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8.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9.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US\Desktop\crio\proj\crio-proj\da-201\session-4\"/>
    </mc:Choice>
  </mc:AlternateContent>
  <xr:revisionPtr revIDLastSave="0" documentId="13_ncr:1_{8B543A20-8229-4648-8C35-6C5E84890110}" xr6:coauthVersionLast="47" xr6:coauthVersionMax="47" xr10:uidLastSave="{00000000-0000-0000-0000-000000000000}"/>
  <bookViews>
    <workbookView xWindow="-120" yWindow="-17595" windowWidth="29040" windowHeight="16440" tabRatio="863" activeTab="9" xr2:uid="{00000000-000D-0000-FFFF-FFFF00000000}"/>
  </bookViews>
  <sheets>
    <sheet name="Data" sheetId="2" r:id="rId1"/>
    <sheet name="KPIs" sheetId="3" r:id="rId2"/>
    <sheet name="Sales &amp; Profitability Analysis" sheetId="12" r:id="rId3"/>
    <sheet name="Time Analysis-pivot table" sheetId="23" r:id="rId4"/>
    <sheet name="Summary of Data" sheetId="5" r:id="rId5"/>
    <sheet name="color themes" sheetId="14" r:id="rId6"/>
    <sheet name="format" sheetId="7" r:id="rId7"/>
    <sheet name="Sales Analysis" sheetId="4" r:id="rId8"/>
    <sheet name="Sales Analysis -2" sheetId="22" r:id="rId9"/>
    <sheet name="Time Analysis" sheetId="18" r:id="rId10"/>
    <sheet name="Heatmap" sheetId="24" r:id="rId11"/>
  </sheets>
  <definedNames>
    <definedName name="_xlnm._FilterDatabase" localSheetId="0" hidden="1">Data!$AB$1:$AB$3889</definedName>
    <definedName name="Slicer_Beverage_Brand">#N/A</definedName>
    <definedName name="Slicer_Beverage_Brand1">#N/A</definedName>
    <definedName name="Slicer_Month_in_Words1">#N/A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6" roundtripDataSignature="AMtx7mhwl5n/6E4JEifg9kWlAttRGuttmA=="/>
    </ext>
  </extLst>
</workbook>
</file>

<file path=xl/calcChain.xml><?xml version="1.0" encoding="utf-8"?>
<calcChain xmlns="http://schemas.openxmlformats.org/spreadsheetml/2006/main">
  <c r="O17" i="24" l="1"/>
  <c r="N17" i="24"/>
  <c r="M17" i="24"/>
  <c r="L17" i="24"/>
  <c r="K17" i="24"/>
  <c r="O16" i="24"/>
  <c r="N16" i="24"/>
  <c r="M16" i="24"/>
  <c r="L16" i="24"/>
  <c r="K16" i="24"/>
  <c r="O15" i="24"/>
  <c r="N15" i="24"/>
  <c r="M15" i="24"/>
  <c r="L15" i="24"/>
  <c r="K15" i="24"/>
  <c r="O14" i="24"/>
  <c r="N14" i="24"/>
  <c r="M14" i="24"/>
  <c r="L14" i="24"/>
  <c r="K14" i="24"/>
  <c r="O13" i="24"/>
  <c r="N13" i="24"/>
  <c r="M13" i="24"/>
  <c r="L13" i="24"/>
  <c r="K13" i="24"/>
  <c r="O12" i="24"/>
  <c r="N12" i="24"/>
  <c r="M12" i="24"/>
  <c r="L12" i="24"/>
  <c r="K12" i="24"/>
  <c r="O11" i="24"/>
  <c r="N11" i="24"/>
  <c r="M11" i="24"/>
  <c r="L11" i="24"/>
  <c r="K11" i="24"/>
  <c r="O10" i="24"/>
  <c r="N10" i="24"/>
  <c r="M10" i="24"/>
  <c r="L10" i="24"/>
  <c r="K10" i="24"/>
  <c r="O9" i="24"/>
  <c r="N9" i="24"/>
  <c r="M9" i="24"/>
  <c r="L9" i="24"/>
  <c r="K9" i="24"/>
  <c r="O8" i="24"/>
  <c r="N8" i="24"/>
  <c r="M8" i="24"/>
  <c r="L8" i="24"/>
  <c r="K8" i="24"/>
  <c r="O7" i="24"/>
  <c r="N7" i="24"/>
  <c r="M7" i="24"/>
  <c r="L7" i="24"/>
  <c r="K7" i="24"/>
  <c r="O6" i="24"/>
  <c r="N6" i="24"/>
  <c r="M6" i="24"/>
  <c r="L6" i="24"/>
  <c r="K6" i="24"/>
  <c r="I17" i="24"/>
  <c r="H17" i="24"/>
  <c r="G17" i="24"/>
  <c r="F17" i="24"/>
  <c r="E17" i="24"/>
  <c r="D17" i="24"/>
  <c r="I16" i="24"/>
  <c r="H16" i="24"/>
  <c r="G16" i="24"/>
  <c r="F16" i="24"/>
  <c r="E16" i="24"/>
  <c r="D16" i="24"/>
  <c r="I15" i="24"/>
  <c r="H15" i="24"/>
  <c r="G15" i="24"/>
  <c r="F15" i="24"/>
  <c r="E15" i="24"/>
  <c r="D15" i="24"/>
  <c r="I14" i="24"/>
  <c r="H14" i="24"/>
  <c r="G14" i="24"/>
  <c r="F14" i="24"/>
  <c r="E14" i="24"/>
  <c r="D14" i="24"/>
  <c r="I13" i="24"/>
  <c r="H13" i="24"/>
  <c r="G13" i="24"/>
  <c r="F13" i="24"/>
  <c r="E13" i="24"/>
  <c r="D13" i="24"/>
  <c r="I12" i="24"/>
  <c r="H12" i="24"/>
  <c r="G12" i="24"/>
  <c r="F12" i="24"/>
  <c r="E12" i="24"/>
  <c r="D12" i="24"/>
  <c r="I11" i="24"/>
  <c r="H11" i="24"/>
  <c r="G11" i="24"/>
  <c r="F11" i="24"/>
  <c r="E11" i="24"/>
  <c r="D11" i="24"/>
  <c r="I10" i="24"/>
  <c r="H10" i="24"/>
  <c r="G10" i="24"/>
  <c r="F10" i="24"/>
  <c r="E10" i="24"/>
  <c r="D10" i="24"/>
  <c r="I9" i="24"/>
  <c r="H9" i="24"/>
  <c r="G9" i="24"/>
  <c r="F9" i="24"/>
  <c r="E9" i="24"/>
  <c r="D9" i="24"/>
  <c r="I8" i="24"/>
  <c r="H8" i="24"/>
  <c r="G8" i="24"/>
  <c r="F8" i="24"/>
  <c r="E8" i="24"/>
  <c r="D8" i="24"/>
  <c r="I7" i="24"/>
  <c r="H7" i="24"/>
  <c r="G7" i="24"/>
  <c r="F7" i="24"/>
  <c r="E7" i="24"/>
  <c r="D7" i="24"/>
  <c r="I6" i="24"/>
  <c r="H6" i="24"/>
  <c r="G6" i="24"/>
  <c r="F6" i="24"/>
  <c r="E6" i="24"/>
  <c r="D6" i="24"/>
  <c r="W38" i="2"/>
  <c r="G8" i="3"/>
  <c r="G9" i="3"/>
  <c r="G7" i="3"/>
  <c r="AY12" i="12"/>
  <c r="AZ12" i="12"/>
  <c r="BA12" i="12"/>
  <c r="AY13" i="12"/>
  <c r="AZ13" i="12"/>
  <c r="BA13" i="12"/>
  <c r="AY14" i="12"/>
  <c r="AZ14" i="12"/>
  <c r="BA14" i="12"/>
  <c r="AY15" i="12"/>
  <c r="AZ15" i="12"/>
  <c r="BA15" i="12"/>
  <c r="AY16" i="12"/>
  <c r="AZ16" i="12"/>
  <c r="BA16" i="12"/>
  <c r="AY17" i="12"/>
  <c r="AZ17" i="12"/>
  <c r="BA17" i="12"/>
  <c r="AX13" i="12"/>
  <c r="AX14" i="12"/>
  <c r="AX15" i="12"/>
  <c r="AX16" i="12"/>
  <c r="AX17" i="12"/>
  <c r="AX12" i="12"/>
  <c r="AR13" i="12"/>
  <c r="AS13" i="12"/>
  <c r="AT13" i="12"/>
  <c r="AU13" i="12"/>
  <c r="AR14" i="12"/>
  <c r="AS14" i="12"/>
  <c r="AT14" i="12"/>
  <c r="AU14" i="12"/>
  <c r="AR15" i="12"/>
  <c r="AS15" i="12"/>
  <c r="AT15" i="12"/>
  <c r="AU15" i="12"/>
  <c r="AR16" i="12"/>
  <c r="AS16" i="12"/>
  <c r="AT16" i="12"/>
  <c r="AU16" i="12"/>
  <c r="AS12" i="12"/>
  <c r="AT12" i="12"/>
  <c r="AU12" i="12"/>
  <c r="AR12" i="12"/>
  <c r="AE5" i="12" a="1"/>
  <c r="AE5" i="12" s="1"/>
  <c r="AF4" i="12" s="1"/>
  <c r="H5" i="12" a="1"/>
  <c r="H5" i="12" s="1"/>
  <c r="I4" i="12" s="1"/>
  <c r="BA6" i="3"/>
  <c r="BB6" i="3"/>
  <c r="BC6" i="3"/>
  <c r="BA7" i="3"/>
  <c r="BB7" i="3"/>
  <c r="BC7" i="3"/>
  <c r="BA8" i="3"/>
  <c r="BB8" i="3"/>
  <c r="BC8" i="3"/>
  <c r="BA9" i="3"/>
  <c r="BB9" i="3"/>
  <c r="BC9" i="3"/>
  <c r="BA10" i="3"/>
  <c r="BB10" i="3"/>
  <c r="BC10" i="3"/>
  <c r="BA11" i="3"/>
  <c r="BB11" i="3"/>
  <c r="BC11" i="3"/>
  <c r="BA12" i="3"/>
  <c r="BB12" i="3"/>
  <c r="BC12" i="3"/>
  <c r="BA13" i="3"/>
  <c r="BB13" i="3"/>
  <c r="BC13" i="3"/>
  <c r="BA14" i="3"/>
  <c r="BB14" i="3"/>
  <c r="BC14" i="3"/>
  <c r="BA15" i="3"/>
  <c r="BB15" i="3"/>
  <c r="BC15" i="3"/>
  <c r="BA16" i="3"/>
  <c r="BB16" i="3"/>
  <c r="BC16" i="3"/>
  <c r="BA17" i="3"/>
  <c r="BB17" i="3"/>
  <c r="BC17" i="3"/>
  <c r="BA18" i="3"/>
  <c r="BB18" i="3"/>
  <c r="BC18" i="3"/>
  <c r="BA19" i="3"/>
  <c r="BB19" i="3"/>
  <c r="BC19" i="3"/>
  <c r="BA20" i="3"/>
  <c r="BB20" i="3"/>
  <c r="BC20" i="3"/>
  <c r="BA21" i="3"/>
  <c r="BB21" i="3"/>
  <c r="BC21" i="3"/>
  <c r="BA22" i="3"/>
  <c r="BB22" i="3"/>
  <c r="BC22" i="3"/>
  <c r="BA23" i="3"/>
  <c r="BB23" i="3"/>
  <c r="BC23" i="3"/>
  <c r="BA24" i="3"/>
  <c r="BB24" i="3"/>
  <c r="BC24" i="3"/>
  <c r="BA25" i="3"/>
  <c r="BB25" i="3"/>
  <c r="BC25" i="3"/>
  <c r="BA26" i="3"/>
  <c r="BB26" i="3"/>
  <c r="BC26" i="3"/>
  <c r="BA27" i="3"/>
  <c r="BB27" i="3"/>
  <c r="BC27" i="3"/>
  <c r="AZ7" i="3"/>
  <c r="AZ8" i="3"/>
  <c r="AZ9" i="3"/>
  <c r="AZ10" i="3"/>
  <c r="AZ11" i="3"/>
  <c r="AZ12" i="3"/>
  <c r="AZ13" i="3"/>
  <c r="AZ14" i="3"/>
  <c r="AZ15" i="3"/>
  <c r="AZ16" i="3"/>
  <c r="AZ17" i="3"/>
  <c r="AZ18" i="3"/>
  <c r="AZ19" i="3"/>
  <c r="AZ20" i="3"/>
  <c r="AZ21" i="3"/>
  <c r="AZ22" i="3"/>
  <c r="AZ23" i="3"/>
  <c r="AZ24" i="3"/>
  <c r="AZ25" i="3"/>
  <c r="AZ26" i="3"/>
  <c r="AZ27" i="3"/>
  <c r="AZ6" i="3"/>
  <c r="I24" i="2"/>
  <c r="I2" i="2"/>
  <c r="I3" i="2"/>
  <c r="I4" i="2"/>
  <c r="I5" i="2"/>
  <c r="I6" i="2"/>
  <c r="I7" i="2"/>
  <c r="I8" i="2"/>
  <c r="I9" i="2"/>
  <c r="I10" i="2"/>
  <c r="I11" i="2"/>
  <c r="I12" i="2"/>
  <c r="I13" i="2"/>
  <c r="I14" i="2"/>
  <c r="I15" i="2"/>
  <c r="I16" i="2"/>
  <c r="I17" i="2"/>
  <c r="I18" i="2"/>
  <c r="I19" i="2"/>
  <c r="I20" i="2"/>
  <c r="I21" i="2"/>
  <c r="I22" i="2"/>
  <c r="I23"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F23" i="3"/>
  <c r="F21" i="3"/>
  <c r="F22" i="3"/>
  <c r="F20" i="3"/>
  <c r="F19" i="3"/>
  <c r="L7" i="5"/>
  <c r="K7" i="5" a="1"/>
  <c r="K7" i="5" s="1"/>
  <c r="J7" i="5"/>
  <c r="I7" i="5" a="1"/>
  <c r="I7" i="5" s="1"/>
  <c r="H7" i="5"/>
  <c r="G7" i="5" a="1"/>
  <c r="G7" i="5" s="1"/>
  <c r="F7" i="5"/>
  <c r="E7" i="5" a="1"/>
  <c r="E7" i="5" s="1"/>
  <c r="D7" i="5"/>
  <c r="C7" i="5" a="1"/>
  <c r="C7" i="5" s="1"/>
  <c r="V17" i="2" a="1"/>
  <c r="V17" i="2" s="1"/>
  <c r="U17" i="2" a="1"/>
  <c r="U17" i="2" s="1"/>
  <c r="T17" i="2" a="1"/>
  <c r="T17" i="2" s="1"/>
  <c r="S17" i="2" a="1"/>
  <c r="S17" i="2" s="1"/>
  <c r="R17" i="2" a="1"/>
  <c r="R17" i="2" s="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2" i="2"/>
  <c r="N3" i="2"/>
  <c r="P3" i="2" s="1"/>
  <c r="N4" i="2"/>
  <c r="N5" i="2"/>
  <c r="P5" i="2" s="1"/>
  <c r="N6" i="2"/>
  <c r="P6" i="2" s="1"/>
  <c r="N7" i="2"/>
  <c r="P7" i="2" s="1"/>
  <c r="N8" i="2"/>
  <c r="P8" i="2" s="1"/>
  <c r="N9" i="2"/>
  <c r="P9" i="2" s="1"/>
  <c r="N10" i="2"/>
  <c r="P10" i="2" s="1"/>
  <c r="N11" i="2"/>
  <c r="P11" i="2" s="1"/>
  <c r="N12" i="2"/>
  <c r="P12" i="2" s="1"/>
  <c r="N13" i="2"/>
  <c r="P13" i="2" s="1"/>
  <c r="N14" i="2"/>
  <c r="P14" i="2" s="1"/>
  <c r="N15" i="2"/>
  <c r="P15" i="2" s="1"/>
  <c r="N16" i="2"/>
  <c r="P16" i="2" s="1"/>
  <c r="N17" i="2"/>
  <c r="P17" i="2" s="1"/>
  <c r="N18" i="2"/>
  <c r="N19" i="2"/>
  <c r="P19" i="2" s="1"/>
  <c r="N20" i="2"/>
  <c r="P20" i="2" s="1"/>
  <c r="N21" i="2"/>
  <c r="P21" i="2" s="1"/>
  <c r="N22" i="2"/>
  <c r="P22" i="2" s="1"/>
  <c r="N23" i="2"/>
  <c r="P23" i="2" s="1"/>
  <c r="N24" i="2"/>
  <c r="P24" i="2" s="1"/>
  <c r="N25" i="2"/>
  <c r="P25" i="2" s="1"/>
  <c r="N26" i="2"/>
  <c r="P26" i="2" s="1"/>
  <c r="N27" i="2"/>
  <c r="P27" i="2" s="1"/>
  <c r="N28" i="2"/>
  <c r="P28" i="2" s="1"/>
  <c r="N29" i="2"/>
  <c r="P29" i="2" s="1"/>
  <c r="N30" i="2"/>
  <c r="P30" i="2" s="1"/>
  <c r="N31" i="2"/>
  <c r="P31" i="2" s="1"/>
  <c r="N32" i="2"/>
  <c r="P32" i="2" s="1"/>
  <c r="N33" i="2"/>
  <c r="P33" i="2" s="1"/>
  <c r="N34" i="2"/>
  <c r="P34" i="2" s="1"/>
  <c r="N35" i="2"/>
  <c r="P35" i="2" s="1"/>
  <c r="N36" i="2"/>
  <c r="P36" i="2" s="1"/>
  <c r="N37" i="2"/>
  <c r="P37" i="2" s="1"/>
  <c r="N38" i="2"/>
  <c r="P38" i="2" s="1"/>
  <c r="N39" i="2"/>
  <c r="P39" i="2" s="1"/>
  <c r="N40" i="2"/>
  <c r="P40" i="2" s="1"/>
  <c r="N41" i="2"/>
  <c r="P41" i="2" s="1"/>
  <c r="N42" i="2"/>
  <c r="P42" i="2" s="1"/>
  <c r="N43" i="2"/>
  <c r="P43" i="2" s="1"/>
  <c r="N44" i="2"/>
  <c r="P44" i="2" s="1"/>
  <c r="N45" i="2"/>
  <c r="P45" i="2" s="1"/>
  <c r="N46" i="2"/>
  <c r="P46" i="2" s="1"/>
  <c r="N47" i="2"/>
  <c r="N48" i="2"/>
  <c r="P48" i="2" s="1"/>
  <c r="N49" i="2"/>
  <c r="P49" i="2" s="1"/>
  <c r="N50" i="2"/>
  <c r="N51" i="2"/>
  <c r="P51" i="2" s="1"/>
  <c r="N52" i="2"/>
  <c r="P52" i="2" s="1"/>
  <c r="N53" i="2"/>
  <c r="P53" i="2" s="1"/>
  <c r="N54" i="2"/>
  <c r="P54" i="2" s="1"/>
  <c r="N55" i="2"/>
  <c r="P55" i="2" s="1"/>
  <c r="N56" i="2"/>
  <c r="P56" i="2" s="1"/>
  <c r="N57" i="2"/>
  <c r="P57" i="2" s="1"/>
  <c r="N58" i="2"/>
  <c r="P58" i="2" s="1"/>
  <c r="N59" i="2"/>
  <c r="P59" i="2" s="1"/>
  <c r="N60" i="2"/>
  <c r="P60" i="2" s="1"/>
  <c r="N61" i="2"/>
  <c r="P61" i="2" s="1"/>
  <c r="N62" i="2"/>
  <c r="P62" i="2" s="1"/>
  <c r="N63" i="2"/>
  <c r="P63" i="2" s="1"/>
  <c r="N64" i="2"/>
  <c r="N65" i="2"/>
  <c r="N66" i="2"/>
  <c r="N67" i="2"/>
  <c r="P67" i="2" s="1"/>
  <c r="N68" i="2"/>
  <c r="P68" i="2" s="1"/>
  <c r="N69" i="2"/>
  <c r="P69" i="2" s="1"/>
  <c r="N70" i="2"/>
  <c r="P70" i="2" s="1"/>
  <c r="N71" i="2"/>
  <c r="P71" i="2" s="1"/>
  <c r="N72" i="2"/>
  <c r="P72" i="2" s="1"/>
  <c r="N73" i="2"/>
  <c r="P73" i="2" s="1"/>
  <c r="N74" i="2"/>
  <c r="P74" i="2" s="1"/>
  <c r="N75" i="2"/>
  <c r="P75" i="2" s="1"/>
  <c r="N76" i="2"/>
  <c r="P76" i="2" s="1"/>
  <c r="N77" i="2"/>
  <c r="P77" i="2" s="1"/>
  <c r="N78" i="2"/>
  <c r="N79" i="2"/>
  <c r="P79" i="2" s="1"/>
  <c r="N80" i="2"/>
  <c r="N81" i="2"/>
  <c r="N82" i="2"/>
  <c r="N83" i="2"/>
  <c r="P83" i="2" s="1"/>
  <c r="N84" i="2"/>
  <c r="P84" i="2" s="1"/>
  <c r="N85" i="2"/>
  <c r="P85" i="2" s="1"/>
  <c r="N86" i="2"/>
  <c r="P86" i="2" s="1"/>
  <c r="N87" i="2"/>
  <c r="P87" i="2" s="1"/>
  <c r="N88" i="2"/>
  <c r="P88" i="2" s="1"/>
  <c r="N89" i="2"/>
  <c r="P89" i="2" s="1"/>
  <c r="N90" i="2"/>
  <c r="P90" i="2" s="1"/>
  <c r="N91" i="2"/>
  <c r="P91" i="2" s="1"/>
  <c r="N92" i="2"/>
  <c r="P92" i="2" s="1"/>
  <c r="N93" i="2"/>
  <c r="P93" i="2" s="1"/>
  <c r="N94" i="2"/>
  <c r="P94" i="2" s="1"/>
  <c r="N95" i="2"/>
  <c r="N96" i="2"/>
  <c r="N97" i="2"/>
  <c r="N98" i="2"/>
  <c r="N99" i="2"/>
  <c r="P99" i="2" s="1"/>
  <c r="N100" i="2"/>
  <c r="P100" i="2" s="1"/>
  <c r="N101" i="2"/>
  <c r="P101" i="2" s="1"/>
  <c r="N102" i="2"/>
  <c r="P102" i="2" s="1"/>
  <c r="N103" i="2"/>
  <c r="P103" i="2" s="1"/>
  <c r="N104" i="2"/>
  <c r="P104" i="2" s="1"/>
  <c r="N105" i="2"/>
  <c r="P105" i="2" s="1"/>
  <c r="N106" i="2"/>
  <c r="P106" i="2" s="1"/>
  <c r="N107" i="2"/>
  <c r="P107" i="2" s="1"/>
  <c r="N108" i="2"/>
  <c r="P108" i="2" s="1"/>
  <c r="N109" i="2"/>
  <c r="P109" i="2" s="1"/>
  <c r="N110" i="2"/>
  <c r="P110" i="2" s="1"/>
  <c r="N111" i="2"/>
  <c r="N112" i="2"/>
  <c r="N113" i="2"/>
  <c r="N114" i="2"/>
  <c r="N115" i="2"/>
  <c r="P115" i="2" s="1"/>
  <c r="N116" i="2"/>
  <c r="P116" i="2" s="1"/>
  <c r="N117" i="2"/>
  <c r="P117" i="2" s="1"/>
  <c r="N118" i="2"/>
  <c r="P118" i="2" s="1"/>
  <c r="N119" i="2"/>
  <c r="P119" i="2" s="1"/>
  <c r="N120" i="2"/>
  <c r="P120" i="2" s="1"/>
  <c r="N121" i="2"/>
  <c r="P121" i="2" s="1"/>
  <c r="N122" i="2"/>
  <c r="P122" i="2" s="1"/>
  <c r="N123" i="2"/>
  <c r="P123" i="2" s="1"/>
  <c r="N124" i="2"/>
  <c r="P124" i="2" s="1"/>
  <c r="N125" i="2"/>
  <c r="P125" i="2" s="1"/>
  <c r="N126" i="2"/>
  <c r="P126" i="2" s="1"/>
  <c r="N127" i="2"/>
  <c r="N128" i="2"/>
  <c r="N129" i="2"/>
  <c r="N130" i="2"/>
  <c r="N131" i="2"/>
  <c r="P131" i="2" s="1"/>
  <c r="N132" i="2"/>
  <c r="P132" i="2" s="1"/>
  <c r="N133" i="2"/>
  <c r="P133" i="2" s="1"/>
  <c r="N134" i="2"/>
  <c r="P134" i="2" s="1"/>
  <c r="N135" i="2"/>
  <c r="P135" i="2" s="1"/>
  <c r="N136" i="2"/>
  <c r="P136" i="2" s="1"/>
  <c r="N137" i="2"/>
  <c r="P137" i="2" s="1"/>
  <c r="N138" i="2"/>
  <c r="P138" i="2" s="1"/>
  <c r="N139" i="2"/>
  <c r="P139" i="2" s="1"/>
  <c r="N140" i="2"/>
  <c r="P140" i="2" s="1"/>
  <c r="N141" i="2"/>
  <c r="P141" i="2" s="1"/>
  <c r="N142" i="2"/>
  <c r="P142" i="2" s="1"/>
  <c r="N143" i="2"/>
  <c r="N144" i="2"/>
  <c r="N145" i="2"/>
  <c r="N146" i="2"/>
  <c r="N147" i="2"/>
  <c r="P147" i="2" s="1"/>
  <c r="N148" i="2"/>
  <c r="P148" i="2" s="1"/>
  <c r="N149" i="2"/>
  <c r="P149" i="2" s="1"/>
  <c r="N150" i="2"/>
  <c r="P150" i="2" s="1"/>
  <c r="N151" i="2"/>
  <c r="P151" i="2" s="1"/>
  <c r="N152" i="2"/>
  <c r="P152" i="2" s="1"/>
  <c r="N153" i="2"/>
  <c r="P153" i="2" s="1"/>
  <c r="N154" i="2"/>
  <c r="P154" i="2" s="1"/>
  <c r="N155" i="2"/>
  <c r="P155" i="2" s="1"/>
  <c r="N156" i="2"/>
  <c r="P156" i="2" s="1"/>
  <c r="N157" i="2"/>
  <c r="P157" i="2" s="1"/>
  <c r="N158" i="2"/>
  <c r="P158" i="2" s="1"/>
  <c r="N159" i="2"/>
  <c r="N160" i="2"/>
  <c r="N161" i="2"/>
  <c r="N162" i="2"/>
  <c r="N163" i="2"/>
  <c r="P163" i="2" s="1"/>
  <c r="N164" i="2"/>
  <c r="P164" i="2" s="1"/>
  <c r="N165" i="2"/>
  <c r="P165" i="2" s="1"/>
  <c r="N166" i="2"/>
  <c r="P166" i="2" s="1"/>
  <c r="N167" i="2"/>
  <c r="P167" i="2" s="1"/>
  <c r="N168" i="2"/>
  <c r="P168" i="2" s="1"/>
  <c r="N169" i="2"/>
  <c r="P169" i="2" s="1"/>
  <c r="N170" i="2"/>
  <c r="P170" i="2" s="1"/>
  <c r="N171" i="2"/>
  <c r="P171" i="2" s="1"/>
  <c r="N172" i="2"/>
  <c r="P172" i="2" s="1"/>
  <c r="N173" i="2"/>
  <c r="P173" i="2" s="1"/>
  <c r="N174" i="2"/>
  <c r="P174" i="2" s="1"/>
  <c r="N175" i="2"/>
  <c r="N176" i="2"/>
  <c r="N177" i="2"/>
  <c r="N178" i="2"/>
  <c r="N179" i="2"/>
  <c r="P179" i="2" s="1"/>
  <c r="N180" i="2"/>
  <c r="P180" i="2" s="1"/>
  <c r="N181" i="2"/>
  <c r="P181" i="2" s="1"/>
  <c r="N182" i="2"/>
  <c r="P182" i="2" s="1"/>
  <c r="N183" i="2"/>
  <c r="P183" i="2" s="1"/>
  <c r="N184" i="2"/>
  <c r="P184" i="2" s="1"/>
  <c r="N185" i="2"/>
  <c r="P185" i="2" s="1"/>
  <c r="N186" i="2"/>
  <c r="P186" i="2" s="1"/>
  <c r="N187" i="2"/>
  <c r="P187" i="2" s="1"/>
  <c r="N188" i="2"/>
  <c r="P188" i="2" s="1"/>
  <c r="N189" i="2"/>
  <c r="P189" i="2" s="1"/>
  <c r="N190" i="2"/>
  <c r="P190" i="2" s="1"/>
  <c r="N191" i="2"/>
  <c r="P191" i="2" s="1"/>
  <c r="N192" i="2"/>
  <c r="P192" i="2" s="1"/>
  <c r="N193" i="2"/>
  <c r="P193" i="2" s="1"/>
  <c r="N194" i="2"/>
  <c r="P194" i="2" s="1"/>
  <c r="N195" i="2"/>
  <c r="P195" i="2" s="1"/>
  <c r="N196" i="2"/>
  <c r="P196" i="2" s="1"/>
  <c r="N197" i="2"/>
  <c r="P197" i="2" s="1"/>
  <c r="N198" i="2"/>
  <c r="P198" i="2" s="1"/>
  <c r="N199" i="2"/>
  <c r="P199" i="2" s="1"/>
  <c r="N200" i="2"/>
  <c r="P200" i="2" s="1"/>
  <c r="N201" i="2"/>
  <c r="P201" i="2" s="1"/>
  <c r="N202" i="2"/>
  <c r="P202" i="2" s="1"/>
  <c r="N203" i="2"/>
  <c r="P203" i="2" s="1"/>
  <c r="N204" i="2"/>
  <c r="P204" i="2" s="1"/>
  <c r="N205" i="2"/>
  <c r="P205" i="2" s="1"/>
  <c r="N206" i="2"/>
  <c r="P206" i="2" s="1"/>
  <c r="N207" i="2"/>
  <c r="P207" i="2" s="1"/>
  <c r="N208" i="2"/>
  <c r="P208" i="2" s="1"/>
  <c r="N209" i="2"/>
  <c r="P209" i="2" s="1"/>
  <c r="N210" i="2"/>
  <c r="P210" i="2" s="1"/>
  <c r="N211" i="2"/>
  <c r="P211" i="2" s="1"/>
  <c r="N212" i="2"/>
  <c r="P212" i="2" s="1"/>
  <c r="N213" i="2"/>
  <c r="P213" i="2" s="1"/>
  <c r="N214" i="2"/>
  <c r="P214" i="2" s="1"/>
  <c r="N215" i="2"/>
  <c r="P215" i="2" s="1"/>
  <c r="N216" i="2"/>
  <c r="P216" i="2" s="1"/>
  <c r="N217" i="2"/>
  <c r="P217" i="2" s="1"/>
  <c r="N218" i="2"/>
  <c r="P218" i="2" s="1"/>
  <c r="N219" i="2"/>
  <c r="P219" i="2" s="1"/>
  <c r="N220" i="2"/>
  <c r="P220" i="2" s="1"/>
  <c r="N221" i="2"/>
  <c r="P221" i="2" s="1"/>
  <c r="N222" i="2"/>
  <c r="P222" i="2" s="1"/>
  <c r="N223" i="2"/>
  <c r="P223" i="2" s="1"/>
  <c r="N224" i="2"/>
  <c r="P224" i="2" s="1"/>
  <c r="N225" i="2"/>
  <c r="P225" i="2" s="1"/>
  <c r="N226" i="2"/>
  <c r="P226" i="2" s="1"/>
  <c r="N227" i="2"/>
  <c r="P227" i="2" s="1"/>
  <c r="N228" i="2"/>
  <c r="P228" i="2" s="1"/>
  <c r="N229" i="2"/>
  <c r="P229" i="2" s="1"/>
  <c r="N230" i="2"/>
  <c r="P230" i="2" s="1"/>
  <c r="N231" i="2"/>
  <c r="P231" i="2" s="1"/>
  <c r="N232" i="2"/>
  <c r="P232" i="2" s="1"/>
  <c r="N233" i="2"/>
  <c r="P233" i="2" s="1"/>
  <c r="N234" i="2"/>
  <c r="P234" i="2" s="1"/>
  <c r="N235" i="2"/>
  <c r="P235" i="2" s="1"/>
  <c r="N236" i="2"/>
  <c r="P236" i="2" s="1"/>
  <c r="N237" i="2"/>
  <c r="P237" i="2" s="1"/>
  <c r="N238" i="2"/>
  <c r="P238" i="2" s="1"/>
  <c r="N239" i="2"/>
  <c r="P239" i="2" s="1"/>
  <c r="N240" i="2"/>
  <c r="P240" i="2" s="1"/>
  <c r="N241" i="2"/>
  <c r="P241" i="2" s="1"/>
  <c r="N242" i="2"/>
  <c r="P242" i="2" s="1"/>
  <c r="N243" i="2"/>
  <c r="P243" i="2" s="1"/>
  <c r="N244" i="2"/>
  <c r="P244" i="2" s="1"/>
  <c r="N245" i="2"/>
  <c r="P245" i="2" s="1"/>
  <c r="N246" i="2"/>
  <c r="P246" i="2" s="1"/>
  <c r="N247" i="2"/>
  <c r="P247" i="2" s="1"/>
  <c r="N248" i="2"/>
  <c r="P248" i="2" s="1"/>
  <c r="N249" i="2"/>
  <c r="P249" i="2" s="1"/>
  <c r="N250" i="2"/>
  <c r="P250" i="2" s="1"/>
  <c r="N251" i="2"/>
  <c r="P251" i="2" s="1"/>
  <c r="N252" i="2"/>
  <c r="P252" i="2" s="1"/>
  <c r="N253" i="2"/>
  <c r="P253" i="2" s="1"/>
  <c r="N254" i="2"/>
  <c r="P254" i="2" s="1"/>
  <c r="N255" i="2"/>
  <c r="P255" i="2" s="1"/>
  <c r="N256" i="2"/>
  <c r="P256" i="2" s="1"/>
  <c r="N257" i="2"/>
  <c r="P257" i="2" s="1"/>
  <c r="N258" i="2"/>
  <c r="P258" i="2" s="1"/>
  <c r="N259" i="2"/>
  <c r="P259" i="2" s="1"/>
  <c r="N260" i="2"/>
  <c r="P260" i="2" s="1"/>
  <c r="N261" i="2"/>
  <c r="P261" i="2" s="1"/>
  <c r="N262" i="2"/>
  <c r="P262" i="2" s="1"/>
  <c r="N263" i="2"/>
  <c r="P263" i="2" s="1"/>
  <c r="N264" i="2"/>
  <c r="P264" i="2" s="1"/>
  <c r="N265" i="2"/>
  <c r="P265" i="2" s="1"/>
  <c r="N266" i="2"/>
  <c r="P266" i="2" s="1"/>
  <c r="N267" i="2"/>
  <c r="P267" i="2" s="1"/>
  <c r="N268" i="2"/>
  <c r="P268" i="2" s="1"/>
  <c r="N269" i="2"/>
  <c r="P269" i="2" s="1"/>
  <c r="N270" i="2"/>
  <c r="P270" i="2" s="1"/>
  <c r="N271" i="2"/>
  <c r="P271" i="2" s="1"/>
  <c r="N272" i="2"/>
  <c r="P272" i="2" s="1"/>
  <c r="N273" i="2"/>
  <c r="P273" i="2" s="1"/>
  <c r="N274" i="2"/>
  <c r="P274" i="2" s="1"/>
  <c r="N275" i="2"/>
  <c r="P275" i="2" s="1"/>
  <c r="N276" i="2"/>
  <c r="P276" i="2" s="1"/>
  <c r="N277" i="2"/>
  <c r="P277" i="2" s="1"/>
  <c r="N278" i="2"/>
  <c r="P278" i="2" s="1"/>
  <c r="N279" i="2"/>
  <c r="P279" i="2" s="1"/>
  <c r="N280" i="2"/>
  <c r="P280" i="2" s="1"/>
  <c r="N281" i="2"/>
  <c r="P281" i="2" s="1"/>
  <c r="N282" i="2"/>
  <c r="P282" i="2" s="1"/>
  <c r="N283" i="2"/>
  <c r="P283" i="2" s="1"/>
  <c r="N284" i="2"/>
  <c r="P284" i="2" s="1"/>
  <c r="N285" i="2"/>
  <c r="P285" i="2" s="1"/>
  <c r="N286" i="2"/>
  <c r="P286" i="2" s="1"/>
  <c r="N287" i="2"/>
  <c r="P287" i="2" s="1"/>
  <c r="N288" i="2"/>
  <c r="P288" i="2" s="1"/>
  <c r="N289" i="2"/>
  <c r="P289" i="2" s="1"/>
  <c r="N290" i="2"/>
  <c r="P290" i="2" s="1"/>
  <c r="N291" i="2"/>
  <c r="P291" i="2" s="1"/>
  <c r="N292" i="2"/>
  <c r="P292" i="2" s="1"/>
  <c r="N293" i="2"/>
  <c r="P293" i="2" s="1"/>
  <c r="N294" i="2"/>
  <c r="P294" i="2" s="1"/>
  <c r="N295" i="2"/>
  <c r="P295" i="2" s="1"/>
  <c r="N296" i="2"/>
  <c r="P296" i="2" s="1"/>
  <c r="N297" i="2"/>
  <c r="P297" i="2" s="1"/>
  <c r="N298" i="2"/>
  <c r="P298" i="2" s="1"/>
  <c r="N299" i="2"/>
  <c r="P299" i="2" s="1"/>
  <c r="N300" i="2"/>
  <c r="P300" i="2" s="1"/>
  <c r="N301" i="2"/>
  <c r="P301" i="2" s="1"/>
  <c r="N302" i="2"/>
  <c r="P302" i="2" s="1"/>
  <c r="N303" i="2"/>
  <c r="P303" i="2" s="1"/>
  <c r="N304" i="2"/>
  <c r="P304" i="2" s="1"/>
  <c r="N305" i="2"/>
  <c r="P305" i="2" s="1"/>
  <c r="N306" i="2"/>
  <c r="P306" i="2" s="1"/>
  <c r="N307" i="2"/>
  <c r="P307" i="2" s="1"/>
  <c r="N308" i="2"/>
  <c r="P308" i="2" s="1"/>
  <c r="N309" i="2"/>
  <c r="P309" i="2" s="1"/>
  <c r="N310" i="2"/>
  <c r="P310" i="2" s="1"/>
  <c r="N311" i="2"/>
  <c r="P311" i="2" s="1"/>
  <c r="N312" i="2"/>
  <c r="P312" i="2" s="1"/>
  <c r="N313" i="2"/>
  <c r="P313" i="2" s="1"/>
  <c r="N314" i="2"/>
  <c r="P314" i="2" s="1"/>
  <c r="N315" i="2"/>
  <c r="P315" i="2" s="1"/>
  <c r="N316" i="2"/>
  <c r="P316" i="2" s="1"/>
  <c r="N317" i="2"/>
  <c r="P317" i="2" s="1"/>
  <c r="N318" i="2"/>
  <c r="P318" i="2" s="1"/>
  <c r="N319" i="2"/>
  <c r="P319" i="2" s="1"/>
  <c r="N320" i="2"/>
  <c r="P320" i="2" s="1"/>
  <c r="N321" i="2"/>
  <c r="P321" i="2" s="1"/>
  <c r="N322" i="2"/>
  <c r="P322" i="2" s="1"/>
  <c r="N323" i="2"/>
  <c r="P323" i="2" s="1"/>
  <c r="N324" i="2"/>
  <c r="P324" i="2" s="1"/>
  <c r="N325" i="2"/>
  <c r="P325" i="2" s="1"/>
  <c r="N326" i="2"/>
  <c r="P326" i="2" s="1"/>
  <c r="N327" i="2"/>
  <c r="P327" i="2" s="1"/>
  <c r="N328" i="2"/>
  <c r="P328" i="2" s="1"/>
  <c r="N329" i="2"/>
  <c r="P329" i="2" s="1"/>
  <c r="N330" i="2"/>
  <c r="P330" i="2" s="1"/>
  <c r="N331" i="2"/>
  <c r="P331" i="2" s="1"/>
  <c r="N332" i="2"/>
  <c r="P332" i="2" s="1"/>
  <c r="N333" i="2"/>
  <c r="P333" i="2" s="1"/>
  <c r="N334" i="2"/>
  <c r="P334" i="2" s="1"/>
  <c r="N335" i="2"/>
  <c r="P335" i="2" s="1"/>
  <c r="N336" i="2"/>
  <c r="P336" i="2" s="1"/>
  <c r="N337" i="2"/>
  <c r="P337" i="2" s="1"/>
  <c r="N338" i="2"/>
  <c r="P338" i="2" s="1"/>
  <c r="N339" i="2"/>
  <c r="P339" i="2" s="1"/>
  <c r="N340" i="2"/>
  <c r="P340" i="2" s="1"/>
  <c r="N341" i="2"/>
  <c r="P341" i="2" s="1"/>
  <c r="N342" i="2"/>
  <c r="P342" i="2" s="1"/>
  <c r="N343" i="2"/>
  <c r="P343" i="2" s="1"/>
  <c r="N344" i="2"/>
  <c r="P344" i="2" s="1"/>
  <c r="N345" i="2"/>
  <c r="P345" i="2" s="1"/>
  <c r="N346" i="2"/>
  <c r="P346" i="2" s="1"/>
  <c r="N347" i="2"/>
  <c r="P347" i="2" s="1"/>
  <c r="N348" i="2"/>
  <c r="P348" i="2" s="1"/>
  <c r="N349" i="2"/>
  <c r="P349" i="2" s="1"/>
  <c r="N350" i="2"/>
  <c r="P350" i="2" s="1"/>
  <c r="N351" i="2"/>
  <c r="P351" i="2" s="1"/>
  <c r="N352" i="2"/>
  <c r="P352" i="2" s="1"/>
  <c r="N353" i="2"/>
  <c r="P353" i="2" s="1"/>
  <c r="N354" i="2"/>
  <c r="P354" i="2" s="1"/>
  <c r="N355" i="2"/>
  <c r="P355" i="2" s="1"/>
  <c r="N356" i="2"/>
  <c r="P356" i="2" s="1"/>
  <c r="N357" i="2"/>
  <c r="P357" i="2" s="1"/>
  <c r="N358" i="2"/>
  <c r="P358" i="2" s="1"/>
  <c r="N359" i="2"/>
  <c r="P359" i="2" s="1"/>
  <c r="N360" i="2"/>
  <c r="P360" i="2" s="1"/>
  <c r="N361" i="2"/>
  <c r="P361" i="2" s="1"/>
  <c r="N362" i="2"/>
  <c r="P362" i="2" s="1"/>
  <c r="N363" i="2"/>
  <c r="P363" i="2" s="1"/>
  <c r="N364" i="2"/>
  <c r="P364" i="2" s="1"/>
  <c r="N365" i="2"/>
  <c r="P365" i="2" s="1"/>
  <c r="N366" i="2"/>
  <c r="P366" i="2" s="1"/>
  <c r="N367" i="2"/>
  <c r="P367" i="2" s="1"/>
  <c r="N368" i="2"/>
  <c r="P368" i="2" s="1"/>
  <c r="N369" i="2"/>
  <c r="P369" i="2" s="1"/>
  <c r="N370" i="2"/>
  <c r="P370" i="2" s="1"/>
  <c r="N371" i="2"/>
  <c r="P371" i="2" s="1"/>
  <c r="N372" i="2"/>
  <c r="P372" i="2" s="1"/>
  <c r="N373" i="2"/>
  <c r="P373" i="2" s="1"/>
  <c r="N374" i="2"/>
  <c r="P374" i="2" s="1"/>
  <c r="N375" i="2"/>
  <c r="P375" i="2" s="1"/>
  <c r="N376" i="2"/>
  <c r="P376" i="2" s="1"/>
  <c r="N377" i="2"/>
  <c r="P377" i="2" s="1"/>
  <c r="N378" i="2"/>
  <c r="P378" i="2" s="1"/>
  <c r="N379" i="2"/>
  <c r="P379" i="2" s="1"/>
  <c r="N380" i="2"/>
  <c r="P380" i="2" s="1"/>
  <c r="N381" i="2"/>
  <c r="P381" i="2" s="1"/>
  <c r="N382" i="2"/>
  <c r="P382" i="2" s="1"/>
  <c r="N383" i="2"/>
  <c r="P383" i="2" s="1"/>
  <c r="N384" i="2"/>
  <c r="P384" i="2" s="1"/>
  <c r="N385" i="2"/>
  <c r="P385" i="2" s="1"/>
  <c r="N386" i="2"/>
  <c r="P386" i="2" s="1"/>
  <c r="N387" i="2"/>
  <c r="P387" i="2" s="1"/>
  <c r="N388" i="2"/>
  <c r="P388" i="2" s="1"/>
  <c r="N389" i="2"/>
  <c r="P389" i="2" s="1"/>
  <c r="N390" i="2"/>
  <c r="P390" i="2" s="1"/>
  <c r="N391" i="2"/>
  <c r="P391" i="2" s="1"/>
  <c r="N392" i="2"/>
  <c r="P392" i="2" s="1"/>
  <c r="N393" i="2"/>
  <c r="P393" i="2" s="1"/>
  <c r="N394" i="2"/>
  <c r="P394" i="2" s="1"/>
  <c r="N395" i="2"/>
  <c r="P395" i="2" s="1"/>
  <c r="N396" i="2"/>
  <c r="P396" i="2" s="1"/>
  <c r="N397" i="2"/>
  <c r="P397" i="2" s="1"/>
  <c r="N398" i="2"/>
  <c r="P398" i="2" s="1"/>
  <c r="N399" i="2"/>
  <c r="P399" i="2" s="1"/>
  <c r="N400" i="2"/>
  <c r="P400" i="2" s="1"/>
  <c r="N401" i="2"/>
  <c r="P401" i="2" s="1"/>
  <c r="N402" i="2"/>
  <c r="P402" i="2" s="1"/>
  <c r="N403" i="2"/>
  <c r="P403" i="2" s="1"/>
  <c r="N404" i="2"/>
  <c r="P404" i="2" s="1"/>
  <c r="N405" i="2"/>
  <c r="P405" i="2" s="1"/>
  <c r="N406" i="2"/>
  <c r="P406" i="2" s="1"/>
  <c r="N407" i="2"/>
  <c r="P407" i="2" s="1"/>
  <c r="N408" i="2"/>
  <c r="P408" i="2" s="1"/>
  <c r="N409" i="2"/>
  <c r="P409" i="2" s="1"/>
  <c r="N410" i="2"/>
  <c r="P410" i="2" s="1"/>
  <c r="N411" i="2"/>
  <c r="P411" i="2" s="1"/>
  <c r="N412" i="2"/>
  <c r="P412" i="2" s="1"/>
  <c r="N413" i="2"/>
  <c r="P413" i="2" s="1"/>
  <c r="N414" i="2"/>
  <c r="P414" i="2" s="1"/>
  <c r="N415" i="2"/>
  <c r="P415" i="2" s="1"/>
  <c r="N416" i="2"/>
  <c r="P416" i="2" s="1"/>
  <c r="N417" i="2"/>
  <c r="P417" i="2" s="1"/>
  <c r="N418" i="2"/>
  <c r="P418" i="2" s="1"/>
  <c r="N419" i="2"/>
  <c r="P419" i="2" s="1"/>
  <c r="N420" i="2"/>
  <c r="P420" i="2" s="1"/>
  <c r="N421" i="2"/>
  <c r="P421" i="2" s="1"/>
  <c r="N422" i="2"/>
  <c r="P422" i="2" s="1"/>
  <c r="N423" i="2"/>
  <c r="P423" i="2" s="1"/>
  <c r="N424" i="2"/>
  <c r="P424" i="2" s="1"/>
  <c r="N425" i="2"/>
  <c r="P425" i="2" s="1"/>
  <c r="N426" i="2"/>
  <c r="P426" i="2" s="1"/>
  <c r="N427" i="2"/>
  <c r="P427" i="2" s="1"/>
  <c r="N428" i="2"/>
  <c r="P428" i="2" s="1"/>
  <c r="N429" i="2"/>
  <c r="P429" i="2" s="1"/>
  <c r="N430" i="2"/>
  <c r="P430" i="2" s="1"/>
  <c r="N431" i="2"/>
  <c r="P431" i="2" s="1"/>
  <c r="N432" i="2"/>
  <c r="P432" i="2" s="1"/>
  <c r="N433" i="2"/>
  <c r="P433" i="2" s="1"/>
  <c r="N434" i="2"/>
  <c r="P434" i="2" s="1"/>
  <c r="N435" i="2"/>
  <c r="P435" i="2" s="1"/>
  <c r="N436" i="2"/>
  <c r="P436" i="2" s="1"/>
  <c r="N437" i="2"/>
  <c r="P437" i="2" s="1"/>
  <c r="N438" i="2"/>
  <c r="P438" i="2" s="1"/>
  <c r="N439" i="2"/>
  <c r="P439" i="2" s="1"/>
  <c r="N440" i="2"/>
  <c r="P440" i="2" s="1"/>
  <c r="N441" i="2"/>
  <c r="P441" i="2" s="1"/>
  <c r="N442" i="2"/>
  <c r="P442" i="2" s="1"/>
  <c r="N443" i="2"/>
  <c r="P443" i="2" s="1"/>
  <c r="N444" i="2"/>
  <c r="P444" i="2" s="1"/>
  <c r="N445" i="2"/>
  <c r="P445" i="2" s="1"/>
  <c r="N446" i="2"/>
  <c r="P446" i="2" s="1"/>
  <c r="N447" i="2"/>
  <c r="P447" i="2" s="1"/>
  <c r="N448" i="2"/>
  <c r="P448" i="2" s="1"/>
  <c r="N449" i="2"/>
  <c r="P449" i="2" s="1"/>
  <c r="N450" i="2"/>
  <c r="P450" i="2" s="1"/>
  <c r="N451" i="2"/>
  <c r="P451" i="2" s="1"/>
  <c r="N452" i="2"/>
  <c r="P452" i="2" s="1"/>
  <c r="N453" i="2"/>
  <c r="P453" i="2" s="1"/>
  <c r="N454" i="2"/>
  <c r="P454" i="2" s="1"/>
  <c r="N455" i="2"/>
  <c r="P455" i="2" s="1"/>
  <c r="N456" i="2"/>
  <c r="P456" i="2" s="1"/>
  <c r="N457" i="2"/>
  <c r="P457" i="2" s="1"/>
  <c r="N458" i="2"/>
  <c r="P458" i="2" s="1"/>
  <c r="N459" i="2"/>
  <c r="P459" i="2" s="1"/>
  <c r="N460" i="2"/>
  <c r="P460" i="2" s="1"/>
  <c r="N461" i="2"/>
  <c r="P461" i="2" s="1"/>
  <c r="N462" i="2"/>
  <c r="P462" i="2" s="1"/>
  <c r="N463" i="2"/>
  <c r="P463" i="2" s="1"/>
  <c r="N464" i="2"/>
  <c r="P464" i="2" s="1"/>
  <c r="N465" i="2"/>
  <c r="P465" i="2" s="1"/>
  <c r="N466" i="2"/>
  <c r="P466" i="2" s="1"/>
  <c r="N467" i="2"/>
  <c r="P467" i="2" s="1"/>
  <c r="N468" i="2"/>
  <c r="P468" i="2" s="1"/>
  <c r="N469" i="2"/>
  <c r="P469" i="2" s="1"/>
  <c r="N470" i="2"/>
  <c r="P470" i="2" s="1"/>
  <c r="N471" i="2"/>
  <c r="P471" i="2" s="1"/>
  <c r="N472" i="2"/>
  <c r="P472" i="2" s="1"/>
  <c r="N473" i="2"/>
  <c r="P473" i="2" s="1"/>
  <c r="N474" i="2"/>
  <c r="P474" i="2" s="1"/>
  <c r="N475" i="2"/>
  <c r="P475" i="2" s="1"/>
  <c r="N476" i="2"/>
  <c r="P476" i="2" s="1"/>
  <c r="N477" i="2"/>
  <c r="P477" i="2" s="1"/>
  <c r="N478" i="2"/>
  <c r="P478" i="2" s="1"/>
  <c r="N479" i="2"/>
  <c r="P479" i="2" s="1"/>
  <c r="N480" i="2"/>
  <c r="P480" i="2" s="1"/>
  <c r="N481" i="2"/>
  <c r="P481" i="2" s="1"/>
  <c r="N482" i="2"/>
  <c r="P482" i="2" s="1"/>
  <c r="N483" i="2"/>
  <c r="P483" i="2" s="1"/>
  <c r="N484" i="2"/>
  <c r="P484" i="2" s="1"/>
  <c r="N485" i="2"/>
  <c r="P485" i="2" s="1"/>
  <c r="N486" i="2"/>
  <c r="P486" i="2" s="1"/>
  <c r="N487" i="2"/>
  <c r="P487" i="2" s="1"/>
  <c r="N488" i="2"/>
  <c r="P488" i="2" s="1"/>
  <c r="N489" i="2"/>
  <c r="P489" i="2" s="1"/>
  <c r="N490" i="2"/>
  <c r="P490" i="2" s="1"/>
  <c r="N491" i="2"/>
  <c r="P491" i="2" s="1"/>
  <c r="N492" i="2"/>
  <c r="P492" i="2" s="1"/>
  <c r="N493" i="2"/>
  <c r="P493" i="2" s="1"/>
  <c r="N494" i="2"/>
  <c r="P494" i="2" s="1"/>
  <c r="N495" i="2"/>
  <c r="P495" i="2" s="1"/>
  <c r="N496" i="2"/>
  <c r="P496" i="2" s="1"/>
  <c r="N497" i="2"/>
  <c r="P497" i="2" s="1"/>
  <c r="N498" i="2"/>
  <c r="P498" i="2" s="1"/>
  <c r="N499" i="2"/>
  <c r="P499" i="2" s="1"/>
  <c r="N500" i="2"/>
  <c r="P500" i="2" s="1"/>
  <c r="N501" i="2"/>
  <c r="P501" i="2" s="1"/>
  <c r="N502" i="2"/>
  <c r="P502" i="2" s="1"/>
  <c r="N503" i="2"/>
  <c r="P503" i="2" s="1"/>
  <c r="N504" i="2"/>
  <c r="P504" i="2" s="1"/>
  <c r="N505" i="2"/>
  <c r="P505" i="2" s="1"/>
  <c r="N506" i="2"/>
  <c r="P506" i="2" s="1"/>
  <c r="N507" i="2"/>
  <c r="P507" i="2" s="1"/>
  <c r="N508" i="2"/>
  <c r="P508" i="2" s="1"/>
  <c r="N509" i="2"/>
  <c r="P509" i="2" s="1"/>
  <c r="N510" i="2"/>
  <c r="P510" i="2" s="1"/>
  <c r="N511" i="2"/>
  <c r="P511" i="2" s="1"/>
  <c r="N512" i="2"/>
  <c r="P512" i="2" s="1"/>
  <c r="N513" i="2"/>
  <c r="P513" i="2" s="1"/>
  <c r="N514" i="2"/>
  <c r="P514" i="2" s="1"/>
  <c r="N515" i="2"/>
  <c r="P515" i="2" s="1"/>
  <c r="N516" i="2"/>
  <c r="P516" i="2" s="1"/>
  <c r="N517" i="2"/>
  <c r="P517" i="2" s="1"/>
  <c r="N518" i="2"/>
  <c r="P518" i="2" s="1"/>
  <c r="N519" i="2"/>
  <c r="P519" i="2" s="1"/>
  <c r="N520" i="2"/>
  <c r="P520" i="2" s="1"/>
  <c r="N521" i="2"/>
  <c r="P521" i="2" s="1"/>
  <c r="N522" i="2"/>
  <c r="P522" i="2" s="1"/>
  <c r="N523" i="2"/>
  <c r="P523" i="2" s="1"/>
  <c r="N524" i="2"/>
  <c r="P524" i="2" s="1"/>
  <c r="N525" i="2"/>
  <c r="P525" i="2" s="1"/>
  <c r="N526" i="2"/>
  <c r="P526" i="2" s="1"/>
  <c r="N527" i="2"/>
  <c r="P527" i="2" s="1"/>
  <c r="N528" i="2"/>
  <c r="P528" i="2" s="1"/>
  <c r="N529" i="2"/>
  <c r="P529" i="2" s="1"/>
  <c r="N530" i="2"/>
  <c r="P530" i="2" s="1"/>
  <c r="N531" i="2"/>
  <c r="P531" i="2" s="1"/>
  <c r="N532" i="2"/>
  <c r="P532" i="2" s="1"/>
  <c r="N533" i="2"/>
  <c r="P533" i="2" s="1"/>
  <c r="N534" i="2"/>
  <c r="P534" i="2" s="1"/>
  <c r="N535" i="2"/>
  <c r="P535" i="2" s="1"/>
  <c r="N536" i="2"/>
  <c r="P536" i="2" s="1"/>
  <c r="N537" i="2"/>
  <c r="P537" i="2" s="1"/>
  <c r="N538" i="2"/>
  <c r="P538" i="2" s="1"/>
  <c r="N539" i="2"/>
  <c r="P539" i="2" s="1"/>
  <c r="N540" i="2"/>
  <c r="P540" i="2" s="1"/>
  <c r="N541" i="2"/>
  <c r="P541" i="2" s="1"/>
  <c r="N542" i="2"/>
  <c r="P542" i="2" s="1"/>
  <c r="N543" i="2"/>
  <c r="P543" i="2" s="1"/>
  <c r="N544" i="2"/>
  <c r="P544" i="2" s="1"/>
  <c r="N545" i="2"/>
  <c r="P545" i="2" s="1"/>
  <c r="N546" i="2"/>
  <c r="P546" i="2" s="1"/>
  <c r="N547" i="2"/>
  <c r="P547" i="2" s="1"/>
  <c r="N548" i="2"/>
  <c r="P548" i="2" s="1"/>
  <c r="N549" i="2"/>
  <c r="P549" i="2" s="1"/>
  <c r="N550" i="2"/>
  <c r="P550" i="2" s="1"/>
  <c r="N551" i="2"/>
  <c r="P551" i="2" s="1"/>
  <c r="N552" i="2"/>
  <c r="P552" i="2" s="1"/>
  <c r="N553" i="2"/>
  <c r="P553" i="2" s="1"/>
  <c r="N554" i="2"/>
  <c r="P554" i="2" s="1"/>
  <c r="N555" i="2"/>
  <c r="P555" i="2" s="1"/>
  <c r="N556" i="2"/>
  <c r="P556" i="2" s="1"/>
  <c r="N557" i="2"/>
  <c r="P557" i="2" s="1"/>
  <c r="N558" i="2"/>
  <c r="P558" i="2" s="1"/>
  <c r="N559" i="2"/>
  <c r="P559" i="2" s="1"/>
  <c r="N560" i="2"/>
  <c r="N561" i="2"/>
  <c r="P561" i="2" s="1"/>
  <c r="N562" i="2"/>
  <c r="P562" i="2" s="1"/>
  <c r="N563" i="2"/>
  <c r="P563" i="2" s="1"/>
  <c r="N564" i="2"/>
  <c r="P564" i="2" s="1"/>
  <c r="N565" i="2"/>
  <c r="P565" i="2" s="1"/>
  <c r="N566" i="2"/>
  <c r="P566" i="2" s="1"/>
  <c r="N567" i="2"/>
  <c r="P567" i="2" s="1"/>
  <c r="N568" i="2"/>
  <c r="P568" i="2" s="1"/>
  <c r="N569" i="2"/>
  <c r="P569" i="2" s="1"/>
  <c r="N570" i="2"/>
  <c r="P570" i="2" s="1"/>
  <c r="N571" i="2"/>
  <c r="P571" i="2" s="1"/>
  <c r="N572" i="2"/>
  <c r="P572" i="2" s="1"/>
  <c r="N573" i="2"/>
  <c r="P573" i="2" s="1"/>
  <c r="N574" i="2"/>
  <c r="P574" i="2" s="1"/>
  <c r="N575" i="2"/>
  <c r="P575" i="2" s="1"/>
  <c r="N576" i="2"/>
  <c r="P576" i="2" s="1"/>
  <c r="N577" i="2"/>
  <c r="P577" i="2" s="1"/>
  <c r="N578" i="2"/>
  <c r="P578" i="2" s="1"/>
  <c r="N579" i="2"/>
  <c r="P579" i="2" s="1"/>
  <c r="N580" i="2"/>
  <c r="P580" i="2" s="1"/>
  <c r="N581" i="2"/>
  <c r="P581" i="2" s="1"/>
  <c r="N582" i="2"/>
  <c r="P582" i="2" s="1"/>
  <c r="N583" i="2"/>
  <c r="P583" i="2" s="1"/>
  <c r="N584" i="2"/>
  <c r="P584" i="2" s="1"/>
  <c r="N585" i="2"/>
  <c r="P585" i="2" s="1"/>
  <c r="N586" i="2"/>
  <c r="P586" i="2" s="1"/>
  <c r="N587" i="2"/>
  <c r="P587" i="2" s="1"/>
  <c r="N588" i="2"/>
  <c r="P588" i="2" s="1"/>
  <c r="N589" i="2"/>
  <c r="P589" i="2" s="1"/>
  <c r="N590" i="2"/>
  <c r="P590" i="2" s="1"/>
  <c r="N591" i="2"/>
  <c r="P591" i="2" s="1"/>
  <c r="N592" i="2"/>
  <c r="P592" i="2" s="1"/>
  <c r="N593" i="2"/>
  <c r="P593" i="2" s="1"/>
  <c r="N594" i="2"/>
  <c r="P594" i="2" s="1"/>
  <c r="N595" i="2"/>
  <c r="P595" i="2" s="1"/>
  <c r="N596" i="2"/>
  <c r="P596" i="2" s="1"/>
  <c r="N597" i="2"/>
  <c r="P597" i="2" s="1"/>
  <c r="N598" i="2"/>
  <c r="P598" i="2" s="1"/>
  <c r="N599" i="2"/>
  <c r="P599" i="2" s="1"/>
  <c r="N600" i="2"/>
  <c r="P600" i="2" s="1"/>
  <c r="N601" i="2"/>
  <c r="P601" i="2" s="1"/>
  <c r="N602" i="2"/>
  <c r="P602" i="2" s="1"/>
  <c r="N603" i="2"/>
  <c r="P603" i="2" s="1"/>
  <c r="N604" i="2"/>
  <c r="P604" i="2" s="1"/>
  <c r="N605" i="2"/>
  <c r="P605" i="2" s="1"/>
  <c r="N606" i="2"/>
  <c r="P606" i="2" s="1"/>
  <c r="N607" i="2"/>
  <c r="P607" i="2" s="1"/>
  <c r="N608" i="2"/>
  <c r="P608" i="2" s="1"/>
  <c r="N609" i="2"/>
  <c r="P609" i="2" s="1"/>
  <c r="N610" i="2"/>
  <c r="P610" i="2" s="1"/>
  <c r="N611" i="2"/>
  <c r="P611" i="2" s="1"/>
  <c r="N612" i="2"/>
  <c r="P612" i="2" s="1"/>
  <c r="N613" i="2"/>
  <c r="P613" i="2" s="1"/>
  <c r="N614" i="2"/>
  <c r="P614" i="2" s="1"/>
  <c r="N615" i="2"/>
  <c r="P615" i="2" s="1"/>
  <c r="N616" i="2"/>
  <c r="P616" i="2" s="1"/>
  <c r="N617" i="2"/>
  <c r="P617" i="2" s="1"/>
  <c r="N618" i="2"/>
  <c r="P618" i="2" s="1"/>
  <c r="N619" i="2"/>
  <c r="P619" i="2" s="1"/>
  <c r="N620" i="2"/>
  <c r="P620" i="2" s="1"/>
  <c r="N621" i="2"/>
  <c r="P621" i="2" s="1"/>
  <c r="N622" i="2"/>
  <c r="P622" i="2" s="1"/>
  <c r="N623" i="2"/>
  <c r="P623" i="2" s="1"/>
  <c r="N624" i="2"/>
  <c r="P624" i="2" s="1"/>
  <c r="N625" i="2"/>
  <c r="P625" i="2" s="1"/>
  <c r="N626" i="2"/>
  <c r="P626" i="2" s="1"/>
  <c r="N627" i="2"/>
  <c r="P627" i="2" s="1"/>
  <c r="N628" i="2"/>
  <c r="P628" i="2" s="1"/>
  <c r="N629" i="2"/>
  <c r="P629" i="2" s="1"/>
  <c r="N630" i="2"/>
  <c r="P630" i="2" s="1"/>
  <c r="N631" i="2"/>
  <c r="P631" i="2" s="1"/>
  <c r="N632" i="2"/>
  <c r="P632" i="2" s="1"/>
  <c r="N633" i="2"/>
  <c r="P633" i="2" s="1"/>
  <c r="N634" i="2"/>
  <c r="P634" i="2" s="1"/>
  <c r="N635" i="2"/>
  <c r="P635" i="2" s="1"/>
  <c r="N636" i="2"/>
  <c r="P636" i="2" s="1"/>
  <c r="N637" i="2"/>
  <c r="P637" i="2" s="1"/>
  <c r="N638" i="2"/>
  <c r="P638" i="2" s="1"/>
  <c r="N639" i="2"/>
  <c r="P639" i="2" s="1"/>
  <c r="N640" i="2"/>
  <c r="P640" i="2" s="1"/>
  <c r="N641" i="2"/>
  <c r="P641" i="2" s="1"/>
  <c r="N642" i="2"/>
  <c r="P642" i="2" s="1"/>
  <c r="N643" i="2"/>
  <c r="P643" i="2" s="1"/>
  <c r="N644" i="2"/>
  <c r="P644" i="2" s="1"/>
  <c r="N645" i="2"/>
  <c r="P645" i="2" s="1"/>
  <c r="N646" i="2"/>
  <c r="P646" i="2" s="1"/>
  <c r="N647" i="2"/>
  <c r="P647" i="2" s="1"/>
  <c r="N648" i="2"/>
  <c r="P648" i="2" s="1"/>
  <c r="N649" i="2"/>
  <c r="P649" i="2" s="1"/>
  <c r="N650" i="2"/>
  <c r="P650" i="2" s="1"/>
  <c r="N651" i="2"/>
  <c r="P651" i="2" s="1"/>
  <c r="N652" i="2"/>
  <c r="P652" i="2" s="1"/>
  <c r="N653" i="2"/>
  <c r="P653" i="2" s="1"/>
  <c r="N654" i="2"/>
  <c r="P654" i="2" s="1"/>
  <c r="N655" i="2"/>
  <c r="P655" i="2" s="1"/>
  <c r="N656" i="2"/>
  <c r="P656" i="2" s="1"/>
  <c r="N657" i="2"/>
  <c r="P657" i="2" s="1"/>
  <c r="N658" i="2"/>
  <c r="P658" i="2" s="1"/>
  <c r="N659" i="2"/>
  <c r="P659" i="2" s="1"/>
  <c r="N660" i="2"/>
  <c r="P660" i="2" s="1"/>
  <c r="N661" i="2"/>
  <c r="P661" i="2" s="1"/>
  <c r="N662" i="2"/>
  <c r="P662" i="2" s="1"/>
  <c r="N663" i="2"/>
  <c r="P663" i="2" s="1"/>
  <c r="N664" i="2"/>
  <c r="P664" i="2" s="1"/>
  <c r="N665" i="2"/>
  <c r="P665" i="2" s="1"/>
  <c r="N666" i="2"/>
  <c r="P666" i="2" s="1"/>
  <c r="N667" i="2"/>
  <c r="P667" i="2" s="1"/>
  <c r="N668" i="2"/>
  <c r="P668" i="2" s="1"/>
  <c r="N669" i="2"/>
  <c r="P669" i="2" s="1"/>
  <c r="N670" i="2"/>
  <c r="P670" i="2" s="1"/>
  <c r="N671" i="2"/>
  <c r="P671" i="2" s="1"/>
  <c r="N672" i="2"/>
  <c r="P672" i="2" s="1"/>
  <c r="N673" i="2"/>
  <c r="P673" i="2" s="1"/>
  <c r="N674" i="2"/>
  <c r="P674" i="2" s="1"/>
  <c r="N675" i="2"/>
  <c r="P675" i="2" s="1"/>
  <c r="N676" i="2"/>
  <c r="P676" i="2" s="1"/>
  <c r="N677" i="2"/>
  <c r="P677" i="2" s="1"/>
  <c r="N678" i="2"/>
  <c r="P678" i="2" s="1"/>
  <c r="N679" i="2"/>
  <c r="P679" i="2" s="1"/>
  <c r="N680" i="2"/>
  <c r="P680" i="2" s="1"/>
  <c r="N681" i="2"/>
  <c r="P681" i="2" s="1"/>
  <c r="N682" i="2"/>
  <c r="P682" i="2" s="1"/>
  <c r="N683" i="2"/>
  <c r="P683" i="2" s="1"/>
  <c r="N684" i="2"/>
  <c r="P684" i="2" s="1"/>
  <c r="N685" i="2"/>
  <c r="P685" i="2" s="1"/>
  <c r="N686" i="2"/>
  <c r="P686" i="2" s="1"/>
  <c r="N687" i="2"/>
  <c r="P687" i="2" s="1"/>
  <c r="N688" i="2"/>
  <c r="P688" i="2" s="1"/>
  <c r="N689" i="2"/>
  <c r="P689" i="2" s="1"/>
  <c r="N690" i="2"/>
  <c r="P690" i="2" s="1"/>
  <c r="N691" i="2"/>
  <c r="P691" i="2" s="1"/>
  <c r="N692" i="2"/>
  <c r="P692" i="2" s="1"/>
  <c r="N693" i="2"/>
  <c r="P693" i="2" s="1"/>
  <c r="N694" i="2"/>
  <c r="P694" i="2" s="1"/>
  <c r="N695" i="2"/>
  <c r="P695" i="2" s="1"/>
  <c r="N696" i="2"/>
  <c r="P696" i="2" s="1"/>
  <c r="N697" i="2"/>
  <c r="P697" i="2" s="1"/>
  <c r="N698" i="2"/>
  <c r="P698" i="2" s="1"/>
  <c r="N699" i="2"/>
  <c r="P699" i="2" s="1"/>
  <c r="N700" i="2"/>
  <c r="P700" i="2" s="1"/>
  <c r="N701" i="2"/>
  <c r="P701" i="2" s="1"/>
  <c r="N702" i="2"/>
  <c r="P702" i="2" s="1"/>
  <c r="N703" i="2"/>
  <c r="P703" i="2" s="1"/>
  <c r="N704" i="2"/>
  <c r="P704" i="2" s="1"/>
  <c r="N705" i="2"/>
  <c r="P705" i="2" s="1"/>
  <c r="N706" i="2"/>
  <c r="P706" i="2" s="1"/>
  <c r="N707" i="2"/>
  <c r="P707" i="2" s="1"/>
  <c r="N708" i="2"/>
  <c r="P708" i="2" s="1"/>
  <c r="N709" i="2"/>
  <c r="P709" i="2" s="1"/>
  <c r="N710" i="2"/>
  <c r="P710" i="2" s="1"/>
  <c r="N711" i="2"/>
  <c r="P711" i="2" s="1"/>
  <c r="N712" i="2"/>
  <c r="P712" i="2" s="1"/>
  <c r="N713" i="2"/>
  <c r="P713" i="2" s="1"/>
  <c r="N714" i="2"/>
  <c r="P714" i="2" s="1"/>
  <c r="N715" i="2"/>
  <c r="P715" i="2" s="1"/>
  <c r="N716" i="2"/>
  <c r="P716" i="2" s="1"/>
  <c r="N717" i="2"/>
  <c r="P717" i="2" s="1"/>
  <c r="N718" i="2"/>
  <c r="P718" i="2" s="1"/>
  <c r="N719" i="2"/>
  <c r="P719" i="2" s="1"/>
  <c r="N720" i="2"/>
  <c r="P720" i="2" s="1"/>
  <c r="N721" i="2"/>
  <c r="P721" i="2" s="1"/>
  <c r="N722" i="2"/>
  <c r="P722" i="2" s="1"/>
  <c r="N723" i="2"/>
  <c r="P723" i="2" s="1"/>
  <c r="N724" i="2"/>
  <c r="P724" i="2" s="1"/>
  <c r="N725" i="2"/>
  <c r="P725" i="2" s="1"/>
  <c r="N726" i="2"/>
  <c r="P726" i="2" s="1"/>
  <c r="N727" i="2"/>
  <c r="P727" i="2" s="1"/>
  <c r="N728" i="2"/>
  <c r="P728" i="2" s="1"/>
  <c r="N729" i="2"/>
  <c r="P729" i="2" s="1"/>
  <c r="N730" i="2"/>
  <c r="P730" i="2" s="1"/>
  <c r="N731" i="2"/>
  <c r="P731" i="2" s="1"/>
  <c r="N732" i="2"/>
  <c r="P732" i="2" s="1"/>
  <c r="N733" i="2"/>
  <c r="P733" i="2" s="1"/>
  <c r="N734" i="2"/>
  <c r="P734" i="2" s="1"/>
  <c r="N735" i="2"/>
  <c r="P735" i="2" s="1"/>
  <c r="N736" i="2"/>
  <c r="P736" i="2" s="1"/>
  <c r="N737" i="2"/>
  <c r="P737" i="2" s="1"/>
  <c r="N738" i="2"/>
  <c r="P738" i="2" s="1"/>
  <c r="N739" i="2"/>
  <c r="P739" i="2" s="1"/>
  <c r="N740" i="2"/>
  <c r="P740" i="2" s="1"/>
  <c r="N741" i="2"/>
  <c r="P741" i="2" s="1"/>
  <c r="N742" i="2"/>
  <c r="P742" i="2" s="1"/>
  <c r="N743" i="2"/>
  <c r="P743" i="2" s="1"/>
  <c r="N744" i="2"/>
  <c r="P744" i="2" s="1"/>
  <c r="N745" i="2"/>
  <c r="P745" i="2" s="1"/>
  <c r="N746" i="2"/>
  <c r="P746" i="2" s="1"/>
  <c r="N747" i="2"/>
  <c r="P747" i="2" s="1"/>
  <c r="N748" i="2"/>
  <c r="P748" i="2" s="1"/>
  <c r="N749" i="2"/>
  <c r="P749" i="2" s="1"/>
  <c r="N750" i="2"/>
  <c r="P750" i="2" s="1"/>
  <c r="N751" i="2"/>
  <c r="P751" i="2" s="1"/>
  <c r="N752" i="2"/>
  <c r="P752" i="2" s="1"/>
  <c r="N753" i="2"/>
  <c r="P753" i="2" s="1"/>
  <c r="N754" i="2"/>
  <c r="P754" i="2" s="1"/>
  <c r="N755" i="2"/>
  <c r="P755" i="2" s="1"/>
  <c r="N756" i="2"/>
  <c r="P756" i="2" s="1"/>
  <c r="N757" i="2"/>
  <c r="P757" i="2" s="1"/>
  <c r="N758" i="2"/>
  <c r="P758" i="2" s="1"/>
  <c r="N759" i="2"/>
  <c r="P759" i="2" s="1"/>
  <c r="N760" i="2"/>
  <c r="P760" i="2" s="1"/>
  <c r="N761" i="2"/>
  <c r="P761" i="2" s="1"/>
  <c r="N762" i="2"/>
  <c r="P762" i="2" s="1"/>
  <c r="N763" i="2"/>
  <c r="P763" i="2" s="1"/>
  <c r="N764" i="2"/>
  <c r="P764" i="2" s="1"/>
  <c r="N765" i="2"/>
  <c r="P765" i="2" s="1"/>
  <c r="N766" i="2"/>
  <c r="P766" i="2" s="1"/>
  <c r="N767" i="2"/>
  <c r="P767" i="2" s="1"/>
  <c r="N768" i="2"/>
  <c r="P768" i="2" s="1"/>
  <c r="N769" i="2"/>
  <c r="N770" i="2"/>
  <c r="P770" i="2" s="1"/>
  <c r="N771" i="2"/>
  <c r="P771" i="2" s="1"/>
  <c r="N772" i="2"/>
  <c r="P772" i="2" s="1"/>
  <c r="N773" i="2"/>
  <c r="P773" i="2" s="1"/>
  <c r="N774" i="2"/>
  <c r="P774" i="2" s="1"/>
  <c r="N775" i="2"/>
  <c r="P775" i="2" s="1"/>
  <c r="N776" i="2"/>
  <c r="P776" i="2" s="1"/>
  <c r="N777" i="2"/>
  <c r="P777" i="2" s="1"/>
  <c r="N778" i="2"/>
  <c r="P778" i="2" s="1"/>
  <c r="N779" i="2"/>
  <c r="P779" i="2" s="1"/>
  <c r="N780" i="2"/>
  <c r="P780" i="2" s="1"/>
  <c r="N781" i="2"/>
  <c r="P781" i="2" s="1"/>
  <c r="N782" i="2"/>
  <c r="P782" i="2" s="1"/>
  <c r="N783" i="2"/>
  <c r="P783" i="2" s="1"/>
  <c r="N784" i="2"/>
  <c r="P784" i="2" s="1"/>
  <c r="N785" i="2"/>
  <c r="P785" i="2" s="1"/>
  <c r="N786" i="2"/>
  <c r="P786" i="2" s="1"/>
  <c r="N787" i="2"/>
  <c r="P787" i="2" s="1"/>
  <c r="N788" i="2"/>
  <c r="P788" i="2" s="1"/>
  <c r="N789" i="2"/>
  <c r="P789" i="2" s="1"/>
  <c r="N790" i="2"/>
  <c r="P790" i="2" s="1"/>
  <c r="N791" i="2"/>
  <c r="P791" i="2" s="1"/>
  <c r="N792" i="2"/>
  <c r="P792" i="2" s="1"/>
  <c r="N793" i="2"/>
  <c r="P793" i="2" s="1"/>
  <c r="N794" i="2"/>
  <c r="P794" i="2" s="1"/>
  <c r="N795" i="2"/>
  <c r="P795" i="2" s="1"/>
  <c r="N796" i="2"/>
  <c r="P796" i="2" s="1"/>
  <c r="N797" i="2"/>
  <c r="P797" i="2" s="1"/>
  <c r="N798" i="2"/>
  <c r="P798" i="2" s="1"/>
  <c r="N799" i="2"/>
  <c r="P799" i="2" s="1"/>
  <c r="N800" i="2"/>
  <c r="P800" i="2" s="1"/>
  <c r="N801" i="2"/>
  <c r="P801" i="2" s="1"/>
  <c r="N802" i="2"/>
  <c r="P802" i="2" s="1"/>
  <c r="N803" i="2"/>
  <c r="P803" i="2" s="1"/>
  <c r="N804" i="2"/>
  <c r="P804" i="2" s="1"/>
  <c r="N805" i="2"/>
  <c r="P805" i="2" s="1"/>
  <c r="N806" i="2"/>
  <c r="P806" i="2" s="1"/>
  <c r="N807" i="2"/>
  <c r="P807" i="2" s="1"/>
  <c r="N808" i="2"/>
  <c r="P808" i="2" s="1"/>
  <c r="N809" i="2"/>
  <c r="P809" i="2" s="1"/>
  <c r="N810" i="2"/>
  <c r="P810" i="2" s="1"/>
  <c r="N811" i="2"/>
  <c r="P811" i="2" s="1"/>
  <c r="N812" i="2"/>
  <c r="P812" i="2" s="1"/>
  <c r="N813" i="2"/>
  <c r="P813" i="2" s="1"/>
  <c r="N814" i="2"/>
  <c r="P814" i="2" s="1"/>
  <c r="N815" i="2"/>
  <c r="P815" i="2" s="1"/>
  <c r="N816" i="2"/>
  <c r="P816" i="2" s="1"/>
  <c r="N817" i="2"/>
  <c r="N818" i="2"/>
  <c r="P818" i="2" s="1"/>
  <c r="N819" i="2"/>
  <c r="P819" i="2" s="1"/>
  <c r="N820" i="2"/>
  <c r="P820" i="2" s="1"/>
  <c r="N821" i="2"/>
  <c r="P821" i="2" s="1"/>
  <c r="N822" i="2"/>
  <c r="P822" i="2" s="1"/>
  <c r="N823" i="2"/>
  <c r="P823" i="2" s="1"/>
  <c r="N824" i="2"/>
  <c r="P824" i="2" s="1"/>
  <c r="N825" i="2"/>
  <c r="P825" i="2" s="1"/>
  <c r="N826" i="2"/>
  <c r="P826" i="2" s="1"/>
  <c r="N827" i="2"/>
  <c r="P827" i="2" s="1"/>
  <c r="N828" i="2"/>
  <c r="P828" i="2" s="1"/>
  <c r="N829" i="2"/>
  <c r="P829" i="2" s="1"/>
  <c r="N830" i="2"/>
  <c r="P830" i="2" s="1"/>
  <c r="N831" i="2"/>
  <c r="P831" i="2" s="1"/>
  <c r="N832" i="2"/>
  <c r="P832" i="2" s="1"/>
  <c r="N833" i="2"/>
  <c r="P833" i="2" s="1"/>
  <c r="N834" i="2"/>
  <c r="P834" i="2" s="1"/>
  <c r="N835" i="2"/>
  <c r="P835" i="2" s="1"/>
  <c r="N836" i="2"/>
  <c r="P836" i="2" s="1"/>
  <c r="N837" i="2"/>
  <c r="P837" i="2" s="1"/>
  <c r="N838" i="2"/>
  <c r="P838" i="2" s="1"/>
  <c r="N839" i="2"/>
  <c r="P839" i="2" s="1"/>
  <c r="N840" i="2"/>
  <c r="P840" i="2" s="1"/>
  <c r="N841" i="2"/>
  <c r="P841" i="2" s="1"/>
  <c r="N842" i="2"/>
  <c r="P842" i="2" s="1"/>
  <c r="N843" i="2"/>
  <c r="P843" i="2" s="1"/>
  <c r="N844" i="2"/>
  <c r="P844" i="2" s="1"/>
  <c r="N845" i="2"/>
  <c r="P845" i="2" s="1"/>
  <c r="N846" i="2"/>
  <c r="P846" i="2" s="1"/>
  <c r="N847" i="2"/>
  <c r="P847" i="2" s="1"/>
  <c r="N848" i="2"/>
  <c r="P848" i="2" s="1"/>
  <c r="N849" i="2"/>
  <c r="P849" i="2" s="1"/>
  <c r="N850" i="2"/>
  <c r="P850" i="2" s="1"/>
  <c r="N851" i="2"/>
  <c r="P851" i="2" s="1"/>
  <c r="N852" i="2"/>
  <c r="P852" i="2" s="1"/>
  <c r="N853" i="2"/>
  <c r="P853" i="2" s="1"/>
  <c r="N854" i="2"/>
  <c r="P854" i="2" s="1"/>
  <c r="N855" i="2"/>
  <c r="P855" i="2" s="1"/>
  <c r="N856" i="2"/>
  <c r="P856" i="2" s="1"/>
  <c r="N857" i="2"/>
  <c r="P857" i="2" s="1"/>
  <c r="N858" i="2"/>
  <c r="P858" i="2" s="1"/>
  <c r="N859" i="2"/>
  <c r="P859" i="2" s="1"/>
  <c r="N860" i="2"/>
  <c r="P860" i="2" s="1"/>
  <c r="N861" i="2"/>
  <c r="P861" i="2" s="1"/>
  <c r="N862" i="2"/>
  <c r="P862" i="2" s="1"/>
  <c r="N863" i="2"/>
  <c r="P863" i="2" s="1"/>
  <c r="N864" i="2"/>
  <c r="P864" i="2" s="1"/>
  <c r="N865" i="2"/>
  <c r="P865" i="2" s="1"/>
  <c r="N866" i="2"/>
  <c r="P866" i="2" s="1"/>
  <c r="N867" i="2"/>
  <c r="P867" i="2" s="1"/>
  <c r="N868" i="2"/>
  <c r="P868" i="2" s="1"/>
  <c r="N869" i="2"/>
  <c r="P869" i="2" s="1"/>
  <c r="N870" i="2"/>
  <c r="P870" i="2" s="1"/>
  <c r="N871" i="2"/>
  <c r="P871" i="2" s="1"/>
  <c r="N872" i="2"/>
  <c r="P872" i="2" s="1"/>
  <c r="N873" i="2"/>
  <c r="P873" i="2" s="1"/>
  <c r="N874" i="2"/>
  <c r="P874" i="2" s="1"/>
  <c r="N875" i="2"/>
  <c r="P875" i="2" s="1"/>
  <c r="N876" i="2"/>
  <c r="P876" i="2" s="1"/>
  <c r="N877" i="2"/>
  <c r="P877" i="2" s="1"/>
  <c r="N878" i="2"/>
  <c r="P878" i="2" s="1"/>
  <c r="N879" i="2"/>
  <c r="P879" i="2" s="1"/>
  <c r="N880" i="2"/>
  <c r="P880" i="2" s="1"/>
  <c r="N881" i="2"/>
  <c r="P881" i="2" s="1"/>
  <c r="N882" i="2"/>
  <c r="P882" i="2" s="1"/>
  <c r="N883" i="2"/>
  <c r="P883" i="2" s="1"/>
  <c r="N884" i="2"/>
  <c r="P884" i="2" s="1"/>
  <c r="N885" i="2"/>
  <c r="P885" i="2" s="1"/>
  <c r="N886" i="2"/>
  <c r="P886" i="2" s="1"/>
  <c r="N887" i="2"/>
  <c r="P887" i="2" s="1"/>
  <c r="N888" i="2"/>
  <c r="P888" i="2" s="1"/>
  <c r="N889" i="2"/>
  <c r="P889" i="2" s="1"/>
  <c r="N890" i="2"/>
  <c r="P890" i="2" s="1"/>
  <c r="N891" i="2"/>
  <c r="P891" i="2" s="1"/>
  <c r="N892" i="2"/>
  <c r="P892" i="2" s="1"/>
  <c r="N893" i="2"/>
  <c r="P893" i="2" s="1"/>
  <c r="N894" i="2"/>
  <c r="P894" i="2" s="1"/>
  <c r="N895" i="2"/>
  <c r="P895" i="2" s="1"/>
  <c r="N896" i="2"/>
  <c r="P896" i="2" s="1"/>
  <c r="N897" i="2"/>
  <c r="P897" i="2" s="1"/>
  <c r="N898" i="2"/>
  <c r="P898" i="2" s="1"/>
  <c r="N899" i="2"/>
  <c r="P899" i="2" s="1"/>
  <c r="N900" i="2"/>
  <c r="P900" i="2" s="1"/>
  <c r="N901" i="2"/>
  <c r="P901" i="2" s="1"/>
  <c r="N902" i="2"/>
  <c r="P902" i="2" s="1"/>
  <c r="N903" i="2"/>
  <c r="P903" i="2" s="1"/>
  <c r="N904" i="2"/>
  <c r="P904" i="2" s="1"/>
  <c r="N905" i="2"/>
  <c r="P905" i="2" s="1"/>
  <c r="N906" i="2"/>
  <c r="P906" i="2" s="1"/>
  <c r="N907" i="2"/>
  <c r="P907" i="2" s="1"/>
  <c r="N908" i="2"/>
  <c r="P908" i="2" s="1"/>
  <c r="N909" i="2"/>
  <c r="P909" i="2" s="1"/>
  <c r="N910" i="2"/>
  <c r="P910" i="2" s="1"/>
  <c r="N911" i="2"/>
  <c r="P911" i="2" s="1"/>
  <c r="N912" i="2"/>
  <c r="P912" i="2" s="1"/>
  <c r="N913" i="2"/>
  <c r="P913" i="2" s="1"/>
  <c r="N914" i="2"/>
  <c r="P914" i="2" s="1"/>
  <c r="N915" i="2"/>
  <c r="P915" i="2" s="1"/>
  <c r="N916" i="2"/>
  <c r="P916" i="2" s="1"/>
  <c r="N917" i="2"/>
  <c r="P917" i="2" s="1"/>
  <c r="N918" i="2"/>
  <c r="P918" i="2" s="1"/>
  <c r="N919" i="2"/>
  <c r="P919" i="2" s="1"/>
  <c r="N920" i="2"/>
  <c r="P920" i="2" s="1"/>
  <c r="N921" i="2"/>
  <c r="P921" i="2" s="1"/>
  <c r="N922" i="2"/>
  <c r="P922" i="2" s="1"/>
  <c r="N923" i="2"/>
  <c r="P923" i="2" s="1"/>
  <c r="N924" i="2"/>
  <c r="P924" i="2" s="1"/>
  <c r="N925" i="2"/>
  <c r="P925" i="2" s="1"/>
  <c r="N926" i="2"/>
  <c r="P926" i="2" s="1"/>
  <c r="N927" i="2"/>
  <c r="P927" i="2" s="1"/>
  <c r="N928" i="2"/>
  <c r="P928" i="2" s="1"/>
  <c r="N929" i="2"/>
  <c r="P929" i="2" s="1"/>
  <c r="N930" i="2"/>
  <c r="P930" i="2" s="1"/>
  <c r="N931" i="2"/>
  <c r="P931" i="2" s="1"/>
  <c r="N932" i="2"/>
  <c r="P932" i="2" s="1"/>
  <c r="N933" i="2"/>
  <c r="P933" i="2" s="1"/>
  <c r="N934" i="2"/>
  <c r="P934" i="2" s="1"/>
  <c r="N935" i="2"/>
  <c r="P935" i="2" s="1"/>
  <c r="N936" i="2"/>
  <c r="P936" i="2" s="1"/>
  <c r="N937" i="2"/>
  <c r="P937" i="2" s="1"/>
  <c r="N938" i="2"/>
  <c r="P938" i="2" s="1"/>
  <c r="N939" i="2"/>
  <c r="P939" i="2" s="1"/>
  <c r="N940" i="2"/>
  <c r="P940" i="2" s="1"/>
  <c r="N941" i="2"/>
  <c r="P941" i="2" s="1"/>
  <c r="N942" i="2"/>
  <c r="P942" i="2" s="1"/>
  <c r="N943" i="2"/>
  <c r="P943" i="2" s="1"/>
  <c r="N944" i="2"/>
  <c r="P944" i="2" s="1"/>
  <c r="N945" i="2"/>
  <c r="P945" i="2" s="1"/>
  <c r="N946" i="2"/>
  <c r="P946" i="2" s="1"/>
  <c r="N947" i="2"/>
  <c r="P947" i="2" s="1"/>
  <c r="N948" i="2"/>
  <c r="P948" i="2" s="1"/>
  <c r="N949" i="2"/>
  <c r="P949" i="2" s="1"/>
  <c r="N950" i="2"/>
  <c r="P950" i="2" s="1"/>
  <c r="N951" i="2"/>
  <c r="P951" i="2" s="1"/>
  <c r="N952" i="2"/>
  <c r="P952" i="2" s="1"/>
  <c r="N953" i="2"/>
  <c r="P953" i="2" s="1"/>
  <c r="N954" i="2"/>
  <c r="P954" i="2" s="1"/>
  <c r="N955" i="2"/>
  <c r="P955" i="2" s="1"/>
  <c r="N956" i="2"/>
  <c r="P956" i="2" s="1"/>
  <c r="N957" i="2"/>
  <c r="P957" i="2" s="1"/>
  <c r="N958" i="2"/>
  <c r="P958" i="2" s="1"/>
  <c r="N959" i="2"/>
  <c r="P959" i="2" s="1"/>
  <c r="N960" i="2"/>
  <c r="P960" i="2" s="1"/>
  <c r="N961" i="2"/>
  <c r="P961" i="2" s="1"/>
  <c r="N962" i="2"/>
  <c r="P962" i="2" s="1"/>
  <c r="N963" i="2"/>
  <c r="P963" i="2" s="1"/>
  <c r="N964" i="2"/>
  <c r="P964" i="2" s="1"/>
  <c r="N965" i="2"/>
  <c r="P965" i="2" s="1"/>
  <c r="N966" i="2"/>
  <c r="P966" i="2" s="1"/>
  <c r="N967" i="2"/>
  <c r="P967" i="2" s="1"/>
  <c r="N968" i="2"/>
  <c r="P968" i="2" s="1"/>
  <c r="N969" i="2"/>
  <c r="P969" i="2" s="1"/>
  <c r="N970" i="2"/>
  <c r="P970" i="2" s="1"/>
  <c r="N971" i="2"/>
  <c r="P971" i="2" s="1"/>
  <c r="N972" i="2"/>
  <c r="P972" i="2" s="1"/>
  <c r="N973" i="2"/>
  <c r="P973" i="2" s="1"/>
  <c r="N974" i="2"/>
  <c r="P974" i="2" s="1"/>
  <c r="N975" i="2"/>
  <c r="P975" i="2" s="1"/>
  <c r="N976" i="2"/>
  <c r="P976" i="2" s="1"/>
  <c r="N977" i="2"/>
  <c r="P977" i="2" s="1"/>
  <c r="N978" i="2"/>
  <c r="P978" i="2" s="1"/>
  <c r="N979" i="2"/>
  <c r="P979" i="2" s="1"/>
  <c r="N980" i="2"/>
  <c r="P980" i="2" s="1"/>
  <c r="N981" i="2"/>
  <c r="P981" i="2" s="1"/>
  <c r="N982" i="2"/>
  <c r="P982" i="2" s="1"/>
  <c r="N983" i="2"/>
  <c r="P983" i="2" s="1"/>
  <c r="N984" i="2"/>
  <c r="P984" i="2" s="1"/>
  <c r="N985" i="2"/>
  <c r="P985" i="2" s="1"/>
  <c r="N986" i="2"/>
  <c r="P986" i="2" s="1"/>
  <c r="N987" i="2"/>
  <c r="P987" i="2" s="1"/>
  <c r="N988" i="2"/>
  <c r="P988" i="2" s="1"/>
  <c r="N989" i="2"/>
  <c r="P989" i="2" s="1"/>
  <c r="N990" i="2"/>
  <c r="P990" i="2" s="1"/>
  <c r="N991" i="2"/>
  <c r="P991" i="2" s="1"/>
  <c r="N992" i="2"/>
  <c r="P992" i="2" s="1"/>
  <c r="N993" i="2"/>
  <c r="P993" i="2" s="1"/>
  <c r="N994" i="2"/>
  <c r="P994" i="2" s="1"/>
  <c r="N995" i="2"/>
  <c r="P995" i="2" s="1"/>
  <c r="N996" i="2"/>
  <c r="P996" i="2" s="1"/>
  <c r="N997" i="2"/>
  <c r="P997" i="2" s="1"/>
  <c r="N998" i="2"/>
  <c r="P998" i="2" s="1"/>
  <c r="N999" i="2"/>
  <c r="P999" i="2" s="1"/>
  <c r="N1000" i="2"/>
  <c r="P1000" i="2" s="1"/>
  <c r="N1001" i="2"/>
  <c r="P1001" i="2" s="1"/>
  <c r="N1002" i="2"/>
  <c r="P1002" i="2" s="1"/>
  <c r="N1003" i="2"/>
  <c r="P1003" i="2" s="1"/>
  <c r="N1004" i="2"/>
  <c r="P1004" i="2" s="1"/>
  <c r="N1005" i="2"/>
  <c r="P1005" i="2" s="1"/>
  <c r="N1006" i="2"/>
  <c r="P1006" i="2" s="1"/>
  <c r="N1007" i="2"/>
  <c r="P1007" i="2" s="1"/>
  <c r="N1008" i="2"/>
  <c r="P1008" i="2" s="1"/>
  <c r="N1009" i="2"/>
  <c r="P1009" i="2" s="1"/>
  <c r="N1010" i="2"/>
  <c r="P1010" i="2" s="1"/>
  <c r="N1011" i="2"/>
  <c r="P1011" i="2" s="1"/>
  <c r="N1012" i="2"/>
  <c r="P1012" i="2" s="1"/>
  <c r="N1013" i="2"/>
  <c r="P1013" i="2" s="1"/>
  <c r="N1014" i="2"/>
  <c r="P1014" i="2" s="1"/>
  <c r="N1015" i="2"/>
  <c r="P1015" i="2" s="1"/>
  <c r="N1016" i="2"/>
  <c r="P1016" i="2" s="1"/>
  <c r="N1017" i="2"/>
  <c r="P1017" i="2" s="1"/>
  <c r="N1018" i="2"/>
  <c r="P1018" i="2" s="1"/>
  <c r="N1019" i="2"/>
  <c r="P1019" i="2" s="1"/>
  <c r="N1020" i="2"/>
  <c r="P1020" i="2" s="1"/>
  <c r="N1021" i="2"/>
  <c r="P1021" i="2" s="1"/>
  <c r="N1022" i="2"/>
  <c r="P1022" i="2" s="1"/>
  <c r="N1023" i="2"/>
  <c r="P1023" i="2" s="1"/>
  <c r="N1024" i="2"/>
  <c r="P1024" i="2" s="1"/>
  <c r="N1025" i="2"/>
  <c r="P1025" i="2" s="1"/>
  <c r="N1026" i="2"/>
  <c r="P1026" i="2" s="1"/>
  <c r="N1027" i="2"/>
  <c r="P1027" i="2" s="1"/>
  <c r="N1028" i="2"/>
  <c r="P1028" i="2" s="1"/>
  <c r="N1029" i="2"/>
  <c r="P1029" i="2" s="1"/>
  <c r="N1030" i="2"/>
  <c r="P1030" i="2" s="1"/>
  <c r="N1031" i="2"/>
  <c r="P1031" i="2" s="1"/>
  <c r="N1032" i="2"/>
  <c r="P1032" i="2" s="1"/>
  <c r="N1033" i="2"/>
  <c r="P1033" i="2" s="1"/>
  <c r="N1034" i="2"/>
  <c r="P1034" i="2" s="1"/>
  <c r="N1035" i="2"/>
  <c r="P1035" i="2" s="1"/>
  <c r="N1036" i="2"/>
  <c r="P1036" i="2" s="1"/>
  <c r="N1037" i="2"/>
  <c r="P1037" i="2" s="1"/>
  <c r="N1038" i="2"/>
  <c r="P1038" i="2" s="1"/>
  <c r="N1039" i="2"/>
  <c r="P1039" i="2" s="1"/>
  <c r="N1040" i="2"/>
  <c r="P1040" i="2" s="1"/>
  <c r="N1041" i="2"/>
  <c r="P1041" i="2" s="1"/>
  <c r="N1042" i="2"/>
  <c r="P1042" i="2" s="1"/>
  <c r="N1043" i="2"/>
  <c r="P1043" i="2" s="1"/>
  <c r="N1044" i="2"/>
  <c r="P1044" i="2" s="1"/>
  <c r="N1045" i="2"/>
  <c r="P1045" i="2" s="1"/>
  <c r="N1046" i="2"/>
  <c r="P1046" i="2" s="1"/>
  <c r="N1047" i="2"/>
  <c r="P1047" i="2" s="1"/>
  <c r="N1048" i="2"/>
  <c r="P1048" i="2" s="1"/>
  <c r="N1049" i="2"/>
  <c r="P1049" i="2" s="1"/>
  <c r="N1050" i="2"/>
  <c r="P1050" i="2" s="1"/>
  <c r="N1051" i="2"/>
  <c r="P1051" i="2" s="1"/>
  <c r="N1052" i="2"/>
  <c r="P1052" i="2" s="1"/>
  <c r="N1053" i="2"/>
  <c r="P1053" i="2" s="1"/>
  <c r="N1054" i="2"/>
  <c r="P1054" i="2" s="1"/>
  <c r="N1055" i="2"/>
  <c r="P1055" i="2" s="1"/>
  <c r="N1056" i="2"/>
  <c r="P1056" i="2" s="1"/>
  <c r="N1057" i="2"/>
  <c r="P1057" i="2" s="1"/>
  <c r="N1058" i="2"/>
  <c r="P1058" i="2" s="1"/>
  <c r="N1059" i="2"/>
  <c r="P1059" i="2" s="1"/>
  <c r="N1060" i="2"/>
  <c r="P1060" i="2" s="1"/>
  <c r="N1061" i="2"/>
  <c r="P1061" i="2" s="1"/>
  <c r="N1062" i="2"/>
  <c r="P1062" i="2" s="1"/>
  <c r="N1063" i="2"/>
  <c r="P1063" i="2" s="1"/>
  <c r="N1064" i="2"/>
  <c r="P1064" i="2" s="1"/>
  <c r="N1065" i="2"/>
  <c r="P1065" i="2" s="1"/>
  <c r="N1066" i="2"/>
  <c r="P1066" i="2" s="1"/>
  <c r="N1067" i="2"/>
  <c r="P1067" i="2" s="1"/>
  <c r="N1068" i="2"/>
  <c r="P1068" i="2" s="1"/>
  <c r="N1069" i="2"/>
  <c r="P1069" i="2" s="1"/>
  <c r="N1070" i="2"/>
  <c r="P1070" i="2" s="1"/>
  <c r="N1071" i="2"/>
  <c r="P1071" i="2" s="1"/>
  <c r="N1072" i="2"/>
  <c r="P1072" i="2" s="1"/>
  <c r="N1073" i="2"/>
  <c r="P1073" i="2" s="1"/>
  <c r="N1074" i="2"/>
  <c r="P1074" i="2" s="1"/>
  <c r="N1075" i="2"/>
  <c r="P1075" i="2" s="1"/>
  <c r="N1076" i="2"/>
  <c r="P1076" i="2" s="1"/>
  <c r="N1077" i="2"/>
  <c r="P1077" i="2" s="1"/>
  <c r="N1078" i="2"/>
  <c r="P1078" i="2" s="1"/>
  <c r="N1079" i="2"/>
  <c r="P1079" i="2" s="1"/>
  <c r="N1080" i="2"/>
  <c r="P1080" i="2" s="1"/>
  <c r="N1081" i="2"/>
  <c r="P1081" i="2" s="1"/>
  <c r="N1082" i="2"/>
  <c r="P1082" i="2" s="1"/>
  <c r="N1083" i="2"/>
  <c r="P1083" i="2" s="1"/>
  <c r="N1084" i="2"/>
  <c r="P1084" i="2" s="1"/>
  <c r="N1085" i="2"/>
  <c r="P1085" i="2" s="1"/>
  <c r="N1086" i="2"/>
  <c r="P1086" i="2" s="1"/>
  <c r="N1087" i="2"/>
  <c r="P1087" i="2" s="1"/>
  <c r="N1088" i="2"/>
  <c r="P1088" i="2" s="1"/>
  <c r="N1089" i="2"/>
  <c r="P1089" i="2" s="1"/>
  <c r="N1090" i="2"/>
  <c r="P1090" i="2" s="1"/>
  <c r="N1091" i="2"/>
  <c r="P1091" i="2" s="1"/>
  <c r="N1092" i="2"/>
  <c r="P1092" i="2" s="1"/>
  <c r="N1093" i="2"/>
  <c r="P1093" i="2" s="1"/>
  <c r="N1094" i="2"/>
  <c r="P1094" i="2" s="1"/>
  <c r="N1095" i="2"/>
  <c r="P1095" i="2" s="1"/>
  <c r="N1096" i="2"/>
  <c r="P1096" i="2" s="1"/>
  <c r="N1097" i="2"/>
  <c r="P1097" i="2" s="1"/>
  <c r="N1098" i="2"/>
  <c r="P1098" i="2" s="1"/>
  <c r="N1099" i="2"/>
  <c r="P1099" i="2" s="1"/>
  <c r="N1100" i="2"/>
  <c r="P1100" i="2" s="1"/>
  <c r="N1101" i="2"/>
  <c r="P1101" i="2" s="1"/>
  <c r="N1102" i="2"/>
  <c r="P1102" i="2" s="1"/>
  <c r="N1103" i="2"/>
  <c r="P1103" i="2" s="1"/>
  <c r="N1104" i="2"/>
  <c r="P1104" i="2" s="1"/>
  <c r="N1105" i="2"/>
  <c r="P1105" i="2" s="1"/>
  <c r="N1106" i="2"/>
  <c r="P1106" i="2" s="1"/>
  <c r="N1107" i="2"/>
  <c r="P1107" i="2" s="1"/>
  <c r="N1108" i="2"/>
  <c r="P1108" i="2" s="1"/>
  <c r="N1109" i="2"/>
  <c r="P1109" i="2" s="1"/>
  <c r="N1110" i="2"/>
  <c r="P1110" i="2" s="1"/>
  <c r="N1111" i="2"/>
  <c r="P1111" i="2" s="1"/>
  <c r="N1112" i="2"/>
  <c r="P1112" i="2" s="1"/>
  <c r="N1113" i="2"/>
  <c r="P1113" i="2" s="1"/>
  <c r="N1114" i="2"/>
  <c r="P1114" i="2" s="1"/>
  <c r="N1115" i="2"/>
  <c r="P1115" i="2" s="1"/>
  <c r="N1116" i="2"/>
  <c r="P1116" i="2" s="1"/>
  <c r="N1117" i="2"/>
  <c r="P1117" i="2" s="1"/>
  <c r="N1118" i="2"/>
  <c r="P1118" i="2" s="1"/>
  <c r="N1119" i="2"/>
  <c r="P1119" i="2" s="1"/>
  <c r="N1120" i="2"/>
  <c r="P1120" i="2" s="1"/>
  <c r="N1121" i="2"/>
  <c r="P1121" i="2" s="1"/>
  <c r="N1122" i="2"/>
  <c r="P1122" i="2" s="1"/>
  <c r="N1123" i="2"/>
  <c r="P1123" i="2" s="1"/>
  <c r="N1124" i="2"/>
  <c r="P1124" i="2" s="1"/>
  <c r="N1125" i="2"/>
  <c r="P1125" i="2" s="1"/>
  <c r="N1126" i="2"/>
  <c r="P1126" i="2" s="1"/>
  <c r="N1127" i="2"/>
  <c r="P1127" i="2" s="1"/>
  <c r="N1128" i="2"/>
  <c r="P1128" i="2" s="1"/>
  <c r="N1129" i="2"/>
  <c r="P1129" i="2" s="1"/>
  <c r="N1130" i="2"/>
  <c r="P1130" i="2" s="1"/>
  <c r="N1131" i="2"/>
  <c r="P1131" i="2" s="1"/>
  <c r="N1132" i="2"/>
  <c r="P1132" i="2" s="1"/>
  <c r="N1133" i="2"/>
  <c r="P1133" i="2" s="1"/>
  <c r="N1134" i="2"/>
  <c r="P1134" i="2" s="1"/>
  <c r="N1135" i="2"/>
  <c r="P1135" i="2" s="1"/>
  <c r="N1136" i="2"/>
  <c r="P1136" i="2" s="1"/>
  <c r="N1137" i="2"/>
  <c r="P1137" i="2" s="1"/>
  <c r="N1138" i="2"/>
  <c r="P1138" i="2" s="1"/>
  <c r="N1139" i="2"/>
  <c r="P1139" i="2" s="1"/>
  <c r="N1140" i="2"/>
  <c r="P1140" i="2" s="1"/>
  <c r="N1141" i="2"/>
  <c r="P1141" i="2" s="1"/>
  <c r="N1142" i="2"/>
  <c r="P1142" i="2" s="1"/>
  <c r="N1143" i="2"/>
  <c r="P1143" i="2" s="1"/>
  <c r="N1144" i="2"/>
  <c r="P1144" i="2" s="1"/>
  <c r="N1145" i="2"/>
  <c r="P1145" i="2" s="1"/>
  <c r="N1146" i="2"/>
  <c r="P1146" i="2" s="1"/>
  <c r="N1147" i="2"/>
  <c r="P1147" i="2" s="1"/>
  <c r="N1148" i="2"/>
  <c r="P1148" i="2" s="1"/>
  <c r="N1149" i="2"/>
  <c r="P1149" i="2" s="1"/>
  <c r="N1150" i="2"/>
  <c r="P1150" i="2" s="1"/>
  <c r="N1151" i="2"/>
  <c r="P1151" i="2" s="1"/>
  <c r="N1152" i="2"/>
  <c r="P1152" i="2" s="1"/>
  <c r="N1153" i="2"/>
  <c r="P1153" i="2" s="1"/>
  <c r="N1154" i="2"/>
  <c r="P1154" i="2" s="1"/>
  <c r="N1155" i="2"/>
  <c r="P1155" i="2" s="1"/>
  <c r="N1156" i="2"/>
  <c r="P1156" i="2" s="1"/>
  <c r="N1157" i="2"/>
  <c r="P1157" i="2" s="1"/>
  <c r="N1158" i="2"/>
  <c r="P1158" i="2" s="1"/>
  <c r="N1159" i="2"/>
  <c r="P1159" i="2" s="1"/>
  <c r="N1160" i="2"/>
  <c r="P1160" i="2" s="1"/>
  <c r="N1161" i="2"/>
  <c r="P1161" i="2" s="1"/>
  <c r="N1162" i="2"/>
  <c r="P1162" i="2" s="1"/>
  <c r="N1163" i="2"/>
  <c r="P1163" i="2" s="1"/>
  <c r="N1164" i="2"/>
  <c r="P1164" i="2" s="1"/>
  <c r="N1165" i="2"/>
  <c r="P1165" i="2" s="1"/>
  <c r="N1166" i="2"/>
  <c r="P1166" i="2" s="1"/>
  <c r="N1167" i="2"/>
  <c r="P1167" i="2" s="1"/>
  <c r="N1168" i="2"/>
  <c r="P1168" i="2" s="1"/>
  <c r="N1169" i="2"/>
  <c r="P1169" i="2" s="1"/>
  <c r="N1170" i="2"/>
  <c r="P1170" i="2" s="1"/>
  <c r="N1171" i="2"/>
  <c r="P1171" i="2" s="1"/>
  <c r="N1172" i="2"/>
  <c r="P1172" i="2" s="1"/>
  <c r="N1173" i="2"/>
  <c r="P1173" i="2" s="1"/>
  <c r="N1174" i="2"/>
  <c r="P1174" i="2" s="1"/>
  <c r="N1175" i="2"/>
  <c r="P1175" i="2" s="1"/>
  <c r="N1176" i="2"/>
  <c r="P1176" i="2" s="1"/>
  <c r="N1177" i="2"/>
  <c r="P1177" i="2" s="1"/>
  <c r="N1178" i="2"/>
  <c r="P1178" i="2" s="1"/>
  <c r="N1179" i="2"/>
  <c r="P1179" i="2" s="1"/>
  <c r="N1180" i="2"/>
  <c r="P1180" i="2" s="1"/>
  <c r="N1181" i="2"/>
  <c r="P1181" i="2" s="1"/>
  <c r="N1182" i="2"/>
  <c r="P1182" i="2" s="1"/>
  <c r="N1183" i="2"/>
  <c r="P1183" i="2" s="1"/>
  <c r="N1184" i="2"/>
  <c r="P1184" i="2" s="1"/>
  <c r="N1185" i="2"/>
  <c r="P1185" i="2" s="1"/>
  <c r="N1186" i="2"/>
  <c r="P1186" i="2" s="1"/>
  <c r="N1187" i="2"/>
  <c r="P1187" i="2" s="1"/>
  <c r="N1188" i="2"/>
  <c r="P1188" i="2" s="1"/>
  <c r="N1189" i="2"/>
  <c r="P1189" i="2" s="1"/>
  <c r="N1190" i="2"/>
  <c r="P1190" i="2" s="1"/>
  <c r="N1191" i="2"/>
  <c r="P1191" i="2" s="1"/>
  <c r="N1192" i="2"/>
  <c r="P1192" i="2" s="1"/>
  <c r="N1193" i="2"/>
  <c r="P1193" i="2" s="1"/>
  <c r="N1194" i="2"/>
  <c r="P1194" i="2" s="1"/>
  <c r="N1195" i="2"/>
  <c r="P1195" i="2" s="1"/>
  <c r="N1196" i="2"/>
  <c r="P1196" i="2" s="1"/>
  <c r="N1197" i="2"/>
  <c r="P1197" i="2" s="1"/>
  <c r="N1198" i="2"/>
  <c r="P1198" i="2" s="1"/>
  <c r="N1199" i="2"/>
  <c r="P1199" i="2" s="1"/>
  <c r="N1200" i="2"/>
  <c r="P1200" i="2" s="1"/>
  <c r="N1201" i="2"/>
  <c r="P1201" i="2" s="1"/>
  <c r="N1202" i="2"/>
  <c r="P1202" i="2" s="1"/>
  <c r="N1203" i="2"/>
  <c r="P1203" i="2" s="1"/>
  <c r="N1204" i="2"/>
  <c r="P1204" i="2" s="1"/>
  <c r="N1205" i="2"/>
  <c r="P1205" i="2" s="1"/>
  <c r="N1206" i="2"/>
  <c r="P1206" i="2" s="1"/>
  <c r="N1207" i="2"/>
  <c r="P1207" i="2" s="1"/>
  <c r="N1208" i="2"/>
  <c r="P1208" i="2" s="1"/>
  <c r="N1209" i="2"/>
  <c r="P1209" i="2" s="1"/>
  <c r="N1210" i="2"/>
  <c r="P1210" i="2" s="1"/>
  <c r="N1211" i="2"/>
  <c r="P1211" i="2" s="1"/>
  <c r="N1212" i="2"/>
  <c r="P1212" i="2" s="1"/>
  <c r="N1213" i="2"/>
  <c r="P1213" i="2" s="1"/>
  <c r="N1214" i="2"/>
  <c r="P1214" i="2" s="1"/>
  <c r="N1215" i="2"/>
  <c r="P1215" i="2" s="1"/>
  <c r="N1216" i="2"/>
  <c r="P1216" i="2" s="1"/>
  <c r="N1217" i="2"/>
  <c r="P1217" i="2" s="1"/>
  <c r="N1218" i="2"/>
  <c r="P1218" i="2" s="1"/>
  <c r="N1219" i="2"/>
  <c r="P1219" i="2" s="1"/>
  <c r="N1220" i="2"/>
  <c r="P1220" i="2" s="1"/>
  <c r="N1221" i="2"/>
  <c r="P1221" i="2" s="1"/>
  <c r="N1222" i="2"/>
  <c r="P1222" i="2" s="1"/>
  <c r="N1223" i="2"/>
  <c r="P1223" i="2" s="1"/>
  <c r="N1224" i="2"/>
  <c r="P1224" i="2" s="1"/>
  <c r="N1225" i="2"/>
  <c r="P1225" i="2" s="1"/>
  <c r="N1226" i="2"/>
  <c r="P1226" i="2" s="1"/>
  <c r="N1227" i="2"/>
  <c r="P1227" i="2" s="1"/>
  <c r="N1228" i="2"/>
  <c r="P1228" i="2" s="1"/>
  <c r="N1229" i="2"/>
  <c r="P1229" i="2" s="1"/>
  <c r="N1230" i="2"/>
  <c r="P1230" i="2" s="1"/>
  <c r="N1231" i="2"/>
  <c r="P1231" i="2" s="1"/>
  <c r="N1232" i="2"/>
  <c r="P1232" i="2" s="1"/>
  <c r="N1233" i="2"/>
  <c r="P1233" i="2" s="1"/>
  <c r="N1234" i="2"/>
  <c r="P1234" i="2" s="1"/>
  <c r="N1235" i="2"/>
  <c r="P1235" i="2" s="1"/>
  <c r="N1236" i="2"/>
  <c r="P1236" i="2" s="1"/>
  <c r="N1237" i="2"/>
  <c r="P1237" i="2" s="1"/>
  <c r="N1238" i="2"/>
  <c r="P1238" i="2" s="1"/>
  <c r="N1239" i="2"/>
  <c r="P1239" i="2" s="1"/>
  <c r="N1240" i="2"/>
  <c r="P1240" i="2" s="1"/>
  <c r="N1241" i="2"/>
  <c r="P1241" i="2" s="1"/>
  <c r="N1242" i="2"/>
  <c r="P1242" i="2" s="1"/>
  <c r="N1243" i="2"/>
  <c r="P1243" i="2" s="1"/>
  <c r="N1244" i="2"/>
  <c r="P1244" i="2" s="1"/>
  <c r="N1245" i="2"/>
  <c r="P1245" i="2" s="1"/>
  <c r="N1246" i="2"/>
  <c r="P1246" i="2" s="1"/>
  <c r="N1247" i="2"/>
  <c r="P1247" i="2" s="1"/>
  <c r="N1248" i="2"/>
  <c r="P1248" i="2" s="1"/>
  <c r="N1249" i="2"/>
  <c r="P1249" i="2" s="1"/>
  <c r="N1250" i="2"/>
  <c r="P1250" i="2" s="1"/>
  <c r="N1251" i="2"/>
  <c r="P1251" i="2" s="1"/>
  <c r="N1252" i="2"/>
  <c r="P1252" i="2" s="1"/>
  <c r="N1253" i="2"/>
  <c r="P1253" i="2" s="1"/>
  <c r="N1254" i="2"/>
  <c r="P1254" i="2" s="1"/>
  <c r="N1255" i="2"/>
  <c r="P1255" i="2" s="1"/>
  <c r="N1256" i="2"/>
  <c r="P1256" i="2" s="1"/>
  <c r="N1257" i="2"/>
  <c r="P1257" i="2" s="1"/>
  <c r="N1258" i="2"/>
  <c r="P1258" i="2" s="1"/>
  <c r="N1259" i="2"/>
  <c r="P1259" i="2" s="1"/>
  <c r="N1260" i="2"/>
  <c r="P1260" i="2" s="1"/>
  <c r="N1261" i="2"/>
  <c r="P1261" i="2" s="1"/>
  <c r="N1262" i="2"/>
  <c r="P1262" i="2" s="1"/>
  <c r="N1263" i="2"/>
  <c r="P1263" i="2" s="1"/>
  <c r="N1264" i="2"/>
  <c r="P1264" i="2" s="1"/>
  <c r="N1265" i="2"/>
  <c r="P1265" i="2" s="1"/>
  <c r="N1266" i="2"/>
  <c r="P1266" i="2" s="1"/>
  <c r="N1267" i="2"/>
  <c r="P1267" i="2" s="1"/>
  <c r="N1268" i="2"/>
  <c r="P1268" i="2" s="1"/>
  <c r="N1269" i="2"/>
  <c r="P1269" i="2" s="1"/>
  <c r="N1270" i="2"/>
  <c r="P1270" i="2" s="1"/>
  <c r="N1271" i="2"/>
  <c r="P1271" i="2" s="1"/>
  <c r="N1272" i="2"/>
  <c r="P1272" i="2" s="1"/>
  <c r="N1273" i="2"/>
  <c r="P1273" i="2" s="1"/>
  <c r="N1274" i="2"/>
  <c r="P1274" i="2" s="1"/>
  <c r="N1275" i="2"/>
  <c r="P1275" i="2" s="1"/>
  <c r="N1276" i="2"/>
  <c r="P1276" i="2" s="1"/>
  <c r="N1277" i="2"/>
  <c r="P1277" i="2" s="1"/>
  <c r="N1278" i="2"/>
  <c r="P1278" i="2" s="1"/>
  <c r="N1279" i="2"/>
  <c r="P1279" i="2" s="1"/>
  <c r="N1280" i="2"/>
  <c r="P1280" i="2" s="1"/>
  <c r="N1281" i="2"/>
  <c r="P1281" i="2" s="1"/>
  <c r="N1282" i="2"/>
  <c r="P1282" i="2" s="1"/>
  <c r="N1283" i="2"/>
  <c r="P1283" i="2" s="1"/>
  <c r="N1284" i="2"/>
  <c r="P1284" i="2" s="1"/>
  <c r="N1285" i="2"/>
  <c r="P1285" i="2" s="1"/>
  <c r="N1286" i="2"/>
  <c r="P1286" i="2" s="1"/>
  <c r="N1287" i="2"/>
  <c r="P1287" i="2" s="1"/>
  <c r="N1288" i="2"/>
  <c r="P1288" i="2" s="1"/>
  <c r="N1289" i="2"/>
  <c r="P1289" i="2" s="1"/>
  <c r="N1290" i="2"/>
  <c r="P1290" i="2" s="1"/>
  <c r="N1291" i="2"/>
  <c r="P1291" i="2" s="1"/>
  <c r="N1292" i="2"/>
  <c r="P1292" i="2" s="1"/>
  <c r="N1293" i="2"/>
  <c r="P1293" i="2" s="1"/>
  <c r="N1294" i="2"/>
  <c r="P1294" i="2" s="1"/>
  <c r="N1295" i="2"/>
  <c r="P1295" i="2" s="1"/>
  <c r="N1296" i="2"/>
  <c r="P1296" i="2" s="1"/>
  <c r="N1297" i="2"/>
  <c r="P1297" i="2" s="1"/>
  <c r="N1298" i="2"/>
  <c r="P1298" i="2" s="1"/>
  <c r="N1299" i="2"/>
  <c r="P1299" i="2" s="1"/>
  <c r="N1300" i="2"/>
  <c r="P1300" i="2" s="1"/>
  <c r="N1301" i="2"/>
  <c r="P1301" i="2" s="1"/>
  <c r="N1302" i="2"/>
  <c r="P1302" i="2" s="1"/>
  <c r="N1303" i="2"/>
  <c r="P1303" i="2" s="1"/>
  <c r="N1304" i="2"/>
  <c r="P1304" i="2" s="1"/>
  <c r="N1305" i="2"/>
  <c r="P1305" i="2" s="1"/>
  <c r="N1306" i="2"/>
  <c r="P1306" i="2" s="1"/>
  <c r="N1307" i="2"/>
  <c r="P1307" i="2" s="1"/>
  <c r="N1308" i="2"/>
  <c r="P1308" i="2" s="1"/>
  <c r="N1309" i="2"/>
  <c r="P1309" i="2" s="1"/>
  <c r="N1310" i="2"/>
  <c r="P1310" i="2" s="1"/>
  <c r="N1311" i="2"/>
  <c r="P1311" i="2" s="1"/>
  <c r="N1312" i="2"/>
  <c r="P1312" i="2" s="1"/>
  <c r="N1313" i="2"/>
  <c r="P1313" i="2" s="1"/>
  <c r="N1314" i="2"/>
  <c r="P1314" i="2" s="1"/>
  <c r="N1315" i="2"/>
  <c r="P1315" i="2" s="1"/>
  <c r="N1316" i="2"/>
  <c r="P1316" i="2" s="1"/>
  <c r="N1317" i="2"/>
  <c r="P1317" i="2" s="1"/>
  <c r="N1318" i="2"/>
  <c r="P1318" i="2" s="1"/>
  <c r="N1319" i="2"/>
  <c r="P1319" i="2" s="1"/>
  <c r="N1320" i="2"/>
  <c r="P1320" i="2" s="1"/>
  <c r="N1321" i="2"/>
  <c r="P1321" i="2" s="1"/>
  <c r="N1322" i="2"/>
  <c r="P1322" i="2" s="1"/>
  <c r="N1323" i="2"/>
  <c r="P1323" i="2" s="1"/>
  <c r="N1324" i="2"/>
  <c r="P1324" i="2" s="1"/>
  <c r="N1325" i="2"/>
  <c r="P1325" i="2" s="1"/>
  <c r="N1326" i="2"/>
  <c r="P1326" i="2" s="1"/>
  <c r="N1327" i="2"/>
  <c r="P1327" i="2" s="1"/>
  <c r="N1328" i="2"/>
  <c r="P1328" i="2" s="1"/>
  <c r="N1329" i="2"/>
  <c r="P1329" i="2" s="1"/>
  <c r="N1330" i="2"/>
  <c r="P1330" i="2" s="1"/>
  <c r="N1331" i="2"/>
  <c r="P1331" i="2" s="1"/>
  <c r="N1332" i="2"/>
  <c r="P1332" i="2" s="1"/>
  <c r="N1333" i="2"/>
  <c r="P1333" i="2" s="1"/>
  <c r="N1334" i="2"/>
  <c r="P1334" i="2" s="1"/>
  <c r="N1335" i="2"/>
  <c r="P1335" i="2" s="1"/>
  <c r="N1336" i="2"/>
  <c r="P1336" i="2" s="1"/>
  <c r="N1337" i="2"/>
  <c r="P1337" i="2" s="1"/>
  <c r="N1338" i="2"/>
  <c r="P1338" i="2" s="1"/>
  <c r="N1339" i="2"/>
  <c r="P1339" i="2" s="1"/>
  <c r="N1340" i="2"/>
  <c r="P1340" i="2" s="1"/>
  <c r="N1341" i="2"/>
  <c r="P1341" i="2" s="1"/>
  <c r="N1342" i="2"/>
  <c r="P1342" i="2" s="1"/>
  <c r="N1343" i="2"/>
  <c r="P1343" i="2" s="1"/>
  <c r="N1344" i="2"/>
  <c r="P1344" i="2" s="1"/>
  <c r="N1345" i="2"/>
  <c r="P1345" i="2" s="1"/>
  <c r="N1346" i="2"/>
  <c r="P1346" i="2" s="1"/>
  <c r="N1347" i="2"/>
  <c r="P1347" i="2" s="1"/>
  <c r="N1348" i="2"/>
  <c r="P1348" i="2" s="1"/>
  <c r="N1349" i="2"/>
  <c r="P1349" i="2" s="1"/>
  <c r="N1350" i="2"/>
  <c r="P1350" i="2" s="1"/>
  <c r="N1351" i="2"/>
  <c r="P1351" i="2" s="1"/>
  <c r="N1352" i="2"/>
  <c r="P1352" i="2" s="1"/>
  <c r="N1353" i="2"/>
  <c r="P1353" i="2" s="1"/>
  <c r="N1354" i="2"/>
  <c r="P1354" i="2" s="1"/>
  <c r="N1355" i="2"/>
  <c r="P1355" i="2" s="1"/>
  <c r="N1356" i="2"/>
  <c r="P1356" i="2" s="1"/>
  <c r="N1357" i="2"/>
  <c r="P1357" i="2" s="1"/>
  <c r="N1358" i="2"/>
  <c r="P1358" i="2" s="1"/>
  <c r="N1359" i="2"/>
  <c r="P1359" i="2" s="1"/>
  <c r="N1360" i="2"/>
  <c r="P1360" i="2" s="1"/>
  <c r="N1361" i="2"/>
  <c r="P1361" i="2" s="1"/>
  <c r="N1362" i="2"/>
  <c r="P1362" i="2" s="1"/>
  <c r="N1363" i="2"/>
  <c r="P1363" i="2" s="1"/>
  <c r="N1364" i="2"/>
  <c r="P1364" i="2" s="1"/>
  <c r="N1365" i="2"/>
  <c r="P1365" i="2" s="1"/>
  <c r="N1366" i="2"/>
  <c r="P1366" i="2" s="1"/>
  <c r="N1367" i="2"/>
  <c r="P1367" i="2" s="1"/>
  <c r="N1368" i="2"/>
  <c r="P1368" i="2" s="1"/>
  <c r="N1369" i="2"/>
  <c r="P1369" i="2" s="1"/>
  <c r="N1370" i="2"/>
  <c r="P1370" i="2" s="1"/>
  <c r="N1371" i="2"/>
  <c r="P1371" i="2" s="1"/>
  <c r="N1372" i="2"/>
  <c r="P1372" i="2" s="1"/>
  <c r="N1373" i="2"/>
  <c r="P1373" i="2" s="1"/>
  <c r="N1374" i="2"/>
  <c r="P1374" i="2" s="1"/>
  <c r="N1375" i="2"/>
  <c r="P1375" i="2" s="1"/>
  <c r="N1376" i="2"/>
  <c r="P1376" i="2" s="1"/>
  <c r="N1377" i="2"/>
  <c r="P1377" i="2" s="1"/>
  <c r="N1378" i="2"/>
  <c r="P1378" i="2" s="1"/>
  <c r="N1379" i="2"/>
  <c r="P1379" i="2" s="1"/>
  <c r="N1380" i="2"/>
  <c r="P1380" i="2" s="1"/>
  <c r="N1381" i="2"/>
  <c r="P1381" i="2" s="1"/>
  <c r="N1382" i="2"/>
  <c r="P1382" i="2" s="1"/>
  <c r="N1383" i="2"/>
  <c r="P1383" i="2" s="1"/>
  <c r="N1384" i="2"/>
  <c r="P1384" i="2" s="1"/>
  <c r="N1385" i="2"/>
  <c r="P1385" i="2" s="1"/>
  <c r="N1386" i="2"/>
  <c r="P1386" i="2" s="1"/>
  <c r="N1387" i="2"/>
  <c r="P1387" i="2" s="1"/>
  <c r="N1388" i="2"/>
  <c r="P1388" i="2" s="1"/>
  <c r="N1389" i="2"/>
  <c r="P1389" i="2" s="1"/>
  <c r="N1390" i="2"/>
  <c r="P1390" i="2" s="1"/>
  <c r="N1391" i="2"/>
  <c r="P1391" i="2" s="1"/>
  <c r="N1392" i="2"/>
  <c r="P1392" i="2" s="1"/>
  <c r="N1393" i="2"/>
  <c r="P1393" i="2" s="1"/>
  <c r="N1394" i="2"/>
  <c r="P1394" i="2" s="1"/>
  <c r="N1395" i="2"/>
  <c r="P1395" i="2" s="1"/>
  <c r="N1396" i="2"/>
  <c r="P1396" i="2" s="1"/>
  <c r="N1397" i="2"/>
  <c r="P1397" i="2" s="1"/>
  <c r="N1398" i="2"/>
  <c r="P1398" i="2" s="1"/>
  <c r="N1399" i="2"/>
  <c r="P1399" i="2" s="1"/>
  <c r="N1400" i="2"/>
  <c r="P1400" i="2" s="1"/>
  <c r="N1401" i="2"/>
  <c r="P1401" i="2" s="1"/>
  <c r="N1402" i="2"/>
  <c r="P1402" i="2" s="1"/>
  <c r="N1403" i="2"/>
  <c r="P1403" i="2" s="1"/>
  <c r="N1404" i="2"/>
  <c r="P1404" i="2" s="1"/>
  <c r="N1405" i="2"/>
  <c r="P1405" i="2" s="1"/>
  <c r="N1406" i="2"/>
  <c r="P1406" i="2" s="1"/>
  <c r="N1407" i="2"/>
  <c r="P1407" i="2" s="1"/>
  <c r="N1408" i="2"/>
  <c r="P1408" i="2" s="1"/>
  <c r="N1409" i="2"/>
  <c r="P1409" i="2" s="1"/>
  <c r="N1410" i="2"/>
  <c r="P1410" i="2" s="1"/>
  <c r="N1411" i="2"/>
  <c r="P1411" i="2" s="1"/>
  <c r="N1412" i="2"/>
  <c r="P1412" i="2" s="1"/>
  <c r="N1413" i="2"/>
  <c r="P1413" i="2" s="1"/>
  <c r="N1414" i="2"/>
  <c r="P1414" i="2" s="1"/>
  <c r="N1415" i="2"/>
  <c r="P1415" i="2" s="1"/>
  <c r="N1416" i="2"/>
  <c r="P1416" i="2" s="1"/>
  <c r="N1417" i="2"/>
  <c r="P1417" i="2" s="1"/>
  <c r="N1418" i="2"/>
  <c r="P1418" i="2" s="1"/>
  <c r="N1419" i="2"/>
  <c r="P1419" i="2" s="1"/>
  <c r="N1420" i="2"/>
  <c r="P1420" i="2" s="1"/>
  <c r="N1421" i="2"/>
  <c r="P1421" i="2" s="1"/>
  <c r="N1422" i="2"/>
  <c r="P1422" i="2" s="1"/>
  <c r="N1423" i="2"/>
  <c r="P1423" i="2" s="1"/>
  <c r="N1424" i="2"/>
  <c r="P1424" i="2" s="1"/>
  <c r="N1425" i="2"/>
  <c r="P1425" i="2" s="1"/>
  <c r="N1426" i="2"/>
  <c r="P1426" i="2" s="1"/>
  <c r="N1427" i="2"/>
  <c r="P1427" i="2" s="1"/>
  <c r="N1428" i="2"/>
  <c r="P1428" i="2" s="1"/>
  <c r="N1429" i="2"/>
  <c r="P1429" i="2" s="1"/>
  <c r="N1430" i="2"/>
  <c r="P1430" i="2" s="1"/>
  <c r="N1431" i="2"/>
  <c r="P1431" i="2" s="1"/>
  <c r="N1432" i="2"/>
  <c r="P1432" i="2" s="1"/>
  <c r="N1433" i="2"/>
  <c r="P1433" i="2" s="1"/>
  <c r="N1434" i="2"/>
  <c r="P1434" i="2" s="1"/>
  <c r="N1435" i="2"/>
  <c r="P1435" i="2" s="1"/>
  <c r="N1436" i="2"/>
  <c r="P1436" i="2" s="1"/>
  <c r="N1437" i="2"/>
  <c r="P1437" i="2" s="1"/>
  <c r="N1438" i="2"/>
  <c r="P1438" i="2" s="1"/>
  <c r="N1439" i="2"/>
  <c r="P1439" i="2" s="1"/>
  <c r="N1440" i="2"/>
  <c r="P1440" i="2" s="1"/>
  <c r="N1441" i="2"/>
  <c r="P1441" i="2" s="1"/>
  <c r="N1442" i="2"/>
  <c r="P1442" i="2" s="1"/>
  <c r="N1443" i="2"/>
  <c r="P1443" i="2" s="1"/>
  <c r="N1444" i="2"/>
  <c r="P1444" i="2" s="1"/>
  <c r="N1445" i="2"/>
  <c r="P1445" i="2" s="1"/>
  <c r="N1446" i="2"/>
  <c r="P1446" i="2" s="1"/>
  <c r="N1447" i="2"/>
  <c r="P1447" i="2" s="1"/>
  <c r="N1448" i="2"/>
  <c r="P1448" i="2" s="1"/>
  <c r="N1449" i="2"/>
  <c r="P1449" i="2" s="1"/>
  <c r="N1450" i="2"/>
  <c r="P1450" i="2" s="1"/>
  <c r="N1451" i="2"/>
  <c r="P1451" i="2" s="1"/>
  <c r="N1452" i="2"/>
  <c r="P1452" i="2" s="1"/>
  <c r="N1453" i="2"/>
  <c r="P1453" i="2" s="1"/>
  <c r="N1454" i="2"/>
  <c r="P1454" i="2" s="1"/>
  <c r="N1455" i="2"/>
  <c r="P1455" i="2" s="1"/>
  <c r="N1456" i="2"/>
  <c r="P1456" i="2" s="1"/>
  <c r="N1457" i="2"/>
  <c r="P1457" i="2" s="1"/>
  <c r="N1458" i="2"/>
  <c r="P1458" i="2" s="1"/>
  <c r="N1459" i="2"/>
  <c r="P1459" i="2" s="1"/>
  <c r="N1460" i="2"/>
  <c r="P1460" i="2" s="1"/>
  <c r="N1461" i="2"/>
  <c r="P1461" i="2" s="1"/>
  <c r="N1462" i="2"/>
  <c r="P1462" i="2" s="1"/>
  <c r="N1463" i="2"/>
  <c r="P1463" i="2" s="1"/>
  <c r="N1464" i="2"/>
  <c r="P1464" i="2" s="1"/>
  <c r="N1465" i="2"/>
  <c r="P1465" i="2" s="1"/>
  <c r="N1466" i="2"/>
  <c r="P1466" i="2" s="1"/>
  <c r="N1467" i="2"/>
  <c r="P1467" i="2" s="1"/>
  <c r="N1468" i="2"/>
  <c r="P1468" i="2" s="1"/>
  <c r="N1469" i="2"/>
  <c r="P1469" i="2" s="1"/>
  <c r="N1470" i="2"/>
  <c r="P1470" i="2" s="1"/>
  <c r="N1471" i="2"/>
  <c r="P1471" i="2" s="1"/>
  <c r="N1472" i="2"/>
  <c r="P1472" i="2" s="1"/>
  <c r="N1473" i="2"/>
  <c r="P1473" i="2" s="1"/>
  <c r="N1474" i="2"/>
  <c r="P1474" i="2" s="1"/>
  <c r="N1475" i="2"/>
  <c r="P1475" i="2" s="1"/>
  <c r="N1476" i="2"/>
  <c r="P1476" i="2" s="1"/>
  <c r="N1477" i="2"/>
  <c r="P1477" i="2" s="1"/>
  <c r="N1478" i="2"/>
  <c r="P1478" i="2" s="1"/>
  <c r="N1479" i="2"/>
  <c r="P1479" i="2" s="1"/>
  <c r="N1480" i="2"/>
  <c r="P1480" i="2" s="1"/>
  <c r="N1481" i="2"/>
  <c r="P1481" i="2" s="1"/>
  <c r="N1482" i="2"/>
  <c r="P1482" i="2" s="1"/>
  <c r="N1483" i="2"/>
  <c r="P1483" i="2" s="1"/>
  <c r="N1484" i="2"/>
  <c r="P1484" i="2" s="1"/>
  <c r="N1485" i="2"/>
  <c r="P1485" i="2" s="1"/>
  <c r="N1486" i="2"/>
  <c r="P1486" i="2" s="1"/>
  <c r="N1487" i="2"/>
  <c r="P1487" i="2" s="1"/>
  <c r="N1488" i="2"/>
  <c r="P1488" i="2" s="1"/>
  <c r="N1489" i="2"/>
  <c r="P1489" i="2" s="1"/>
  <c r="N1490" i="2"/>
  <c r="P1490" i="2" s="1"/>
  <c r="N1491" i="2"/>
  <c r="P1491" i="2" s="1"/>
  <c r="N1492" i="2"/>
  <c r="P1492" i="2" s="1"/>
  <c r="N1493" i="2"/>
  <c r="P1493" i="2" s="1"/>
  <c r="N1494" i="2"/>
  <c r="P1494" i="2" s="1"/>
  <c r="N1495" i="2"/>
  <c r="P1495" i="2" s="1"/>
  <c r="N1496" i="2"/>
  <c r="P1496" i="2" s="1"/>
  <c r="N1497" i="2"/>
  <c r="P1497" i="2" s="1"/>
  <c r="N1498" i="2"/>
  <c r="P1498" i="2" s="1"/>
  <c r="N1499" i="2"/>
  <c r="P1499" i="2" s="1"/>
  <c r="N1500" i="2"/>
  <c r="P1500" i="2" s="1"/>
  <c r="N1501" i="2"/>
  <c r="P1501" i="2" s="1"/>
  <c r="N1502" i="2"/>
  <c r="P1502" i="2" s="1"/>
  <c r="N1503" i="2"/>
  <c r="P1503" i="2" s="1"/>
  <c r="N1504" i="2"/>
  <c r="P1504" i="2" s="1"/>
  <c r="N1505" i="2"/>
  <c r="P1505" i="2" s="1"/>
  <c r="N1506" i="2"/>
  <c r="P1506" i="2" s="1"/>
  <c r="N1507" i="2"/>
  <c r="P1507" i="2" s="1"/>
  <c r="N1508" i="2"/>
  <c r="P1508" i="2" s="1"/>
  <c r="N1509" i="2"/>
  <c r="P1509" i="2" s="1"/>
  <c r="N1510" i="2"/>
  <c r="P1510" i="2" s="1"/>
  <c r="N1511" i="2"/>
  <c r="P1511" i="2" s="1"/>
  <c r="N1512" i="2"/>
  <c r="P1512" i="2" s="1"/>
  <c r="N1513" i="2"/>
  <c r="P1513" i="2" s="1"/>
  <c r="N1514" i="2"/>
  <c r="P1514" i="2" s="1"/>
  <c r="N1515" i="2"/>
  <c r="P1515" i="2" s="1"/>
  <c r="N1516" i="2"/>
  <c r="P1516" i="2" s="1"/>
  <c r="N1517" i="2"/>
  <c r="P1517" i="2" s="1"/>
  <c r="N1518" i="2"/>
  <c r="P1518" i="2" s="1"/>
  <c r="N1519" i="2"/>
  <c r="P1519" i="2" s="1"/>
  <c r="N1520" i="2"/>
  <c r="P1520" i="2" s="1"/>
  <c r="N1521" i="2"/>
  <c r="P1521" i="2" s="1"/>
  <c r="N1522" i="2"/>
  <c r="P1522" i="2" s="1"/>
  <c r="N1523" i="2"/>
  <c r="P1523" i="2" s="1"/>
  <c r="N1524" i="2"/>
  <c r="P1524" i="2" s="1"/>
  <c r="N1525" i="2"/>
  <c r="P1525" i="2" s="1"/>
  <c r="N1526" i="2"/>
  <c r="P1526" i="2" s="1"/>
  <c r="N1527" i="2"/>
  <c r="P1527" i="2" s="1"/>
  <c r="N1528" i="2"/>
  <c r="P1528" i="2" s="1"/>
  <c r="N1529" i="2"/>
  <c r="P1529" i="2" s="1"/>
  <c r="N1530" i="2"/>
  <c r="P1530" i="2" s="1"/>
  <c r="N1531" i="2"/>
  <c r="P1531" i="2" s="1"/>
  <c r="N1532" i="2"/>
  <c r="P1532" i="2" s="1"/>
  <c r="N1533" i="2"/>
  <c r="P1533" i="2" s="1"/>
  <c r="N1534" i="2"/>
  <c r="P1534" i="2" s="1"/>
  <c r="N1535" i="2"/>
  <c r="P1535" i="2" s="1"/>
  <c r="N1536" i="2"/>
  <c r="P1536" i="2" s="1"/>
  <c r="N1537" i="2"/>
  <c r="P1537" i="2" s="1"/>
  <c r="N1538" i="2"/>
  <c r="P1538" i="2" s="1"/>
  <c r="N1539" i="2"/>
  <c r="P1539" i="2" s="1"/>
  <c r="N1540" i="2"/>
  <c r="P1540" i="2" s="1"/>
  <c r="N1541" i="2"/>
  <c r="P1541" i="2" s="1"/>
  <c r="N1542" i="2"/>
  <c r="P1542" i="2" s="1"/>
  <c r="N1543" i="2"/>
  <c r="P1543" i="2" s="1"/>
  <c r="N1544" i="2"/>
  <c r="P1544" i="2" s="1"/>
  <c r="N1545" i="2"/>
  <c r="P1545" i="2" s="1"/>
  <c r="N1546" i="2"/>
  <c r="P1546" i="2" s="1"/>
  <c r="N1547" i="2"/>
  <c r="P1547" i="2" s="1"/>
  <c r="N1548" i="2"/>
  <c r="P1548" i="2" s="1"/>
  <c r="N1549" i="2"/>
  <c r="P1549" i="2" s="1"/>
  <c r="N1550" i="2"/>
  <c r="P1550" i="2" s="1"/>
  <c r="N1551" i="2"/>
  <c r="P1551" i="2" s="1"/>
  <c r="N1552" i="2"/>
  <c r="P1552" i="2" s="1"/>
  <c r="N1553" i="2"/>
  <c r="P1553" i="2" s="1"/>
  <c r="N1554" i="2"/>
  <c r="P1554" i="2" s="1"/>
  <c r="N1555" i="2"/>
  <c r="P1555" i="2" s="1"/>
  <c r="N1556" i="2"/>
  <c r="P1556" i="2" s="1"/>
  <c r="N1557" i="2"/>
  <c r="P1557" i="2" s="1"/>
  <c r="N1558" i="2"/>
  <c r="P1558" i="2" s="1"/>
  <c r="N1559" i="2"/>
  <c r="P1559" i="2" s="1"/>
  <c r="N1560" i="2"/>
  <c r="P1560" i="2" s="1"/>
  <c r="N1561" i="2"/>
  <c r="P1561" i="2" s="1"/>
  <c r="N1562" i="2"/>
  <c r="P1562" i="2" s="1"/>
  <c r="N1563" i="2"/>
  <c r="P1563" i="2" s="1"/>
  <c r="N1564" i="2"/>
  <c r="P1564" i="2" s="1"/>
  <c r="N1565" i="2"/>
  <c r="P1565" i="2" s="1"/>
  <c r="N1566" i="2"/>
  <c r="P1566" i="2" s="1"/>
  <c r="N1567" i="2"/>
  <c r="P1567" i="2" s="1"/>
  <c r="N1568" i="2"/>
  <c r="P1568" i="2" s="1"/>
  <c r="N1569" i="2"/>
  <c r="P1569" i="2" s="1"/>
  <c r="N1570" i="2"/>
  <c r="P1570" i="2" s="1"/>
  <c r="N1571" i="2"/>
  <c r="P1571" i="2" s="1"/>
  <c r="N1572" i="2"/>
  <c r="P1572" i="2" s="1"/>
  <c r="N1573" i="2"/>
  <c r="P1573" i="2" s="1"/>
  <c r="N1574" i="2"/>
  <c r="P1574" i="2" s="1"/>
  <c r="N1575" i="2"/>
  <c r="P1575" i="2" s="1"/>
  <c r="N1576" i="2"/>
  <c r="P1576" i="2" s="1"/>
  <c r="N1577" i="2"/>
  <c r="P1577" i="2" s="1"/>
  <c r="N1578" i="2"/>
  <c r="P1578" i="2" s="1"/>
  <c r="N1579" i="2"/>
  <c r="P1579" i="2" s="1"/>
  <c r="N1580" i="2"/>
  <c r="P1580" i="2" s="1"/>
  <c r="N1581" i="2"/>
  <c r="P1581" i="2" s="1"/>
  <c r="N1582" i="2"/>
  <c r="P1582" i="2" s="1"/>
  <c r="N1583" i="2"/>
  <c r="P1583" i="2" s="1"/>
  <c r="N1584" i="2"/>
  <c r="P1584" i="2" s="1"/>
  <c r="N1585" i="2"/>
  <c r="P1585" i="2" s="1"/>
  <c r="N1586" i="2"/>
  <c r="P1586" i="2" s="1"/>
  <c r="N1587" i="2"/>
  <c r="P1587" i="2" s="1"/>
  <c r="N1588" i="2"/>
  <c r="P1588" i="2" s="1"/>
  <c r="N1589" i="2"/>
  <c r="P1589" i="2" s="1"/>
  <c r="N1590" i="2"/>
  <c r="P1590" i="2" s="1"/>
  <c r="N1591" i="2"/>
  <c r="P1591" i="2" s="1"/>
  <c r="N1592" i="2"/>
  <c r="P1592" i="2" s="1"/>
  <c r="N1593" i="2"/>
  <c r="P1593" i="2" s="1"/>
  <c r="N1594" i="2"/>
  <c r="P1594" i="2" s="1"/>
  <c r="N1595" i="2"/>
  <c r="P1595" i="2" s="1"/>
  <c r="N1596" i="2"/>
  <c r="P1596" i="2" s="1"/>
  <c r="N1597" i="2"/>
  <c r="P1597" i="2" s="1"/>
  <c r="N1598" i="2"/>
  <c r="P1598" i="2" s="1"/>
  <c r="N1599" i="2"/>
  <c r="P1599" i="2" s="1"/>
  <c r="N1600" i="2"/>
  <c r="P1600" i="2" s="1"/>
  <c r="N1601" i="2"/>
  <c r="P1601" i="2" s="1"/>
  <c r="N1602" i="2"/>
  <c r="P1602" i="2" s="1"/>
  <c r="N1603" i="2"/>
  <c r="P1603" i="2" s="1"/>
  <c r="N1604" i="2"/>
  <c r="P1604" i="2" s="1"/>
  <c r="N1605" i="2"/>
  <c r="P1605" i="2" s="1"/>
  <c r="N1606" i="2"/>
  <c r="P1606" i="2" s="1"/>
  <c r="N1607" i="2"/>
  <c r="P1607" i="2" s="1"/>
  <c r="N1608" i="2"/>
  <c r="P1608" i="2" s="1"/>
  <c r="N1609" i="2"/>
  <c r="P1609" i="2" s="1"/>
  <c r="N1610" i="2"/>
  <c r="P1610" i="2" s="1"/>
  <c r="N1611" i="2"/>
  <c r="P1611" i="2" s="1"/>
  <c r="N1612" i="2"/>
  <c r="P1612" i="2" s="1"/>
  <c r="N1613" i="2"/>
  <c r="P1613" i="2" s="1"/>
  <c r="N1614" i="2"/>
  <c r="P1614" i="2" s="1"/>
  <c r="N1615" i="2"/>
  <c r="P1615" i="2" s="1"/>
  <c r="N1616" i="2"/>
  <c r="P1616" i="2" s="1"/>
  <c r="N1617" i="2"/>
  <c r="P1617" i="2" s="1"/>
  <c r="N1618" i="2"/>
  <c r="P1618" i="2" s="1"/>
  <c r="N1619" i="2"/>
  <c r="P1619" i="2" s="1"/>
  <c r="N1620" i="2"/>
  <c r="P1620" i="2" s="1"/>
  <c r="N1621" i="2"/>
  <c r="P1621" i="2" s="1"/>
  <c r="N1622" i="2"/>
  <c r="P1622" i="2" s="1"/>
  <c r="N1623" i="2"/>
  <c r="P1623" i="2" s="1"/>
  <c r="N1624" i="2"/>
  <c r="P1624" i="2" s="1"/>
  <c r="N1625" i="2"/>
  <c r="P1625" i="2" s="1"/>
  <c r="N1626" i="2"/>
  <c r="P1626" i="2" s="1"/>
  <c r="N1627" i="2"/>
  <c r="P1627" i="2" s="1"/>
  <c r="N1628" i="2"/>
  <c r="P1628" i="2" s="1"/>
  <c r="N1629" i="2"/>
  <c r="P1629" i="2" s="1"/>
  <c r="N1630" i="2"/>
  <c r="P1630" i="2" s="1"/>
  <c r="N1631" i="2"/>
  <c r="P1631" i="2" s="1"/>
  <c r="N1632" i="2"/>
  <c r="P1632" i="2" s="1"/>
  <c r="N1633" i="2"/>
  <c r="P1633" i="2" s="1"/>
  <c r="N1634" i="2"/>
  <c r="P1634" i="2" s="1"/>
  <c r="N1635" i="2"/>
  <c r="P1635" i="2" s="1"/>
  <c r="N1636" i="2"/>
  <c r="P1636" i="2" s="1"/>
  <c r="N1637" i="2"/>
  <c r="P1637" i="2" s="1"/>
  <c r="N1638" i="2"/>
  <c r="P1638" i="2" s="1"/>
  <c r="N1639" i="2"/>
  <c r="P1639" i="2" s="1"/>
  <c r="N1640" i="2"/>
  <c r="P1640" i="2" s="1"/>
  <c r="N1641" i="2"/>
  <c r="P1641" i="2" s="1"/>
  <c r="N1642" i="2"/>
  <c r="P1642" i="2" s="1"/>
  <c r="N1643" i="2"/>
  <c r="P1643" i="2" s="1"/>
  <c r="N1644" i="2"/>
  <c r="P1644" i="2" s="1"/>
  <c r="N1645" i="2"/>
  <c r="P1645" i="2" s="1"/>
  <c r="N1646" i="2"/>
  <c r="P1646" i="2" s="1"/>
  <c r="N1647" i="2"/>
  <c r="P1647" i="2" s="1"/>
  <c r="N1648" i="2"/>
  <c r="P1648" i="2" s="1"/>
  <c r="N1649" i="2"/>
  <c r="P1649" i="2" s="1"/>
  <c r="N1650" i="2"/>
  <c r="P1650" i="2" s="1"/>
  <c r="N1651" i="2"/>
  <c r="P1651" i="2" s="1"/>
  <c r="N1652" i="2"/>
  <c r="P1652" i="2" s="1"/>
  <c r="N1653" i="2"/>
  <c r="P1653" i="2" s="1"/>
  <c r="N1654" i="2"/>
  <c r="P1654" i="2" s="1"/>
  <c r="N1655" i="2"/>
  <c r="P1655" i="2" s="1"/>
  <c r="N1656" i="2"/>
  <c r="P1656" i="2" s="1"/>
  <c r="N1657" i="2"/>
  <c r="P1657" i="2" s="1"/>
  <c r="N1658" i="2"/>
  <c r="P1658" i="2" s="1"/>
  <c r="N1659" i="2"/>
  <c r="P1659" i="2" s="1"/>
  <c r="N1660" i="2"/>
  <c r="P1660" i="2" s="1"/>
  <c r="N1661" i="2"/>
  <c r="P1661" i="2" s="1"/>
  <c r="N1662" i="2"/>
  <c r="P1662" i="2" s="1"/>
  <c r="N1663" i="2"/>
  <c r="P1663" i="2" s="1"/>
  <c r="N1664" i="2"/>
  <c r="P1664" i="2" s="1"/>
  <c r="N1665" i="2"/>
  <c r="P1665" i="2" s="1"/>
  <c r="N1666" i="2"/>
  <c r="P1666" i="2" s="1"/>
  <c r="N1667" i="2"/>
  <c r="P1667" i="2" s="1"/>
  <c r="N1668" i="2"/>
  <c r="P1668" i="2" s="1"/>
  <c r="N1669" i="2"/>
  <c r="P1669" i="2" s="1"/>
  <c r="N1670" i="2"/>
  <c r="P1670" i="2" s="1"/>
  <c r="N1671" i="2"/>
  <c r="P1671" i="2" s="1"/>
  <c r="N1672" i="2"/>
  <c r="P1672" i="2" s="1"/>
  <c r="N1673" i="2"/>
  <c r="P1673" i="2" s="1"/>
  <c r="N1674" i="2"/>
  <c r="P1674" i="2" s="1"/>
  <c r="N1675" i="2"/>
  <c r="P1675" i="2" s="1"/>
  <c r="N1676" i="2"/>
  <c r="P1676" i="2" s="1"/>
  <c r="N1677" i="2"/>
  <c r="P1677" i="2" s="1"/>
  <c r="N1678" i="2"/>
  <c r="P1678" i="2" s="1"/>
  <c r="N1679" i="2"/>
  <c r="P1679" i="2" s="1"/>
  <c r="N1680" i="2"/>
  <c r="P1680" i="2" s="1"/>
  <c r="N1681" i="2"/>
  <c r="P1681" i="2" s="1"/>
  <c r="N1682" i="2"/>
  <c r="P1682" i="2" s="1"/>
  <c r="N1683" i="2"/>
  <c r="P1683" i="2" s="1"/>
  <c r="N1684" i="2"/>
  <c r="P1684" i="2" s="1"/>
  <c r="N1685" i="2"/>
  <c r="P1685" i="2" s="1"/>
  <c r="N1686" i="2"/>
  <c r="P1686" i="2" s="1"/>
  <c r="N1687" i="2"/>
  <c r="P1687" i="2" s="1"/>
  <c r="N1688" i="2"/>
  <c r="P1688" i="2" s="1"/>
  <c r="N1689" i="2"/>
  <c r="P1689" i="2" s="1"/>
  <c r="N1690" i="2"/>
  <c r="P1690" i="2" s="1"/>
  <c r="N1691" i="2"/>
  <c r="P1691" i="2" s="1"/>
  <c r="N1692" i="2"/>
  <c r="P1692" i="2" s="1"/>
  <c r="N1693" i="2"/>
  <c r="P1693" i="2" s="1"/>
  <c r="N1694" i="2"/>
  <c r="P1694" i="2" s="1"/>
  <c r="N1695" i="2"/>
  <c r="P1695" i="2" s="1"/>
  <c r="N1696" i="2"/>
  <c r="P1696" i="2" s="1"/>
  <c r="N1697" i="2"/>
  <c r="P1697" i="2" s="1"/>
  <c r="N1698" i="2"/>
  <c r="P1698" i="2" s="1"/>
  <c r="N1699" i="2"/>
  <c r="P1699" i="2" s="1"/>
  <c r="N1700" i="2"/>
  <c r="P1700" i="2" s="1"/>
  <c r="N1701" i="2"/>
  <c r="P1701" i="2" s="1"/>
  <c r="N1702" i="2"/>
  <c r="P1702" i="2" s="1"/>
  <c r="N1703" i="2"/>
  <c r="P1703" i="2" s="1"/>
  <c r="N1704" i="2"/>
  <c r="P1704" i="2" s="1"/>
  <c r="N1705" i="2"/>
  <c r="P1705" i="2" s="1"/>
  <c r="N1706" i="2"/>
  <c r="P1706" i="2" s="1"/>
  <c r="N1707" i="2"/>
  <c r="P1707" i="2" s="1"/>
  <c r="N1708" i="2"/>
  <c r="P1708" i="2" s="1"/>
  <c r="N1709" i="2"/>
  <c r="P1709" i="2" s="1"/>
  <c r="N1710" i="2"/>
  <c r="P1710" i="2" s="1"/>
  <c r="N1711" i="2"/>
  <c r="P1711" i="2" s="1"/>
  <c r="N1712" i="2"/>
  <c r="P1712" i="2" s="1"/>
  <c r="N1713" i="2"/>
  <c r="P1713" i="2" s="1"/>
  <c r="N1714" i="2"/>
  <c r="P1714" i="2" s="1"/>
  <c r="N1715" i="2"/>
  <c r="P1715" i="2" s="1"/>
  <c r="N1716" i="2"/>
  <c r="P1716" i="2" s="1"/>
  <c r="N1717" i="2"/>
  <c r="P1717" i="2" s="1"/>
  <c r="N1718" i="2"/>
  <c r="P1718" i="2" s="1"/>
  <c r="N1719" i="2"/>
  <c r="P1719" i="2" s="1"/>
  <c r="N1720" i="2"/>
  <c r="P1720" i="2" s="1"/>
  <c r="N1721" i="2"/>
  <c r="P1721" i="2" s="1"/>
  <c r="N1722" i="2"/>
  <c r="P1722" i="2" s="1"/>
  <c r="N1723" i="2"/>
  <c r="P1723" i="2" s="1"/>
  <c r="N1724" i="2"/>
  <c r="P1724" i="2" s="1"/>
  <c r="N1725" i="2"/>
  <c r="P1725" i="2" s="1"/>
  <c r="N1726" i="2"/>
  <c r="P1726" i="2" s="1"/>
  <c r="N1727" i="2"/>
  <c r="P1727" i="2" s="1"/>
  <c r="N1728" i="2"/>
  <c r="P1728" i="2" s="1"/>
  <c r="N1729" i="2"/>
  <c r="P1729" i="2" s="1"/>
  <c r="N1730" i="2"/>
  <c r="P1730" i="2" s="1"/>
  <c r="N1731" i="2"/>
  <c r="P1731" i="2" s="1"/>
  <c r="N1732" i="2"/>
  <c r="P1732" i="2" s="1"/>
  <c r="N1733" i="2"/>
  <c r="P1733" i="2" s="1"/>
  <c r="N1734" i="2"/>
  <c r="P1734" i="2" s="1"/>
  <c r="N1735" i="2"/>
  <c r="P1735" i="2" s="1"/>
  <c r="N1736" i="2"/>
  <c r="P1736" i="2" s="1"/>
  <c r="N1737" i="2"/>
  <c r="P1737" i="2" s="1"/>
  <c r="N1738" i="2"/>
  <c r="P1738" i="2" s="1"/>
  <c r="N1739" i="2"/>
  <c r="P1739" i="2" s="1"/>
  <c r="N1740" i="2"/>
  <c r="P1740" i="2" s="1"/>
  <c r="N1741" i="2"/>
  <c r="P1741" i="2" s="1"/>
  <c r="N1742" i="2"/>
  <c r="P1742" i="2" s="1"/>
  <c r="N1743" i="2"/>
  <c r="P1743" i="2" s="1"/>
  <c r="N1744" i="2"/>
  <c r="P1744" i="2" s="1"/>
  <c r="N1745" i="2"/>
  <c r="P1745" i="2" s="1"/>
  <c r="N1746" i="2"/>
  <c r="P1746" i="2" s="1"/>
  <c r="N1747" i="2"/>
  <c r="P1747" i="2" s="1"/>
  <c r="N1748" i="2"/>
  <c r="P1748" i="2" s="1"/>
  <c r="N1749" i="2"/>
  <c r="P1749" i="2" s="1"/>
  <c r="N1750" i="2"/>
  <c r="P1750" i="2" s="1"/>
  <c r="N1751" i="2"/>
  <c r="P1751" i="2" s="1"/>
  <c r="N1752" i="2"/>
  <c r="P1752" i="2" s="1"/>
  <c r="N1753" i="2"/>
  <c r="P1753" i="2" s="1"/>
  <c r="N1754" i="2"/>
  <c r="P1754" i="2" s="1"/>
  <c r="N1755" i="2"/>
  <c r="P1755" i="2" s="1"/>
  <c r="N1756" i="2"/>
  <c r="P1756" i="2" s="1"/>
  <c r="N1757" i="2"/>
  <c r="P1757" i="2" s="1"/>
  <c r="N1758" i="2"/>
  <c r="P1758" i="2" s="1"/>
  <c r="N1759" i="2"/>
  <c r="P1759" i="2" s="1"/>
  <c r="N1760" i="2"/>
  <c r="P1760" i="2" s="1"/>
  <c r="N1761" i="2"/>
  <c r="P1761" i="2" s="1"/>
  <c r="N1762" i="2"/>
  <c r="P1762" i="2" s="1"/>
  <c r="N1763" i="2"/>
  <c r="P1763" i="2" s="1"/>
  <c r="N1764" i="2"/>
  <c r="P1764" i="2" s="1"/>
  <c r="N1765" i="2"/>
  <c r="P1765" i="2" s="1"/>
  <c r="N1766" i="2"/>
  <c r="P1766" i="2" s="1"/>
  <c r="N1767" i="2"/>
  <c r="P1767" i="2" s="1"/>
  <c r="N1768" i="2"/>
  <c r="P1768" i="2" s="1"/>
  <c r="N1769" i="2"/>
  <c r="P1769" i="2" s="1"/>
  <c r="N1770" i="2"/>
  <c r="P1770" i="2" s="1"/>
  <c r="N1771" i="2"/>
  <c r="P1771" i="2" s="1"/>
  <c r="N1772" i="2"/>
  <c r="P1772" i="2" s="1"/>
  <c r="N1773" i="2"/>
  <c r="P1773" i="2" s="1"/>
  <c r="N1774" i="2"/>
  <c r="P1774" i="2" s="1"/>
  <c r="N1775" i="2"/>
  <c r="P1775" i="2" s="1"/>
  <c r="N1776" i="2"/>
  <c r="P1776" i="2" s="1"/>
  <c r="N1777" i="2"/>
  <c r="P1777" i="2" s="1"/>
  <c r="N1778" i="2"/>
  <c r="P1778" i="2" s="1"/>
  <c r="N1779" i="2"/>
  <c r="P1779" i="2" s="1"/>
  <c r="N1780" i="2"/>
  <c r="P1780" i="2" s="1"/>
  <c r="N1781" i="2"/>
  <c r="P1781" i="2" s="1"/>
  <c r="N1782" i="2"/>
  <c r="P1782" i="2" s="1"/>
  <c r="N1783" i="2"/>
  <c r="P1783" i="2" s="1"/>
  <c r="N1784" i="2"/>
  <c r="P1784" i="2" s="1"/>
  <c r="N1785" i="2"/>
  <c r="P1785" i="2" s="1"/>
  <c r="N1786" i="2"/>
  <c r="P1786" i="2" s="1"/>
  <c r="N1787" i="2"/>
  <c r="P1787" i="2" s="1"/>
  <c r="N1788" i="2"/>
  <c r="P1788" i="2" s="1"/>
  <c r="N1789" i="2"/>
  <c r="P1789" i="2" s="1"/>
  <c r="N1790" i="2"/>
  <c r="P1790" i="2" s="1"/>
  <c r="N1791" i="2"/>
  <c r="P1791" i="2" s="1"/>
  <c r="N1792" i="2"/>
  <c r="P1792" i="2" s="1"/>
  <c r="N1793" i="2"/>
  <c r="P1793" i="2" s="1"/>
  <c r="N1794" i="2"/>
  <c r="P1794" i="2" s="1"/>
  <c r="N1795" i="2"/>
  <c r="P1795" i="2" s="1"/>
  <c r="N1796" i="2"/>
  <c r="P1796" i="2" s="1"/>
  <c r="N1797" i="2"/>
  <c r="P1797" i="2" s="1"/>
  <c r="N1798" i="2"/>
  <c r="P1798" i="2" s="1"/>
  <c r="N1799" i="2"/>
  <c r="P1799" i="2" s="1"/>
  <c r="N1800" i="2"/>
  <c r="P1800" i="2" s="1"/>
  <c r="N1801" i="2"/>
  <c r="P1801" i="2" s="1"/>
  <c r="N1802" i="2"/>
  <c r="P1802" i="2" s="1"/>
  <c r="N1803" i="2"/>
  <c r="P1803" i="2" s="1"/>
  <c r="N1804" i="2"/>
  <c r="P1804" i="2" s="1"/>
  <c r="N1805" i="2"/>
  <c r="P1805" i="2" s="1"/>
  <c r="N1806" i="2"/>
  <c r="P1806" i="2" s="1"/>
  <c r="N1807" i="2"/>
  <c r="P1807" i="2" s="1"/>
  <c r="N1808" i="2"/>
  <c r="P1808" i="2" s="1"/>
  <c r="N1809" i="2"/>
  <c r="P1809" i="2" s="1"/>
  <c r="N1810" i="2"/>
  <c r="P1810" i="2" s="1"/>
  <c r="N1811" i="2"/>
  <c r="P1811" i="2" s="1"/>
  <c r="N1812" i="2"/>
  <c r="P1812" i="2" s="1"/>
  <c r="N1813" i="2"/>
  <c r="P1813" i="2" s="1"/>
  <c r="N1814" i="2"/>
  <c r="P1814" i="2" s="1"/>
  <c r="N1815" i="2"/>
  <c r="P1815" i="2" s="1"/>
  <c r="N1816" i="2"/>
  <c r="P1816" i="2" s="1"/>
  <c r="N1817" i="2"/>
  <c r="P1817" i="2" s="1"/>
  <c r="N1818" i="2"/>
  <c r="P1818" i="2" s="1"/>
  <c r="N1819" i="2"/>
  <c r="P1819" i="2" s="1"/>
  <c r="N1820" i="2"/>
  <c r="P1820" i="2" s="1"/>
  <c r="N1821" i="2"/>
  <c r="P1821" i="2" s="1"/>
  <c r="N1822" i="2"/>
  <c r="P1822" i="2" s="1"/>
  <c r="N1823" i="2"/>
  <c r="P1823" i="2" s="1"/>
  <c r="N1824" i="2"/>
  <c r="P1824" i="2" s="1"/>
  <c r="N1825" i="2"/>
  <c r="P1825" i="2" s="1"/>
  <c r="N1826" i="2"/>
  <c r="P1826" i="2" s="1"/>
  <c r="N1827" i="2"/>
  <c r="P1827" i="2" s="1"/>
  <c r="N1828" i="2"/>
  <c r="P1828" i="2" s="1"/>
  <c r="N1829" i="2"/>
  <c r="P1829" i="2" s="1"/>
  <c r="N1830" i="2"/>
  <c r="P1830" i="2" s="1"/>
  <c r="N1831" i="2"/>
  <c r="P1831" i="2" s="1"/>
  <c r="N1832" i="2"/>
  <c r="P1832" i="2" s="1"/>
  <c r="N1833" i="2"/>
  <c r="P1833" i="2" s="1"/>
  <c r="N1834" i="2"/>
  <c r="P1834" i="2" s="1"/>
  <c r="N1835" i="2"/>
  <c r="P1835" i="2" s="1"/>
  <c r="N1836" i="2"/>
  <c r="P1836" i="2" s="1"/>
  <c r="N1837" i="2"/>
  <c r="P1837" i="2" s="1"/>
  <c r="N1838" i="2"/>
  <c r="P1838" i="2" s="1"/>
  <c r="N1839" i="2"/>
  <c r="P1839" i="2" s="1"/>
  <c r="N1840" i="2"/>
  <c r="P1840" i="2" s="1"/>
  <c r="N1841" i="2"/>
  <c r="P1841" i="2" s="1"/>
  <c r="N1842" i="2"/>
  <c r="P1842" i="2" s="1"/>
  <c r="N1843" i="2"/>
  <c r="P1843" i="2" s="1"/>
  <c r="N1844" i="2"/>
  <c r="P1844" i="2" s="1"/>
  <c r="N1845" i="2"/>
  <c r="P1845" i="2" s="1"/>
  <c r="N1846" i="2"/>
  <c r="P1846" i="2" s="1"/>
  <c r="N1847" i="2"/>
  <c r="P1847" i="2" s="1"/>
  <c r="N1848" i="2"/>
  <c r="P1848" i="2" s="1"/>
  <c r="N1849" i="2"/>
  <c r="P1849" i="2" s="1"/>
  <c r="N1850" i="2"/>
  <c r="P1850" i="2" s="1"/>
  <c r="N1851" i="2"/>
  <c r="P1851" i="2" s="1"/>
  <c r="N1852" i="2"/>
  <c r="P1852" i="2" s="1"/>
  <c r="N1853" i="2"/>
  <c r="P1853" i="2" s="1"/>
  <c r="N1854" i="2"/>
  <c r="P1854" i="2" s="1"/>
  <c r="N1855" i="2"/>
  <c r="P1855" i="2" s="1"/>
  <c r="N1856" i="2"/>
  <c r="P1856" i="2" s="1"/>
  <c r="N1857" i="2"/>
  <c r="P1857" i="2" s="1"/>
  <c r="N1858" i="2"/>
  <c r="P1858" i="2" s="1"/>
  <c r="N1859" i="2"/>
  <c r="P1859" i="2" s="1"/>
  <c r="N1860" i="2"/>
  <c r="P1860" i="2" s="1"/>
  <c r="N1861" i="2"/>
  <c r="P1861" i="2" s="1"/>
  <c r="N1862" i="2"/>
  <c r="P1862" i="2" s="1"/>
  <c r="N1863" i="2"/>
  <c r="P1863" i="2" s="1"/>
  <c r="N1864" i="2"/>
  <c r="P1864" i="2" s="1"/>
  <c r="N1865" i="2"/>
  <c r="P1865" i="2" s="1"/>
  <c r="N1866" i="2"/>
  <c r="P1866" i="2" s="1"/>
  <c r="N1867" i="2"/>
  <c r="P1867" i="2" s="1"/>
  <c r="N1868" i="2"/>
  <c r="P1868" i="2" s="1"/>
  <c r="N1869" i="2"/>
  <c r="P1869" i="2" s="1"/>
  <c r="N1870" i="2"/>
  <c r="P1870" i="2" s="1"/>
  <c r="N1871" i="2"/>
  <c r="P1871" i="2" s="1"/>
  <c r="N1872" i="2"/>
  <c r="P1872" i="2" s="1"/>
  <c r="N1873" i="2"/>
  <c r="P1873" i="2" s="1"/>
  <c r="N1874" i="2"/>
  <c r="P1874" i="2" s="1"/>
  <c r="N1875" i="2"/>
  <c r="P1875" i="2" s="1"/>
  <c r="N1876" i="2"/>
  <c r="P1876" i="2" s="1"/>
  <c r="N1877" i="2"/>
  <c r="P1877" i="2" s="1"/>
  <c r="N1878" i="2"/>
  <c r="P1878" i="2" s="1"/>
  <c r="N1879" i="2"/>
  <c r="P1879" i="2" s="1"/>
  <c r="N1880" i="2"/>
  <c r="P1880" i="2" s="1"/>
  <c r="N1881" i="2"/>
  <c r="P1881" i="2" s="1"/>
  <c r="N1882" i="2"/>
  <c r="P1882" i="2" s="1"/>
  <c r="N1883" i="2"/>
  <c r="P1883" i="2" s="1"/>
  <c r="N1884" i="2"/>
  <c r="P1884" i="2" s="1"/>
  <c r="N1885" i="2"/>
  <c r="P1885" i="2" s="1"/>
  <c r="N1886" i="2"/>
  <c r="P1886" i="2" s="1"/>
  <c r="N1887" i="2"/>
  <c r="P1887" i="2" s="1"/>
  <c r="N1888" i="2"/>
  <c r="P1888" i="2" s="1"/>
  <c r="N1889" i="2"/>
  <c r="P1889" i="2" s="1"/>
  <c r="N1890" i="2"/>
  <c r="P1890" i="2" s="1"/>
  <c r="N1891" i="2"/>
  <c r="P1891" i="2" s="1"/>
  <c r="N1892" i="2"/>
  <c r="P1892" i="2" s="1"/>
  <c r="N1893" i="2"/>
  <c r="P1893" i="2" s="1"/>
  <c r="N1894" i="2"/>
  <c r="P1894" i="2" s="1"/>
  <c r="N1895" i="2"/>
  <c r="P1895" i="2" s="1"/>
  <c r="N1896" i="2"/>
  <c r="P1896" i="2" s="1"/>
  <c r="N1897" i="2"/>
  <c r="P1897" i="2" s="1"/>
  <c r="N1898" i="2"/>
  <c r="P1898" i="2" s="1"/>
  <c r="N1899" i="2"/>
  <c r="P1899" i="2" s="1"/>
  <c r="N1900" i="2"/>
  <c r="P1900" i="2" s="1"/>
  <c r="N1901" i="2"/>
  <c r="P1901" i="2" s="1"/>
  <c r="N1902" i="2"/>
  <c r="P1902" i="2" s="1"/>
  <c r="N1903" i="2"/>
  <c r="P1903" i="2" s="1"/>
  <c r="N1904" i="2"/>
  <c r="P1904" i="2" s="1"/>
  <c r="N1905" i="2"/>
  <c r="P1905" i="2" s="1"/>
  <c r="N1906" i="2"/>
  <c r="P1906" i="2" s="1"/>
  <c r="N1907" i="2"/>
  <c r="P1907" i="2" s="1"/>
  <c r="N1908" i="2"/>
  <c r="P1908" i="2" s="1"/>
  <c r="N1909" i="2"/>
  <c r="P1909" i="2" s="1"/>
  <c r="N1910" i="2"/>
  <c r="P1910" i="2" s="1"/>
  <c r="N1911" i="2"/>
  <c r="P1911" i="2" s="1"/>
  <c r="N1912" i="2"/>
  <c r="P1912" i="2" s="1"/>
  <c r="N1913" i="2"/>
  <c r="P1913" i="2" s="1"/>
  <c r="N1914" i="2"/>
  <c r="P1914" i="2" s="1"/>
  <c r="N1915" i="2"/>
  <c r="P1915" i="2" s="1"/>
  <c r="N1916" i="2"/>
  <c r="P1916" i="2" s="1"/>
  <c r="N1917" i="2"/>
  <c r="P1917" i="2" s="1"/>
  <c r="N1918" i="2"/>
  <c r="P1918" i="2" s="1"/>
  <c r="N1919" i="2"/>
  <c r="P1919" i="2" s="1"/>
  <c r="N1920" i="2"/>
  <c r="P1920" i="2" s="1"/>
  <c r="N1921" i="2"/>
  <c r="P1921" i="2" s="1"/>
  <c r="N1922" i="2"/>
  <c r="P1922" i="2" s="1"/>
  <c r="N1923" i="2"/>
  <c r="P1923" i="2" s="1"/>
  <c r="N1924" i="2"/>
  <c r="P1924" i="2" s="1"/>
  <c r="N1925" i="2"/>
  <c r="P1925" i="2" s="1"/>
  <c r="N1926" i="2"/>
  <c r="P1926" i="2" s="1"/>
  <c r="N1927" i="2"/>
  <c r="P1927" i="2" s="1"/>
  <c r="N1928" i="2"/>
  <c r="P1928" i="2" s="1"/>
  <c r="N1929" i="2"/>
  <c r="P1929" i="2" s="1"/>
  <c r="N1930" i="2"/>
  <c r="P1930" i="2" s="1"/>
  <c r="N1931" i="2"/>
  <c r="P1931" i="2" s="1"/>
  <c r="N1932" i="2"/>
  <c r="P1932" i="2" s="1"/>
  <c r="N1933" i="2"/>
  <c r="P1933" i="2" s="1"/>
  <c r="N1934" i="2"/>
  <c r="P1934" i="2" s="1"/>
  <c r="N1935" i="2"/>
  <c r="P1935" i="2" s="1"/>
  <c r="N1936" i="2"/>
  <c r="P1936" i="2" s="1"/>
  <c r="N1937" i="2"/>
  <c r="P1937" i="2" s="1"/>
  <c r="N1938" i="2"/>
  <c r="P1938" i="2" s="1"/>
  <c r="N1939" i="2"/>
  <c r="P1939" i="2" s="1"/>
  <c r="N1940" i="2"/>
  <c r="P1940" i="2" s="1"/>
  <c r="N1941" i="2"/>
  <c r="P1941" i="2" s="1"/>
  <c r="N1942" i="2"/>
  <c r="P1942" i="2" s="1"/>
  <c r="N1943" i="2"/>
  <c r="P1943" i="2" s="1"/>
  <c r="N1944" i="2"/>
  <c r="P1944" i="2" s="1"/>
  <c r="N1945" i="2"/>
  <c r="P1945" i="2" s="1"/>
  <c r="N1946" i="2"/>
  <c r="P1946" i="2" s="1"/>
  <c r="N1947" i="2"/>
  <c r="P1947" i="2" s="1"/>
  <c r="N1948" i="2"/>
  <c r="P1948" i="2" s="1"/>
  <c r="N1949" i="2"/>
  <c r="P1949" i="2" s="1"/>
  <c r="N1950" i="2"/>
  <c r="P1950" i="2" s="1"/>
  <c r="N1951" i="2"/>
  <c r="P1951" i="2" s="1"/>
  <c r="N1952" i="2"/>
  <c r="P1952" i="2" s="1"/>
  <c r="N1953" i="2"/>
  <c r="P1953" i="2" s="1"/>
  <c r="N1954" i="2"/>
  <c r="P1954" i="2" s="1"/>
  <c r="N1955" i="2"/>
  <c r="P1955" i="2" s="1"/>
  <c r="N1956" i="2"/>
  <c r="P1956" i="2" s="1"/>
  <c r="N1957" i="2"/>
  <c r="P1957" i="2" s="1"/>
  <c r="N1958" i="2"/>
  <c r="P1958" i="2" s="1"/>
  <c r="N1959" i="2"/>
  <c r="P1959" i="2" s="1"/>
  <c r="N1960" i="2"/>
  <c r="P1960" i="2" s="1"/>
  <c r="N1961" i="2"/>
  <c r="P1961" i="2" s="1"/>
  <c r="N1962" i="2"/>
  <c r="P1962" i="2" s="1"/>
  <c r="N1963" i="2"/>
  <c r="P1963" i="2" s="1"/>
  <c r="N1964" i="2"/>
  <c r="P1964" i="2" s="1"/>
  <c r="N1965" i="2"/>
  <c r="P1965" i="2" s="1"/>
  <c r="N1966" i="2"/>
  <c r="P1966" i="2" s="1"/>
  <c r="N1967" i="2"/>
  <c r="P1967" i="2" s="1"/>
  <c r="N1968" i="2"/>
  <c r="P1968" i="2" s="1"/>
  <c r="N1969" i="2"/>
  <c r="P1969" i="2" s="1"/>
  <c r="N1970" i="2"/>
  <c r="P1970" i="2" s="1"/>
  <c r="N1971" i="2"/>
  <c r="P1971" i="2" s="1"/>
  <c r="N1972" i="2"/>
  <c r="P1972" i="2" s="1"/>
  <c r="N1973" i="2"/>
  <c r="P1973" i="2" s="1"/>
  <c r="N1974" i="2"/>
  <c r="P1974" i="2" s="1"/>
  <c r="N1975" i="2"/>
  <c r="P1975" i="2" s="1"/>
  <c r="N1976" i="2"/>
  <c r="P1976" i="2" s="1"/>
  <c r="N1977" i="2"/>
  <c r="P1977" i="2" s="1"/>
  <c r="N1978" i="2"/>
  <c r="P1978" i="2" s="1"/>
  <c r="N1979" i="2"/>
  <c r="P1979" i="2" s="1"/>
  <c r="N1980" i="2"/>
  <c r="P1980" i="2" s="1"/>
  <c r="N1981" i="2"/>
  <c r="P1981" i="2" s="1"/>
  <c r="N1982" i="2"/>
  <c r="P1982" i="2" s="1"/>
  <c r="N1983" i="2"/>
  <c r="N1984" i="2"/>
  <c r="P1984" i="2" s="1"/>
  <c r="N1985" i="2"/>
  <c r="P1985" i="2" s="1"/>
  <c r="N1986" i="2"/>
  <c r="P1986" i="2" s="1"/>
  <c r="N1987" i="2"/>
  <c r="P1987" i="2" s="1"/>
  <c r="N1988" i="2"/>
  <c r="P1988" i="2" s="1"/>
  <c r="N1989" i="2"/>
  <c r="P1989" i="2" s="1"/>
  <c r="N1990" i="2"/>
  <c r="P1990" i="2" s="1"/>
  <c r="N1991" i="2"/>
  <c r="P1991" i="2" s="1"/>
  <c r="N1992" i="2"/>
  <c r="P1992" i="2" s="1"/>
  <c r="N1993" i="2"/>
  <c r="P1993" i="2" s="1"/>
  <c r="N1994" i="2"/>
  <c r="P1994" i="2" s="1"/>
  <c r="N1995" i="2"/>
  <c r="P1995" i="2" s="1"/>
  <c r="N1996" i="2"/>
  <c r="P1996" i="2" s="1"/>
  <c r="N1997" i="2"/>
  <c r="P1997" i="2" s="1"/>
  <c r="N1998" i="2"/>
  <c r="P1998" i="2" s="1"/>
  <c r="N1999" i="2"/>
  <c r="P1999" i="2" s="1"/>
  <c r="N2000" i="2"/>
  <c r="P2000" i="2" s="1"/>
  <c r="N2001" i="2"/>
  <c r="P2001" i="2" s="1"/>
  <c r="N2002" i="2"/>
  <c r="P2002" i="2" s="1"/>
  <c r="N2003" i="2"/>
  <c r="P2003" i="2" s="1"/>
  <c r="N2004" i="2"/>
  <c r="P2004" i="2" s="1"/>
  <c r="N2005" i="2"/>
  <c r="P2005" i="2" s="1"/>
  <c r="N2006" i="2"/>
  <c r="P2006" i="2" s="1"/>
  <c r="N2007" i="2"/>
  <c r="P2007" i="2" s="1"/>
  <c r="N2008" i="2"/>
  <c r="P2008" i="2" s="1"/>
  <c r="N2009" i="2"/>
  <c r="P2009" i="2" s="1"/>
  <c r="N2010" i="2"/>
  <c r="P2010" i="2" s="1"/>
  <c r="N2011" i="2"/>
  <c r="P2011" i="2" s="1"/>
  <c r="N2012" i="2"/>
  <c r="P2012" i="2" s="1"/>
  <c r="N2013" i="2"/>
  <c r="P2013" i="2" s="1"/>
  <c r="N2014" i="2"/>
  <c r="P2014" i="2" s="1"/>
  <c r="N2015" i="2"/>
  <c r="P2015" i="2" s="1"/>
  <c r="N2016" i="2"/>
  <c r="P2016" i="2" s="1"/>
  <c r="N2017" i="2"/>
  <c r="P2017" i="2" s="1"/>
  <c r="N2018" i="2"/>
  <c r="P2018" i="2" s="1"/>
  <c r="N2019" i="2"/>
  <c r="P2019" i="2" s="1"/>
  <c r="N2020" i="2"/>
  <c r="P2020" i="2" s="1"/>
  <c r="N2021" i="2"/>
  <c r="P2021" i="2" s="1"/>
  <c r="N2022" i="2"/>
  <c r="P2022" i="2" s="1"/>
  <c r="N2023" i="2"/>
  <c r="P2023" i="2" s="1"/>
  <c r="N2024" i="2"/>
  <c r="P2024" i="2" s="1"/>
  <c r="N2025" i="2"/>
  <c r="P2025" i="2" s="1"/>
  <c r="N2026" i="2"/>
  <c r="P2026" i="2" s="1"/>
  <c r="N2027" i="2"/>
  <c r="P2027" i="2" s="1"/>
  <c r="N2028" i="2"/>
  <c r="P2028" i="2" s="1"/>
  <c r="N2029" i="2"/>
  <c r="P2029" i="2" s="1"/>
  <c r="N2030" i="2"/>
  <c r="P2030" i="2" s="1"/>
  <c r="N2031" i="2"/>
  <c r="P2031" i="2" s="1"/>
  <c r="N2032" i="2"/>
  <c r="P2032" i="2" s="1"/>
  <c r="N2033" i="2"/>
  <c r="P2033" i="2" s="1"/>
  <c r="N2034" i="2"/>
  <c r="P2034" i="2" s="1"/>
  <c r="N2035" i="2"/>
  <c r="P2035" i="2" s="1"/>
  <c r="N2036" i="2"/>
  <c r="P2036" i="2" s="1"/>
  <c r="N2037" i="2"/>
  <c r="P2037" i="2" s="1"/>
  <c r="N2038" i="2"/>
  <c r="P2038" i="2" s="1"/>
  <c r="N2039" i="2"/>
  <c r="P2039" i="2" s="1"/>
  <c r="N2040" i="2"/>
  <c r="P2040" i="2" s="1"/>
  <c r="N2041" i="2"/>
  <c r="P2041" i="2" s="1"/>
  <c r="N2042" i="2"/>
  <c r="P2042" i="2" s="1"/>
  <c r="N2043" i="2"/>
  <c r="P2043" i="2" s="1"/>
  <c r="N2044" i="2"/>
  <c r="P2044" i="2" s="1"/>
  <c r="N2045" i="2"/>
  <c r="P2045" i="2" s="1"/>
  <c r="N2046" i="2"/>
  <c r="P2046" i="2" s="1"/>
  <c r="N2047" i="2"/>
  <c r="P2047" i="2" s="1"/>
  <c r="N2048" i="2"/>
  <c r="P2048" i="2" s="1"/>
  <c r="N2049" i="2"/>
  <c r="P2049" i="2" s="1"/>
  <c r="N2050" i="2"/>
  <c r="P2050" i="2" s="1"/>
  <c r="N2051" i="2"/>
  <c r="P2051" i="2" s="1"/>
  <c r="N2052" i="2"/>
  <c r="P2052" i="2" s="1"/>
  <c r="N2053" i="2"/>
  <c r="P2053" i="2" s="1"/>
  <c r="N2054" i="2"/>
  <c r="P2054" i="2" s="1"/>
  <c r="N2055" i="2"/>
  <c r="P2055" i="2" s="1"/>
  <c r="N2056" i="2"/>
  <c r="P2056" i="2" s="1"/>
  <c r="N2057" i="2"/>
  <c r="P2057" i="2" s="1"/>
  <c r="N2058" i="2"/>
  <c r="P2058" i="2" s="1"/>
  <c r="N2059" i="2"/>
  <c r="P2059" i="2" s="1"/>
  <c r="N2060" i="2"/>
  <c r="P2060" i="2" s="1"/>
  <c r="N2061" i="2"/>
  <c r="P2061" i="2" s="1"/>
  <c r="N2062" i="2"/>
  <c r="P2062" i="2" s="1"/>
  <c r="N2063" i="2"/>
  <c r="P2063" i="2" s="1"/>
  <c r="N2064" i="2"/>
  <c r="P2064" i="2" s="1"/>
  <c r="N2065" i="2"/>
  <c r="P2065" i="2" s="1"/>
  <c r="N2066" i="2"/>
  <c r="P2066" i="2" s="1"/>
  <c r="N2067" i="2"/>
  <c r="P2067" i="2" s="1"/>
  <c r="N2068" i="2"/>
  <c r="P2068" i="2" s="1"/>
  <c r="N2069" i="2"/>
  <c r="P2069" i="2" s="1"/>
  <c r="N2070" i="2"/>
  <c r="P2070" i="2" s="1"/>
  <c r="N2071" i="2"/>
  <c r="P2071" i="2" s="1"/>
  <c r="N2072" i="2"/>
  <c r="P2072" i="2" s="1"/>
  <c r="N2073" i="2"/>
  <c r="P2073" i="2" s="1"/>
  <c r="N2074" i="2"/>
  <c r="P2074" i="2" s="1"/>
  <c r="N2075" i="2"/>
  <c r="P2075" i="2" s="1"/>
  <c r="N2076" i="2"/>
  <c r="P2076" i="2" s="1"/>
  <c r="N2077" i="2"/>
  <c r="P2077" i="2" s="1"/>
  <c r="N2078" i="2"/>
  <c r="P2078" i="2" s="1"/>
  <c r="N2079" i="2"/>
  <c r="P2079" i="2" s="1"/>
  <c r="N2080" i="2"/>
  <c r="P2080" i="2" s="1"/>
  <c r="N2081" i="2"/>
  <c r="P2081" i="2" s="1"/>
  <c r="N2082" i="2"/>
  <c r="P2082" i="2" s="1"/>
  <c r="N2083" i="2"/>
  <c r="P2083" i="2" s="1"/>
  <c r="N2084" i="2"/>
  <c r="P2084" i="2" s="1"/>
  <c r="N2085" i="2"/>
  <c r="P2085" i="2" s="1"/>
  <c r="N2086" i="2"/>
  <c r="P2086" i="2" s="1"/>
  <c r="N2087" i="2"/>
  <c r="P2087" i="2" s="1"/>
  <c r="N2088" i="2"/>
  <c r="P2088" i="2" s="1"/>
  <c r="N2089" i="2"/>
  <c r="P2089" i="2" s="1"/>
  <c r="N2090" i="2"/>
  <c r="P2090" i="2" s="1"/>
  <c r="N2091" i="2"/>
  <c r="P2091" i="2" s="1"/>
  <c r="N2092" i="2"/>
  <c r="P2092" i="2" s="1"/>
  <c r="N2093" i="2"/>
  <c r="P2093" i="2" s="1"/>
  <c r="N2094" i="2"/>
  <c r="P2094" i="2" s="1"/>
  <c r="N2095" i="2"/>
  <c r="P2095" i="2" s="1"/>
  <c r="N2096" i="2"/>
  <c r="P2096" i="2" s="1"/>
  <c r="N2097" i="2"/>
  <c r="P2097" i="2" s="1"/>
  <c r="N2098" i="2"/>
  <c r="P2098" i="2" s="1"/>
  <c r="N2099" i="2"/>
  <c r="P2099" i="2" s="1"/>
  <c r="N2100" i="2"/>
  <c r="P2100" i="2" s="1"/>
  <c r="N2101" i="2"/>
  <c r="P2101" i="2" s="1"/>
  <c r="N2102" i="2"/>
  <c r="P2102" i="2" s="1"/>
  <c r="N2103" i="2"/>
  <c r="P2103" i="2" s="1"/>
  <c r="N2104" i="2"/>
  <c r="P2104" i="2" s="1"/>
  <c r="N2105" i="2"/>
  <c r="P2105" i="2" s="1"/>
  <c r="N2106" i="2"/>
  <c r="P2106" i="2" s="1"/>
  <c r="N2107" i="2"/>
  <c r="P2107" i="2" s="1"/>
  <c r="N2108" i="2"/>
  <c r="P2108" i="2" s="1"/>
  <c r="N2109" i="2"/>
  <c r="P2109" i="2" s="1"/>
  <c r="N2110" i="2"/>
  <c r="P2110" i="2" s="1"/>
  <c r="N2111" i="2"/>
  <c r="P2111" i="2" s="1"/>
  <c r="N2112" i="2"/>
  <c r="P2112" i="2" s="1"/>
  <c r="N2113" i="2"/>
  <c r="P2113" i="2" s="1"/>
  <c r="N2114" i="2"/>
  <c r="P2114" i="2" s="1"/>
  <c r="N2115" i="2"/>
  <c r="P2115" i="2" s="1"/>
  <c r="N2116" i="2"/>
  <c r="P2116" i="2" s="1"/>
  <c r="N2117" i="2"/>
  <c r="P2117" i="2" s="1"/>
  <c r="N2118" i="2"/>
  <c r="P2118" i="2" s="1"/>
  <c r="N2119" i="2"/>
  <c r="P2119" i="2" s="1"/>
  <c r="N2120" i="2"/>
  <c r="P2120" i="2" s="1"/>
  <c r="N2121" i="2"/>
  <c r="P2121" i="2" s="1"/>
  <c r="N2122" i="2"/>
  <c r="P2122" i="2" s="1"/>
  <c r="N2123" i="2"/>
  <c r="P2123" i="2" s="1"/>
  <c r="N2124" i="2"/>
  <c r="P2124" i="2" s="1"/>
  <c r="N2125" i="2"/>
  <c r="P2125" i="2" s="1"/>
  <c r="N2126" i="2"/>
  <c r="P2126" i="2" s="1"/>
  <c r="N2127" i="2"/>
  <c r="P2127" i="2" s="1"/>
  <c r="N2128" i="2"/>
  <c r="P2128" i="2" s="1"/>
  <c r="N2129" i="2"/>
  <c r="P2129" i="2" s="1"/>
  <c r="N2130" i="2"/>
  <c r="P2130" i="2" s="1"/>
  <c r="N2131" i="2"/>
  <c r="P2131" i="2" s="1"/>
  <c r="N2132" i="2"/>
  <c r="P2132" i="2" s="1"/>
  <c r="N2133" i="2"/>
  <c r="P2133" i="2" s="1"/>
  <c r="N2134" i="2"/>
  <c r="P2134" i="2" s="1"/>
  <c r="N2135" i="2"/>
  <c r="P2135" i="2" s="1"/>
  <c r="N2136" i="2"/>
  <c r="P2136" i="2" s="1"/>
  <c r="N2137" i="2"/>
  <c r="P2137" i="2" s="1"/>
  <c r="N2138" i="2"/>
  <c r="P2138" i="2" s="1"/>
  <c r="N2139" i="2"/>
  <c r="P2139" i="2" s="1"/>
  <c r="N2140" i="2"/>
  <c r="P2140" i="2" s="1"/>
  <c r="N2141" i="2"/>
  <c r="P2141" i="2" s="1"/>
  <c r="N2142" i="2"/>
  <c r="P2142" i="2" s="1"/>
  <c r="N2143" i="2"/>
  <c r="P2143" i="2" s="1"/>
  <c r="N2144" i="2"/>
  <c r="P2144" i="2" s="1"/>
  <c r="N2145" i="2"/>
  <c r="P2145" i="2" s="1"/>
  <c r="N2146" i="2"/>
  <c r="P2146" i="2" s="1"/>
  <c r="N2147" i="2"/>
  <c r="P2147" i="2" s="1"/>
  <c r="N2148" i="2"/>
  <c r="P2148" i="2" s="1"/>
  <c r="N2149" i="2"/>
  <c r="P2149" i="2" s="1"/>
  <c r="N2150" i="2"/>
  <c r="P2150" i="2" s="1"/>
  <c r="N2151" i="2"/>
  <c r="P2151" i="2" s="1"/>
  <c r="N2152" i="2"/>
  <c r="P2152" i="2" s="1"/>
  <c r="N2153" i="2"/>
  <c r="P2153" i="2" s="1"/>
  <c r="N2154" i="2"/>
  <c r="P2154" i="2" s="1"/>
  <c r="N2155" i="2"/>
  <c r="P2155" i="2" s="1"/>
  <c r="N2156" i="2"/>
  <c r="P2156" i="2" s="1"/>
  <c r="N2157" i="2"/>
  <c r="P2157" i="2" s="1"/>
  <c r="N2158" i="2"/>
  <c r="P2158" i="2" s="1"/>
  <c r="N2159" i="2"/>
  <c r="P2159" i="2" s="1"/>
  <c r="N2160" i="2"/>
  <c r="P2160" i="2" s="1"/>
  <c r="N2161" i="2"/>
  <c r="P2161" i="2" s="1"/>
  <c r="N2162" i="2"/>
  <c r="P2162" i="2" s="1"/>
  <c r="N2163" i="2"/>
  <c r="P2163" i="2" s="1"/>
  <c r="N2164" i="2"/>
  <c r="P2164" i="2" s="1"/>
  <c r="N2165" i="2"/>
  <c r="P2165" i="2" s="1"/>
  <c r="N2166" i="2"/>
  <c r="P2166" i="2" s="1"/>
  <c r="N2167" i="2"/>
  <c r="P2167" i="2" s="1"/>
  <c r="N2168" i="2"/>
  <c r="P2168" i="2" s="1"/>
  <c r="N2169" i="2"/>
  <c r="P2169" i="2" s="1"/>
  <c r="N2170" i="2"/>
  <c r="P2170" i="2" s="1"/>
  <c r="N2171" i="2"/>
  <c r="P2171" i="2" s="1"/>
  <c r="N2172" i="2"/>
  <c r="P2172" i="2" s="1"/>
  <c r="N2173" i="2"/>
  <c r="P2173" i="2" s="1"/>
  <c r="N2174" i="2"/>
  <c r="P2174" i="2" s="1"/>
  <c r="N2175" i="2"/>
  <c r="P2175" i="2" s="1"/>
  <c r="N2176" i="2"/>
  <c r="P2176" i="2" s="1"/>
  <c r="N2177" i="2"/>
  <c r="P2177" i="2" s="1"/>
  <c r="N2178" i="2"/>
  <c r="P2178" i="2" s="1"/>
  <c r="N2179" i="2"/>
  <c r="P2179" i="2" s="1"/>
  <c r="N2180" i="2"/>
  <c r="P2180" i="2" s="1"/>
  <c r="N2181" i="2"/>
  <c r="P2181" i="2" s="1"/>
  <c r="N2182" i="2"/>
  <c r="P2182" i="2" s="1"/>
  <c r="N2183" i="2"/>
  <c r="P2183" i="2" s="1"/>
  <c r="N2184" i="2"/>
  <c r="P2184" i="2" s="1"/>
  <c r="N2185" i="2"/>
  <c r="P2185" i="2" s="1"/>
  <c r="N2186" i="2"/>
  <c r="P2186" i="2" s="1"/>
  <c r="N2187" i="2"/>
  <c r="P2187" i="2" s="1"/>
  <c r="N2188" i="2"/>
  <c r="P2188" i="2" s="1"/>
  <c r="N2189" i="2"/>
  <c r="P2189" i="2" s="1"/>
  <c r="N2190" i="2"/>
  <c r="P2190" i="2" s="1"/>
  <c r="N2191" i="2"/>
  <c r="P2191" i="2" s="1"/>
  <c r="N2192" i="2"/>
  <c r="P2192" i="2" s="1"/>
  <c r="N2193" i="2"/>
  <c r="P2193" i="2" s="1"/>
  <c r="N2194" i="2"/>
  <c r="P2194" i="2" s="1"/>
  <c r="N2195" i="2"/>
  <c r="P2195" i="2" s="1"/>
  <c r="N2196" i="2"/>
  <c r="P2196" i="2" s="1"/>
  <c r="N2197" i="2"/>
  <c r="P2197" i="2" s="1"/>
  <c r="N2198" i="2"/>
  <c r="P2198" i="2" s="1"/>
  <c r="N2199" i="2"/>
  <c r="P2199" i="2" s="1"/>
  <c r="N2200" i="2"/>
  <c r="P2200" i="2" s="1"/>
  <c r="N2201" i="2"/>
  <c r="P2201" i="2" s="1"/>
  <c r="N2202" i="2"/>
  <c r="P2202" i="2" s="1"/>
  <c r="N2203" i="2"/>
  <c r="P2203" i="2" s="1"/>
  <c r="N2204" i="2"/>
  <c r="P2204" i="2" s="1"/>
  <c r="N2205" i="2"/>
  <c r="P2205" i="2" s="1"/>
  <c r="N2206" i="2"/>
  <c r="P2206" i="2" s="1"/>
  <c r="N2207" i="2"/>
  <c r="P2207" i="2" s="1"/>
  <c r="N2208" i="2"/>
  <c r="P2208" i="2" s="1"/>
  <c r="N2209" i="2"/>
  <c r="P2209" i="2" s="1"/>
  <c r="N2210" i="2"/>
  <c r="P2210" i="2" s="1"/>
  <c r="N2211" i="2"/>
  <c r="P2211" i="2" s="1"/>
  <c r="N2212" i="2"/>
  <c r="P2212" i="2" s="1"/>
  <c r="N2213" i="2"/>
  <c r="P2213" i="2" s="1"/>
  <c r="N2214" i="2"/>
  <c r="P2214" i="2" s="1"/>
  <c r="N2215" i="2"/>
  <c r="P2215" i="2" s="1"/>
  <c r="N2216" i="2"/>
  <c r="P2216" i="2" s="1"/>
  <c r="N2217" i="2"/>
  <c r="P2217" i="2" s="1"/>
  <c r="N2218" i="2"/>
  <c r="P2218" i="2" s="1"/>
  <c r="N2219" i="2"/>
  <c r="P2219" i="2" s="1"/>
  <c r="N2220" i="2"/>
  <c r="P2220" i="2" s="1"/>
  <c r="N2221" i="2"/>
  <c r="P2221" i="2" s="1"/>
  <c r="N2222" i="2"/>
  <c r="P2222" i="2" s="1"/>
  <c r="N2223" i="2"/>
  <c r="P2223" i="2" s="1"/>
  <c r="N2224" i="2"/>
  <c r="P2224" i="2" s="1"/>
  <c r="N2225" i="2"/>
  <c r="P2225" i="2" s="1"/>
  <c r="N2226" i="2"/>
  <c r="P2226" i="2" s="1"/>
  <c r="N2227" i="2"/>
  <c r="P2227" i="2" s="1"/>
  <c r="N2228" i="2"/>
  <c r="P2228" i="2" s="1"/>
  <c r="N2229" i="2"/>
  <c r="P2229" i="2" s="1"/>
  <c r="N2230" i="2"/>
  <c r="P2230" i="2" s="1"/>
  <c r="N2231" i="2"/>
  <c r="P2231" i="2" s="1"/>
  <c r="N2232" i="2"/>
  <c r="P2232" i="2" s="1"/>
  <c r="N2233" i="2"/>
  <c r="P2233" i="2" s="1"/>
  <c r="N2234" i="2"/>
  <c r="P2234" i="2" s="1"/>
  <c r="N2235" i="2"/>
  <c r="P2235" i="2" s="1"/>
  <c r="N2236" i="2"/>
  <c r="P2236" i="2" s="1"/>
  <c r="N2237" i="2"/>
  <c r="P2237" i="2" s="1"/>
  <c r="N2238" i="2"/>
  <c r="P2238" i="2" s="1"/>
  <c r="N2239" i="2"/>
  <c r="P2239" i="2" s="1"/>
  <c r="N2240" i="2"/>
  <c r="P2240" i="2" s="1"/>
  <c r="N2241" i="2"/>
  <c r="P2241" i="2" s="1"/>
  <c r="N2242" i="2"/>
  <c r="P2242" i="2" s="1"/>
  <c r="N2243" i="2"/>
  <c r="P2243" i="2" s="1"/>
  <c r="N2244" i="2"/>
  <c r="P2244" i="2" s="1"/>
  <c r="N2245" i="2"/>
  <c r="P2245" i="2" s="1"/>
  <c r="N2246" i="2"/>
  <c r="P2246" i="2" s="1"/>
  <c r="N2247" i="2"/>
  <c r="P2247" i="2" s="1"/>
  <c r="N2248" i="2"/>
  <c r="P2248" i="2" s="1"/>
  <c r="N2249" i="2"/>
  <c r="P2249" i="2" s="1"/>
  <c r="N2250" i="2"/>
  <c r="P2250" i="2" s="1"/>
  <c r="N2251" i="2"/>
  <c r="P2251" i="2" s="1"/>
  <c r="N2252" i="2"/>
  <c r="P2252" i="2" s="1"/>
  <c r="N2253" i="2"/>
  <c r="P2253" i="2" s="1"/>
  <c r="N2254" i="2"/>
  <c r="P2254" i="2" s="1"/>
  <c r="N2255" i="2"/>
  <c r="P2255" i="2" s="1"/>
  <c r="N2256" i="2"/>
  <c r="P2256" i="2" s="1"/>
  <c r="N2257" i="2"/>
  <c r="P2257" i="2" s="1"/>
  <c r="N2258" i="2"/>
  <c r="P2258" i="2" s="1"/>
  <c r="N2259" i="2"/>
  <c r="P2259" i="2" s="1"/>
  <c r="N2260" i="2"/>
  <c r="P2260" i="2" s="1"/>
  <c r="N2261" i="2"/>
  <c r="P2261" i="2" s="1"/>
  <c r="N2262" i="2"/>
  <c r="P2262" i="2" s="1"/>
  <c r="N2263" i="2"/>
  <c r="P2263" i="2" s="1"/>
  <c r="N2264" i="2"/>
  <c r="P2264" i="2" s="1"/>
  <c r="N2265" i="2"/>
  <c r="P2265" i="2" s="1"/>
  <c r="N2266" i="2"/>
  <c r="P2266" i="2" s="1"/>
  <c r="N2267" i="2"/>
  <c r="P2267" i="2" s="1"/>
  <c r="N2268" i="2"/>
  <c r="P2268" i="2" s="1"/>
  <c r="N2269" i="2"/>
  <c r="P2269" i="2" s="1"/>
  <c r="N2270" i="2"/>
  <c r="P2270" i="2" s="1"/>
  <c r="N2271" i="2"/>
  <c r="P2271" i="2" s="1"/>
  <c r="N2272" i="2"/>
  <c r="P2272" i="2" s="1"/>
  <c r="N2273" i="2"/>
  <c r="P2273" i="2" s="1"/>
  <c r="N2274" i="2"/>
  <c r="P2274" i="2" s="1"/>
  <c r="N2275" i="2"/>
  <c r="P2275" i="2" s="1"/>
  <c r="N2276" i="2"/>
  <c r="P2276" i="2" s="1"/>
  <c r="N2277" i="2"/>
  <c r="P2277" i="2" s="1"/>
  <c r="N2278" i="2"/>
  <c r="P2278" i="2" s="1"/>
  <c r="N2279" i="2"/>
  <c r="P2279" i="2" s="1"/>
  <c r="N2280" i="2"/>
  <c r="P2280" i="2" s="1"/>
  <c r="N2281" i="2"/>
  <c r="P2281" i="2" s="1"/>
  <c r="N2282" i="2"/>
  <c r="P2282" i="2" s="1"/>
  <c r="N2283" i="2"/>
  <c r="P2283" i="2" s="1"/>
  <c r="N2284" i="2"/>
  <c r="P2284" i="2" s="1"/>
  <c r="N2285" i="2"/>
  <c r="P2285" i="2" s="1"/>
  <c r="N2286" i="2"/>
  <c r="P2286" i="2" s="1"/>
  <c r="N2287" i="2"/>
  <c r="P2287" i="2" s="1"/>
  <c r="N2288" i="2"/>
  <c r="P2288" i="2" s="1"/>
  <c r="N2289" i="2"/>
  <c r="P2289" i="2" s="1"/>
  <c r="N2290" i="2"/>
  <c r="P2290" i="2" s="1"/>
  <c r="N2291" i="2"/>
  <c r="P2291" i="2" s="1"/>
  <c r="N2292" i="2"/>
  <c r="P2292" i="2" s="1"/>
  <c r="N2293" i="2"/>
  <c r="P2293" i="2" s="1"/>
  <c r="N2294" i="2"/>
  <c r="P2294" i="2" s="1"/>
  <c r="N2295" i="2"/>
  <c r="P2295" i="2" s="1"/>
  <c r="N2296" i="2"/>
  <c r="P2296" i="2" s="1"/>
  <c r="N2297" i="2"/>
  <c r="P2297" i="2" s="1"/>
  <c r="N2298" i="2"/>
  <c r="P2298" i="2" s="1"/>
  <c r="N2299" i="2"/>
  <c r="P2299" i="2" s="1"/>
  <c r="N2300" i="2"/>
  <c r="P2300" i="2" s="1"/>
  <c r="N2301" i="2"/>
  <c r="P2301" i="2" s="1"/>
  <c r="N2302" i="2"/>
  <c r="P2302" i="2" s="1"/>
  <c r="N2303" i="2"/>
  <c r="P2303" i="2" s="1"/>
  <c r="N2304" i="2"/>
  <c r="P2304" i="2" s="1"/>
  <c r="N2305" i="2"/>
  <c r="P2305" i="2" s="1"/>
  <c r="N2306" i="2"/>
  <c r="P2306" i="2" s="1"/>
  <c r="N2307" i="2"/>
  <c r="P2307" i="2" s="1"/>
  <c r="N2308" i="2"/>
  <c r="P2308" i="2" s="1"/>
  <c r="N2309" i="2"/>
  <c r="P2309" i="2" s="1"/>
  <c r="N2310" i="2"/>
  <c r="P2310" i="2" s="1"/>
  <c r="N2311" i="2"/>
  <c r="P2311" i="2" s="1"/>
  <c r="N2312" i="2"/>
  <c r="P2312" i="2" s="1"/>
  <c r="N2313" i="2"/>
  <c r="P2313" i="2" s="1"/>
  <c r="N2314" i="2"/>
  <c r="P2314" i="2" s="1"/>
  <c r="N2315" i="2"/>
  <c r="P2315" i="2" s="1"/>
  <c r="N2316" i="2"/>
  <c r="P2316" i="2" s="1"/>
  <c r="N2317" i="2"/>
  <c r="P2317" i="2" s="1"/>
  <c r="N2318" i="2"/>
  <c r="P2318" i="2" s="1"/>
  <c r="N2319" i="2"/>
  <c r="P2319" i="2" s="1"/>
  <c r="N2320" i="2"/>
  <c r="P2320" i="2" s="1"/>
  <c r="N2321" i="2"/>
  <c r="P2321" i="2" s="1"/>
  <c r="N2322" i="2"/>
  <c r="P2322" i="2" s="1"/>
  <c r="N2323" i="2"/>
  <c r="P2323" i="2" s="1"/>
  <c r="N2324" i="2"/>
  <c r="P2324" i="2" s="1"/>
  <c r="N2325" i="2"/>
  <c r="P2325" i="2" s="1"/>
  <c r="N2326" i="2"/>
  <c r="P2326" i="2" s="1"/>
  <c r="N2327" i="2"/>
  <c r="P2327" i="2" s="1"/>
  <c r="N2328" i="2"/>
  <c r="P2328" i="2" s="1"/>
  <c r="N2329" i="2"/>
  <c r="P2329" i="2" s="1"/>
  <c r="N2330" i="2"/>
  <c r="P2330" i="2" s="1"/>
  <c r="N2331" i="2"/>
  <c r="P2331" i="2" s="1"/>
  <c r="N2332" i="2"/>
  <c r="P2332" i="2" s="1"/>
  <c r="N2333" i="2"/>
  <c r="P2333" i="2" s="1"/>
  <c r="N2334" i="2"/>
  <c r="P2334" i="2" s="1"/>
  <c r="N2335" i="2"/>
  <c r="P2335" i="2" s="1"/>
  <c r="N2336" i="2"/>
  <c r="P2336" i="2" s="1"/>
  <c r="N2337" i="2"/>
  <c r="P2337" i="2" s="1"/>
  <c r="N2338" i="2"/>
  <c r="P2338" i="2" s="1"/>
  <c r="N2339" i="2"/>
  <c r="P2339" i="2" s="1"/>
  <c r="N2340" i="2"/>
  <c r="P2340" i="2" s="1"/>
  <c r="N2341" i="2"/>
  <c r="P2341" i="2" s="1"/>
  <c r="N2342" i="2"/>
  <c r="P2342" i="2" s="1"/>
  <c r="N2343" i="2"/>
  <c r="P2343" i="2" s="1"/>
  <c r="N2344" i="2"/>
  <c r="P2344" i="2" s="1"/>
  <c r="N2345" i="2"/>
  <c r="P2345" i="2" s="1"/>
  <c r="N2346" i="2"/>
  <c r="P2346" i="2" s="1"/>
  <c r="N2347" i="2"/>
  <c r="P2347" i="2" s="1"/>
  <c r="N2348" i="2"/>
  <c r="P2348" i="2" s="1"/>
  <c r="N2349" i="2"/>
  <c r="P2349" i="2" s="1"/>
  <c r="N2350" i="2"/>
  <c r="P2350" i="2" s="1"/>
  <c r="N2351" i="2"/>
  <c r="P2351" i="2" s="1"/>
  <c r="N2352" i="2"/>
  <c r="P2352" i="2" s="1"/>
  <c r="N2353" i="2"/>
  <c r="P2353" i="2" s="1"/>
  <c r="N2354" i="2"/>
  <c r="P2354" i="2" s="1"/>
  <c r="N2355" i="2"/>
  <c r="P2355" i="2" s="1"/>
  <c r="N2356" i="2"/>
  <c r="P2356" i="2" s="1"/>
  <c r="N2357" i="2"/>
  <c r="P2357" i="2" s="1"/>
  <c r="N2358" i="2"/>
  <c r="P2358" i="2" s="1"/>
  <c r="N2359" i="2"/>
  <c r="P2359" i="2" s="1"/>
  <c r="N2360" i="2"/>
  <c r="P2360" i="2" s="1"/>
  <c r="N2361" i="2"/>
  <c r="P2361" i="2" s="1"/>
  <c r="N2362" i="2"/>
  <c r="P2362" i="2" s="1"/>
  <c r="N2363" i="2"/>
  <c r="P2363" i="2" s="1"/>
  <c r="N2364" i="2"/>
  <c r="P2364" i="2" s="1"/>
  <c r="N2365" i="2"/>
  <c r="P2365" i="2" s="1"/>
  <c r="N2366" i="2"/>
  <c r="P2366" i="2" s="1"/>
  <c r="N2367" i="2"/>
  <c r="P2367" i="2" s="1"/>
  <c r="N2368" i="2"/>
  <c r="P2368" i="2" s="1"/>
  <c r="N2369" i="2"/>
  <c r="P2369" i="2" s="1"/>
  <c r="N2370" i="2"/>
  <c r="P2370" i="2" s="1"/>
  <c r="N2371" i="2"/>
  <c r="P2371" i="2" s="1"/>
  <c r="N2372" i="2"/>
  <c r="P2372" i="2" s="1"/>
  <c r="N2373" i="2"/>
  <c r="P2373" i="2" s="1"/>
  <c r="N2374" i="2"/>
  <c r="P2374" i="2" s="1"/>
  <c r="N2375" i="2"/>
  <c r="P2375" i="2" s="1"/>
  <c r="N2376" i="2"/>
  <c r="P2376" i="2" s="1"/>
  <c r="N2377" i="2"/>
  <c r="P2377" i="2" s="1"/>
  <c r="N2378" i="2"/>
  <c r="P2378" i="2" s="1"/>
  <c r="N2379" i="2"/>
  <c r="P2379" i="2" s="1"/>
  <c r="N2380" i="2"/>
  <c r="P2380" i="2" s="1"/>
  <c r="N2381" i="2"/>
  <c r="P2381" i="2" s="1"/>
  <c r="N2382" i="2"/>
  <c r="P2382" i="2" s="1"/>
  <c r="N2383" i="2"/>
  <c r="P2383" i="2" s="1"/>
  <c r="N2384" i="2"/>
  <c r="P2384" i="2" s="1"/>
  <c r="N2385" i="2"/>
  <c r="P2385" i="2" s="1"/>
  <c r="N2386" i="2"/>
  <c r="P2386" i="2" s="1"/>
  <c r="N2387" i="2"/>
  <c r="P2387" i="2" s="1"/>
  <c r="N2388" i="2"/>
  <c r="P2388" i="2" s="1"/>
  <c r="N2389" i="2"/>
  <c r="P2389" i="2" s="1"/>
  <c r="N2390" i="2"/>
  <c r="P2390" i="2" s="1"/>
  <c r="N2391" i="2"/>
  <c r="P2391" i="2" s="1"/>
  <c r="N2392" i="2"/>
  <c r="P2392" i="2" s="1"/>
  <c r="N2393" i="2"/>
  <c r="P2393" i="2" s="1"/>
  <c r="N2394" i="2"/>
  <c r="P2394" i="2" s="1"/>
  <c r="N2395" i="2"/>
  <c r="P2395" i="2" s="1"/>
  <c r="N2396" i="2"/>
  <c r="P2396" i="2" s="1"/>
  <c r="N2397" i="2"/>
  <c r="P2397" i="2" s="1"/>
  <c r="N2398" i="2"/>
  <c r="P2398" i="2" s="1"/>
  <c r="N2399" i="2"/>
  <c r="P2399" i="2" s="1"/>
  <c r="N2400" i="2"/>
  <c r="P2400" i="2" s="1"/>
  <c r="N2401" i="2"/>
  <c r="P2401" i="2" s="1"/>
  <c r="N2402" i="2"/>
  <c r="P2402" i="2" s="1"/>
  <c r="N2403" i="2"/>
  <c r="P2403" i="2" s="1"/>
  <c r="N2404" i="2"/>
  <c r="P2404" i="2" s="1"/>
  <c r="N2405" i="2"/>
  <c r="P2405" i="2" s="1"/>
  <c r="N2406" i="2"/>
  <c r="P2406" i="2" s="1"/>
  <c r="N2407" i="2"/>
  <c r="P2407" i="2" s="1"/>
  <c r="N2408" i="2"/>
  <c r="P2408" i="2" s="1"/>
  <c r="N2409" i="2"/>
  <c r="P2409" i="2" s="1"/>
  <c r="N2410" i="2"/>
  <c r="P2410" i="2" s="1"/>
  <c r="N2411" i="2"/>
  <c r="P2411" i="2" s="1"/>
  <c r="N2412" i="2"/>
  <c r="P2412" i="2" s="1"/>
  <c r="N2413" i="2"/>
  <c r="P2413" i="2" s="1"/>
  <c r="N2414" i="2"/>
  <c r="P2414" i="2" s="1"/>
  <c r="N2415" i="2"/>
  <c r="P2415" i="2" s="1"/>
  <c r="N2416" i="2"/>
  <c r="P2416" i="2" s="1"/>
  <c r="N2417" i="2"/>
  <c r="P2417" i="2" s="1"/>
  <c r="N2418" i="2"/>
  <c r="P2418" i="2" s="1"/>
  <c r="N2419" i="2"/>
  <c r="P2419" i="2" s="1"/>
  <c r="N2420" i="2"/>
  <c r="P2420" i="2" s="1"/>
  <c r="N2421" i="2"/>
  <c r="P2421" i="2" s="1"/>
  <c r="N2422" i="2"/>
  <c r="P2422" i="2" s="1"/>
  <c r="N2423" i="2"/>
  <c r="P2423" i="2" s="1"/>
  <c r="N2424" i="2"/>
  <c r="P2424" i="2" s="1"/>
  <c r="N2425" i="2"/>
  <c r="P2425" i="2" s="1"/>
  <c r="N2426" i="2"/>
  <c r="P2426" i="2" s="1"/>
  <c r="N2427" i="2"/>
  <c r="P2427" i="2" s="1"/>
  <c r="N2428" i="2"/>
  <c r="P2428" i="2" s="1"/>
  <c r="N2429" i="2"/>
  <c r="P2429" i="2" s="1"/>
  <c r="N2430" i="2"/>
  <c r="P2430" i="2" s="1"/>
  <c r="N2431" i="2"/>
  <c r="P2431" i="2" s="1"/>
  <c r="N2432" i="2"/>
  <c r="P2432" i="2" s="1"/>
  <c r="N2433" i="2"/>
  <c r="P2433" i="2" s="1"/>
  <c r="N2434" i="2"/>
  <c r="P2434" i="2" s="1"/>
  <c r="N2435" i="2"/>
  <c r="P2435" i="2" s="1"/>
  <c r="N2436" i="2"/>
  <c r="P2436" i="2" s="1"/>
  <c r="N2437" i="2"/>
  <c r="P2437" i="2" s="1"/>
  <c r="N2438" i="2"/>
  <c r="P2438" i="2" s="1"/>
  <c r="N2439" i="2"/>
  <c r="P2439" i="2" s="1"/>
  <c r="N2440" i="2"/>
  <c r="P2440" i="2" s="1"/>
  <c r="N2441" i="2"/>
  <c r="P2441" i="2" s="1"/>
  <c r="N2442" i="2"/>
  <c r="P2442" i="2" s="1"/>
  <c r="N2443" i="2"/>
  <c r="P2443" i="2" s="1"/>
  <c r="N2444" i="2"/>
  <c r="P2444" i="2" s="1"/>
  <c r="N2445" i="2"/>
  <c r="P2445" i="2" s="1"/>
  <c r="N2446" i="2"/>
  <c r="P2446" i="2" s="1"/>
  <c r="N2447" i="2"/>
  <c r="P2447" i="2" s="1"/>
  <c r="N2448" i="2"/>
  <c r="P2448" i="2" s="1"/>
  <c r="N2449" i="2"/>
  <c r="P2449" i="2" s="1"/>
  <c r="N2450" i="2"/>
  <c r="P2450" i="2" s="1"/>
  <c r="N2451" i="2"/>
  <c r="P2451" i="2" s="1"/>
  <c r="N2452" i="2"/>
  <c r="P2452" i="2" s="1"/>
  <c r="N2453" i="2"/>
  <c r="P2453" i="2" s="1"/>
  <c r="N2454" i="2"/>
  <c r="P2454" i="2" s="1"/>
  <c r="N2455" i="2"/>
  <c r="P2455" i="2" s="1"/>
  <c r="N2456" i="2"/>
  <c r="P2456" i="2" s="1"/>
  <c r="N2457" i="2"/>
  <c r="P2457" i="2" s="1"/>
  <c r="N2458" i="2"/>
  <c r="P2458" i="2" s="1"/>
  <c r="N2459" i="2"/>
  <c r="P2459" i="2" s="1"/>
  <c r="N2460" i="2"/>
  <c r="P2460" i="2" s="1"/>
  <c r="N2461" i="2"/>
  <c r="P2461" i="2" s="1"/>
  <c r="N2462" i="2"/>
  <c r="P2462" i="2" s="1"/>
  <c r="N2463" i="2"/>
  <c r="P2463" i="2" s="1"/>
  <c r="N2464" i="2"/>
  <c r="P2464" i="2" s="1"/>
  <c r="N2465" i="2"/>
  <c r="P2465" i="2" s="1"/>
  <c r="N2466" i="2"/>
  <c r="P2466" i="2" s="1"/>
  <c r="N2467" i="2"/>
  <c r="P2467" i="2" s="1"/>
  <c r="N2468" i="2"/>
  <c r="P2468" i="2" s="1"/>
  <c r="N2469" i="2"/>
  <c r="P2469" i="2" s="1"/>
  <c r="N2470" i="2"/>
  <c r="P2470" i="2" s="1"/>
  <c r="N2471" i="2"/>
  <c r="P2471" i="2" s="1"/>
  <c r="N2472" i="2"/>
  <c r="P2472" i="2" s="1"/>
  <c r="N2473" i="2"/>
  <c r="P2473" i="2" s="1"/>
  <c r="N2474" i="2"/>
  <c r="P2474" i="2" s="1"/>
  <c r="N2475" i="2"/>
  <c r="P2475" i="2" s="1"/>
  <c r="N2476" i="2"/>
  <c r="P2476" i="2" s="1"/>
  <c r="N2477" i="2"/>
  <c r="P2477" i="2" s="1"/>
  <c r="N2478" i="2"/>
  <c r="P2478" i="2" s="1"/>
  <c r="N2479" i="2"/>
  <c r="P2479" i="2" s="1"/>
  <c r="N2480" i="2"/>
  <c r="P2480" i="2" s="1"/>
  <c r="N2481" i="2"/>
  <c r="P2481" i="2" s="1"/>
  <c r="N2482" i="2"/>
  <c r="P2482" i="2" s="1"/>
  <c r="N2483" i="2"/>
  <c r="P2483" i="2" s="1"/>
  <c r="N2484" i="2"/>
  <c r="P2484" i="2" s="1"/>
  <c r="N2485" i="2"/>
  <c r="P2485" i="2" s="1"/>
  <c r="N2486" i="2"/>
  <c r="P2486" i="2" s="1"/>
  <c r="N2487" i="2"/>
  <c r="P2487" i="2" s="1"/>
  <c r="N2488" i="2"/>
  <c r="P2488" i="2" s="1"/>
  <c r="N2489" i="2"/>
  <c r="P2489" i="2" s="1"/>
  <c r="N2490" i="2"/>
  <c r="P2490" i="2" s="1"/>
  <c r="N2491" i="2"/>
  <c r="P2491" i="2" s="1"/>
  <c r="N2492" i="2"/>
  <c r="P2492" i="2" s="1"/>
  <c r="N2493" i="2"/>
  <c r="P2493" i="2" s="1"/>
  <c r="N2494" i="2"/>
  <c r="P2494" i="2" s="1"/>
  <c r="N2495" i="2"/>
  <c r="P2495" i="2" s="1"/>
  <c r="N2496" i="2"/>
  <c r="P2496" i="2" s="1"/>
  <c r="N2497" i="2"/>
  <c r="P2497" i="2" s="1"/>
  <c r="N2498" i="2"/>
  <c r="P2498" i="2" s="1"/>
  <c r="N2499" i="2"/>
  <c r="P2499" i="2" s="1"/>
  <c r="N2500" i="2"/>
  <c r="P2500" i="2" s="1"/>
  <c r="N2501" i="2"/>
  <c r="P2501" i="2" s="1"/>
  <c r="N2502" i="2"/>
  <c r="P2502" i="2" s="1"/>
  <c r="N2503" i="2"/>
  <c r="P2503" i="2" s="1"/>
  <c r="N2504" i="2"/>
  <c r="P2504" i="2" s="1"/>
  <c r="N2505" i="2"/>
  <c r="P2505" i="2" s="1"/>
  <c r="N2506" i="2"/>
  <c r="P2506" i="2" s="1"/>
  <c r="N2507" i="2"/>
  <c r="P2507" i="2" s="1"/>
  <c r="N2508" i="2"/>
  <c r="P2508" i="2" s="1"/>
  <c r="N2509" i="2"/>
  <c r="P2509" i="2" s="1"/>
  <c r="N2510" i="2"/>
  <c r="P2510" i="2" s="1"/>
  <c r="N2511" i="2"/>
  <c r="P2511" i="2" s="1"/>
  <c r="N2512" i="2"/>
  <c r="P2512" i="2" s="1"/>
  <c r="N2513" i="2"/>
  <c r="P2513" i="2" s="1"/>
  <c r="N2514" i="2"/>
  <c r="P2514" i="2" s="1"/>
  <c r="N2515" i="2"/>
  <c r="P2515" i="2" s="1"/>
  <c r="N2516" i="2"/>
  <c r="P2516" i="2" s="1"/>
  <c r="N2517" i="2"/>
  <c r="P2517" i="2" s="1"/>
  <c r="N2518" i="2"/>
  <c r="P2518" i="2" s="1"/>
  <c r="N2519" i="2"/>
  <c r="P2519" i="2" s="1"/>
  <c r="N2520" i="2"/>
  <c r="P2520" i="2" s="1"/>
  <c r="N2521" i="2"/>
  <c r="P2521" i="2" s="1"/>
  <c r="N2522" i="2"/>
  <c r="P2522" i="2" s="1"/>
  <c r="N2523" i="2"/>
  <c r="P2523" i="2" s="1"/>
  <c r="N2524" i="2"/>
  <c r="P2524" i="2" s="1"/>
  <c r="N2525" i="2"/>
  <c r="P2525" i="2" s="1"/>
  <c r="N2526" i="2"/>
  <c r="P2526" i="2" s="1"/>
  <c r="N2527" i="2"/>
  <c r="P2527" i="2" s="1"/>
  <c r="N2528" i="2"/>
  <c r="P2528" i="2" s="1"/>
  <c r="N2529" i="2"/>
  <c r="P2529" i="2" s="1"/>
  <c r="N2530" i="2"/>
  <c r="P2530" i="2" s="1"/>
  <c r="N2531" i="2"/>
  <c r="P2531" i="2" s="1"/>
  <c r="N2532" i="2"/>
  <c r="P2532" i="2" s="1"/>
  <c r="N2533" i="2"/>
  <c r="P2533" i="2" s="1"/>
  <c r="N2534" i="2"/>
  <c r="P2534" i="2" s="1"/>
  <c r="N2535" i="2"/>
  <c r="P2535" i="2" s="1"/>
  <c r="N2536" i="2"/>
  <c r="P2536" i="2" s="1"/>
  <c r="N2537" i="2"/>
  <c r="P2537" i="2" s="1"/>
  <c r="N2538" i="2"/>
  <c r="P2538" i="2" s="1"/>
  <c r="N2539" i="2"/>
  <c r="P2539" i="2" s="1"/>
  <c r="N2540" i="2"/>
  <c r="P2540" i="2" s="1"/>
  <c r="N2541" i="2"/>
  <c r="P2541" i="2" s="1"/>
  <c r="N2542" i="2"/>
  <c r="P2542" i="2" s="1"/>
  <c r="N2543" i="2"/>
  <c r="P2543" i="2" s="1"/>
  <c r="N2544" i="2"/>
  <c r="P2544" i="2" s="1"/>
  <c r="N2545" i="2"/>
  <c r="P2545" i="2" s="1"/>
  <c r="N2546" i="2"/>
  <c r="P2546" i="2" s="1"/>
  <c r="N2547" i="2"/>
  <c r="P2547" i="2" s="1"/>
  <c r="N2548" i="2"/>
  <c r="P2548" i="2" s="1"/>
  <c r="N2549" i="2"/>
  <c r="P2549" i="2" s="1"/>
  <c r="N2550" i="2"/>
  <c r="P2550" i="2" s="1"/>
  <c r="N2551" i="2"/>
  <c r="P2551" i="2" s="1"/>
  <c r="N2552" i="2"/>
  <c r="P2552" i="2" s="1"/>
  <c r="N2553" i="2"/>
  <c r="P2553" i="2" s="1"/>
  <c r="N2554" i="2"/>
  <c r="P2554" i="2" s="1"/>
  <c r="N2555" i="2"/>
  <c r="P2555" i="2" s="1"/>
  <c r="N2556" i="2"/>
  <c r="P2556" i="2" s="1"/>
  <c r="N2557" i="2"/>
  <c r="P2557" i="2" s="1"/>
  <c r="N2558" i="2"/>
  <c r="P2558" i="2" s="1"/>
  <c r="N2559" i="2"/>
  <c r="P2559" i="2" s="1"/>
  <c r="N2560" i="2"/>
  <c r="P2560" i="2" s="1"/>
  <c r="N2561" i="2"/>
  <c r="P2561" i="2" s="1"/>
  <c r="N2562" i="2"/>
  <c r="P2562" i="2" s="1"/>
  <c r="N2563" i="2"/>
  <c r="P2563" i="2" s="1"/>
  <c r="N2564" i="2"/>
  <c r="P2564" i="2" s="1"/>
  <c r="N2565" i="2"/>
  <c r="P2565" i="2" s="1"/>
  <c r="N2566" i="2"/>
  <c r="P2566" i="2" s="1"/>
  <c r="N2567" i="2"/>
  <c r="P2567" i="2" s="1"/>
  <c r="N2568" i="2"/>
  <c r="P2568" i="2" s="1"/>
  <c r="N2569" i="2"/>
  <c r="P2569" i="2" s="1"/>
  <c r="N2570" i="2"/>
  <c r="P2570" i="2" s="1"/>
  <c r="N2571" i="2"/>
  <c r="P2571" i="2" s="1"/>
  <c r="N2572" i="2"/>
  <c r="P2572" i="2" s="1"/>
  <c r="N2573" i="2"/>
  <c r="P2573" i="2" s="1"/>
  <c r="N2574" i="2"/>
  <c r="P2574" i="2" s="1"/>
  <c r="N2575" i="2"/>
  <c r="P2575" i="2" s="1"/>
  <c r="N2576" i="2"/>
  <c r="P2576" i="2" s="1"/>
  <c r="N2577" i="2"/>
  <c r="P2577" i="2" s="1"/>
  <c r="N2578" i="2"/>
  <c r="P2578" i="2" s="1"/>
  <c r="N2579" i="2"/>
  <c r="P2579" i="2" s="1"/>
  <c r="N2580" i="2"/>
  <c r="P2580" i="2" s="1"/>
  <c r="N2581" i="2"/>
  <c r="P2581" i="2" s="1"/>
  <c r="N2582" i="2"/>
  <c r="P2582" i="2" s="1"/>
  <c r="N2583" i="2"/>
  <c r="P2583" i="2" s="1"/>
  <c r="N2584" i="2"/>
  <c r="P2584" i="2" s="1"/>
  <c r="N2585" i="2"/>
  <c r="P2585" i="2" s="1"/>
  <c r="N2586" i="2"/>
  <c r="P2586" i="2" s="1"/>
  <c r="N2587" i="2"/>
  <c r="P2587" i="2" s="1"/>
  <c r="N2588" i="2"/>
  <c r="P2588" i="2" s="1"/>
  <c r="N2589" i="2"/>
  <c r="P2589" i="2" s="1"/>
  <c r="N2590" i="2"/>
  <c r="P2590" i="2" s="1"/>
  <c r="N2591" i="2"/>
  <c r="P2591" i="2" s="1"/>
  <c r="N2592" i="2"/>
  <c r="P2592" i="2" s="1"/>
  <c r="N2593" i="2"/>
  <c r="P2593" i="2" s="1"/>
  <c r="N2594" i="2"/>
  <c r="P2594" i="2" s="1"/>
  <c r="N2595" i="2"/>
  <c r="P2595" i="2" s="1"/>
  <c r="N2596" i="2"/>
  <c r="P2596" i="2" s="1"/>
  <c r="N2597" i="2"/>
  <c r="P2597" i="2" s="1"/>
  <c r="N2598" i="2"/>
  <c r="P2598" i="2" s="1"/>
  <c r="N2599" i="2"/>
  <c r="P2599" i="2" s="1"/>
  <c r="N2600" i="2"/>
  <c r="P2600" i="2" s="1"/>
  <c r="N2601" i="2"/>
  <c r="P2601" i="2" s="1"/>
  <c r="N2602" i="2"/>
  <c r="P2602" i="2" s="1"/>
  <c r="N2603" i="2"/>
  <c r="P2603" i="2" s="1"/>
  <c r="N2604" i="2"/>
  <c r="P2604" i="2" s="1"/>
  <c r="N2605" i="2"/>
  <c r="P2605" i="2" s="1"/>
  <c r="N2606" i="2"/>
  <c r="P2606" i="2" s="1"/>
  <c r="N2607" i="2"/>
  <c r="P2607" i="2" s="1"/>
  <c r="N2608" i="2"/>
  <c r="P2608" i="2" s="1"/>
  <c r="N2609" i="2"/>
  <c r="P2609" i="2" s="1"/>
  <c r="N2610" i="2"/>
  <c r="P2610" i="2" s="1"/>
  <c r="N2611" i="2"/>
  <c r="P2611" i="2" s="1"/>
  <c r="N2612" i="2"/>
  <c r="P2612" i="2" s="1"/>
  <c r="N2613" i="2"/>
  <c r="P2613" i="2" s="1"/>
  <c r="N2614" i="2"/>
  <c r="P2614" i="2" s="1"/>
  <c r="N2615" i="2"/>
  <c r="P2615" i="2" s="1"/>
  <c r="N2616" i="2"/>
  <c r="P2616" i="2" s="1"/>
  <c r="N2617" i="2"/>
  <c r="P2617" i="2" s="1"/>
  <c r="N2618" i="2"/>
  <c r="P2618" i="2" s="1"/>
  <c r="N2619" i="2"/>
  <c r="P2619" i="2" s="1"/>
  <c r="N2620" i="2"/>
  <c r="P2620" i="2" s="1"/>
  <c r="N2621" i="2"/>
  <c r="P2621" i="2" s="1"/>
  <c r="N2622" i="2"/>
  <c r="P2622" i="2" s="1"/>
  <c r="N2623" i="2"/>
  <c r="P2623" i="2" s="1"/>
  <c r="N2624" i="2"/>
  <c r="P2624" i="2" s="1"/>
  <c r="N2625" i="2"/>
  <c r="P2625" i="2" s="1"/>
  <c r="N2626" i="2"/>
  <c r="P2626" i="2" s="1"/>
  <c r="N2627" i="2"/>
  <c r="P2627" i="2" s="1"/>
  <c r="N2628" i="2"/>
  <c r="P2628" i="2" s="1"/>
  <c r="N2629" i="2"/>
  <c r="P2629" i="2" s="1"/>
  <c r="N2630" i="2"/>
  <c r="P2630" i="2" s="1"/>
  <c r="N2631" i="2"/>
  <c r="P2631" i="2" s="1"/>
  <c r="N2632" i="2"/>
  <c r="P2632" i="2" s="1"/>
  <c r="N2633" i="2"/>
  <c r="P2633" i="2" s="1"/>
  <c r="N2634" i="2"/>
  <c r="P2634" i="2" s="1"/>
  <c r="N2635" i="2"/>
  <c r="P2635" i="2" s="1"/>
  <c r="N2636" i="2"/>
  <c r="P2636" i="2" s="1"/>
  <c r="N2637" i="2"/>
  <c r="P2637" i="2" s="1"/>
  <c r="N2638" i="2"/>
  <c r="P2638" i="2" s="1"/>
  <c r="N2639" i="2"/>
  <c r="P2639" i="2" s="1"/>
  <c r="N2640" i="2"/>
  <c r="P2640" i="2" s="1"/>
  <c r="N2641" i="2"/>
  <c r="P2641" i="2" s="1"/>
  <c r="N2642" i="2"/>
  <c r="P2642" i="2" s="1"/>
  <c r="N2643" i="2"/>
  <c r="P2643" i="2" s="1"/>
  <c r="N2644" i="2"/>
  <c r="P2644" i="2" s="1"/>
  <c r="N2645" i="2"/>
  <c r="P2645" i="2" s="1"/>
  <c r="N2646" i="2"/>
  <c r="P2646" i="2" s="1"/>
  <c r="N2647" i="2"/>
  <c r="P2647" i="2" s="1"/>
  <c r="N2648" i="2"/>
  <c r="P2648" i="2" s="1"/>
  <c r="N2649" i="2"/>
  <c r="P2649" i="2" s="1"/>
  <c r="N2650" i="2"/>
  <c r="P2650" i="2" s="1"/>
  <c r="N2651" i="2"/>
  <c r="P2651" i="2" s="1"/>
  <c r="N2652" i="2"/>
  <c r="P2652" i="2" s="1"/>
  <c r="N2653" i="2"/>
  <c r="P2653" i="2" s="1"/>
  <c r="N2654" i="2"/>
  <c r="P2654" i="2" s="1"/>
  <c r="N2655" i="2"/>
  <c r="P2655" i="2" s="1"/>
  <c r="N2656" i="2"/>
  <c r="P2656" i="2" s="1"/>
  <c r="N2657" i="2"/>
  <c r="P2657" i="2" s="1"/>
  <c r="N2658" i="2"/>
  <c r="P2658" i="2" s="1"/>
  <c r="N2659" i="2"/>
  <c r="P2659" i="2" s="1"/>
  <c r="N2660" i="2"/>
  <c r="P2660" i="2" s="1"/>
  <c r="N2661" i="2"/>
  <c r="P2661" i="2" s="1"/>
  <c r="N2662" i="2"/>
  <c r="P2662" i="2" s="1"/>
  <c r="N2663" i="2"/>
  <c r="P2663" i="2" s="1"/>
  <c r="N2664" i="2"/>
  <c r="P2664" i="2" s="1"/>
  <c r="N2665" i="2"/>
  <c r="P2665" i="2" s="1"/>
  <c r="N2666" i="2"/>
  <c r="P2666" i="2" s="1"/>
  <c r="N2667" i="2"/>
  <c r="P2667" i="2" s="1"/>
  <c r="N2668" i="2"/>
  <c r="P2668" i="2" s="1"/>
  <c r="N2669" i="2"/>
  <c r="P2669" i="2" s="1"/>
  <c r="N2670" i="2"/>
  <c r="P2670" i="2" s="1"/>
  <c r="N2671" i="2"/>
  <c r="P2671" i="2" s="1"/>
  <c r="N2672" i="2"/>
  <c r="P2672" i="2" s="1"/>
  <c r="N2673" i="2"/>
  <c r="P2673" i="2" s="1"/>
  <c r="N2674" i="2"/>
  <c r="P2674" i="2" s="1"/>
  <c r="N2675" i="2"/>
  <c r="P2675" i="2" s="1"/>
  <c r="N2676" i="2"/>
  <c r="P2676" i="2" s="1"/>
  <c r="N2677" i="2"/>
  <c r="P2677" i="2" s="1"/>
  <c r="N2678" i="2"/>
  <c r="P2678" i="2" s="1"/>
  <c r="N2679" i="2"/>
  <c r="P2679" i="2" s="1"/>
  <c r="N2680" i="2"/>
  <c r="P2680" i="2" s="1"/>
  <c r="N2681" i="2"/>
  <c r="P2681" i="2" s="1"/>
  <c r="N2682" i="2"/>
  <c r="P2682" i="2" s="1"/>
  <c r="N2683" i="2"/>
  <c r="P2683" i="2" s="1"/>
  <c r="N2684" i="2"/>
  <c r="P2684" i="2" s="1"/>
  <c r="N2685" i="2"/>
  <c r="P2685" i="2" s="1"/>
  <c r="N2686" i="2"/>
  <c r="P2686" i="2" s="1"/>
  <c r="N2687" i="2"/>
  <c r="P2687" i="2" s="1"/>
  <c r="N2688" i="2"/>
  <c r="P2688" i="2" s="1"/>
  <c r="N2689" i="2"/>
  <c r="P2689" i="2" s="1"/>
  <c r="N2690" i="2"/>
  <c r="P2690" i="2" s="1"/>
  <c r="N2691" i="2"/>
  <c r="P2691" i="2" s="1"/>
  <c r="N2692" i="2"/>
  <c r="P2692" i="2" s="1"/>
  <c r="N2693" i="2"/>
  <c r="P2693" i="2" s="1"/>
  <c r="N2694" i="2"/>
  <c r="P2694" i="2" s="1"/>
  <c r="N2695" i="2"/>
  <c r="P2695" i="2" s="1"/>
  <c r="N2696" i="2"/>
  <c r="P2696" i="2" s="1"/>
  <c r="N2697" i="2"/>
  <c r="P2697" i="2" s="1"/>
  <c r="N2698" i="2"/>
  <c r="P2698" i="2" s="1"/>
  <c r="N2699" i="2"/>
  <c r="P2699" i="2" s="1"/>
  <c r="N2700" i="2"/>
  <c r="P2700" i="2" s="1"/>
  <c r="N2701" i="2"/>
  <c r="P2701" i="2" s="1"/>
  <c r="N2702" i="2"/>
  <c r="P2702" i="2" s="1"/>
  <c r="N2703" i="2"/>
  <c r="P2703" i="2" s="1"/>
  <c r="N2704" i="2"/>
  <c r="P2704" i="2" s="1"/>
  <c r="N2705" i="2"/>
  <c r="P2705" i="2" s="1"/>
  <c r="N2706" i="2"/>
  <c r="P2706" i="2" s="1"/>
  <c r="N2707" i="2"/>
  <c r="P2707" i="2" s="1"/>
  <c r="N2708" i="2"/>
  <c r="P2708" i="2" s="1"/>
  <c r="N2709" i="2"/>
  <c r="P2709" i="2" s="1"/>
  <c r="N2710" i="2"/>
  <c r="P2710" i="2" s="1"/>
  <c r="N2711" i="2"/>
  <c r="P2711" i="2" s="1"/>
  <c r="N2712" i="2"/>
  <c r="P2712" i="2" s="1"/>
  <c r="N2713" i="2"/>
  <c r="P2713" i="2" s="1"/>
  <c r="N2714" i="2"/>
  <c r="P2714" i="2" s="1"/>
  <c r="N2715" i="2"/>
  <c r="P2715" i="2" s="1"/>
  <c r="N2716" i="2"/>
  <c r="P2716" i="2" s="1"/>
  <c r="N2717" i="2"/>
  <c r="P2717" i="2" s="1"/>
  <c r="N2718" i="2"/>
  <c r="P2718" i="2" s="1"/>
  <c r="N2719" i="2"/>
  <c r="P2719" i="2" s="1"/>
  <c r="N2720" i="2"/>
  <c r="P2720" i="2" s="1"/>
  <c r="N2721" i="2"/>
  <c r="P2721" i="2" s="1"/>
  <c r="N2722" i="2"/>
  <c r="P2722" i="2" s="1"/>
  <c r="N2723" i="2"/>
  <c r="P2723" i="2" s="1"/>
  <c r="N2724" i="2"/>
  <c r="P2724" i="2" s="1"/>
  <c r="N2725" i="2"/>
  <c r="P2725" i="2" s="1"/>
  <c r="N2726" i="2"/>
  <c r="P2726" i="2" s="1"/>
  <c r="N2727" i="2"/>
  <c r="P2727" i="2" s="1"/>
  <c r="N2728" i="2"/>
  <c r="P2728" i="2" s="1"/>
  <c r="N2729" i="2"/>
  <c r="P2729" i="2" s="1"/>
  <c r="N2730" i="2"/>
  <c r="P2730" i="2" s="1"/>
  <c r="N2731" i="2"/>
  <c r="P2731" i="2" s="1"/>
  <c r="N2732" i="2"/>
  <c r="P2732" i="2" s="1"/>
  <c r="N2733" i="2"/>
  <c r="P2733" i="2" s="1"/>
  <c r="N2734" i="2"/>
  <c r="P2734" i="2" s="1"/>
  <c r="N2735" i="2"/>
  <c r="P2735" i="2" s="1"/>
  <c r="N2736" i="2"/>
  <c r="P2736" i="2" s="1"/>
  <c r="N2737" i="2"/>
  <c r="P2737" i="2" s="1"/>
  <c r="N2738" i="2"/>
  <c r="P2738" i="2" s="1"/>
  <c r="N2739" i="2"/>
  <c r="P2739" i="2" s="1"/>
  <c r="N2740" i="2"/>
  <c r="P2740" i="2" s="1"/>
  <c r="N2741" i="2"/>
  <c r="P2741" i="2" s="1"/>
  <c r="N2742" i="2"/>
  <c r="P2742" i="2" s="1"/>
  <c r="N2743" i="2"/>
  <c r="P2743" i="2" s="1"/>
  <c r="N2744" i="2"/>
  <c r="P2744" i="2" s="1"/>
  <c r="N2745" i="2"/>
  <c r="P2745" i="2" s="1"/>
  <c r="N2746" i="2"/>
  <c r="P2746" i="2" s="1"/>
  <c r="N2747" i="2"/>
  <c r="P2747" i="2" s="1"/>
  <c r="N2748" i="2"/>
  <c r="P2748" i="2" s="1"/>
  <c r="N2749" i="2"/>
  <c r="P2749" i="2" s="1"/>
  <c r="N2750" i="2"/>
  <c r="P2750" i="2" s="1"/>
  <c r="N2751" i="2"/>
  <c r="P2751" i="2" s="1"/>
  <c r="N2752" i="2"/>
  <c r="P2752" i="2" s="1"/>
  <c r="N2753" i="2"/>
  <c r="P2753" i="2" s="1"/>
  <c r="N2754" i="2"/>
  <c r="P2754" i="2" s="1"/>
  <c r="N2755" i="2"/>
  <c r="P2755" i="2" s="1"/>
  <c r="N2756" i="2"/>
  <c r="P2756" i="2" s="1"/>
  <c r="N2757" i="2"/>
  <c r="P2757" i="2" s="1"/>
  <c r="N2758" i="2"/>
  <c r="P2758" i="2" s="1"/>
  <c r="N2759" i="2"/>
  <c r="P2759" i="2" s="1"/>
  <c r="N2760" i="2"/>
  <c r="P2760" i="2" s="1"/>
  <c r="N2761" i="2"/>
  <c r="P2761" i="2" s="1"/>
  <c r="N2762" i="2"/>
  <c r="P2762" i="2" s="1"/>
  <c r="N2763" i="2"/>
  <c r="P2763" i="2" s="1"/>
  <c r="N2764" i="2"/>
  <c r="P2764" i="2" s="1"/>
  <c r="N2765" i="2"/>
  <c r="P2765" i="2" s="1"/>
  <c r="N2766" i="2"/>
  <c r="P2766" i="2" s="1"/>
  <c r="N2767" i="2"/>
  <c r="P2767" i="2" s="1"/>
  <c r="N2768" i="2"/>
  <c r="P2768" i="2" s="1"/>
  <c r="N2769" i="2"/>
  <c r="P2769" i="2" s="1"/>
  <c r="N2770" i="2"/>
  <c r="P2770" i="2" s="1"/>
  <c r="N2771" i="2"/>
  <c r="P2771" i="2" s="1"/>
  <c r="N2772" i="2"/>
  <c r="P2772" i="2" s="1"/>
  <c r="N2773" i="2"/>
  <c r="P2773" i="2" s="1"/>
  <c r="N2774" i="2"/>
  <c r="P2774" i="2" s="1"/>
  <c r="N2775" i="2"/>
  <c r="P2775" i="2" s="1"/>
  <c r="N2776" i="2"/>
  <c r="P2776" i="2" s="1"/>
  <c r="N2777" i="2"/>
  <c r="P2777" i="2" s="1"/>
  <c r="N2778" i="2"/>
  <c r="P2778" i="2" s="1"/>
  <c r="N2779" i="2"/>
  <c r="P2779" i="2" s="1"/>
  <c r="N2780" i="2"/>
  <c r="P2780" i="2" s="1"/>
  <c r="N2781" i="2"/>
  <c r="P2781" i="2" s="1"/>
  <c r="N2782" i="2"/>
  <c r="P2782" i="2" s="1"/>
  <c r="N2783" i="2"/>
  <c r="P2783" i="2" s="1"/>
  <c r="N2784" i="2"/>
  <c r="P2784" i="2" s="1"/>
  <c r="N2785" i="2"/>
  <c r="P2785" i="2" s="1"/>
  <c r="N2786" i="2"/>
  <c r="P2786" i="2" s="1"/>
  <c r="N2787" i="2"/>
  <c r="P2787" i="2" s="1"/>
  <c r="N2788" i="2"/>
  <c r="P2788" i="2" s="1"/>
  <c r="N2789" i="2"/>
  <c r="P2789" i="2" s="1"/>
  <c r="N2790" i="2"/>
  <c r="P2790" i="2" s="1"/>
  <c r="N2791" i="2"/>
  <c r="P2791" i="2" s="1"/>
  <c r="N2792" i="2"/>
  <c r="P2792" i="2" s="1"/>
  <c r="N2793" i="2"/>
  <c r="P2793" i="2" s="1"/>
  <c r="N2794" i="2"/>
  <c r="P2794" i="2" s="1"/>
  <c r="N2795" i="2"/>
  <c r="P2795" i="2" s="1"/>
  <c r="N2796" i="2"/>
  <c r="P2796" i="2" s="1"/>
  <c r="N2797" i="2"/>
  <c r="P2797" i="2" s="1"/>
  <c r="N2798" i="2"/>
  <c r="P2798" i="2" s="1"/>
  <c r="N2799" i="2"/>
  <c r="P2799" i="2" s="1"/>
  <c r="N2800" i="2"/>
  <c r="P2800" i="2" s="1"/>
  <c r="N2801" i="2"/>
  <c r="P2801" i="2" s="1"/>
  <c r="N2802" i="2"/>
  <c r="P2802" i="2" s="1"/>
  <c r="N2803" i="2"/>
  <c r="P2803" i="2" s="1"/>
  <c r="N2804" i="2"/>
  <c r="P2804" i="2" s="1"/>
  <c r="N2805" i="2"/>
  <c r="P2805" i="2" s="1"/>
  <c r="N2806" i="2"/>
  <c r="P2806" i="2" s="1"/>
  <c r="N2807" i="2"/>
  <c r="P2807" i="2" s="1"/>
  <c r="N2808" i="2"/>
  <c r="P2808" i="2" s="1"/>
  <c r="N2809" i="2"/>
  <c r="P2809" i="2" s="1"/>
  <c r="N2810" i="2"/>
  <c r="P2810" i="2" s="1"/>
  <c r="N2811" i="2"/>
  <c r="P2811" i="2" s="1"/>
  <c r="N2812" i="2"/>
  <c r="P2812" i="2" s="1"/>
  <c r="N2813" i="2"/>
  <c r="P2813" i="2" s="1"/>
  <c r="N2814" i="2"/>
  <c r="P2814" i="2" s="1"/>
  <c r="N2815" i="2"/>
  <c r="P2815" i="2" s="1"/>
  <c r="N2816" i="2"/>
  <c r="P2816" i="2" s="1"/>
  <c r="N2817" i="2"/>
  <c r="P2817" i="2" s="1"/>
  <c r="N2818" i="2"/>
  <c r="P2818" i="2" s="1"/>
  <c r="N2819" i="2"/>
  <c r="P2819" i="2" s="1"/>
  <c r="N2820" i="2"/>
  <c r="P2820" i="2" s="1"/>
  <c r="N2821" i="2"/>
  <c r="P2821" i="2" s="1"/>
  <c r="N2822" i="2"/>
  <c r="P2822" i="2" s="1"/>
  <c r="N2823" i="2"/>
  <c r="P2823" i="2" s="1"/>
  <c r="N2824" i="2"/>
  <c r="P2824" i="2" s="1"/>
  <c r="N2825" i="2"/>
  <c r="P2825" i="2" s="1"/>
  <c r="N2826" i="2"/>
  <c r="P2826" i="2" s="1"/>
  <c r="N2827" i="2"/>
  <c r="P2827" i="2" s="1"/>
  <c r="N2828" i="2"/>
  <c r="P2828" i="2" s="1"/>
  <c r="N2829" i="2"/>
  <c r="P2829" i="2" s="1"/>
  <c r="N2830" i="2"/>
  <c r="P2830" i="2" s="1"/>
  <c r="N2831" i="2"/>
  <c r="P2831" i="2" s="1"/>
  <c r="N2832" i="2"/>
  <c r="P2832" i="2" s="1"/>
  <c r="N2833" i="2"/>
  <c r="P2833" i="2" s="1"/>
  <c r="N2834" i="2"/>
  <c r="P2834" i="2" s="1"/>
  <c r="N2835" i="2"/>
  <c r="P2835" i="2" s="1"/>
  <c r="N2836" i="2"/>
  <c r="P2836" i="2" s="1"/>
  <c r="N2837" i="2"/>
  <c r="P2837" i="2" s="1"/>
  <c r="N2838" i="2"/>
  <c r="P2838" i="2" s="1"/>
  <c r="N2839" i="2"/>
  <c r="P2839" i="2" s="1"/>
  <c r="N2840" i="2"/>
  <c r="P2840" i="2" s="1"/>
  <c r="N2841" i="2"/>
  <c r="P2841" i="2" s="1"/>
  <c r="N2842" i="2"/>
  <c r="P2842" i="2" s="1"/>
  <c r="N2843" i="2"/>
  <c r="P2843" i="2" s="1"/>
  <c r="N2844" i="2"/>
  <c r="P2844" i="2" s="1"/>
  <c r="N2845" i="2"/>
  <c r="P2845" i="2" s="1"/>
  <c r="N2846" i="2"/>
  <c r="P2846" i="2" s="1"/>
  <c r="N2847" i="2"/>
  <c r="P2847" i="2" s="1"/>
  <c r="N2848" i="2"/>
  <c r="P2848" i="2" s="1"/>
  <c r="N2849" i="2"/>
  <c r="P2849" i="2" s="1"/>
  <c r="N2850" i="2"/>
  <c r="P2850" i="2" s="1"/>
  <c r="N2851" i="2"/>
  <c r="P2851" i="2" s="1"/>
  <c r="N2852" i="2"/>
  <c r="P2852" i="2" s="1"/>
  <c r="N2853" i="2"/>
  <c r="P2853" i="2" s="1"/>
  <c r="N2854" i="2"/>
  <c r="P2854" i="2" s="1"/>
  <c r="N2855" i="2"/>
  <c r="P2855" i="2" s="1"/>
  <c r="N2856" i="2"/>
  <c r="P2856" i="2" s="1"/>
  <c r="N2857" i="2"/>
  <c r="P2857" i="2" s="1"/>
  <c r="N2858" i="2"/>
  <c r="P2858" i="2" s="1"/>
  <c r="N2859" i="2"/>
  <c r="P2859" i="2" s="1"/>
  <c r="N2860" i="2"/>
  <c r="P2860" i="2" s="1"/>
  <c r="N2861" i="2"/>
  <c r="P2861" i="2" s="1"/>
  <c r="N2862" i="2"/>
  <c r="P2862" i="2" s="1"/>
  <c r="N2863" i="2"/>
  <c r="P2863" i="2" s="1"/>
  <c r="N2864" i="2"/>
  <c r="P2864" i="2" s="1"/>
  <c r="N2865" i="2"/>
  <c r="P2865" i="2" s="1"/>
  <c r="N2866" i="2"/>
  <c r="P2866" i="2" s="1"/>
  <c r="N2867" i="2"/>
  <c r="P2867" i="2" s="1"/>
  <c r="N2868" i="2"/>
  <c r="P2868" i="2" s="1"/>
  <c r="N2869" i="2"/>
  <c r="P2869" i="2" s="1"/>
  <c r="N2870" i="2"/>
  <c r="P2870" i="2" s="1"/>
  <c r="N2871" i="2"/>
  <c r="P2871" i="2" s="1"/>
  <c r="N2872" i="2"/>
  <c r="P2872" i="2" s="1"/>
  <c r="N2873" i="2"/>
  <c r="P2873" i="2" s="1"/>
  <c r="N2874" i="2"/>
  <c r="P2874" i="2" s="1"/>
  <c r="N2875" i="2"/>
  <c r="P2875" i="2" s="1"/>
  <c r="N2876" i="2"/>
  <c r="P2876" i="2" s="1"/>
  <c r="N2877" i="2"/>
  <c r="P2877" i="2" s="1"/>
  <c r="N2878" i="2"/>
  <c r="P2878" i="2" s="1"/>
  <c r="N2879" i="2"/>
  <c r="P2879" i="2" s="1"/>
  <c r="N2880" i="2"/>
  <c r="P2880" i="2" s="1"/>
  <c r="N2881" i="2"/>
  <c r="P2881" i="2" s="1"/>
  <c r="N2882" i="2"/>
  <c r="P2882" i="2" s="1"/>
  <c r="N2883" i="2"/>
  <c r="P2883" i="2" s="1"/>
  <c r="N2884" i="2"/>
  <c r="P2884" i="2" s="1"/>
  <c r="N2885" i="2"/>
  <c r="P2885" i="2" s="1"/>
  <c r="N2886" i="2"/>
  <c r="P2886" i="2" s="1"/>
  <c r="N2887" i="2"/>
  <c r="P2887" i="2" s="1"/>
  <c r="N2888" i="2"/>
  <c r="P2888" i="2" s="1"/>
  <c r="N2889" i="2"/>
  <c r="P2889" i="2" s="1"/>
  <c r="N2890" i="2"/>
  <c r="P2890" i="2" s="1"/>
  <c r="N2891" i="2"/>
  <c r="P2891" i="2" s="1"/>
  <c r="N2892" i="2"/>
  <c r="P2892" i="2" s="1"/>
  <c r="N2893" i="2"/>
  <c r="P2893" i="2" s="1"/>
  <c r="N2894" i="2"/>
  <c r="P2894" i="2" s="1"/>
  <c r="N2895" i="2"/>
  <c r="P2895" i="2" s="1"/>
  <c r="N2896" i="2"/>
  <c r="P2896" i="2" s="1"/>
  <c r="N2897" i="2"/>
  <c r="P2897" i="2" s="1"/>
  <c r="N2898" i="2"/>
  <c r="P2898" i="2" s="1"/>
  <c r="N2899" i="2"/>
  <c r="P2899" i="2" s="1"/>
  <c r="N2900" i="2"/>
  <c r="P2900" i="2" s="1"/>
  <c r="N2901" i="2"/>
  <c r="P2901" i="2" s="1"/>
  <c r="N2902" i="2"/>
  <c r="P2902" i="2" s="1"/>
  <c r="N2903" i="2"/>
  <c r="P2903" i="2" s="1"/>
  <c r="N2904" i="2"/>
  <c r="P2904" i="2" s="1"/>
  <c r="N2905" i="2"/>
  <c r="P2905" i="2" s="1"/>
  <c r="N2906" i="2"/>
  <c r="P2906" i="2" s="1"/>
  <c r="N2907" i="2"/>
  <c r="P2907" i="2" s="1"/>
  <c r="N2908" i="2"/>
  <c r="P2908" i="2" s="1"/>
  <c r="N2909" i="2"/>
  <c r="P2909" i="2" s="1"/>
  <c r="N2910" i="2"/>
  <c r="P2910" i="2" s="1"/>
  <c r="N2911" i="2"/>
  <c r="P2911" i="2" s="1"/>
  <c r="N2912" i="2"/>
  <c r="P2912" i="2" s="1"/>
  <c r="N2913" i="2"/>
  <c r="P2913" i="2" s="1"/>
  <c r="N2914" i="2"/>
  <c r="P2914" i="2" s="1"/>
  <c r="N2915" i="2"/>
  <c r="P2915" i="2" s="1"/>
  <c r="N2916" i="2"/>
  <c r="P2916" i="2" s="1"/>
  <c r="N2917" i="2"/>
  <c r="P2917" i="2" s="1"/>
  <c r="N2918" i="2"/>
  <c r="P2918" i="2" s="1"/>
  <c r="N2919" i="2"/>
  <c r="P2919" i="2" s="1"/>
  <c r="N2920" i="2"/>
  <c r="P2920" i="2" s="1"/>
  <c r="N2921" i="2"/>
  <c r="P2921" i="2" s="1"/>
  <c r="N2922" i="2"/>
  <c r="P2922" i="2" s="1"/>
  <c r="N2923" i="2"/>
  <c r="P2923" i="2" s="1"/>
  <c r="N2924" i="2"/>
  <c r="P2924" i="2" s="1"/>
  <c r="N2925" i="2"/>
  <c r="P2925" i="2" s="1"/>
  <c r="N2926" i="2"/>
  <c r="P2926" i="2" s="1"/>
  <c r="N2927" i="2"/>
  <c r="P2927" i="2" s="1"/>
  <c r="N2928" i="2"/>
  <c r="P2928" i="2" s="1"/>
  <c r="N2929" i="2"/>
  <c r="P2929" i="2" s="1"/>
  <c r="N2930" i="2"/>
  <c r="P2930" i="2" s="1"/>
  <c r="N2931" i="2"/>
  <c r="P2931" i="2" s="1"/>
  <c r="N2932" i="2"/>
  <c r="P2932" i="2" s="1"/>
  <c r="N2933" i="2"/>
  <c r="P2933" i="2" s="1"/>
  <c r="N2934" i="2"/>
  <c r="P2934" i="2" s="1"/>
  <c r="N2935" i="2"/>
  <c r="P2935" i="2" s="1"/>
  <c r="N2936" i="2"/>
  <c r="P2936" i="2" s="1"/>
  <c r="N2937" i="2"/>
  <c r="P2937" i="2" s="1"/>
  <c r="N2938" i="2"/>
  <c r="P2938" i="2" s="1"/>
  <c r="N2939" i="2"/>
  <c r="P2939" i="2" s="1"/>
  <c r="N2940" i="2"/>
  <c r="P2940" i="2" s="1"/>
  <c r="N2941" i="2"/>
  <c r="P2941" i="2" s="1"/>
  <c r="N2942" i="2"/>
  <c r="P2942" i="2" s="1"/>
  <c r="N2943" i="2"/>
  <c r="P2943" i="2" s="1"/>
  <c r="N2944" i="2"/>
  <c r="P2944" i="2" s="1"/>
  <c r="N2945" i="2"/>
  <c r="P2945" i="2" s="1"/>
  <c r="N2946" i="2"/>
  <c r="P2946" i="2" s="1"/>
  <c r="N2947" i="2"/>
  <c r="P2947" i="2" s="1"/>
  <c r="N2948" i="2"/>
  <c r="P2948" i="2" s="1"/>
  <c r="N2949" i="2"/>
  <c r="P2949" i="2" s="1"/>
  <c r="N2950" i="2"/>
  <c r="P2950" i="2" s="1"/>
  <c r="N2951" i="2"/>
  <c r="P2951" i="2" s="1"/>
  <c r="N2952" i="2"/>
  <c r="P2952" i="2" s="1"/>
  <c r="N2953" i="2"/>
  <c r="P2953" i="2" s="1"/>
  <c r="N2954" i="2"/>
  <c r="P2954" i="2" s="1"/>
  <c r="N2955" i="2"/>
  <c r="P2955" i="2" s="1"/>
  <c r="N2956" i="2"/>
  <c r="P2956" i="2" s="1"/>
  <c r="N2957" i="2"/>
  <c r="P2957" i="2" s="1"/>
  <c r="N2958" i="2"/>
  <c r="P2958" i="2" s="1"/>
  <c r="N2959" i="2"/>
  <c r="P2959" i="2" s="1"/>
  <c r="N2960" i="2"/>
  <c r="P2960" i="2" s="1"/>
  <c r="N2961" i="2"/>
  <c r="P2961" i="2" s="1"/>
  <c r="N2962" i="2"/>
  <c r="P2962" i="2" s="1"/>
  <c r="N2963" i="2"/>
  <c r="P2963" i="2" s="1"/>
  <c r="N2964" i="2"/>
  <c r="P2964" i="2" s="1"/>
  <c r="N2965" i="2"/>
  <c r="P2965" i="2" s="1"/>
  <c r="N2966" i="2"/>
  <c r="P2966" i="2" s="1"/>
  <c r="N2967" i="2"/>
  <c r="P2967" i="2" s="1"/>
  <c r="N2968" i="2"/>
  <c r="P2968" i="2" s="1"/>
  <c r="N2969" i="2"/>
  <c r="P2969" i="2" s="1"/>
  <c r="N2970" i="2"/>
  <c r="P2970" i="2" s="1"/>
  <c r="N2971" i="2"/>
  <c r="P2971" i="2" s="1"/>
  <c r="N2972" i="2"/>
  <c r="P2972" i="2" s="1"/>
  <c r="N2973" i="2"/>
  <c r="P2973" i="2" s="1"/>
  <c r="N2974" i="2"/>
  <c r="P2974" i="2" s="1"/>
  <c r="N2975" i="2"/>
  <c r="P2975" i="2" s="1"/>
  <c r="N2976" i="2"/>
  <c r="P2976" i="2" s="1"/>
  <c r="N2977" i="2"/>
  <c r="P2977" i="2" s="1"/>
  <c r="N2978" i="2"/>
  <c r="P2978" i="2" s="1"/>
  <c r="N2979" i="2"/>
  <c r="P2979" i="2" s="1"/>
  <c r="N2980" i="2"/>
  <c r="P2980" i="2" s="1"/>
  <c r="N2981" i="2"/>
  <c r="P2981" i="2" s="1"/>
  <c r="N2982" i="2"/>
  <c r="P2982" i="2" s="1"/>
  <c r="N2983" i="2"/>
  <c r="P2983" i="2" s="1"/>
  <c r="N2984" i="2"/>
  <c r="P2984" i="2" s="1"/>
  <c r="N2985" i="2"/>
  <c r="P2985" i="2" s="1"/>
  <c r="N2986" i="2"/>
  <c r="P2986" i="2" s="1"/>
  <c r="N2987" i="2"/>
  <c r="P2987" i="2" s="1"/>
  <c r="N2988" i="2"/>
  <c r="P2988" i="2" s="1"/>
  <c r="N2989" i="2"/>
  <c r="P2989" i="2" s="1"/>
  <c r="N2990" i="2"/>
  <c r="P2990" i="2" s="1"/>
  <c r="N2991" i="2"/>
  <c r="P2991" i="2" s="1"/>
  <c r="N2992" i="2"/>
  <c r="P2992" i="2" s="1"/>
  <c r="N2993" i="2"/>
  <c r="P2993" i="2" s="1"/>
  <c r="N2994" i="2"/>
  <c r="P2994" i="2" s="1"/>
  <c r="N2995" i="2"/>
  <c r="P2995" i="2" s="1"/>
  <c r="N2996" i="2"/>
  <c r="P2996" i="2" s="1"/>
  <c r="N2997" i="2"/>
  <c r="P2997" i="2" s="1"/>
  <c r="N2998" i="2"/>
  <c r="P2998" i="2" s="1"/>
  <c r="N2999" i="2"/>
  <c r="P2999" i="2" s="1"/>
  <c r="N3000" i="2"/>
  <c r="P3000" i="2" s="1"/>
  <c r="N3001" i="2"/>
  <c r="P3001" i="2" s="1"/>
  <c r="N3002" i="2"/>
  <c r="P3002" i="2" s="1"/>
  <c r="N3003" i="2"/>
  <c r="P3003" i="2" s="1"/>
  <c r="N3004" i="2"/>
  <c r="P3004" i="2" s="1"/>
  <c r="N3005" i="2"/>
  <c r="P3005" i="2" s="1"/>
  <c r="N3006" i="2"/>
  <c r="P3006" i="2" s="1"/>
  <c r="N3007" i="2"/>
  <c r="P3007" i="2" s="1"/>
  <c r="N3008" i="2"/>
  <c r="P3008" i="2" s="1"/>
  <c r="N3009" i="2"/>
  <c r="P3009" i="2" s="1"/>
  <c r="N3010" i="2"/>
  <c r="P3010" i="2" s="1"/>
  <c r="N3011" i="2"/>
  <c r="P3011" i="2" s="1"/>
  <c r="N3012" i="2"/>
  <c r="P3012" i="2" s="1"/>
  <c r="N3013" i="2"/>
  <c r="P3013" i="2" s="1"/>
  <c r="N3014" i="2"/>
  <c r="P3014" i="2" s="1"/>
  <c r="N3015" i="2"/>
  <c r="P3015" i="2" s="1"/>
  <c r="N3016" i="2"/>
  <c r="P3016" i="2" s="1"/>
  <c r="N3017" i="2"/>
  <c r="P3017" i="2" s="1"/>
  <c r="N3018" i="2"/>
  <c r="P3018" i="2" s="1"/>
  <c r="N3019" i="2"/>
  <c r="P3019" i="2" s="1"/>
  <c r="N3020" i="2"/>
  <c r="P3020" i="2" s="1"/>
  <c r="N3021" i="2"/>
  <c r="P3021" i="2" s="1"/>
  <c r="N3022" i="2"/>
  <c r="P3022" i="2" s="1"/>
  <c r="N3023" i="2"/>
  <c r="N3024" i="2"/>
  <c r="P3024" i="2" s="1"/>
  <c r="N3025" i="2"/>
  <c r="P3025" i="2" s="1"/>
  <c r="N3026" i="2"/>
  <c r="P3026" i="2" s="1"/>
  <c r="N3027" i="2"/>
  <c r="P3027" i="2" s="1"/>
  <c r="N3028" i="2"/>
  <c r="P3028" i="2" s="1"/>
  <c r="N3029" i="2"/>
  <c r="P3029" i="2" s="1"/>
  <c r="N3030" i="2"/>
  <c r="P3030" i="2" s="1"/>
  <c r="N3031" i="2"/>
  <c r="P3031" i="2" s="1"/>
  <c r="N3032" i="2"/>
  <c r="P3032" i="2" s="1"/>
  <c r="N3033" i="2"/>
  <c r="P3033" i="2" s="1"/>
  <c r="N3034" i="2"/>
  <c r="P3034" i="2" s="1"/>
  <c r="N3035" i="2"/>
  <c r="P3035" i="2" s="1"/>
  <c r="N3036" i="2"/>
  <c r="P3036" i="2" s="1"/>
  <c r="N3037" i="2"/>
  <c r="P3037" i="2" s="1"/>
  <c r="N3038" i="2"/>
  <c r="P3038" i="2" s="1"/>
  <c r="N3039" i="2"/>
  <c r="P3039" i="2" s="1"/>
  <c r="N3040" i="2"/>
  <c r="P3040" i="2" s="1"/>
  <c r="N3041" i="2"/>
  <c r="P3041" i="2" s="1"/>
  <c r="N3042" i="2"/>
  <c r="P3042" i="2" s="1"/>
  <c r="N3043" i="2"/>
  <c r="P3043" i="2" s="1"/>
  <c r="N3044" i="2"/>
  <c r="P3044" i="2" s="1"/>
  <c r="N3045" i="2"/>
  <c r="P3045" i="2" s="1"/>
  <c r="N3046" i="2"/>
  <c r="P3046" i="2" s="1"/>
  <c r="N3047" i="2"/>
  <c r="P3047" i="2" s="1"/>
  <c r="N3048" i="2"/>
  <c r="P3048" i="2" s="1"/>
  <c r="N3049" i="2"/>
  <c r="P3049" i="2" s="1"/>
  <c r="N3050" i="2"/>
  <c r="P3050" i="2" s="1"/>
  <c r="N3051" i="2"/>
  <c r="P3051" i="2" s="1"/>
  <c r="N3052" i="2"/>
  <c r="P3052" i="2" s="1"/>
  <c r="N3053" i="2"/>
  <c r="P3053" i="2" s="1"/>
  <c r="N3054" i="2"/>
  <c r="P3054" i="2" s="1"/>
  <c r="N3055" i="2"/>
  <c r="P3055" i="2" s="1"/>
  <c r="N3056" i="2"/>
  <c r="P3056" i="2" s="1"/>
  <c r="N3057" i="2"/>
  <c r="P3057" i="2" s="1"/>
  <c r="N3058" i="2"/>
  <c r="P3058" i="2" s="1"/>
  <c r="N3059" i="2"/>
  <c r="P3059" i="2" s="1"/>
  <c r="N3060" i="2"/>
  <c r="P3060" i="2" s="1"/>
  <c r="N3061" i="2"/>
  <c r="P3061" i="2" s="1"/>
  <c r="N3062" i="2"/>
  <c r="P3062" i="2" s="1"/>
  <c r="N3063" i="2"/>
  <c r="P3063" i="2" s="1"/>
  <c r="N3064" i="2"/>
  <c r="P3064" i="2" s="1"/>
  <c r="N3065" i="2"/>
  <c r="P3065" i="2" s="1"/>
  <c r="N3066" i="2"/>
  <c r="P3066" i="2" s="1"/>
  <c r="N3067" i="2"/>
  <c r="P3067" i="2" s="1"/>
  <c r="N3068" i="2"/>
  <c r="P3068" i="2" s="1"/>
  <c r="N3069" i="2"/>
  <c r="P3069" i="2" s="1"/>
  <c r="N3070" i="2"/>
  <c r="P3070" i="2" s="1"/>
  <c r="N3071" i="2"/>
  <c r="P3071" i="2" s="1"/>
  <c r="N3072" i="2"/>
  <c r="P3072" i="2" s="1"/>
  <c r="N3073" i="2"/>
  <c r="P3073" i="2" s="1"/>
  <c r="N3074" i="2"/>
  <c r="P3074" i="2" s="1"/>
  <c r="N3075" i="2"/>
  <c r="P3075" i="2" s="1"/>
  <c r="N3076" i="2"/>
  <c r="P3076" i="2" s="1"/>
  <c r="N3077" i="2"/>
  <c r="P3077" i="2" s="1"/>
  <c r="N3078" i="2"/>
  <c r="P3078" i="2" s="1"/>
  <c r="N3079" i="2"/>
  <c r="P3079" i="2" s="1"/>
  <c r="N3080" i="2"/>
  <c r="P3080" i="2" s="1"/>
  <c r="N3081" i="2"/>
  <c r="P3081" i="2" s="1"/>
  <c r="N3082" i="2"/>
  <c r="P3082" i="2" s="1"/>
  <c r="N3083" i="2"/>
  <c r="P3083" i="2" s="1"/>
  <c r="N3084" i="2"/>
  <c r="P3084" i="2" s="1"/>
  <c r="N3085" i="2"/>
  <c r="P3085" i="2" s="1"/>
  <c r="N3086" i="2"/>
  <c r="P3086" i="2" s="1"/>
  <c r="N3087" i="2"/>
  <c r="P3087" i="2" s="1"/>
  <c r="N3088" i="2"/>
  <c r="P3088" i="2" s="1"/>
  <c r="N3089" i="2"/>
  <c r="P3089" i="2" s="1"/>
  <c r="N3090" i="2"/>
  <c r="P3090" i="2" s="1"/>
  <c r="N3091" i="2"/>
  <c r="P3091" i="2" s="1"/>
  <c r="N3092" i="2"/>
  <c r="P3092" i="2" s="1"/>
  <c r="N3093" i="2"/>
  <c r="P3093" i="2" s="1"/>
  <c r="N3094" i="2"/>
  <c r="P3094" i="2" s="1"/>
  <c r="N3095" i="2"/>
  <c r="P3095" i="2" s="1"/>
  <c r="N3096" i="2"/>
  <c r="P3096" i="2" s="1"/>
  <c r="N3097" i="2"/>
  <c r="P3097" i="2" s="1"/>
  <c r="N3098" i="2"/>
  <c r="P3098" i="2" s="1"/>
  <c r="N3099" i="2"/>
  <c r="P3099" i="2" s="1"/>
  <c r="N3100" i="2"/>
  <c r="P3100" i="2" s="1"/>
  <c r="N3101" i="2"/>
  <c r="P3101" i="2" s="1"/>
  <c r="N3102" i="2"/>
  <c r="P3102" i="2" s="1"/>
  <c r="N3103" i="2"/>
  <c r="P3103" i="2" s="1"/>
  <c r="N3104" i="2"/>
  <c r="P3104" i="2" s="1"/>
  <c r="N3105" i="2"/>
  <c r="P3105" i="2" s="1"/>
  <c r="N3106" i="2"/>
  <c r="P3106" i="2" s="1"/>
  <c r="N3107" i="2"/>
  <c r="P3107" i="2" s="1"/>
  <c r="N3108" i="2"/>
  <c r="P3108" i="2" s="1"/>
  <c r="N3109" i="2"/>
  <c r="P3109" i="2" s="1"/>
  <c r="N3110" i="2"/>
  <c r="P3110" i="2" s="1"/>
  <c r="N3111" i="2"/>
  <c r="P3111" i="2" s="1"/>
  <c r="N3112" i="2"/>
  <c r="P3112" i="2" s="1"/>
  <c r="N3113" i="2"/>
  <c r="P3113" i="2" s="1"/>
  <c r="N3114" i="2"/>
  <c r="P3114" i="2" s="1"/>
  <c r="N3115" i="2"/>
  <c r="P3115" i="2" s="1"/>
  <c r="N3116" i="2"/>
  <c r="P3116" i="2" s="1"/>
  <c r="N3117" i="2"/>
  <c r="P3117" i="2" s="1"/>
  <c r="N3118" i="2"/>
  <c r="P3118" i="2" s="1"/>
  <c r="N3119" i="2"/>
  <c r="P3119" i="2" s="1"/>
  <c r="N3120" i="2"/>
  <c r="P3120" i="2" s="1"/>
  <c r="N3121" i="2"/>
  <c r="P3121" i="2" s="1"/>
  <c r="N3122" i="2"/>
  <c r="P3122" i="2" s="1"/>
  <c r="N3123" i="2"/>
  <c r="P3123" i="2" s="1"/>
  <c r="N3124" i="2"/>
  <c r="P3124" i="2" s="1"/>
  <c r="N3125" i="2"/>
  <c r="P3125" i="2" s="1"/>
  <c r="N3126" i="2"/>
  <c r="P3126" i="2" s="1"/>
  <c r="N3127" i="2"/>
  <c r="P3127" i="2" s="1"/>
  <c r="N3128" i="2"/>
  <c r="P3128" i="2" s="1"/>
  <c r="N3129" i="2"/>
  <c r="P3129" i="2" s="1"/>
  <c r="N3130" i="2"/>
  <c r="P3130" i="2" s="1"/>
  <c r="N3131" i="2"/>
  <c r="P3131" i="2" s="1"/>
  <c r="N3132" i="2"/>
  <c r="P3132" i="2" s="1"/>
  <c r="N3133" i="2"/>
  <c r="P3133" i="2" s="1"/>
  <c r="N3134" i="2"/>
  <c r="P3134" i="2" s="1"/>
  <c r="N3135" i="2"/>
  <c r="P3135" i="2" s="1"/>
  <c r="N3136" i="2"/>
  <c r="P3136" i="2" s="1"/>
  <c r="N3137" i="2"/>
  <c r="P3137" i="2" s="1"/>
  <c r="N3138" i="2"/>
  <c r="P3138" i="2" s="1"/>
  <c r="N3139" i="2"/>
  <c r="P3139" i="2" s="1"/>
  <c r="N3140" i="2"/>
  <c r="P3140" i="2" s="1"/>
  <c r="N3141" i="2"/>
  <c r="P3141" i="2" s="1"/>
  <c r="N3142" i="2"/>
  <c r="P3142" i="2" s="1"/>
  <c r="N3143" i="2"/>
  <c r="P3143" i="2" s="1"/>
  <c r="N3144" i="2"/>
  <c r="P3144" i="2" s="1"/>
  <c r="N3145" i="2"/>
  <c r="P3145" i="2" s="1"/>
  <c r="N3146" i="2"/>
  <c r="P3146" i="2" s="1"/>
  <c r="N3147" i="2"/>
  <c r="P3147" i="2" s="1"/>
  <c r="N3148" i="2"/>
  <c r="P3148" i="2" s="1"/>
  <c r="N3149" i="2"/>
  <c r="P3149" i="2" s="1"/>
  <c r="N3150" i="2"/>
  <c r="P3150" i="2" s="1"/>
  <c r="N3151" i="2"/>
  <c r="P3151" i="2" s="1"/>
  <c r="N3152" i="2"/>
  <c r="P3152" i="2" s="1"/>
  <c r="N3153" i="2"/>
  <c r="P3153" i="2" s="1"/>
  <c r="N3154" i="2"/>
  <c r="P3154" i="2" s="1"/>
  <c r="N3155" i="2"/>
  <c r="P3155" i="2" s="1"/>
  <c r="N3156" i="2"/>
  <c r="P3156" i="2" s="1"/>
  <c r="N3157" i="2"/>
  <c r="P3157" i="2" s="1"/>
  <c r="N3158" i="2"/>
  <c r="P3158" i="2" s="1"/>
  <c r="N3159" i="2"/>
  <c r="P3159" i="2" s="1"/>
  <c r="N3160" i="2"/>
  <c r="P3160" i="2" s="1"/>
  <c r="N3161" i="2"/>
  <c r="P3161" i="2" s="1"/>
  <c r="N3162" i="2"/>
  <c r="P3162" i="2" s="1"/>
  <c r="N3163" i="2"/>
  <c r="P3163" i="2" s="1"/>
  <c r="N3164" i="2"/>
  <c r="P3164" i="2" s="1"/>
  <c r="N3165" i="2"/>
  <c r="P3165" i="2" s="1"/>
  <c r="N3166" i="2"/>
  <c r="P3166" i="2" s="1"/>
  <c r="N3167" i="2"/>
  <c r="P3167" i="2" s="1"/>
  <c r="N3168" i="2"/>
  <c r="P3168" i="2" s="1"/>
  <c r="N3169" i="2"/>
  <c r="P3169" i="2" s="1"/>
  <c r="N3170" i="2"/>
  <c r="P3170" i="2" s="1"/>
  <c r="N3171" i="2"/>
  <c r="P3171" i="2" s="1"/>
  <c r="N3172" i="2"/>
  <c r="P3172" i="2" s="1"/>
  <c r="N3173" i="2"/>
  <c r="P3173" i="2" s="1"/>
  <c r="N3174" i="2"/>
  <c r="P3174" i="2" s="1"/>
  <c r="N3175" i="2"/>
  <c r="P3175" i="2" s="1"/>
  <c r="N3176" i="2"/>
  <c r="P3176" i="2" s="1"/>
  <c r="N3177" i="2"/>
  <c r="P3177" i="2" s="1"/>
  <c r="N3178" i="2"/>
  <c r="P3178" i="2" s="1"/>
  <c r="N3179" i="2"/>
  <c r="P3179" i="2" s="1"/>
  <c r="N3180" i="2"/>
  <c r="P3180" i="2" s="1"/>
  <c r="N3181" i="2"/>
  <c r="P3181" i="2" s="1"/>
  <c r="N3182" i="2"/>
  <c r="P3182" i="2" s="1"/>
  <c r="N3183" i="2"/>
  <c r="P3183" i="2" s="1"/>
  <c r="N3184" i="2"/>
  <c r="P3184" i="2" s="1"/>
  <c r="N3185" i="2"/>
  <c r="P3185" i="2" s="1"/>
  <c r="N3186" i="2"/>
  <c r="P3186" i="2" s="1"/>
  <c r="N3187" i="2"/>
  <c r="P3187" i="2" s="1"/>
  <c r="N3188" i="2"/>
  <c r="P3188" i="2" s="1"/>
  <c r="N3189" i="2"/>
  <c r="P3189" i="2" s="1"/>
  <c r="N3190" i="2"/>
  <c r="P3190" i="2" s="1"/>
  <c r="N3191" i="2"/>
  <c r="P3191" i="2" s="1"/>
  <c r="N3192" i="2"/>
  <c r="P3192" i="2" s="1"/>
  <c r="N3193" i="2"/>
  <c r="P3193" i="2" s="1"/>
  <c r="N3194" i="2"/>
  <c r="P3194" i="2" s="1"/>
  <c r="N3195" i="2"/>
  <c r="P3195" i="2" s="1"/>
  <c r="N3196" i="2"/>
  <c r="P3196" i="2" s="1"/>
  <c r="N3197" i="2"/>
  <c r="P3197" i="2" s="1"/>
  <c r="N3198" i="2"/>
  <c r="P3198" i="2" s="1"/>
  <c r="N3199" i="2"/>
  <c r="P3199" i="2" s="1"/>
  <c r="N3200" i="2"/>
  <c r="P3200" i="2" s="1"/>
  <c r="N3201" i="2"/>
  <c r="P3201" i="2" s="1"/>
  <c r="N3202" i="2"/>
  <c r="P3202" i="2" s="1"/>
  <c r="N3203" i="2"/>
  <c r="P3203" i="2" s="1"/>
  <c r="N3204" i="2"/>
  <c r="P3204" i="2" s="1"/>
  <c r="N3205" i="2"/>
  <c r="P3205" i="2" s="1"/>
  <c r="N3206" i="2"/>
  <c r="P3206" i="2" s="1"/>
  <c r="N3207" i="2"/>
  <c r="P3207" i="2" s="1"/>
  <c r="N3208" i="2"/>
  <c r="P3208" i="2" s="1"/>
  <c r="N3209" i="2"/>
  <c r="P3209" i="2" s="1"/>
  <c r="N3210" i="2"/>
  <c r="P3210" i="2" s="1"/>
  <c r="N3211" i="2"/>
  <c r="P3211" i="2" s="1"/>
  <c r="N3212" i="2"/>
  <c r="P3212" i="2" s="1"/>
  <c r="N3213" i="2"/>
  <c r="P3213" i="2" s="1"/>
  <c r="N3214" i="2"/>
  <c r="P3214" i="2" s="1"/>
  <c r="N3215" i="2"/>
  <c r="P3215" i="2" s="1"/>
  <c r="N3216" i="2"/>
  <c r="P3216" i="2" s="1"/>
  <c r="N3217" i="2"/>
  <c r="P3217" i="2" s="1"/>
  <c r="N3218" i="2"/>
  <c r="P3218" i="2" s="1"/>
  <c r="N3219" i="2"/>
  <c r="P3219" i="2" s="1"/>
  <c r="N3220" i="2"/>
  <c r="P3220" i="2" s="1"/>
  <c r="N3221" i="2"/>
  <c r="P3221" i="2" s="1"/>
  <c r="N3222" i="2"/>
  <c r="P3222" i="2" s="1"/>
  <c r="N3223" i="2"/>
  <c r="P3223" i="2" s="1"/>
  <c r="N3224" i="2"/>
  <c r="P3224" i="2" s="1"/>
  <c r="N3225" i="2"/>
  <c r="P3225" i="2" s="1"/>
  <c r="N3226" i="2"/>
  <c r="P3226" i="2" s="1"/>
  <c r="N3227" i="2"/>
  <c r="P3227" i="2" s="1"/>
  <c r="N3228" i="2"/>
  <c r="P3228" i="2" s="1"/>
  <c r="N3229" i="2"/>
  <c r="P3229" i="2" s="1"/>
  <c r="N3230" i="2"/>
  <c r="P3230" i="2" s="1"/>
  <c r="N3231" i="2"/>
  <c r="P3231" i="2" s="1"/>
  <c r="N3232" i="2"/>
  <c r="P3232" i="2" s="1"/>
  <c r="N3233" i="2"/>
  <c r="P3233" i="2" s="1"/>
  <c r="N3234" i="2"/>
  <c r="P3234" i="2" s="1"/>
  <c r="N3235" i="2"/>
  <c r="P3235" i="2" s="1"/>
  <c r="N3236" i="2"/>
  <c r="P3236" i="2" s="1"/>
  <c r="N3237" i="2"/>
  <c r="P3237" i="2" s="1"/>
  <c r="N3238" i="2"/>
  <c r="P3238" i="2" s="1"/>
  <c r="N3239" i="2"/>
  <c r="P3239" i="2" s="1"/>
  <c r="N3240" i="2"/>
  <c r="P3240" i="2" s="1"/>
  <c r="N3241" i="2"/>
  <c r="P3241" i="2" s="1"/>
  <c r="N3242" i="2"/>
  <c r="P3242" i="2" s="1"/>
  <c r="N3243" i="2"/>
  <c r="P3243" i="2" s="1"/>
  <c r="N3244" i="2"/>
  <c r="P3244" i="2" s="1"/>
  <c r="N3245" i="2"/>
  <c r="P3245" i="2" s="1"/>
  <c r="N3246" i="2"/>
  <c r="P3246" i="2" s="1"/>
  <c r="N3247" i="2"/>
  <c r="P3247" i="2" s="1"/>
  <c r="N3248" i="2"/>
  <c r="P3248" i="2" s="1"/>
  <c r="N3249" i="2"/>
  <c r="P3249" i="2" s="1"/>
  <c r="N3250" i="2"/>
  <c r="P3250" i="2" s="1"/>
  <c r="N3251" i="2"/>
  <c r="P3251" i="2" s="1"/>
  <c r="N3252" i="2"/>
  <c r="P3252" i="2" s="1"/>
  <c r="N3253" i="2"/>
  <c r="P3253" i="2" s="1"/>
  <c r="N3254" i="2"/>
  <c r="P3254" i="2" s="1"/>
  <c r="N3255" i="2"/>
  <c r="P3255" i="2" s="1"/>
  <c r="N3256" i="2"/>
  <c r="P3256" i="2" s="1"/>
  <c r="N3257" i="2"/>
  <c r="P3257" i="2" s="1"/>
  <c r="N3258" i="2"/>
  <c r="P3258" i="2" s="1"/>
  <c r="N3259" i="2"/>
  <c r="P3259" i="2" s="1"/>
  <c r="N3260" i="2"/>
  <c r="P3260" i="2" s="1"/>
  <c r="N3261" i="2"/>
  <c r="P3261" i="2" s="1"/>
  <c r="N3262" i="2"/>
  <c r="P3262" i="2" s="1"/>
  <c r="N3263" i="2"/>
  <c r="P3263" i="2" s="1"/>
  <c r="N3264" i="2"/>
  <c r="P3264" i="2" s="1"/>
  <c r="N3265" i="2"/>
  <c r="P3265" i="2" s="1"/>
  <c r="N3266" i="2"/>
  <c r="P3266" i="2" s="1"/>
  <c r="N3267" i="2"/>
  <c r="P3267" i="2" s="1"/>
  <c r="N3268" i="2"/>
  <c r="P3268" i="2" s="1"/>
  <c r="N3269" i="2"/>
  <c r="P3269" i="2" s="1"/>
  <c r="N3270" i="2"/>
  <c r="P3270" i="2" s="1"/>
  <c r="N3271" i="2"/>
  <c r="P3271" i="2" s="1"/>
  <c r="N3272" i="2"/>
  <c r="P3272" i="2" s="1"/>
  <c r="N3273" i="2"/>
  <c r="P3273" i="2" s="1"/>
  <c r="N3274" i="2"/>
  <c r="P3274" i="2" s="1"/>
  <c r="N3275" i="2"/>
  <c r="P3275" i="2" s="1"/>
  <c r="N3276" i="2"/>
  <c r="P3276" i="2" s="1"/>
  <c r="N3277" i="2"/>
  <c r="P3277" i="2" s="1"/>
  <c r="N3278" i="2"/>
  <c r="P3278" i="2" s="1"/>
  <c r="N3279" i="2"/>
  <c r="P3279" i="2" s="1"/>
  <c r="N3280" i="2"/>
  <c r="P3280" i="2" s="1"/>
  <c r="N3281" i="2"/>
  <c r="P3281" i="2" s="1"/>
  <c r="N3282" i="2"/>
  <c r="P3282" i="2" s="1"/>
  <c r="N3283" i="2"/>
  <c r="P3283" i="2" s="1"/>
  <c r="N3284" i="2"/>
  <c r="P3284" i="2" s="1"/>
  <c r="N3285" i="2"/>
  <c r="P3285" i="2" s="1"/>
  <c r="N3286" i="2"/>
  <c r="P3286" i="2" s="1"/>
  <c r="N3287" i="2"/>
  <c r="P3287" i="2" s="1"/>
  <c r="N3288" i="2"/>
  <c r="P3288" i="2" s="1"/>
  <c r="N3289" i="2"/>
  <c r="P3289" i="2" s="1"/>
  <c r="N3290" i="2"/>
  <c r="P3290" i="2" s="1"/>
  <c r="N3291" i="2"/>
  <c r="P3291" i="2" s="1"/>
  <c r="N3292" i="2"/>
  <c r="P3292" i="2" s="1"/>
  <c r="N3293" i="2"/>
  <c r="P3293" i="2" s="1"/>
  <c r="N3294" i="2"/>
  <c r="P3294" i="2" s="1"/>
  <c r="N3295" i="2"/>
  <c r="P3295" i="2" s="1"/>
  <c r="N3296" i="2"/>
  <c r="P3296" i="2" s="1"/>
  <c r="N3297" i="2"/>
  <c r="P3297" i="2" s="1"/>
  <c r="N3298" i="2"/>
  <c r="P3298" i="2" s="1"/>
  <c r="N3299" i="2"/>
  <c r="P3299" i="2" s="1"/>
  <c r="N3300" i="2"/>
  <c r="P3300" i="2" s="1"/>
  <c r="N3301" i="2"/>
  <c r="P3301" i="2" s="1"/>
  <c r="N3302" i="2"/>
  <c r="P3302" i="2" s="1"/>
  <c r="N3303" i="2"/>
  <c r="P3303" i="2" s="1"/>
  <c r="N3304" i="2"/>
  <c r="P3304" i="2" s="1"/>
  <c r="N3305" i="2"/>
  <c r="P3305" i="2" s="1"/>
  <c r="N3306" i="2"/>
  <c r="P3306" i="2" s="1"/>
  <c r="N3307" i="2"/>
  <c r="P3307" i="2" s="1"/>
  <c r="N3308" i="2"/>
  <c r="P3308" i="2" s="1"/>
  <c r="N3309" i="2"/>
  <c r="P3309" i="2" s="1"/>
  <c r="N3310" i="2"/>
  <c r="P3310" i="2" s="1"/>
  <c r="N3311" i="2"/>
  <c r="P3311" i="2" s="1"/>
  <c r="N3312" i="2"/>
  <c r="P3312" i="2" s="1"/>
  <c r="N3313" i="2"/>
  <c r="P3313" i="2" s="1"/>
  <c r="N3314" i="2"/>
  <c r="P3314" i="2" s="1"/>
  <c r="N3315" i="2"/>
  <c r="P3315" i="2" s="1"/>
  <c r="N3316" i="2"/>
  <c r="P3316" i="2" s="1"/>
  <c r="N3317" i="2"/>
  <c r="P3317" i="2" s="1"/>
  <c r="N3318" i="2"/>
  <c r="P3318" i="2" s="1"/>
  <c r="N3319" i="2"/>
  <c r="P3319" i="2" s="1"/>
  <c r="N3320" i="2"/>
  <c r="P3320" i="2" s="1"/>
  <c r="N3321" i="2"/>
  <c r="P3321" i="2" s="1"/>
  <c r="N3322" i="2"/>
  <c r="P3322" i="2" s="1"/>
  <c r="N3323" i="2"/>
  <c r="P3323" i="2" s="1"/>
  <c r="N3324" i="2"/>
  <c r="P3324" i="2" s="1"/>
  <c r="N3325" i="2"/>
  <c r="P3325" i="2" s="1"/>
  <c r="N3326" i="2"/>
  <c r="P3326" i="2" s="1"/>
  <c r="N3327" i="2"/>
  <c r="P3327" i="2" s="1"/>
  <c r="N3328" i="2"/>
  <c r="P3328" i="2" s="1"/>
  <c r="N3329" i="2"/>
  <c r="P3329" i="2" s="1"/>
  <c r="N3330" i="2"/>
  <c r="P3330" i="2" s="1"/>
  <c r="N3331" i="2"/>
  <c r="P3331" i="2" s="1"/>
  <c r="N3332" i="2"/>
  <c r="P3332" i="2" s="1"/>
  <c r="N3333" i="2"/>
  <c r="P3333" i="2" s="1"/>
  <c r="N3334" i="2"/>
  <c r="P3334" i="2" s="1"/>
  <c r="N3335" i="2"/>
  <c r="P3335" i="2" s="1"/>
  <c r="N3336" i="2"/>
  <c r="P3336" i="2" s="1"/>
  <c r="N3337" i="2"/>
  <c r="P3337" i="2" s="1"/>
  <c r="N3338" i="2"/>
  <c r="P3338" i="2" s="1"/>
  <c r="N3339" i="2"/>
  <c r="P3339" i="2" s="1"/>
  <c r="N3340" i="2"/>
  <c r="P3340" i="2" s="1"/>
  <c r="N3341" i="2"/>
  <c r="P3341" i="2" s="1"/>
  <c r="N3342" i="2"/>
  <c r="P3342" i="2" s="1"/>
  <c r="N3343" i="2"/>
  <c r="P3343" i="2" s="1"/>
  <c r="N3344" i="2"/>
  <c r="P3344" i="2" s="1"/>
  <c r="N3345" i="2"/>
  <c r="P3345" i="2" s="1"/>
  <c r="N3346" i="2"/>
  <c r="P3346" i="2" s="1"/>
  <c r="N3347" i="2"/>
  <c r="P3347" i="2" s="1"/>
  <c r="N3348" i="2"/>
  <c r="P3348" i="2" s="1"/>
  <c r="N3349" i="2"/>
  <c r="P3349" i="2" s="1"/>
  <c r="N3350" i="2"/>
  <c r="P3350" i="2" s="1"/>
  <c r="N3351" i="2"/>
  <c r="P3351" i="2" s="1"/>
  <c r="N3352" i="2"/>
  <c r="P3352" i="2" s="1"/>
  <c r="N3353" i="2"/>
  <c r="P3353" i="2" s="1"/>
  <c r="N3354" i="2"/>
  <c r="P3354" i="2" s="1"/>
  <c r="N3355" i="2"/>
  <c r="P3355" i="2" s="1"/>
  <c r="N3356" i="2"/>
  <c r="P3356" i="2" s="1"/>
  <c r="N3357" i="2"/>
  <c r="P3357" i="2" s="1"/>
  <c r="N3358" i="2"/>
  <c r="P3358" i="2" s="1"/>
  <c r="N3359" i="2"/>
  <c r="P3359" i="2" s="1"/>
  <c r="N3360" i="2"/>
  <c r="P3360" i="2" s="1"/>
  <c r="N3361" i="2"/>
  <c r="P3361" i="2" s="1"/>
  <c r="N3362" i="2"/>
  <c r="P3362" i="2" s="1"/>
  <c r="N3363" i="2"/>
  <c r="P3363" i="2" s="1"/>
  <c r="N3364" i="2"/>
  <c r="P3364" i="2" s="1"/>
  <c r="N3365" i="2"/>
  <c r="P3365" i="2" s="1"/>
  <c r="N3366" i="2"/>
  <c r="P3366" i="2" s="1"/>
  <c r="N3367" i="2"/>
  <c r="P3367" i="2" s="1"/>
  <c r="N3368" i="2"/>
  <c r="P3368" i="2" s="1"/>
  <c r="N3369" i="2"/>
  <c r="P3369" i="2" s="1"/>
  <c r="N3370" i="2"/>
  <c r="P3370" i="2" s="1"/>
  <c r="N3371" i="2"/>
  <c r="P3371" i="2" s="1"/>
  <c r="N3372" i="2"/>
  <c r="P3372" i="2" s="1"/>
  <c r="N3373" i="2"/>
  <c r="P3373" i="2" s="1"/>
  <c r="N3374" i="2"/>
  <c r="P3374" i="2" s="1"/>
  <c r="N3375" i="2"/>
  <c r="P3375" i="2" s="1"/>
  <c r="N3376" i="2"/>
  <c r="P3376" i="2" s="1"/>
  <c r="N3377" i="2"/>
  <c r="P3377" i="2" s="1"/>
  <c r="N3378" i="2"/>
  <c r="P3378" i="2" s="1"/>
  <c r="N3379" i="2"/>
  <c r="P3379" i="2" s="1"/>
  <c r="N3380" i="2"/>
  <c r="P3380" i="2" s="1"/>
  <c r="N3381" i="2"/>
  <c r="P3381" i="2" s="1"/>
  <c r="N3382" i="2"/>
  <c r="P3382" i="2" s="1"/>
  <c r="N3383" i="2"/>
  <c r="P3383" i="2" s="1"/>
  <c r="N3384" i="2"/>
  <c r="P3384" i="2" s="1"/>
  <c r="N3385" i="2"/>
  <c r="P3385" i="2" s="1"/>
  <c r="N3386" i="2"/>
  <c r="P3386" i="2" s="1"/>
  <c r="N3387" i="2"/>
  <c r="P3387" i="2" s="1"/>
  <c r="N3388" i="2"/>
  <c r="P3388" i="2" s="1"/>
  <c r="N3389" i="2"/>
  <c r="P3389" i="2" s="1"/>
  <c r="N3390" i="2"/>
  <c r="P3390" i="2" s="1"/>
  <c r="N3391" i="2"/>
  <c r="P3391" i="2" s="1"/>
  <c r="N3392" i="2"/>
  <c r="P3392" i="2" s="1"/>
  <c r="N3393" i="2"/>
  <c r="P3393" i="2" s="1"/>
  <c r="N3394" i="2"/>
  <c r="P3394" i="2" s="1"/>
  <c r="N3395" i="2"/>
  <c r="P3395" i="2" s="1"/>
  <c r="N3396" i="2"/>
  <c r="P3396" i="2" s="1"/>
  <c r="N3397" i="2"/>
  <c r="P3397" i="2" s="1"/>
  <c r="N3398" i="2"/>
  <c r="P3398" i="2" s="1"/>
  <c r="N3399" i="2"/>
  <c r="P3399" i="2" s="1"/>
  <c r="N3400" i="2"/>
  <c r="P3400" i="2" s="1"/>
  <c r="N3401" i="2"/>
  <c r="P3401" i="2" s="1"/>
  <c r="N3402" i="2"/>
  <c r="P3402" i="2" s="1"/>
  <c r="N3403" i="2"/>
  <c r="P3403" i="2" s="1"/>
  <c r="N3404" i="2"/>
  <c r="P3404" i="2" s="1"/>
  <c r="N3405" i="2"/>
  <c r="P3405" i="2" s="1"/>
  <c r="N3406" i="2"/>
  <c r="P3406" i="2" s="1"/>
  <c r="N3407" i="2"/>
  <c r="P3407" i="2" s="1"/>
  <c r="N3408" i="2"/>
  <c r="P3408" i="2" s="1"/>
  <c r="N3409" i="2"/>
  <c r="P3409" i="2" s="1"/>
  <c r="N3410" i="2"/>
  <c r="P3410" i="2" s="1"/>
  <c r="N3411" i="2"/>
  <c r="P3411" i="2" s="1"/>
  <c r="N3412" i="2"/>
  <c r="P3412" i="2" s="1"/>
  <c r="N3413" i="2"/>
  <c r="P3413" i="2" s="1"/>
  <c r="N3414" i="2"/>
  <c r="P3414" i="2" s="1"/>
  <c r="N3415" i="2"/>
  <c r="P3415" i="2" s="1"/>
  <c r="N3416" i="2"/>
  <c r="P3416" i="2" s="1"/>
  <c r="N3417" i="2"/>
  <c r="P3417" i="2" s="1"/>
  <c r="N3418" i="2"/>
  <c r="P3418" i="2" s="1"/>
  <c r="N3419" i="2"/>
  <c r="P3419" i="2" s="1"/>
  <c r="N3420" i="2"/>
  <c r="P3420" i="2" s="1"/>
  <c r="N3421" i="2"/>
  <c r="P3421" i="2" s="1"/>
  <c r="N3422" i="2"/>
  <c r="P3422" i="2" s="1"/>
  <c r="N3423" i="2"/>
  <c r="P3423" i="2" s="1"/>
  <c r="N3424" i="2"/>
  <c r="P3424" i="2" s="1"/>
  <c r="N3425" i="2"/>
  <c r="P3425" i="2" s="1"/>
  <c r="N3426" i="2"/>
  <c r="P3426" i="2" s="1"/>
  <c r="N3427" i="2"/>
  <c r="P3427" i="2" s="1"/>
  <c r="N3428" i="2"/>
  <c r="P3428" i="2" s="1"/>
  <c r="N3429" i="2"/>
  <c r="P3429" i="2" s="1"/>
  <c r="N3430" i="2"/>
  <c r="P3430" i="2" s="1"/>
  <c r="N3431" i="2"/>
  <c r="P3431" i="2" s="1"/>
  <c r="N3432" i="2"/>
  <c r="P3432" i="2" s="1"/>
  <c r="N3433" i="2"/>
  <c r="P3433" i="2" s="1"/>
  <c r="N3434" i="2"/>
  <c r="P3434" i="2" s="1"/>
  <c r="N3435" i="2"/>
  <c r="P3435" i="2" s="1"/>
  <c r="N3436" i="2"/>
  <c r="P3436" i="2" s="1"/>
  <c r="N3437" i="2"/>
  <c r="P3437" i="2" s="1"/>
  <c r="N3438" i="2"/>
  <c r="P3438" i="2" s="1"/>
  <c r="N3439" i="2"/>
  <c r="P3439" i="2" s="1"/>
  <c r="N3440" i="2"/>
  <c r="P3440" i="2" s="1"/>
  <c r="N3441" i="2"/>
  <c r="P3441" i="2" s="1"/>
  <c r="N3442" i="2"/>
  <c r="P3442" i="2" s="1"/>
  <c r="N3443" i="2"/>
  <c r="P3443" i="2" s="1"/>
  <c r="N3444" i="2"/>
  <c r="P3444" i="2" s="1"/>
  <c r="N3445" i="2"/>
  <c r="P3445" i="2" s="1"/>
  <c r="N3446" i="2"/>
  <c r="P3446" i="2" s="1"/>
  <c r="N3447" i="2"/>
  <c r="P3447" i="2" s="1"/>
  <c r="N3448" i="2"/>
  <c r="P3448" i="2" s="1"/>
  <c r="N3449" i="2"/>
  <c r="P3449" i="2" s="1"/>
  <c r="N3450" i="2"/>
  <c r="P3450" i="2" s="1"/>
  <c r="N3451" i="2"/>
  <c r="P3451" i="2" s="1"/>
  <c r="N3452" i="2"/>
  <c r="P3452" i="2" s="1"/>
  <c r="N3453" i="2"/>
  <c r="P3453" i="2" s="1"/>
  <c r="N3454" i="2"/>
  <c r="P3454" i="2" s="1"/>
  <c r="N3455" i="2"/>
  <c r="P3455" i="2" s="1"/>
  <c r="N3456" i="2"/>
  <c r="P3456" i="2" s="1"/>
  <c r="N3457" i="2"/>
  <c r="P3457" i="2" s="1"/>
  <c r="N3458" i="2"/>
  <c r="P3458" i="2" s="1"/>
  <c r="N3459" i="2"/>
  <c r="P3459" i="2" s="1"/>
  <c r="N3460" i="2"/>
  <c r="P3460" i="2" s="1"/>
  <c r="N3461" i="2"/>
  <c r="P3461" i="2" s="1"/>
  <c r="N3462" i="2"/>
  <c r="P3462" i="2" s="1"/>
  <c r="N3463" i="2"/>
  <c r="P3463" i="2" s="1"/>
  <c r="N3464" i="2"/>
  <c r="P3464" i="2" s="1"/>
  <c r="N3465" i="2"/>
  <c r="P3465" i="2" s="1"/>
  <c r="N3466" i="2"/>
  <c r="P3466" i="2" s="1"/>
  <c r="N3467" i="2"/>
  <c r="P3467" i="2" s="1"/>
  <c r="N3468" i="2"/>
  <c r="P3468" i="2" s="1"/>
  <c r="N3469" i="2"/>
  <c r="P3469" i="2" s="1"/>
  <c r="N3470" i="2"/>
  <c r="P3470" i="2" s="1"/>
  <c r="N3471" i="2"/>
  <c r="P3471" i="2" s="1"/>
  <c r="N3472" i="2"/>
  <c r="P3472" i="2" s="1"/>
  <c r="N3473" i="2"/>
  <c r="P3473" i="2" s="1"/>
  <c r="N3474" i="2"/>
  <c r="P3474" i="2" s="1"/>
  <c r="N3475" i="2"/>
  <c r="P3475" i="2" s="1"/>
  <c r="N3476" i="2"/>
  <c r="P3476" i="2" s="1"/>
  <c r="N3477" i="2"/>
  <c r="P3477" i="2" s="1"/>
  <c r="N3478" i="2"/>
  <c r="P3478" i="2" s="1"/>
  <c r="N3479" i="2"/>
  <c r="P3479" i="2" s="1"/>
  <c r="N3480" i="2"/>
  <c r="P3480" i="2" s="1"/>
  <c r="N3481" i="2"/>
  <c r="P3481" i="2" s="1"/>
  <c r="N3482" i="2"/>
  <c r="P3482" i="2" s="1"/>
  <c r="N3483" i="2"/>
  <c r="P3483" i="2" s="1"/>
  <c r="N3484" i="2"/>
  <c r="P3484" i="2" s="1"/>
  <c r="N3485" i="2"/>
  <c r="P3485" i="2" s="1"/>
  <c r="N3486" i="2"/>
  <c r="P3486" i="2" s="1"/>
  <c r="N3487" i="2"/>
  <c r="P3487" i="2" s="1"/>
  <c r="N3488" i="2"/>
  <c r="P3488" i="2" s="1"/>
  <c r="N3489" i="2"/>
  <c r="P3489" i="2" s="1"/>
  <c r="N3490" i="2"/>
  <c r="P3490" i="2" s="1"/>
  <c r="N3491" i="2"/>
  <c r="P3491" i="2" s="1"/>
  <c r="N3492" i="2"/>
  <c r="P3492" i="2" s="1"/>
  <c r="N3493" i="2"/>
  <c r="P3493" i="2" s="1"/>
  <c r="N3494" i="2"/>
  <c r="P3494" i="2" s="1"/>
  <c r="N3495" i="2"/>
  <c r="P3495" i="2" s="1"/>
  <c r="N3496" i="2"/>
  <c r="P3496" i="2" s="1"/>
  <c r="N3497" i="2"/>
  <c r="P3497" i="2" s="1"/>
  <c r="N3498" i="2"/>
  <c r="P3498" i="2" s="1"/>
  <c r="N3499" i="2"/>
  <c r="P3499" i="2" s="1"/>
  <c r="N3500" i="2"/>
  <c r="P3500" i="2" s="1"/>
  <c r="N3501" i="2"/>
  <c r="P3501" i="2" s="1"/>
  <c r="N3502" i="2"/>
  <c r="P3502" i="2" s="1"/>
  <c r="N3503" i="2"/>
  <c r="P3503" i="2" s="1"/>
  <c r="N3504" i="2"/>
  <c r="P3504" i="2" s="1"/>
  <c r="N3505" i="2"/>
  <c r="P3505" i="2" s="1"/>
  <c r="N3506" i="2"/>
  <c r="P3506" i="2" s="1"/>
  <c r="N3507" i="2"/>
  <c r="P3507" i="2" s="1"/>
  <c r="N3508" i="2"/>
  <c r="P3508" i="2" s="1"/>
  <c r="N3509" i="2"/>
  <c r="P3509" i="2" s="1"/>
  <c r="N3510" i="2"/>
  <c r="P3510" i="2" s="1"/>
  <c r="N3511" i="2"/>
  <c r="P3511" i="2" s="1"/>
  <c r="N3512" i="2"/>
  <c r="P3512" i="2" s="1"/>
  <c r="N3513" i="2"/>
  <c r="P3513" i="2" s="1"/>
  <c r="N3514" i="2"/>
  <c r="P3514" i="2" s="1"/>
  <c r="N3515" i="2"/>
  <c r="P3515" i="2" s="1"/>
  <c r="N3516" i="2"/>
  <c r="P3516" i="2" s="1"/>
  <c r="N3517" i="2"/>
  <c r="P3517" i="2" s="1"/>
  <c r="N3518" i="2"/>
  <c r="P3518" i="2" s="1"/>
  <c r="N3519" i="2"/>
  <c r="P3519" i="2" s="1"/>
  <c r="N3520" i="2"/>
  <c r="P3520" i="2" s="1"/>
  <c r="N3521" i="2"/>
  <c r="P3521" i="2" s="1"/>
  <c r="N3522" i="2"/>
  <c r="P3522" i="2" s="1"/>
  <c r="N3523" i="2"/>
  <c r="P3523" i="2" s="1"/>
  <c r="N3524" i="2"/>
  <c r="P3524" i="2" s="1"/>
  <c r="N3525" i="2"/>
  <c r="P3525" i="2" s="1"/>
  <c r="N3526" i="2"/>
  <c r="P3526" i="2" s="1"/>
  <c r="N3527" i="2"/>
  <c r="P3527" i="2" s="1"/>
  <c r="N3528" i="2"/>
  <c r="P3528" i="2" s="1"/>
  <c r="N3529" i="2"/>
  <c r="P3529" i="2" s="1"/>
  <c r="N3530" i="2"/>
  <c r="P3530" i="2" s="1"/>
  <c r="N3531" i="2"/>
  <c r="P3531" i="2" s="1"/>
  <c r="N3532" i="2"/>
  <c r="P3532" i="2" s="1"/>
  <c r="N3533" i="2"/>
  <c r="P3533" i="2" s="1"/>
  <c r="N3534" i="2"/>
  <c r="P3534" i="2" s="1"/>
  <c r="N3535" i="2"/>
  <c r="P3535" i="2" s="1"/>
  <c r="N3536" i="2"/>
  <c r="P3536" i="2" s="1"/>
  <c r="N3537" i="2"/>
  <c r="P3537" i="2" s="1"/>
  <c r="N3538" i="2"/>
  <c r="P3538" i="2" s="1"/>
  <c r="N3539" i="2"/>
  <c r="P3539" i="2" s="1"/>
  <c r="N3540" i="2"/>
  <c r="P3540" i="2" s="1"/>
  <c r="N3541" i="2"/>
  <c r="P3541" i="2" s="1"/>
  <c r="N3542" i="2"/>
  <c r="P3542" i="2" s="1"/>
  <c r="N3543" i="2"/>
  <c r="P3543" i="2" s="1"/>
  <c r="N3544" i="2"/>
  <c r="P3544" i="2" s="1"/>
  <c r="N3545" i="2"/>
  <c r="P3545" i="2" s="1"/>
  <c r="N3546" i="2"/>
  <c r="P3546" i="2" s="1"/>
  <c r="N3547" i="2"/>
  <c r="P3547" i="2" s="1"/>
  <c r="N3548" i="2"/>
  <c r="P3548" i="2" s="1"/>
  <c r="N3549" i="2"/>
  <c r="P3549" i="2" s="1"/>
  <c r="N3550" i="2"/>
  <c r="P3550" i="2" s="1"/>
  <c r="N3551" i="2"/>
  <c r="P3551" i="2" s="1"/>
  <c r="N3552" i="2"/>
  <c r="P3552" i="2" s="1"/>
  <c r="N3553" i="2"/>
  <c r="P3553" i="2" s="1"/>
  <c r="N3554" i="2"/>
  <c r="P3554" i="2" s="1"/>
  <c r="N3555" i="2"/>
  <c r="P3555" i="2" s="1"/>
  <c r="N3556" i="2"/>
  <c r="P3556" i="2" s="1"/>
  <c r="N3557" i="2"/>
  <c r="P3557" i="2" s="1"/>
  <c r="N3558" i="2"/>
  <c r="P3558" i="2" s="1"/>
  <c r="N3559" i="2"/>
  <c r="P3559" i="2" s="1"/>
  <c r="N3560" i="2"/>
  <c r="P3560" i="2" s="1"/>
  <c r="N3561" i="2"/>
  <c r="P3561" i="2" s="1"/>
  <c r="N3562" i="2"/>
  <c r="P3562" i="2" s="1"/>
  <c r="N3563" i="2"/>
  <c r="P3563" i="2" s="1"/>
  <c r="N3564" i="2"/>
  <c r="P3564" i="2" s="1"/>
  <c r="N3565" i="2"/>
  <c r="P3565" i="2" s="1"/>
  <c r="N3566" i="2"/>
  <c r="P3566" i="2" s="1"/>
  <c r="N3567" i="2"/>
  <c r="P3567" i="2" s="1"/>
  <c r="N3568" i="2"/>
  <c r="P3568" i="2" s="1"/>
  <c r="N3569" i="2"/>
  <c r="P3569" i="2" s="1"/>
  <c r="N3570" i="2"/>
  <c r="P3570" i="2" s="1"/>
  <c r="N3571" i="2"/>
  <c r="P3571" i="2" s="1"/>
  <c r="N3572" i="2"/>
  <c r="P3572" i="2" s="1"/>
  <c r="N3573" i="2"/>
  <c r="P3573" i="2" s="1"/>
  <c r="N3574" i="2"/>
  <c r="P3574" i="2" s="1"/>
  <c r="N3575" i="2"/>
  <c r="P3575" i="2" s="1"/>
  <c r="N3576" i="2"/>
  <c r="P3576" i="2" s="1"/>
  <c r="N3577" i="2"/>
  <c r="P3577" i="2" s="1"/>
  <c r="N3578" i="2"/>
  <c r="P3578" i="2" s="1"/>
  <c r="N3579" i="2"/>
  <c r="P3579" i="2" s="1"/>
  <c r="N3580" i="2"/>
  <c r="P3580" i="2" s="1"/>
  <c r="N3581" i="2"/>
  <c r="P3581" i="2" s="1"/>
  <c r="N3582" i="2"/>
  <c r="P3582" i="2" s="1"/>
  <c r="N3583" i="2"/>
  <c r="P3583" i="2" s="1"/>
  <c r="N3584" i="2"/>
  <c r="P3584" i="2" s="1"/>
  <c r="N3585" i="2"/>
  <c r="P3585" i="2" s="1"/>
  <c r="N3586" i="2"/>
  <c r="P3586" i="2" s="1"/>
  <c r="N3587" i="2"/>
  <c r="P3587" i="2" s="1"/>
  <c r="N3588" i="2"/>
  <c r="P3588" i="2" s="1"/>
  <c r="N3589" i="2"/>
  <c r="P3589" i="2" s="1"/>
  <c r="N3590" i="2"/>
  <c r="P3590" i="2" s="1"/>
  <c r="N3591" i="2"/>
  <c r="P3591" i="2" s="1"/>
  <c r="N3592" i="2"/>
  <c r="P3592" i="2" s="1"/>
  <c r="N3593" i="2"/>
  <c r="P3593" i="2" s="1"/>
  <c r="N3594" i="2"/>
  <c r="P3594" i="2" s="1"/>
  <c r="N3595" i="2"/>
  <c r="P3595" i="2" s="1"/>
  <c r="N3596" i="2"/>
  <c r="P3596" i="2" s="1"/>
  <c r="N3597" i="2"/>
  <c r="P3597" i="2" s="1"/>
  <c r="N3598" i="2"/>
  <c r="P3598" i="2" s="1"/>
  <c r="N3599" i="2"/>
  <c r="P3599" i="2" s="1"/>
  <c r="N3600" i="2"/>
  <c r="P3600" i="2" s="1"/>
  <c r="N3601" i="2"/>
  <c r="P3601" i="2" s="1"/>
  <c r="N3602" i="2"/>
  <c r="P3602" i="2" s="1"/>
  <c r="N3603" i="2"/>
  <c r="P3603" i="2" s="1"/>
  <c r="N3604" i="2"/>
  <c r="P3604" i="2" s="1"/>
  <c r="N3605" i="2"/>
  <c r="P3605" i="2" s="1"/>
  <c r="N3606" i="2"/>
  <c r="P3606" i="2" s="1"/>
  <c r="N3607" i="2"/>
  <c r="P3607" i="2" s="1"/>
  <c r="N3608" i="2"/>
  <c r="P3608" i="2" s="1"/>
  <c r="N3609" i="2"/>
  <c r="P3609" i="2" s="1"/>
  <c r="N3610" i="2"/>
  <c r="P3610" i="2" s="1"/>
  <c r="N3611" i="2"/>
  <c r="P3611" i="2" s="1"/>
  <c r="N3612" i="2"/>
  <c r="P3612" i="2" s="1"/>
  <c r="N3613" i="2"/>
  <c r="P3613" i="2" s="1"/>
  <c r="N3614" i="2"/>
  <c r="P3614" i="2" s="1"/>
  <c r="N3615" i="2"/>
  <c r="P3615" i="2" s="1"/>
  <c r="N3616" i="2"/>
  <c r="P3616" i="2" s="1"/>
  <c r="N3617" i="2"/>
  <c r="P3617" i="2" s="1"/>
  <c r="N3618" i="2"/>
  <c r="P3618" i="2" s="1"/>
  <c r="N3619" i="2"/>
  <c r="P3619" i="2" s="1"/>
  <c r="N3620" i="2"/>
  <c r="P3620" i="2" s="1"/>
  <c r="N3621" i="2"/>
  <c r="P3621" i="2" s="1"/>
  <c r="N3622" i="2"/>
  <c r="P3622" i="2" s="1"/>
  <c r="N3623" i="2"/>
  <c r="P3623" i="2" s="1"/>
  <c r="N3624" i="2"/>
  <c r="P3624" i="2" s="1"/>
  <c r="N3625" i="2"/>
  <c r="P3625" i="2" s="1"/>
  <c r="N3626" i="2"/>
  <c r="P3626" i="2" s="1"/>
  <c r="N3627" i="2"/>
  <c r="P3627" i="2" s="1"/>
  <c r="N3628" i="2"/>
  <c r="P3628" i="2" s="1"/>
  <c r="N3629" i="2"/>
  <c r="P3629" i="2" s="1"/>
  <c r="N3630" i="2"/>
  <c r="P3630" i="2" s="1"/>
  <c r="N3631" i="2"/>
  <c r="P3631" i="2" s="1"/>
  <c r="N3632" i="2"/>
  <c r="P3632" i="2" s="1"/>
  <c r="N3633" i="2"/>
  <c r="P3633" i="2" s="1"/>
  <c r="N3634" i="2"/>
  <c r="P3634" i="2" s="1"/>
  <c r="N3635" i="2"/>
  <c r="P3635" i="2" s="1"/>
  <c r="N3636" i="2"/>
  <c r="P3636" i="2" s="1"/>
  <c r="N3637" i="2"/>
  <c r="P3637" i="2" s="1"/>
  <c r="N3638" i="2"/>
  <c r="P3638" i="2" s="1"/>
  <c r="N3639" i="2"/>
  <c r="P3639" i="2" s="1"/>
  <c r="N3640" i="2"/>
  <c r="P3640" i="2" s="1"/>
  <c r="N3641" i="2"/>
  <c r="P3641" i="2" s="1"/>
  <c r="N3642" i="2"/>
  <c r="P3642" i="2" s="1"/>
  <c r="N3643" i="2"/>
  <c r="P3643" i="2" s="1"/>
  <c r="N3644" i="2"/>
  <c r="P3644" i="2" s="1"/>
  <c r="N3645" i="2"/>
  <c r="P3645" i="2" s="1"/>
  <c r="N3646" i="2"/>
  <c r="P3646" i="2" s="1"/>
  <c r="N3647" i="2"/>
  <c r="P3647" i="2" s="1"/>
  <c r="N3648" i="2"/>
  <c r="P3648" i="2" s="1"/>
  <c r="N3649" i="2"/>
  <c r="P3649" i="2" s="1"/>
  <c r="N3650" i="2"/>
  <c r="P3650" i="2" s="1"/>
  <c r="N3651" i="2"/>
  <c r="P3651" i="2" s="1"/>
  <c r="N3652" i="2"/>
  <c r="P3652" i="2" s="1"/>
  <c r="N3653" i="2"/>
  <c r="P3653" i="2" s="1"/>
  <c r="N3654" i="2"/>
  <c r="P3654" i="2" s="1"/>
  <c r="N3655" i="2"/>
  <c r="P3655" i="2" s="1"/>
  <c r="N3656" i="2"/>
  <c r="P3656" i="2" s="1"/>
  <c r="N3657" i="2"/>
  <c r="P3657" i="2" s="1"/>
  <c r="N3658" i="2"/>
  <c r="P3658" i="2" s="1"/>
  <c r="N3659" i="2"/>
  <c r="P3659" i="2" s="1"/>
  <c r="N3660" i="2"/>
  <c r="P3660" i="2" s="1"/>
  <c r="N3661" i="2"/>
  <c r="P3661" i="2" s="1"/>
  <c r="N3662" i="2"/>
  <c r="P3662" i="2" s="1"/>
  <c r="N3663" i="2"/>
  <c r="P3663" i="2" s="1"/>
  <c r="N3664" i="2"/>
  <c r="P3664" i="2" s="1"/>
  <c r="N3665" i="2"/>
  <c r="P3665" i="2" s="1"/>
  <c r="N3666" i="2"/>
  <c r="P3666" i="2" s="1"/>
  <c r="N3667" i="2"/>
  <c r="P3667" i="2" s="1"/>
  <c r="N3668" i="2"/>
  <c r="P3668" i="2" s="1"/>
  <c r="N3669" i="2"/>
  <c r="P3669" i="2" s="1"/>
  <c r="N3670" i="2"/>
  <c r="P3670" i="2" s="1"/>
  <c r="N3671" i="2"/>
  <c r="P3671" i="2" s="1"/>
  <c r="N3672" i="2"/>
  <c r="P3672" i="2" s="1"/>
  <c r="N3673" i="2"/>
  <c r="P3673" i="2" s="1"/>
  <c r="N3674" i="2"/>
  <c r="P3674" i="2" s="1"/>
  <c r="N3675" i="2"/>
  <c r="P3675" i="2" s="1"/>
  <c r="N3676" i="2"/>
  <c r="P3676" i="2" s="1"/>
  <c r="N3677" i="2"/>
  <c r="P3677" i="2" s="1"/>
  <c r="N3678" i="2"/>
  <c r="P3678" i="2" s="1"/>
  <c r="N3679" i="2"/>
  <c r="P3679" i="2" s="1"/>
  <c r="N3680" i="2"/>
  <c r="P3680" i="2" s="1"/>
  <c r="N3681" i="2"/>
  <c r="P3681" i="2" s="1"/>
  <c r="N3682" i="2"/>
  <c r="P3682" i="2" s="1"/>
  <c r="N3683" i="2"/>
  <c r="P3683" i="2" s="1"/>
  <c r="N3684" i="2"/>
  <c r="P3684" i="2" s="1"/>
  <c r="N3685" i="2"/>
  <c r="P3685" i="2" s="1"/>
  <c r="N3686" i="2"/>
  <c r="P3686" i="2" s="1"/>
  <c r="N3687" i="2"/>
  <c r="P3687" i="2" s="1"/>
  <c r="N3688" i="2"/>
  <c r="P3688" i="2" s="1"/>
  <c r="N3689" i="2"/>
  <c r="P3689" i="2" s="1"/>
  <c r="N3690" i="2"/>
  <c r="P3690" i="2" s="1"/>
  <c r="N3691" i="2"/>
  <c r="P3691" i="2" s="1"/>
  <c r="N3692" i="2"/>
  <c r="P3692" i="2" s="1"/>
  <c r="N3693" i="2"/>
  <c r="P3693" i="2" s="1"/>
  <c r="N3694" i="2"/>
  <c r="P3694" i="2" s="1"/>
  <c r="N3695" i="2"/>
  <c r="P3695" i="2" s="1"/>
  <c r="N3696" i="2"/>
  <c r="P3696" i="2" s="1"/>
  <c r="N3697" i="2"/>
  <c r="P3697" i="2" s="1"/>
  <c r="N3698" i="2"/>
  <c r="P3698" i="2" s="1"/>
  <c r="N3699" i="2"/>
  <c r="P3699" i="2" s="1"/>
  <c r="N3700" i="2"/>
  <c r="P3700" i="2" s="1"/>
  <c r="N3701" i="2"/>
  <c r="P3701" i="2" s="1"/>
  <c r="N3702" i="2"/>
  <c r="P3702" i="2" s="1"/>
  <c r="N3703" i="2"/>
  <c r="P3703" i="2" s="1"/>
  <c r="N3704" i="2"/>
  <c r="P3704" i="2" s="1"/>
  <c r="N3705" i="2"/>
  <c r="P3705" i="2" s="1"/>
  <c r="N3706" i="2"/>
  <c r="P3706" i="2" s="1"/>
  <c r="N3707" i="2"/>
  <c r="P3707" i="2" s="1"/>
  <c r="N3708" i="2"/>
  <c r="P3708" i="2" s="1"/>
  <c r="N3709" i="2"/>
  <c r="P3709" i="2" s="1"/>
  <c r="N3710" i="2"/>
  <c r="P3710" i="2" s="1"/>
  <c r="N3711" i="2"/>
  <c r="P3711" i="2" s="1"/>
  <c r="N3712" i="2"/>
  <c r="P3712" i="2" s="1"/>
  <c r="N3713" i="2"/>
  <c r="P3713" i="2" s="1"/>
  <c r="N3714" i="2"/>
  <c r="P3714" i="2" s="1"/>
  <c r="N3715" i="2"/>
  <c r="P3715" i="2" s="1"/>
  <c r="N3716" i="2"/>
  <c r="P3716" i="2" s="1"/>
  <c r="N3717" i="2"/>
  <c r="P3717" i="2" s="1"/>
  <c r="N3718" i="2"/>
  <c r="P3718" i="2" s="1"/>
  <c r="N3719" i="2"/>
  <c r="P3719" i="2" s="1"/>
  <c r="N3720" i="2"/>
  <c r="P3720" i="2" s="1"/>
  <c r="N3721" i="2"/>
  <c r="P3721" i="2" s="1"/>
  <c r="N3722" i="2"/>
  <c r="P3722" i="2" s="1"/>
  <c r="N3723" i="2"/>
  <c r="P3723" i="2" s="1"/>
  <c r="N3724" i="2"/>
  <c r="P3724" i="2" s="1"/>
  <c r="N3725" i="2"/>
  <c r="P3725" i="2" s="1"/>
  <c r="N3726" i="2"/>
  <c r="P3726" i="2" s="1"/>
  <c r="N3727" i="2"/>
  <c r="P3727" i="2" s="1"/>
  <c r="N3728" i="2"/>
  <c r="P3728" i="2" s="1"/>
  <c r="N3729" i="2"/>
  <c r="P3729" i="2" s="1"/>
  <c r="N3730" i="2"/>
  <c r="P3730" i="2" s="1"/>
  <c r="N3731" i="2"/>
  <c r="P3731" i="2" s="1"/>
  <c r="N3732" i="2"/>
  <c r="P3732" i="2" s="1"/>
  <c r="N3733" i="2"/>
  <c r="P3733" i="2" s="1"/>
  <c r="N3734" i="2"/>
  <c r="P3734" i="2" s="1"/>
  <c r="N3735" i="2"/>
  <c r="P3735" i="2" s="1"/>
  <c r="N3736" i="2"/>
  <c r="P3736" i="2" s="1"/>
  <c r="N3737" i="2"/>
  <c r="P3737" i="2" s="1"/>
  <c r="N3738" i="2"/>
  <c r="P3738" i="2" s="1"/>
  <c r="N3739" i="2"/>
  <c r="P3739" i="2" s="1"/>
  <c r="N3740" i="2"/>
  <c r="P3740" i="2" s="1"/>
  <c r="N3741" i="2"/>
  <c r="P3741" i="2" s="1"/>
  <c r="N3742" i="2"/>
  <c r="P3742" i="2" s="1"/>
  <c r="N3743" i="2"/>
  <c r="P3743" i="2" s="1"/>
  <c r="N3744" i="2"/>
  <c r="P3744" i="2" s="1"/>
  <c r="N3745" i="2"/>
  <c r="P3745" i="2" s="1"/>
  <c r="N3746" i="2"/>
  <c r="P3746" i="2" s="1"/>
  <c r="N3747" i="2"/>
  <c r="P3747" i="2" s="1"/>
  <c r="N3748" i="2"/>
  <c r="P3748" i="2" s="1"/>
  <c r="N3749" i="2"/>
  <c r="P3749" i="2" s="1"/>
  <c r="N3750" i="2"/>
  <c r="P3750" i="2" s="1"/>
  <c r="N3751" i="2"/>
  <c r="P3751" i="2" s="1"/>
  <c r="N3752" i="2"/>
  <c r="P3752" i="2" s="1"/>
  <c r="N3753" i="2"/>
  <c r="P3753" i="2" s="1"/>
  <c r="N3754" i="2"/>
  <c r="P3754" i="2" s="1"/>
  <c r="N3755" i="2"/>
  <c r="P3755" i="2" s="1"/>
  <c r="N3756" i="2"/>
  <c r="P3756" i="2" s="1"/>
  <c r="N3757" i="2"/>
  <c r="P3757" i="2" s="1"/>
  <c r="N3758" i="2"/>
  <c r="P3758" i="2" s="1"/>
  <c r="N3759" i="2"/>
  <c r="P3759" i="2" s="1"/>
  <c r="N3760" i="2"/>
  <c r="P3760" i="2" s="1"/>
  <c r="N3761" i="2"/>
  <c r="P3761" i="2" s="1"/>
  <c r="N3762" i="2"/>
  <c r="P3762" i="2" s="1"/>
  <c r="N3763" i="2"/>
  <c r="P3763" i="2" s="1"/>
  <c r="N3764" i="2"/>
  <c r="P3764" i="2" s="1"/>
  <c r="N3765" i="2"/>
  <c r="P3765" i="2" s="1"/>
  <c r="N3766" i="2"/>
  <c r="P3766" i="2" s="1"/>
  <c r="N3767" i="2"/>
  <c r="P3767" i="2" s="1"/>
  <c r="N3768" i="2"/>
  <c r="P3768" i="2" s="1"/>
  <c r="N3769" i="2"/>
  <c r="P3769" i="2" s="1"/>
  <c r="N3770" i="2"/>
  <c r="P3770" i="2" s="1"/>
  <c r="N3771" i="2"/>
  <c r="P3771" i="2" s="1"/>
  <c r="N3772" i="2"/>
  <c r="P3772" i="2" s="1"/>
  <c r="N3773" i="2"/>
  <c r="P3773" i="2" s="1"/>
  <c r="N3774" i="2"/>
  <c r="P3774" i="2" s="1"/>
  <c r="N3775" i="2"/>
  <c r="P3775" i="2" s="1"/>
  <c r="N3776" i="2"/>
  <c r="P3776" i="2" s="1"/>
  <c r="N3777" i="2"/>
  <c r="P3777" i="2" s="1"/>
  <c r="N3778" i="2"/>
  <c r="P3778" i="2" s="1"/>
  <c r="N3779" i="2"/>
  <c r="P3779" i="2" s="1"/>
  <c r="N3780" i="2"/>
  <c r="P3780" i="2" s="1"/>
  <c r="N3781" i="2"/>
  <c r="P3781" i="2" s="1"/>
  <c r="N3782" i="2"/>
  <c r="P3782" i="2" s="1"/>
  <c r="N3783" i="2"/>
  <c r="P3783" i="2" s="1"/>
  <c r="N3784" i="2"/>
  <c r="P3784" i="2" s="1"/>
  <c r="N3785" i="2"/>
  <c r="P3785" i="2" s="1"/>
  <c r="N3786" i="2"/>
  <c r="P3786" i="2" s="1"/>
  <c r="N3787" i="2"/>
  <c r="P3787" i="2" s="1"/>
  <c r="N3788" i="2"/>
  <c r="P3788" i="2" s="1"/>
  <c r="N3789" i="2"/>
  <c r="P3789" i="2" s="1"/>
  <c r="N3790" i="2"/>
  <c r="P3790" i="2" s="1"/>
  <c r="N3791" i="2"/>
  <c r="P3791" i="2" s="1"/>
  <c r="N3792" i="2"/>
  <c r="P3792" i="2" s="1"/>
  <c r="N3793" i="2"/>
  <c r="P3793" i="2" s="1"/>
  <c r="N3794" i="2"/>
  <c r="P3794" i="2" s="1"/>
  <c r="N3795" i="2"/>
  <c r="P3795" i="2" s="1"/>
  <c r="N3796" i="2"/>
  <c r="P3796" i="2" s="1"/>
  <c r="N3797" i="2"/>
  <c r="P3797" i="2" s="1"/>
  <c r="N3798" i="2"/>
  <c r="P3798" i="2" s="1"/>
  <c r="N3799" i="2"/>
  <c r="P3799" i="2" s="1"/>
  <c r="N3800" i="2"/>
  <c r="P3800" i="2" s="1"/>
  <c r="N3801" i="2"/>
  <c r="P3801" i="2" s="1"/>
  <c r="N3802" i="2"/>
  <c r="P3802" i="2" s="1"/>
  <c r="N3803" i="2"/>
  <c r="P3803" i="2" s="1"/>
  <c r="N3804" i="2"/>
  <c r="P3804" i="2" s="1"/>
  <c r="N3805" i="2"/>
  <c r="P3805" i="2" s="1"/>
  <c r="N3806" i="2"/>
  <c r="P3806" i="2" s="1"/>
  <c r="N3807" i="2"/>
  <c r="N3808" i="2"/>
  <c r="P3808" i="2" s="1"/>
  <c r="N3809" i="2"/>
  <c r="P3809" i="2" s="1"/>
  <c r="N3810" i="2"/>
  <c r="P3810" i="2" s="1"/>
  <c r="N3811" i="2"/>
  <c r="P3811" i="2" s="1"/>
  <c r="N3812" i="2"/>
  <c r="P3812" i="2" s="1"/>
  <c r="N3813" i="2"/>
  <c r="P3813" i="2" s="1"/>
  <c r="N3814" i="2"/>
  <c r="P3814" i="2" s="1"/>
  <c r="N3815" i="2"/>
  <c r="P3815" i="2" s="1"/>
  <c r="N3816" i="2"/>
  <c r="P3816" i="2" s="1"/>
  <c r="N3817" i="2"/>
  <c r="P3817" i="2" s="1"/>
  <c r="N3818" i="2"/>
  <c r="P3818" i="2" s="1"/>
  <c r="N3819" i="2"/>
  <c r="P3819" i="2" s="1"/>
  <c r="N3820" i="2"/>
  <c r="P3820" i="2" s="1"/>
  <c r="N3821" i="2"/>
  <c r="P3821" i="2" s="1"/>
  <c r="N3822" i="2"/>
  <c r="P3822" i="2" s="1"/>
  <c r="N3823" i="2"/>
  <c r="P3823" i="2" s="1"/>
  <c r="N3824" i="2"/>
  <c r="P3824" i="2" s="1"/>
  <c r="N3825" i="2"/>
  <c r="P3825" i="2" s="1"/>
  <c r="N3826" i="2"/>
  <c r="P3826" i="2" s="1"/>
  <c r="N3827" i="2"/>
  <c r="P3827" i="2" s="1"/>
  <c r="N3828" i="2"/>
  <c r="P3828" i="2" s="1"/>
  <c r="N3829" i="2"/>
  <c r="P3829" i="2" s="1"/>
  <c r="N3830" i="2"/>
  <c r="P3830" i="2" s="1"/>
  <c r="N3831" i="2"/>
  <c r="P3831" i="2" s="1"/>
  <c r="N3832" i="2"/>
  <c r="P3832" i="2" s="1"/>
  <c r="N3833" i="2"/>
  <c r="P3833" i="2" s="1"/>
  <c r="N3834" i="2"/>
  <c r="P3834" i="2" s="1"/>
  <c r="N3835" i="2"/>
  <c r="P3835" i="2" s="1"/>
  <c r="N3836" i="2"/>
  <c r="P3836" i="2" s="1"/>
  <c r="N3837" i="2"/>
  <c r="P3837" i="2" s="1"/>
  <c r="N3838" i="2"/>
  <c r="P3838" i="2" s="1"/>
  <c r="N3839" i="2"/>
  <c r="P3839" i="2" s="1"/>
  <c r="N3840" i="2"/>
  <c r="P3840" i="2" s="1"/>
  <c r="N3841" i="2"/>
  <c r="P3841" i="2" s="1"/>
  <c r="N3842" i="2"/>
  <c r="P3842" i="2" s="1"/>
  <c r="N3843" i="2"/>
  <c r="P3843" i="2" s="1"/>
  <c r="N3844" i="2"/>
  <c r="P3844" i="2" s="1"/>
  <c r="N3845" i="2"/>
  <c r="P3845" i="2" s="1"/>
  <c r="N3846" i="2"/>
  <c r="P3846" i="2" s="1"/>
  <c r="N3847" i="2"/>
  <c r="P3847" i="2" s="1"/>
  <c r="N3848" i="2"/>
  <c r="P3848" i="2" s="1"/>
  <c r="N3849" i="2"/>
  <c r="P3849" i="2" s="1"/>
  <c r="N3850" i="2"/>
  <c r="P3850" i="2" s="1"/>
  <c r="N3851" i="2"/>
  <c r="P3851" i="2" s="1"/>
  <c r="N3852" i="2"/>
  <c r="P3852" i="2" s="1"/>
  <c r="N3853" i="2"/>
  <c r="P3853" i="2" s="1"/>
  <c r="N3854" i="2"/>
  <c r="P3854" i="2" s="1"/>
  <c r="N3855" i="2"/>
  <c r="P3855" i="2" s="1"/>
  <c r="N3856" i="2"/>
  <c r="P3856" i="2" s="1"/>
  <c r="N3857" i="2"/>
  <c r="P3857" i="2" s="1"/>
  <c r="N3858" i="2"/>
  <c r="P3858" i="2" s="1"/>
  <c r="N3859" i="2"/>
  <c r="P3859" i="2" s="1"/>
  <c r="N3860" i="2"/>
  <c r="P3860" i="2" s="1"/>
  <c r="N3861" i="2"/>
  <c r="P3861" i="2" s="1"/>
  <c r="N3862" i="2"/>
  <c r="P3862" i="2" s="1"/>
  <c r="N3863" i="2"/>
  <c r="P3863" i="2" s="1"/>
  <c r="N3864" i="2"/>
  <c r="P3864" i="2" s="1"/>
  <c r="N3865" i="2"/>
  <c r="P3865" i="2" s="1"/>
  <c r="N3866" i="2"/>
  <c r="P3866" i="2" s="1"/>
  <c r="N3867" i="2"/>
  <c r="P3867" i="2" s="1"/>
  <c r="N3868" i="2"/>
  <c r="P3868" i="2" s="1"/>
  <c r="N3869" i="2"/>
  <c r="P3869" i="2" s="1"/>
  <c r="N3870" i="2"/>
  <c r="P3870" i="2" s="1"/>
  <c r="N3871" i="2"/>
  <c r="P3871" i="2" s="1"/>
  <c r="N3872" i="2"/>
  <c r="P3872" i="2" s="1"/>
  <c r="N3873" i="2"/>
  <c r="P3873" i="2" s="1"/>
  <c r="N3874" i="2"/>
  <c r="P3874" i="2" s="1"/>
  <c r="N3875" i="2"/>
  <c r="P3875" i="2" s="1"/>
  <c r="N3876" i="2"/>
  <c r="P3876" i="2" s="1"/>
  <c r="N3877" i="2"/>
  <c r="P3877" i="2" s="1"/>
  <c r="N3878" i="2"/>
  <c r="P3878" i="2" s="1"/>
  <c r="N3879" i="2"/>
  <c r="P3879" i="2" s="1"/>
  <c r="N3880" i="2"/>
  <c r="P3880" i="2" s="1"/>
  <c r="N3881" i="2"/>
  <c r="P3881" i="2" s="1"/>
  <c r="N3882" i="2"/>
  <c r="P3882" i="2" s="1"/>
  <c r="N3883" i="2"/>
  <c r="P3883" i="2" s="1"/>
  <c r="N3884" i="2"/>
  <c r="P3884" i="2" s="1"/>
  <c r="N3885" i="2"/>
  <c r="P3885" i="2" s="1"/>
  <c r="N3886" i="2"/>
  <c r="P3886" i="2" s="1"/>
  <c r="N3887" i="2"/>
  <c r="P3887" i="2" s="1"/>
  <c r="N3888" i="2"/>
  <c r="P3888" i="2" s="1"/>
  <c r="N3889" i="2"/>
  <c r="P3889" i="2" s="1"/>
  <c r="N2" i="2"/>
  <c r="P2" i="2" s="1"/>
  <c r="K3889" i="2"/>
  <c r="L3889" i="2" s="1"/>
  <c r="K3888" i="2"/>
  <c r="L3888" i="2" s="1"/>
  <c r="K3887" i="2"/>
  <c r="L3887" i="2" s="1"/>
  <c r="K3886" i="2"/>
  <c r="L3886" i="2" s="1"/>
  <c r="K3885" i="2"/>
  <c r="L3885" i="2" s="1"/>
  <c r="K3884" i="2"/>
  <c r="L3884" i="2" s="1"/>
  <c r="K3883" i="2"/>
  <c r="L3883" i="2" s="1"/>
  <c r="K3882" i="2"/>
  <c r="L3882" i="2" s="1"/>
  <c r="K3881" i="2"/>
  <c r="L3881" i="2" s="1"/>
  <c r="K3880" i="2"/>
  <c r="L3880" i="2" s="1"/>
  <c r="K3879" i="2"/>
  <c r="L3879" i="2" s="1"/>
  <c r="K3878" i="2"/>
  <c r="L3878" i="2" s="1"/>
  <c r="K3877" i="2"/>
  <c r="L3877" i="2" s="1"/>
  <c r="K3876" i="2"/>
  <c r="L3876" i="2" s="1"/>
  <c r="K3875" i="2"/>
  <c r="L3875" i="2" s="1"/>
  <c r="K3874" i="2"/>
  <c r="L3874" i="2" s="1"/>
  <c r="K3873" i="2"/>
  <c r="L3873" i="2" s="1"/>
  <c r="K3872" i="2"/>
  <c r="L3872" i="2" s="1"/>
  <c r="K3871" i="2"/>
  <c r="L3871" i="2" s="1"/>
  <c r="K3870" i="2"/>
  <c r="L3870" i="2" s="1"/>
  <c r="K3869" i="2"/>
  <c r="L3869" i="2" s="1"/>
  <c r="K3868" i="2"/>
  <c r="L3868" i="2" s="1"/>
  <c r="K3867" i="2"/>
  <c r="L3867" i="2" s="1"/>
  <c r="K3866" i="2"/>
  <c r="L3866" i="2" s="1"/>
  <c r="K3865" i="2"/>
  <c r="L3865" i="2" s="1"/>
  <c r="K3864" i="2"/>
  <c r="L3864" i="2" s="1"/>
  <c r="K3863" i="2"/>
  <c r="L3863" i="2" s="1"/>
  <c r="K3862" i="2"/>
  <c r="L3862" i="2" s="1"/>
  <c r="K3861" i="2"/>
  <c r="L3861" i="2" s="1"/>
  <c r="K3860" i="2"/>
  <c r="L3860" i="2" s="1"/>
  <c r="K3859" i="2"/>
  <c r="L3859" i="2" s="1"/>
  <c r="K3858" i="2"/>
  <c r="L3858" i="2" s="1"/>
  <c r="K3857" i="2"/>
  <c r="L3857" i="2" s="1"/>
  <c r="K3856" i="2"/>
  <c r="L3856" i="2" s="1"/>
  <c r="K3855" i="2"/>
  <c r="L3855" i="2" s="1"/>
  <c r="K3854" i="2"/>
  <c r="L3854" i="2" s="1"/>
  <c r="K3853" i="2"/>
  <c r="L3853" i="2" s="1"/>
  <c r="K3852" i="2"/>
  <c r="L3852" i="2" s="1"/>
  <c r="K3851" i="2"/>
  <c r="L3851" i="2" s="1"/>
  <c r="K3850" i="2"/>
  <c r="L3850" i="2" s="1"/>
  <c r="K3849" i="2"/>
  <c r="L3849" i="2" s="1"/>
  <c r="K3848" i="2"/>
  <c r="L3848" i="2" s="1"/>
  <c r="K3847" i="2"/>
  <c r="L3847" i="2" s="1"/>
  <c r="K3846" i="2"/>
  <c r="L3846" i="2" s="1"/>
  <c r="K3845" i="2"/>
  <c r="L3845" i="2" s="1"/>
  <c r="K3844" i="2"/>
  <c r="L3844" i="2" s="1"/>
  <c r="K3843" i="2"/>
  <c r="L3843" i="2" s="1"/>
  <c r="K3842" i="2"/>
  <c r="L3842" i="2" s="1"/>
  <c r="K3841" i="2"/>
  <c r="L3841" i="2" s="1"/>
  <c r="K3840" i="2"/>
  <c r="L3840" i="2" s="1"/>
  <c r="K3839" i="2"/>
  <c r="L3839" i="2" s="1"/>
  <c r="K3838" i="2"/>
  <c r="L3838" i="2" s="1"/>
  <c r="K3837" i="2"/>
  <c r="L3837" i="2" s="1"/>
  <c r="K3836" i="2"/>
  <c r="L3836" i="2" s="1"/>
  <c r="K3835" i="2"/>
  <c r="L3835" i="2" s="1"/>
  <c r="K3834" i="2"/>
  <c r="L3834" i="2" s="1"/>
  <c r="K3833" i="2"/>
  <c r="L3833" i="2" s="1"/>
  <c r="K3832" i="2"/>
  <c r="L3832" i="2" s="1"/>
  <c r="K3831" i="2"/>
  <c r="L3831" i="2" s="1"/>
  <c r="K3830" i="2"/>
  <c r="L3830" i="2" s="1"/>
  <c r="K3829" i="2"/>
  <c r="L3829" i="2" s="1"/>
  <c r="K3828" i="2"/>
  <c r="L3828" i="2" s="1"/>
  <c r="K3827" i="2"/>
  <c r="L3827" i="2" s="1"/>
  <c r="K3826" i="2"/>
  <c r="L3826" i="2" s="1"/>
  <c r="K3825" i="2"/>
  <c r="L3825" i="2" s="1"/>
  <c r="K3824" i="2"/>
  <c r="L3824" i="2" s="1"/>
  <c r="K3823" i="2"/>
  <c r="L3823" i="2" s="1"/>
  <c r="K3822" i="2"/>
  <c r="L3822" i="2" s="1"/>
  <c r="K3821" i="2"/>
  <c r="L3821" i="2" s="1"/>
  <c r="K3820" i="2"/>
  <c r="L3820" i="2" s="1"/>
  <c r="K3819" i="2"/>
  <c r="L3819" i="2" s="1"/>
  <c r="K3818" i="2"/>
  <c r="L3818" i="2" s="1"/>
  <c r="K3817" i="2"/>
  <c r="L3817" i="2" s="1"/>
  <c r="K3816" i="2"/>
  <c r="L3816" i="2" s="1"/>
  <c r="K3815" i="2"/>
  <c r="L3815" i="2" s="1"/>
  <c r="K3814" i="2"/>
  <c r="L3814" i="2" s="1"/>
  <c r="K3813" i="2"/>
  <c r="L3813" i="2" s="1"/>
  <c r="K3812" i="2"/>
  <c r="L3812" i="2" s="1"/>
  <c r="K3811" i="2"/>
  <c r="L3811" i="2" s="1"/>
  <c r="K3810" i="2"/>
  <c r="L3810" i="2" s="1"/>
  <c r="K3809" i="2"/>
  <c r="L3809" i="2" s="1"/>
  <c r="K3808" i="2"/>
  <c r="L3808" i="2" s="1"/>
  <c r="K3807" i="2"/>
  <c r="L3807" i="2" s="1"/>
  <c r="K3806" i="2"/>
  <c r="L3806" i="2" s="1"/>
  <c r="K3805" i="2"/>
  <c r="L3805" i="2" s="1"/>
  <c r="K3804" i="2"/>
  <c r="L3804" i="2" s="1"/>
  <c r="K3803" i="2"/>
  <c r="L3803" i="2" s="1"/>
  <c r="K3802" i="2"/>
  <c r="L3802" i="2" s="1"/>
  <c r="K3801" i="2"/>
  <c r="L3801" i="2" s="1"/>
  <c r="K3800" i="2"/>
  <c r="L3800" i="2" s="1"/>
  <c r="K3799" i="2"/>
  <c r="L3799" i="2" s="1"/>
  <c r="K3798" i="2"/>
  <c r="L3798" i="2" s="1"/>
  <c r="K3797" i="2"/>
  <c r="L3797" i="2" s="1"/>
  <c r="K3796" i="2"/>
  <c r="L3796" i="2" s="1"/>
  <c r="K3795" i="2"/>
  <c r="L3795" i="2" s="1"/>
  <c r="K3794" i="2"/>
  <c r="L3794" i="2" s="1"/>
  <c r="K3793" i="2"/>
  <c r="L3793" i="2" s="1"/>
  <c r="K3792" i="2"/>
  <c r="L3792" i="2" s="1"/>
  <c r="K3791" i="2"/>
  <c r="L3791" i="2" s="1"/>
  <c r="K3790" i="2"/>
  <c r="L3790" i="2" s="1"/>
  <c r="K3789" i="2"/>
  <c r="L3789" i="2" s="1"/>
  <c r="K3788" i="2"/>
  <c r="L3788" i="2" s="1"/>
  <c r="K3787" i="2"/>
  <c r="L3787" i="2" s="1"/>
  <c r="K3786" i="2"/>
  <c r="L3786" i="2" s="1"/>
  <c r="K3785" i="2"/>
  <c r="L3785" i="2" s="1"/>
  <c r="K3784" i="2"/>
  <c r="L3784" i="2" s="1"/>
  <c r="K3783" i="2"/>
  <c r="L3783" i="2" s="1"/>
  <c r="K3782" i="2"/>
  <c r="L3782" i="2" s="1"/>
  <c r="K3781" i="2"/>
  <c r="L3781" i="2" s="1"/>
  <c r="K3780" i="2"/>
  <c r="L3780" i="2" s="1"/>
  <c r="K3779" i="2"/>
  <c r="L3779" i="2" s="1"/>
  <c r="K3778" i="2"/>
  <c r="L3778" i="2" s="1"/>
  <c r="K3777" i="2"/>
  <c r="L3777" i="2" s="1"/>
  <c r="K3776" i="2"/>
  <c r="L3776" i="2" s="1"/>
  <c r="K3775" i="2"/>
  <c r="L3775" i="2" s="1"/>
  <c r="K3774" i="2"/>
  <c r="L3774" i="2" s="1"/>
  <c r="K3773" i="2"/>
  <c r="L3773" i="2" s="1"/>
  <c r="K3772" i="2"/>
  <c r="L3772" i="2" s="1"/>
  <c r="K3771" i="2"/>
  <c r="L3771" i="2" s="1"/>
  <c r="K3770" i="2"/>
  <c r="L3770" i="2" s="1"/>
  <c r="K3769" i="2"/>
  <c r="L3769" i="2" s="1"/>
  <c r="K3768" i="2"/>
  <c r="L3768" i="2" s="1"/>
  <c r="K3767" i="2"/>
  <c r="L3767" i="2" s="1"/>
  <c r="K3766" i="2"/>
  <c r="L3766" i="2" s="1"/>
  <c r="K3765" i="2"/>
  <c r="L3765" i="2" s="1"/>
  <c r="K3764" i="2"/>
  <c r="L3764" i="2" s="1"/>
  <c r="K3763" i="2"/>
  <c r="L3763" i="2" s="1"/>
  <c r="K3762" i="2"/>
  <c r="L3762" i="2" s="1"/>
  <c r="K3761" i="2"/>
  <c r="L3761" i="2" s="1"/>
  <c r="K3760" i="2"/>
  <c r="L3760" i="2" s="1"/>
  <c r="K3759" i="2"/>
  <c r="L3759" i="2" s="1"/>
  <c r="K3758" i="2"/>
  <c r="L3758" i="2" s="1"/>
  <c r="K3757" i="2"/>
  <c r="L3757" i="2" s="1"/>
  <c r="K3756" i="2"/>
  <c r="L3756" i="2" s="1"/>
  <c r="K3755" i="2"/>
  <c r="L3755" i="2" s="1"/>
  <c r="K3754" i="2"/>
  <c r="L3754" i="2" s="1"/>
  <c r="K3753" i="2"/>
  <c r="L3753" i="2" s="1"/>
  <c r="K3752" i="2"/>
  <c r="L3752" i="2" s="1"/>
  <c r="K3751" i="2"/>
  <c r="L3751" i="2" s="1"/>
  <c r="K3750" i="2"/>
  <c r="L3750" i="2" s="1"/>
  <c r="K3749" i="2"/>
  <c r="L3749" i="2" s="1"/>
  <c r="K3748" i="2"/>
  <c r="L3748" i="2" s="1"/>
  <c r="K3747" i="2"/>
  <c r="L3747" i="2" s="1"/>
  <c r="K3746" i="2"/>
  <c r="L3746" i="2" s="1"/>
  <c r="K3745" i="2"/>
  <c r="L3745" i="2" s="1"/>
  <c r="K3744" i="2"/>
  <c r="L3744" i="2" s="1"/>
  <c r="K3743" i="2"/>
  <c r="L3743" i="2" s="1"/>
  <c r="K3742" i="2"/>
  <c r="L3742" i="2" s="1"/>
  <c r="K3741" i="2"/>
  <c r="L3741" i="2" s="1"/>
  <c r="K3740" i="2"/>
  <c r="L3740" i="2" s="1"/>
  <c r="K3739" i="2"/>
  <c r="L3739" i="2" s="1"/>
  <c r="K3738" i="2"/>
  <c r="L3738" i="2" s="1"/>
  <c r="K3737" i="2"/>
  <c r="L3737" i="2" s="1"/>
  <c r="K3736" i="2"/>
  <c r="L3736" i="2" s="1"/>
  <c r="K3735" i="2"/>
  <c r="L3735" i="2" s="1"/>
  <c r="K3734" i="2"/>
  <c r="L3734" i="2" s="1"/>
  <c r="K3733" i="2"/>
  <c r="L3733" i="2" s="1"/>
  <c r="K3732" i="2"/>
  <c r="L3732" i="2" s="1"/>
  <c r="K3731" i="2"/>
  <c r="L3731" i="2" s="1"/>
  <c r="K3730" i="2"/>
  <c r="L3730" i="2" s="1"/>
  <c r="K3729" i="2"/>
  <c r="L3729" i="2" s="1"/>
  <c r="K3728" i="2"/>
  <c r="L3728" i="2" s="1"/>
  <c r="K3727" i="2"/>
  <c r="L3727" i="2" s="1"/>
  <c r="K3726" i="2"/>
  <c r="L3726" i="2" s="1"/>
  <c r="K3725" i="2"/>
  <c r="L3725" i="2" s="1"/>
  <c r="K3724" i="2"/>
  <c r="L3724" i="2" s="1"/>
  <c r="K3723" i="2"/>
  <c r="L3723" i="2" s="1"/>
  <c r="K3722" i="2"/>
  <c r="L3722" i="2" s="1"/>
  <c r="K3721" i="2"/>
  <c r="L3721" i="2" s="1"/>
  <c r="K3720" i="2"/>
  <c r="L3720" i="2" s="1"/>
  <c r="K3719" i="2"/>
  <c r="L3719" i="2" s="1"/>
  <c r="K3718" i="2"/>
  <c r="L3718" i="2" s="1"/>
  <c r="K3717" i="2"/>
  <c r="L3717" i="2" s="1"/>
  <c r="K3716" i="2"/>
  <c r="L3716" i="2" s="1"/>
  <c r="K3715" i="2"/>
  <c r="L3715" i="2" s="1"/>
  <c r="K3714" i="2"/>
  <c r="L3714" i="2" s="1"/>
  <c r="K3713" i="2"/>
  <c r="L3713" i="2" s="1"/>
  <c r="K3712" i="2"/>
  <c r="L3712" i="2" s="1"/>
  <c r="K3711" i="2"/>
  <c r="L3711" i="2" s="1"/>
  <c r="K3710" i="2"/>
  <c r="L3710" i="2" s="1"/>
  <c r="K3709" i="2"/>
  <c r="L3709" i="2" s="1"/>
  <c r="K3708" i="2"/>
  <c r="L3708" i="2" s="1"/>
  <c r="K3707" i="2"/>
  <c r="L3707" i="2" s="1"/>
  <c r="K3706" i="2"/>
  <c r="L3706" i="2" s="1"/>
  <c r="K3705" i="2"/>
  <c r="L3705" i="2" s="1"/>
  <c r="K3704" i="2"/>
  <c r="L3704" i="2" s="1"/>
  <c r="K3703" i="2"/>
  <c r="L3703" i="2" s="1"/>
  <c r="K3702" i="2"/>
  <c r="L3702" i="2" s="1"/>
  <c r="K3701" i="2"/>
  <c r="L3701" i="2" s="1"/>
  <c r="K3700" i="2"/>
  <c r="L3700" i="2" s="1"/>
  <c r="K3699" i="2"/>
  <c r="L3699" i="2" s="1"/>
  <c r="K3698" i="2"/>
  <c r="L3698" i="2" s="1"/>
  <c r="K3697" i="2"/>
  <c r="L3697" i="2" s="1"/>
  <c r="K3696" i="2"/>
  <c r="L3696" i="2" s="1"/>
  <c r="K3695" i="2"/>
  <c r="L3695" i="2" s="1"/>
  <c r="K3694" i="2"/>
  <c r="L3694" i="2" s="1"/>
  <c r="K3693" i="2"/>
  <c r="L3693" i="2" s="1"/>
  <c r="K3692" i="2"/>
  <c r="L3692" i="2" s="1"/>
  <c r="K3691" i="2"/>
  <c r="L3691" i="2" s="1"/>
  <c r="K3690" i="2"/>
  <c r="L3690" i="2" s="1"/>
  <c r="K3689" i="2"/>
  <c r="L3689" i="2" s="1"/>
  <c r="K3688" i="2"/>
  <c r="L3688" i="2" s="1"/>
  <c r="K3687" i="2"/>
  <c r="L3687" i="2" s="1"/>
  <c r="K3686" i="2"/>
  <c r="L3686" i="2" s="1"/>
  <c r="K3685" i="2"/>
  <c r="L3685" i="2" s="1"/>
  <c r="K3684" i="2"/>
  <c r="L3684" i="2" s="1"/>
  <c r="K3683" i="2"/>
  <c r="L3683" i="2" s="1"/>
  <c r="K3682" i="2"/>
  <c r="L3682" i="2" s="1"/>
  <c r="K3681" i="2"/>
  <c r="L3681" i="2" s="1"/>
  <c r="K3680" i="2"/>
  <c r="L3680" i="2" s="1"/>
  <c r="K3679" i="2"/>
  <c r="L3679" i="2" s="1"/>
  <c r="K3678" i="2"/>
  <c r="L3678" i="2" s="1"/>
  <c r="K3677" i="2"/>
  <c r="L3677" i="2" s="1"/>
  <c r="K3676" i="2"/>
  <c r="L3676" i="2" s="1"/>
  <c r="K3675" i="2"/>
  <c r="L3675" i="2" s="1"/>
  <c r="K3674" i="2"/>
  <c r="L3674" i="2" s="1"/>
  <c r="K3673" i="2"/>
  <c r="L3673" i="2" s="1"/>
  <c r="K3672" i="2"/>
  <c r="L3672" i="2" s="1"/>
  <c r="K3671" i="2"/>
  <c r="L3671" i="2" s="1"/>
  <c r="K3670" i="2"/>
  <c r="L3670" i="2" s="1"/>
  <c r="K3669" i="2"/>
  <c r="L3669" i="2" s="1"/>
  <c r="K3668" i="2"/>
  <c r="L3668" i="2" s="1"/>
  <c r="K3667" i="2"/>
  <c r="L3667" i="2" s="1"/>
  <c r="K3666" i="2"/>
  <c r="L3666" i="2" s="1"/>
  <c r="K3665" i="2"/>
  <c r="L3665" i="2" s="1"/>
  <c r="K3664" i="2"/>
  <c r="L3664" i="2" s="1"/>
  <c r="K3663" i="2"/>
  <c r="L3663" i="2" s="1"/>
  <c r="K3662" i="2"/>
  <c r="L3662" i="2" s="1"/>
  <c r="K3661" i="2"/>
  <c r="L3661" i="2" s="1"/>
  <c r="K3660" i="2"/>
  <c r="L3660" i="2" s="1"/>
  <c r="K3659" i="2"/>
  <c r="L3659" i="2" s="1"/>
  <c r="K3658" i="2"/>
  <c r="L3658" i="2" s="1"/>
  <c r="K3657" i="2"/>
  <c r="L3657" i="2" s="1"/>
  <c r="K3656" i="2"/>
  <c r="L3656" i="2" s="1"/>
  <c r="K3655" i="2"/>
  <c r="L3655" i="2" s="1"/>
  <c r="K3654" i="2"/>
  <c r="L3654" i="2" s="1"/>
  <c r="K3653" i="2"/>
  <c r="L3653" i="2" s="1"/>
  <c r="K3652" i="2"/>
  <c r="L3652" i="2" s="1"/>
  <c r="K3651" i="2"/>
  <c r="L3651" i="2" s="1"/>
  <c r="K3650" i="2"/>
  <c r="L3650" i="2" s="1"/>
  <c r="K3649" i="2"/>
  <c r="L3649" i="2" s="1"/>
  <c r="K3648" i="2"/>
  <c r="L3648" i="2" s="1"/>
  <c r="K3647" i="2"/>
  <c r="L3647" i="2" s="1"/>
  <c r="K3646" i="2"/>
  <c r="L3646" i="2" s="1"/>
  <c r="K3645" i="2"/>
  <c r="L3645" i="2" s="1"/>
  <c r="K3644" i="2"/>
  <c r="L3644" i="2" s="1"/>
  <c r="K3643" i="2"/>
  <c r="L3643" i="2" s="1"/>
  <c r="K3642" i="2"/>
  <c r="L3642" i="2" s="1"/>
  <c r="K3641" i="2"/>
  <c r="L3641" i="2" s="1"/>
  <c r="K3640" i="2"/>
  <c r="L3640" i="2" s="1"/>
  <c r="K3639" i="2"/>
  <c r="L3639" i="2" s="1"/>
  <c r="K3638" i="2"/>
  <c r="L3638" i="2" s="1"/>
  <c r="K3637" i="2"/>
  <c r="L3637" i="2" s="1"/>
  <c r="K3636" i="2"/>
  <c r="L3636" i="2" s="1"/>
  <c r="K3635" i="2"/>
  <c r="L3635" i="2" s="1"/>
  <c r="K3634" i="2"/>
  <c r="L3634" i="2" s="1"/>
  <c r="K3633" i="2"/>
  <c r="L3633" i="2" s="1"/>
  <c r="K3632" i="2"/>
  <c r="L3632" i="2" s="1"/>
  <c r="K3631" i="2"/>
  <c r="L3631" i="2" s="1"/>
  <c r="K3630" i="2"/>
  <c r="L3630" i="2" s="1"/>
  <c r="K3629" i="2"/>
  <c r="L3629" i="2" s="1"/>
  <c r="K3628" i="2"/>
  <c r="L3628" i="2" s="1"/>
  <c r="K3627" i="2"/>
  <c r="L3627" i="2" s="1"/>
  <c r="K3626" i="2"/>
  <c r="L3626" i="2" s="1"/>
  <c r="K3625" i="2"/>
  <c r="L3625" i="2" s="1"/>
  <c r="K3624" i="2"/>
  <c r="L3624" i="2" s="1"/>
  <c r="K3623" i="2"/>
  <c r="L3623" i="2" s="1"/>
  <c r="K3622" i="2"/>
  <c r="L3622" i="2" s="1"/>
  <c r="K3621" i="2"/>
  <c r="L3621" i="2" s="1"/>
  <c r="K3620" i="2"/>
  <c r="L3620" i="2" s="1"/>
  <c r="K3619" i="2"/>
  <c r="L3619" i="2" s="1"/>
  <c r="K3618" i="2"/>
  <c r="L3618" i="2" s="1"/>
  <c r="K3617" i="2"/>
  <c r="L3617" i="2" s="1"/>
  <c r="K3616" i="2"/>
  <c r="L3616" i="2" s="1"/>
  <c r="K3615" i="2"/>
  <c r="L3615" i="2" s="1"/>
  <c r="K3614" i="2"/>
  <c r="L3614" i="2" s="1"/>
  <c r="K3613" i="2"/>
  <c r="L3613" i="2" s="1"/>
  <c r="K3612" i="2"/>
  <c r="L3612" i="2" s="1"/>
  <c r="K3611" i="2"/>
  <c r="L3611" i="2" s="1"/>
  <c r="K3610" i="2"/>
  <c r="L3610" i="2" s="1"/>
  <c r="K3609" i="2"/>
  <c r="L3609" i="2" s="1"/>
  <c r="K3608" i="2"/>
  <c r="L3608" i="2" s="1"/>
  <c r="K3607" i="2"/>
  <c r="L3607" i="2" s="1"/>
  <c r="K3606" i="2"/>
  <c r="L3606" i="2" s="1"/>
  <c r="K3605" i="2"/>
  <c r="L3605" i="2" s="1"/>
  <c r="K3604" i="2"/>
  <c r="L3604" i="2" s="1"/>
  <c r="K3603" i="2"/>
  <c r="L3603" i="2" s="1"/>
  <c r="K3602" i="2"/>
  <c r="L3602" i="2" s="1"/>
  <c r="K3601" i="2"/>
  <c r="L3601" i="2" s="1"/>
  <c r="K3600" i="2"/>
  <c r="L3600" i="2" s="1"/>
  <c r="K3599" i="2"/>
  <c r="L3599" i="2" s="1"/>
  <c r="K3598" i="2"/>
  <c r="L3598" i="2" s="1"/>
  <c r="K3597" i="2"/>
  <c r="L3597" i="2" s="1"/>
  <c r="K3596" i="2"/>
  <c r="L3596" i="2" s="1"/>
  <c r="K3595" i="2"/>
  <c r="L3595" i="2" s="1"/>
  <c r="K3594" i="2"/>
  <c r="L3594" i="2" s="1"/>
  <c r="K3593" i="2"/>
  <c r="L3593" i="2" s="1"/>
  <c r="K3592" i="2"/>
  <c r="L3592" i="2" s="1"/>
  <c r="K3591" i="2"/>
  <c r="L3591" i="2" s="1"/>
  <c r="K3590" i="2"/>
  <c r="L3590" i="2" s="1"/>
  <c r="K3589" i="2"/>
  <c r="L3589" i="2" s="1"/>
  <c r="K3588" i="2"/>
  <c r="L3588" i="2" s="1"/>
  <c r="K3587" i="2"/>
  <c r="L3587" i="2" s="1"/>
  <c r="K3586" i="2"/>
  <c r="L3586" i="2" s="1"/>
  <c r="K3585" i="2"/>
  <c r="L3585" i="2" s="1"/>
  <c r="K3584" i="2"/>
  <c r="L3584" i="2" s="1"/>
  <c r="K3583" i="2"/>
  <c r="L3583" i="2" s="1"/>
  <c r="K3582" i="2"/>
  <c r="L3582" i="2" s="1"/>
  <c r="K3581" i="2"/>
  <c r="L3581" i="2" s="1"/>
  <c r="K3580" i="2"/>
  <c r="L3580" i="2" s="1"/>
  <c r="K3579" i="2"/>
  <c r="L3579" i="2" s="1"/>
  <c r="K3578" i="2"/>
  <c r="L3578" i="2" s="1"/>
  <c r="K3577" i="2"/>
  <c r="L3577" i="2" s="1"/>
  <c r="K3576" i="2"/>
  <c r="L3576" i="2" s="1"/>
  <c r="K3575" i="2"/>
  <c r="L3575" i="2" s="1"/>
  <c r="K3574" i="2"/>
  <c r="L3574" i="2" s="1"/>
  <c r="K3573" i="2"/>
  <c r="L3573" i="2" s="1"/>
  <c r="K3572" i="2"/>
  <c r="L3572" i="2" s="1"/>
  <c r="K3571" i="2"/>
  <c r="L3571" i="2" s="1"/>
  <c r="K3570" i="2"/>
  <c r="L3570" i="2" s="1"/>
  <c r="K3569" i="2"/>
  <c r="L3569" i="2" s="1"/>
  <c r="K3568" i="2"/>
  <c r="L3568" i="2" s="1"/>
  <c r="K3567" i="2"/>
  <c r="L3567" i="2" s="1"/>
  <c r="K3566" i="2"/>
  <c r="L3566" i="2" s="1"/>
  <c r="K3565" i="2"/>
  <c r="L3565" i="2" s="1"/>
  <c r="K3564" i="2"/>
  <c r="L3564" i="2" s="1"/>
  <c r="K3563" i="2"/>
  <c r="L3563" i="2" s="1"/>
  <c r="K3562" i="2"/>
  <c r="L3562" i="2" s="1"/>
  <c r="K3561" i="2"/>
  <c r="L3561" i="2" s="1"/>
  <c r="K3560" i="2"/>
  <c r="L3560" i="2" s="1"/>
  <c r="K3559" i="2"/>
  <c r="L3559" i="2" s="1"/>
  <c r="K3558" i="2"/>
  <c r="L3558" i="2" s="1"/>
  <c r="K3557" i="2"/>
  <c r="L3557" i="2" s="1"/>
  <c r="K3556" i="2"/>
  <c r="L3556" i="2" s="1"/>
  <c r="K3555" i="2"/>
  <c r="L3555" i="2" s="1"/>
  <c r="K3554" i="2"/>
  <c r="L3554" i="2" s="1"/>
  <c r="K3553" i="2"/>
  <c r="L3553" i="2" s="1"/>
  <c r="K3552" i="2"/>
  <c r="L3552" i="2" s="1"/>
  <c r="K3551" i="2"/>
  <c r="L3551" i="2" s="1"/>
  <c r="K3550" i="2"/>
  <c r="L3550" i="2" s="1"/>
  <c r="K3549" i="2"/>
  <c r="L3549" i="2" s="1"/>
  <c r="K3548" i="2"/>
  <c r="L3548" i="2" s="1"/>
  <c r="K3547" i="2"/>
  <c r="L3547" i="2" s="1"/>
  <c r="K3546" i="2"/>
  <c r="L3546" i="2" s="1"/>
  <c r="K3545" i="2"/>
  <c r="L3545" i="2" s="1"/>
  <c r="K3544" i="2"/>
  <c r="L3544" i="2" s="1"/>
  <c r="K3543" i="2"/>
  <c r="L3543" i="2" s="1"/>
  <c r="K3542" i="2"/>
  <c r="L3542" i="2" s="1"/>
  <c r="K3541" i="2"/>
  <c r="L3541" i="2" s="1"/>
  <c r="K3540" i="2"/>
  <c r="L3540" i="2" s="1"/>
  <c r="K3539" i="2"/>
  <c r="L3539" i="2" s="1"/>
  <c r="K3538" i="2"/>
  <c r="L3538" i="2" s="1"/>
  <c r="K3537" i="2"/>
  <c r="L3537" i="2" s="1"/>
  <c r="K3536" i="2"/>
  <c r="L3536" i="2" s="1"/>
  <c r="K3535" i="2"/>
  <c r="L3535" i="2" s="1"/>
  <c r="K3534" i="2"/>
  <c r="L3534" i="2" s="1"/>
  <c r="K3533" i="2"/>
  <c r="L3533" i="2" s="1"/>
  <c r="K3532" i="2"/>
  <c r="L3532" i="2" s="1"/>
  <c r="K3531" i="2"/>
  <c r="L3531" i="2" s="1"/>
  <c r="K3530" i="2"/>
  <c r="L3530" i="2" s="1"/>
  <c r="K3529" i="2"/>
  <c r="L3529" i="2" s="1"/>
  <c r="K3528" i="2"/>
  <c r="L3528" i="2" s="1"/>
  <c r="K3527" i="2"/>
  <c r="L3527" i="2" s="1"/>
  <c r="K3526" i="2"/>
  <c r="L3526" i="2" s="1"/>
  <c r="K3525" i="2"/>
  <c r="L3525" i="2" s="1"/>
  <c r="K3524" i="2"/>
  <c r="L3524" i="2" s="1"/>
  <c r="K3523" i="2"/>
  <c r="L3523" i="2" s="1"/>
  <c r="K3522" i="2"/>
  <c r="L3522" i="2" s="1"/>
  <c r="K3521" i="2"/>
  <c r="L3521" i="2" s="1"/>
  <c r="K3520" i="2"/>
  <c r="L3520" i="2" s="1"/>
  <c r="K3519" i="2"/>
  <c r="L3519" i="2" s="1"/>
  <c r="K3518" i="2"/>
  <c r="L3518" i="2" s="1"/>
  <c r="K3517" i="2"/>
  <c r="L3517" i="2" s="1"/>
  <c r="K3516" i="2"/>
  <c r="L3516" i="2" s="1"/>
  <c r="K3515" i="2"/>
  <c r="L3515" i="2" s="1"/>
  <c r="K3514" i="2"/>
  <c r="L3514" i="2" s="1"/>
  <c r="K3513" i="2"/>
  <c r="L3513" i="2" s="1"/>
  <c r="K3512" i="2"/>
  <c r="L3512" i="2" s="1"/>
  <c r="K3511" i="2"/>
  <c r="L3511" i="2" s="1"/>
  <c r="K3510" i="2"/>
  <c r="L3510" i="2" s="1"/>
  <c r="K3509" i="2"/>
  <c r="L3509" i="2" s="1"/>
  <c r="K3508" i="2"/>
  <c r="L3508" i="2" s="1"/>
  <c r="K3507" i="2"/>
  <c r="L3507" i="2" s="1"/>
  <c r="K3506" i="2"/>
  <c r="L3506" i="2" s="1"/>
  <c r="K3505" i="2"/>
  <c r="L3505" i="2" s="1"/>
  <c r="K3504" i="2"/>
  <c r="L3504" i="2" s="1"/>
  <c r="K3503" i="2"/>
  <c r="L3503" i="2" s="1"/>
  <c r="K3502" i="2"/>
  <c r="L3502" i="2" s="1"/>
  <c r="K3501" i="2"/>
  <c r="L3501" i="2" s="1"/>
  <c r="K3500" i="2"/>
  <c r="L3500" i="2" s="1"/>
  <c r="K3499" i="2"/>
  <c r="L3499" i="2" s="1"/>
  <c r="K3498" i="2"/>
  <c r="L3498" i="2" s="1"/>
  <c r="K3497" i="2"/>
  <c r="L3497" i="2" s="1"/>
  <c r="K3496" i="2"/>
  <c r="L3496" i="2" s="1"/>
  <c r="K3495" i="2"/>
  <c r="L3495" i="2" s="1"/>
  <c r="K3494" i="2"/>
  <c r="L3494" i="2" s="1"/>
  <c r="K3493" i="2"/>
  <c r="L3493" i="2" s="1"/>
  <c r="K3492" i="2"/>
  <c r="L3492" i="2" s="1"/>
  <c r="K3491" i="2"/>
  <c r="L3491" i="2" s="1"/>
  <c r="K3490" i="2"/>
  <c r="L3490" i="2" s="1"/>
  <c r="K3489" i="2"/>
  <c r="L3489" i="2" s="1"/>
  <c r="K3488" i="2"/>
  <c r="L3488" i="2" s="1"/>
  <c r="K3487" i="2"/>
  <c r="L3487" i="2" s="1"/>
  <c r="K3486" i="2"/>
  <c r="L3486" i="2" s="1"/>
  <c r="K3485" i="2"/>
  <c r="L3485" i="2" s="1"/>
  <c r="K3484" i="2"/>
  <c r="L3484" i="2" s="1"/>
  <c r="K3483" i="2"/>
  <c r="L3483" i="2" s="1"/>
  <c r="K3482" i="2"/>
  <c r="L3482" i="2" s="1"/>
  <c r="K3481" i="2"/>
  <c r="L3481" i="2" s="1"/>
  <c r="K3480" i="2"/>
  <c r="L3480" i="2" s="1"/>
  <c r="K3479" i="2"/>
  <c r="L3479" i="2" s="1"/>
  <c r="K3478" i="2"/>
  <c r="L3478" i="2" s="1"/>
  <c r="K3477" i="2"/>
  <c r="L3477" i="2" s="1"/>
  <c r="K3476" i="2"/>
  <c r="L3476" i="2" s="1"/>
  <c r="K3475" i="2"/>
  <c r="L3475" i="2" s="1"/>
  <c r="K3474" i="2"/>
  <c r="L3474" i="2" s="1"/>
  <c r="K3473" i="2"/>
  <c r="L3473" i="2" s="1"/>
  <c r="K3472" i="2"/>
  <c r="L3472" i="2" s="1"/>
  <c r="K3471" i="2"/>
  <c r="L3471" i="2" s="1"/>
  <c r="K3470" i="2"/>
  <c r="L3470" i="2" s="1"/>
  <c r="K3469" i="2"/>
  <c r="L3469" i="2" s="1"/>
  <c r="K3468" i="2"/>
  <c r="L3468" i="2" s="1"/>
  <c r="K3467" i="2"/>
  <c r="L3467" i="2" s="1"/>
  <c r="K3466" i="2"/>
  <c r="L3466" i="2" s="1"/>
  <c r="K3465" i="2"/>
  <c r="L3465" i="2" s="1"/>
  <c r="K3464" i="2"/>
  <c r="L3464" i="2" s="1"/>
  <c r="K3463" i="2"/>
  <c r="L3463" i="2" s="1"/>
  <c r="K3462" i="2"/>
  <c r="L3462" i="2" s="1"/>
  <c r="K3461" i="2"/>
  <c r="L3461" i="2" s="1"/>
  <c r="K3460" i="2"/>
  <c r="L3460" i="2" s="1"/>
  <c r="K3459" i="2"/>
  <c r="L3459" i="2" s="1"/>
  <c r="K3458" i="2"/>
  <c r="L3458" i="2" s="1"/>
  <c r="K3457" i="2"/>
  <c r="L3457" i="2" s="1"/>
  <c r="K3456" i="2"/>
  <c r="L3456" i="2" s="1"/>
  <c r="K3455" i="2"/>
  <c r="L3455" i="2" s="1"/>
  <c r="K3454" i="2"/>
  <c r="L3454" i="2" s="1"/>
  <c r="K3453" i="2"/>
  <c r="L3453" i="2" s="1"/>
  <c r="K3452" i="2"/>
  <c r="L3452" i="2" s="1"/>
  <c r="K3451" i="2"/>
  <c r="L3451" i="2" s="1"/>
  <c r="K3450" i="2"/>
  <c r="L3450" i="2" s="1"/>
  <c r="K3449" i="2"/>
  <c r="L3449" i="2" s="1"/>
  <c r="K3448" i="2"/>
  <c r="L3448" i="2" s="1"/>
  <c r="K3447" i="2"/>
  <c r="L3447" i="2" s="1"/>
  <c r="K3446" i="2"/>
  <c r="L3446" i="2" s="1"/>
  <c r="K3445" i="2"/>
  <c r="L3445" i="2" s="1"/>
  <c r="K3444" i="2"/>
  <c r="L3444" i="2" s="1"/>
  <c r="K3443" i="2"/>
  <c r="L3443" i="2" s="1"/>
  <c r="K3442" i="2"/>
  <c r="L3442" i="2" s="1"/>
  <c r="K3441" i="2"/>
  <c r="L3441" i="2" s="1"/>
  <c r="K3440" i="2"/>
  <c r="L3440" i="2" s="1"/>
  <c r="K3439" i="2"/>
  <c r="L3439" i="2" s="1"/>
  <c r="K3438" i="2"/>
  <c r="L3438" i="2" s="1"/>
  <c r="K3437" i="2"/>
  <c r="L3437" i="2" s="1"/>
  <c r="K3436" i="2"/>
  <c r="L3436" i="2" s="1"/>
  <c r="K3435" i="2"/>
  <c r="L3435" i="2" s="1"/>
  <c r="K3434" i="2"/>
  <c r="L3434" i="2" s="1"/>
  <c r="K3433" i="2"/>
  <c r="L3433" i="2" s="1"/>
  <c r="K3432" i="2"/>
  <c r="L3432" i="2" s="1"/>
  <c r="K3431" i="2"/>
  <c r="L3431" i="2" s="1"/>
  <c r="K3430" i="2"/>
  <c r="L3430" i="2" s="1"/>
  <c r="K3429" i="2"/>
  <c r="L3429" i="2" s="1"/>
  <c r="K3428" i="2"/>
  <c r="L3428" i="2" s="1"/>
  <c r="K3427" i="2"/>
  <c r="L3427" i="2" s="1"/>
  <c r="K3426" i="2"/>
  <c r="L3426" i="2" s="1"/>
  <c r="K3425" i="2"/>
  <c r="L3425" i="2" s="1"/>
  <c r="K3424" i="2"/>
  <c r="L3424" i="2" s="1"/>
  <c r="K3423" i="2"/>
  <c r="L3423" i="2" s="1"/>
  <c r="K3422" i="2"/>
  <c r="L3422" i="2" s="1"/>
  <c r="K3421" i="2"/>
  <c r="L3421" i="2" s="1"/>
  <c r="K3420" i="2"/>
  <c r="L3420" i="2" s="1"/>
  <c r="K3419" i="2"/>
  <c r="L3419" i="2" s="1"/>
  <c r="K3418" i="2"/>
  <c r="L3418" i="2" s="1"/>
  <c r="K3417" i="2"/>
  <c r="L3417" i="2" s="1"/>
  <c r="K3416" i="2"/>
  <c r="L3416" i="2" s="1"/>
  <c r="K3415" i="2"/>
  <c r="L3415" i="2" s="1"/>
  <c r="K3414" i="2"/>
  <c r="L3414" i="2" s="1"/>
  <c r="K3413" i="2"/>
  <c r="L3413" i="2" s="1"/>
  <c r="K3412" i="2"/>
  <c r="L3412" i="2" s="1"/>
  <c r="K3411" i="2"/>
  <c r="L3411" i="2" s="1"/>
  <c r="K3410" i="2"/>
  <c r="L3410" i="2" s="1"/>
  <c r="K3409" i="2"/>
  <c r="L3409" i="2" s="1"/>
  <c r="K3408" i="2"/>
  <c r="L3408" i="2" s="1"/>
  <c r="K3407" i="2"/>
  <c r="L3407" i="2" s="1"/>
  <c r="K3406" i="2"/>
  <c r="L3406" i="2" s="1"/>
  <c r="K3405" i="2"/>
  <c r="L3405" i="2" s="1"/>
  <c r="K3404" i="2"/>
  <c r="L3404" i="2" s="1"/>
  <c r="K3403" i="2"/>
  <c r="L3403" i="2" s="1"/>
  <c r="K3402" i="2"/>
  <c r="L3402" i="2" s="1"/>
  <c r="K3401" i="2"/>
  <c r="L3401" i="2" s="1"/>
  <c r="K3400" i="2"/>
  <c r="L3400" i="2" s="1"/>
  <c r="K3399" i="2"/>
  <c r="L3399" i="2" s="1"/>
  <c r="K3398" i="2"/>
  <c r="L3398" i="2" s="1"/>
  <c r="K3397" i="2"/>
  <c r="L3397" i="2" s="1"/>
  <c r="K3396" i="2"/>
  <c r="L3396" i="2" s="1"/>
  <c r="K3395" i="2"/>
  <c r="L3395" i="2" s="1"/>
  <c r="K3394" i="2"/>
  <c r="L3394" i="2" s="1"/>
  <c r="K3393" i="2"/>
  <c r="L3393" i="2" s="1"/>
  <c r="K3392" i="2"/>
  <c r="L3392" i="2" s="1"/>
  <c r="K3391" i="2"/>
  <c r="L3391" i="2" s="1"/>
  <c r="K3390" i="2"/>
  <c r="L3390" i="2" s="1"/>
  <c r="K3389" i="2"/>
  <c r="L3389" i="2" s="1"/>
  <c r="K3388" i="2"/>
  <c r="L3388" i="2" s="1"/>
  <c r="K3387" i="2"/>
  <c r="L3387" i="2" s="1"/>
  <c r="K3386" i="2"/>
  <c r="L3386" i="2" s="1"/>
  <c r="K3385" i="2"/>
  <c r="L3385" i="2" s="1"/>
  <c r="K3384" i="2"/>
  <c r="L3384" i="2" s="1"/>
  <c r="K3383" i="2"/>
  <c r="L3383" i="2" s="1"/>
  <c r="K3382" i="2"/>
  <c r="L3382" i="2" s="1"/>
  <c r="K3381" i="2"/>
  <c r="L3381" i="2" s="1"/>
  <c r="K3380" i="2"/>
  <c r="L3380" i="2" s="1"/>
  <c r="K3379" i="2"/>
  <c r="L3379" i="2" s="1"/>
  <c r="K3378" i="2"/>
  <c r="L3378" i="2" s="1"/>
  <c r="K3377" i="2"/>
  <c r="L3377" i="2" s="1"/>
  <c r="K3376" i="2"/>
  <c r="L3376" i="2" s="1"/>
  <c r="K3375" i="2"/>
  <c r="L3375" i="2" s="1"/>
  <c r="K3374" i="2"/>
  <c r="L3374" i="2" s="1"/>
  <c r="K3373" i="2"/>
  <c r="L3373" i="2" s="1"/>
  <c r="K3372" i="2"/>
  <c r="L3372" i="2" s="1"/>
  <c r="K3371" i="2"/>
  <c r="L3371" i="2" s="1"/>
  <c r="K3370" i="2"/>
  <c r="L3370" i="2" s="1"/>
  <c r="K3369" i="2"/>
  <c r="L3369" i="2" s="1"/>
  <c r="K3368" i="2"/>
  <c r="L3368" i="2" s="1"/>
  <c r="K3367" i="2"/>
  <c r="L3367" i="2" s="1"/>
  <c r="K3366" i="2"/>
  <c r="L3366" i="2" s="1"/>
  <c r="K3365" i="2"/>
  <c r="L3365" i="2" s="1"/>
  <c r="K3364" i="2"/>
  <c r="L3364" i="2" s="1"/>
  <c r="K3363" i="2"/>
  <c r="L3363" i="2" s="1"/>
  <c r="K3362" i="2"/>
  <c r="L3362" i="2" s="1"/>
  <c r="K3361" i="2"/>
  <c r="L3361" i="2" s="1"/>
  <c r="K3360" i="2"/>
  <c r="L3360" i="2" s="1"/>
  <c r="K3359" i="2"/>
  <c r="L3359" i="2" s="1"/>
  <c r="K3358" i="2"/>
  <c r="L3358" i="2" s="1"/>
  <c r="K3357" i="2"/>
  <c r="L3357" i="2" s="1"/>
  <c r="K3356" i="2"/>
  <c r="L3356" i="2" s="1"/>
  <c r="K3355" i="2"/>
  <c r="L3355" i="2" s="1"/>
  <c r="K3354" i="2"/>
  <c r="L3354" i="2" s="1"/>
  <c r="K3353" i="2"/>
  <c r="L3353" i="2" s="1"/>
  <c r="K3352" i="2"/>
  <c r="L3352" i="2" s="1"/>
  <c r="K3351" i="2"/>
  <c r="L3351" i="2" s="1"/>
  <c r="K3350" i="2"/>
  <c r="L3350" i="2" s="1"/>
  <c r="K3349" i="2"/>
  <c r="L3349" i="2" s="1"/>
  <c r="K3348" i="2"/>
  <c r="L3348" i="2" s="1"/>
  <c r="K3347" i="2"/>
  <c r="L3347" i="2" s="1"/>
  <c r="K3346" i="2"/>
  <c r="L3346" i="2" s="1"/>
  <c r="K3345" i="2"/>
  <c r="L3345" i="2" s="1"/>
  <c r="K3344" i="2"/>
  <c r="L3344" i="2" s="1"/>
  <c r="K3343" i="2"/>
  <c r="L3343" i="2" s="1"/>
  <c r="K3342" i="2"/>
  <c r="L3342" i="2" s="1"/>
  <c r="K3341" i="2"/>
  <c r="L3341" i="2" s="1"/>
  <c r="K3340" i="2"/>
  <c r="L3340" i="2" s="1"/>
  <c r="K3339" i="2"/>
  <c r="L3339" i="2" s="1"/>
  <c r="K3338" i="2"/>
  <c r="L3338" i="2" s="1"/>
  <c r="K3337" i="2"/>
  <c r="L3337" i="2" s="1"/>
  <c r="K3336" i="2"/>
  <c r="L3336" i="2" s="1"/>
  <c r="K3335" i="2"/>
  <c r="L3335" i="2" s="1"/>
  <c r="K3334" i="2"/>
  <c r="L3334" i="2" s="1"/>
  <c r="K3333" i="2"/>
  <c r="L3333" i="2" s="1"/>
  <c r="K3332" i="2"/>
  <c r="L3332" i="2" s="1"/>
  <c r="K3331" i="2"/>
  <c r="L3331" i="2" s="1"/>
  <c r="K3330" i="2"/>
  <c r="L3330" i="2" s="1"/>
  <c r="K3329" i="2"/>
  <c r="L3329" i="2" s="1"/>
  <c r="K3328" i="2"/>
  <c r="L3328" i="2" s="1"/>
  <c r="K3327" i="2"/>
  <c r="L3327" i="2" s="1"/>
  <c r="K3326" i="2"/>
  <c r="L3326" i="2" s="1"/>
  <c r="K3325" i="2"/>
  <c r="L3325" i="2" s="1"/>
  <c r="K3324" i="2"/>
  <c r="L3324" i="2" s="1"/>
  <c r="K3323" i="2"/>
  <c r="L3323" i="2" s="1"/>
  <c r="K3322" i="2"/>
  <c r="L3322" i="2" s="1"/>
  <c r="K3321" i="2"/>
  <c r="L3321" i="2" s="1"/>
  <c r="K3320" i="2"/>
  <c r="L3320" i="2" s="1"/>
  <c r="K3319" i="2"/>
  <c r="L3319" i="2" s="1"/>
  <c r="K3318" i="2"/>
  <c r="L3318" i="2" s="1"/>
  <c r="K3317" i="2"/>
  <c r="L3317" i="2" s="1"/>
  <c r="K3316" i="2"/>
  <c r="L3316" i="2" s="1"/>
  <c r="K3315" i="2"/>
  <c r="L3315" i="2" s="1"/>
  <c r="K3314" i="2"/>
  <c r="L3314" i="2" s="1"/>
  <c r="K3313" i="2"/>
  <c r="L3313" i="2" s="1"/>
  <c r="K3312" i="2"/>
  <c r="L3312" i="2" s="1"/>
  <c r="K3311" i="2"/>
  <c r="L3311" i="2" s="1"/>
  <c r="K3310" i="2"/>
  <c r="L3310" i="2" s="1"/>
  <c r="K3309" i="2"/>
  <c r="L3309" i="2" s="1"/>
  <c r="K3308" i="2"/>
  <c r="L3308" i="2" s="1"/>
  <c r="K3307" i="2"/>
  <c r="L3307" i="2" s="1"/>
  <c r="K3306" i="2"/>
  <c r="L3306" i="2" s="1"/>
  <c r="K3305" i="2"/>
  <c r="L3305" i="2" s="1"/>
  <c r="K3304" i="2"/>
  <c r="L3304" i="2" s="1"/>
  <c r="K3303" i="2"/>
  <c r="L3303" i="2" s="1"/>
  <c r="K3302" i="2"/>
  <c r="L3302" i="2" s="1"/>
  <c r="K3301" i="2"/>
  <c r="L3301" i="2" s="1"/>
  <c r="K3300" i="2"/>
  <c r="L3300" i="2" s="1"/>
  <c r="K3299" i="2"/>
  <c r="L3299" i="2" s="1"/>
  <c r="K3298" i="2"/>
  <c r="L3298" i="2" s="1"/>
  <c r="K3297" i="2"/>
  <c r="L3297" i="2" s="1"/>
  <c r="K3296" i="2"/>
  <c r="L3296" i="2" s="1"/>
  <c r="K3295" i="2"/>
  <c r="L3295" i="2" s="1"/>
  <c r="K3294" i="2"/>
  <c r="L3294" i="2" s="1"/>
  <c r="K3293" i="2"/>
  <c r="L3293" i="2" s="1"/>
  <c r="K3292" i="2"/>
  <c r="L3292" i="2" s="1"/>
  <c r="K3291" i="2"/>
  <c r="L3291" i="2" s="1"/>
  <c r="K3290" i="2"/>
  <c r="L3290" i="2" s="1"/>
  <c r="K3289" i="2"/>
  <c r="L3289" i="2" s="1"/>
  <c r="K3288" i="2"/>
  <c r="L3288" i="2" s="1"/>
  <c r="K3287" i="2"/>
  <c r="L3287" i="2" s="1"/>
  <c r="K3286" i="2"/>
  <c r="L3286" i="2" s="1"/>
  <c r="K3285" i="2"/>
  <c r="L3285" i="2" s="1"/>
  <c r="K3284" i="2"/>
  <c r="L3284" i="2" s="1"/>
  <c r="K3283" i="2"/>
  <c r="L3283" i="2" s="1"/>
  <c r="K3282" i="2"/>
  <c r="L3282" i="2" s="1"/>
  <c r="K3281" i="2"/>
  <c r="L3281" i="2" s="1"/>
  <c r="K3280" i="2"/>
  <c r="L3280" i="2" s="1"/>
  <c r="K3279" i="2"/>
  <c r="L3279" i="2" s="1"/>
  <c r="K3278" i="2"/>
  <c r="L3278" i="2" s="1"/>
  <c r="K3277" i="2"/>
  <c r="L3277" i="2" s="1"/>
  <c r="K3276" i="2"/>
  <c r="L3276" i="2" s="1"/>
  <c r="K3275" i="2"/>
  <c r="L3275" i="2" s="1"/>
  <c r="K3274" i="2"/>
  <c r="L3274" i="2" s="1"/>
  <c r="K3273" i="2"/>
  <c r="L3273" i="2" s="1"/>
  <c r="K3272" i="2"/>
  <c r="L3272" i="2" s="1"/>
  <c r="K3271" i="2"/>
  <c r="L3271" i="2" s="1"/>
  <c r="K3270" i="2"/>
  <c r="L3270" i="2" s="1"/>
  <c r="K3269" i="2"/>
  <c r="L3269" i="2" s="1"/>
  <c r="K3268" i="2"/>
  <c r="L3268" i="2" s="1"/>
  <c r="K3267" i="2"/>
  <c r="L3267" i="2" s="1"/>
  <c r="K3266" i="2"/>
  <c r="L3266" i="2" s="1"/>
  <c r="K3265" i="2"/>
  <c r="L3265" i="2" s="1"/>
  <c r="K3264" i="2"/>
  <c r="L3264" i="2" s="1"/>
  <c r="K3263" i="2"/>
  <c r="L3263" i="2" s="1"/>
  <c r="K3262" i="2"/>
  <c r="L3262" i="2" s="1"/>
  <c r="K3261" i="2"/>
  <c r="L3261" i="2" s="1"/>
  <c r="K3260" i="2"/>
  <c r="L3260" i="2" s="1"/>
  <c r="K3259" i="2"/>
  <c r="L3259" i="2" s="1"/>
  <c r="K3258" i="2"/>
  <c r="L3258" i="2" s="1"/>
  <c r="K3257" i="2"/>
  <c r="L3257" i="2" s="1"/>
  <c r="K3256" i="2"/>
  <c r="L3256" i="2" s="1"/>
  <c r="K3255" i="2"/>
  <c r="L3255" i="2" s="1"/>
  <c r="K3254" i="2"/>
  <c r="L3254" i="2" s="1"/>
  <c r="K3253" i="2"/>
  <c r="L3253" i="2" s="1"/>
  <c r="K3252" i="2"/>
  <c r="L3252" i="2" s="1"/>
  <c r="K3251" i="2"/>
  <c r="L3251" i="2" s="1"/>
  <c r="K3250" i="2"/>
  <c r="L3250" i="2" s="1"/>
  <c r="K3249" i="2"/>
  <c r="L3249" i="2" s="1"/>
  <c r="K3248" i="2"/>
  <c r="L3248" i="2" s="1"/>
  <c r="K3247" i="2"/>
  <c r="L3247" i="2" s="1"/>
  <c r="K3246" i="2"/>
  <c r="L3246" i="2" s="1"/>
  <c r="K3245" i="2"/>
  <c r="L3245" i="2" s="1"/>
  <c r="K3244" i="2"/>
  <c r="L3244" i="2" s="1"/>
  <c r="K3243" i="2"/>
  <c r="L3243" i="2" s="1"/>
  <c r="K3242" i="2"/>
  <c r="L3242" i="2" s="1"/>
  <c r="K3241" i="2"/>
  <c r="L3241" i="2" s="1"/>
  <c r="K3240" i="2"/>
  <c r="L3240" i="2" s="1"/>
  <c r="K3239" i="2"/>
  <c r="L3239" i="2" s="1"/>
  <c r="K3238" i="2"/>
  <c r="L3238" i="2" s="1"/>
  <c r="K3237" i="2"/>
  <c r="L3237" i="2" s="1"/>
  <c r="K3236" i="2"/>
  <c r="L3236" i="2" s="1"/>
  <c r="K3235" i="2"/>
  <c r="L3235" i="2" s="1"/>
  <c r="K3234" i="2"/>
  <c r="L3234" i="2" s="1"/>
  <c r="K3233" i="2"/>
  <c r="L3233" i="2" s="1"/>
  <c r="K3232" i="2"/>
  <c r="L3232" i="2" s="1"/>
  <c r="K3231" i="2"/>
  <c r="L3231" i="2" s="1"/>
  <c r="K3230" i="2"/>
  <c r="L3230" i="2" s="1"/>
  <c r="K3229" i="2"/>
  <c r="L3229" i="2" s="1"/>
  <c r="K3228" i="2"/>
  <c r="L3228" i="2" s="1"/>
  <c r="K3227" i="2"/>
  <c r="L3227" i="2" s="1"/>
  <c r="K3226" i="2"/>
  <c r="L3226" i="2" s="1"/>
  <c r="K3225" i="2"/>
  <c r="L3225" i="2" s="1"/>
  <c r="K3224" i="2"/>
  <c r="L3224" i="2" s="1"/>
  <c r="K3223" i="2"/>
  <c r="L3223" i="2" s="1"/>
  <c r="K3222" i="2"/>
  <c r="L3222" i="2" s="1"/>
  <c r="K3221" i="2"/>
  <c r="L3221" i="2" s="1"/>
  <c r="K3220" i="2"/>
  <c r="L3220" i="2" s="1"/>
  <c r="K3219" i="2"/>
  <c r="L3219" i="2" s="1"/>
  <c r="K3218" i="2"/>
  <c r="L3218" i="2" s="1"/>
  <c r="K3217" i="2"/>
  <c r="L3217" i="2" s="1"/>
  <c r="K3216" i="2"/>
  <c r="L3216" i="2" s="1"/>
  <c r="K3215" i="2"/>
  <c r="L3215" i="2" s="1"/>
  <c r="K3214" i="2"/>
  <c r="L3214" i="2" s="1"/>
  <c r="K3213" i="2"/>
  <c r="L3213" i="2" s="1"/>
  <c r="K3212" i="2"/>
  <c r="L3212" i="2" s="1"/>
  <c r="K3211" i="2"/>
  <c r="L3211" i="2" s="1"/>
  <c r="K3210" i="2"/>
  <c r="L3210" i="2" s="1"/>
  <c r="K3209" i="2"/>
  <c r="L3209" i="2" s="1"/>
  <c r="K3208" i="2"/>
  <c r="L3208" i="2" s="1"/>
  <c r="K3207" i="2"/>
  <c r="L3207" i="2" s="1"/>
  <c r="K3206" i="2"/>
  <c r="L3206" i="2" s="1"/>
  <c r="K3205" i="2"/>
  <c r="L3205" i="2" s="1"/>
  <c r="K3204" i="2"/>
  <c r="L3204" i="2" s="1"/>
  <c r="K3203" i="2"/>
  <c r="L3203" i="2" s="1"/>
  <c r="K3202" i="2"/>
  <c r="L3202" i="2" s="1"/>
  <c r="K3201" i="2"/>
  <c r="L3201" i="2" s="1"/>
  <c r="K3200" i="2"/>
  <c r="L3200" i="2" s="1"/>
  <c r="K3199" i="2"/>
  <c r="L3199" i="2" s="1"/>
  <c r="K3198" i="2"/>
  <c r="L3198" i="2" s="1"/>
  <c r="K3197" i="2"/>
  <c r="L3197" i="2" s="1"/>
  <c r="K3196" i="2"/>
  <c r="L3196" i="2" s="1"/>
  <c r="K3195" i="2"/>
  <c r="L3195" i="2" s="1"/>
  <c r="K3194" i="2"/>
  <c r="L3194" i="2" s="1"/>
  <c r="K3193" i="2"/>
  <c r="L3193" i="2" s="1"/>
  <c r="K3192" i="2"/>
  <c r="L3192" i="2" s="1"/>
  <c r="K3191" i="2"/>
  <c r="L3191" i="2" s="1"/>
  <c r="K3190" i="2"/>
  <c r="L3190" i="2" s="1"/>
  <c r="K3189" i="2"/>
  <c r="L3189" i="2" s="1"/>
  <c r="K3188" i="2"/>
  <c r="L3188" i="2" s="1"/>
  <c r="K3187" i="2"/>
  <c r="L3187" i="2" s="1"/>
  <c r="K3186" i="2"/>
  <c r="L3186" i="2" s="1"/>
  <c r="K3185" i="2"/>
  <c r="L3185" i="2" s="1"/>
  <c r="K3184" i="2"/>
  <c r="L3184" i="2" s="1"/>
  <c r="K3183" i="2"/>
  <c r="L3183" i="2" s="1"/>
  <c r="K3182" i="2"/>
  <c r="L3182" i="2" s="1"/>
  <c r="K3181" i="2"/>
  <c r="L3181" i="2" s="1"/>
  <c r="K3180" i="2"/>
  <c r="L3180" i="2" s="1"/>
  <c r="K3179" i="2"/>
  <c r="L3179" i="2" s="1"/>
  <c r="K3178" i="2"/>
  <c r="L3178" i="2" s="1"/>
  <c r="K3177" i="2"/>
  <c r="L3177" i="2" s="1"/>
  <c r="K3176" i="2"/>
  <c r="L3176" i="2" s="1"/>
  <c r="K3175" i="2"/>
  <c r="L3175" i="2" s="1"/>
  <c r="K3174" i="2"/>
  <c r="L3174" i="2" s="1"/>
  <c r="K3173" i="2"/>
  <c r="L3173" i="2" s="1"/>
  <c r="K3172" i="2"/>
  <c r="L3172" i="2" s="1"/>
  <c r="K3171" i="2"/>
  <c r="L3171" i="2" s="1"/>
  <c r="K3170" i="2"/>
  <c r="L3170" i="2" s="1"/>
  <c r="K3169" i="2"/>
  <c r="L3169" i="2" s="1"/>
  <c r="K3168" i="2"/>
  <c r="L3168" i="2" s="1"/>
  <c r="K3167" i="2"/>
  <c r="L3167" i="2" s="1"/>
  <c r="K3166" i="2"/>
  <c r="L3166" i="2" s="1"/>
  <c r="K3165" i="2"/>
  <c r="L3165" i="2" s="1"/>
  <c r="K3164" i="2"/>
  <c r="L3164" i="2" s="1"/>
  <c r="K3163" i="2"/>
  <c r="L3163" i="2" s="1"/>
  <c r="K3162" i="2"/>
  <c r="L3162" i="2" s="1"/>
  <c r="K3161" i="2"/>
  <c r="L3161" i="2" s="1"/>
  <c r="K3160" i="2"/>
  <c r="L3160" i="2" s="1"/>
  <c r="K3159" i="2"/>
  <c r="L3159" i="2" s="1"/>
  <c r="K3158" i="2"/>
  <c r="L3158" i="2" s="1"/>
  <c r="K3157" i="2"/>
  <c r="L3157" i="2" s="1"/>
  <c r="K3156" i="2"/>
  <c r="L3156" i="2" s="1"/>
  <c r="K3155" i="2"/>
  <c r="L3155" i="2" s="1"/>
  <c r="K3154" i="2"/>
  <c r="L3154" i="2" s="1"/>
  <c r="K3153" i="2"/>
  <c r="L3153" i="2" s="1"/>
  <c r="K3152" i="2"/>
  <c r="L3152" i="2" s="1"/>
  <c r="K3151" i="2"/>
  <c r="L3151" i="2" s="1"/>
  <c r="K3150" i="2"/>
  <c r="L3150" i="2" s="1"/>
  <c r="K3149" i="2"/>
  <c r="L3149" i="2" s="1"/>
  <c r="K3148" i="2"/>
  <c r="L3148" i="2" s="1"/>
  <c r="K3147" i="2"/>
  <c r="L3147" i="2" s="1"/>
  <c r="K3146" i="2"/>
  <c r="L3146" i="2" s="1"/>
  <c r="K3145" i="2"/>
  <c r="L3145" i="2" s="1"/>
  <c r="K3144" i="2"/>
  <c r="L3144" i="2" s="1"/>
  <c r="K3143" i="2"/>
  <c r="L3143" i="2" s="1"/>
  <c r="K3142" i="2"/>
  <c r="L3142" i="2" s="1"/>
  <c r="K3141" i="2"/>
  <c r="L3141" i="2" s="1"/>
  <c r="K3140" i="2"/>
  <c r="L3140" i="2" s="1"/>
  <c r="K3139" i="2"/>
  <c r="L3139" i="2" s="1"/>
  <c r="K3138" i="2"/>
  <c r="L3138" i="2" s="1"/>
  <c r="K3137" i="2"/>
  <c r="L3137" i="2" s="1"/>
  <c r="K3136" i="2"/>
  <c r="L3136" i="2" s="1"/>
  <c r="K3135" i="2"/>
  <c r="L3135" i="2" s="1"/>
  <c r="K3134" i="2"/>
  <c r="L3134" i="2" s="1"/>
  <c r="K3133" i="2"/>
  <c r="L3133" i="2" s="1"/>
  <c r="K3132" i="2"/>
  <c r="L3132" i="2" s="1"/>
  <c r="K3131" i="2"/>
  <c r="L3131" i="2" s="1"/>
  <c r="K3130" i="2"/>
  <c r="L3130" i="2" s="1"/>
  <c r="K3129" i="2"/>
  <c r="L3129" i="2" s="1"/>
  <c r="K3128" i="2"/>
  <c r="L3128" i="2" s="1"/>
  <c r="K3127" i="2"/>
  <c r="L3127" i="2" s="1"/>
  <c r="K3126" i="2"/>
  <c r="L3126" i="2" s="1"/>
  <c r="K3125" i="2"/>
  <c r="L3125" i="2" s="1"/>
  <c r="K3124" i="2"/>
  <c r="L3124" i="2" s="1"/>
  <c r="K3123" i="2"/>
  <c r="L3123" i="2" s="1"/>
  <c r="K3122" i="2"/>
  <c r="L3122" i="2" s="1"/>
  <c r="K3121" i="2"/>
  <c r="L3121" i="2" s="1"/>
  <c r="K3120" i="2"/>
  <c r="L3120" i="2" s="1"/>
  <c r="K3119" i="2"/>
  <c r="L3119" i="2" s="1"/>
  <c r="K3118" i="2"/>
  <c r="L3118" i="2" s="1"/>
  <c r="K3117" i="2"/>
  <c r="L3117" i="2" s="1"/>
  <c r="K3116" i="2"/>
  <c r="L3116" i="2" s="1"/>
  <c r="K3115" i="2"/>
  <c r="L3115" i="2" s="1"/>
  <c r="K3114" i="2"/>
  <c r="L3114" i="2" s="1"/>
  <c r="K3113" i="2"/>
  <c r="L3113" i="2" s="1"/>
  <c r="K3112" i="2"/>
  <c r="L3112" i="2" s="1"/>
  <c r="K3111" i="2"/>
  <c r="L3111" i="2" s="1"/>
  <c r="K3110" i="2"/>
  <c r="L3110" i="2" s="1"/>
  <c r="K3109" i="2"/>
  <c r="L3109" i="2" s="1"/>
  <c r="K3108" i="2"/>
  <c r="L3108" i="2" s="1"/>
  <c r="K3107" i="2"/>
  <c r="L3107" i="2" s="1"/>
  <c r="K3106" i="2"/>
  <c r="L3106" i="2" s="1"/>
  <c r="K3105" i="2"/>
  <c r="L3105" i="2" s="1"/>
  <c r="K3104" i="2"/>
  <c r="L3104" i="2" s="1"/>
  <c r="K3103" i="2"/>
  <c r="L3103" i="2" s="1"/>
  <c r="K3102" i="2"/>
  <c r="L3102" i="2" s="1"/>
  <c r="K3101" i="2"/>
  <c r="L3101" i="2" s="1"/>
  <c r="K3100" i="2"/>
  <c r="L3100" i="2" s="1"/>
  <c r="K3099" i="2"/>
  <c r="L3099" i="2" s="1"/>
  <c r="K3098" i="2"/>
  <c r="L3098" i="2" s="1"/>
  <c r="K3097" i="2"/>
  <c r="L3097" i="2" s="1"/>
  <c r="K3096" i="2"/>
  <c r="L3096" i="2" s="1"/>
  <c r="K3095" i="2"/>
  <c r="L3095" i="2" s="1"/>
  <c r="K3094" i="2"/>
  <c r="L3094" i="2" s="1"/>
  <c r="K3093" i="2"/>
  <c r="L3093" i="2" s="1"/>
  <c r="K3092" i="2"/>
  <c r="L3092" i="2" s="1"/>
  <c r="K3091" i="2"/>
  <c r="L3091" i="2" s="1"/>
  <c r="K3090" i="2"/>
  <c r="L3090" i="2" s="1"/>
  <c r="K3089" i="2"/>
  <c r="L3089" i="2" s="1"/>
  <c r="K3088" i="2"/>
  <c r="L3088" i="2" s="1"/>
  <c r="K3087" i="2"/>
  <c r="L3087" i="2" s="1"/>
  <c r="K3086" i="2"/>
  <c r="L3086" i="2" s="1"/>
  <c r="K3085" i="2"/>
  <c r="L3085" i="2" s="1"/>
  <c r="K3084" i="2"/>
  <c r="L3084" i="2" s="1"/>
  <c r="K3083" i="2"/>
  <c r="L3083" i="2" s="1"/>
  <c r="K3082" i="2"/>
  <c r="L3082" i="2" s="1"/>
  <c r="K3081" i="2"/>
  <c r="L3081" i="2" s="1"/>
  <c r="K3080" i="2"/>
  <c r="L3080" i="2" s="1"/>
  <c r="K3079" i="2"/>
  <c r="L3079" i="2" s="1"/>
  <c r="K3078" i="2"/>
  <c r="L3078" i="2" s="1"/>
  <c r="K3077" i="2"/>
  <c r="L3077" i="2" s="1"/>
  <c r="K3076" i="2"/>
  <c r="L3076" i="2" s="1"/>
  <c r="K3075" i="2"/>
  <c r="L3075" i="2" s="1"/>
  <c r="K3074" i="2"/>
  <c r="L3074" i="2" s="1"/>
  <c r="K3073" i="2"/>
  <c r="L3073" i="2" s="1"/>
  <c r="K3072" i="2"/>
  <c r="L3072" i="2" s="1"/>
  <c r="K3071" i="2"/>
  <c r="L3071" i="2" s="1"/>
  <c r="K3070" i="2"/>
  <c r="L3070" i="2" s="1"/>
  <c r="K3069" i="2"/>
  <c r="L3069" i="2" s="1"/>
  <c r="K3068" i="2"/>
  <c r="L3068" i="2" s="1"/>
  <c r="K3067" i="2"/>
  <c r="L3067" i="2" s="1"/>
  <c r="K3066" i="2"/>
  <c r="L3066" i="2" s="1"/>
  <c r="K3065" i="2"/>
  <c r="L3065" i="2" s="1"/>
  <c r="K3064" i="2"/>
  <c r="L3064" i="2" s="1"/>
  <c r="K3063" i="2"/>
  <c r="L3063" i="2" s="1"/>
  <c r="K3062" i="2"/>
  <c r="L3062" i="2" s="1"/>
  <c r="K3061" i="2"/>
  <c r="L3061" i="2" s="1"/>
  <c r="K3060" i="2"/>
  <c r="L3060" i="2" s="1"/>
  <c r="K3059" i="2"/>
  <c r="L3059" i="2" s="1"/>
  <c r="K3058" i="2"/>
  <c r="L3058" i="2" s="1"/>
  <c r="K3057" i="2"/>
  <c r="L3057" i="2" s="1"/>
  <c r="K3056" i="2"/>
  <c r="L3056" i="2" s="1"/>
  <c r="K3055" i="2"/>
  <c r="L3055" i="2" s="1"/>
  <c r="K3054" i="2"/>
  <c r="L3054" i="2" s="1"/>
  <c r="K3053" i="2"/>
  <c r="L3053" i="2" s="1"/>
  <c r="K3052" i="2"/>
  <c r="L3052" i="2" s="1"/>
  <c r="K3051" i="2"/>
  <c r="L3051" i="2" s="1"/>
  <c r="K3050" i="2"/>
  <c r="L3050" i="2" s="1"/>
  <c r="K3049" i="2"/>
  <c r="L3049" i="2" s="1"/>
  <c r="K3048" i="2"/>
  <c r="L3048" i="2" s="1"/>
  <c r="K3047" i="2"/>
  <c r="L3047" i="2" s="1"/>
  <c r="K3046" i="2"/>
  <c r="L3046" i="2" s="1"/>
  <c r="K3045" i="2"/>
  <c r="L3045" i="2" s="1"/>
  <c r="K3044" i="2"/>
  <c r="L3044" i="2" s="1"/>
  <c r="K3043" i="2"/>
  <c r="L3043" i="2" s="1"/>
  <c r="K3042" i="2"/>
  <c r="L3042" i="2" s="1"/>
  <c r="K3041" i="2"/>
  <c r="L3041" i="2" s="1"/>
  <c r="K3040" i="2"/>
  <c r="L3040" i="2" s="1"/>
  <c r="K3039" i="2"/>
  <c r="L3039" i="2" s="1"/>
  <c r="K3038" i="2"/>
  <c r="L3038" i="2" s="1"/>
  <c r="K3037" i="2"/>
  <c r="L3037" i="2" s="1"/>
  <c r="K3036" i="2"/>
  <c r="L3036" i="2" s="1"/>
  <c r="K3035" i="2"/>
  <c r="L3035" i="2" s="1"/>
  <c r="K3034" i="2"/>
  <c r="L3034" i="2" s="1"/>
  <c r="K3033" i="2"/>
  <c r="L3033" i="2" s="1"/>
  <c r="K3032" i="2"/>
  <c r="L3032" i="2" s="1"/>
  <c r="K3031" i="2"/>
  <c r="L3031" i="2" s="1"/>
  <c r="K3030" i="2"/>
  <c r="L3030" i="2" s="1"/>
  <c r="K3029" i="2"/>
  <c r="L3029" i="2" s="1"/>
  <c r="K3028" i="2"/>
  <c r="L3028" i="2" s="1"/>
  <c r="K3027" i="2"/>
  <c r="L3027" i="2" s="1"/>
  <c r="K3026" i="2"/>
  <c r="L3026" i="2" s="1"/>
  <c r="K3025" i="2"/>
  <c r="L3025" i="2" s="1"/>
  <c r="K3024" i="2"/>
  <c r="L3024" i="2" s="1"/>
  <c r="K3023" i="2"/>
  <c r="L3023" i="2" s="1"/>
  <c r="K3022" i="2"/>
  <c r="L3022" i="2" s="1"/>
  <c r="K3021" i="2"/>
  <c r="L3021" i="2" s="1"/>
  <c r="K3020" i="2"/>
  <c r="L3020" i="2" s="1"/>
  <c r="K3019" i="2"/>
  <c r="L3019" i="2" s="1"/>
  <c r="K3018" i="2"/>
  <c r="L3018" i="2" s="1"/>
  <c r="K3017" i="2"/>
  <c r="L3017" i="2" s="1"/>
  <c r="K3016" i="2"/>
  <c r="L3016" i="2" s="1"/>
  <c r="K3015" i="2"/>
  <c r="L3015" i="2" s="1"/>
  <c r="K3014" i="2"/>
  <c r="L3014" i="2" s="1"/>
  <c r="K3013" i="2"/>
  <c r="L3013" i="2" s="1"/>
  <c r="K3012" i="2"/>
  <c r="L3012" i="2" s="1"/>
  <c r="K3011" i="2"/>
  <c r="L3011" i="2" s="1"/>
  <c r="K3010" i="2"/>
  <c r="L3010" i="2" s="1"/>
  <c r="K3009" i="2"/>
  <c r="L3009" i="2" s="1"/>
  <c r="K3008" i="2"/>
  <c r="L3008" i="2" s="1"/>
  <c r="K3007" i="2"/>
  <c r="L3007" i="2" s="1"/>
  <c r="K3006" i="2"/>
  <c r="L3006" i="2" s="1"/>
  <c r="K3005" i="2"/>
  <c r="L3005" i="2" s="1"/>
  <c r="K3004" i="2"/>
  <c r="L3004" i="2" s="1"/>
  <c r="K3003" i="2"/>
  <c r="L3003" i="2" s="1"/>
  <c r="K3002" i="2"/>
  <c r="L3002" i="2" s="1"/>
  <c r="K3001" i="2"/>
  <c r="L3001" i="2" s="1"/>
  <c r="K3000" i="2"/>
  <c r="L3000" i="2" s="1"/>
  <c r="K2999" i="2"/>
  <c r="L2999" i="2" s="1"/>
  <c r="K2998" i="2"/>
  <c r="L2998" i="2" s="1"/>
  <c r="K2997" i="2"/>
  <c r="L2997" i="2" s="1"/>
  <c r="K2996" i="2"/>
  <c r="L2996" i="2" s="1"/>
  <c r="K2995" i="2"/>
  <c r="L2995" i="2" s="1"/>
  <c r="K2994" i="2"/>
  <c r="L2994" i="2" s="1"/>
  <c r="K2993" i="2"/>
  <c r="L2993" i="2" s="1"/>
  <c r="K2992" i="2"/>
  <c r="L2992" i="2" s="1"/>
  <c r="K2991" i="2"/>
  <c r="L2991" i="2" s="1"/>
  <c r="K2990" i="2"/>
  <c r="L2990" i="2" s="1"/>
  <c r="K2989" i="2"/>
  <c r="L2989" i="2" s="1"/>
  <c r="K2988" i="2"/>
  <c r="L2988" i="2" s="1"/>
  <c r="K2987" i="2"/>
  <c r="L2987" i="2" s="1"/>
  <c r="K2986" i="2"/>
  <c r="L2986" i="2" s="1"/>
  <c r="K2985" i="2"/>
  <c r="L2985" i="2" s="1"/>
  <c r="K2984" i="2"/>
  <c r="L2984" i="2" s="1"/>
  <c r="K2983" i="2"/>
  <c r="L2983" i="2" s="1"/>
  <c r="K2982" i="2"/>
  <c r="L2982" i="2" s="1"/>
  <c r="K2981" i="2"/>
  <c r="L2981" i="2" s="1"/>
  <c r="K2980" i="2"/>
  <c r="L2980" i="2" s="1"/>
  <c r="K2979" i="2"/>
  <c r="L2979" i="2" s="1"/>
  <c r="K2978" i="2"/>
  <c r="L2978" i="2" s="1"/>
  <c r="K2977" i="2"/>
  <c r="L2977" i="2" s="1"/>
  <c r="K2976" i="2"/>
  <c r="L2976" i="2" s="1"/>
  <c r="K2975" i="2"/>
  <c r="L2975" i="2" s="1"/>
  <c r="K2974" i="2"/>
  <c r="L2974" i="2" s="1"/>
  <c r="K2973" i="2"/>
  <c r="L2973" i="2" s="1"/>
  <c r="K2972" i="2"/>
  <c r="L2972" i="2" s="1"/>
  <c r="K2971" i="2"/>
  <c r="L2971" i="2" s="1"/>
  <c r="K2970" i="2"/>
  <c r="L2970" i="2" s="1"/>
  <c r="K2969" i="2"/>
  <c r="L2969" i="2" s="1"/>
  <c r="K2968" i="2"/>
  <c r="L2968" i="2" s="1"/>
  <c r="K2967" i="2"/>
  <c r="L2967" i="2" s="1"/>
  <c r="K2966" i="2"/>
  <c r="L2966" i="2" s="1"/>
  <c r="K2965" i="2"/>
  <c r="L2965" i="2" s="1"/>
  <c r="K2964" i="2"/>
  <c r="L2964" i="2" s="1"/>
  <c r="K2963" i="2"/>
  <c r="L2963" i="2" s="1"/>
  <c r="K2962" i="2"/>
  <c r="L2962" i="2" s="1"/>
  <c r="K2961" i="2"/>
  <c r="L2961" i="2" s="1"/>
  <c r="K2960" i="2"/>
  <c r="L2960" i="2" s="1"/>
  <c r="K2959" i="2"/>
  <c r="L2959" i="2" s="1"/>
  <c r="K2958" i="2"/>
  <c r="L2958" i="2" s="1"/>
  <c r="K2957" i="2"/>
  <c r="L2957" i="2" s="1"/>
  <c r="K2956" i="2"/>
  <c r="L2956" i="2" s="1"/>
  <c r="K2955" i="2"/>
  <c r="L2955" i="2" s="1"/>
  <c r="K2954" i="2"/>
  <c r="L2954" i="2" s="1"/>
  <c r="K2953" i="2"/>
  <c r="L2953" i="2" s="1"/>
  <c r="K2952" i="2"/>
  <c r="L2952" i="2" s="1"/>
  <c r="K2951" i="2"/>
  <c r="L2951" i="2" s="1"/>
  <c r="K2950" i="2"/>
  <c r="L2950" i="2" s="1"/>
  <c r="K2949" i="2"/>
  <c r="L2949" i="2" s="1"/>
  <c r="K2948" i="2"/>
  <c r="L2948" i="2" s="1"/>
  <c r="K2947" i="2"/>
  <c r="L2947" i="2" s="1"/>
  <c r="K2946" i="2"/>
  <c r="L2946" i="2" s="1"/>
  <c r="K2945" i="2"/>
  <c r="L2945" i="2" s="1"/>
  <c r="K2944" i="2"/>
  <c r="L2944" i="2" s="1"/>
  <c r="K2943" i="2"/>
  <c r="L2943" i="2" s="1"/>
  <c r="K2942" i="2"/>
  <c r="L2942" i="2" s="1"/>
  <c r="K2941" i="2"/>
  <c r="L2941" i="2" s="1"/>
  <c r="K2940" i="2"/>
  <c r="L2940" i="2" s="1"/>
  <c r="K2939" i="2"/>
  <c r="L2939" i="2" s="1"/>
  <c r="K2938" i="2"/>
  <c r="L2938" i="2" s="1"/>
  <c r="K2937" i="2"/>
  <c r="L2937" i="2" s="1"/>
  <c r="K2936" i="2"/>
  <c r="L2936" i="2" s="1"/>
  <c r="K2935" i="2"/>
  <c r="L2935" i="2" s="1"/>
  <c r="K2934" i="2"/>
  <c r="L2934" i="2" s="1"/>
  <c r="K2933" i="2"/>
  <c r="L2933" i="2" s="1"/>
  <c r="K2932" i="2"/>
  <c r="L2932" i="2" s="1"/>
  <c r="K2931" i="2"/>
  <c r="L2931" i="2" s="1"/>
  <c r="K2930" i="2"/>
  <c r="L2930" i="2" s="1"/>
  <c r="K2929" i="2"/>
  <c r="L2929" i="2" s="1"/>
  <c r="K2928" i="2"/>
  <c r="L2928" i="2" s="1"/>
  <c r="K2927" i="2"/>
  <c r="L2927" i="2" s="1"/>
  <c r="K2926" i="2"/>
  <c r="L2926" i="2" s="1"/>
  <c r="K2925" i="2"/>
  <c r="L2925" i="2" s="1"/>
  <c r="K2924" i="2"/>
  <c r="L2924" i="2" s="1"/>
  <c r="K2923" i="2"/>
  <c r="L2923" i="2" s="1"/>
  <c r="K2922" i="2"/>
  <c r="L2922" i="2" s="1"/>
  <c r="K2921" i="2"/>
  <c r="L2921" i="2" s="1"/>
  <c r="K2920" i="2"/>
  <c r="L2920" i="2" s="1"/>
  <c r="K2919" i="2"/>
  <c r="L2919" i="2" s="1"/>
  <c r="K2918" i="2"/>
  <c r="L2918" i="2" s="1"/>
  <c r="K2917" i="2"/>
  <c r="L2917" i="2" s="1"/>
  <c r="K2916" i="2"/>
  <c r="L2916" i="2" s="1"/>
  <c r="K2915" i="2"/>
  <c r="L2915" i="2" s="1"/>
  <c r="K2914" i="2"/>
  <c r="L2914" i="2" s="1"/>
  <c r="K2913" i="2"/>
  <c r="L2913" i="2" s="1"/>
  <c r="K2912" i="2"/>
  <c r="L2912" i="2" s="1"/>
  <c r="K2911" i="2"/>
  <c r="L2911" i="2" s="1"/>
  <c r="K2910" i="2"/>
  <c r="L2910" i="2" s="1"/>
  <c r="K2909" i="2"/>
  <c r="L2909" i="2" s="1"/>
  <c r="K2908" i="2"/>
  <c r="L2908" i="2" s="1"/>
  <c r="K2907" i="2"/>
  <c r="L2907" i="2" s="1"/>
  <c r="K2906" i="2"/>
  <c r="L2906" i="2" s="1"/>
  <c r="K2905" i="2"/>
  <c r="L2905" i="2" s="1"/>
  <c r="K2904" i="2"/>
  <c r="L2904" i="2" s="1"/>
  <c r="K2903" i="2"/>
  <c r="L2903" i="2" s="1"/>
  <c r="K2902" i="2"/>
  <c r="L2902" i="2" s="1"/>
  <c r="K2901" i="2"/>
  <c r="L2901" i="2" s="1"/>
  <c r="K2900" i="2"/>
  <c r="L2900" i="2" s="1"/>
  <c r="K2899" i="2"/>
  <c r="L2899" i="2" s="1"/>
  <c r="K2898" i="2"/>
  <c r="L2898" i="2" s="1"/>
  <c r="K2897" i="2"/>
  <c r="L2897" i="2" s="1"/>
  <c r="K2896" i="2"/>
  <c r="L2896" i="2" s="1"/>
  <c r="K2895" i="2"/>
  <c r="L2895" i="2" s="1"/>
  <c r="K2894" i="2"/>
  <c r="L2894" i="2" s="1"/>
  <c r="K2893" i="2"/>
  <c r="L2893" i="2" s="1"/>
  <c r="K2892" i="2"/>
  <c r="L2892" i="2" s="1"/>
  <c r="K2891" i="2"/>
  <c r="L2891" i="2" s="1"/>
  <c r="K2890" i="2"/>
  <c r="L2890" i="2" s="1"/>
  <c r="K2889" i="2"/>
  <c r="L2889" i="2" s="1"/>
  <c r="K2888" i="2"/>
  <c r="L2888" i="2" s="1"/>
  <c r="K2887" i="2"/>
  <c r="L2887" i="2" s="1"/>
  <c r="K2886" i="2"/>
  <c r="L2886" i="2" s="1"/>
  <c r="K2885" i="2"/>
  <c r="L2885" i="2" s="1"/>
  <c r="K2884" i="2"/>
  <c r="L2884" i="2" s="1"/>
  <c r="K2883" i="2"/>
  <c r="L2883" i="2" s="1"/>
  <c r="K2882" i="2"/>
  <c r="L2882" i="2" s="1"/>
  <c r="K2881" i="2"/>
  <c r="L2881" i="2" s="1"/>
  <c r="K2880" i="2"/>
  <c r="L2880" i="2" s="1"/>
  <c r="K2879" i="2"/>
  <c r="L2879" i="2" s="1"/>
  <c r="K2878" i="2"/>
  <c r="L2878" i="2" s="1"/>
  <c r="K2877" i="2"/>
  <c r="L2877" i="2" s="1"/>
  <c r="K2876" i="2"/>
  <c r="L2876" i="2" s="1"/>
  <c r="K2875" i="2"/>
  <c r="L2875" i="2" s="1"/>
  <c r="K2874" i="2"/>
  <c r="L2874" i="2" s="1"/>
  <c r="K2873" i="2"/>
  <c r="L2873" i="2" s="1"/>
  <c r="K2872" i="2"/>
  <c r="L2872" i="2" s="1"/>
  <c r="K2871" i="2"/>
  <c r="L2871" i="2" s="1"/>
  <c r="K2870" i="2"/>
  <c r="L2870" i="2" s="1"/>
  <c r="K2869" i="2"/>
  <c r="L2869" i="2" s="1"/>
  <c r="K2868" i="2"/>
  <c r="L2868" i="2" s="1"/>
  <c r="K2867" i="2"/>
  <c r="L2867" i="2" s="1"/>
  <c r="K2866" i="2"/>
  <c r="L2866" i="2" s="1"/>
  <c r="K2865" i="2"/>
  <c r="L2865" i="2" s="1"/>
  <c r="K2864" i="2"/>
  <c r="L2864" i="2" s="1"/>
  <c r="K2863" i="2"/>
  <c r="L2863" i="2" s="1"/>
  <c r="K2862" i="2"/>
  <c r="L2862" i="2" s="1"/>
  <c r="K2861" i="2"/>
  <c r="L2861" i="2" s="1"/>
  <c r="K2860" i="2"/>
  <c r="L2860" i="2" s="1"/>
  <c r="K2859" i="2"/>
  <c r="L2859" i="2" s="1"/>
  <c r="K2858" i="2"/>
  <c r="L2858" i="2" s="1"/>
  <c r="K2857" i="2"/>
  <c r="L2857" i="2" s="1"/>
  <c r="K2856" i="2"/>
  <c r="L2856" i="2" s="1"/>
  <c r="K2855" i="2"/>
  <c r="L2855" i="2" s="1"/>
  <c r="K2854" i="2"/>
  <c r="L2854" i="2" s="1"/>
  <c r="K2853" i="2"/>
  <c r="L2853" i="2" s="1"/>
  <c r="K2852" i="2"/>
  <c r="L2852" i="2" s="1"/>
  <c r="K2851" i="2"/>
  <c r="L2851" i="2" s="1"/>
  <c r="K2850" i="2"/>
  <c r="L2850" i="2" s="1"/>
  <c r="K2849" i="2"/>
  <c r="L2849" i="2" s="1"/>
  <c r="K2848" i="2"/>
  <c r="L2848" i="2" s="1"/>
  <c r="K2847" i="2"/>
  <c r="L2847" i="2" s="1"/>
  <c r="K2846" i="2"/>
  <c r="L2846" i="2" s="1"/>
  <c r="K2845" i="2"/>
  <c r="L2845" i="2" s="1"/>
  <c r="K2844" i="2"/>
  <c r="L2844" i="2" s="1"/>
  <c r="K2843" i="2"/>
  <c r="L2843" i="2" s="1"/>
  <c r="K2842" i="2"/>
  <c r="L2842" i="2" s="1"/>
  <c r="K2841" i="2"/>
  <c r="L2841" i="2" s="1"/>
  <c r="K2840" i="2"/>
  <c r="L2840" i="2" s="1"/>
  <c r="K2839" i="2"/>
  <c r="L2839" i="2" s="1"/>
  <c r="K2838" i="2"/>
  <c r="L2838" i="2" s="1"/>
  <c r="K2837" i="2"/>
  <c r="L2837" i="2" s="1"/>
  <c r="K2836" i="2"/>
  <c r="L2836" i="2" s="1"/>
  <c r="K2835" i="2"/>
  <c r="L2835" i="2" s="1"/>
  <c r="K2834" i="2"/>
  <c r="L2834" i="2" s="1"/>
  <c r="K2833" i="2"/>
  <c r="L2833" i="2" s="1"/>
  <c r="K2832" i="2"/>
  <c r="L2832" i="2" s="1"/>
  <c r="K2831" i="2"/>
  <c r="L2831" i="2" s="1"/>
  <c r="K2830" i="2"/>
  <c r="L2830" i="2" s="1"/>
  <c r="K2829" i="2"/>
  <c r="L2829" i="2" s="1"/>
  <c r="K2828" i="2"/>
  <c r="L2828" i="2" s="1"/>
  <c r="K2827" i="2"/>
  <c r="L2827" i="2" s="1"/>
  <c r="K2826" i="2"/>
  <c r="L2826" i="2" s="1"/>
  <c r="K2825" i="2"/>
  <c r="L2825" i="2" s="1"/>
  <c r="K2824" i="2"/>
  <c r="L2824" i="2" s="1"/>
  <c r="K2823" i="2"/>
  <c r="L2823" i="2" s="1"/>
  <c r="K2822" i="2"/>
  <c r="L2822" i="2" s="1"/>
  <c r="K2821" i="2"/>
  <c r="L2821" i="2" s="1"/>
  <c r="K2820" i="2"/>
  <c r="L2820" i="2" s="1"/>
  <c r="K2819" i="2"/>
  <c r="L2819" i="2" s="1"/>
  <c r="K2818" i="2"/>
  <c r="L2818" i="2" s="1"/>
  <c r="K2817" i="2"/>
  <c r="L2817" i="2" s="1"/>
  <c r="K2816" i="2"/>
  <c r="L2816" i="2" s="1"/>
  <c r="K2815" i="2"/>
  <c r="L2815" i="2" s="1"/>
  <c r="K2814" i="2"/>
  <c r="L2814" i="2" s="1"/>
  <c r="K2813" i="2"/>
  <c r="L2813" i="2" s="1"/>
  <c r="K2812" i="2"/>
  <c r="L2812" i="2" s="1"/>
  <c r="K2811" i="2"/>
  <c r="L2811" i="2" s="1"/>
  <c r="K2810" i="2"/>
  <c r="L2810" i="2" s="1"/>
  <c r="K2809" i="2"/>
  <c r="L2809" i="2" s="1"/>
  <c r="K2808" i="2"/>
  <c r="L2808" i="2" s="1"/>
  <c r="K2807" i="2"/>
  <c r="L2807" i="2" s="1"/>
  <c r="K2806" i="2"/>
  <c r="L2806" i="2" s="1"/>
  <c r="K2805" i="2"/>
  <c r="L2805" i="2" s="1"/>
  <c r="K2804" i="2"/>
  <c r="L2804" i="2" s="1"/>
  <c r="K2803" i="2"/>
  <c r="L2803" i="2" s="1"/>
  <c r="K2802" i="2"/>
  <c r="L2802" i="2" s="1"/>
  <c r="K2801" i="2"/>
  <c r="L2801" i="2" s="1"/>
  <c r="K2800" i="2"/>
  <c r="L2800" i="2" s="1"/>
  <c r="K2799" i="2"/>
  <c r="L2799" i="2" s="1"/>
  <c r="K2798" i="2"/>
  <c r="L2798" i="2" s="1"/>
  <c r="K2797" i="2"/>
  <c r="L2797" i="2" s="1"/>
  <c r="K2796" i="2"/>
  <c r="L2796" i="2" s="1"/>
  <c r="K2795" i="2"/>
  <c r="L2795" i="2" s="1"/>
  <c r="K2794" i="2"/>
  <c r="L2794" i="2" s="1"/>
  <c r="K2793" i="2"/>
  <c r="L2793" i="2" s="1"/>
  <c r="K2792" i="2"/>
  <c r="L2792" i="2" s="1"/>
  <c r="K2791" i="2"/>
  <c r="L2791" i="2" s="1"/>
  <c r="K2790" i="2"/>
  <c r="L2790" i="2" s="1"/>
  <c r="K2789" i="2"/>
  <c r="L2789" i="2" s="1"/>
  <c r="K2788" i="2"/>
  <c r="L2788" i="2" s="1"/>
  <c r="K2787" i="2"/>
  <c r="L2787" i="2" s="1"/>
  <c r="K2786" i="2"/>
  <c r="L2786" i="2" s="1"/>
  <c r="K2785" i="2"/>
  <c r="L2785" i="2" s="1"/>
  <c r="K2784" i="2"/>
  <c r="L2784" i="2" s="1"/>
  <c r="K2783" i="2"/>
  <c r="L2783" i="2" s="1"/>
  <c r="K2782" i="2"/>
  <c r="L2782" i="2" s="1"/>
  <c r="K2781" i="2"/>
  <c r="L2781" i="2" s="1"/>
  <c r="K2780" i="2"/>
  <c r="L2780" i="2" s="1"/>
  <c r="K2779" i="2"/>
  <c r="L2779" i="2" s="1"/>
  <c r="K2778" i="2"/>
  <c r="L2778" i="2" s="1"/>
  <c r="K2777" i="2"/>
  <c r="L2777" i="2" s="1"/>
  <c r="K2776" i="2"/>
  <c r="L2776" i="2" s="1"/>
  <c r="K2775" i="2"/>
  <c r="L2775" i="2" s="1"/>
  <c r="K2774" i="2"/>
  <c r="L2774" i="2" s="1"/>
  <c r="K2773" i="2"/>
  <c r="L2773" i="2" s="1"/>
  <c r="K2772" i="2"/>
  <c r="L2772" i="2" s="1"/>
  <c r="K2771" i="2"/>
  <c r="L2771" i="2" s="1"/>
  <c r="K2770" i="2"/>
  <c r="L2770" i="2" s="1"/>
  <c r="K2769" i="2"/>
  <c r="L2769" i="2" s="1"/>
  <c r="K2768" i="2"/>
  <c r="L2768" i="2" s="1"/>
  <c r="K2767" i="2"/>
  <c r="L2767" i="2" s="1"/>
  <c r="K2766" i="2"/>
  <c r="L2766" i="2" s="1"/>
  <c r="K2765" i="2"/>
  <c r="L2765" i="2" s="1"/>
  <c r="K2764" i="2"/>
  <c r="L2764" i="2" s="1"/>
  <c r="K2763" i="2"/>
  <c r="L2763" i="2" s="1"/>
  <c r="K2762" i="2"/>
  <c r="L2762" i="2" s="1"/>
  <c r="K2761" i="2"/>
  <c r="L2761" i="2" s="1"/>
  <c r="K2760" i="2"/>
  <c r="L2760" i="2" s="1"/>
  <c r="K2759" i="2"/>
  <c r="L2759" i="2" s="1"/>
  <c r="K2758" i="2"/>
  <c r="L2758" i="2" s="1"/>
  <c r="K2757" i="2"/>
  <c r="L2757" i="2" s="1"/>
  <c r="K2756" i="2"/>
  <c r="L2756" i="2" s="1"/>
  <c r="K2755" i="2"/>
  <c r="L2755" i="2" s="1"/>
  <c r="K2754" i="2"/>
  <c r="L2754" i="2" s="1"/>
  <c r="K2753" i="2"/>
  <c r="L2753" i="2" s="1"/>
  <c r="K2752" i="2"/>
  <c r="L2752" i="2" s="1"/>
  <c r="K2751" i="2"/>
  <c r="L2751" i="2" s="1"/>
  <c r="K2750" i="2"/>
  <c r="L2750" i="2" s="1"/>
  <c r="K2749" i="2"/>
  <c r="L2749" i="2" s="1"/>
  <c r="K2748" i="2"/>
  <c r="L2748" i="2" s="1"/>
  <c r="K2747" i="2"/>
  <c r="L2747" i="2" s="1"/>
  <c r="K2746" i="2"/>
  <c r="L2746" i="2" s="1"/>
  <c r="K2745" i="2"/>
  <c r="L2745" i="2" s="1"/>
  <c r="K2744" i="2"/>
  <c r="L2744" i="2" s="1"/>
  <c r="K2743" i="2"/>
  <c r="L2743" i="2" s="1"/>
  <c r="K2742" i="2"/>
  <c r="L2742" i="2" s="1"/>
  <c r="K2741" i="2"/>
  <c r="L2741" i="2" s="1"/>
  <c r="K2740" i="2"/>
  <c r="L2740" i="2" s="1"/>
  <c r="K2739" i="2"/>
  <c r="L2739" i="2" s="1"/>
  <c r="K2738" i="2"/>
  <c r="L2738" i="2" s="1"/>
  <c r="K2737" i="2"/>
  <c r="L2737" i="2" s="1"/>
  <c r="K2736" i="2"/>
  <c r="L2736" i="2" s="1"/>
  <c r="K2735" i="2"/>
  <c r="L2735" i="2" s="1"/>
  <c r="K2734" i="2"/>
  <c r="L2734" i="2" s="1"/>
  <c r="K2733" i="2"/>
  <c r="L2733" i="2" s="1"/>
  <c r="K2732" i="2"/>
  <c r="L2732" i="2" s="1"/>
  <c r="K2731" i="2"/>
  <c r="L2731" i="2" s="1"/>
  <c r="K2730" i="2"/>
  <c r="L2730" i="2" s="1"/>
  <c r="K2729" i="2"/>
  <c r="L2729" i="2" s="1"/>
  <c r="K2728" i="2"/>
  <c r="L2728" i="2" s="1"/>
  <c r="K2727" i="2"/>
  <c r="L2727" i="2" s="1"/>
  <c r="K2726" i="2"/>
  <c r="L2726" i="2" s="1"/>
  <c r="K2725" i="2"/>
  <c r="L2725" i="2" s="1"/>
  <c r="K2724" i="2"/>
  <c r="L2724" i="2" s="1"/>
  <c r="K2723" i="2"/>
  <c r="L2723" i="2" s="1"/>
  <c r="K2722" i="2"/>
  <c r="L2722" i="2" s="1"/>
  <c r="K2721" i="2"/>
  <c r="L2721" i="2" s="1"/>
  <c r="K2720" i="2"/>
  <c r="L2720" i="2" s="1"/>
  <c r="K2719" i="2"/>
  <c r="L2719" i="2" s="1"/>
  <c r="K2718" i="2"/>
  <c r="L2718" i="2" s="1"/>
  <c r="K2717" i="2"/>
  <c r="L2717" i="2" s="1"/>
  <c r="K2716" i="2"/>
  <c r="L2716" i="2" s="1"/>
  <c r="K2715" i="2"/>
  <c r="L2715" i="2" s="1"/>
  <c r="K2714" i="2"/>
  <c r="L2714" i="2" s="1"/>
  <c r="K2713" i="2"/>
  <c r="L2713" i="2" s="1"/>
  <c r="K2712" i="2"/>
  <c r="L2712" i="2" s="1"/>
  <c r="K2711" i="2"/>
  <c r="L2711" i="2" s="1"/>
  <c r="K2710" i="2"/>
  <c r="L2710" i="2" s="1"/>
  <c r="K2709" i="2"/>
  <c r="L2709" i="2" s="1"/>
  <c r="K2708" i="2"/>
  <c r="L2708" i="2" s="1"/>
  <c r="K2707" i="2"/>
  <c r="L2707" i="2" s="1"/>
  <c r="K2706" i="2"/>
  <c r="L2706" i="2" s="1"/>
  <c r="K2705" i="2"/>
  <c r="L2705" i="2" s="1"/>
  <c r="K2704" i="2"/>
  <c r="L2704" i="2" s="1"/>
  <c r="K2703" i="2"/>
  <c r="L2703" i="2" s="1"/>
  <c r="K2702" i="2"/>
  <c r="L2702" i="2" s="1"/>
  <c r="K2701" i="2"/>
  <c r="L2701" i="2" s="1"/>
  <c r="K2700" i="2"/>
  <c r="L2700" i="2" s="1"/>
  <c r="K2699" i="2"/>
  <c r="L2699" i="2" s="1"/>
  <c r="K2698" i="2"/>
  <c r="L2698" i="2" s="1"/>
  <c r="K2697" i="2"/>
  <c r="L2697" i="2" s="1"/>
  <c r="K2696" i="2"/>
  <c r="L2696" i="2" s="1"/>
  <c r="K2695" i="2"/>
  <c r="L2695" i="2" s="1"/>
  <c r="K2694" i="2"/>
  <c r="L2694" i="2" s="1"/>
  <c r="K2693" i="2"/>
  <c r="L2693" i="2" s="1"/>
  <c r="K2692" i="2"/>
  <c r="L2692" i="2" s="1"/>
  <c r="K2691" i="2"/>
  <c r="L2691" i="2" s="1"/>
  <c r="K2690" i="2"/>
  <c r="L2690" i="2" s="1"/>
  <c r="K2689" i="2"/>
  <c r="L2689" i="2" s="1"/>
  <c r="K2688" i="2"/>
  <c r="L2688" i="2" s="1"/>
  <c r="K2687" i="2"/>
  <c r="L2687" i="2" s="1"/>
  <c r="K2686" i="2"/>
  <c r="L2686" i="2" s="1"/>
  <c r="K2685" i="2"/>
  <c r="L2685" i="2" s="1"/>
  <c r="K2684" i="2"/>
  <c r="L2684" i="2" s="1"/>
  <c r="K2683" i="2"/>
  <c r="L2683" i="2" s="1"/>
  <c r="K2682" i="2"/>
  <c r="L2682" i="2" s="1"/>
  <c r="K2681" i="2"/>
  <c r="L2681" i="2" s="1"/>
  <c r="K2680" i="2"/>
  <c r="L2680" i="2" s="1"/>
  <c r="K2679" i="2"/>
  <c r="L2679" i="2" s="1"/>
  <c r="K2678" i="2"/>
  <c r="L2678" i="2" s="1"/>
  <c r="K2677" i="2"/>
  <c r="L2677" i="2" s="1"/>
  <c r="K2676" i="2"/>
  <c r="L2676" i="2" s="1"/>
  <c r="K2675" i="2"/>
  <c r="L2675" i="2" s="1"/>
  <c r="K2674" i="2"/>
  <c r="L2674" i="2" s="1"/>
  <c r="K2673" i="2"/>
  <c r="L2673" i="2" s="1"/>
  <c r="K2672" i="2"/>
  <c r="L2672" i="2" s="1"/>
  <c r="K2671" i="2"/>
  <c r="L2671" i="2" s="1"/>
  <c r="K2670" i="2"/>
  <c r="L2670" i="2" s="1"/>
  <c r="K2669" i="2"/>
  <c r="L2669" i="2" s="1"/>
  <c r="K2668" i="2"/>
  <c r="L2668" i="2" s="1"/>
  <c r="K2667" i="2"/>
  <c r="L2667" i="2" s="1"/>
  <c r="K2666" i="2"/>
  <c r="L2666" i="2" s="1"/>
  <c r="K2665" i="2"/>
  <c r="L2665" i="2" s="1"/>
  <c r="K2664" i="2"/>
  <c r="L2664" i="2" s="1"/>
  <c r="K2663" i="2"/>
  <c r="L2663" i="2" s="1"/>
  <c r="K2662" i="2"/>
  <c r="L2662" i="2" s="1"/>
  <c r="K2661" i="2"/>
  <c r="L2661" i="2" s="1"/>
  <c r="K2660" i="2"/>
  <c r="L2660" i="2" s="1"/>
  <c r="K2659" i="2"/>
  <c r="L2659" i="2" s="1"/>
  <c r="K2658" i="2"/>
  <c r="L2658" i="2" s="1"/>
  <c r="K2657" i="2"/>
  <c r="L2657" i="2" s="1"/>
  <c r="K2656" i="2"/>
  <c r="L2656" i="2" s="1"/>
  <c r="K2655" i="2"/>
  <c r="L2655" i="2" s="1"/>
  <c r="K2654" i="2"/>
  <c r="L2654" i="2" s="1"/>
  <c r="K2653" i="2"/>
  <c r="L2653" i="2" s="1"/>
  <c r="K2652" i="2"/>
  <c r="L2652" i="2" s="1"/>
  <c r="K2651" i="2"/>
  <c r="L2651" i="2" s="1"/>
  <c r="K2650" i="2"/>
  <c r="L2650" i="2" s="1"/>
  <c r="K2649" i="2"/>
  <c r="L2649" i="2" s="1"/>
  <c r="K2648" i="2"/>
  <c r="L2648" i="2" s="1"/>
  <c r="K2647" i="2"/>
  <c r="L2647" i="2" s="1"/>
  <c r="K2646" i="2"/>
  <c r="L2646" i="2" s="1"/>
  <c r="K2645" i="2"/>
  <c r="L2645" i="2" s="1"/>
  <c r="K2644" i="2"/>
  <c r="L2644" i="2" s="1"/>
  <c r="K2643" i="2"/>
  <c r="L2643" i="2" s="1"/>
  <c r="K2642" i="2"/>
  <c r="L2642" i="2" s="1"/>
  <c r="K2641" i="2"/>
  <c r="L2641" i="2" s="1"/>
  <c r="K2640" i="2"/>
  <c r="L2640" i="2" s="1"/>
  <c r="K2639" i="2"/>
  <c r="L2639" i="2" s="1"/>
  <c r="K2638" i="2"/>
  <c r="L2638" i="2" s="1"/>
  <c r="K2637" i="2"/>
  <c r="L2637" i="2" s="1"/>
  <c r="K2636" i="2"/>
  <c r="L2636" i="2" s="1"/>
  <c r="K2635" i="2"/>
  <c r="L2635" i="2" s="1"/>
  <c r="K2634" i="2"/>
  <c r="L2634" i="2" s="1"/>
  <c r="K2633" i="2"/>
  <c r="L2633" i="2" s="1"/>
  <c r="K2632" i="2"/>
  <c r="L2632" i="2" s="1"/>
  <c r="K2631" i="2"/>
  <c r="L2631" i="2" s="1"/>
  <c r="K2630" i="2"/>
  <c r="L2630" i="2" s="1"/>
  <c r="K2629" i="2"/>
  <c r="L2629" i="2" s="1"/>
  <c r="K2628" i="2"/>
  <c r="L2628" i="2" s="1"/>
  <c r="K2627" i="2"/>
  <c r="L2627" i="2" s="1"/>
  <c r="K2626" i="2"/>
  <c r="L2626" i="2" s="1"/>
  <c r="K2625" i="2"/>
  <c r="L2625" i="2" s="1"/>
  <c r="K2624" i="2"/>
  <c r="L2624" i="2" s="1"/>
  <c r="K2623" i="2"/>
  <c r="L2623" i="2" s="1"/>
  <c r="K2622" i="2"/>
  <c r="L2622" i="2" s="1"/>
  <c r="K2621" i="2"/>
  <c r="L2621" i="2" s="1"/>
  <c r="K2620" i="2"/>
  <c r="L2620" i="2" s="1"/>
  <c r="K2619" i="2"/>
  <c r="L2619" i="2" s="1"/>
  <c r="K2618" i="2"/>
  <c r="L2618" i="2" s="1"/>
  <c r="K2617" i="2"/>
  <c r="L2617" i="2" s="1"/>
  <c r="K2616" i="2"/>
  <c r="L2616" i="2" s="1"/>
  <c r="K2615" i="2"/>
  <c r="L2615" i="2" s="1"/>
  <c r="K2614" i="2"/>
  <c r="L2614" i="2" s="1"/>
  <c r="K2613" i="2"/>
  <c r="L2613" i="2" s="1"/>
  <c r="K2612" i="2"/>
  <c r="L2612" i="2" s="1"/>
  <c r="K2611" i="2"/>
  <c r="L2611" i="2" s="1"/>
  <c r="K2610" i="2"/>
  <c r="L2610" i="2" s="1"/>
  <c r="K2609" i="2"/>
  <c r="L2609" i="2" s="1"/>
  <c r="K2608" i="2"/>
  <c r="L2608" i="2" s="1"/>
  <c r="K2607" i="2"/>
  <c r="L2607" i="2" s="1"/>
  <c r="K2606" i="2"/>
  <c r="L2606" i="2" s="1"/>
  <c r="K2605" i="2"/>
  <c r="L2605" i="2" s="1"/>
  <c r="K2604" i="2"/>
  <c r="L2604" i="2" s="1"/>
  <c r="K2603" i="2"/>
  <c r="L2603" i="2" s="1"/>
  <c r="K2602" i="2"/>
  <c r="L2602" i="2" s="1"/>
  <c r="K2601" i="2"/>
  <c r="L2601" i="2" s="1"/>
  <c r="K2600" i="2"/>
  <c r="L2600" i="2" s="1"/>
  <c r="K2599" i="2"/>
  <c r="L2599" i="2" s="1"/>
  <c r="K2598" i="2"/>
  <c r="L2598" i="2" s="1"/>
  <c r="K2597" i="2"/>
  <c r="L2597" i="2" s="1"/>
  <c r="K2596" i="2"/>
  <c r="L2596" i="2" s="1"/>
  <c r="K2595" i="2"/>
  <c r="L2595" i="2" s="1"/>
  <c r="K2594" i="2"/>
  <c r="L2594" i="2" s="1"/>
  <c r="K2593" i="2"/>
  <c r="L2593" i="2" s="1"/>
  <c r="K2592" i="2"/>
  <c r="L2592" i="2" s="1"/>
  <c r="K2591" i="2"/>
  <c r="L2591" i="2" s="1"/>
  <c r="K2590" i="2"/>
  <c r="L2590" i="2" s="1"/>
  <c r="K2589" i="2"/>
  <c r="L2589" i="2" s="1"/>
  <c r="K2588" i="2"/>
  <c r="L2588" i="2" s="1"/>
  <c r="K2587" i="2"/>
  <c r="L2587" i="2" s="1"/>
  <c r="K2586" i="2"/>
  <c r="L2586" i="2" s="1"/>
  <c r="K2585" i="2"/>
  <c r="L2585" i="2" s="1"/>
  <c r="K2584" i="2"/>
  <c r="L2584" i="2" s="1"/>
  <c r="K2583" i="2"/>
  <c r="L2583" i="2" s="1"/>
  <c r="K2582" i="2"/>
  <c r="L2582" i="2" s="1"/>
  <c r="K2581" i="2"/>
  <c r="L2581" i="2" s="1"/>
  <c r="K2580" i="2"/>
  <c r="L2580" i="2" s="1"/>
  <c r="K2579" i="2"/>
  <c r="L2579" i="2" s="1"/>
  <c r="K2578" i="2"/>
  <c r="L2578" i="2" s="1"/>
  <c r="K2577" i="2"/>
  <c r="L2577" i="2" s="1"/>
  <c r="K2576" i="2"/>
  <c r="L2576" i="2" s="1"/>
  <c r="K2575" i="2"/>
  <c r="L2575" i="2" s="1"/>
  <c r="K2574" i="2"/>
  <c r="L2574" i="2" s="1"/>
  <c r="K2573" i="2"/>
  <c r="L2573" i="2" s="1"/>
  <c r="K2572" i="2"/>
  <c r="L2572" i="2" s="1"/>
  <c r="K2571" i="2"/>
  <c r="L2571" i="2" s="1"/>
  <c r="K2570" i="2"/>
  <c r="L2570" i="2" s="1"/>
  <c r="K2569" i="2"/>
  <c r="L2569" i="2" s="1"/>
  <c r="K2568" i="2"/>
  <c r="L2568" i="2" s="1"/>
  <c r="K2567" i="2"/>
  <c r="L2567" i="2" s="1"/>
  <c r="K2566" i="2"/>
  <c r="L2566" i="2" s="1"/>
  <c r="K2565" i="2"/>
  <c r="L2565" i="2" s="1"/>
  <c r="K2564" i="2"/>
  <c r="L2564" i="2" s="1"/>
  <c r="K2563" i="2"/>
  <c r="L2563" i="2" s="1"/>
  <c r="K2562" i="2"/>
  <c r="L2562" i="2" s="1"/>
  <c r="K2561" i="2"/>
  <c r="L2561" i="2" s="1"/>
  <c r="K2560" i="2"/>
  <c r="L2560" i="2" s="1"/>
  <c r="K2559" i="2"/>
  <c r="L2559" i="2" s="1"/>
  <c r="K2558" i="2"/>
  <c r="L2558" i="2" s="1"/>
  <c r="K2557" i="2"/>
  <c r="L2557" i="2" s="1"/>
  <c r="K2556" i="2"/>
  <c r="L2556" i="2" s="1"/>
  <c r="K2555" i="2"/>
  <c r="L2555" i="2" s="1"/>
  <c r="K2554" i="2"/>
  <c r="L2554" i="2" s="1"/>
  <c r="K2553" i="2"/>
  <c r="L2553" i="2" s="1"/>
  <c r="K2552" i="2"/>
  <c r="L2552" i="2" s="1"/>
  <c r="K2551" i="2"/>
  <c r="L2551" i="2" s="1"/>
  <c r="K2550" i="2"/>
  <c r="L2550" i="2" s="1"/>
  <c r="K2549" i="2"/>
  <c r="L2549" i="2" s="1"/>
  <c r="K2548" i="2"/>
  <c r="L2548" i="2" s="1"/>
  <c r="K2547" i="2"/>
  <c r="L2547" i="2" s="1"/>
  <c r="K2546" i="2"/>
  <c r="L2546" i="2" s="1"/>
  <c r="K2545" i="2"/>
  <c r="L2545" i="2" s="1"/>
  <c r="K2544" i="2"/>
  <c r="L2544" i="2" s="1"/>
  <c r="K2543" i="2"/>
  <c r="L2543" i="2" s="1"/>
  <c r="K2542" i="2"/>
  <c r="L2542" i="2" s="1"/>
  <c r="K2541" i="2"/>
  <c r="L2541" i="2" s="1"/>
  <c r="K2540" i="2"/>
  <c r="L2540" i="2" s="1"/>
  <c r="K2539" i="2"/>
  <c r="L2539" i="2" s="1"/>
  <c r="K2538" i="2"/>
  <c r="L2538" i="2" s="1"/>
  <c r="K2537" i="2"/>
  <c r="L2537" i="2" s="1"/>
  <c r="K2536" i="2"/>
  <c r="L2536" i="2" s="1"/>
  <c r="K2535" i="2"/>
  <c r="L2535" i="2" s="1"/>
  <c r="K2534" i="2"/>
  <c r="L2534" i="2" s="1"/>
  <c r="K2533" i="2"/>
  <c r="L2533" i="2" s="1"/>
  <c r="K2532" i="2"/>
  <c r="L2532" i="2" s="1"/>
  <c r="K2531" i="2"/>
  <c r="L2531" i="2" s="1"/>
  <c r="K2530" i="2"/>
  <c r="L2530" i="2" s="1"/>
  <c r="K2529" i="2"/>
  <c r="L2529" i="2" s="1"/>
  <c r="K2528" i="2"/>
  <c r="L2528" i="2" s="1"/>
  <c r="K2527" i="2"/>
  <c r="L2527" i="2" s="1"/>
  <c r="K2526" i="2"/>
  <c r="L2526" i="2" s="1"/>
  <c r="K2525" i="2"/>
  <c r="L2525" i="2" s="1"/>
  <c r="K2524" i="2"/>
  <c r="L2524" i="2" s="1"/>
  <c r="K2523" i="2"/>
  <c r="L2523" i="2" s="1"/>
  <c r="K2522" i="2"/>
  <c r="L2522" i="2" s="1"/>
  <c r="K2521" i="2"/>
  <c r="L2521" i="2" s="1"/>
  <c r="K2520" i="2"/>
  <c r="L2520" i="2" s="1"/>
  <c r="K2519" i="2"/>
  <c r="L2519" i="2" s="1"/>
  <c r="K2518" i="2"/>
  <c r="L2518" i="2" s="1"/>
  <c r="K2517" i="2"/>
  <c r="L2517" i="2" s="1"/>
  <c r="K2516" i="2"/>
  <c r="L2516" i="2" s="1"/>
  <c r="K2515" i="2"/>
  <c r="L2515" i="2" s="1"/>
  <c r="K2514" i="2"/>
  <c r="L2514" i="2" s="1"/>
  <c r="K2513" i="2"/>
  <c r="L2513" i="2" s="1"/>
  <c r="K2512" i="2"/>
  <c r="L2512" i="2" s="1"/>
  <c r="K2511" i="2"/>
  <c r="L2511" i="2" s="1"/>
  <c r="K2510" i="2"/>
  <c r="L2510" i="2" s="1"/>
  <c r="K2509" i="2"/>
  <c r="L2509" i="2" s="1"/>
  <c r="K2508" i="2"/>
  <c r="L2508" i="2" s="1"/>
  <c r="K2507" i="2"/>
  <c r="L2507" i="2" s="1"/>
  <c r="K2506" i="2"/>
  <c r="L2506" i="2" s="1"/>
  <c r="K2505" i="2"/>
  <c r="L2505" i="2" s="1"/>
  <c r="K2504" i="2"/>
  <c r="L2504" i="2" s="1"/>
  <c r="K2503" i="2"/>
  <c r="L2503" i="2" s="1"/>
  <c r="K2502" i="2"/>
  <c r="L2502" i="2" s="1"/>
  <c r="K2501" i="2"/>
  <c r="L2501" i="2" s="1"/>
  <c r="K2500" i="2"/>
  <c r="L2500" i="2" s="1"/>
  <c r="K2499" i="2"/>
  <c r="L2499" i="2" s="1"/>
  <c r="K2498" i="2"/>
  <c r="L2498" i="2" s="1"/>
  <c r="K2497" i="2"/>
  <c r="L2497" i="2" s="1"/>
  <c r="K2496" i="2"/>
  <c r="L2496" i="2" s="1"/>
  <c r="K2495" i="2"/>
  <c r="L2495" i="2" s="1"/>
  <c r="K2494" i="2"/>
  <c r="L2494" i="2" s="1"/>
  <c r="K2493" i="2"/>
  <c r="L2493" i="2" s="1"/>
  <c r="K2492" i="2"/>
  <c r="L2492" i="2" s="1"/>
  <c r="K2491" i="2"/>
  <c r="L2491" i="2" s="1"/>
  <c r="K2490" i="2"/>
  <c r="L2490" i="2" s="1"/>
  <c r="K2489" i="2"/>
  <c r="L2489" i="2" s="1"/>
  <c r="K2488" i="2"/>
  <c r="L2488" i="2" s="1"/>
  <c r="K2487" i="2"/>
  <c r="L2487" i="2" s="1"/>
  <c r="K2486" i="2"/>
  <c r="L2486" i="2" s="1"/>
  <c r="K2485" i="2"/>
  <c r="L2485" i="2" s="1"/>
  <c r="K2484" i="2"/>
  <c r="L2484" i="2" s="1"/>
  <c r="K2483" i="2"/>
  <c r="L2483" i="2" s="1"/>
  <c r="K2482" i="2"/>
  <c r="L2482" i="2" s="1"/>
  <c r="K2481" i="2"/>
  <c r="L2481" i="2" s="1"/>
  <c r="K2480" i="2"/>
  <c r="L2480" i="2" s="1"/>
  <c r="K2479" i="2"/>
  <c r="L2479" i="2" s="1"/>
  <c r="K2478" i="2"/>
  <c r="L2478" i="2" s="1"/>
  <c r="K2477" i="2"/>
  <c r="L2477" i="2" s="1"/>
  <c r="K2476" i="2"/>
  <c r="L2476" i="2" s="1"/>
  <c r="K2475" i="2"/>
  <c r="L2475" i="2" s="1"/>
  <c r="K2474" i="2"/>
  <c r="L2474" i="2" s="1"/>
  <c r="K2473" i="2"/>
  <c r="L2473" i="2" s="1"/>
  <c r="K2472" i="2"/>
  <c r="L2472" i="2" s="1"/>
  <c r="K2471" i="2"/>
  <c r="L2471" i="2" s="1"/>
  <c r="K2470" i="2"/>
  <c r="L2470" i="2" s="1"/>
  <c r="K2469" i="2"/>
  <c r="L2469" i="2" s="1"/>
  <c r="K2468" i="2"/>
  <c r="L2468" i="2" s="1"/>
  <c r="K2467" i="2"/>
  <c r="L2467" i="2" s="1"/>
  <c r="K2466" i="2"/>
  <c r="L2466" i="2" s="1"/>
  <c r="K2465" i="2"/>
  <c r="L2465" i="2" s="1"/>
  <c r="K2464" i="2"/>
  <c r="L2464" i="2" s="1"/>
  <c r="K2463" i="2"/>
  <c r="L2463" i="2" s="1"/>
  <c r="K2462" i="2"/>
  <c r="L2462" i="2" s="1"/>
  <c r="K2461" i="2"/>
  <c r="L2461" i="2" s="1"/>
  <c r="K2460" i="2"/>
  <c r="L2460" i="2" s="1"/>
  <c r="K2459" i="2"/>
  <c r="L2459" i="2" s="1"/>
  <c r="K2458" i="2"/>
  <c r="L2458" i="2" s="1"/>
  <c r="K2457" i="2"/>
  <c r="L2457" i="2" s="1"/>
  <c r="K2456" i="2"/>
  <c r="L2456" i="2" s="1"/>
  <c r="K2455" i="2"/>
  <c r="L2455" i="2" s="1"/>
  <c r="K2454" i="2"/>
  <c r="L2454" i="2" s="1"/>
  <c r="K2453" i="2"/>
  <c r="L2453" i="2" s="1"/>
  <c r="K2452" i="2"/>
  <c r="L2452" i="2" s="1"/>
  <c r="K2451" i="2"/>
  <c r="L2451" i="2" s="1"/>
  <c r="K2450" i="2"/>
  <c r="L2450" i="2" s="1"/>
  <c r="K2449" i="2"/>
  <c r="L2449" i="2" s="1"/>
  <c r="K2448" i="2"/>
  <c r="L2448" i="2" s="1"/>
  <c r="K2447" i="2"/>
  <c r="L2447" i="2" s="1"/>
  <c r="K2446" i="2"/>
  <c r="L2446" i="2" s="1"/>
  <c r="K2445" i="2"/>
  <c r="L2445" i="2" s="1"/>
  <c r="K2444" i="2"/>
  <c r="L2444" i="2" s="1"/>
  <c r="K2443" i="2"/>
  <c r="L2443" i="2" s="1"/>
  <c r="K2442" i="2"/>
  <c r="L2442" i="2" s="1"/>
  <c r="K2441" i="2"/>
  <c r="L2441" i="2" s="1"/>
  <c r="K2440" i="2"/>
  <c r="L2440" i="2" s="1"/>
  <c r="K2439" i="2"/>
  <c r="L2439" i="2" s="1"/>
  <c r="K2438" i="2"/>
  <c r="L2438" i="2" s="1"/>
  <c r="K2437" i="2"/>
  <c r="L2437" i="2" s="1"/>
  <c r="K2436" i="2"/>
  <c r="L2436" i="2" s="1"/>
  <c r="K2435" i="2"/>
  <c r="L2435" i="2" s="1"/>
  <c r="K2434" i="2"/>
  <c r="L2434" i="2" s="1"/>
  <c r="K2433" i="2"/>
  <c r="L2433" i="2" s="1"/>
  <c r="K2432" i="2"/>
  <c r="L2432" i="2" s="1"/>
  <c r="K2431" i="2"/>
  <c r="L2431" i="2" s="1"/>
  <c r="K2430" i="2"/>
  <c r="L2430" i="2" s="1"/>
  <c r="K2429" i="2"/>
  <c r="L2429" i="2" s="1"/>
  <c r="K2428" i="2"/>
  <c r="L2428" i="2" s="1"/>
  <c r="K2427" i="2"/>
  <c r="L2427" i="2" s="1"/>
  <c r="K2426" i="2"/>
  <c r="L2426" i="2" s="1"/>
  <c r="K2425" i="2"/>
  <c r="L2425" i="2" s="1"/>
  <c r="K2424" i="2"/>
  <c r="L2424" i="2" s="1"/>
  <c r="K2423" i="2"/>
  <c r="L2423" i="2" s="1"/>
  <c r="K2422" i="2"/>
  <c r="L2422" i="2" s="1"/>
  <c r="K2421" i="2"/>
  <c r="L2421" i="2" s="1"/>
  <c r="K2420" i="2"/>
  <c r="L2420" i="2" s="1"/>
  <c r="K2419" i="2"/>
  <c r="L2419" i="2" s="1"/>
  <c r="K2418" i="2"/>
  <c r="L2418" i="2" s="1"/>
  <c r="K2417" i="2"/>
  <c r="L2417" i="2" s="1"/>
  <c r="K2416" i="2"/>
  <c r="L2416" i="2" s="1"/>
  <c r="K2415" i="2"/>
  <c r="L2415" i="2" s="1"/>
  <c r="K2414" i="2"/>
  <c r="L2414" i="2" s="1"/>
  <c r="K2413" i="2"/>
  <c r="L2413" i="2" s="1"/>
  <c r="K2412" i="2"/>
  <c r="L2412" i="2" s="1"/>
  <c r="K2411" i="2"/>
  <c r="L2411" i="2" s="1"/>
  <c r="K2410" i="2"/>
  <c r="L2410" i="2" s="1"/>
  <c r="K2409" i="2"/>
  <c r="L2409" i="2" s="1"/>
  <c r="K2408" i="2"/>
  <c r="L2408" i="2" s="1"/>
  <c r="K2407" i="2"/>
  <c r="L2407" i="2" s="1"/>
  <c r="K2406" i="2"/>
  <c r="L2406" i="2" s="1"/>
  <c r="K2405" i="2"/>
  <c r="L2405" i="2" s="1"/>
  <c r="K2404" i="2"/>
  <c r="L2404" i="2" s="1"/>
  <c r="K2403" i="2"/>
  <c r="L2403" i="2" s="1"/>
  <c r="K2402" i="2"/>
  <c r="L2402" i="2" s="1"/>
  <c r="K2401" i="2"/>
  <c r="L2401" i="2" s="1"/>
  <c r="K2400" i="2"/>
  <c r="L2400" i="2" s="1"/>
  <c r="K2399" i="2"/>
  <c r="L2399" i="2" s="1"/>
  <c r="K2398" i="2"/>
  <c r="L2398" i="2" s="1"/>
  <c r="K2397" i="2"/>
  <c r="L2397" i="2" s="1"/>
  <c r="K2396" i="2"/>
  <c r="L2396" i="2" s="1"/>
  <c r="K2395" i="2"/>
  <c r="L2395" i="2" s="1"/>
  <c r="K2394" i="2"/>
  <c r="L2394" i="2" s="1"/>
  <c r="K2393" i="2"/>
  <c r="L2393" i="2" s="1"/>
  <c r="K2392" i="2"/>
  <c r="L2392" i="2" s="1"/>
  <c r="K2391" i="2"/>
  <c r="L2391" i="2" s="1"/>
  <c r="K2390" i="2"/>
  <c r="L2390" i="2" s="1"/>
  <c r="K2389" i="2"/>
  <c r="L2389" i="2" s="1"/>
  <c r="K2388" i="2"/>
  <c r="L2388" i="2" s="1"/>
  <c r="K2387" i="2"/>
  <c r="L2387" i="2" s="1"/>
  <c r="K2386" i="2"/>
  <c r="L2386" i="2" s="1"/>
  <c r="K2385" i="2"/>
  <c r="L2385" i="2" s="1"/>
  <c r="K2384" i="2"/>
  <c r="L2384" i="2" s="1"/>
  <c r="K2383" i="2"/>
  <c r="L2383" i="2" s="1"/>
  <c r="K2382" i="2"/>
  <c r="L2382" i="2" s="1"/>
  <c r="K2381" i="2"/>
  <c r="L2381" i="2" s="1"/>
  <c r="K2380" i="2"/>
  <c r="L2380" i="2" s="1"/>
  <c r="K2379" i="2"/>
  <c r="L2379" i="2" s="1"/>
  <c r="K2378" i="2"/>
  <c r="L2378" i="2" s="1"/>
  <c r="K2377" i="2"/>
  <c r="L2377" i="2" s="1"/>
  <c r="K2376" i="2"/>
  <c r="L2376" i="2" s="1"/>
  <c r="K2375" i="2"/>
  <c r="L2375" i="2" s="1"/>
  <c r="K2374" i="2"/>
  <c r="L2374" i="2" s="1"/>
  <c r="K2373" i="2"/>
  <c r="L2373" i="2" s="1"/>
  <c r="K2372" i="2"/>
  <c r="L2372" i="2" s="1"/>
  <c r="K2371" i="2"/>
  <c r="L2371" i="2" s="1"/>
  <c r="K2370" i="2"/>
  <c r="L2370" i="2" s="1"/>
  <c r="K2369" i="2"/>
  <c r="L2369" i="2" s="1"/>
  <c r="K2368" i="2"/>
  <c r="L2368" i="2" s="1"/>
  <c r="K2367" i="2"/>
  <c r="L2367" i="2" s="1"/>
  <c r="K2366" i="2"/>
  <c r="L2366" i="2" s="1"/>
  <c r="K2365" i="2"/>
  <c r="L2365" i="2" s="1"/>
  <c r="K2364" i="2"/>
  <c r="L2364" i="2" s="1"/>
  <c r="K2363" i="2"/>
  <c r="L2363" i="2" s="1"/>
  <c r="K2362" i="2"/>
  <c r="L2362" i="2" s="1"/>
  <c r="K2361" i="2"/>
  <c r="L2361" i="2" s="1"/>
  <c r="K2360" i="2"/>
  <c r="L2360" i="2" s="1"/>
  <c r="K2359" i="2"/>
  <c r="L2359" i="2" s="1"/>
  <c r="K2358" i="2"/>
  <c r="L2358" i="2" s="1"/>
  <c r="K2357" i="2"/>
  <c r="L2357" i="2" s="1"/>
  <c r="K2356" i="2"/>
  <c r="L2356" i="2" s="1"/>
  <c r="K2355" i="2"/>
  <c r="L2355" i="2" s="1"/>
  <c r="K2354" i="2"/>
  <c r="L2354" i="2" s="1"/>
  <c r="K2353" i="2"/>
  <c r="L2353" i="2" s="1"/>
  <c r="K2352" i="2"/>
  <c r="L2352" i="2" s="1"/>
  <c r="K2351" i="2"/>
  <c r="L2351" i="2" s="1"/>
  <c r="K2350" i="2"/>
  <c r="L2350" i="2" s="1"/>
  <c r="K2349" i="2"/>
  <c r="L2349" i="2" s="1"/>
  <c r="K2348" i="2"/>
  <c r="L2348" i="2" s="1"/>
  <c r="K2347" i="2"/>
  <c r="L2347" i="2" s="1"/>
  <c r="K2346" i="2"/>
  <c r="L2346" i="2" s="1"/>
  <c r="K2345" i="2"/>
  <c r="L2345" i="2" s="1"/>
  <c r="K2344" i="2"/>
  <c r="L2344" i="2" s="1"/>
  <c r="K2343" i="2"/>
  <c r="L2343" i="2" s="1"/>
  <c r="K2342" i="2"/>
  <c r="L2342" i="2" s="1"/>
  <c r="K2341" i="2"/>
  <c r="L2341" i="2" s="1"/>
  <c r="K2340" i="2"/>
  <c r="L2340" i="2" s="1"/>
  <c r="K2339" i="2"/>
  <c r="L2339" i="2" s="1"/>
  <c r="K2338" i="2"/>
  <c r="L2338" i="2" s="1"/>
  <c r="K2337" i="2"/>
  <c r="L2337" i="2" s="1"/>
  <c r="K2336" i="2"/>
  <c r="L2336" i="2" s="1"/>
  <c r="K2335" i="2"/>
  <c r="L2335" i="2" s="1"/>
  <c r="K2334" i="2"/>
  <c r="L2334" i="2" s="1"/>
  <c r="K2333" i="2"/>
  <c r="L2333" i="2" s="1"/>
  <c r="K2332" i="2"/>
  <c r="L2332" i="2" s="1"/>
  <c r="K2331" i="2"/>
  <c r="L2331" i="2" s="1"/>
  <c r="K2330" i="2"/>
  <c r="L2330" i="2" s="1"/>
  <c r="K2329" i="2"/>
  <c r="L2329" i="2" s="1"/>
  <c r="K2328" i="2"/>
  <c r="L2328" i="2" s="1"/>
  <c r="K2327" i="2"/>
  <c r="L2327" i="2" s="1"/>
  <c r="K2326" i="2"/>
  <c r="L2326" i="2" s="1"/>
  <c r="K2325" i="2"/>
  <c r="L2325" i="2" s="1"/>
  <c r="K2324" i="2"/>
  <c r="L2324" i="2" s="1"/>
  <c r="K2323" i="2"/>
  <c r="L2323" i="2" s="1"/>
  <c r="K2322" i="2"/>
  <c r="L2322" i="2" s="1"/>
  <c r="K2321" i="2"/>
  <c r="L2321" i="2" s="1"/>
  <c r="K2320" i="2"/>
  <c r="L2320" i="2" s="1"/>
  <c r="K2319" i="2"/>
  <c r="L2319" i="2" s="1"/>
  <c r="K2318" i="2"/>
  <c r="L2318" i="2" s="1"/>
  <c r="K2317" i="2"/>
  <c r="L2317" i="2" s="1"/>
  <c r="K2316" i="2"/>
  <c r="L2316" i="2" s="1"/>
  <c r="K2315" i="2"/>
  <c r="L2315" i="2" s="1"/>
  <c r="K2314" i="2"/>
  <c r="L2314" i="2" s="1"/>
  <c r="K2313" i="2"/>
  <c r="L2313" i="2" s="1"/>
  <c r="K2312" i="2"/>
  <c r="L2312" i="2" s="1"/>
  <c r="K2311" i="2"/>
  <c r="L2311" i="2" s="1"/>
  <c r="K2310" i="2"/>
  <c r="L2310" i="2" s="1"/>
  <c r="K2309" i="2"/>
  <c r="L2309" i="2" s="1"/>
  <c r="K2308" i="2"/>
  <c r="L2308" i="2" s="1"/>
  <c r="K2307" i="2"/>
  <c r="L2307" i="2" s="1"/>
  <c r="K2306" i="2"/>
  <c r="L2306" i="2" s="1"/>
  <c r="K2305" i="2"/>
  <c r="L2305" i="2" s="1"/>
  <c r="K2304" i="2"/>
  <c r="L2304" i="2" s="1"/>
  <c r="K2303" i="2"/>
  <c r="L2303" i="2" s="1"/>
  <c r="K2302" i="2"/>
  <c r="L2302" i="2" s="1"/>
  <c r="K2301" i="2"/>
  <c r="L2301" i="2" s="1"/>
  <c r="K2300" i="2"/>
  <c r="L2300" i="2" s="1"/>
  <c r="K2299" i="2"/>
  <c r="L2299" i="2" s="1"/>
  <c r="K2298" i="2"/>
  <c r="L2298" i="2" s="1"/>
  <c r="K2297" i="2"/>
  <c r="L2297" i="2" s="1"/>
  <c r="K2296" i="2"/>
  <c r="L2296" i="2" s="1"/>
  <c r="K2295" i="2"/>
  <c r="L2295" i="2" s="1"/>
  <c r="K2294" i="2"/>
  <c r="L2294" i="2" s="1"/>
  <c r="K2293" i="2"/>
  <c r="L2293" i="2" s="1"/>
  <c r="K2292" i="2"/>
  <c r="L2292" i="2" s="1"/>
  <c r="K2291" i="2"/>
  <c r="L2291" i="2" s="1"/>
  <c r="K2290" i="2"/>
  <c r="L2290" i="2" s="1"/>
  <c r="K2289" i="2"/>
  <c r="L2289" i="2" s="1"/>
  <c r="K2288" i="2"/>
  <c r="L2288" i="2" s="1"/>
  <c r="K2287" i="2"/>
  <c r="L2287" i="2" s="1"/>
  <c r="K2286" i="2"/>
  <c r="L2286" i="2" s="1"/>
  <c r="K2285" i="2"/>
  <c r="L2285" i="2" s="1"/>
  <c r="K2284" i="2"/>
  <c r="L2284" i="2" s="1"/>
  <c r="K2283" i="2"/>
  <c r="L2283" i="2" s="1"/>
  <c r="K2282" i="2"/>
  <c r="L2282" i="2" s="1"/>
  <c r="K2281" i="2"/>
  <c r="L2281" i="2" s="1"/>
  <c r="K2280" i="2"/>
  <c r="L2280" i="2" s="1"/>
  <c r="K2279" i="2"/>
  <c r="L2279" i="2" s="1"/>
  <c r="K2278" i="2"/>
  <c r="L2278" i="2" s="1"/>
  <c r="K2277" i="2"/>
  <c r="L2277" i="2" s="1"/>
  <c r="K2276" i="2"/>
  <c r="L2276" i="2" s="1"/>
  <c r="K2275" i="2"/>
  <c r="L2275" i="2" s="1"/>
  <c r="K2274" i="2"/>
  <c r="L2274" i="2" s="1"/>
  <c r="K2273" i="2"/>
  <c r="L2273" i="2" s="1"/>
  <c r="K2272" i="2"/>
  <c r="L2272" i="2" s="1"/>
  <c r="K2271" i="2"/>
  <c r="L2271" i="2" s="1"/>
  <c r="K2270" i="2"/>
  <c r="L2270" i="2" s="1"/>
  <c r="K2269" i="2"/>
  <c r="L2269" i="2" s="1"/>
  <c r="K2268" i="2"/>
  <c r="L2268" i="2" s="1"/>
  <c r="K2267" i="2"/>
  <c r="L2267" i="2" s="1"/>
  <c r="K2266" i="2"/>
  <c r="L2266" i="2" s="1"/>
  <c r="K2265" i="2"/>
  <c r="L2265" i="2" s="1"/>
  <c r="K2264" i="2"/>
  <c r="L2264" i="2" s="1"/>
  <c r="K2263" i="2"/>
  <c r="L2263" i="2" s="1"/>
  <c r="K2262" i="2"/>
  <c r="L2262" i="2" s="1"/>
  <c r="K2261" i="2"/>
  <c r="L2261" i="2" s="1"/>
  <c r="K2260" i="2"/>
  <c r="L2260" i="2" s="1"/>
  <c r="K2259" i="2"/>
  <c r="L2259" i="2" s="1"/>
  <c r="K2258" i="2"/>
  <c r="L2258" i="2" s="1"/>
  <c r="K2257" i="2"/>
  <c r="L2257" i="2" s="1"/>
  <c r="K2256" i="2"/>
  <c r="L2256" i="2" s="1"/>
  <c r="K2255" i="2"/>
  <c r="L2255" i="2" s="1"/>
  <c r="K2254" i="2"/>
  <c r="L2254" i="2" s="1"/>
  <c r="K2253" i="2"/>
  <c r="L2253" i="2" s="1"/>
  <c r="K2252" i="2"/>
  <c r="L2252" i="2" s="1"/>
  <c r="K2251" i="2"/>
  <c r="L2251" i="2" s="1"/>
  <c r="K2250" i="2"/>
  <c r="L2250" i="2" s="1"/>
  <c r="K2249" i="2"/>
  <c r="L2249" i="2" s="1"/>
  <c r="K2248" i="2"/>
  <c r="L2248" i="2" s="1"/>
  <c r="K2247" i="2"/>
  <c r="L2247" i="2" s="1"/>
  <c r="K2246" i="2"/>
  <c r="L2246" i="2" s="1"/>
  <c r="K2245" i="2"/>
  <c r="L2245" i="2" s="1"/>
  <c r="K2244" i="2"/>
  <c r="L2244" i="2" s="1"/>
  <c r="K2243" i="2"/>
  <c r="L2243" i="2" s="1"/>
  <c r="K2242" i="2"/>
  <c r="L2242" i="2" s="1"/>
  <c r="K2241" i="2"/>
  <c r="L2241" i="2" s="1"/>
  <c r="K2240" i="2"/>
  <c r="L2240" i="2" s="1"/>
  <c r="K2239" i="2"/>
  <c r="L2239" i="2" s="1"/>
  <c r="K2238" i="2"/>
  <c r="L2238" i="2" s="1"/>
  <c r="K2237" i="2"/>
  <c r="L2237" i="2" s="1"/>
  <c r="K2236" i="2"/>
  <c r="L2236" i="2" s="1"/>
  <c r="K2235" i="2"/>
  <c r="L2235" i="2" s="1"/>
  <c r="K2234" i="2"/>
  <c r="L2234" i="2" s="1"/>
  <c r="K2233" i="2"/>
  <c r="L2233" i="2" s="1"/>
  <c r="K2232" i="2"/>
  <c r="L2232" i="2" s="1"/>
  <c r="K2231" i="2"/>
  <c r="L2231" i="2" s="1"/>
  <c r="K2230" i="2"/>
  <c r="L2230" i="2" s="1"/>
  <c r="K2229" i="2"/>
  <c r="L2229" i="2" s="1"/>
  <c r="K2228" i="2"/>
  <c r="L2228" i="2" s="1"/>
  <c r="K2227" i="2"/>
  <c r="L2227" i="2" s="1"/>
  <c r="K2226" i="2"/>
  <c r="L2226" i="2" s="1"/>
  <c r="K2225" i="2"/>
  <c r="L2225" i="2" s="1"/>
  <c r="K2224" i="2"/>
  <c r="L2224" i="2" s="1"/>
  <c r="K2223" i="2"/>
  <c r="L2223" i="2" s="1"/>
  <c r="K2222" i="2"/>
  <c r="L2222" i="2" s="1"/>
  <c r="K2221" i="2"/>
  <c r="L2221" i="2" s="1"/>
  <c r="K2220" i="2"/>
  <c r="L2220" i="2" s="1"/>
  <c r="K2219" i="2"/>
  <c r="L2219" i="2" s="1"/>
  <c r="K2218" i="2"/>
  <c r="L2218" i="2" s="1"/>
  <c r="K2217" i="2"/>
  <c r="L2217" i="2" s="1"/>
  <c r="K2216" i="2"/>
  <c r="L2216" i="2" s="1"/>
  <c r="K2215" i="2"/>
  <c r="L2215" i="2" s="1"/>
  <c r="K2214" i="2"/>
  <c r="L2214" i="2" s="1"/>
  <c r="K2213" i="2"/>
  <c r="L2213" i="2" s="1"/>
  <c r="K2212" i="2"/>
  <c r="L2212" i="2" s="1"/>
  <c r="K2211" i="2"/>
  <c r="L2211" i="2" s="1"/>
  <c r="K2210" i="2"/>
  <c r="L2210" i="2" s="1"/>
  <c r="K2209" i="2"/>
  <c r="L2209" i="2" s="1"/>
  <c r="K2208" i="2"/>
  <c r="L2208" i="2" s="1"/>
  <c r="K2207" i="2"/>
  <c r="L2207" i="2" s="1"/>
  <c r="K2206" i="2"/>
  <c r="L2206" i="2" s="1"/>
  <c r="K2205" i="2"/>
  <c r="L2205" i="2" s="1"/>
  <c r="K2204" i="2"/>
  <c r="L2204" i="2" s="1"/>
  <c r="K2203" i="2"/>
  <c r="L2203" i="2" s="1"/>
  <c r="K2202" i="2"/>
  <c r="L2202" i="2" s="1"/>
  <c r="K2201" i="2"/>
  <c r="L2201" i="2" s="1"/>
  <c r="K2200" i="2"/>
  <c r="L2200" i="2" s="1"/>
  <c r="K2199" i="2"/>
  <c r="L2199" i="2" s="1"/>
  <c r="K2198" i="2"/>
  <c r="L2198" i="2" s="1"/>
  <c r="K2197" i="2"/>
  <c r="L2197" i="2" s="1"/>
  <c r="K2196" i="2"/>
  <c r="L2196" i="2" s="1"/>
  <c r="K2195" i="2"/>
  <c r="L2195" i="2" s="1"/>
  <c r="K2194" i="2"/>
  <c r="L2194" i="2" s="1"/>
  <c r="K2193" i="2"/>
  <c r="L2193" i="2" s="1"/>
  <c r="K2192" i="2"/>
  <c r="L2192" i="2" s="1"/>
  <c r="K2191" i="2"/>
  <c r="L2191" i="2" s="1"/>
  <c r="K2190" i="2"/>
  <c r="L2190" i="2" s="1"/>
  <c r="K2189" i="2"/>
  <c r="L2189" i="2" s="1"/>
  <c r="K2188" i="2"/>
  <c r="L2188" i="2" s="1"/>
  <c r="K2187" i="2"/>
  <c r="L2187" i="2" s="1"/>
  <c r="K2186" i="2"/>
  <c r="L2186" i="2" s="1"/>
  <c r="K2185" i="2"/>
  <c r="L2185" i="2" s="1"/>
  <c r="K2184" i="2"/>
  <c r="L2184" i="2" s="1"/>
  <c r="K2183" i="2"/>
  <c r="L2183" i="2" s="1"/>
  <c r="K2182" i="2"/>
  <c r="L2182" i="2" s="1"/>
  <c r="K2181" i="2"/>
  <c r="L2181" i="2" s="1"/>
  <c r="K2180" i="2"/>
  <c r="L2180" i="2" s="1"/>
  <c r="K2179" i="2"/>
  <c r="L2179" i="2" s="1"/>
  <c r="K2178" i="2"/>
  <c r="L2178" i="2" s="1"/>
  <c r="K2177" i="2"/>
  <c r="L2177" i="2" s="1"/>
  <c r="K2176" i="2"/>
  <c r="L2176" i="2" s="1"/>
  <c r="K2175" i="2"/>
  <c r="L2175" i="2" s="1"/>
  <c r="K2174" i="2"/>
  <c r="L2174" i="2" s="1"/>
  <c r="K2173" i="2"/>
  <c r="L2173" i="2" s="1"/>
  <c r="K2172" i="2"/>
  <c r="L2172" i="2" s="1"/>
  <c r="K2171" i="2"/>
  <c r="L2171" i="2" s="1"/>
  <c r="K2170" i="2"/>
  <c r="L2170" i="2" s="1"/>
  <c r="K2169" i="2"/>
  <c r="L2169" i="2" s="1"/>
  <c r="K2168" i="2"/>
  <c r="L2168" i="2" s="1"/>
  <c r="K2167" i="2"/>
  <c r="L2167" i="2" s="1"/>
  <c r="K2166" i="2"/>
  <c r="L2166" i="2" s="1"/>
  <c r="K2165" i="2"/>
  <c r="L2165" i="2" s="1"/>
  <c r="K2164" i="2"/>
  <c r="L2164" i="2" s="1"/>
  <c r="K2163" i="2"/>
  <c r="L2163" i="2" s="1"/>
  <c r="K2162" i="2"/>
  <c r="L2162" i="2" s="1"/>
  <c r="K2161" i="2"/>
  <c r="L2161" i="2" s="1"/>
  <c r="K2160" i="2"/>
  <c r="L2160" i="2" s="1"/>
  <c r="K2159" i="2"/>
  <c r="L2159" i="2" s="1"/>
  <c r="K2158" i="2"/>
  <c r="L2158" i="2" s="1"/>
  <c r="K2157" i="2"/>
  <c r="L2157" i="2" s="1"/>
  <c r="K2156" i="2"/>
  <c r="L2156" i="2" s="1"/>
  <c r="K2155" i="2"/>
  <c r="L2155" i="2" s="1"/>
  <c r="K2154" i="2"/>
  <c r="L2154" i="2" s="1"/>
  <c r="K2153" i="2"/>
  <c r="L2153" i="2" s="1"/>
  <c r="K2152" i="2"/>
  <c r="L2152" i="2" s="1"/>
  <c r="K2151" i="2"/>
  <c r="L2151" i="2" s="1"/>
  <c r="K2150" i="2"/>
  <c r="L2150" i="2" s="1"/>
  <c r="K2149" i="2"/>
  <c r="L2149" i="2" s="1"/>
  <c r="K2148" i="2"/>
  <c r="L2148" i="2" s="1"/>
  <c r="K2147" i="2"/>
  <c r="L2147" i="2" s="1"/>
  <c r="K2146" i="2"/>
  <c r="L2146" i="2" s="1"/>
  <c r="K2145" i="2"/>
  <c r="L2145" i="2" s="1"/>
  <c r="K2144" i="2"/>
  <c r="L2144" i="2" s="1"/>
  <c r="K2143" i="2"/>
  <c r="L2143" i="2" s="1"/>
  <c r="K2142" i="2"/>
  <c r="L2142" i="2" s="1"/>
  <c r="K2141" i="2"/>
  <c r="L2141" i="2" s="1"/>
  <c r="K2140" i="2"/>
  <c r="L2140" i="2" s="1"/>
  <c r="K2139" i="2"/>
  <c r="L2139" i="2" s="1"/>
  <c r="K2138" i="2"/>
  <c r="L2138" i="2" s="1"/>
  <c r="K2137" i="2"/>
  <c r="L2137" i="2" s="1"/>
  <c r="K2136" i="2"/>
  <c r="L2136" i="2" s="1"/>
  <c r="K2135" i="2"/>
  <c r="L2135" i="2" s="1"/>
  <c r="K2134" i="2"/>
  <c r="L2134" i="2" s="1"/>
  <c r="K2133" i="2"/>
  <c r="L2133" i="2" s="1"/>
  <c r="K2132" i="2"/>
  <c r="L2132" i="2" s="1"/>
  <c r="K2131" i="2"/>
  <c r="L2131" i="2" s="1"/>
  <c r="K2130" i="2"/>
  <c r="L2130" i="2" s="1"/>
  <c r="K2129" i="2"/>
  <c r="L2129" i="2" s="1"/>
  <c r="K2128" i="2"/>
  <c r="L2128" i="2" s="1"/>
  <c r="K2127" i="2"/>
  <c r="L2127" i="2" s="1"/>
  <c r="K2126" i="2"/>
  <c r="L2126" i="2" s="1"/>
  <c r="K2125" i="2"/>
  <c r="L2125" i="2" s="1"/>
  <c r="K2124" i="2"/>
  <c r="L2124" i="2" s="1"/>
  <c r="K2123" i="2"/>
  <c r="L2123" i="2" s="1"/>
  <c r="K2122" i="2"/>
  <c r="L2122" i="2" s="1"/>
  <c r="K2121" i="2"/>
  <c r="L2121" i="2" s="1"/>
  <c r="K2120" i="2"/>
  <c r="L2120" i="2" s="1"/>
  <c r="K2119" i="2"/>
  <c r="L2119" i="2" s="1"/>
  <c r="K2118" i="2"/>
  <c r="L2118" i="2" s="1"/>
  <c r="K2117" i="2"/>
  <c r="L2117" i="2" s="1"/>
  <c r="K2116" i="2"/>
  <c r="L2116" i="2" s="1"/>
  <c r="K2115" i="2"/>
  <c r="L2115" i="2" s="1"/>
  <c r="K2114" i="2"/>
  <c r="L2114" i="2" s="1"/>
  <c r="K2113" i="2"/>
  <c r="L2113" i="2" s="1"/>
  <c r="K2112" i="2"/>
  <c r="L2112" i="2" s="1"/>
  <c r="K2111" i="2"/>
  <c r="L2111" i="2" s="1"/>
  <c r="K2110" i="2"/>
  <c r="L2110" i="2" s="1"/>
  <c r="K2109" i="2"/>
  <c r="L2109" i="2" s="1"/>
  <c r="K2108" i="2"/>
  <c r="L2108" i="2" s="1"/>
  <c r="K2107" i="2"/>
  <c r="L2107" i="2" s="1"/>
  <c r="K2106" i="2"/>
  <c r="L2106" i="2" s="1"/>
  <c r="K2105" i="2"/>
  <c r="L2105" i="2" s="1"/>
  <c r="K2104" i="2"/>
  <c r="L2104" i="2" s="1"/>
  <c r="K2103" i="2"/>
  <c r="L2103" i="2" s="1"/>
  <c r="K2102" i="2"/>
  <c r="L2102" i="2" s="1"/>
  <c r="K2101" i="2"/>
  <c r="L2101" i="2" s="1"/>
  <c r="K2100" i="2"/>
  <c r="L2100" i="2" s="1"/>
  <c r="K2099" i="2"/>
  <c r="L2099" i="2" s="1"/>
  <c r="K2098" i="2"/>
  <c r="L2098" i="2" s="1"/>
  <c r="K2097" i="2"/>
  <c r="L2097" i="2" s="1"/>
  <c r="K2096" i="2"/>
  <c r="L2096" i="2" s="1"/>
  <c r="K2095" i="2"/>
  <c r="L2095" i="2" s="1"/>
  <c r="K2094" i="2"/>
  <c r="L2094" i="2" s="1"/>
  <c r="K2093" i="2"/>
  <c r="L2093" i="2" s="1"/>
  <c r="K2092" i="2"/>
  <c r="L2092" i="2" s="1"/>
  <c r="K2091" i="2"/>
  <c r="L2091" i="2" s="1"/>
  <c r="K2090" i="2"/>
  <c r="L2090" i="2" s="1"/>
  <c r="K2089" i="2"/>
  <c r="L2089" i="2" s="1"/>
  <c r="K2088" i="2"/>
  <c r="L2088" i="2" s="1"/>
  <c r="K2087" i="2"/>
  <c r="L2087" i="2" s="1"/>
  <c r="K2086" i="2"/>
  <c r="L2086" i="2" s="1"/>
  <c r="K2085" i="2"/>
  <c r="L2085" i="2" s="1"/>
  <c r="K2084" i="2"/>
  <c r="L2084" i="2" s="1"/>
  <c r="K2083" i="2"/>
  <c r="L2083" i="2" s="1"/>
  <c r="K2082" i="2"/>
  <c r="L2082" i="2" s="1"/>
  <c r="K2081" i="2"/>
  <c r="L2081" i="2" s="1"/>
  <c r="K2080" i="2"/>
  <c r="L2080" i="2" s="1"/>
  <c r="K2079" i="2"/>
  <c r="L2079" i="2" s="1"/>
  <c r="K2078" i="2"/>
  <c r="L2078" i="2" s="1"/>
  <c r="K2077" i="2"/>
  <c r="L2077" i="2" s="1"/>
  <c r="K2076" i="2"/>
  <c r="L2076" i="2" s="1"/>
  <c r="K2075" i="2"/>
  <c r="L2075" i="2" s="1"/>
  <c r="K2074" i="2"/>
  <c r="L2074" i="2" s="1"/>
  <c r="K2073" i="2"/>
  <c r="L2073" i="2" s="1"/>
  <c r="K2072" i="2"/>
  <c r="L2072" i="2" s="1"/>
  <c r="K2071" i="2"/>
  <c r="L2071" i="2" s="1"/>
  <c r="K2070" i="2"/>
  <c r="L2070" i="2" s="1"/>
  <c r="K2069" i="2"/>
  <c r="L2069" i="2" s="1"/>
  <c r="K2068" i="2"/>
  <c r="L2068" i="2" s="1"/>
  <c r="K2067" i="2"/>
  <c r="L2067" i="2" s="1"/>
  <c r="K2066" i="2"/>
  <c r="L2066" i="2" s="1"/>
  <c r="K2065" i="2"/>
  <c r="L2065" i="2" s="1"/>
  <c r="K2064" i="2"/>
  <c r="L2064" i="2" s="1"/>
  <c r="K2063" i="2"/>
  <c r="L2063" i="2" s="1"/>
  <c r="K2062" i="2"/>
  <c r="L2062" i="2" s="1"/>
  <c r="K2061" i="2"/>
  <c r="L2061" i="2" s="1"/>
  <c r="K2060" i="2"/>
  <c r="L2060" i="2" s="1"/>
  <c r="K2059" i="2"/>
  <c r="L2059" i="2" s="1"/>
  <c r="K2058" i="2"/>
  <c r="L2058" i="2" s="1"/>
  <c r="K2057" i="2"/>
  <c r="L2057" i="2" s="1"/>
  <c r="K2056" i="2"/>
  <c r="L2056" i="2" s="1"/>
  <c r="K2055" i="2"/>
  <c r="L2055" i="2" s="1"/>
  <c r="K2054" i="2"/>
  <c r="L2054" i="2" s="1"/>
  <c r="K2053" i="2"/>
  <c r="L2053" i="2" s="1"/>
  <c r="K2052" i="2"/>
  <c r="L2052" i="2" s="1"/>
  <c r="K2051" i="2"/>
  <c r="L2051" i="2" s="1"/>
  <c r="K2050" i="2"/>
  <c r="L2050" i="2" s="1"/>
  <c r="K2049" i="2"/>
  <c r="L2049" i="2" s="1"/>
  <c r="K2048" i="2"/>
  <c r="L2048" i="2" s="1"/>
  <c r="K2047" i="2"/>
  <c r="L2047" i="2" s="1"/>
  <c r="K2046" i="2"/>
  <c r="L2046" i="2" s="1"/>
  <c r="K2045" i="2"/>
  <c r="L2045" i="2" s="1"/>
  <c r="K2044" i="2"/>
  <c r="L2044" i="2" s="1"/>
  <c r="K2043" i="2"/>
  <c r="L2043" i="2" s="1"/>
  <c r="K2042" i="2"/>
  <c r="L2042" i="2" s="1"/>
  <c r="K2041" i="2"/>
  <c r="L2041" i="2" s="1"/>
  <c r="K2040" i="2"/>
  <c r="L2040" i="2" s="1"/>
  <c r="K2039" i="2"/>
  <c r="L2039" i="2" s="1"/>
  <c r="K2038" i="2"/>
  <c r="L2038" i="2" s="1"/>
  <c r="K2037" i="2"/>
  <c r="L2037" i="2" s="1"/>
  <c r="K2036" i="2"/>
  <c r="L2036" i="2" s="1"/>
  <c r="K2035" i="2"/>
  <c r="L2035" i="2" s="1"/>
  <c r="K2034" i="2"/>
  <c r="L2034" i="2" s="1"/>
  <c r="K2033" i="2"/>
  <c r="L2033" i="2" s="1"/>
  <c r="K2032" i="2"/>
  <c r="L2032" i="2" s="1"/>
  <c r="K2031" i="2"/>
  <c r="L2031" i="2" s="1"/>
  <c r="K2030" i="2"/>
  <c r="L2030" i="2" s="1"/>
  <c r="K2029" i="2"/>
  <c r="L2029" i="2" s="1"/>
  <c r="K2028" i="2"/>
  <c r="L2028" i="2" s="1"/>
  <c r="K2027" i="2"/>
  <c r="L2027" i="2" s="1"/>
  <c r="K2026" i="2"/>
  <c r="L2026" i="2" s="1"/>
  <c r="K2025" i="2"/>
  <c r="L2025" i="2" s="1"/>
  <c r="K2024" i="2"/>
  <c r="L2024" i="2" s="1"/>
  <c r="K2023" i="2"/>
  <c r="L2023" i="2" s="1"/>
  <c r="K2022" i="2"/>
  <c r="L2022" i="2" s="1"/>
  <c r="K2021" i="2"/>
  <c r="L2021" i="2" s="1"/>
  <c r="K2020" i="2"/>
  <c r="L2020" i="2" s="1"/>
  <c r="K2019" i="2"/>
  <c r="L2019" i="2" s="1"/>
  <c r="K2018" i="2"/>
  <c r="L2018" i="2" s="1"/>
  <c r="K2017" i="2"/>
  <c r="L2017" i="2" s="1"/>
  <c r="K2016" i="2"/>
  <c r="L2016" i="2" s="1"/>
  <c r="K2015" i="2"/>
  <c r="L2015" i="2" s="1"/>
  <c r="K2014" i="2"/>
  <c r="L2014" i="2" s="1"/>
  <c r="K2013" i="2"/>
  <c r="L2013" i="2" s="1"/>
  <c r="K2012" i="2"/>
  <c r="L2012" i="2" s="1"/>
  <c r="K2011" i="2"/>
  <c r="L2011" i="2" s="1"/>
  <c r="K2010" i="2"/>
  <c r="L2010" i="2" s="1"/>
  <c r="K2009" i="2"/>
  <c r="L2009" i="2" s="1"/>
  <c r="K2008" i="2"/>
  <c r="L2008" i="2" s="1"/>
  <c r="K2007" i="2"/>
  <c r="L2007" i="2" s="1"/>
  <c r="K2006" i="2"/>
  <c r="L2006" i="2" s="1"/>
  <c r="K2005" i="2"/>
  <c r="L2005" i="2" s="1"/>
  <c r="K2004" i="2"/>
  <c r="L2004" i="2" s="1"/>
  <c r="K2003" i="2"/>
  <c r="L2003" i="2" s="1"/>
  <c r="K2002" i="2"/>
  <c r="L2002" i="2" s="1"/>
  <c r="K2001" i="2"/>
  <c r="L2001" i="2" s="1"/>
  <c r="K2000" i="2"/>
  <c r="L2000" i="2" s="1"/>
  <c r="K1999" i="2"/>
  <c r="L1999" i="2" s="1"/>
  <c r="K1998" i="2"/>
  <c r="L1998" i="2" s="1"/>
  <c r="K1997" i="2"/>
  <c r="L1997" i="2" s="1"/>
  <c r="K1996" i="2"/>
  <c r="L1996" i="2" s="1"/>
  <c r="K1995" i="2"/>
  <c r="L1995" i="2" s="1"/>
  <c r="K1994" i="2"/>
  <c r="L1994" i="2" s="1"/>
  <c r="K1993" i="2"/>
  <c r="L1993" i="2" s="1"/>
  <c r="K1992" i="2"/>
  <c r="L1992" i="2" s="1"/>
  <c r="K1991" i="2"/>
  <c r="L1991" i="2" s="1"/>
  <c r="K1990" i="2"/>
  <c r="L1990" i="2" s="1"/>
  <c r="K1989" i="2"/>
  <c r="L1989" i="2" s="1"/>
  <c r="K1988" i="2"/>
  <c r="L1988" i="2" s="1"/>
  <c r="K1987" i="2"/>
  <c r="L1987" i="2" s="1"/>
  <c r="K1986" i="2"/>
  <c r="L1986" i="2" s="1"/>
  <c r="K1985" i="2"/>
  <c r="L1985" i="2" s="1"/>
  <c r="K1984" i="2"/>
  <c r="L1984" i="2" s="1"/>
  <c r="K1983" i="2"/>
  <c r="L1983" i="2" s="1"/>
  <c r="K1982" i="2"/>
  <c r="L1982" i="2" s="1"/>
  <c r="K1981" i="2"/>
  <c r="L1981" i="2" s="1"/>
  <c r="K1980" i="2"/>
  <c r="L1980" i="2" s="1"/>
  <c r="K1979" i="2"/>
  <c r="L1979" i="2" s="1"/>
  <c r="K1978" i="2"/>
  <c r="L1978" i="2" s="1"/>
  <c r="K1977" i="2"/>
  <c r="L1977" i="2" s="1"/>
  <c r="K1976" i="2"/>
  <c r="L1976" i="2" s="1"/>
  <c r="K1975" i="2"/>
  <c r="L1975" i="2" s="1"/>
  <c r="K1974" i="2"/>
  <c r="L1974" i="2" s="1"/>
  <c r="K1973" i="2"/>
  <c r="L1973" i="2" s="1"/>
  <c r="K1972" i="2"/>
  <c r="L1972" i="2" s="1"/>
  <c r="K1971" i="2"/>
  <c r="L1971" i="2" s="1"/>
  <c r="K1970" i="2"/>
  <c r="L1970" i="2" s="1"/>
  <c r="K1969" i="2"/>
  <c r="L1969" i="2" s="1"/>
  <c r="K1968" i="2"/>
  <c r="L1968" i="2" s="1"/>
  <c r="K1967" i="2"/>
  <c r="L1967" i="2" s="1"/>
  <c r="K1966" i="2"/>
  <c r="L1966" i="2" s="1"/>
  <c r="K1965" i="2"/>
  <c r="L1965" i="2" s="1"/>
  <c r="K1964" i="2"/>
  <c r="L1964" i="2" s="1"/>
  <c r="K1963" i="2"/>
  <c r="L1963" i="2" s="1"/>
  <c r="K1962" i="2"/>
  <c r="L1962" i="2" s="1"/>
  <c r="K1961" i="2"/>
  <c r="L1961" i="2" s="1"/>
  <c r="K1960" i="2"/>
  <c r="L1960" i="2" s="1"/>
  <c r="K1959" i="2"/>
  <c r="L1959" i="2" s="1"/>
  <c r="K1958" i="2"/>
  <c r="L1958" i="2" s="1"/>
  <c r="K1957" i="2"/>
  <c r="L1957" i="2" s="1"/>
  <c r="K1956" i="2"/>
  <c r="L1956" i="2" s="1"/>
  <c r="K1955" i="2"/>
  <c r="L1955" i="2" s="1"/>
  <c r="K1954" i="2"/>
  <c r="L1954" i="2" s="1"/>
  <c r="K1953" i="2"/>
  <c r="L1953" i="2" s="1"/>
  <c r="K1952" i="2"/>
  <c r="L1952" i="2" s="1"/>
  <c r="K1951" i="2"/>
  <c r="L1951" i="2" s="1"/>
  <c r="K1950" i="2"/>
  <c r="L1950" i="2" s="1"/>
  <c r="K1949" i="2"/>
  <c r="L1949" i="2" s="1"/>
  <c r="K1948" i="2"/>
  <c r="L1948" i="2" s="1"/>
  <c r="K1947" i="2"/>
  <c r="L1947" i="2" s="1"/>
  <c r="K1946" i="2"/>
  <c r="L1946" i="2" s="1"/>
  <c r="K1945" i="2"/>
  <c r="L1945" i="2" s="1"/>
  <c r="K1944" i="2"/>
  <c r="L1944" i="2" s="1"/>
  <c r="K1943" i="2"/>
  <c r="L1943" i="2" s="1"/>
  <c r="K1942" i="2"/>
  <c r="L1942" i="2" s="1"/>
  <c r="K1941" i="2"/>
  <c r="L1941" i="2" s="1"/>
  <c r="K1940" i="2"/>
  <c r="L1940" i="2" s="1"/>
  <c r="K1939" i="2"/>
  <c r="L1939" i="2" s="1"/>
  <c r="K1938" i="2"/>
  <c r="L1938" i="2" s="1"/>
  <c r="K1937" i="2"/>
  <c r="L1937" i="2" s="1"/>
  <c r="K1936" i="2"/>
  <c r="L1936" i="2" s="1"/>
  <c r="K1935" i="2"/>
  <c r="L1935" i="2" s="1"/>
  <c r="K1934" i="2"/>
  <c r="L1934" i="2" s="1"/>
  <c r="K1933" i="2"/>
  <c r="L1933" i="2" s="1"/>
  <c r="K1932" i="2"/>
  <c r="L1932" i="2" s="1"/>
  <c r="K1931" i="2"/>
  <c r="L1931" i="2" s="1"/>
  <c r="K1930" i="2"/>
  <c r="L1930" i="2" s="1"/>
  <c r="K1929" i="2"/>
  <c r="L1929" i="2" s="1"/>
  <c r="K1928" i="2"/>
  <c r="L1928" i="2" s="1"/>
  <c r="K1927" i="2"/>
  <c r="L1927" i="2" s="1"/>
  <c r="K1926" i="2"/>
  <c r="L1926" i="2" s="1"/>
  <c r="K1925" i="2"/>
  <c r="L1925" i="2" s="1"/>
  <c r="K1924" i="2"/>
  <c r="L1924" i="2" s="1"/>
  <c r="K1923" i="2"/>
  <c r="L1923" i="2" s="1"/>
  <c r="K1922" i="2"/>
  <c r="L1922" i="2" s="1"/>
  <c r="K1921" i="2"/>
  <c r="L1921" i="2" s="1"/>
  <c r="K1920" i="2"/>
  <c r="L1920" i="2" s="1"/>
  <c r="K1919" i="2"/>
  <c r="L1919" i="2" s="1"/>
  <c r="K1918" i="2"/>
  <c r="L1918" i="2" s="1"/>
  <c r="K1917" i="2"/>
  <c r="L1917" i="2" s="1"/>
  <c r="K1916" i="2"/>
  <c r="L1916" i="2" s="1"/>
  <c r="K1915" i="2"/>
  <c r="L1915" i="2" s="1"/>
  <c r="K1914" i="2"/>
  <c r="L1914" i="2" s="1"/>
  <c r="K1913" i="2"/>
  <c r="L1913" i="2" s="1"/>
  <c r="K1912" i="2"/>
  <c r="L1912" i="2" s="1"/>
  <c r="K1911" i="2"/>
  <c r="L1911" i="2" s="1"/>
  <c r="K1910" i="2"/>
  <c r="L1910" i="2" s="1"/>
  <c r="K1909" i="2"/>
  <c r="L1909" i="2" s="1"/>
  <c r="K1908" i="2"/>
  <c r="L1908" i="2" s="1"/>
  <c r="K1907" i="2"/>
  <c r="L1907" i="2" s="1"/>
  <c r="K1906" i="2"/>
  <c r="L1906" i="2" s="1"/>
  <c r="K1905" i="2"/>
  <c r="L1905" i="2" s="1"/>
  <c r="K1904" i="2"/>
  <c r="L1904" i="2" s="1"/>
  <c r="K1903" i="2"/>
  <c r="L1903" i="2" s="1"/>
  <c r="K1902" i="2"/>
  <c r="L1902" i="2" s="1"/>
  <c r="K1901" i="2"/>
  <c r="L1901" i="2" s="1"/>
  <c r="K1900" i="2"/>
  <c r="L1900" i="2" s="1"/>
  <c r="K1899" i="2"/>
  <c r="L1899" i="2" s="1"/>
  <c r="K1898" i="2"/>
  <c r="L1898" i="2" s="1"/>
  <c r="K1897" i="2"/>
  <c r="L1897" i="2" s="1"/>
  <c r="K1896" i="2"/>
  <c r="L1896" i="2" s="1"/>
  <c r="K1895" i="2"/>
  <c r="L1895" i="2" s="1"/>
  <c r="K1894" i="2"/>
  <c r="L1894" i="2" s="1"/>
  <c r="K1893" i="2"/>
  <c r="L1893" i="2" s="1"/>
  <c r="K1892" i="2"/>
  <c r="L1892" i="2" s="1"/>
  <c r="K1891" i="2"/>
  <c r="L1891" i="2" s="1"/>
  <c r="K1890" i="2"/>
  <c r="L1890" i="2" s="1"/>
  <c r="K1889" i="2"/>
  <c r="L1889" i="2" s="1"/>
  <c r="K1888" i="2"/>
  <c r="L1888" i="2" s="1"/>
  <c r="K1887" i="2"/>
  <c r="L1887" i="2" s="1"/>
  <c r="K1886" i="2"/>
  <c r="L1886" i="2" s="1"/>
  <c r="K1885" i="2"/>
  <c r="L1885" i="2" s="1"/>
  <c r="K1884" i="2"/>
  <c r="L1884" i="2" s="1"/>
  <c r="K1883" i="2"/>
  <c r="L1883" i="2" s="1"/>
  <c r="K1882" i="2"/>
  <c r="L1882" i="2" s="1"/>
  <c r="K1881" i="2"/>
  <c r="L1881" i="2" s="1"/>
  <c r="K1880" i="2"/>
  <c r="L1880" i="2" s="1"/>
  <c r="K1879" i="2"/>
  <c r="L1879" i="2" s="1"/>
  <c r="K1878" i="2"/>
  <c r="L1878" i="2" s="1"/>
  <c r="K1877" i="2"/>
  <c r="L1877" i="2" s="1"/>
  <c r="K1876" i="2"/>
  <c r="L1876" i="2" s="1"/>
  <c r="K1875" i="2"/>
  <c r="L1875" i="2" s="1"/>
  <c r="K1874" i="2"/>
  <c r="L1874" i="2" s="1"/>
  <c r="K1873" i="2"/>
  <c r="L1873" i="2" s="1"/>
  <c r="K1872" i="2"/>
  <c r="L1872" i="2" s="1"/>
  <c r="K1871" i="2"/>
  <c r="L1871" i="2" s="1"/>
  <c r="K1870" i="2"/>
  <c r="L1870" i="2" s="1"/>
  <c r="K1869" i="2"/>
  <c r="L1869" i="2" s="1"/>
  <c r="K1868" i="2"/>
  <c r="L1868" i="2" s="1"/>
  <c r="K1867" i="2"/>
  <c r="L1867" i="2" s="1"/>
  <c r="K1866" i="2"/>
  <c r="L1866" i="2" s="1"/>
  <c r="K1865" i="2"/>
  <c r="L1865" i="2" s="1"/>
  <c r="K1864" i="2"/>
  <c r="L1864" i="2" s="1"/>
  <c r="K1863" i="2"/>
  <c r="L1863" i="2" s="1"/>
  <c r="K1862" i="2"/>
  <c r="L1862" i="2" s="1"/>
  <c r="K1861" i="2"/>
  <c r="L1861" i="2" s="1"/>
  <c r="K1860" i="2"/>
  <c r="L1860" i="2" s="1"/>
  <c r="K1859" i="2"/>
  <c r="L1859" i="2" s="1"/>
  <c r="K1858" i="2"/>
  <c r="L1858" i="2" s="1"/>
  <c r="K1857" i="2"/>
  <c r="L1857" i="2" s="1"/>
  <c r="K1856" i="2"/>
  <c r="L1856" i="2" s="1"/>
  <c r="K1855" i="2"/>
  <c r="L1855" i="2" s="1"/>
  <c r="K1854" i="2"/>
  <c r="L1854" i="2" s="1"/>
  <c r="K1853" i="2"/>
  <c r="L1853" i="2" s="1"/>
  <c r="K1852" i="2"/>
  <c r="L1852" i="2" s="1"/>
  <c r="K1851" i="2"/>
  <c r="L1851" i="2" s="1"/>
  <c r="K1850" i="2"/>
  <c r="L1850" i="2" s="1"/>
  <c r="K1849" i="2"/>
  <c r="L1849" i="2" s="1"/>
  <c r="K1848" i="2"/>
  <c r="L1848" i="2" s="1"/>
  <c r="K1847" i="2"/>
  <c r="L1847" i="2" s="1"/>
  <c r="K1846" i="2"/>
  <c r="L1846" i="2" s="1"/>
  <c r="K1845" i="2"/>
  <c r="L1845" i="2" s="1"/>
  <c r="K1844" i="2"/>
  <c r="L1844" i="2" s="1"/>
  <c r="K1843" i="2"/>
  <c r="L1843" i="2" s="1"/>
  <c r="K1842" i="2"/>
  <c r="L1842" i="2" s="1"/>
  <c r="K1841" i="2"/>
  <c r="L1841" i="2" s="1"/>
  <c r="K1840" i="2"/>
  <c r="L1840" i="2" s="1"/>
  <c r="K1839" i="2"/>
  <c r="L1839" i="2" s="1"/>
  <c r="K1838" i="2"/>
  <c r="L1838" i="2" s="1"/>
  <c r="K1837" i="2"/>
  <c r="L1837" i="2" s="1"/>
  <c r="K1836" i="2"/>
  <c r="L1836" i="2" s="1"/>
  <c r="K1835" i="2"/>
  <c r="L1835" i="2" s="1"/>
  <c r="K1834" i="2"/>
  <c r="L1834" i="2" s="1"/>
  <c r="K1833" i="2"/>
  <c r="L1833" i="2" s="1"/>
  <c r="K1832" i="2"/>
  <c r="L1832" i="2" s="1"/>
  <c r="K1831" i="2"/>
  <c r="L1831" i="2" s="1"/>
  <c r="K1830" i="2"/>
  <c r="L1830" i="2" s="1"/>
  <c r="K1829" i="2"/>
  <c r="L1829" i="2" s="1"/>
  <c r="K1828" i="2"/>
  <c r="L1828" i="2" s="1"/>
  <c r="K1827" i="2"/>
  <c r="L1827" i="2" s="1"/>
  <c r="K1826" i="2"/>
  <c r="L1826" i="2" s="1"/>
  <c r="K1825" i="2"/>
  <c r="L1825" i="2" s="1"/>
  <c r="K1824" i="2"/>
  <c r="L1824" i="2" s="1"/>
  <c r="K1823" i="2"/>
  <c r="L1823" i="2" s="1"/>
  <c r="K1822" i="2"/>
  <c r="L1822" i="2" s="1"/>
  <c r="K1821" i="2"/>
  <c r="L1821" i="2" s="1"/>
  <c r="K1820" i="2"/>
  <c r="L1820" i="2" s="1"/>
  <c r="K1819" i="2"/>
  <c r="L1819" i="2" s="1"/>
  <c r="K1818" i="2"/>
  <c r="L1818" i="2" s="1"/>
  <c r="K1817" i="2"/>
  <c r="L1817" i="2" s="1"/>
  <c r="K1816" i="2"/>
  <c r="L1816" i="2" s="1"/>
  <c r="K1815" i="2"/>
  <c r="L1815" i="2" s="1"/>
  <c r="K1814" i="2"/>
  <c r="L1814" i="2" s="1"/>
  <c r="K1813" i="2"/>
  <c r="L1813" i="2" s="1"/>
  <c r="K1812" i="2"/>
  <c r="L1812" i="2" s="1"/>
  <c r="K1811" i="2"/>
  <c r="L1811" i="2" s="1"/>
  <c r="K1810" i="2"/>
  <c r="L1810" i="2" s="1"/>
  <c r="K1809" i="2"/>
  <c r="L1809" i="2" s="1"/>
  <c r="K1808" i="2"/>
  <c r="L1808" i="2" s="1"/>
  <c r="K1807" i="2"/>
  <c r="L1807" i="2" s="1"/>
  <c r="K1806" i="2"/>
  <c r="L1806" i="2" s="1"/>
  <c r="K1805" i="2"/>
  <c r="L1805" i="2" s="1"/>
  <c r="K1804" i="2"/>
  <c r="L1804" i="2" s="1"/>
  <c r="K1803" i="2"/>
  <c r="L1803" i="2" s="1"/>
  <c r="K1802" i="2"/>
  <c r="L1802" i="2" s="1"/>
  <c r="K1801" i="2"/>
  <c r="L1801" i="2" s="1"/>
  <c r="K1800" i="2"/>
  <c r="L1800" i="2" s="1"/>
  <c r="K1799" i="2"/>
  <c r="L1799" i="2" s="1"/>
  <c r="K1798" i="2"/>
  <c r="L1798" i="2" s="1"/>
  <c r="K1797" i="2"/>
  <c r="L1797" i="2" s="1"/>
  <c r="K1796" i="2"/>
  <c r="L1796" i="2" s="1"/>
  <c r="K1795" i="2"/>
  <c r="L1795" i="2" s="1"/>
  <c r="K1794" i="2"/>
  <c r="L1794" i="2" s="1"/>
  <c r="K1793" i="2"/>
  <c r="L1793" i="2" s="1"/>
  <c r="K1792" i="2"/>
  <c r="L1792" i="2" s="1"/>
  <c r="K1791" i="2"/>
  <c r="L1791" i="2" s="1"/>
  <c r="K1790" i="2"/>
  <c r="L1790" i="2" s="1"/>
  <c r="K1789" i="2"/>
  <c r="L1789" i="2" s="1"/>
  <c r="K1788" i="2"/>
  <c r="L1788" i="2" s="1"/>
  <c r="K1787" i="2"/>
  <c r="L1787" i="2" s="1"/>
  <c r="K1786" i="2"/>
  <c r="L1786" i="2" s="1"/>
  <c r="K1785" i="2"/>
  <c r="L1785" i="2" s="1"/>
  <c r="K1784" i="2"/>
  <c r="L1784" i="2" s="1"/>
  <c r="K1783" i="2"/>
  <c r="L1783" i="2" s="1"/>
  <c r="K1782" i="2"/>
  <c r="L1782" i="2" s="1"/>
  <c r="K1781" i="2"/>
  <c r="L1781" i="2" s="1"/>
  <c r="K1780" i="2"/>
  <c r="L1780" i="2" s="1"/>
  <c r="K1779" i="2"/>
  <c r="L1779" i="2" s="1"/>
  <c r="K1778" i="2"/>
  <c r="L1778" i="2" s="1"/>
  <c r="K1777" i="2"/>
  <c r="L1777" i="2" s="1"/>
  <c r="K1776" i="2"/>
  <c r="L1776" i="2" s="1"/>
  <c r="K1775" i="2"/>
  <c r="L1775" i="2" s="1"/>
  <c r="K1774" i="2"/>
  <c r="L1774" i="2" s="1"/>
  <c r="K1773" i="2"/>
  <c r="L1773" i="2" s="1"/>
  <c r="K1772" i="2"/>
  <c r="L1772" i="2" s="1"/>
  <c r="K1771" i="2"/>
  <c r="L1771" i="2" s="1"/>
  <c r="K1770" i="2"/>
  <c r="L1770" i="2" s="1"/>
  <c r="K1769" i="2"/>
  <c r="L1769" i="2" s="1"/>
  <c r="K1768" i="2"/>
  <c r="L1768" i="2" s="1"/>
  <c r="K1767" i="2"/>
  <c r="L1767" i="2" s="1"/>
  <c r="K1766" i="2"/>
  <c r="L1766" i="2" s="1"/>
  <c r="K1765" i="2"/>
  <c r="L1765" i="2" s="1"/>
  <c r="K1764" i="2"/>
  <c r="L1764" i="2" s="1"/>
  <c r="K1763" i="2"/>
  <c r="L1763" i="2" s="1"/>
  <c r="K1762" i="2"/>
  <c r="L1762" i="2" s="1"/>
  <c r="K1761" i="2"/>
  <c r="L1761" i="2" s="1"/>
  <c r="K1760" i="2"/>
  <c r="L1760" i="2" s="1"/>
  <c r="K1759" i="2"/>
  <c r="L1759" i="2" s="1"/>
  <c r="K1758" i="2"/>
  <c r="L1758" i="2" s="1"/>
  <c r="K1757" i="2"/>
  <c r="L1757" i="2" s="1"/>
  <c r="K1756" i="2"/>
  <c r="L1756" i="2" s="1"/>
  <c r="K1755" i="2"/>
  <c r="L1755" i="2" s="1"/>
  <c r="K1754" i="2"/>
  <c r="L1754" i="2" s="1"/>
  <c r="K1753" i="2"/>
  <c r="L1753" i="2" s="1"/>
  <c r="K1752" i="2"/>
  <c r="L1752" i="2" s="1"/>
  <c r="K1751" i="2"/>
  <c r="L1751" i="2" s="1"/>
  <c r="K1750" i="2"/>
  <c r="L1750" i="2" s="1"/>
  <c r="K1749" i="2"/>
  <c r="L1749" i="2" s="1"/>
  <c r="K1748" i="2"/>
  <c r="L1748" i="2" s="1"/>
  <c r="K1747" i="2"/>
  <c r="L1747" i="2" s="1"/>
  <c r="K1746" i="2"/>
  <c r="L1746" i="2" s="1"/>
  <c r="K1745" i="2"/>
  <c r="L1745" i="2" s="1"/>
  <c r="K1744" i="2"/>
  <c r="L1744" i="2" s="1"/>
  <c r="K1743" i="2"/>
  <c r="L1743" i="2" s="1"/>
  <c r="K1742" i="2"/>
  <c r="L1742" i="2" s="1"/>
  <c r="K1741" i="2"/>
  <c r="L1741" i="2" s="1"/>
  <c r="K1740" i="2"/>
  <c r="L1740" i="2" s="1"/>
  <c r="K1739" i="2"/>
  <c r="L1739" i="2" s="1"/>
  <c r="K1738" i="2"/>
  <c r="L1738" i="2" s="1"/>
  <c r="K1737" i="2"/>
  <c r="L1737" i="2" s="1"/>
  <c r="K1736" i="2"/>
  <c r="L1736" i="2" s="1"/>
  <c r="K1735" i="2"/>
  <c r="L1735" i="2" s="1"/>
  <c r="K1734" i="2"/>
  <c r="L1734" i="2" s="1"/>
  <c r="K1733" i="2"/>
  <c r="L1733" i="2" s="1"/>
  <c r="K1732" i="2"/>
  <c r="L1732" i="2" s="1"/>
  <c r="K1731" i="2"/>
  <c r="L1731" i="2" s="1"/>
  <c r="K1730" i="2"/>
  <c r="L1730" i="2" s="1"/>
  <c r="K1729" i="2"/>
  <c r="L1729" i="2" s="1"/>
  <c r="K1728" i="2"/>
  <c r="L1728" i="2" s="1"/>
  <c r="K1727" i="2"/>
  <c r="L1727" i="2" s="1"/>
  <c r="K1726" i="2"/>
  <c r="L1726" i="2" s="1"/>
  <c r="K1725" i="2"/>
  <c r="L1725" i="2" s="1"/>
  <c r="K1724" i="2"/>
  <c r="L1724" i="2" s="1"/>
  <c r="K1723" i="2"/>
  <c r="L1723" i="2" s="1"/>
  <c r="K1722" i="2"/>
  <c r="L1722" i="2" s="1"/>
  <c r="K1721" i="2"/>
  <c r="L1721" i="2" s="1"/>
  <c r="K1720" i="2"/>
  <c r="L1720" i="2" s="1"/>
  <c r="K1719" i="2"/>
  <c r="L1719" i="2" s="1"/>
  <c r="K1718" i="2"/>
  <c r="L1718" i="2" s="1"/>
  <c r="K1717" i="2"/>
  <c r="L1717" i="2" s="1"/>
  <c r="K1716" i="2"/>
  <c r="L1716" i="2" s="1"/>
  <c r="K1715" i="2"/>
  <c r="L1715" i="2" s="1"/>
  <c r="K1714" i="2"/>
  <c r="L1714" i="2" s="1"/>
  <c r="K1713" i="2"/>
  <c r="L1713" i="2" s="1"/>
  <c r="K1712" i="2"/>
  <c r="L1712" i="2" s="1"/>
  <c r="K1711" i="2"/>
  <c r="L1711" i="2" s="1"/>
  <c r="K1710" i="2"/>
  <c r="L1710" i="2" s="1"/>
  <c r="K1709" i="2"/>
  <c r="L1709" i="2" s="1"/>
  <c r="K1708" i="2"/>
  <c r="L1708" i="2" s="1"/>
  <c r="K1707" i="2"/>
  <c r="L1707" i="2" s="1"/>
  <c r="K1706" i="2"/>
  <c r="L1706" i="2" s="1"/>
  <c r="K1705" i="2"/>
  <c r="L1705" i="2" s="1"/>
  <c r="K1704" i="2"/>
  <c r="L1704" i="2" s="1"/>
  <c r="K1703" i="2"/>
  <c r="L1703" i="2" s="1"/>
  <c r="K1702" i="2"/>
  <c r="L1702" i="2" s="1"/>
  <c r="K1701" i="2"/>
  <c r="L1701" i="2" s="1"/>
  <c r="K1700" i="2"/>
  <c r="L1700" i="2" s="1"/>
  <c r="K1699" i="2"/>
  <c r="L1699" i="2" s="1"/>
  <c r="K1698" i="2"/>
  <c r="L1698" i="2" s="1"/>
  <c r="K1697" i="2"/>
  <c r="L1697" i="2" s="1"/>
  <c r="K1696" i="2"/>
  <c r="L1696" i="2" s="1"/>
  <c r="K1695" i="2"/>
  <c r="L1695" i="2" s="1"/>
  <c r="K1694" i="2"/>
  <c r="L1694" i="2" s="1"/>
  <c r="K1693" i="2"/>
  <c r="L1693" i="2" s="1"/>
  <c r="K1692" i="2"/>
  <c r="L1692" i="2" s="1"/>
  <c r="K1691" i="2"/>
  <c r="L1691" i="2" s="1"/>
  <c r="K1690" i="2"/>
  <c r="L1690" i="2" s="1"/>
  <c r="K1689" i="2"/>
  <c r="L1689" i="2" s="1"/>
  <c r="K1688" i="2"/>
  <c r="L1688" i="2" s="1"/>
  <c r="K1687" i="2"/>
  <c r="L1687" i="2" s="1"/>
  <c r="K1686" i="2"/>
  <c r="L1686" i="2" s="1"/>
  <c r="K1685" i="2"/>
  <c r="L1685" i="2" s="1"/>
  <c r="K1684" i="2"/>
  <c r="L1684" i="2" s="1"/>
  <c r="K1683" i="2"/>
  <c r="L1683" i="2" s="1"/>
  <c r="K1682" i="2"/>
  <c r="L1682" i="2" s="1"/>
  <c r="K1681" i="2"/>
  <c r="L1681" i="2" s="1"/>
  <c r="K1680" i="2"/>
  <c r="L1680" i="2" s="1"/>
  <c r="K1679" i="2"/>
  <c r="L1679" i="2" s="1"/>
  <c r="K1678" i="2"/>
  <c r="L1678" i="2" s="1"/>
  <c r="K1677" i="2"/>
  <c r="L1677" i="2" s="1"/>
  <c r="K1676" i="2"/>
  <c r="L1676" i="2" s="1"/>
  <c r="K1675" i="2"/>
  <c r="L1675" i="2" s="1"/>
  <c r="K1674" i="2"/>
  <c r="L1674" i="2" s="1"/>
  <c r="K1673" i="2"/>
  <c r="L1673" i="2" s="1"/>
  <c r="K1672" i="2"/>
  <c r="L1672" i="2" s="1"/>
  <c r="K1671" i="2"/>
  <c r="L1671" i="2" s="1"/>
  <c r="K1670" i="2"/>
  <c r="L1670" i="2" s="1"/>
  <c r="K1669" i="2"/>
  <c r="L1669" i="2" s="1"/>
  <c r="K1668" i="2"/>
  <c r="L1668" i="2" s="1"/>
  <c r="K1667" i="2"/>
  <c r="L1667" i="2" s="1"/>
  <c r="K1666" i="2"/>
  <c r="L1666" i="2" s="1"/>
  <c r="K1665" i="2"/>
  <c r="L1665" i="2" s="1"/>
  <c r="K1664" i="2"/>
  <c r="L1664" i="2" s="1"/>
  <c r="K1663" i="2"/>
  <c r="L1663" i="2" s="1"/>
  <c r="K1662" i="2"/>
  <c r="L1662" i="2" s="1"/>
  <c r="K1661" i="2"/>
  <c r="L1661" i="2" s="1"/>
  <c r="K1660" i="2"/>
  <c r="L1660" i="2" s="1"/>
  <c r="K1659" i="2"/>
  <c r="L1659" i="2" s="1"/>
  <c r="K1658" i="2"/>
  <c r="L1658" i="2" s="1"/>
  <c r="K1657" i="2"/>
  <c r="L1657" i="2" s="1"/>
  <c r="K1656" i="2"/>
  <c r="L1656" i="2" s="1"/>
  <c r="K1655" i="2"/>
  <c r="L1655" i="2" s="1"/>
  <c r="K1654" i="2"/>
  <c r="L1654" i="2" s="1"/>
  <c r="K1653" i="2"/>
  <c r="L1653" i="2" s="1"/>
  <c r="K1652" i="2"/>
  <c r="L1652" i="2" s="1"/>
  <c r="K1651" i="2"/>
  <c r="L1651" i="2" s="1"/>
  <c r="K1650" i="2"/>
  <c r="L1650" i="2" s="1"/>
  <c r="K1649" i="2"/>
  <c r="L1649" i="2" s="1"/>
  <c r="K1648" i="2"/>
  <c r="L1648" i="2" s="1"/>
  <c r="K1647" i="2"/>
  <c r="L1647" i="2" s="1"/>
  <c r="K1646" i="2"/>
  <c r="L1646" i="2" s="1"/>
  <c r="K1645" i="2"/>
  <c r="L1645" i="2" s="1"/>
  <c r="K1644" i="2"/>
  <c r="L1644" i="2" s="1"/>
  <c r="K1643" i="2"/>
  <c r="L1643" i="2" s="1"/>
  <c r="K1642" i="2"/>
  <c r="L1642" i="2" s="1"/>
  <c r="K1641" i="2"/>
  <c r="L1641" i="2" s="1"/>
  <c r="K1640" i="2"/>
  <c r="L1640" i="2" s="1"/>
  <c r="K1639" i="2"/>
  <c r="L1639" i="2" s="1"/>
  <c r="K1638" i="2"/>
  <c r="L1638" i="2" s="1"/>
  <c r="K1637" i="2"/>
  <c r="L1637" i="2" s="1"/>
  <c r="K1636" i="2"/>
  <c r="L1636" i="2" s="1"/>
  <c r="K1635" i="2"/>
  <c r="L1635" i="2" s="1"/>
  <c r="K1634" i="2"/>
  <c r="L1634" i="2" s="1"/>
  <c r="K1633" i="2"/>
  <c r="L1633" i="2" s="1"/>
  <c r="K1632" i="2"/>
  <c r="L1632" i="2" s="1"/>
  <c r="K1631" i="2"/>
  <c r="L1631" i="2" s="1"/>
  <c r="K1630" i="2"/>
  <c r="L1630" i="2" s="1"/>
  <c r="K1629" i="2"/>
  <c r="L1629" i="2" s="1"/>
  <c r="K1628" i="2"/>
  <c r="L1628" i="2" s="1"/>
  <c r="K1627" i="2"/>
  <c r="L1627" i="2" s="1"/>
  <c r="K1626" i="2"/>
  <c r="L1626" i="2" s="1"/>
  <c r="K1625" i="2"/>
  <c r="L1625" i="2" s="1"/>
  <c r="K1624" i="2"/>
  <c r="L1624" i="2" s="1"/>
  <c r="K1623" i="2"/>
  <c r="L1623" i="2" s="1"/>
  <c r="K1622" i="2"/>
  <c r="L1622" i="2" s="1"/>
  <c r="K1621" i="2"/>
  <c r="L1621" i="2" s="1"/>
  <c r="K1620" i="2"/>
  <c r="L1620" i="2" s="1"/>
  <c r="K1619" i="2"/>
  <c r="L1619" i="2" s="1"/>
  <c r="K1618" i="2"/>
  <c r="L1618" i="2" s="1"/>
  <c r="K1617" i="2"/>
  <c r="L1617" i="2" s="1"/>
  <c r="K1616" i="2"/>
  <c r="L1616" i="2" s="1"/>
  <c r="K1615" i="2"/>
  <c r="L1615" i="2" s="1"/>
  <c r="K1614" i="2"/>
  <c r="L1614" i="2" s="1"/>
  <c r="K1613" i="2"/>
  <c r="L1613" i="2" s="1"/>
  <c r="K1612" i="2"/>
  <c r="L1612" i="2" s="1"/>
  <c r="K1611" i="2"/>
  <c r="L1611" i="2" s="1"/>
  <c r="K1610" i="2"/>
  <c r="L1610" i="2" s="1"/>
  <c r="K1609" i="2"/>
  <c r="L1609" i="2" s="1"/>
  <c r="K1608" i="2"/>
  <c r="L1608" i="2" s="1"/>
  <c r="K1607" i="2"/>
  <c r="L1607" i="2" s="1"/>
  <c r="K1606" i="2"/>
  <c r="L1606" i="2" s="1"/>
  <c r="K1605" i="2"/>
  <c r="L1605" i="2" s="1"/>
  <c r="K1604" i="2"/>
  <c r="L1604" i="2" s="1"/>
  <c r="K1603" i="2"/>
  <c r="L1603" i="2" s="1"/>
  <c r="K1602" i="2"/>
  <c r="L1602" i="2" s="1"/>
  <c r="K1601" i="2"/>
  <c r="L1601" i="2" s="1"/>
  <c r="K1600" i="2"/>
  <c r="L1600" i="2" s="1"/>
  <c r="K1599" i="2"/>
  <c r="L1599" i="2" s="1"/>
  <c r="K1598" i="2"/>
  <c r="L1598" i="2" s="1"/>
  <c r="K1597" i="2"/>
  <c r="L1597" i="2" s="1"/>
  <c r="K1596" i="2"/>
  <c r="L1596" i="2" s="1"/>
  <c r="K1595" i="2"/>
  <c r="L1595" i="2" s="1"/>
  <c r="K1594" i="2"/>
  <c r="L1594" i="2" s="1"/>
  <c r="K1593" i="2"/>
  <c r="L1593" i="2" s="1"/>
  <c r="K1592" i="2"/>
  <c r="L1592" i="2" s="1"/>
  <c r="K1591" i="2"/>
  <c r="L1591" i="2" s="1"/>
  <c r="K1590" i="2"/>
  <c r="L1590" i="2" s="1"/>
  <c r="K1589" i="2"/>
  <c r="L1589" i="2" s="1"/>
  <c r="K1588" i="2"/>
  <c r="L1588" i="2" s="1"/>
  <c r="K1587" i="2"/>
  <c r="L1587" i="2" s="1"/>
  <c r="K1586" i="2"/>
  <c r="L1586" i="2" s="1"/>
  <c r="K1585" i="2"/>
  <c r="L1585" i="2" s="1"/>
  <c r="K1584" i="2"/>
  <c r="L1584" i="2" s="1"/>
  <c r="K1583" i="2"/>
  <c r="L1583" i="2" s="1"/>
  <c r="K1582" i="2"/>
  <c r="L1582" i="2" s="1"/>
  <c r="K1581" i="2"/>
  <c r="L1581" i="2" s="1"/>
  <c r="K1580" i="2"/>
  <c r="L1580" i="2" s="1"/>
  <c r="K1579" i="2"/>
  <c r="L1579" i="2" s="1"/>
  <c r="K1578" i="2"/>
  <c r="L1578" i="2" s="1"/>
  <c r="K1577" i="2"/>
  <c r="L1577" i="2" s="1"/>
  <c r="K1576" i="2"/>
  <c r="L1576" i="2" s="1"/>
  <c r="K1575" i="2"/>
  <c r="L1575" i="2" s="1"/>
  <c r="K1574" i="2"/>
  <c r="L1574" i="2" s="1"/>
  <c r="K1573" i="2"/>
  <c r="L1573" i="2" s="1"/>
  <c r="K1572" i="2"/>
  <c r="L1572" i="2" s="1"/>
  <c r="K1571" i="2"/>
  <c r="L1571" i="2" s="1"/>
  <c r="K1570" i="2"/>
  <c r="L1570" i="2" s="1"/>
  <c r="K1569" i="2"/>
  <c r="L1569" i="2" s="1"/>
  <c r="K1568" i="2"/>
  <c r="L1568" i="2" s="1"/>
  <c r="K1567" i="2"/>
  <c r="L1567" i="2" s="1"/>
  <c r="K1566" i="2"/>
  <c r="L1566" i="2" s="1"/>
  <c r="K1565" i="2"/>
  <c r="L1565" i="2" s="1"/>
  <c r="K1564" i="2"/>
  <c r="L1564" i="2" s="1"/>
  <c r="K1563" i="2"/>
  <c r="L1563" i="2" s="1"/>
  <c r="K1562" i="2"/>
  <c r="L1562" i="2" s="1"/>
  <c r="K1561" i="2"/>
  <c r="L1561" i="2" s="1"/>
  <c r="K1560" i="2"/>
  <c r="L1560" i="2" s="1"/>
  <c r="K1559" i="2"/>
  <c r="L1559" i="2" s="1"/>
  <c r="K1558" i="2"/>
  <c r="L1558" i="2" s="1"/>
  <c r="K1557" i="2"/>
  <c r="L1557" i="2" s="1"/>
  <c r="K1556" i="2"/>
  <c r="L1556" i="2" s="1"/>
  <c r="K1555" i="2"/>
  <c r="L1555" i="2" s="1"/>
  <c r="K1554" i="2"/>
  <c r="L1554" i="2" s="1"/>
  <c r="K1553" i="2"/>
  <c r="L1553" i="2" s="1"/>
  <c r="K1552" i="2"/>
  <c r="L1552" i="2" s="1"/>
  <c r="K1551" i="2"/>
  <c r="L1551" i="2" s="1"/>
  <c r="K1550" i="2"/>
  <c r="L1550" i="2" s="1"/>
  <c r="K1549" i="2"/>
  <c r="L1549" i="2" s="1"/>
  <c r="K1548" i="2"/>
  <c r="L1548" i="2" s="1"/>
  <c r="K1547" i="2"/>
  <c r="L1547" i="2" s="1"/>
  <c r="K1546" i="2"/>
  <c r="L1546" i="2" s="1"/>
  <c r="K1545" i="2"/>
  <c r="L1545" i="2" s="1"/>
  <c r="K1544" i="2"/>
  <c r="L1544" i="2" s="1"/>
  <c r="K1543" i="2"/>
  <c r="L1543" i="2" s="1"/>
  <c r="K1542" i="2"/>
  <c r="L1542" i="2" s="1"/>
  <c r="K1541" i="2"/>
  <c r="L1541" i="2" s="1"/>
  <c r="K1540" i="2"/>
  <c r="L1540" i="2" s="1"/>
  <c r="K1539" i="2"/>
  <c r="L1539" i="2" s="1"/>
  <c r="K1538" i="2"/>
  <c r="L1538" i="2" s="1"/>
  <c r="K1537" i="2"/>
  <c r="L1537" i="2" s="1"/>
  <c r="K1536" i="2"/>
  <c r="L1536" i="2" s="1"/>
  <c r="K1535" i="2"/>
  <c r="L1535" i="2" s="1"/>
  <c r="K1534" i="2"/>
  <c r="L1534" i="2" s="1"/>
  <c r="K1533" i="2"/>
  <c r="L1533" i="2" s="1"/>
  <c r="K1532" i="2"/>
  <c r="L1532" i="2" s="1"/>
  <c r="K1531" i="2"/>
  <c r="L1531" i="2" s="1"/>
  <c r="K1530" i="2"/>
  <c r="L1530" i="2" s="1"/>
  <c r="K1529" i="2"/>
  <c r="L1529" i="2" s="1"/>
  <c r="K1528" i="2"/>
  <c r="L1528" i="2" s="1"/>
  <c r="K1527" i="2"/>
  <c r="L1527" i="2" s="1"/>
  <c r="K1526" i="2"/>
  <c r="L1526" i="2" s="1"/>
  <c r="K1525" i="2"/>
  <c r="L1525" i="2" s="1"/>
  <c r="K1524" i="2"/>
  <c r="L1524" i="2" s="1"/>
  <c r="K1523" i="2"/>
  <c r="L1523" i="2" s="1"/>
  <c r="K1522" i="2"/>
  <c r="L1522" i="2" s="1"/>
  <c r="K1521" i="2"/>
  <c r="L1521" i="2" s="1"/>
  <c r="K1520" i="2"/>
  <c r="L1520" i="2" s="1"/>
  <c r="K1519" i="2"/>
  <c r="L1519" i="2" s="1"/>
  <c r="K1518" i="2"/>
  <c r="L1518" i="2" s="1"/>
  <c r="K1517" i="2"/>
  <c r="L1517" i="2" s="1"/>
  <c r="K1516" i="2"/>
  <c r="L1516" i="2" s="1"/>
  <c r="K1515" i="2"/>
  <c r="L1515" i="2" s="1"/>
  <c r="K1514" i="2"/>
  <c r="L1514" i="2" s="1"/>
  <c r="K1513" i="2"/>
  <c r="L1513" i="2" s="1"/>
  <c r="K1512" i="2"/>
  <c r="L1512" i="2" s="1"/>
  <c r="K1511" i="2"/>
  <c r="L1511" i="2" s="1"/>
  <c r="K1510" i="2"/>
  <c r="L1510" i="2" s="1"/>
  <c r="K1509" i="2"/>
  <c r="L1509" i="2" s="1"/>
  <c r="K1508" i="2"/>
  <c r="L1508" i="2" s="1"/>
  <c r="K1507" i="2"/>
  <c r="L1507" i="2" s="1"/>
  <c r="K1506" i="2"/>
  <c r="L1506" i="2" s="1"/>
  <c r="K1505" i="2"/>
  <c r="L1505" i="2" s="1"/>
  <c r="K1504" i="2"/>
  <c r="L1504" i="2" s="1"/>
  <c r="K1503" i="2"/>
  <c r="L1503" i="2" s="1"/>
  <c r="K1502" i="2"/>
  <c r="L1502" i="2" s="1"/>
  <c r="K1501" i="2"/>
  <c r="L1501" i="2" s="1"/>
  <c r="K1500" i="2"/>
  <c r="L1500" i="2" s="1"/>
  <c r="K1499" i="2"/>
  <c r="L1499" i="2" s="1"/>
  <c r="K1498" i="2"/>
  <c r="L1498" i="2" s="1"/>
  <c r="K1497" i="2"/>
  <c r="L1497" i="2" s="1"/>
  <c r="K1496" i="2"/>
  <c r="L1496" i="2" s="1"/>
  <c r="K1495" i="2"/>
  <c r="L1495" i="2" s="1"/>
  <c r="K1494" i="2"/>
  <c r="L1494" i="2" s="1"/>
  <c r="K1493" i="2"/>
  <c r="L1493" i="2" s="1"/>
  <c r="K1492" i="2"/>
  <c r="L1492" i="2" s="1"/>
  <c r="K1491" i="2"/>
  <c r="L1491" i="2" s="1"/>
  <c r="K1490" i="2"/>
  <c r="L1490" i="2" s="1"/>
  <c r="K1489" i="2"/>
  <c r="L1489" i="2" s="1"/>
  <c r="K1488" i="2"/>
  <c r="L1488" i="2" s="1"/>
  <c r="K1487" i="2"/>
  <c r="L1487" i="2" s="1"/>
  <c r="K1486" i="2"/>
  <c r="L1486" i="2" s="1"/>
  <c r="K1485" i="2"/>
  <c r="L1485" i="2" s="1"/>
  <c r="K1484" i="2"/>
  <c r="L1484" i="2" s="1"/>
  <c r="K1483" i="2"/>
  <c r="L1483" i="2" s="1"/>
  <c r="K1482" i="2"/>
  <c r="L1482" i="2" s="1"/>
  <c r="K1481" i="2"/>
  <c r="L1481" i="2" s="1"/>
  <c r="K1480" i="2"/>
  <c r="L1480" i="2" s="1"/>
  <c r="K1479" i="2"/>
  <c r="L1479" i="2" s="1"/>
  <c r="K1478" i="2"/>
  <c r="L1478" i="2" s="1"/>
  <c r="K1477" i="2"/>
  <c r="L1477" i="2" s="1"/>
  <c r="K1476" i="2"/>
  <c r="L1476" i="2" s="1"/>
  <c r="K1475" i="2"/>
  <c r="L1475" i="2" s="1"/>
  <c r="K1474" i="2"/>
  <c r="L1474" i="2" s="1"/>
  <c r="K1473" i="2"/>
  <c r="L1473" i="2" s="1"/>
  <c r="K1472" i="2"/>
  <c r="L1472" i="2" s="1"/>
  <c r="K1471" i="2"/>
  <c r="L1471" i="2" s="1"/>
  <c r="K1470" i="2"/>
  <c r="L1470" i="2" s="1"/>
  <c r="K1469" i="2"/>
  <c r="L1469" i="2" s="1"/>
  <c r="K1468" i="2"/>
  <c r="L1468" i="2" s="1"/>
  <c r="K1467" i="2"/>
  <c r="L1467" i="2" s="1"/>
  <c r="K1466" i="2"/>
  <c r="L1466" i="2" s="1"/>
  <c r="K1465" i="2"/>
  <c r="L1465" i="2" s="1"/>
  <c r="K1464" i="2"/>
  <c r="L1464" i="2" s="1"/>
  <c r="K1463" i="2"/>
  <c r="L1463" i="2" s="1"/>
  <c r="K1462" i="2"/>
  <c r="L1462" i="2" s="1"/>
  <c r="K1461" i="2"/>
  <c r="L1461" i="2" s="1"/>
  <c r="K1460" i="2"/>
  <c r="L1460" i="2" s="1"/>
  <c r="K1459" i="2"/>
  <c r="L1459" i="2" s="1"/>
  <c r="K1458" i="2"/>
  <c r="L1458" i="2" s="1"/>
  <c r="K1457" i="2"/>
  <c r="L1457" i="2" s="1"/>
  <c r="K1456" i="2"/>
  <c r="L1456" i="2" s="1"/>
  <c r="K1455" i="2"/>
  <c r="L1455" i="2" s="1"/>
  <c r="K1454" i="2"/>
  <c r="L1454" i="2" s="1"/>
  <c r="K1453" i="2"/>
  <c r="L1453" i="2" s="1"/>
  <c r="K1452" i="2"/>
  <c r="L1452" i="2" s="1"/>
  <c r="K1451" i="2"/>
  <c r="L1451" i="2" s="1"/>
  <c r="K1450" i="2"/>
  <c r="L1450" i="2" s="1"/>
  <c r="K1449" i="2"/>
  <c r="L1449" i="2" s="1"/>
  <c r="K1448" i="2"/>
  <c r="L1448" i="2" s="1"/>
  <c r="K1447" i="2"/>
  <c r="L1447" i="2" s="1"/>
  <c r="K1446" i="2"/>
  <c r="L1446" i="2" s="1"/>
  <c r="K1445" i="2"/>
  <c r="L1445" i="2" s="1"/>
  <c r="K1444" i="2"/>
  <c r="L1444" i="2" s="1"/>
  <c r="K1443" i="2"/>
  <c r="L1443" i="2" s="1"/>
  <c r="K1442" i="2"/>
  <c r="L1442" i="2" s="1"/>
  <c r="K1441" i="2"/>
  <c r="L1441" i="2" s="1"/>
  <c r="K1440" i="2"/>
  <c r="L1440" i="2" s="1"/>
  <c r="K1439" i="2"/>
  <c r="L1439" i="2" s="1"/>
  <c r="K1438" i="2"/>
  <c r="L1438" i="2" s="1"/>
  <c r="K1437" i="2"/>
  <c r="L1437" i="2" s="1"/>
  <c r="K1436" i="2"/>
  <c r="L1436" i="2" s="1"/>
  <c r="K1435" i="2"/>
  <c r="L1435" i="2" s="1"/>
  <c r="K1434" i="2"/>
  <c r="L1434" i="2" s="1"/>
  <c r="K1433" i="2"/>
  <c r="L1433" i="2" s="1"/>
  <c r="K1432" i="2"/>
  <c r="L1432" i="2" s="1"/>
  <c r="K1431" i="2"/>
  <c r="L1431" i="2" s="1"/>
  <c r="K1430" i="2"/>
  <c r="L1430" i="2" s="1"/>
  <c r="K1429" i="2"/>
  <c r="L1429" i="2" s="1"/>
  <c r="K1428" i="2"/>
  <c r="L1428" i="2" s="1"/>
  <c r="K1427" i="2"/>
  <c r="L1427" i="2" s="1"/>
  <c r="K1426" i="2"/>
  <c r="L1426" i="2" s="1"/>
  <c r="K1425" i="2"/>
  <c r="L1425" i="2" s="1"/>
  <c r="K1424" i="2"/>
  <c r="L1424" i="2" s="1"/>
  <c r="K1423" i="2"/>
  <c r="L1423" i="2" s="1"/>
  <c r="K1422" i="2"/>
  <c r="L1422" i="2" s="1"/>
  <c r="K1421" i="2"/>
  <c r="L1421" i="2" s="1"/>
  <c r="K1420" i="2"/>
  <c r="L1420" i="2" s="1"/>
  <c r="K1419" i="2"/>
  <c r="L1419" i="2" s="1"/>
  <c r="K1418" i="2"/>
  <c r="L1418" i="2" s="1"/>
  <c r="K1417" i="2"/>
  <c r="L1417" i="2" s="1"/>
  <c r="K1416" i="2"/>
  <c r="L1416" i="2" s="1"/>
  <c r="K1415" i="2"/>
  <c r="L1415" i="2" s="1"/>
  <c r="K1414" i="2"/>
  <c r="L1414" i="2" s="1"/>
  <c r="K1413" i="2"/>
  <c r="L1413" i="2" s="1"/>
  <c r="K1412" i="2"/>
  <c r="L1412" i="2" s="1"/>
  <c r="K1411" i="2"/>
  <c r="L1411" i="2" s="1"/>
  <c r="K1410" i="2"/>
  <c r="L1410" i="2" s="1"/>
  <c r="K1409" i="2"/>
  <c r="L1409" i="2" s="1"/>
  <c r="K1408" i="2"/>
  <c r="L1408" i="2" s="1"/>
  <c r="K1407" i="2"/>
  <c r="L1407" i="2" s="1"/>
  <c r="K1406" i="2"/>
  <c r="L1406" i="2" s="1"/>
  <c r="K1405" i="2"/>
  <c r="L1405" i="2" s="1"/>
  <c r="K1404" i="2"/>
  <c r="L1404" i="2" s="1"/>
  <c r="K1403" i="2"/>
  <c r="L1403" i="2" s="1"/>
  <c r="K1402" i="2"/>
  <c r="L1402" i="2" s="1"/>
  <c r="K1401" i="2"/>
  <c r="L1401" i="2" s="1"/>
  <c r="K1400" i="2"/>
  <c r="L1400" i="2" s="1"/>
  <c r="K1399" i="2"/>
  <c r="L1399" i="2" s="1"/>
  <c r="K1398" i="2"/>
  <c r="L1398" i="2" s="1"/>
  <c r="K1397" i="2"/>
  <c r="L1397" i="2" s="1"/>
  <c r="K1396" i="2"/>
  <c r="L1396" i="2" s="1"/>
  <c r="K1395" i="2"/>
  <c r="L1395" i="2" s="1"/>
  <c r="K1394" i="2"/>
  <c r="L1394" i="2" s="1"/>
  <c r="K1393" i="2"/>
  <c r="L1393" i="2" s="1"/>
  <c r="K1392" i="2"/>
  <c r="L1392" i="2" s="1"/>
  <c r="K1391" i="2"/>
  <c r="L1391" i="2" s="1"/>
  <c r="K1390" i="2"/>
  <c r="L1390" i="2" s="1"/>
  <c r="K1389" i="2"/>
  <c r="L1389" i="2" s="1"/>
  <c r="K1388" i="2"/>
  <c r="L1388" i="2" s="1"/>
  <c r="K1387" i="2"/>
  <c r="L1387" i="2" s="1"/>
  <c r="K1386" i="2"/>
  <c r="L1386" i="2" s="1"/>
  <c r="K1385" i="2"/>
  <c r="L1385" i="2" s="1"/>
  <c r="K1384" i="2"/>
  <c r="L1384" i="2" s="1"/>
  <c r="K1383" i="2"/>
  <c r="L1383" i="2" s="1"/>
  <c r="K1382" i="2"/>
  <c r="L1382" i="2" s="1"/>
  <c r="K1381" i="2"/>
  <c r="L1381" i="2" s="1"/>
  <c r="K1380" i="2"/>
  <c r="L1380" i="2" s="1"/>
  <c r="K1379" i="2"/>
  <c r="L1379" i="2" s="1"/>
  <c r="K1378" i="2"/>
  <c r="L1378" i="2" s="1"/>
  <c r="K1377" i="2"/>
  <c r="L1377" i="2" s="1"/>
  <c r="K1376" i="2"/>
  <c r="L1376" i="2" s="1"/>
  <c r="K1375" i="2"/>
  <c r="L1375" i="2" s="1"/>
  <c r="K1374" i="2"/>
  <c r="L1374" i="2" s="1"/>
  <c r="K1373" i="2"/>
  <c r="L1373" i="2" s="1"/>
  <c r="K1372" i="2"/>
  <c r="L1372" i="2" s="1"/>
  <c r="K1371" i="2"/>
  <c r="L1371" i="2" s="1"/>
  <c r="K1370" i="2"/>
  <c r="L1370" i="2" s="1"/>
  <c r="K1369" i="2"/>
  <c r="L1369" i="2" s="1"/>
  <c r="K1368" i="2"/>
  <c r="L1368" i="2" s="1"/>
  <c r="K1367" i="2"/>
  <c r="L1367" i="2" s="1"/>
  <c r="K1366" i="2"/>
  <c r="L1366" i="2" s="1"/>
  <c r="K1365" i="2"/>
  <c r="L1365" i="2" s="1"/>
  <c r="K1364" i="2"/>
  <c r="L1364" i="2" s="1"/>
  <c r="K1363" i="2"/>
  <c r="L1363" i="2" s="1"/>
  <c r="K1362" i="2"/>
  <c r="L1362" i="2" s="1"/>
  <c r="K1361" i="2"/>
  <c r="L1361" i="2" s="1"/>
  <c r="K1360" i="2"/>
  <c r="L1360" i="2" s="1"/>
  <c r="K1359" i="2"/>
  <c r="L1359" i="2" s="1"/>
  <c r="K1358" i="2"/>
  <c r="L1358" i="2" s="1"/>
  <c r="K1357" i="2"/>
  <c r="L1357" i="2" s="1"/>
  <c r="K1356" i="2"/>
  <c r="L1356" i="2" s="1"/>
  <c r="K1355" i="2"/>
  <c r="L1355" i="2" s="1"/>
  <c r="K1354" i="2"/>
  <c r="L1354" i="2" s="1"/>
  <c r="K1353" i="2"/>
  <c r="L1353" i="2" s="1"/>
  <c r="K1352" i="2"/>
  <c r="L1352" i="2" s="1"/>
  <c r="K1351" i="2"/>
  <c r="L1351" i="2" s="1"/>
  <c r="K1350" i="2"/>
  <c r="L1350" i="2" s="1"/>
  <c r="K1349" i="2"/>
  <c r="L1349" i="2" s="1"/>
  <c r="K1348" i="2"/>
  <c r="L1348" i="2" s="1"/>
  <c r="K1347" i="2"/>
  <c r="L1347" i="2" s="1"/>
  <c r="K1346" i="2"/>
  <c r="L1346" i="2" s="1"/>
  <c r="K1345" i="2"/>
  <c r="L1345" i="2" s="1"/>
  <c r="K1344" i="2"/>
  <c r="L1344" i="2" s="1"/>
  <c r="K1343" i="2"/>
  <c r="L1343" i="2" s="1"/>
  <c r="K1342" i="2"/>
  <c r="L1342" i="2" s="1"/>
  <c r="K1341" i="2"/>
  <c r="L1341" i="2" s="1"/>
  <c r="K1340" i="2"/>
  <c r="L1340" i="2" s="1"/>
  <c r="K1339" i="2"/>
  <c r="L1339" i="2" s="1"/>
  <c r="K1338" i="2"/>
  <c r="L1338" i="2" s="1"/>
  <c r="K1337" i="2"/>
  <c r="L1337" i="2" s="1"/>
  <c r="K1336" i="2"/>
  <c r="L1336" i="2" s="1"/>
  <c r="K1335" i="2"/>
  <c r="L1335" i="2" s="1"/>
  <c r="K1334" i="2"/>
  <c r="L1334" i="2" s="1"/>
  <c r="K1333" i="2"/>
  <c r="L1333" i="2" s="1"/>
  <c r="K1332" i="2"/>
  <c r="L1332" i="2" s="1"/>
  <c r="K1331" i="2"/>
  <c r="L1331" i="2" s="1"/>
  <c r="K1330" i="2"/>
  <c r="L1330" i="2" s="1"/>
  <c r="K1329" i="2"/>
  <c r="L1329" i="2" s="1"/>
  <c r="K1328" i="2"/>
  <c r="L1328" i="2" s="1"/>
  <c r="K1327" i="2"/>
  <c r="L1327" i="2" s="1"/>
  <c r="K1326" i="2"/>
  <c r="L1326" i="2" s="1"/>
  <c r="K1325" i="2"/>
  <c r="L1325" i="2" s="1"/>
  <c r="K1324" i="2"/>
  <c r="L1324" i="2" s="1"/>
  <c r="K1323" i="2"/>
  <c r="L1323" i="2" s="1"/>
  <c r="K1322" i="2"/>
  <c r="L1322" i="2" s="1"/>
  <c r="K1321" i="2"/>
  <c r="L1321" i="2" s="1"/>
  <c r="K1320" i="2"/>
  <c r="L1320" i="2" s="1"/>
  <c r="K1319" i="2"/>
  <c r="L1319" i="2" s="1"/>
  <c r="K1318" i="2"/>
  <c r="L1318" i="2" s="1"/>
  <c r="K1317" i="2"/>
  <c r="L1317" i="2" s="1"/>
  <c r="K1316" i="2"/>
  <c r="L1316" i="2" s="1"/>
  <c r="K1315" i="2"/>
  <c r="L1315" i="2" s="1"/>
  <c r="K1314" i="2"/>
  <c r="L1314" i="2" s="1"/>
  <c r="K1313" i="2"/>
  <c r="L1313" i="2" s="1"/>
  <c r="K1312" i="2"/>
  <c r="L1312" i="2" s="1"/>
  <c r="K1311" i="2"/>
  <c r="L1311" i="2" s="1"/>
  <c r="K1310" i="2"/>
  <c r="L1310" i="2" s="1"/>
  <c r="K1309" i="2"/>
  <c r="L1309" i="2" s="1"/>
  <c r="K1308" i="2"/>
  <c r="L1308" i="2" s="1"/>
  <c r="K1307" i="2"/>
  <c r="L1307" i="2" s="1"/>
  <c r="K1306" i="2"/>
  <c r="L1306" i="2" s="1"/>
  <c r="K1305" i="2"/>
  <c r="L1305" i="2" s="1"/>
  <c r="K1304" i="2"/>
  <c r="L1304" i="2" s="1"/>
  <c r="K1303" i="2"/>
  <c r="L1303" i="2" s="1"/>
  <c r="K1302" i="2"/>
  <c r="L1302" i="2" s="1"/>
  <c r="K1301" i="2"/>
  <c r="L1301" i="2" s="1"/>
  <c r="K1300" i="2"/>
  <c r="L1300" i="2" s="1"/>
  <c r="K1299" i="2"/>
  <c r="L1299" i="2" s="1"/>
  <c r="K1298" i="2"/>
  <c r="L1298" i="2" s="1"/>
  <c r="K1297" i="2"/>
  <c r="L1297" i="2" s="1"/>
  <c r="K1296" i="2"/>
  <c r="L1296" i="2" s="1"/>
  <c r="K1295" i="2"/>
  <c r="L1295" i="2" s="1"/>
  <c r="K1294" i="2"/>
  <c r="L1294" i="2" s="1"/>
  <c r="K1293" i="2"/>
  <c r="L1293" i="2" s="1"/>
  <c r="K1292" i="2"/>
  <c r="L1292" i="2" s="1"/>
  <c r="K1291" i="2"/>
  <c r="L1291" i="2" s="1"/>
  <c r="K1290" i="2"/>
  <c r="L1290" i="2" s="1"/>
  <c r="K1289" i="2"/>
  <c r="L1289" i="2" s="1"/>
  <c r="K1288" i="2"/>
  <c r="L1288" i="2" s="1"/>
  <c r="K1287" i="2"/>
  <c r="L1287" i="2" s="1"/>
  <c r="K1286" i="2"/>
  <c r="L1286" i="2" s="1"/>
  <c r="K1285" i="2"/>
  <c r="L1285" i="2" s="1"/>
  <c r="K1284" i="2"/>
  <c r="L1284" i="2" s="1"/>
  <c r="K1283" i="2"/>
  <c r="L1283" i="2" s="1"/>
  <c r="K1282" i="2"/>
  <c r="L1282" i="2" s="1"/>
  <c r="K1281" i="2"/>
  <c r="L1281" i="2" s="1"/>
  <c r="K1280" i="2"/>
  <c r="L1280" i="2" s="1"/>
  <c r="K1279" i="2"/>
  <c r="L1279" i="2" s="1"/>
  <c r="K1278" i="2"/>
  <c r="L1278" i="2" s="1"/>
  <c r="K1277" i="2"/>
  <c r="L1277" i="2" s="1"/>
  <c r="K1276" i="2"/>
  <c r="L1276" i="2" s="1"/>
  <c r="K1275" i="2"/>
  <c r="L1275" i="2" s="1"/>
  <c r="K1274" i="2"/>
  <c r="L1274" i="2" s="1"/>
  <c r="K1273" i="2"/>
  <c r="L1273" i="2" s="1"/>
  <c r="K1272" i="2"/>
  <c r="L1272" i="2" s="1"/>
  <c r="K1271" i="2"/>
  <c r="L1271" i="2" s="1"/>
  <c r="K1270" i="2"/>
  <c r="L1270" i="2" s="1"/>
  <c r="K1269" i="2"/>
  <c r="L1269" i="2" s="1"/>
  <c r="K1268" i="2"/>
  <c r="L1268" i="2" s="1"/>
  <c r="K1267" i="2"/>
  <c r="L1267" i="2" s="1"/>
  <c r="K1266" i="2"/>
  <c r="L1266" i="2" s="1"/>
  <c r="K1265" i="2"/>
  <c r="L1265" i="2" s="1"/>
  <c r="K1264" i="2"/>
  <c r="L1264" i="2" s="1"/>
  <c r="K1263" i="2"/>
  <c r="L1263" i="2" s="1"/>
  <c r="K1262" i="2"/>
  <c r="L1262" i="2" s="1"/>
  <c r="K1261" i="2"/>
  <c r="L1261" i="2" s="1"/>
  <c r="K1260" i="2"/>
  <c r="L1260" i="2" s="1"/>
  <c r="K1259" i="2"/>
  <c r="L1259" i="2" s="1"/>
  <c r="K1258" i="2"/>
  <c r="L1258" i="2" s="1"/>
  <c r="K1257" i="2"/>
  <c r="L1257" i="2" s="1"/>
  <c r="K1256" i="2"/>
  <c r="L1256" i="2" s="1"/>
  <c r="K1255" i="2"/>
  <c r="L1255" i="2" s="1"/>
  <c r="K1254" i="2"/>
  <c r="L1254" i="2" s="1"/>
  <c r="K1253" i="2"/>
  <c r="L1253" i="2" s="1"/>
  <c r="K1252" i="2"/>
  <c r="L1252" i="2" s="1"/>
  <c r="K1251" i="2"/>
  <c r="L1251" i="2" s="1"/>
  <c r="K1250" i="2"/>
  <c r="L1250" i="2" s="1"/>
  <c r="K1249" i="2"/>
  <c r="L1249" i="2" s="1"/>
  <c r="K1248" i="2"/>
  <c r="L1248" i="2" s="1"/>
  <c r="K1247" i="2"/>
  <c r="L1247" i="2" s="1"/>
  <c r="K1246" i="2"/>
  <c r="L1246" i="2" s="1"/>
  <c r="K1245" i="2"/>
  <c r="L1245" i="2" s="1"/>
  <c r="K1244" i="2"/>
  <c r="L1244" i="2" s="1"/>
  <c r="K1243" i="2"/>
  <c r="L1243" i="2" s="1"/>
  <c r="K1242" i="2"/>
  <c r="L1242" i="2" s="1"/>
  <c r="K1241" i="2"/>
  <c r="L1241" i="2" s="1"/>
  <c r="K1240" i="2"/>
  <c r="L1240" i="2" s="1"/>
  <c r="K1239" i="2"/>
  <c r="L1239" i="2" s="1"/>
  <c r="K1238" i="2"/>
  <c r="L1238" i="2" s="1"/>
  <c r="K1237" i="2"/>
  <c r="L1237" i="2" s="1"/>
  <c r="K1236" i="2"/>
  <c r="L1236" i="2" s="1"/>
  <c r="K1235" i="2"/>
  <c r="L1235" i="2" s="1"/>
  <c r="K1234" i="2"/>
  <c r="L1234" i="2" s="1"/>
  <c r="K1233" i="2"/>
  <c r="L1233" i="2" s="1"/>
  <c r="K1232" i="2"/>
  <c r="L1232" i="2" s="1"/>
  <c r="K1231" i="2"/>
  <c r="L1231" i="2" s="1"/>
  <c r="K1230" i="2"/>
  <c r="L1230" i="2" s="1"/>
  <c r="K1229" i="2"/>
  <c r="L1229" i="2" s="1"/>
  <c r="K1228" i="2"/>
  <c r="L1228" i="2" s="1"/>
  <c r="K1227" i="2"/>
  <c r="L1227" i="2" s="1"/>
  <c r="K1226" i="2"/>
  <c r="L1226" i="2" s="1"/>
  <c r="K1225" i="2"/>
  <c r="L1225" i="2" s="1"/>
  <c r="K1224" i="2"/>
  <c r="L1224" i="2" s="1"/>
  <c r="K1223" i="2"/>
  <c r="L1223" i="2" s="1"/>
  <c r="K1222" i="2"/>
  <c r="L1222" i="2" s="1"/>
  <c r="K1221" i="2"/>
  <c r="L1221" i="2" s="1"/>
  <c r="K1220" i="2"/>
  <c r="L1220" i="2" s="1"/>
  <c r="K1219" i="2"/>
  <c r="L1219" i="2" s="1"/>
  <c r="K1218" i="2"/>
  <c r="L1218" i="2" s="1"/>
  <c r="K1217" i="2"/>
  <c r="L1217" i="2" s="1"/>
  <c r="K1216" i="2"/>
  <c r="L1216" i="2" s="1"/>
  <c r="K1215" i="2"/>
  <c r="L1215" i="2" s="1"/>
  <c r="K1214" i="2"/>
  <c r="L1214" i="2" s="1"/>
  <c r="K1213" i="2"/>
  <c r="L1213" i="2" s="1"/>
  <c r="K1212" i="2"/>
  <c r="L1212" i="2" s="1"/>
  <c r="K1211" i="2"/>
  <c r="L1211" i="2" s="1"/>
  <c r="K1210" i="2"/>
  <c r="L1210" i="2" s="1"/>
  <c r="K1209" i="2"/>
  <c r="L1209" i="2" s="1"/>
  <c r="K1208" i="2"/>
  <c r="L1208" i="2" s="1"/>
  <c r="K1207" i="2"/>
  <c r="L1207" i="2" s="1"/>
  <c r="K1206" i="2"/>
  <c r="L1206" i="2" s="1"/>
  <c r="K1205" i="2"/>
  <c r="L1205" i="2" s="1"/>
  <c r="K1204" i="2"/>
  <c r="L1204" i="2" s="1"/>
  <c r="K1203" i="2"/>
  <c r="L1203" i="2" s="1"/>
  <c r="K1202" i="2"/>
  <c r="L1202" i="2" s="1"/>
  <c r="K1201" i="2"/>
  <c r="L1201" i="2" s="1"/>
  <c r="K1200" i="2"/>
  <c r="L1200" i="2" s="1"/>
  <c r="K1199" i="2"/>
  <c r="L1199" i="2" s="1"/>
  <c r="K1198" i="2"/>
  <c r="L1198" i="2" s="1"/>
  <c r="K1197" i="2"/>
  <c r="L1197" i="2" s="1"/>
  <c r="K1196" i="2"/>
  <c r="L1196" i="2" s="1"/>
  <c r="K1195" i="2"/>
  <c r="L1195" i="2" s="1"/>
  <c r="K1194" i="2"/>
  <c r="L1194" i="2" s="1"/>
  <c r="K1193" i="2"/>
  <c r="L1193" i="2" s="1"/>
  <c r="K1192" i="2"/>
  <c r="L1192" i="2" s="1"/>
  <c r="K1191" i="2"/>
  <c r="L1191" i="2" s="1"/>
  <c r="K1190" i="2"/>
  <c r="L1190" i="2" s="1"/>
  <c r="K1189" i="2"/>
  <c r="L1189" i="2" s="1"/>
  <c r="K1188" i="2"/>
  <c r="L1188" i="2" s="1"/>
  <c r="K1187" i="2"/>
  <c r="L1187" i="2" s="1"/>
  <c r="K1186" i="2"/>
  <c r="L1186" i="2" s="1"/>
  <c r="K1185" i="2"/>
  <c r="L1185" i="2" s="1"/>
  <c r="K1184" i="2"/>
  <c r="L1184" i="2" s="1"/>
  <c r="K1183" i="2"/>
  <c r="L1183" i="2" s="1"/>
  <c r="K1182" i="2"/>
  <c r="L1182" i="2" s="1"/>
  <c r="K1181" i="2"/>
  <c r="L1181" i="2" s="1"/>
  <c r="K1180" i="2"/>
  <c r="L1180" i="2" s="1"/>
  <c r="K1179" i="2"/>
  <c r="L1179" i="2" s="1"/>
  <c r="K1178" i="2"/>
  <c r="L1178" i="2" s="1"/>
  <c r="K1177" i="2"/>
  <c r="L1177" i="2" s="1"/>
  <c r="K1176" i="2"/>
  <c r="L1176" i="2" s="1"/>
  <c r="K1175" i="2"/>
  <c r="L1175" i="2" s="1"/>
  <c r="K1174" i="2"/>
  <c r="L1174" i="2" s="1"/>
  <c r="K1173" i="2"/>
  <c r="L1173" i="2" s="1"/>
  <c r="K1172" i="2"/>
  <c r="L1172" i="2" s="1"/>
  <c r="K1171" i="2"/>
  <c r="L1171" i="2" s="1"/>
  <c r="K1170" i="2"/>
  <c r="L1170" i="2" s="1"/>
  <c r="K1169" i="2"/>
  <c r="L1169" i="2" s="1"/>
  <c r="K1168" i="2"/>
  <c r="L1168" i="2" s="1"/>
  <c r="K1167" i="2"/>
  <c r="L1167" i="2" s="1"/>
  <c r="K1166" i="2"/>
  <c r="L1166" i="2" s="1"/>
  <c r="K1165" i="2"/>
  <c r="L1165" i="2" s="1"/>
  <c r="K1164" i="2"/>
  <c r="L1164" i="2" s="1"/>
  <c r="K1163" i="2"/>
  <c r="L1163" i="2" s="1"/>
  <c r="K1162" i="2"/>
  <c r="L1162" i="2" s="1"/>
  <c r="K1161" i="2"/>
  <c r="L1161" i="2" s="1"/>
  <c r="K1160" i="2"/>
  <c r="L1160" i="2" s="1"/>
  <c r="K1159" i="2"/>
  <c r="L1159" i="2" s="1"/>
  <c r="K1158" i="2"/>
  <c r="L1158" i="2" s="1"/>
  <c r="K1157" i="2"/>
  <c r="L1157" i="2" s="1"/>
  <c r="K1156" i="2"/>
  <c r="L1156" i="2" s="1"/>
  <c r="K1155" i="2"/>
  <c r="L1155" i="2" s="1"/>
  <c r="K1154" i="2"/>
  <c r="L1154" i="2" s="1"/>
  <c r="K1153" i="2"/>
  <c r="L1153" i="2" s="1"/>
  <c r="K1152" i="2"/>
  <c r="L1152" i="2" s="1"/>
  <c r="K1151" i="2"/>
  <c r="L1151" i="2" s="1"/>
  <c r="K1150" i="2"/>
  <c r="L1150" i="2" s="1"/>
  <c r="K1149" i="2"/>
  <c r="L1149" i="2" s="1"/>
  <c r="K1148" i="2"/>
  <c r="L1148" i="2" s="1"/>
  <c r="K1147" i="2"/>
  <c r="L1147" i="2" s="1"/>
  <c r="K1146" i="2"/>
  <c r="L1146" i="2" s="1"/>
  <c r="K1145" i="2"/>
  <c r="L1145" i="2" s="1"/>
  <c r="K1144" i="2"/>
  <c r="L1144" i="2" s="1"/>
  <c r="K1143" i="2"/>
  <c r="L1143" i="2" s="1"/>
  <c r="K1142" i="2"/>
  <c r="L1142" i="2" s="1"/>
  <c r="K1141" i="2"/>
  <c r="L1141" i="2" s="1"/>
  <c r="K1140" i="2"/>
  <c r="L1140" i="2" s="1"/>
  <c r="K1139" i="2"/>
  <c r="L1139" i="2" s="1"/>
  <c r="K1138" i="2"/>
  <c r="L1138" i="2" s="1"/>
  <c r="K1137" i="2"/>
  <c r="L1137" i="2" s="1"/>
  <c r="K1136" i="2"/>
  <c r="L1136" i="2" s="1"/>
  <c r="K1135" i="2"/>
  <c r="L1135" i="2" s="1"/>
  <c r="K1134" i="2"/>
  <c r="L1134" i="2" s="1"/>
  <c r="K1133" i="2"/>
  <c r="L1133" i="2" s="1"/>
  <c r="K1132" i="2"/>
  <c r="L1132" i="2" s="1"/>
  <c r="K1131" i="2"/>
  <c r="L1131" i="2" s="1"/>
  <c r="K1130" i="2"/>
  <c r="L1130" i="2" s="1"/>
  <c r="K1129" i="2"/>
  <c r="L1129" i="2" s="1"/>
  <c r="K1128" i="2"/>
  <c r="L1128" i="2" s="1"/>
  <c r="K1127" i="2"/>
  <c r="L1127" i="2" s="1"/>
  <c r="K1126" i="2"/>
  <c r="L1126" i="2" s="1"/>
  <c r="K1125" i="2"/>
  <c r="L1125" i="2" s="1"/>
  <c r="K1124" i="2"/>
  <c r="L1124" i="2" s="1"/>
  <c r="K1123" i="2"/>
  <c r="L1123" i="2" s="1"/>
  <c r="K1122" i="2"/>
  <c r="L1122" i="2" s="1"/>
  <c r="K1121" i="2"/>
  <c r="L1121" i="2" s="1"/>
  <c r="K1120" i="2"/>
  <c r="L1120" i="2" s="1"/>
  <c r="K1119" i="2"/>
  <c r="L1119" i="2" s="1"/>
  <c r="K1118" i="2"/>
  <c r="L1118" i="2" s="1"/>
  <c r="K1117" i="2"/>
  <c r="L1117" i="2" s="1"/>
  <c r="K1116" i="2"/>
  <c r="L1116" i="2" s="1"/>
  <c r="K1115" i="2"/>
  <c r="L1115" i="2" s="1"/>
  <c r="K1114" i="2"/>
  <c r="L1114" i="2" s="1"/>
  <c r="K1113" i="2"/>
  <c r="L1113" i="2" s="1"/>
  <c r="K1112" i="2"/>
  <c r="L1112" i="2" s="1"/>
  <c r="K1111" i="2"/>
  <c r="L1111" i="2" s="1"/>
  <c r="K1110" i="2"/>
  <c r="L1110" i="2" s="1"/>
  <c r="K1109" i="2"/>
  <c r="L1109" i="2" s="1"/>
  <c r="K1108" i="2"/>
  <c r="L1108" i="2" s="1"/>
  <c r="K1107" i="2"/>
  <c r="L1107" i="2" s="1"/>
  <c r="K1106" i="2"/>
  <c r="L1106" i="2" s="1"/>
  <c r="K1105" i="2"/>
  <c r="L1105" i="2" s="1"/>
  <c r="K1104" i="2"/>
  <c r="L1104" i="2" s="1"/>
  <c r="K1103" i="2"/>
  <c r="L1103" i="2" s="1"/>
  <c r="K1102" i="2"/>
  <c r="L1102" i="2" s="1"/>
  <c r="K1101" i="2"/>
  <c r="L1101" i="2" s="1"/>
  <c r="K1100" i="2"/>
  <c r="L1100" i="2" s="1"/>
  <c r="K1099" i="2"/>
  <c r="L1099" i="2" s="1"/>
  <c r="K1098" i="2"/>
  <c r="L1098" i="2" s="1"/>
  <c r="K1097" i="2"/>
  <c r="L1097" i="2" s="1"/>
  <c r="K1096" i="2"/>
  <c r="L1096" i="2" s="1"/>
  <c r="K1095" i="2"/>
  <c r="L1095" i="2" s="1"/>
  <c r="K1094" i="2"/>
  <c r="L1094" i="2" s="1"/>
  <c r="K1093" i="2"/>
  <c r="L1093" i="2" s="1"/>
  <c r="K1092" i="2"/>
  <c r="L1092" i="2" s="1"/>
  <c r="K1091" i="2"/>
  <c r="L1091" i="2" s="1"/>
  <c r="K1090" i="2"/>
  <c r="L1090" i="2" s="1"/>
  <c r="K1089" i="2"/>
  <c r="L1089" i="2" s="1"/>
  <c r="K1088" i="2"/>
  <c r="L1088" i="2" s="1"/>
  <c r="K1087" i="2"/>
  <c r="L1087" i="2" s="1"/>
  <c r="K1086" i="2"/>
  <c r="L1086" i="2" s="1"/>
  <c r="K1085" i="2"/>
  <c r="L1085" i="2" s="1"/>
  <c r="K1084" i="2"/>
  <c r="L1084" i="2" s="1"/>
  <c r="K1083" i="2"/>
  <c r="L1083" i="2" s="1"/>
  <c r="K1082" i="2"/>
  <c r="L1082" i="2" s="1"/>
  <c r="K1081" i="2"/>
  <c r="L1081" i="2" s="1"/>
  <c r="K1080" i="2"/>
  <c r="L1080" i="2" s="1"/>
  <c r="K1079" i="2"/>
  <c r="L1079" i="2" s="1"/>
  <c r="K1078" i="2"/>
  <c r="L1078" i="2" s="1"/>
  <c r="K1077" i="2"/>
  <c r="L1077" i="2" s="1"/>
  <c r="K1076" i="2"/>
  <c r="L1076" i="2" s="1"/>
  <c r="K1075" i="2"/>
  <c r="L1075" i="2" s="1"/>
  <c r="K1074" i="2"/>
  <c r="L1074" i="2" s="1"/>
  <c r="K1073" i="2"/>
  <c r="L1073" i="2" s="1"/>
  <c r="K1072" i="2"/>
  <c r="L1072" i="2" s="1"/>
  <c r="K1071" i="2"/>
  <c r="L1071" i="2" s="1"/>
  <c r="K1070" i="2"/>
  <c r="L1070" i="2" s="1"/>
  <c r="K1069" i="2"/>
  <c r="L1069" i="2" s="1"/>
  <c r="K1068" i="2"/>
  <c r="L1068" i="2" s="1"/>
  <c r="K1067" i="2"/>
  <c r="L1067" i="2" s="1"/>
  <c r="K1066" i="2"/>
  <c r="L1066" i="2" s="1"/>
  <c r="K1065" i="2"/>
  <c r="L1065" i="2" s="1"/>
  <c r="K1064" i="2"/>
  <c r="L1064" i="2" s="1"/>
  <c r="K1063" i="2"/>
  <c r="L1063" i="2" s="1"/>
  <c r="K1062" i="2"/>
  <c r="L1062" i="2" s="1"/>
  <c r="K1061" i="2"/>
  <c r="L1061" i="2" s="1"/>
  <c r="K1060" i="2"/>
  <c r="L1060" i="2" s="1"/>
  <c r="K1059" i="2"/>
  <c r="L1059" i="2" s="1"/>
  <c r="K1058" i="2"/>
  <c r="L1058" i="2" s="1"/>
  <c r="K1057" i="2"/>
  <c r="L1057" i="2" s="1"/>
  <c r="K1056" i="2"/>
  <c r="L1056" i="2" s="1"/>
  <c r="K1055" i="2"/>
  <c r="L1055" i="2" s="1"/>
  <c r="K1054" i="2"/>
  <c r="L1054" i="2" s="1"/>
  <c r="K1053" i="2"/>
  <c r="L1053" i="2" s="1"/>
  <c r="K1052" i="2"/>
  <c r="L1052" i="2" s="1"/>
  <c r="K1051" i="2"/>
  <c r="L1051" i="2" s="1"/>
  <c r="K1050" i="2"/>
  <c r="L1050" i="2" s="1"/>
  <c r="K1049" i="2"/>
  <c r="L1049" i="2" s="1"/>
  <c r="K1048" i="2"/>
  <c r="L1048" i="2" s="1"/>
  <c r="K1047" i="2"/>
  <c r="L1047" i="2" s="1"/>
  <c r="K1046" i="2"/>
  <c r="L1046" i="2" s="1"/>
  <c r="K1045" i="2"/>
  <c r="L1045" i="2" s="1"/>
  <c r="K1044" i="2"/>
  <c r="L1044" i="2" s="1"/>
  <c r="K1043" i="2"/>
  <c r="L1043" i="2" s="1"/>
  <c r="K1042" i="2"/>
  <c r="L1042" i="2" s="1"/>
  <c r="K1041" i="2"/>
  <c r="L1041" i="2" s="1"/>
  <c r="K1040" i="2"/>
  <c r="L1040" i="2" s="1"/>
  <c r="K1039" i="2"/>
  <c r="L1039" i="2" s="1"/>
  <c r="K1038" i="2"/>
  <c r="L1038" i="2" s="1"/>
  <c r="K1037" i="2"/>
  <c r="L1037" i="2" s="1"/>
  <c r="K1036" i="2"/>
  <c r="L1036" i="2" s="1"/>
  <c r="K1035" i="2"/>
  <c r="L1035" i="2" s="1"/>
  <c r="K1034" i="2"/>
  <c r="L1034" i="2" s="1"/>
  <c r="K1033" i="2"/>
  <c r="L1033" i="2" s="1"/>
  <c r="K1032" i="2"/>
  <c r="L1032" i="2" s="1"/>
  <c r="K1031" i="2"/>
  <c r="L1031" i="2" s="1"/>
  <c r="K1030" i="2"/>
  <c r="L1030" i="2" s="1"/>
  <c r="K1029" i="2"/>
  <c r="L1029" i="2" s="1"/>
  <c r="K1028" i="2"/>
  <c r="L1028" i="2" s="1"/>
  <c r="K1027" i="2"/>
  <c r="L1027" i="2" s="1"/>
  <c r="K1026" i="2"/>
  <c r="L1026" i="2" s="1"/>
  <c r="K1025" i="2"/>
  <c r="L1025" i="2" s="1"/>
  <c r="K1024" i="2"/>
  <c r="L1024" i="2" s="1"/>
  <c r="K1023" i="2"/>
  <c r="L1023" i="2" s="1"/>
  <c r="K1022" i="2"/>
  <c r="L1022" i="2" s="1"/>
  <c r="K1021" i="2"/>
  <c r="L1021" i="2" s="1"/>
  <c r="K1020" i="2"/>
  <c r="L1020" i="2" s="1"/>
  <c r="K1019" i="2"/>
  <c r="L1019" i="2" s="1"/>
  <c r="K1018" i="2"/>
  <c r="L1018" i="2" s="1"/>
  <c r="K1017" i="2"/>
  <c r="L1017" i="2" s="1"/>
  <c r="K1016" i="2"/>
  <c r="L1016" i="2" s="1"/>
  <c r="K1015" i="2"/>
  <c r="L1015" i="2" s="1"/>
  <c r="K1014" i="2"/>
  <c r="L1014" i="2" s="1"/>
  <c r="K1013" i="2"/>
  <c r="L1013" i="2" s="1"/>
  <c r="K1012" i="2"/>
  <c r="L1012" i="2" s="1"/>
  <c r="K1011" i="2"/>
  <c r="L1011" i="2" s="1"/>
  <c r="K1010" i="2"/>
  <c r="L1010" i="2" s="1"/>
  <c r="K1009" i="2"/>
  <c r="L1009" i="2" s="1"/>
  <c r="K1008" i="2"/>
  <c r="L1008" i="2" s="1"/>
  <c r="K1007" i="2"/>
  <c r="L1007" i="2" s="1"/>
  <c r="K1006" i="2"/>
  <c r="L1006" i="2" s="1"/>
  <c r="K1005" i="2"/>
  <c r="L1005" i="2" s="1"/>
  <c r="K1004" i="2"/>
  <c r="L1004" i="2" s="1"/>
  <c r="K1003" i="2"/>
  <c r="L1003" i="2" s="1"/>
  <c r="K1002" i="2"/>
  <c r="L1002" i="2" s="1"/>
  <c r="K1001" i="2"/>
  <c r="L1001" i="2" s="1"/>
  <c r="K1000" i="2"/>
  <c r="L1000" i="2" s="1"/>
  <c r="K999" i="2"/>
  <c r="L999" i="2" s="1"/>
  <c r="K998" i="2"/>
  <c r="L998" i="2" s="1"/>
  <c r="K997" i="2"/>
  <c r="L997" i="2" s="1"/>
  <c r="K996" i="2"/>
  <c r="L996" i="2" s="1"/>
  <c r="K995" i="2"/>
  <c r="L995" i="2" s="1"/>
  <c r="K994" i="2"/>
  <c r="L994" i="2" s="1"/>
  <c r="K993" i="2"/>
  <c r="L993" i="2" s="1"/>
  <c r="K992" i="2"/>
  <c r="L992" i="2" s="1"/>
  <c r="K991" i="2"/>
  <c r="L991" i="2" s="1"/>
  <c r="K990" i="2"/>
  <c r="L990" i="2" s="1"/>
  <c r="K989" i="2"/>
  <c r="L989" i="2" s="1"/>
  <c r="K988" i="2"/>
  <c r="L988" i="2" s="1"/>
  <c r="K987" i="2"/>
  <c r="L987" i="2" s="1"/>
  <c r="K986" i="2"/>
  <c r="L986" i="2" s="1"/>
  <c r="K985" i="2"/>
  <c r="L985" i="2" s="1"/>
  <c r="K984" i="2"/>
  <c r="L984" i="2" s="1"/>
  <c r="K983" i="2"/>
  <c r="L983" i="2" s="1"/>
  <c r="K982" i="2"/>
  <c r="L982" i="2" s="1"/>
  <c r="K981" i="2"/>
  <c r="L981" i="2" s="1"/>
  <c r="K980" i="2"/>
  <c r="L980" i="2" s="1"/>
  <c r="K979" i="2"/>
  <c r="L979" i="2" s="1"/>
  <c r="K978" i="2"/>
  <c r="L978" i="2" s="1"/>
  <c r="K977" i="2"/>
  <c r="L977" i="2" s="1"/>
  <c r="K976" i="2"/>
  <c r="L976" i="2" s="1"/>
  <c r="K975" i="2"/>
  <c r="L975" i="2" s="1"/>
  <c r="K974" i="2"/>
  <c r="L974" i="2" s="1"/>
  <c r="K973" i="2"/>
  <c r="L973" i="2" s="1"/>
  <c r="K972" i="2"/>
  <c r="L972" i="2" s="1"/>
  <c r="K971" i="2"/>
  <c r="L971" i="2" s="1"/>
  <c r="K970" i="2"/>
  <c r="L970" i="2" s="1"/>
  <c r="K969" i="2"/>
  <c r="L969" i="2" s="1"/>
  <c r="K968" i="2"/>
  <c r="L968" i="2" s="1"/>
  <c r="K967" i="2"/>
  <c r="L967" i="2" s="1"/>
  <c r="K966" i="2"/>
  <c r="L966" i="2" s="1"/>
  <c r="K965" i="2"/>
  <c r="L965" i="2" s="1"/>
  <c r="K964" i="2"/>
  <c r="L964" i="2" s="1"/>
  <c r="K963" i="2"/>
  <c r="L963" i="2" s="1"/>
  <c r="K962" i="2"/>
  <c r="L962" i="2" s="1"/>
  <c r="K961" i="2"/>
  <c r="L961" i="2" s="1"/>
  <c r="K960" i="2"/>
  <c r="L960" i="2" s="1"/>
  <c r="K959" i="2"/>
  <c r="L959" i="2" s="1"/>
  <c r="K958" i="2"/>
  <c r="L958" i="2" s="1"/>
  <c r="K957" i="2"/>
  <c r="L957" i="2" s="1"/>
  <c r="K956" i="2"/>
  <c r="L956" i="2" s="1"/>
  <c r="K955" i="2"/>
  <c r="L955" i="2" s="1"/>
  <c r="K954" i="2"/>
  <c r="L954" i="2" s="1"/>
  <c r="K953" i="2"/>
  <c r="L953" i="2" s="1"/>
  <c r="K952" i="2"/>
  <c r="L952" i="2" s="1"/>
  <c r="K951" i="2"/>
  <c r="L951" i="2" s="1"/>
  <c r="K950" i="2"/>
  <c r="L950" i="2" s="1"/>
  <c r="K949" i="2"/>
  <c r="L949" i="2" s="1"/>
  <c r="K948" i="2"/>
  <c r="L948" i="2" s="1"/>
  <c r="K947" i="2"/>
  <c r="L947" i="2" s="1"/>
  <c r="K946" i="2"/>
  <c r="L946" i="2" s="1"/>
  <c r="K945" i="2"/>
  <c r="L945" i="2" s="1"/>
  <c r="K944" i="2"/>
  <c r="L944" i="2" s="1"/>
  <c r="K943" i="2"/>
  <c r="L943" i="2" s="1"/>
  <c r="K942" i="2"/>
  <c r="L942" i="2" s="1"/>
  <c r="K941" i="2"/>
  <c r="L941" i="2" s="1"/>
  <c r="K940" i="2"/>
  <c r="L940" i="2" s="1"/>
  <c r="K939" i="2"/>
  <c r="L939" i="2" s="1"/>
  <c r="K938" i="2"/>
  <c r="L938" i="2" s="1"/>
  <c r="K937" i="2"/>
  <c r="L937" i="2" s="1"/>
  <c r="K936" i="2"/>
  <c r="L936" i="2" s="1"/>
  <c r="K935" i="2"/>
  <c r="L935" i="2" s="1"/>
  <c r="K934" i="2"/>
  <c r="L934" i="2" s="1"/>
  <c r="K933" i="2"/>
  <c r="L933" i="2" s="1"/>
  <c r="K932" i="2"/>
  <c r="L932" i="2" s="1"/>
  <c r="K931" i="2"/>
  <c r="L931" i="2" s="1"/>
  <c r="K930" i="2"/>
  <c r="L930" i="2" s="1"/>
  <c r="K929" i="2"/>
  <c r="L929" i="2" s="1"/>
  <c r="K928" i="2"/>
  <c r="L928" i="2" s="1"/>
  <c r="K927" i="2"/>
  <c r="L927" i="2" s="1"/>
  <c r="K926" i="2"/>
  <c r="L926" i="2" s="1"/>
  <c r="K925" i="2"/>
  <c r="L925" i="2" s="1"/>
  <c r="K924" i="2"/>
  <c r="L924" i="2" s="1"/>
  <c r="K923" i="2"/>
  <c r="L923" i="2" s="1"/>
  <c r="K922" i="2"/>
  <c r="L922" i="2" s="1"/>
  <c r="K921" i="2"/>
  <c r="L921" i="2" s="1"/>
  <c r="K920" i="2"/>
  <c r="L920" i="2" s="1"/>
  <c r="K919" i="2"/>
  <c r="L919" i="2" s="1"/>
  <c r="K918" i="2"/>
  <c r="L918" i="2" s="1"/>
  <c r="K917" i="2"/>
  <c r="L917" i="2" s="1"/>
  <c r="K916" i="2"/>
  <c r="L916" i="2" s="1"/>
  <c r="K915" i="2"/>
  <c r="L915" i="2" s="1"/>
  <c r="K914" i="2"/>
  <c r="L914" i="2" s="1"/>
  <c r="K913" i="2"/>
  <c r="L913" i="2" s="1"/>
  <c r="K912" i="2"/>
  <c r="L912" i="2" s="1"/>
  <c r="K911" i="2"/>
  <c r="L911" i="2" s="1"/>
  <c r="K910" i="2"/>
  <c r="L910" i="2" s="1"/>
  <c r="K909" i="2"/>
  <c r="L909" i="2" s="1"/>
  <c r="K908" i="2"/>
  <c r="L908" i="2" s="1"/>
  <c r="K907" i="2"/>
  <c r="L907" i="2" s="1"/>
  <c r="K906" i="2"/>
  <c r="L906" i="2" s="1"/>
  <c r="K905" i="2"/>
  <c r="L905" i="2" s="1"/>
  <c r="K904" i="2"/>
  <c r="L904" i="2" s="1"/>
  <c r="K903" i="2"/>
  <c r="L903" i="2" s="1"/>
  <c r="K902" i="2"/>
  <c r="L902" i="2" s="1"/>
  <c r="K901" i="2"/>
  <c r="L901" i="2" s="1"/>
  <c r="K900" i="2"/>
  <c r="L900" i="2" s="1"/>
  <c r="K899" i="2"/>
  <c r="L899" i="2" s="1"/>
  <c r="K898" i="2"/>
  <c r="L898" i="2" s="1"/>
  <c r="K897" i="2"/>
  <c r="L897" i="2" s="1"/>
  <c r="K896" i="2"/>
  <c r="L896" i="2" s="1"/>
  <c r="K895" i="2"/>
  <c r="L895" i="2" s="1"/>
  <c r="K894" i="2"/>
  <c r="L894" i="2" s="1"/>
  <c r="K893" i="2"/>
  <c r="L893" i="2" s="1"/>
  <c r="K892" i="2"/>
  <c r="L892" i="2" s="1"/>
  <c r="K891" i="2"/>
  <c r="L891" i="2" s="1"/>
  <c r="K890" i="2"/>
  <c r="L890" i="2" s="1"/>
  <c r="K889" i="2"/>
  <c r="L889" i="2" s="1"/>
  <c r="K888" i="2"/>
  <c r="L888" i="2" s="1"/>
  <c r="K887" i="2"/>
  <c r="L887" i="2" s="1"/>
  <c r="K886" i="2"/>
  <c r="L886" i="2" s="1"/>
  <c r="K885" i="2"/>
  <c r="L885" i="2" s="1"/>
  <c r="K884" i="2"/>
  <c r="L884" i="2" s="1"/>
  <c r="K883" i="2"/>
  <c r="L883" i="2" s="1"/>
  <c r="K882" i="2"/>
  <c r="L882" i="2" s="1"/>
  <c r="K881" i="2"/>
  <c r="L881" i="2" s="1"/>
  <c r="K880" i="2"/>
  <c r="L880" i="2" s="1"/>
  <c r="K879" i="2"/>
  <c r="L879" i="2" s="1"/>
  <c r="K878" i="2"/>
  <c r="L878" i="2" s="1"/>
  <c r="K877" i="2"/>
  <c r="L877" i="2" s="1"/>
  <c r="K876" i="2"/>
  <c r="L876" i="2" s="1"/>
  <c r="K875" i="2"/>
  <c r="L875" i="2" s="1"/>
  <c r="K874" i="2"/>
  <c r="L874" i="2" s="1"/>
  <c r="K873" i="2"/>
  <c r="L873" i="2" s="1"/>
  <c r="K872" i="2"/>
  <c r="L872" i="2" s="1"/>
  <c r="K871" i="2"/>
  <c r="L871" i="2" s="1"/>
  <c r="K870" i="2"/>
  <c r="L870" i="2" s="1"/>
  <c r="K869" i="2"/>
  <c r="L869" i="2" s="1"/>
  <c r="K868" i="2"/>
  <c r="L868" i="2" s="1"/>
  <c r="K867" i="2"/>
  <c r="L867" i="2" s="1"/>
  <c r="K866" i="2"/>
  <c r="L866" i="2" s="1"/>
  <c r="K865" i="2"/>
  <c r="L865" i="2" s="1"/>
  <c r="K864" i="2"/>
  <c r="L864" i="2" s="1"/>
  <c r="K863" i="2"/>
  <c r="L863" i="2" s="1"/>
  <c r="K862" i="2"/>
  <c r="L862" i="2" s="1"/>
  <c r="K861" i="2"/>
  <c r="L861" i="2" s="1"/>
  <c r="K860" i="2"/>
  <c r="L860" i="2" s="1"/>
  <c r="K859" i="2"/>
  <c r="L859" i="2" s="1"/>
  <c r="K858" i="2"/>
  <c r="L858" i="2" s="1"/>
  <c r="K857" i="2"/>
  <c r="L857" i="2" s="1"/>
  <c r="K856" i="2"/>
  <c r="L856" i="2" s="1"/>
  <c r="K855" i="2"/>
  <c r="L855" i="2" s="1"/>
  <c r="K854" i="2"/>
  <c r="L854" i="2" s="1"/>
  <c r="K853" i="2"/>
  <c r="L853" i="2" s="1"/>
  <c r="K852" i="2"/>
  <c r="L852" i="2" s="1"/>
  <c r="K851" i="2"/>
  <c r="L851" i="2" s="1"/>
  <c r="K850" i="2"/>
  <c r="L850" i="2" s="1"/>
  <c r="K849" i="2"/>
  <c r="L849" i="2" s="1"/>
  <c r="K848" i="2"/>
  <c r="L848" i="2" s="1"/>
  <c r="K847" i="2"/>
  <c r="L847" i="2" s="1"/>
  <c r="K846" i="2"/>
  <c r="L846" i="2" s="1"/>
  <c r="K845" i="2"/>
  <c r="L845" i="2" s="1"/>
  <c r="K844" i="2"/>
  <c r="L844" i="2" s="1"/>
  <c r="K843" i="2"/>
  <c r="L843" i="2" s="1"/>
  <c r="K842" i="2"/>
  <c r="L842" i="2" s="1"/>
  <c r="K841" i="2"/>
  <c r="L841" i="2" s="1"/>
  <c r="K840" i="2"/>
  <c r="L840" i="2" s="1"/>
  <c r="K839" i="2"/>
  <c r="L839" i="2" s="1"/>
  <c r="K838" i="2"/>
  <c r="L838" i="2" s="1"/>
  <c r="K837" i="2"/>
  <c r="L837" i="2" s="1"/>
  <c r="K836" i="2"/>
  <c r="L836" i="2" s="1"/>
  <c r="K835" i="2"/>
  <c r="L835" i="2" s="1"/>
  <c r="K834" i="2"/>
  <c r="L834" i="2" s="1"/>
  <c r="K833" i="2"/>
  <c r="L833" i="2" s="1"/>
  <c r="K832" i="2"/>
  <c r="L832" i="2" s="1"/>
  <c r="K831" i="2"/>
  <c r="L831" i="2" s="1"/>
  <c r="K830" i="2"/>
  <c r="L830" i="2" s="1"/>
  <c r="K829" i="2"/>
  <c r="L829" i="2" s="1"/>
  <c r="K828" i="2"/>
  <c r="L828" i="2" s="1"/>
  <c r="K827" i="2"/>
  <c r="L827" i="2" s="1"/>
  <c r="K826" i="2"/>
  <c r="L826" i="2" s="1"/>
  <c r="K825" i="2"/>
  <c r="L825" i="2" s="1"/>
  <c r="K824" i="2"/>
  <c r="L824" i="2" s="1"/>
  <c r="K823" i="2"/>
  <c r="L823" i="2" s="1"/>
  <c r="K822" i="2"/>
  <c r="L822" i="2" s="1"/>
  <c r="K821" i="2"/>
  <c r="L821" i="2" s="1"/>
  <c r="K820" i="2"/>
  <c r="L820" i="2" s="1"/>
  <c r="K819" i="2"/>
  <c r="L819" i="2" s="1"/>
  <c r="K818" i="2"/>
  <c r="L818" i="2" s="1"/>
  <c r="K817" i="2"/>
  <c r="L817" i="2" s="1"/>
  <c r="K816" i="2"/>
  <c r="L816" i="2" s="1"/>
  <c r="K815" i="2"/>
  <c r="L815" i="2" s="1"/>
  <c r="K814" i="2"/>
  <c r="L814" i="2" s="1"/>
  <c r="K813" i="2"/>
  <c r="L813" i="2" s="1"/>
  <c r="K812" i="2"/>
  <c r="L812" i="2" s="1"/>
  <c r="K811" i="2"/>
  <c r="L811" i="2" s="1"/>
  <c r="K810" i="2"/>
  <c r="L810" i="2" s="1"/>
  <c r="K809" i="2"/>
  <c r="L809" i="2" s="1"/>
  <c r="K808" i="2"/>
  <c r="L808" i="2" s="1"/>
  <c r="K807" i="2"/>
  <c r="L807" i="2" s="1"/>
  <c r="K806" i="2"/>
  <c r="L806" i="2" s="1"/>
  <c r="K805" i="2"/>
  <c r="L805" i="2" s="1"/>
  <c r="K804" i="2"/>
  <c r="L804" i="2" s="1"/>
  <c r="K803" i="2"/>
  <c r="L803" i="2" s="1"/>
  <c r="K802" i="2"/>
  <c r="L802" i="2" s="1"/>
  <c r="K801" i="2"/>
  <c r="L801" i="2" s="1"/>
  <c r="K800" i="2"/>
  <c r="L800" i="2" s="1"/>
  <c r="K799" i="2"/>
  <c r="L799" i="2" s="1"/>
  <c r="K798" i="2"/>
  <c r="L798" i="2" s="1"/>
  <c r="K797" i="2"/>
  <c r="L797" i="2" s="1"/>
  <c r="K796" i="2"/>
  <c r="L796" i="2" s="1"/>
  <c r="K795" i="2"/>
  <c r="L795" i="2" s="1"/>
  <c r="K794" i="2"/>
  <c r="L794" i="2" s="1"/>
  <c r="K793" i="2"/>
  <c r="L793" i="2" s="1"/>
  <c r="K792" i="2"/>
  <c r="L792" i="2" s="1"/>
  <c r="K791" i="2"/>
  <c r="L791" i="2" s="1"/>
  <c r="K790" i="2"/>
  <c r="L790" i="2" s="1"/>
  <c r="K789" i="2"/>
  <c r="L789" i="2" s="1"/>
  <c r="K788" i="2"/>
  <c r="L788" i="2" s="1"/>
  <c r="K787" i="2"/>
  <c r="L787" i="2" s="1"/>
  <c r="K786" i="2"/>
  <c r="L786" i="2" s="1"/>
  <c r="K785" i="2"/>
  <c r="L785" i="2" s="1"/>
  <c r="K784" i="2"/>
  <c r="L784" i="2" s="1"/>
  <c r="K783" i="2"/>
  <c r="L783" i="2" s="1"/>
  <c r="K782" i="2"/>
  <c r="L782" i="2" s="1"/>
  <c r="K781" i="2"/>
  <c r="L781" i="2" s="1"/>
  <c r="K780" i="2"/>
  <c r="L780" i="2" s="1"/>
  <c r="K779" i="2"/>
  <c r="L779" i="2" s="1"/>
  <c r="K778" i="2"/>
  <c r="L778" i="2" s="1"/>
  <c r="K777" i="2"/>
  <c r="L777" i="2" s="1"/>
  <c r="K776" i="2"/>
  <c r="L776" i="2" s="1"/>
  <c r="K775" i="2"/>
  <c r="L775" i="2" s="1"/>
  <c r="K774" i="2"/>
  <c r="L774" i="2" s="1"/>
  <c r="K773" i="2"/>
  <c r="L773" i="2" s="1"/>
  <c r="K772" i="2"/>
  <c r="L772" i="2" s="1"/>
  <c r="K771" i="2"/>
  <c r="L771" i="2" s="1"/>
  <c r="K770" i="2"/>
  <c r="L770" i="2" s="1"/>
  <c r="K769" i="2"/>
  <c r="L769" i="2" s="1"/>
  <c r="K768" i="2"/>
  <c r="L768" i="2" s="1"/>
  <c r="K767" i="2"/>
  <c r="L767" i="2" s="1"/>
  <c r="K766" i="2"/>
  <c r="L766" i="2" s="1"/>
  <c r="K765" i="2"/>
  <c r="L765" i="2" s="1"/>
  <c r="K764" i="2"/>
  <c r="L764" i="2" s="1"/>
  <c r="K763" i="2"/>
  <c r="L763" i="2" s="1"/>
  <c r="K762" i="2"/>
  <c r="L762" i="2" s="1"/>
  <c r="K761" i="2"/>
  <c r="L761" i="2" s="1"/>
  <c r="K760" i="2"/>
  <c r="L760" i="2" s="1"/>
  <c r="K759" i="2"/>
  <c r="L759" i="2" s="1"/>
  <c r="K758" i="2"/>
  <c r="L758" i="2" s="1"/>
  <c r="K757" i="2"/>
  <c r="L757" i="2" s="1"/>
  <c r="K756" i="2"/>
  <c r="L756" i="2" s="1"/>
  <c r="K755" i="2"/>
  <c r="L755" i="2" s="1"/>
  <c r="K754" i="2"/>
  <c r="L754" i="2" s="1"/>
  <c r="K753" i="2"/>
  <c r="L753" i="2" s="1"/>
  <c r="K752" i="2"/>
  <c r="L752" i="2" s="1"/>
  <c r="K751" i="2"/>
  <c r="L751" i="2" s="1"/>
  <c r="K750" i="2"/>
  <c r="L750" i="2" s="1"/>
  <c r="K749" i="2"/>
  <c r="L749" i="2" s="1"/>
  <c r="K748" i="2"/>
  <c r="L748" i="2" s="1"/>
  <c r="K747" i="2"/>
  <c r="L747" i="2" s="1"/>
  <c r="K746" i="2"/>
  <c r="L746" i="2" s="1"/>
  <c r="K745" i="2"/>
  <c r="L745" i="2" s="1"/>
  <c r="K744" i="2"/>
  <c r="L744" i="2" s="1"/>
  <c r="K743" i="2"/>
  <c r="L743" i="2" s="1"/>
  <c r="K742" i="2"/>
  <c r="L742" i="2" s="1"/>
  <c r="K741" i="2"/>
  <c r="L741" i="2" s="1"/>
  <c r="K740" i="2"/>
  <c r="L740" i="2" s="1"/>
  <c r="K739" i="2"/>
  <c r="L739" i="2" s="1"/>
  <c r="K738" i="2"/>
  <c r="L738" i="2" s="1"/>
  <c r="K737" i="2"/>
  <c r="L737" i="2" s="1"/>
  <c r="K736" i="2"/>
  <c r="L736" i="2" s="1"/>
  <c r="K735" i="2"/>
  <c r="L735" i="2" s="1"/>
  <c r="K734" i="2"/>
  <c r="L734" i="2" s="1"/>
  <c r="K733" i="2"/>
  <c r="L733" i="2" s="1"/>
  <c r="K732" i="2"/>
  <c r="L732" i="2" s="1"/>
  <c r="K731" i="2"/>
  <c r="L731" i="2" s="1"/>
  <c r="K730" i="2"/>
  <c r="L730" i="2" s="1"/>
  <c r="K729" i="2"/>
  <c r="L729" i="2" s="1"/>
  <c r="K728" i="2"/>
  <c r="L728" i="2" s="1"/>
  <c r="K727" i="2"/>
  <c r="L727" i="2" s="1"/>
  <c r="K726" i="2"/>
  <c r="L726" i="2" s="1"/>
  <c r="K725" i="2"/>
  <c r="L725" i="2" s="1"/>
  <c r="K724" i="2"/>
  <c r="L724" i="2" s="1"/>
  <c r="K723" i="2"/>
  <c r="L723" i="2" s="1"/>
  <c r="K722" i="2"/>
  <c r="L722" i="2" s="1"/>
  <c r="K721" i="2"/>
  <c r="L721" i="2" s="1"/>
  <c r="K720" i="2"/>
  <c r="L720" i="2" s="1"/>
  <c r="K719" i="2"/>
  <c r="L719" i="2" s="1"/>
  <c r="K718" i="2"/>
  <c r="L718" i="2" s="1"/>
  <c r="K717" i="2"/>
  <c r="L717" i="2" s="1"/>
  <c r="K716" i="2"/>
  <c r="L716" i="2" s="1"/>
  <c r="K715" i="2"/>
  <c r="L715" i="2" s="1"/>
  <c r="K714" i="2"/>
  <c r="L714" i="2" s="1"/>
  <c r="K713" i="2"/>
  <c r="L713" i="2" s="1"/>
  <c r="K712" i="2"/>
  <c r="L712" i="2" s="1"/>
  <c r="K711" i="2"/>
  <c r="L711" i="2" s="1"/>
  <c r="K710" i="2"/>
  <c r="L710" i="2" s="1"/>
  <c r="K709" i="2"/>
  <c r="L709" i="2" s="1"/>
  <c r="K708" i="2"/>
  <c r="L708" i="2" s="1"/>
  <c r="K707" i="2"/>
  <c r="L707" i="2" s="1"/>
  <c r="K706" i="2"/>
  <c r="L706" i="2" s="1"/>
  <c r="K705" i="2"/>
  <c r="L705" i="2" s="1"/>
  <c r="K704" i="2"/>
  <c r="L704" i="2" s="1"/>
  <c r="K703" i="2"/>
  <c r="L703" i="2" s="1"/>
  <c r="K702" i="2"/>
  <c r="L702" i="2" s="1"/>
  <c r="K701" i="2"/>
  <c r="L701" i="2" s="1"/>
  <c r="K700" i="2"/>
  <c r="L700" i="2" s="1"/>
  <c r="K699" i="2"/>
  <c r="L699" i="2" s="1"/>
  <c r="K698" i="2"/>
  <c r="L698" i="2" s="1"/>
  <c r="K697" i="2"/>
  <c r="L697" i="2" s="1"/>
  <c r="K696" i="2"/>
  <c r="L696" i="2" s="1"/>
  <c r="K695" i="2"/>
  <c r="L695" i="2" s="1"/>
  <c r="K694" i="2"/>
  <c r="L694" i="2" s="1"/>
  <c r="K693" i="2"/>
  <c r="L693" i="2" s="1"/>
  <c r="K692" i="2"/>
  <c r="L692" i="2" s="1"/>
  <c r="K691" i="2"/>
  <c r="L691" i="2" s="1"/>
  <c r="K690" i="2"/>
  <c r="L690" i="2" s="1"/>
  <c r="K689" i="2"/>
  <c r="L689" i="2" s="1"/>
  <c r="K688" i="2"/>
  <c r="L688" i="2" s="1"/>
  <c r="K687" i="2"/>
  <c r="L687" i="2" s="1"/>
  <c r="K686" i="2"/>
  <c r="L686" i="2" s="1"/>
  <c r="K685" i="2"/>
  <c r="L685" i="2" s="1"/>
  <c r="K684" i="2"/>
  <c r="L684" i="2" s="1"/>
  <c r="K683" i="2"/>
  <c r="L683" i="2" s="1"/>
  <c r="K682" i="2"/>
  <c r="L682" i="2" s="1"/>
  <c r="K681" i="2"/>
  <c r="L681" i="2" s="1"/>
  <c r="K680" i="2"/>
  <c r="L680" i="2" s="1"/>
  <c r="K679" i="2"/>
  <c r="L679" i="2" s="1"/>
  <c r="K678" i="2"/>
  <c r="L678" i="2" s="1"/>
  <c r="K677" i="2"/>
  <c r="L677" i="2" s="1"/>
  <c r="K676" i="2"/>
  <c r="L676" i="2" s="1"/>
  <c r="K675" i="2"/>
  <c r="L675" i="2" s="1"/>
  <c r="K674" i="2"/>
  <c r="L674" i="2" s="1"/>
  <c r="K673" i="2"/>
  <c r="L673" i="2" s="1"/>
  <c r="K672" i="2"/>
  <c r="L672" i="2" s="1"/>
  <c r="K671" i="2"/>
  <c r="L671" i="2" s="1"/>
  <c r="K670" i="2"/>
  <c r="L670" i="2" s="1"/>
  <c r="K669" i="2"/>
  <c r="L669" i="2" s="1"/>
  <c r="K668" i="2"/>
  <c r="L668" i="2" s="1"/>
  <c r="K667" i="2"/>
  <c r="L667" i="2" s="1"/>
  <c r="K666" i="2"/>
  <c r="L666" i="2" s="1"/>
  <c r="K665" i="2"/>
  <c r="L665" i="2" s="1"/>
  <c r="K664" i="2"/>
  <c r="L664" i="2" s="1"/>
  <c r="K663" i="2"/>
  <c r="L663" i="2" s="1"/>
  <c r="K662" i="2"/>
  <c r="L662" i="2" s="1"/>
  <c r="K661" i="2"/>
  <c r="L661" i="2" s="1"/>
  <c r="K660" i="2"/>
  <c r="L660" i="2" s="1"/>
  <c r="K659" i="2"/>
  <c r="L659" i="2" s="1"/>
  <c r="K658" i="2"/>
  <c r="L658" i="2" s="1"/>
  <c r="K657" i="2"/>
  <c r="L657" i="2" s="1"/>
  <c r="K656" i="2"/>
  <c r="L656" i="2" s="1"/>
  <c r="K655" i="2"/>
  <c r="L655" i="2" s="1"/>
  <c r="K654" i="2"/>
  <c r="L654" i="2" s="1"/>
  <c r="K653" i="2"/>
  <c r="L653" i="2" s="1"/>
  <c r="K652" i="2"/>
  <c r="L652" i="2" s="1"/>
  <c r="K651" i="2"/>
  <c r="L651" i="2" s="1"/>
  <c r="K650" i="2"/>
  <c r="L650" i="2" s="1"/>
  <c r="K649" i="2"/>
  <c r="L649" i="2" s="1"/>
  <c r="K648" i="2"/>
  <c r="L648" i="2" s="1"/>
  <c r="K647" i="2"/>
  <c r="L647" i="2" s="1"/>
  <c r="K646" i="2"/>
  <c r="L646" i="2" s="1"/>
  <c r="K645" i="2"/>
  <c r="L645" i="2" s="1"/>
  <c r="K644" i="2"/>
  <c r="L644" i="2" s="1"/>
  <c r="K643" i="2"/>
  <c r="L643" i="2" s="1"/>
  <c r="K642" i="2"/>
  <c r="L642" i="2" s="1"/>
  <c r="K641" i="2"/>
  <c r="L641" i="2" s="1"/>
  <c r="K640" i="2"/>
  <c r="L640" i="2" s="1"/>
  <c r="K639" i="2"/>
  <c r="L639" i="2" s="1"/>
  <c r="K638" i="2"/>
  <c r="L638" i="2" s="1"/>
  <c r="K637" i="2"/>
  <c r="L637" i="2" s="1"/>
  <c r="K636" i="2"/>
  <c r="L636" i="2" s="1"/>
  <c r="K635" i="2"/>
  <c r="L635" i="2" s="1"/>
  <c r="K634" i="2"/>
  <c r="L634" i="2" s="1"/>
  <c r="K633" i="2"/>
  <c r="L633" i="2" s="1"/>
  <c r="K632" i="2"/>
  <c r="L632" i="2" s="1"/>
  <c r="K631" i="2"/>
  <c r="L631" i="2" s="1"/>
  <c r="K630" i="2"/>
  <c r="L630" i="2" s="1"/>
  <c r="K629" i="2"/>
  <c r="L629" i="2" s="1"/>
  <c r="K628" i="2"/>
  <c r="L628" i="2" s="1"/>
  <c r="K627" i="2"/>
  <c r="L627" i="2" s="1"/>
  <c r="K626" i="2"/>
  <c r="L626" i="2" s="1"/>
  <c r="K625" i="2"/>
  <c r="L625" i="2" s="1"/>
  <c r="K624" i="2"/>
  <c r="L624" i="2" s="1"/>
  <c r="K623" i="2"/>
  <c r="L623" i="2" s="1"/>
  <c r="K622" i="2"/>
  <c r="L622" i="2" s="1"/>
  <c r="K621" i="2"/>
  <c r="L621" i="2" s="1"/>
  <c r="K620" i="2"/>
  <c r="L620" i="2" s="1"/>
  <c r="K619" i="2"/>
  <c r="L619" i="2" s="1"/>
  <c r="K618" i="2"/>
  <c r="L618" i="2" s="1"/>
  <c r="K617" i="2"/>
  <c r="L617" i="2" s="1"/>
  <c r="K616" i="2"/>
  <c r="L616" i="2" s="1"/>
  <c r="K615" i="2"/>
  <c r="L615" i="2" s="1"/>
  <c r="K614" i="2"/>
  <c r="L614" i="2" s="1"/>
  <c r="K613" i="2"/>
  <c r="L613" i="2" s="1"/>
  <c r="K612" i="2"/>
  <c r="L612" i="2" s="1"/>
  <c r="K611" i="2"/>
  <c r="L611" i="2" s="1"/>
  <c r="K610" i="2"/>
  <c r="L610" i="2" s="1"/>
  <c r="K609" i="2"/>
  <c r="L609" i="2" s="1"/>
  <c r="K608" i="2"/>
  <c r="L608" i="2" s="1"/>
  <c r="K607" i="2"/>
  <c r="L607" i="2" s="1"/>
  <c r="K606" i="2"/>
  <c r="L606" i="2" s="1"/>
  <c r="K605" i="2"/>
  <c r="L605" i="2" s="1"/>
  <c r="K604" i="2"/>
  <c r="L604" i="2" s="1"/>
  <c r="K603" i="2"/>
  <c r="L603" i="2" s="1"/>
  <c r="K602" i="2"/>
  <c r="L602" i="2" s="1"/>
  <c r="K601" i="2"/>
  <c r="L601" i="2" s="1"/>
  <c r="K600" i="2"/>
  <c r="L600" i="2" s="1"/>
  <c r="K599" i="2"/>
  <c r="L599" i="2" s="1"/>
  <c r="K598" i="2"/>
  <c r="L598" i="2" s="1"/>
  <c r="K597" i="2"/>
  <c r="L597" i="2" s="1"/>
  <c r="K596" i="2"/>
  <c r="L596" i="2" s="1"/>
  <c r="K595" i="2"/>
  <c r="L595" i="2" s="1"/>
  <c r="K594" i="2"/>
  <c r="L594" i="2" s="1"/>
  <c r="K593" i="2"/>
  <c r="L593" i="2" s="1"/>
  <c r="K592" i="2"/>
  <c r="L592" i="2" s="1"/>
  <c r="K591" i="2"/>
  <c r="L591" i="2" s="1"/>
  <c r="K590" i="2"/>
  <c r="L590" i="2" s="1"/>
  <c r="K589" i="2"/>
  <c r="L589" i="2" s="1"/>
  <c r="K588" i="2"/>
  <c r="L588" i="2" s="1"/>
  <c r="K587" i="2"/>
  <c r="L587" i="2" s="1"/>
  <c r="K586" i="2"/>
  <c r="L586" i="2" s="1"/>
  <c r="K585" i="2"/>
  <c r="L585" i="2" s="1"/>
  <c r="K584" i="2"/>
  <c r="L584" i="2" s="1"/>
  <c r="K583" i="2"/>
  <c r="L583" i="2" s="1"/>
  <c r="K582" i="2"/>
  <c r="L582" i="2" s="1"/>
  <c r="K581" i="2"/>
  <c r="L581" i="2" s="1"/>
  <c r="K580" i="2"/>
  <c r="L580" i="2" s="1"/>
  <c r="K579" i="2"/>
  <c r="L579" i="2" s="1"/>
  <c r="K578" i="2"/>
  <c r="L578" i="2" s="1"/>
  <c r="K577" i="2"/>
  <c r="L577" i="2" s="1"/>
  <c r="K576" i="2"/>
  <c r="L576" i="2" s="1"/>
  <c r="K575" i="2"/>
  <c r="L575" i="2" s="1"/>
  <c r="K574" i="2"/>
  <c r="L574" i="2" s="1"/>
  <c r="K573" i="2"/>
  <c r="L573" i="2" s="1"/>
  <c r="K572" i="2"/>
  <c r="L572" i="2" s="1"/>
  <c r="K571" i="2"/>
  <c r="L571" i="2" s="1"/>
  <c r="K570" i="2"/>
  <c r="L570" i="2" s="1"/>
  <c r="K569" i="2"/>
  <c r="L569" i="2" s="1"/>
  <c r="K568" i="2"/>
  <c r="L568" i="2" s="1"/>
  <c r="K567" i="2"/>
  <c r="L567" i="2" s="1"/>
  <c r="K566" i="2"/>
  <c r="L566" i="2" s="1"/>
  <c r="K565" i="2"/>
  <c r="L565" i="2" s="1"/>
  <c r="K564" i="2"/>
  <c r="L564" i="2" s="1"/>
  <c r="K563" i="2"/>
  <c r="L563" i="2" s="1"/>
  <c r="K562" i="2"/>
  <c r="L562" i="2" s="1"/>
  <c r="K561" i="2"/>
  <c r="L561" i="2" s="1"/>
  <c r="K560" i="2"/>
  <c r="L560" i="2" s="1"/>
  <c r="K559" i="2"/>
  <c r="L559" i="2" s="1"/>
  <c r="K558" i="2"/>
  <c r="L558" i="2" s="1"/>
  <c r="K557" i="2"/>
  <c r="L557" i="2" s="1"/>
  <c r="K556" i="2"/>
  <c r="L556" i="2" s="1"/>
  <c r="K555" i="2"/>
  <c r="L555" i="2" s="1"/>
  <c r="K554" i="2"/>
  <c r="L554" i="2" s="1"/>
  <c r="K553" i="2"/>
  <c r="L553" i="2" s="1"/>
  <c r="K552" i="2"/>
  <c r="L552" i="2" s="1"/>
  <c r="K551" i="2"/>
  <c r="L551" i="2" s="1"/>
  <c r="K550" i="2"/>
  <c r="L550" i="2" s="1"/>
  <c r="K549" i="2"/>
  <c r="L549" i="2" s="1"/>
  <c r="K548" i="2"/>
  <c r="L548" i="2" s="1"/>
  <c r="K547" i="2"/>
  <c r="L547" i="2" s="1"/>
  <c r="K546" i="2"/>
  <c r="L546" i="2" s="1"/>
  <c r="K545" i="2"/>
  <c r="L545" i="2" s="1"/>
  <c r="K544" i="2"/>
  <c r="L544" i="2" s="1"/>
  <c r="K543" i="2"/>
  <c r="L543" i="2" s="1"/>
  <c r="K542" i="2"/>
  <c r="L542" i="2" s="1"/>
  <c r="K541" i="2"/>
  <c r="L541" i="2" s="1"/>
  <c r="K540" i="2"/>
  <c r="L540" i="2" s="1"/>
  <c r="K539" i="2"/>
  <c r="L539" i="2" s="1"/>
  <c r="K538" i="2"/>
  <c r="L538" i="2" s="1"/>
  <c r="K537" i="2"/>
  <c r="L537" i="2" s="1"/>
  <c r="K536" i="2"/>
  <c r="L536" i="2" s="1"/>
  <c r="K535" i="2"/>
  <c r="L535" i="2" s="1"/>
  <c r="K534" i="2"/>
  <c r="L534" i="2" s="1"/>
  <c r="K533" i="2"/>
  <c r="L533" i="2" s="1"/>
  <c r="K532" i="2"/>
  <c r="L532" i="2" s="1"/>
  <c r="K531" i="2"/>
  <c r="L531" i="2" s="1"/>
  <c r="K530" i="2"/>
  <c r="L530" i="2" s="1"/>
  <c r="K529" i="2"/>
  <c r="L529" i="2" s="1"/>
  <c r="K528" i="2"/>
  <c r="L528" i="2" s="1"/>
  <c r="K527" i="2"/>
  <c r="L527" i="2" s="1"/>
  <c r="K526" i="2"/>
  <c r="L526" i="2" s="1"/>
  <c r="K525" i="2"/>
  <c r="L525" i="2" s="1"/>
  <c r="K524" i="2"/>
  <c r="L524" i="2" s="1"/>
  <c r="K523" i="2"/>
  <c r="L523" i="2" s="1"/>
  <c r="K522" i="2"/>
  <c r="L522" i="2" s="1"/>
  <c r="K521" i="2"/>
  <c r="L521" i="2" s="1"/>
  <c r="K520" i="2"/>
  <c r="L520" i="2" s="1"/>
  <c r="K519" i="2"/>
  <c r="L519" i="2" s="1"/>
  <c r="K518" i="2"/>
  <c r="L518" i="2" s="1"/>
  <c r="K517" i="2"/>
  <c r="L517" i="2" s="1"/>
  <c r="K516" i="2"/>
  <c r="L516" i="2" s="1"/>
  <c r="K515" i="2"/>
  <c r="L515" i="2" s="1"/>
  <c r="K514" i="2"/>
  <c r="L514" i="2" s="1"/>
  <c r="K513" i="2"/>
  <c r="L513" i="2" s="1"/>
  <c r="K512" i="2"/>
  <c r="L512" i="2" s="1"/>
  <c r="K511" i="2"/>
  <c r="L511" i="2" s="1"/>
  <c r="K510" i="2"/>
  <c r="L510" i="2" s="1"/>
  <c r="K509" i="2"/>
  <c r="L509" i="2" s="1"/>
  <c r="K508" i="2"/>
  <c r="L508" i="2" s="1"/>
  <c r="K507" i="2"/>
  <c r="L507" i="2" s="1"/>
  <c r="K506" i="2"/>
  <c r="L506" i="2" s="1"/>
  <c r="K505" i="2"/>
  <c r="L505" i="2" s="1"/>
  <c r="K504" i="2"/>
  <c r="L504" i="2" s="1"/>
  <c r="K503" i="2"/>
  <c r="L503" i="2" s="1"/>
  <c r="K502" i="2"/>
  <c r="L502" i="2" s="1"/>
  <c r="K501" i="2"/>
  <c r="L501" i="2" s="1"/>
  <c r="K500" i="2"/>
  <c r="L500" i="2" s="1"/>
  <c r="K499" i="2"/>
  <c r="L499" i="2" s="1"/>
  <c r="K498" i="2"/>
  <c r="L498" i="2" s="1"/>
  <c r="K497" i="2"/>
  <c r="L497" i="2" s="1"/>
  <c r="K496" i="2"/>
  <c r="L496" i="2" s="1"/>
  <c r="K495" i="2"/>
  <c r="L495" i="2" s="1"/>
  <c r="K494" i="2"/>
  <c r="L494" i="2" s="1"/>
  <c r="K493" i="2"/>
  <c r="L493" i="2" s="1"/>
  <c r="K492" i="2"/>
  <c r="L492" i="2" s="1"/>
  <c r="K491" i="2"/>
  <c r="L491" i="2" s="1"/>
  <c r="K490" i="2"/>
  <c r="L490" i="2" s="1"/>
  <c r="K489" i="2"/>
  <c r="L489" i="2" s="1"/>
  <c r="K488" i="2"/>
  <c r="L488" i="2" s="1"/>
  <c r="K487" i="2"/>
  <c r="L487" i="2" s="1"/>
  <c r="K486" i="2"/>
  <c r="L486" i="2" s="1"/>
  <c r="K485" i="2"/>
  <c r="L485" i="2" s="1"/>
  <c r="K484" i="2"/>
  <c r="L484" i="2" s="1"/>
  <c r="K483" i="2"/>
  <c r="L483" i="2" s="1"/>
  <c r="K482" i="2"/>
  <c r="L482" i="2" s="1"/>
  <c r="K481" i="2"/>
  <c r="L481" i="2" s="1"/>
  <c r="K480" i="2"/>
  <c r="L480" i="2" s="1"/>
  <c r="K479" i="2"/>
  <c r="L479" i="2" s="1"/>
  <c r="K478" i="2"/>
  <c r="L478" i="2" s="1"/>
  <c r="K477" i="2"/>
  <c r="L477" i="2" s="1"/>
  <c r="K476" i="2"/>
  <c r="L476" i="2" s="1"/>
  <c r="K475" i="2"/>
  <c r="L475" i="2" s="1"/>
  <c r="K474" i="2"/>
  <c r="L474" i="2" s="1"/>
  <c r="K473" i="2"/>
  <c r="L473" i="2" s="1"/>
  <c r="K472" i="2"/>
  <c r="L472" i="2" s="1"/>
  <c r="K471" i="2"/>
  <c r="L471" i="2" s="1"/>
  <c r="K470" i="2"/>
  <c r="L470" i="2" s="1"/>
  <c r="K469" i="2"/>
  <c r="L469" i="2" s="1"/>
  <c r="K468" i="2"/>
  <c r="L468" i="2" s="1"/>
  <c r="K467" i="2"/>
  <c r="L467" i="2" s="1"/>
  <c r="K466" i="2"/>
  <c r="L466" i="2" s="1"/>
  <c r="K465" i="2"/>
  <c r="L465" i="2" s="1"/>
  <c r="K464" i="2"/>
  <c r="L464" i="2" s="1"/>
  <c r="K463" i="2"/>
  <c r="L463" i="2" s="1"/>
  <c r="K462" i="2"/>
  <c r="L462" i="2" s="1"/>
  <c r="K461" i="2"/>
  <c r="L461" i="2" s="1"/>
  <c r="K460" i="2"/>
  <c r="L460" i="2" s="1"/>
  <c r="K459" i="2"/>
  <c r="L459" i="2" s="1"/>
  <c r="K458" i="2"/>
  <c r="L458" i="2" s="1"/>
  <c r="K457" i="2"/>
  <c r="L457" i="2" s="1"/>
  <c r="K456" i="2"/>
  <c r="L456" i="2" s="1"/>
  <c r="K455" i="2"/>
  <c r="L455" i="2" s="1"/>
  <c r="K454" i="2"/>
  <c r="L454" i="2" s="1"/>
  <c r="K453" i="2"/>
  <c r="L453" i="2" s="1"/>
  <c r="K452" i="2"/>
  <c r="L452" i="2" s="1"/>
  <c r="K451" i="2"/>
  <c r="L451" i="2" s="1"/>
  <c r="K450" i="2"/>
  <c r="L450" i="2" s="1"/>
  <c r="K449" i="2"/>
  <c r="L449" i="2" s="1"/>
  <c r="K448" i="2"/>
  <c r="L448" i="2" s="1"/>
  <c r="K447" i="2"/>
  <c r="L447" i="2" s="1"/>
  <c r="K446" i="2"/>
  <c r="L446" i="2" s="1"/>
  <c r="K445" i="2"/>
  <c r="L445" i="2" s="1"/>
  <c r="K444" i="2"/>
  <c r="L444" i="2" s="1"/>
  <c r="K443" i="2"/>
  <c r="L443" i="2" s="1"/>
  <c r="K442" i="2"/>
  <c r="L442" i="2" s="1"/>
  <c r="K441" i="2"/>
  <c r="L441" i="2" s="1"/>
  <c r="K440" i="2"/>
  <c r="L440" i="2" s="1"/>
  <c r="K439" i="2"/>
  <c r="L439" i="2" s="1"/>
  <c r="K438" i="2"/>
  <c r="L438" i="2" s="1"/>
  <c r="K437" i="2"/>
  <c r="L437" i="2" s="1"/>
  <c r="K436" i="2"/>
  <c r="L436" i="2" s="1"/>
  <c r="K435" i="2"/>
  <c r="L435" i="2" s="1"/>
  <c r="K434" i="2"/>
  <c r="L434" i="2" s="1"/>
  <c r="K433" i="2"/>
  <c r="L433" i="2" s="1"/>
  <c r="K432" i="2"/>
  <c r="L432" i="2" s="1"/>
  <c r="K431" i="2"/>
  <c r="L431" i="2" s="1"/>
  <c r="K430" i="2"/>
  <c r="L430" i="2" s="1"/>
  <c r="K429" i="2"/>
  <c r="L429" i="2" s="1"/>
  <c r="K428" i="2"/>
  <c r="L428" i="2" s="1"/>
  <c r="K427" i="2"/>
  <c r="L427" i="2" s="1"/>
  <c r="K426" i="2"/>
  <c r="L426" i="2" s="1"/>
  <c r="K425" i="2"/>
  <c r="L425" i="2" s="1"/>
  <c r="K424" i="2"/>
  <c r="L424" i="2" s="1"/>
  <c r="K423" i="2"/>
  <c r="L423" i="2" s="1"/>
  <c r="K422" i="2"/>
  <c r="L422" i="2" s="1"/>
  <c r="K421" i="2"/>
  <c r="L421" i="2" s="1"/>
  <c r="K420" i="2"/>
  <c r="L420" i="2" s="1"/>
  <c r="K419" i="2"/>
  <c r="L419" i="2" s="1"/>
  <c r="K418" i="2"/>
  <c r="L418" i="2" s="1"/>
  <c r="K417" i="2"/>
  <c r="L417" i="2" s="1"/>
  <c r="K416" i="2"/>
  <c r="L416" i="2" s="1"/>
  <c r="K415" i="2"/>
  <c r="L415" i="2" s="1"/>
  <c r="K414" i="2"/>
  <c r="L414" i="2" s="1"/>
  <c r="K413" i="2"/>
  <c r="L413" i="2" s="1"/>
  <c r="K412" i="2"/>
  <c r="L412" i="2" s="1"/>
  <c r="K411" i="2"/>
  <c r="L411" i="2" s="1"/>
  <c r="K410" i="2"/>
  <c r="L410" i="2" s="1"/>
  <c r="K409" i="2"/>
  <c r="L409" i="2" s="1"/>
  <c r="K408" i="2"/>
  <c r="L408" i="2" s="1"/>
  <c r="K407" i="2"/>
  <c r="L407" i="2" s="1"/>
  <c r="K406" i="2"/>
  <c r="L406" i="2" s="1"/>
  <c r="K405" i="2"/>
  <c r="L405" i="2" s="1"/>
  <c r="K404" i="2"/>
  <c r="L404" i="2" s="1"/>
  <c r="K403" i="2"/>
  <c r="L403" i="2" s="1"/>
  <c r="K402" i="2"/>
  <c r="L402" i="2" s="1"/>
  <c r="K401" i="2"/>
  <c r="L401" i="2" s="1"/>
  <c r="K400" i="2"/>
  <c r="L400" i="2" s="1"/>
  <c r="K399" i="2"/>
  <c r="L399" i="2" s="1"/>
  <c r="K398" i="2"/>
  <c r="L398" i="2" s="1"/>
  <c r="K397" i="2"/>
  <c r="L397" i="2" s="1"/>
  <c r="K396" i="2"/>
  <c r="L396" i="2" s="1"/>
  <c r="K395" i="2"/>
  <c r="L395" i="2" s="1"/>
  <c r="K394" i="2"/>
  <c r="L394" i="2" s="1"/>
  <c r="K393" i="2"/>
  <c r="L393" i="2" s="1"/>
  <c r="K392" i="2"/>
  <c r="L392" i="2" s="1"/>
  <c r="K391" i="2"/>
  <c r="L391" i="2" s="1"/>
  <c r="K390" i="2"/>
  <c r="L390" i="2" s="1"/>
  <c r="K389" i="2"/>
  <c r="L389" i="2" s="1"/>
  <c r="K388" i="2"/>
  <c r="L388" i="2" s="1"/>
  <c r="K387" i="2"/>
  <c r="L387" i="2" s="1"/>
  <c r="K386" i="2"/>
  <c r="L386" i="2" s="1"/>
  <c r="K385" i="2"/>
  <c r="L385" i="2" s="1"/>
  <c r="K384" i="2"/>
  <c r="L384" i="2" s="1"/>
  <c r="K383" i="2"/>
  <c r="L383" i="2" s="1"/>
  <c r="K382" i="2"/>
  <c r="L382" i="2" s="1"/>
  <c r="K381" i="2"/>
  <c r="L381" i="2" s="1"/>
  <c r="K380" i="2"/>
  <c r="L380" i="2" s="1"/>
  <c r="K379" i="2"/>
  <c r="L379" i="2" s="1"/>
  <c r="K378" i="2"/>
  <c r="L378" i="2" s="1"/>
  <c r="K377" i="2"/>
  <c r="L377" i="2" s="1"/>
  <c r="K376" i="2"/>
  <c r="L376" i="2" s="1"/>
  <c r="K375" i="2"/>
  <c r="L375" i="2" s="1"/>
  <c r="K374" i="2"/>
  <c r="L374" i="2" s="1"/>
  <c r="K373" i="2"/>
  <c r="L373" i="2" s="1"/>
  <c r="K372" i="2"/>
  <c r="L372" i="2" s="1"/>
  <c r="K371" i="2"/>
  <c r="L371" i="2" s="1"/>
  <c r="K370" i="2"/>
  <c r="L370" i="2" s="1"/>
  <c r="K369" i="2"/>
  <c r="L369" i="2" s="1"/>
  <c r="K368" i="2"/>
  <c r="L368" i="2" s="1"/>
  <c r="K367" i="2"/>
  <c r="L367" i="2" s="1"/>
  <c r="K366" i="2"/>
  <c r="L366" i="2" s="1"/>
  <c r="K365" i="2"/>
  <c r="L365" i="2" s="1"/>
  <c r="K364" i="2"/>
  <c r="L364" i="2" s="1"/>
  <c r="K363" i="2"/>
  <c r="L363" i="2" s="1"/>
  <c r="K362" i="2"/>
  <c r="L362" i="2" s="1"/>
  <c r="K361" i="2"/>
  <c r="L361" i="2" s="1"/>
  <c r="K360" i="2"/>
  <c r="L360" i="2" s="1"/>
  <c r="K359" i="2"/>
  <c r="L359" i="2" s="1"/>
  <c r="K358" i="2"/>
  <c r="L358" i="2" s="1"/>
  <c r="K357" i="2"/>
  <c r="L357" i="2" s="1"/>
  <c r="K356" i="2"/>
  <c r="L356" i="2" s="1"/>
  <c r="K355" i="2"/>
  <c r="L355" i="2" s="1"/>
  <c r="K354" i="2"/>
  <c r="L354" i="2" s="1"/>
  <c r="K353" i="2"/>
  <c r="L353" i="2" s="1"/>
  <c r="K352" i="2"/>
  <c r="L352" i="2" s="1"/>
  <c r="K351" i="2"/>
  <c r="L351" i="2" s="1"/>
  <c r="K350" i="2"/>
  <c r="L350" i="2" s="1"/>
  <c r="K349" i="2"/>
  <c r="L349" i="2" s="1"/>
  <c r="K348" i="2"/>
  <c r="L348" i="2" s="1"/>
  <c r="K347" i="2"/>
  <c r="L347" i="2" s="1"/>
  <c r="K346" i="2"/>
  <c r="L346" i="2" s="1"/>
  <c r="K345" i="2"/>
  <c r="L345" i="2" s="1"/>
  <c r="K344" i="2"/>
  <c r="L344" i="2" s="1"/>
  <c r="K343" i="2"/>
  <c r="L343" i="2" s="1"/>
  <c r="K342" i="2"/>
  <c r="L342" i="2" s="1"/>
  <c r="K341" i="2"/>
  <c r="L341" i="2" s="1"/>
  <c r="K340" i="2"/>
  <c r="L340" i="2" s="1"/>
  <c r="K339" i="2"/>
  <c r="L339" i="2" s="1"/>
  <c r="K338" i="2"/>
  <c r="L338" i="2" s="1"/>
  <c r="K337" i="2"/>
  <c r="L337" i="2" s="1"/>
  <c r="K336" i="2"/>
  <c r="L336" i="2" s="1"/>
  <c r="K335" i="2"/>
  <c r="L335" i="2" s="1"/>
  <c r="K334" i="2"/>
  <c r="L334" i="2" s="1"/>
  <c r="K333" i="2"/>
  <c r="L333" i="2" s="1"/>
  <c r="K332" i="2"/>
  <c r="L332" i="2" s="1"/>
  <c r="K331" i="2"/>
  <c r="L331" i="2" s="1"/>
  <c r="K330" i="2"/>
  <c r="L330" i="2" s="1"/>
  <c r="K329" i="2"/>
  <c r="L329" i="2" s="1"/>
  <c r="K328" i="2"/>
  <c r="L328" i="2" s="1"/>
  <c r="K327" i="2"/>
  <c r="L327" i="2" s="1"/>
  <c r="K326" i="2"/>
  <c r="L326" i="2" s="1"/>
  <c r="K325" i="2"/>
  <c r="L325" i="2" s="1"/>
  <c r="K324" i="2"/>
  <c r="L324" i="2" s="1"/>
  <c r="K323" i="2"/>
  <c r="L323" i="2" s="1"/>
  <c r="K322" i="2"/>
  <c r="L322" i="2" s="1"/>
  <c r="K321" i="2"/>
  <c r="L321" i="2" s="1"/>
  <c r="K320" i="2"/>
  <c r="L320" i="2" s="1"/>
  <c r="K319" i="2"/>
  <c r="L319" i="2" s="1"/>
  <c r="K318" i="2"/>
  <c r="L318" i="2" s="1"/>
  <c r="K317" i="2"/>
  <c r="L317" i="2" s="1"/>
  <c r="K316" i="2"/>
  <c r="L316" i="2" s="1"/>
  <c r="K315" i="2"/>
  <c r="L315" i="2" s="1"/>
  <c r="K314" i="2"/>
  <c r="L314" i="2" s="1"/>
  <c r="K313" i="2"/>
  <c r="L313" i="2" s="1"/>
  <c r="K312" i="2"/>
  <c r="L312" i="2" s="1"/>
  <c r="K311" i="2"/>
  <c r="L311" i="2" s="1"/>
  <c r="K310" i="2"/>
  <c r="L310" i="2" s="1"/>
  <c r="K309" i="2"/>
  <c r="L309" i="2" s="1"/>
  <c r="K308" i="2"/>
  <c r="L308" i="2" s="1"/>
  <c r="K307" i="2"/>
  <c r="L307" i="2" s="1"/>
  <c r="K306" i="2"/>
  <c r="L306" i="2" s="1"/>
  <c r="K305" i="2"/>
  <c r="L305" i="2" s="1"/>
  <c r="K304" i="2"/>
  <c r="L304" i="2" s="1"/>
  <c r="K303" i="2"/>
  <c r="L303" i="2" s="1"/>
  <c r="K302" i="2"/>
  <c r="L302" i="2" s="1"/>
  <c r="K301" i="2"/>
  <c r="L301" i="2" s="1"/>
  <c r="K300" i="2"/>
  <c r="L300" i="2" s="1"/>
  <c r="K299" i="2"/>
  <c r="L299" i="2" s="1"/>
  <c r="K298" i="2"/>
  <c r="L298" i="2" s="1"/>
  <c r="K297" i="2"/>
  <c r="L297" i="2" s="1"/>
  <c r="K296" i="2"/>
  <c r="L296" i="2" s="1"/>
  <c r="K295" i="2"/>
  <c r="L295" i="2" s="1"/>
  <c r="K294" i="2"/>
  <c r="L294" i="2" s="1"/>
  <c r="K293" i="2"/>
  <c r="L293" i="2" s="1"/>
  <c r="K292" i="2"/>
  <c r="L292" i="2" s="1"/>
  <c r="K291" i="2"/>
  <c r="L291" i="2" s="1"/>
  <c r="K290" i="2"/>
  <c r="L290" i="2" s="1"/>
  <c r="K289" i="2"/>
  <c r="L289" i="2" s="1"/>
  <c r="K288" i="2"/>
  <c r="L288" i="2" s="1"/>
  <c r="K287" i="2"/>
  <c r="L287" i="2" s="1"/>
  <c r="K286" i="2"/>
  <c r="L286" i="2" s="1"/>
  <c r="K285" i="2"/>
  <c r="L285" i="2" s="1"/>
  <c r="K284" i="2"/>
  <c r="L284" i="2" s="1"/>
  <c r="K283" i="2"/>
  <c r="L283" i="2" s="1"/>
  <c r="K282" i="2"/>
  <c r="L282" i="2" s="1"/>
  <c r="K281" i="2"/>
  <c r="L281" i="2" s="1"/>
  <c r="K280" i="2"/>
  <c r="L280" i="2" s="1"/>
  <c r="K279" i="2"/>
  <c r="L279" i="2" s="1"/>
  <c r="K278" i="2"/>
  <c r="L278" i="2" s="1"/>
  <c r="K277" i="2"/>
  <c r="L277" i="2" s="1"/>
  <c r="K276" i="2"/>
  <c r="L276" i="2" s="1"/>
  <c r="K275" i="2"/>
  <c r="L275" i="2" s="1"/>
  <c r="K274" i="2"/>
  <c r="L274" i="2" s="1"/>
  <c r="K273" i="2"/>
  <c r="L273" i="2" s="1"/>
  <c r="K272" i="2"/>
  <c r="L272" i="2" s="1"/>
  <c r="K271" i="2"/>
  <c r="L271" i="2" s="1"/>
  <c r="K270" i="2"/>
  <c r="L270" i="2" s="1"/>
  <c r="K269" i="2"/>
  <c r="L269" i="2" s="1"/>
  <c r="K268" i="2"/>
  <c r="L268" i="2" s="1"/>
  <c r="K267" i="2"/>
  <c r="L267" i="2" s="1"/>
  <c r="K266" i="2"/>
  <c r="L266" i="2" s="1"/>
  <c r="K265" i="2"/>
  <c r="L265" i="2" s="1"/>
  <c r="K264" i="2"/>
  <c r="L264" i="2" s="1"/>
  <c r="K263" i="2"/>
  <c r="L263" i="2" s="1"/>
  <c r="K262" i="2"/>
  <c r="L262" i="2" s="1"/>
  <c r="K261" i="2"/>
  <c r="L261" i="2" s="1"/>
  <c r="K260" i="2"/>
  <c r="L260" i="2" s="1"/>
  <c r="K259" i="2"/>
  <c r="L259" i="2" s="1"/>
  <c r="K258" i="2"/>
  <c r="L258" i="2" s="1"/>
  <c r="K257" i="2"/>
  <c r="L257" i="2" s="1"/>
  <c r="K256" i="2"/>
  <c r="L256" i="2" s="1"/>
  <c r="K255" i="2"/>
  <c r="L255" i="2" s="1"/>
  <c r="K254" i="2"/>
  <c r="L254" i="2" s="1"/>
  <c r="K253" i="2"/>
  <c r="L253" i="2" s="1"/>
  <c r="K252" i="2"/>
  <c r="L252" i="2" s="1"/>
  <c r="K251" i="2"/>
  <c r="L251" i="2" s="1"/>
  <c r="K250" i="2"/>
  <c r="L250" i="2" s="1"/>
  <c r="K249" i="2"/>
  <c r="L249" i="2" s="1"/>
  <c r="K248" i="2"/>
  <c r="L248" i="2" s="1"/>
  <c r="K247" i="2"/>
  <c r="L247" i="2" s="1"/>
  <c r="K246" i="2"/>
  <c r="L246" i="2" s="1"/>
  <c r="K245" i="2"/>
  <c r="L245" i="2" s="1"/>
  <c r="K244" i="2"/>
  <c r="L244" i="2" s="1"/>
  <c r="K243" i="2"/>
  <c r="L243" i="2" s="1"/>
  <c r="K242" i="2"/>
  <c r="L242" i="2" s="1"/>
  <c r="K241" i="2"/>
  <c r="L241" i="2" s="1"/>
  <c r="K240" i="2"/>
  <c r="L240" i="2" s="1"/>
  <c r="K239" i="2"/>
  <c r="L239" i="2" s="1"/>
  <c r="K238" i="2"/>
  <c r="L238" i="2" s="1"/>
  <c r="K237" i="2"/>
  <c r="L237" i="2" s="1"/>
  <c r="K236" i="2"/>
  <c r="L236" i="2" s="1"/>
  <c r="K235" i="2"/>
  <c r="L235" i="2" s="1"/>
  <c r="K234" i="2"/>
  <c r="L234" i="2" s="1"/>
  <c r="K233" i="2"/>
  <c r="L233" i="2" s="1"/>
  <c r="K232" i="2"/>
  <c r="L232" i="2" s="1"/>
  <c r="K231" i="2"/>
  <c r="L231" i="2" s="1"/>
  <c r="K230" i="2"/>
  <c r="L230" i="2" s="1"/>
  <c r="K229" i="2"/>
  <c r="L229" i="2" s="1"/>
  <c r="K228" i="2"/>
  <c r="L228" i="2" s="1"/>
  <c r="K227" i="2"/>
  <c r="L227" i="2" s="1"/>
  <c r="K226" i="2"/>
  <c r="L226" i="2" s="1"/>
  <c r="K225" i="2"/>
  <c r="L225" i="2" s="1"/>
  <c r="K224" i="2"/>
  <c r="L224" i="2" s="1"/>
  <c r="K223" i="2"/>
  <c r="L223" i="2" s="1"/>
  <c r="K222" i="2"/>
  <c r="L222" i="2" s="1"/>
  <c r="K221" i="2"/>
  <c r="L221" i="2" s="1"/>
  <c r="K220" i="2"/>
  <c r="L220" i="2" s="1"/>
  <c r="K219" i="2"/>
  <c r="L219" i="2" s="1"/>
  <c r="K218" i="2"/>
  <c r="L218" i="2" s="1"/>
  <c r="K217" i="2"/>
  <c r="L217" i="2" s="1"/>
  <c r="K216" i="2"/>
  <c r="L216" i="2" s="1"/>
  <c r="K215" i="2"/>
  <c r="L215" i="2" s="1"/>
  <c r="K214" i="2"/>
  <c r="L214" i="2" s="1"/>
  <c r="K213" i="2"/>
  <c r="L213" i="2" s="1"/>
  <c r="K212" i="2"/>
  <c r="L212" i="2" s="1"/>
  <c r="K211" i="2"/>
  <c r="L211" i="2" s="1"/>
  <c r="K210" i="2"/>
  <c r="L210" i="2" s="1"/>
  <c r="K209" i="2"/>
  <c r="L209" i="2" s="1"/>
  <c r="K208" i="2"/>
  <c r="L208" i="2" s="1"/>
  <c r="K207" i="2"/>
  <c r="L207" i="2" s="1"/>
  <c r="K206" i="2"/>
  <c r="L206" i="2" s="1"/>
  <c r="K205" i="2"/>
  <c r="L205" i="2" s="1"/>
  <c r="K204" i="2"/>
  <c r="L204" i="2" s="1"/>
  <c r="K203" i="2"/>
  <c r="L203" i="2" s="1"/>
  <c r="K202" i="2"/>
  <c r="L202" i="2" s="1"/>
  <c r="K201" i="2"/>
  <c r="L201" i="2" s="1"/>
  <c r="K200" i="2"/>
  <c r="L200" i="2" s="1"/>
  <c r="K199" i="2"/>
  <c r="L199" i="2" s="1"/>
  <c r="K198" i="2"/>
  <c r="L198" i="2" s="1"/>
  <c r="K197" i="2"/>
  <c r="L197" i="2" s="1"/>
  <c r="K196" i="2"/>
  <c r="L196" i="2" s="1"/>
  <c r="K195" i="2"/>
  <c r="L195" i="2" s="1"/>
  <c r="K194" i="2"/>
  <c r="L194" i="2" s="1"/>
  <c r="K193" i="2"/>
  <c r="L193" i="2" s="1"/>
  <c r="K192" i="2"/>
  <c r="L192" i="2" s="1"/>
  <c r="K191" i="2"/>
  <c r="L191" i="2" s="1"/>
  <c r="K190" i="2"/>
  <c r="L190" i="2" s="1"/>
  <c r="K189" i="2"/>
  <c r="L189" i="2" s="1"/>
  <c r="K188" i="2"/>
  <c r="L188" i="2" s="1"/>
  <c r="K187" i="2"/>
  <c r="L187" i="2" s="1"/>
  <c r="K186" i="2"/>
  <c r="L186" i="2" s="1"/>
  <c r="K185" i="2"/>
  <c r="L185" i="2" s="1"/>
  <c r="K184" i="2"/>
  <c r="L184" i="2" s="1"/>
  <c r="K183" i="2"/>
  <c r="L183" i="2" s="1"/>
  <c r="K182" i="2"/>
  <c r="L182" i="2" s="1"/>
  <c r="K181" i="2"/>
  <c r="L181" i="2" s="1"/>
  <c r="K180" i="2"/>
  <c r="L180" i="2" s="1"/>
  <c r="K179" i="2"/>
  <c r="L179" i="2" s="1"/>
  <c r="K178" i="2"/>
  <c r="L178" i="2" s="1"/>
  <c r="K177" i="2"/>
  <c r="L177" i="2" s="1"/>
  <c r="K176" i="2"/>
  <c r="L176" i="2" s="1"/>
  <c r="K175" i="2"/>
  <c r="L175" i="2" s="1"/>
  <c r="K174" i="2"/>
  <c r="L174" i="2" s="1"/>
  <c r="K173" i="2"/>
  <c r="L173" i="2" s="1"/>
  <c r="K172" i="2"/>
  <c r="L172" i="2" s="1"/>
  <c r="K171" i="2"/>
  <c r="L171" i="2" s="1"/>
  <c r="K170" i="2"/>
  <c r="L170" i="2" s="1"/>
  <c r="K169" i="2"/>
  <c r="L169" i="2" s="1"/>
  <c r="K168" i="2"/>
  <c r="L168" i="2" s="1"/>
  <c r="K167" i="2"/>
  <c r="L167" i="2" s="1"/>
  <c r="K166" i="2"/>
  <c r="L166" i="2" s="1"/>
  <c r="K165" i="2"/>
  <c r="L165" i="2" s="1"/>
  <c r="K164" i="2"/>
  <c r="L164" i="2" s="1"/>
  <c r="K163" i="2"/>
  <c r="L163" i="2" s="1"/>
  <c r="K162" i="2"/>
  <c r="L162" i="2" s="1"/>
  <c r="K161" i="2"/>
  <c r="L161" i="2" s="1"/>
  <c r="K160" i="2"/>
  <c r="L160" i="2" s="1"/>
  <c r="K159" i="2"/>
  <c r="L159" i="2" s="1"/>
  <c r="K158" i="2"/>
  <c r="L158" i="2" s="1"/>
  <c r="K157" i="2"/>
  <c r="L157" i="2" s="1"/>
  <c r="K156" i="2"/>
  <c r="L156" i="2" s="1"/>
  <c r="K155" i="2"/>
  <c r="L155" i="2" s="1"/>
  <c r="K154" i="2"/>
  <c r="L154" i="2" s="1"/>
  <c r="K153" i="2"/>
  <c r="L153" i="2" s="1"/>
  <c r="K152" i="2"/>
  <c r="L152" i="2" s="1"/>
  <c r="K151" i="2"/>
  <c r="L151" i="2" s="1"/>
  <c r="K150" i="2"/>
  <c r="L150" i="2" s="1"/>
  <c r="K149" i="2"/>
  <c r="L149" i="2" s="1"/>
  <c r="K148" i="2"/>
  <c r="L148" i="2" s="1"/>
  <c r="K147" i="2"/>
  <c r="L147" i="2" s="1"/>
  <c r="K146" i="2"/>
  <c r="L146" i="2" s="1"/>
  <c r="K145" i="2"/>
  <c r="L145" i="2" s="1"/>
  <c r="K144" i="2"/>
  <c r="L144" i="2" s="1"/>
  <c r="K143" i="2"/>
  <c r="L143" i="2" s="1"/>
  <c r="K142" i="2"/>
  <c r="L142" i="2" s="1"/>
  <c r="K141" i="2"/>
  <c r="L141" i="2" s="1"/>
  <c r="K140" i="2"/>
  <c r="L140" i="2" s="1"/>
  <c r="K139" i="2"/>
  <c r="L139" i="2" s="1"/>
  <c r="K138" i="2"/>
  <c r="L138" i="2" s="1"/>
  <c r="K137" i="2"/>
  <c r="L137" i="2" s="1"/>
  <c r="K136" i="2"/>
  <c r="L136" i="2" s="1"/>
  <c r="K135" i="2"/>
  <c r="L135" i="2" s="1"/>
  <c r="K134" i="2"/>
  <c r="L134" i="2" s="1"/>
  <c r="K133" i="2"/>
  <c r="L133" i="2" s="1"/>
  <c r="K132" i="2"/>
  <c r="L132" i="2" s="1"/>
  <c r="K131" i="2"/>
  <c r="L131" i="2" s="1"/>
  <c r="K130" i="2"/>
  <c r="L130" i="2" s="1"/>
  <c r="K129" i="2"/>
  <c r="L129" i="2" s="1"/>
  <c r="K128" i="2"/>
  <c r="L128" i="2" s="1"/>
  <c r="K127" i="2"/>
  <c r="L127" i="2" s="1"/>
  <c r="K126" i="2"/>
  <c r="L126" i="2" s="1"/>
  <c r="K125" i="2"/>
  <c r="L125" i="2" s="1"/>
  <c r="K124" i="2"/>
  <c r="L124" i="2" s="1"/>
  <c r="K123" i="2"/>
  <c r="L123" i="2" s="1"/>
  <c r="K122" i="2"/>
  <c r="L122" i="2" s="1"/>
  <c r="K121" i="2"/>
  <c r="L121" i="2" s="1"/>
  <c r="K120" i="2"/>
  <c r="L120" i="2" s="1"/>
  <c r="K119" i="2"/>
  <c r="L119" i="2" s="1"/>
  <c r="K118" i="2"/>
  <c r="L118" i="2" s="1"/>
  <c r="K117" i="2"/>
  <c r="L117" i="2" s="1"/>
  <c r="K116" i="2"/>
  <c r="L116" i="2" s="1"/>
  <c r="K115" i="2"/>
  <c r="L115" i="2" s="1"/>
  <c r="K114" i="2"/>
  <c r="L114" i="2" s="1"/>
  <c r="K113" i="2"/>
  <c r="L113" i="2" s="1"/>
  <c r="K112" i="2"/>
  <c r="L112" i="2" s="1"/>
  <c r="K111" i="2"/>
  <c r="L111" i="2" s="1"/>
  <c r="K110" i="2"/>
  <c r="L110" i="2" s="1"/>
  <c r="K109" i="2"/>
  <c r="L109" i="2" s="1"/>
  <c r="K108" i="2"/>
  <c r="L108" i="2" s="1"/>
  <c r="K107" i="2"/>
  <c r="L107" i="2" s="1"/>
  <c r="K106" i="2"/>
  <c r="L106" i="2" s="1"/>
  <c r="K105" i="2"/>
  <c r="L105" i="2" s="1"/>
  <c r="K104" i="2"/>
  <c r="L104" i="2" s="1"/>
  <c r="K103" i="2"/>
  <c r="L103" i="2" s="1"/>
  <c r="K102" i="2"/>
  <c r="L102" i="2" s="1"/>
  <c r="K101" i="2"/>
  <c r="L101" i="2" s="1"/>
  <c r="K100" i="2"/>
  <c r="L100" i="2" s="1"/>
  <c r="K99" i="2"/>
  <c r="L99" i="2" s="1"/>
  <c r="K98" i="2"/>
  <c r="L98" i="2" s="1"/>
  <c r="K97" i="2"/>
  <c r="L97" i="2" s="1"/>
  <c r="K96" i="2"/>
  <c r="L96" i="2" s="1"/>
  <c r="K95" i="2"/>
  <c r="L95" i="2" s="1"/>
  <c r="K94" i="2"/>
  <c r="L94" i="2" s="1"/>
  <c r="K93" i="2"/>
  <c r="L93" i="2" s="1"/>
  <c r="K92" i="2"/>
  <c r="L92" i="2" s="1"/>
  <c r="K91" i="2"/>
  <c r="L91" i="2" s="1"/>
  <c r="K90" i="2"/>
  <c r="L90" i="2" s="1"/>
  <c r="K89" i="2"/>
  <c r="L89" i="2" s="1"/>
  <c r="K88" i="2"/>
  <c r="L88" i="2" s="1"/>
  <c r="K87" i="2"/>
  <c r="L87" i="2" s="1"/>
  <c r="K86" i="2"/>
  <c r="L86" i="2" s="1"/>
  <c r="K85" i="2"/>
  <c r="L85" i="2" s="1"/>
  <c r="K84" i="2"/>
  <c r="L84" i="2" s="1"/>
  <c r="K83" i="2"/>
  <c r="L83" i="2" s="1"/>
  <c r="K82" i="2"/>
  <c r="L82" i="2" s="1"/>
  <c r="K81" i="2"/>
  <c r="L81" i="2" s="1"/>
  <c r="K80" i="2"/>
  <c r="L80" i="2" s="1"/>
  <c r="K79" i="2"/>
  <c r="L79" i="2" s="1"/>
  <c r="K78" i="2"/>
  <c r="L78" i="2" s="1"/>
  <c r="K77" i="2"/>
  <c r="L77" i="2" s="1"/>
  <c r="K76" i="2"/>
  <c r="L76" i="2" s="1"/>
  <c r="K75" i="2"/>
  <c r="L75" i="2" s="1"/>
  <c r="K74" i="2"/>
  <c r="L74" i="2" s="1"/>
  <c r="K73" i="2"/>
  <c r="L73" i="2" s="1"/>
  <c r="K72" i="2"/>
  <c r="L72" i="2" s="1"/>
  <c r="K71" i="2"/>
  <c r="L71" i="2" s="1"/>
  <c r="K70" i="2"/>
  <c r="L70" i="2" s="1"/>
  <c r="K69" i="2"/>
  <c r="L69" i="2" s="1"/>
  <c r="K68" i="2"/>
  <c r="L68" i="2" s="1"/>
  <c r="K67" i="2"/>
  <c r="L67" i="2" s="1"/>
  <c r="K66" i="2"/>
  <c r="L66" i="2" s="1"/>
  <c r="K65" i="2"/>
  <c r="L65" i="2" s="1"/>
  <c r="K64" i="2"/>
  <c r="L64" i="2" s="1"/>
  <c r="K63" i="2"/>
  <c r="L63" i="2" s="1"/>
  <c r="K62" i="2"/>
  <c r="L62" i="2" s="1"/>
  <c r="K61" i="2"/>
  <c r="L61" i="2" s="1"/>
  <c r="K60" i="2"/>
  <c r="L60" i="2" s="1"/>
  <c r="K59" i="2"/>
  <c r="L59" i="2" s="1"/>
  <c r="K58" i="2"/>
  <c r="L58" i="2" s="1"/>
  <c r="K57" i="2"/>
  <c r="L57" i="2" s="1"/>
  <c r="K56" i="2"/>
  <c r="L56" i="2" s="1"/>
  <c r="K55" i="2"/>
  <c r="L55" i="2" s="1"/>
  <c r="K54" i="2"/>
  <c r="L54" i="2" s="1"/>
  <c r="K53" i="2"/>
  <c r="L53" i="2" s="1"/>
  <c r="K52" i="2"/>
  <c r="L52" i="2" s="1"/>
  <c r="K51" i="2"/>
  <c r="L51" i="2" s="1"/>
  <c r="K50" i="2"/>
  <c r="L50" i="2" s="1"/>
  <c r="K49" i="2"/>
  <c r="L49" i="2" s="1"/>
  <c r="K48" i="2"/>
  <c r="L48" i="2" s="1"/>
  <c r="K47" i="2"/>
  <c r="L47" i="2" s="1"/>
  <c r="K46" i="2"/>
  <c r="L46" i="2" s="1"/>
  <c r="K45" i="2"/>
  <c r="L45" i="2" s="1"/>
  <c r="K44" i="2"/>
  <c r="L44" i="2" s="1"/>
  <c r="K43" i="2"/>
  <c r="L43" i="2" s="1"/>
  <c r="K42" i="2"/>
  <c r="L42" i="2" s="1"/>
  <c r="K41" i="2"/>
  <c r="L41" i="2" s="1"/>
  <c r="K40" i="2"/>
  <c r="L40" i="2" s="1"/>
  <c r="K39" i="2"/>
  <c r="L39" i="2" s="1"/>
  <c r="K38" i="2"/>
  <c r="L38" i="2" s="1"/>
  <c r="K37" i="2"/>
  <c r="L37" i="2" s="1"/>
  <c r="K36" i="2"/>
  <c r="L36" i="2" s="1"/>
  <c r="K35" i="2"/>
  <c r="L35" i="2" s="1"/>
  <c r="K34" i="2"/>
  <c r="L34" i="2" s="1"/>
  <c r="K33" i="2"/>
  <c r="L33" i="2" s="1"/>
  <c r="K32" i="2"/>
  <c r="L32" i="2" s="1"/>
  <c r="K31" i="2"/>
  <c r="L31" i="2" s="1"/>
  <c r="K30" i="2"/>
  <c r="L30" i="2" s="1"/>
  <c r="K29" i="2"/>
  <c r="L29" i="2" s="1"/>
  <c r="K28" i="2"/>
  <c r="L28" i="2" s="1"/>
  <c r="K27" i="2"/>
  <c r="L27" i="2" s="1"/>
  <c r="K26" i="2"/>
  <c r="L26" i="2" s="1"/>
  <c r="K25" i="2"/>
  <c r="L25" i="2" s="1"/>
  <c r="K24" i="2"/>
  <c r="L24" i="2" s="1"/>
  <c r="K23" i="2"/>
  <c r="L23" i="2" s="1"/>
  <c r="K22" i="2"/>
  <c r="L22" i="2" s="1"/>
  <c r="K21" i="2"/>
  <c r="L21" i="2" s="1"/>
  <c r="K20" i="2"/>
  <c r="L20" i="2" s="1"/>
  <c r="K19" i="2"/>
  <c r="L19" i="2" s="1"/>
  <c r="K18" i="2"/>
  <c r="L18" i="2" s="1"/>
  <c r="K17" i="2"/>
  <c r="L17" i="2" s="1"/>
  <c r="K16" i="2"/>
  <c r="L16" i="2" s="1"/>
  <c r="K15" i="2"/>
  <c r="L15" i="2" s="1"/>
  <c r="K14" i="2"/>
  <c r="L14" i="2" s="1"/>
  <c r="K13" i="2"/>
  <c r="L13" i="2" s="1"/>
  <c r="K12" i="2"/>
  <c r="L12" i="2" s="1"/>
  <c r="K11" i="2"/>
  <c r="L11" i="2" s="1"/>
  <c r="K10" i="2"/>
  <c r="L10" i="2" s="1"/>
  <c r="K9" i="2"/>
  <c r="L9" i="2" s="1"/>
  <c r="K8" i="2"/>
  <c r="L8" i="2" s="1"/>
  <c r="K7" i="2"/>
  <c r="L7" i="2" s="1"/>
  <c r="K6" i="2"/>
  <c r="L6" i="2" s="1"/>
  <c r="K5" i="2"/>
  <c r="L5" i="2" s="1"/>
  <c r="K4" i="2"/>
  <c r="L4" i="2" s="1"/>
  <c r="K3" i="2"/>
  <c r="L3" i="2" s="1"/>
  <c r="K2" i="2"/>
  <c r="L2" i="2" s="1"/>
  <c r="P4" i="2" l="1"/>
  <c r="P769" i="2"/>
  <c r="P817" i="2"/>
  <c r="P3807" i="2"/>
  <c r="P177" i="2"/>
  <c r="P178" i="2"/>
  <c r="P50" i="2"/>
  <c r="P3023" i="2"/>
  <c r="P47" i="2"/>
  <c r="P65" i="2"/>
  <c r="P66" i="2"/>
  <c r="P162" i="2"/>
  <c r="P1983" i="2"/>
  <c r="P111" i="2"/>
  <c r="P112" i="2"/>
  <c r="AO6" i="12" a="1"/>
  <c r="AO6" i="12" s="1"/>
  <c r="P560" i="2"/>
  <c r="P146" i="2"/>
  <c r="P161" i="2"/>
  <c r="P160" i="2"/>
  <c r="P176" i="2"/>
  <c r="P175" i="2"/>
  <c r="P159" i="2"/>
  <c r="P128" i="2"/>
  <c r="P95" i="2"/>
  <c r="S6" i="12" a="1"/>
  <c r="S6" i="12" s="1"/>
  <c r="T6" i="12" a="1"/>
  <c r="T6" i="12" s="1"/>
  <c r="AG6" i="12" a="1"/>
  <c r="AG6" i="12" s="1"/>
  <c r="AN6" i="12" a="1"/>
  <c r="AN6" i="12" s="1"/>
  <c r="AF6" i="12" a="1"/>
  <c r="AF6" i="12" s="1"/>
  <c r="I6" i="12" a="1"/>
  <c r="I6" i="12" s="1"/>
  <c r="J6" i="12" a="1"/>
  <c r="J6" i="12" s="1"/>
  <c r="O4" i="12"/>
  <c r="Q4" i="12"/>
  <c r="K4" i="12"/>
  <c r="AH4" i="12"/>
  <c r="AJ4" i="12"/>
  <c r="M4" i="12"/>
  <c r="AL4" i="12"/>
  <c r="P144" i="2"/>
  <c r="P18" i="2"/>
  <c r="P145" i="2"/>
  <c r="P127" i="2"/>
  <c r="P114" i="2"/>
  <c r="P113" i="2"/>
  <c r="P130" i="2"/>
  <c r="P82" i="2"/>
  <c r="P97" i="2"/>
  <c r="P98" i="2"/>
  <c r="P129" i="2"/>
  <c r="P81" i="2"/>
  <c r="P96" i="2"/>
  <c r="P80" i="2"/>
  <c r="P64" i="2"/>
  <c r="P143" i="2"/>
  <c r="P78" i="2"/>
  <c r="AK6" i="12" l="1" a="1"/>
  <c r="AK6" i="12" s="1"/>
  <c r="AJ6" i="12" a="1"/>
  <c r="AJ6" i="12" s="1"/>
  <c r="AM6" i="12" a="1"/>
  <c r="AM6" i="12" s="1"/>
  <c r="AL6" i="12" a="1"/>
  <c r="AL6" i="12" s="1"/>
  <c r="AI6" i="12" a="1"/>
  <c r="AI6" i="12" s="1"/>
  <c r="AH6" i="12" a="1"/>
  <c r="AH6" i="12" s="1"/>
  <c r="R6" i="12" a="1"/>
  <c r="R6" i="12" s="1"/>
  <c r="Q6" i="12" a="1"/>
  <c r="Q6" i="12" s="1"/>
  <c r="L6" i="12" a="1"/>
  <c r="L6" i="12" s="1"/>
  <c r="K6" i="12" a="1"/>
  <c r="K6" i="12" s="1"/>
  <c r="P6" i="12" a="1"/>
  <c r="P6" i="12" s="1"/>
  <c r="O6" i="12" a="1"/>
  <c r="O6" i="12" s="1"/>
  <c r="N6" i="12" a="1"/>
  <c r="N6" i="12" s="1"/>
  <c r="M6" i="12" a="1"/>
  <c r="M6" i="1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<sst xmlns="http://schemas.openxmlformats.org/spreadsheetml/2006/main" count="19838" uniqueCount="268">
  <si>
    <t>Retailer</t>
  </si>
  <si>
    <t>Retailer ID</t>
  </si>
  <si>
    <t>Invoice Date</t>
  </si>
  <si>
    <t>Region</t>
  </si>
  <si>
    <t>State</t>
  </si>
  <si>
    <t>City</t>
  </si>
  <si>
    <t>Beverage Brand</t>
  </si>
  <si>
    <t>Price per Unit</t>
  </si>
  <si>
    <t>Units Sold</t>
  </si>
  <si>
    <t>Total Sales</t>
  </si>
  <si>
    <t>Operating Profit</t>
  </si>
  <si>
    <t>Operating Margin</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</si>
  <si>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</si>
  <si>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</si>
  <si>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</si>
  <si>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</si>
  <si>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</si>
  <si>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</si>
  <si>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</si>
  <si>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</si>
  <si>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</si>
  <si>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</si>
  <si>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</si>
  <si>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</si>
  <si>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</si>
  <si>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</si>
  <si>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</si>
  <si>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</si>
  <si>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</si>
  <si>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</si>
  <si>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</si>
  <si>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</si>
  <si>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</si>
  <si>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</si>
  <si>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</si>
  <si>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</si>
  <si>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</si>
  <si>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</si>
  <si>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</si>
  <si>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</si>
  <si>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</si>
  <si>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</si>
  <si>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</si>
  <si>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</si>
  <si>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</si>
  <si>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</si>
  <si>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</si>
  <si>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</si>
  <si>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</si>
  <si>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</si>
  <si>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</si>
  <si>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</si>
  <si>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</si>
  <si>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</si>
  <si>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</si>
  <si>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</si>
  <si>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</si>
  <si>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</si>
  <si>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</si>
  <si>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</si>
  <si>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</si>
  <si>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</si>
  <si>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</si>
  <si>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</si>
  <si>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</si>
  <si>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</si>
  <si>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</si>
  <si>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</si>
  <si>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</si>
  <si>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</si>
  <si>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</si>
  <si>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</si>
  <si>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</si>
  <si>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</si>
  <si>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</si>
  <si>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</si>
  <si>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</si>
  <si>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</si>
  <si>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</si>
  <si>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</si>
  <si>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</si>
  <si>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</si>
  <si>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</si>
  <si>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</si>
  <si>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</si>
  <si>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</si>
  <si>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</si>
  <si>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</si>
  <si>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</si>
  <si>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</si>
  <si>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</si>
  <si>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</si>
  <si>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</si>
  <si>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</si>
  <si>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</si>
  <si>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</si>
  <si>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</si>
  <si>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</si>
  <si>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</si>
  <si>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</si>
  <si>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</si>
  <si>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</si>
  <si>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</si>
  <si>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</si>
  <si>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</si>
  <si>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</si>
  <si>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</si>
  <si>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</si>
  <si>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</si>
  <si>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</si>
  <si>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</si>
  <si>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</si>
  <si>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</si>
  <si>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</si>
  <si>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</si>
  <si>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</si>
  <si>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</si>
  <si>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</si>
  <si>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</si>
  <si>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</si>
  <si>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</si>
  <si>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</si>
  <si>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</si>
  <si>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</si>
  <si>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</si>
  <si>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</si>
  <si>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</si>
  <si>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</si>
  <si>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Year</t>
  </si>
  <si>
    <t>Month</t>
  </si>
  <si>
    <t>Average of Operating Margin</t>
  </si>
  <si>
    <t>Retailers</t>
  </si>
  <si>
    <t>Unique Retailers</t>
  </si>
  <si>
    <t>Total Retailers</t>
  </si>
  <si>
    <t>Regions</t>
  </si>
  <si>
    <t>Total City</t>
  </si>
  <si>
    <t>Total Beverage Brand</t>
  </si>
  <si>
    <t>Total Regions</t>
  </si>
  <si>
    <t>Total States</t>
  </si>
  <si>
    <t xml:space="preserve">City </t>
  </si>
  <si>
    <t>Grand Total</t>
  </si>
  <si>
    <t>Value</t>
  </si>
  <si>
    <t>Format code</t>
  </si>
  <si>
    <t>Accounting Format Code</t>
  </si>
  <si>
    <t>#,##,,,.00"B"</t>
  </si>
  <si>
    <t>;(#,##,,,.00"B")</t>
  </si>
  <si>
    <t>#,##,,.0"M"</t>
  </si>
  <si>
    <t>;(#,##,,.0"M")</t>
  </si>
  <si>
    <t>#,#,.0"K"</t>
  </si>
  <si>
    <t>;(#,#,.0"K")</t>
  </si>
  <si>
    <t>#,##0</t>
  </si>
  <si>
    <t>#,##0;(#,##0)</t>
  </si>
  <si>
    <t>#,##,,,.0"B"</t>
  </si>
  <si>
    <t>use this formul</t>
  </si>
  <si>
    <t>TEXT(F23,LOOKUP(F23,format!$D$4:$D$10,format!$E$4:$E$10))</t>
  </si>
  <si>
    <t>this is ok when u show the values in the tables not in the chartt</t>
  </si>
  <si>
    <t>Sum of Operating Profit</t>
  </si>
  <si>
    <t>KPIS</t>
  </si>
  <si>
    <t>Sum of Total Sales</t>
  </si>
  <si>
    <t>Sum of Units Sold</t>
  </si>
  <si>
    <t>Values</t>
  </si>
  <si>
    <t>Volume</t>
  </si>
  <si>
    <t>Profit</t>
  </si>
  <si>
    <t>Efficiency</t>
  </si>
  <si>
    <t>pricing power</t>
  </si>
  <si>
    <t>Metrics</t>
  </si>
  <si>
    <t>This tells (HOW MUCH / HOW GOOD)</t>
  </si>
  <si>
    <t>Performance Measure</t>
  </si>
  <si>
    <t>Dimensions</t>
  </si>
  <si>
    <r>
      <t>These group</t>
    </r>
    <r>
      <rPr>
        <sz val="11"/>
        <color theme="1"/>
        <rFont val="Plus Jakarta Sans"/>
        <family val="2"/>
        <scheme val="minor"/>
      </rPr>
      <t xml:space="preserve"> data — they don’t measure performance.</t>
    </r>
  </si>
  <si>
    <t>example</t>
  </si>
  <si>
    <t>Retailer, Retailer ID, Region, State, City, Beverage Brand</t>
  </si>
  <si>
    <t>Total Beverage Brands</t>
  </si>
  <si>
    <t>Total City Covered</t>
  </si>
  <si>
    <t>Total States Covered</t>
  </si>
  <si>
    <t>Sales ≠ Profit</t>
  </si>
  <si>
    <t>Volume ≠ Efficiency</t>
  </si>
  <si>
    <r>
      <t xml:space="preserve">Margin is the </t>
    </r>
    <r>
      <rPr>
        <b/>
        <sz val="11"/>
        <color theme="1"/>
        <rFont val="Plus Jakarta Sans"/>
        <family val="2"/>
        <scheme val="minor"/>
      </rPr>
      <t>true decision metric</t>
    </r>
  </si>
  <si>
    <r>
      <t xml:space="preserve">Pricing strategy must be </t>
    </r>
    <r>
      <rPr>
        <b/>
        <sz val="11"/>
        <color theme="1"/>
        <rFont val="Plus Jakarta Sans"/>
        <family val="2"/>
        <scheme val="minor"/>
      </rPr>
      <t>retailer- and region-specific</t>
    </r>
  </si>
  <si>
    <t>Key Business Takeaways</t>
  </si>
  <si>
    <t>Retailer-wise Analysis</t>
  </si>
  <si>
    <t>other kpis metrics</t>
  </si>
  <si>
    <t>Average of Price per Unit</t>
  </si>
  <si>
    <t>Revenue by retailer</t>
  </si>
  <si>
    <t>Clearly shows who drives revenue.</t>
  </si>
  <si>
    <t>Formated Price Per Unit</t>
  </si>
  <si>
    <t>Price Per unit</t>
  </si>
  <si>
    <t>Units Sales by retailer</t>
  </si>
  <si>
    <t>Profit by retailer</t>
  </si>
  <si>
    <t>Profit by Regions</t>
  </si>
  <si>
    <t>Units Sold by Regions</t>
  </si>
  <si>
    <t>Revenue  by Regions</t>
  </si>
  <si>
    <t>Units Sold by Retailer</t>
  </si>
  <si>
    <t>Units Sold by Region</t>
  </si>
  <si>
    <t>Month in Words</t>
  </si>
  <si>
    <t>Name</t>
  </si>
  <si>
    <t>Hex Code</t>
  </si>
  <si>
    <t>Usage</t>
  </si>
  <si>
    <t>Coke Red</t>
  </si>
  <si>
    <t>#F40009</t>
  </si>
  <si>
    <t>Hero Card, primary buttons (Active), line chart data, primary icons.</t>
  </si>
  <si>
    <t>Pure White</t>
  </si>
  <si>
    <t>#FFFFFF</t>
  </si>
  <si>
    <t>KPI Card backgrounds, Hero text, main page container.</t>
  </si>
  <si>
    <t>Dashboard Gray</t>
  </si>
  <si>
    <t>#F8F9FA</t>
  </si>
  <si>
    <t>Main background color (the "canvas" behind the cards).</t>
  </si>
  <si>
    <t>Primary Text</t>
  </si>
  <si>
    <t>#1A1A1B</t>
  </si>
  <si>
    <t>Main headings, large numbers (KPIs), active filter labels.</t>
  </si>
  <si>
    <t>Secondary Text</t>
  </si>
  <si>
    <t>#6B7280</t>
  </si>
  <si>
    <t>Subtitles, labels (e.g., "Total Annual Revenue"), axis labels.</t>
  </si>
  <si>
    <t>Border/Dividers</t>
  </si>
  <si>
    <t>#E5E7EB</t>
  </si>
  <si>
    <t>Navigation bar border, chart grid lines, card strokes.</t>
  </si>
  <si>
    <t>Accent Blue-Grey</t>
  </si>
  <si>
    <t>#3B82F6</t>
  </si>
  <si>
    <t>Shop/Outlet icon background.</t>
  </si>
  <si>
    <t>Accent Teal</t>
  </si>
  <si>
    <t>#10B981</t>
  </si>
  <si>
    <t>Market share icon background.</t>
  </si>
  <si>
    <t>✍️ Typography &amp; Font Sizes</t>
  </si>
  <si>
    <r>
      <t>The font family used is </t>
    </r>
    <r>
      <rPr>
        <b/>
        <sz val="8"/>
        <color rgb="FFFAFAFA"/>
        <rFont val="Arial"/>
        <family val="2"/>
      </rPr>
      <t>Inter</t>
    </r>
    <r>
      <rPr>
        <sz val="8"/>
        <color rgb="FFFAFAFA"/>
        <rFont val="Arial"/>
        <family val="2"/>
      </rPr>
      <t> (a popular, clean sans-serif for dashboards), but you can use </t>
    </r>
    <r>
      <rPr>
        <b/>
        <sz val="8"/>
        <color rgb="FFFAFAFA"/>
        <rFont val="Arial"/>
        <family val="2"/>
      </rPr>
      <t>Segoe UI</t>
    </r>
    <r>
      <rPr>
        <sz val="8"/>
        <color rgb="FFFAFAFA"/>
        <rFont val="Arial"/>
        <family val="2"/>
      </rPr>
      <t> or </t>
    </r>
    <r>
      <rPr>
        <b/>
        <sz val="8"/>
        <color rgb="FFFAFAFA"/>
        <rFont val="Arial"/>
        <family val="2"/>
      </rPr>
      <t>Arial</t>
    </r>
    <r>
      <rPr>
        <sz val="8"/>
        <color rgb="FFFAFAFA"/>
        <rFont val="Arial"/>
        <family val="2"/>
      </rPr>
      <t> in Excel for a similar look.</t>
    </r>
  </si>
  <si>
    <t>1. Headings &amp; Navigation</t>
  </si>
  <si>
    <r>
      <t>Main Dashboard Title</t>
    </r>
    <r>
      <rPr>
        <sz val="8"/>
        <color rgb="FFFAFAFA"/>
        <rFont val="Arial"/>
        <family val="2"/>
      </rPr>
      <t> ("Sales Optimization"): </t>
    </r>
    <r>
      <rPr>
        <b/>
        <sz val="8"/>
        <color rgb="FFFAFAFA"/>
        <rFont val="Arial"/>
        <family val="2"/>
      </rPr>
      <t>28px</t>
    </r>
    <r>
      <rPr>
        <sz val="8"/>
        <color rgb="FFFAFAFA"/>
        <rFont val="Arial"/>
        <family val="2"/>
      </rPr>
      <t>, Bold, </t>
    </r>
    <r>
      <rPr>
        <sz val="11"/>
        <color rgb="FFFAFAFA"/>
        <rFont val="Consolas"/>
        <family val="3"/>
      </rPr>
      <t>#1A1A1B</t>
    </r>
    <r>
      <rPr>
        <sz val="8"/>
        <color rgb="FFFAFAFA"/>
        <rFont val="Arial"/>
        <family val="2"/>
      </rPr>
      <t>.</t>
    </r>
  </si>
  <si>
    <r>
      <t>Subtitle</t>
    </r>
    <r>
      <rPr>
        <sz val="8"/>
        <color rgb="FFFAFAFA"/>
        <rFont val="Arial"/>
        <family val="2"/>
      </rPr>
      <t> ("Global Markets Overview"): </t>
    </r>
    <r>
      <rPr>
        <b/>
        <sz val="8"/>
        <color rgb="FFFAFAFA"/>
        <rFont val="Arial"/>
        <family val="2"/>
      </rPr>
      <t>14px</t>
    </r>
    <r>
      <rPr>
        <sz val="8"/>
        <color rgb="FFFAFAFA"/>
        <rFont val="Arial"/>
        <family val="2"/>
      </rPr>
      <t>, Regular, </t>
    </r>
    <r>
      <rPr>
        <sz val="11"/>
        <color rgb="FFFAFAFA"/>
        <rFont val="Consolas"/>
        <family val="3"/>
      </rPr>
      <t>#6B7280</t>
    </r>
    <r>
      <rPr>
        <sz val="8"/>
        <color rgb="FFFAFAFA"/>
        <rFont val="Arial"/>
        <family val="2"/>
      </rPr>
      <t>.</t>
    </r>
  </si>
  <si>
    <r>
      <t>Nav Tabs</t>
    </r>
    <r>
      <rPr>
        <sz val="8"/>
        <color rgb="FFFAFAFA"/>
        <rFont val="Arial"/>
        <family val="2"/>
      </rPr>
      <t> ("Data", "KPIs", etc.): </t>
    </r>
    <r>
      <rPr>
        <b/>
        <sz val="8"/>
        <color rgb="FFFAFAFA"/>
        <rFont val="Arial"/>
        <family val="2"/>
      </rPr>
      <t>14px</t>
    </r>
    <r>
      <rPr>
        <sz val="8"/>
        <color rgb="FFFAFAFA"/>
        <rFont val="Arial"/>
        <family val="2"/>
      </rPr>
      <t>, Semibold. (Active: White text on Red background).</t>
    </r>
  </si>
  <si>
    <t>2. Hero Card (Main Red Card)</t>
  </si>
  <si>
    <r>
      <t>Main Metric Value</t>
    </r>
    <r>
      <rPr>
        <sz val="8"/>
        <color rgb="FFFAFAFA"/>
        <rFont val="Arial"/>
        <family val="2"/>
      </rPr>
      <t> ("$1.42B"): </t>
    </r>
    <r>
      <rPr>
        <b/>
        <sz val="8"/>
        <color rgb="FFFAFAFA"/>
        <rFont val="Arial"/>
        <family val="2"/>
      </rPr>
      <t>42px</t>
    </r>
    <r>
      <rPr>
        <sz val="8"/>
        <color rgb="FFFAFAFA"/>
        <rFont val="Arial"/>
        <family val="2"/>
      </rPr>
      <t>, Bold, </t>
    </r>
    <r>
      <rPr>
        <sz val="11"/>
        <color rgb="FFFAFAFA"/>
        <rFont val="Consolas"/>
        <family val="3"/>
      </rPr>
      <t>#FFFFFF</t>
    </r>
    <r>
      <rPr>
        <sz val="8"/>
        <color rgb="FFFAFAFA"/>
        <rFont val="Arial"/>
        <family val="2"/>
      </rPr>
      <t>.</t>
    </r>
  </si>
  <si>
    <r>
      <t>Metric Label</t>
    </r>
    <r>
      <rPr>
        <sz val="8"/>
        <color rgb="FFFAFAFA"/>
        <rFont val="Arial"/>
        <family val="2"/>
      </rPr>
      <t> ("Total Annual Revenue"): </t>
    </r>
    <r>
      <rPr>
        <b/>
        <sz val="8"/>
        <color rgb="FFFAFAFA"/>
        <rFont val="Arial"/>
        <family val="2"/>
      </rPr>
      <t>16px</t>
    </r>
    <r>
      <rPr>
        <sz val="8"/>
        <color rgb="FFFAFAFA"/>
        <rFont val="Arial"/>
        <family val="2"/>
      </rPr>
      <t>, Regular, </t>
    </r>
    <r>
      <rPr>
        <sz val="11"/>
        <color rgb="FFFAFAFA"/>
        <rFont val="Consolas"/>
        <family val="3"/>
      </rPr>
      <t>#FFFFFF</t>
    </r>
    <r>
      <rPr>
        <sz val="8"/>
        <color rgb="FFFAFAFA"/>
        <rFont val="Arial"/>
        <family val="2"/>
      </rPr>
      <t> (80% Opacity).</t>
    </r>
  </si>
  <si>
    <r>
      <t>Secondary Metric</t>
    </r>
    <r>
      <rPr>
        <sz val="8"/>
        <color rgb="FFFAFAFA"/>
        <rFont val="Arial"/>
        <family val="2"/>
      </rPr>
      <t> ("28.5%"): </t>
    </r>
    <r>
      <rPr>
        <b/>
        <sz val="8"/>
        <color rgb="FFFAFAFA"/>
        <rFont val="Arial"/>
        <family val="2"/>
      </rPr>
      <t>24px</t>
    </r>
    <r>
      <rPr>
        <sz val="8"/>
        <color rgb="FFFAFAFA"/>
        <rFont val="Arial"/>
        <family val="2"/>
      </rPr>
      <t>, Bold, </t>
    </r>
    <r>
      <rPr>
        <sz val="11"/>
        <color rgb="FFFAFAFA"/>
        <rFont val="Consolas"/>
        <family val="3"/>
      </rPr>
      <t>#FFFFFF</t>
    </r>
    <r>
      <rPr>
        <sz val="8"/>
        <color rgb="FFFAFAFA"/>
        <rFont val="Arial"/>
        <family val="2"/>
      </rPr>
      <t>.</t>
    </r>
  </si>
  <si>
    <t>3. KPI Cards (White Cards)</t>
  </si>
  <si>
    <r>
      <t>KPI Large Number</t>
    </r>
    <r>
      <rPr>
        <sz val="8"/>
        <color rgb="FFFAFAFA"/>
        <rFont val="Arial"/>
        <family val="2"/>
      </rPr>
      <t> ("4.8M", "1,240"): </t>
    </r>
    <r>
      <rPr>
        <b/>
        <sz val="8"/>
        <color rgb="FFFAFAFA"/>
        <rFont val="Arial"/>
        <family val="2"/>
      </rPr>
      <t>24px</t>
    </r>
    <r>
      <rPr>
        <sz val="8"/>
        <color rgb="FFFAFAFA"/>
        <rFont val="Arial"/>
        <family val="2"/>
      </rPr>
      <t>, Bold, </t>
    </r>
    <r>
      <rPr>
        <sz val="11"/>
        <color rgb="FFFAFAFA"/>
        <rFont val="Consolas"/>
        <family val="3"/>
      </rPr>
      <t>#1A1A1B</t>
    </r>
    <r>
      <rPr>
        <sz val="8"/>
        <color rgb="FFFAFAFA"/>
        <rFont val="Arial"/>
        <family val="2"/>
      </rPr>
      <t>.</t>
    </r>
  </si>
  <si>
    <r>
      <t>KPI Label</t>
    </r>
    <r>
      <rPr>
        <sz val="8"/>
        <color rgb="FFFAFAFA"/>
        <rFont val="Arial"/>
        <family val="2"/>
      </rPr>
      <t> ("Total Units Sold"): </t>
    </r>
    <r>
      <rPr>
        <b/>
        <sz val="8"/>
        <color rgb="FFFAFAFA"/>
        <rFont val="Arial"/>
        <family val="2"/>
      </rPr>
      <t>13px</t>
    </r>
    <r>
      <rPr>
        <sz val="8"/>
        <color rgb="FFFAFAFA"/>
        <rFont val="Arial"/>
        <family val="2"/>
      </rPr>
      <t>, Medium, </t>
    </r>
    <r>
      <rPr>
        <sz val="11"/>
        <color rgb="FFFAFAFA"/>
        <rFont val="Consolas"/>
        <family val="3"/>
      </rPr>
      <t>#6B7280</t>
    </r>
    <r>
      <rPr>
        <sz val="8"/>
        <color rgb="FFFAFAFA"/>
        <rFont val="Arial"/>
        <family val="2"/>
      </rPr>
      <t>.</t>
    </r>
  </si>
  <si>
    <t>4. Charts &amp; Filters</t>
  </si>
  <si>
    <r>
      <t>Section Header</t>
    </r>
    <r>
      <rPr>
        <sz val="8"/>
        <color rgb="FFFAFAFA"/>
        <rFont val="Arial"/>
        <family val="2"/>
      </rPr>
      <t> ("2021 Monthly Sales Performance"): </t>
    </r>
    <r>
      <rPr>
        <b/>
        <sz val="8"/>
        <color rgb="FFFAFAFA"/>
        <rFont val="Arial"/>
        <family val="2"/>
      </rPr>
      <t>18px</t>
    </r>
    <r>
      <rPr>
        <sz val="8"/>
        <color rgb="FFFAFAFA"/>
        <rFont val="Arial"/>
        <family val="2"/>
      </rPr>
      <t>, Bold, </t>
    </r>
    <r>
      <rPr>
        <sz val="11"/>
        <color rgb="FFFAFAFA"/>
        <rFont val="Consolas"/>
        <family val="3"/>
      </rPr>
      <t>#1A1A1B</t>
    </r>
    <r>
      <rPr>
        <sz val="8"/>
        <color rgb="FFFAFAFA"/>
        <rFont val="Arial"/>
        <family val="2"/>
      </rPr>
      <t>.</t>
    </r>
  </si>
  <si>
    <r>
      <t>Axis Labels</t>
    </r>
    <r>
      <rPr>
        <sz val="8"/>
        <color rgb="FFFAFAFA"/>
        <rFont val="Arial"/>
        <family val="2"/>
      </rPr>
      <t> (Jan, Feb, Mar): </t>
    </r>
    <r>
      <rPr>
        <b/>
        <sz val="8"/>
        <color rgb="FFFAFAFA"/>
        <rFont val="Arial"/>
        <family val="2"/>
      </rPr>
      <t>12px</t>
    </r>
    <r>
      <rPr>
        <sz val="8"/>
        <color rgb="FFFAFAFA"/>
        <rFont val="Arial"/>
        <family val="2"/>
      </rPr>
      <t>, Regular, </t>
    </r>
    <r>
      <rPr>
        <sz val="11"/>
        <color rgb="FFFAFAFA"/>
        <rFont val="Consolas"/>
        <family val="3"/>
      </rPr>
      <t>#9CA3AF</t>
    </r>
    <r>
      <rPr>
        <sz val="8"/>
        <color rgb="FFFAFAFA"/>
        <rFont val="Arial"/>
        <family val="2"/>
      </rPr>
      <t>.</t>
    </r>
  </si>
  <si>
    <r>
      <t>Filter Header</t>
    </r>
    <r>
      <rPr>
        <sz val="8"/>
        <color rgb="FFFAFAFA"/>
        <rFont val="Arial"/>
        <family val="2"/>
      </rPr>
      <t> ("FILTERS"): </t>
    </r>
    <r>
      <rPr>
        <b/>
        <sz val="8"/>
        <color rgb="FFFAFAFA"/>
        <rFont val="Arial"/>
        <family val="2"/>
      </rPr>
      <t>12px</t>
    </r>
    <r>
      <rPr>
        <sz val="8"/>
        <color rgb="FFFAFAFA"/>
        <rFont val="Arial"/>
        <family val="2"/>
      </rPr>
      <t>, Bold, Uppercase, </t>
    </r>
    <r>
      <rPr>
        <sz val="11"/>
        <color rgb="FFFAFAFA"/>
        <rFont val="Consolas"/>
        <family val="3"/>
      </rPr>
      <t>#9CA3AF</t>
    </r>
    <r>
      <rPr>
        <sz val="8"/>
        <color rgb="FFFAFAFA"/>
        <rFont val="Arial"/>
        <family val="2"/>
      </rPr>
      <t>.</t>
    </r>
  </si>
  <si>
    <r>
      <t>Filter Option Text</t>
    </r>
    <r>
      <rPr>
        <sz val="8"/>
        <color rgb="FFFAFAFA"/>
        <rFont val="Arial"/>
        <family val="2"/>
      </rPr>
      <t> ("Coke", "Diet Coke"): </t>
    </r>
    <r>
      <rPr>
        <b/>
        <sz val="8"/>
        <color rgb="FFFAFAFA"/>
        <rFont val="Arial"/>
        <family val="2"/>
      </rPr>
      <t>14px</t>
    </r>
    <r>
      <rPr>
        <sz val="8"/>
        <color rgb="FFFAFAFA"/>
        <rFont val="Arial"/>
        <family val="2"/>
      </rPr>
      <t>, Medium, </t>
    </r>
    <r>
      <rPr>
        <sz val="11"/>
        <color rgb="FFFAFAFA"/>
        <rFont val="Consolas"/>
        <family val="3"/>
      </rPr>
      <t>#1A1A1B</t>
    </r>
    <r>
      <rPr>
        <sz val="8"/>
        <color rgb="FFFAFAFA"/>
        <rFont val="Arial"/>
        <family val="2"/>
      </rPr>
      <t>.</t>
    </r>
  </si>
  <si>
    <t>5. Footer Bar</t>
  </si>
  <si>
    <r>
      <t>Status Text</t>
    </r>
    <r>
      <rPr>
        <sz val="8"/>
        <color rgb="FFFAFAFA"/>
        <rFont val="Arial"/>
        <family val="2"/>
      </rPr>
      <t> ("LIVE DATA CONNECTED"): </t>
    </r>
    <r>
      <rPr>
        <b/>
        <sz val="8"/>
        <color rgb="FFFAFAFA"/>
        <rFont val="Arial"/>
        <family val="2"/>
      </rPr>
      <t>11px</t>
    </r>
    <r>
      <rPr>
        <sz val="8"/>
        <color rgb="FFFAFAFA"/>
        <rFont val="Arial"/>
        <family val="2"/>
      </rPr>
      <t>, Bold, Uppercase, </t>
    </r>
    <r>
      <rPr>
        <sz val="11"/>
        <color rgb="FFFAFAFA"/>
        <rFont val="Consolas"/>
        <family val="3"/>
      </rPr>
      <t>#F40009</t>
    </r>
    <r>
      <rPr>
        <sz val="8"/>
        <color rgb="FFFAFAFA"/>
        <rFont val="Arial"/>
        <family val="2"/>
      </rPr>
      <t>.</t>
    </r>
  </si>
  <si>
    <t>Revenue / Sales</t>
  </si>
  <si>
    <t>Sales vs operating Profit by region</t>
  </si>
  <si>
    <t>Sales</t>
  </si>
  <si>
    <t>operating profit</t>
  </si>
  <si>
    <t>No Filter</t>
  </si>
  <si>
    <t>Sales vs operating Profit by Retailer</t>
  </si>
  <si>
    <t>Sales vs operating Profit by Region</t>
  </si>
  <si>
    <t>Sum of Operating Profit2</t>
  </si>
  <si>
    <t>Performing - Operating Margin by City</t>
  </si>
  <si>
    <t>underperforming - Operating Margin by City</t>
  </si>
  <si>
    <t>Monthly Sales Analysis</t>
  </si>
  <si>
    <t>Jan</t>
  </si>
  <si>
    <t>Feb</t>
  </si>
  <si>
    <t>Mar</t>
  </si>
  <si>
    <t>Apr</t>
  </si>
  <si>
    <t>May</t>
  </si>
  <si>
    <t>Jun</t>
  </si>
  <si>
    <t>Jul</t>
  </si>
  <si>
    <t>Aug</t>
  </si>
  <si>
    <t>Sep</t>
  </si>
  <si>
    <t>Oct</t>
  </si>
  <si>
    <t>Nov</t>
  </si>
  <si>
    <t>Dec</t>
  </si>
  <si>
    <t>Total Revenue (Sales)</t>
  </si>
  <si>
    <t>Row Labels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</si>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</sst>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_);[Red]\(&quot;$&quot;#,##0\)"/>
    <numFmt numFmtId="165" formatCode="&quot;$&quot;#,##0.00_);[Red]\(&quot;$&quot;#,##0.00\)"/>
    <numFmt numFmtId="166" formatCode="[$$-409]#,##0.00"/>
    <numFmt numFmtId="167" formatCode="[$$-409]#,##0"/>
    <numFmt numFmtId="168" formatCode="[&lt;999950]\$0.0,&quot;K&quot;;[&lt;999950000]\$0.0,,&quot;M&quot;;\$0.0,,,&quot;B&quot;"/>
    <numFmt numFmtId="169" formatCode="[&lt;999950]0.0,&quot;K&quot;;[&lt;999950000]0.0,,&quot;M&quot;;0.0,,,&quot;B&quot;"/>
  </numFmts>
  <fonts count="24">
    <font>
      <sz val="11"/>
      <color theme="1"/>
      <name val="Plus Jakarta Sans"/>
      <scheme val="minor"/>
    </font>
    <font>
      <sz val="11"/>
      <color theme="1"/>
      <name val="Plus Jakarta Sans"/>
      <family val="2"/>
      <scheme val="minor"/>
    </font>
    <font>
      <sz val="11"/>
      <color theme="1"/>
      <name val="Plus Jakarta Sans"/>
      <family val="2"/>
      <scheme val="minor"/>
    </font>
    <font>
      <sz val="11"/>
      <color theme="1"/>
      <name val="Plus Jakarta Sans"/>
      <family val="2"/>
      <scheme val="minor"/>
    </font>
    <font>
      <sz val="11"/>
      <color theme="1"/>
      <name val="Plus Jakarta Sans"/>
      <family val="2"/>
      <scheme val="minor"/>
    </font>
    <font>
      <sz val="11"/>
      <color theme="1"/>
      <name val="Calibri"/>
    </font>
    <font>
      <sz val="11"/>
      <color theme="0"/>
      <name val="Calibri"/>
    </font>
    <font>
      <b/>
      <sz val="11"/>
      <color theme="0"/>
      <name val="Plus Jakarta Sans"/>
      <family val="2"/>
      <scheme val="minor"/>
    </font>
    <font>
      <b/>
      <sz val="11"/>
      <color theme="1"/>
      <name val="Plus Jakarta Sans"/>
      <family val="2"/>
      <scheme val="minor"/>
    </font>
    <font>
      <sz val="11"/>
      <color theme="0"/>
      <name val="Calibri"/>
      <family val="2"/>
    </font>
    <font>
      <sz val="11"/>
      <color rgb="FF000000"/>
      <name val="Plus Jakarta Sans"/>
      <family val="2"/>
      <scheme val="minor"/>
    </font>
    <font>
      <b/>
      <sz val="12"/>
      <color theme="0"/>
      <name val="Plus Jakarta Sans"/>
      <family val="2"/>
      <scheme val="minor"/>
    </font>
    <font>
      <b/>
      <sz val="11"/>
      <color theme="0"/>
      <name val="Calibri"/>
      <family val="2"/>
    </font>
    <font>
      <sz val="11"/>
      <color theme="1"/>
      <name val="Calibri"/>
      <family val="2"/>
    </font>
    <font>
      <b/>
      <sz val="11"/>
      <color theme="1"/>
      <name val="Plus Jakarta Sans"/>
      <scheme val="minor"/>
    </font>
    <font>
      <b/>
      <sz val="8"/>
      <color rgb="FFFAFAFA"/>
      <name val="Arial"/>
      <family val="2"/>
    </font>
    <font>
      <sz val="8"/>
      <color rgb="FFFAFAFA"/>
      <name val="Arial"/>
      <family val="2"/>
    </font>
    <font>
      <sz val="11"/>
      <color rgb="FFFAFAFA"/>
      <name val="Consolas"/>
      <family val="3"/>
    </font>
    <font>
      <b/>
      <sz val="13.5"/>
      <color rgb="FFFAFAFA"/>
      <name val="Arial"/>
      <family val="2"/>
    </font>
    <font>
      <sz val="11"/>
      <color theme="1"/>
      <name val="Plus Jakarta Sans_x0009_"/>
    </font>
    <font>
      <sz val="12"/>
      <name val="Plus Jakarta Sans"/>
      <scheme val="minor"/>
    </font>
    <font>
      <b/>
      <sz val="12"/>
      <name val="Plus Jakarta Sans"/>
      <scheme val="minor"/>
    </font>
    <font>
      <b/>
      <sz val="12"/>
      <color theme="1"/>
      <name val="Plus Jakarta Sans"/>
      <scheme val="minor"/>
    </font>
    <font>
      <sz val="12"/>
      <color theme="1"/>
      <name val="Plus Jakarta Sans"/>
      <scheme val="minor"/>
    </font>
  </fonts>
  <fills count="13">
    <fill>
      <patternFill patternType="none"/>
    </fill>
    <fill>
      <patternFill patternType="gray125"/>
    </fill>
    <fill>
      <patternFill patternType="solid">
        <fgColor rgb="FF2A3E68"/>
        <bgColor rgb="FF2A3E68"/>
      </patternFill>
    </fill>
    <fill>
      <patternFill patternType="solid">
        <fgColor theme="8" tint="0.39997558519241921"/>
        <bgColor indexed="64"/>
      </patternFill>
    </fill>
    <fill>
      <patternFill patternType="solid">
        <fgColor theme="1" tint="0.499984740745262"/>
        <bgColor indexed="64"/>
      </patternFill>
    </fill>
    <fill>
      <patternFill patternType="solid">
        <fgColor theme="4" tint="-0.499984740745262"/>
        <bgColor indexed="64"/>
      </patternFill>
    </fill>
    <fill>
      <patternFill patternType="solid">
        <fgColor rgb="FFC00000"/>
        <bgColor indexed="64"/>
      </patternFill>
    </fill>
    <fill>
      <patternFill patternType="solid">
        <fgColor theme="4" tint="-0.499984740745262"/>
        <bgColor rgb="FF2A3E68"/>
      </patternFill>
    </fill>
    <fill>
      <patternFill patternType="solid">
        <fgColor rgb="FF191A1F"/>
        <bgColor indexed="64"/>
      </patternFill>
    </fill>
    <fill>
      <patternFill patternType="solid">
        <fgColor rgb="FFEDF2F7"/>
        <bgColor indexed="64"/>
      </patternFill>
    </fill>
    <fill>
      <patternFill patternType="solid">
        <fgColor theme="4" tint="0.59999389629810485"/>
        <bgColor indexed="64"/>
      </patternFill>
    </fill>
    <fill>
      <patternFill patternType="solid">
        <fgColor theme="0"/>
        <bgColor indexed="64"/>
      </patternFill>
    </fill>
    <fill>
      <patternFill patternType="solid">
        <fgColor theme="0"/>
        <bgColor theme="4" tint="0.79998168889431442"/>
      </patternFill>
    </fill>
  </fills>
  <borders count="18">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theme="4" tint="0.39997558519241921"/>
      </top>
      <bottom style="thin">
        <color theme="4" tint="0.39997558519241921"/>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thin">
        <color theme="0"/>
      </bottom>
      <diagonal/>
    </border>
  </borders>
  <cellStyleXfs count="1">
    <xf numFmtId="0" fontId="0" fillId="0" borderId="0"/>
  </cellStyleXfs>
  <cellXfs count="106">
    <xf numFmtId="0" fontId="0" fillId="0" borderId="0" xfId="0"/>
    <xf numFmtId="0" fontId="6" fillId="2" borderId="1" xfId="0" applyFont="1" applyFill="1" applyBorder="1" applyAlignment="1">
      <alignment horizontal="center"/>
    </xf>
    <xf numFmtId="0" fontId="5" fillId="0" borderId="0" xfId="0" applyFont="1" applyAlignment="1">
      <alignment horizontal="center"/>
    </xf>
    <xf numFmtId="14" fontId="5" fillId="0" borderId="0" xfId="0" applyNumberFormat="1" applyFont="1" applyAlignment="1">
      <alignment horizontal="center"/>
    </xf>
    <xf numFmtId="3" fontId="5" fillId="0" borderId="0" xfId="0" applyNumberFormat="1" applyFont="1" applyAlignment="1">
      <alignment horizontal="center"/>
    </xf>
    <xf numFmtId="164" fontId="5" fillId="0" borderId="0" xfId="0" applyNumberFormat="1" applyFont="1" applyAlignment="1">
      <alignment horizontal="center"/>
    </xf>
    <xf numFmtId="9" fontId="5" fillId="0" borderId="0" xfId="0" applyNumberFormat="1" applyFont="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14" fontId="6" fillId="2" borderId="1" xfId="0" applyNumberFormat="1" applyFont="1" applyFill="1" applyBorder="1" applyAlignment="1">
      <alignment horizontal="center"/>
    </xf>
    <xf numFmtId="14" fontId="0" fillId="0" borderId="0" xfId="0" applyNumberFormat="1"/>
    <xf numFmtId="164" fontId="0" fillId="0" borderId="0" xfId="0" applyNumberFormat="1"/>
    <xf numFmtId="3" fontId="0" fillId="0" borderId="0" xfId="0" applyNumberFormat="1"/>
    <xf numFmtId="9" fontId="0" fillId="0" borderId="0" xfId="0" applyNumberFormat="1"/>
    <xf numFmtId="0" fontId="4" fillId="0" borderId="0" xfId="0" applyFont="1"/>
    <xf numFmtId="0" fontId="0" fillId="0" borderId="0" xfId="0" pivotButton="1"/>
    <xf numFmtId="0" fontId="4" fillId="3" borderId="2" xfId="0" applyFont="1" applyFill="1" applyBorder="1"/>
    <xf numFmtId="0" fontId="0" fillId="0" borderId="5" xfId="0" applyBorder="1"/>
    <xf numFmtId="0" fontId="10" fillId="3" borderId="2" xfId="0" applyFont="1" applyFill="1" applyBorder="1"/>
    <xf numFmtId="0" fontId="4" fillId="3" borderId="6" xfId="0" applyFont="1" applyFill="1" applyBorder="1"/>
    <xf numFmtId="0" fontId="4" fillId="3" borderId="7" xfId="0" applyFont="1" applyFill="1" applyBorder="1"/>
    <xf numFmtId="0" fontId="10" fillId="3" borderId="7" xfId="0" applyFont="1" applyFill="1" applyBorder="1"/>
    <xf numFmtId="0" fontId="0" fillId="0" borderId="0" xfId="0" applyAlignment="1">
      <alignment horizontal="left"/>
    </xf>
    <xf numFmtId="0" fontId="8" fillId="0" borderId="0" xfId="0" applyFont="1"/>
    <xf numFmtId="0" fontId="0" fillId="0" borderId="2" xfId="0" applyBorder="1" applyAlignment="1">
      <alignment horizontal="left" vertical="center"/>
    </xf>
    <xf numFmtId="3" fontId="0" fillId="0" borderId="2" xfId="0" applyNumberFormat="1" applyBorder="1" applyAlignment="1">
      <alignment horizontal="left" vertical="center"/>
    </xf>
    <xf numFmtId="0" fontId="7" fillId="4" borderId="2" xfId="0" applyFont="1" applyFill="1" applyBorder="1" applyAlignment="1">
      <alignment horizontal="left" vertical="center"/>
    </xf>
    <xf numFmtId="0" fontId="7" fillId="4" borderId="1" xfId="0" applyFont="1" applyFill="1" applyBorder="1" applyAlignment="1">
      <alignment horizontal="left" vertical="center"/>
    </xf>
    <xf numFmtId="0" fontId="0" fillId="0" borderId="9" xfId="0" applyBorder="1"/>
    <xf numFmtId="0" fontId="11" fillId="6" borderId="0" xfId="0" applyFont="1" applyFill="1"/>
    <xf numFmtId="0" fontId="3" fillId="0" borderId="0" xfId="0" applyFont="1"/>
    <xf numFmtId="0" fontId="12" fillId="2" borderId="8" xfId="0" applyFont="1" applyFill="1" applyBorder="1" applyAlignment="1">
      <alignment horizontal="center"/>
    </xf>
    <xf numFmtId="0" fontId="12" fillId="7" borderId="8" xfId="0" applyFont="1" applyFill="1" applyBorder="1" applyAlignment="1">
      <alignment horizontal="center"/>
    </xf>
    <xf numFmtId="0" fontId="7" fillId="5" borderId="0" xfId="0" applyFont="1" applyFill="1"/>
    <xf numFmtId="0" fontId="7" fillId="5" borderId="0" xfId="0" applyFont="1" applyFill="1" applyAlignment="1">
      <alignment horizontal="center"/>
    </xf>
    <xf numFmtId="0" fontId="3" fillId="0" borderId="0" xfId="0" applyFont="1" applyAlignment="1">
      <alignment wrapText="1"/>
    </xf>
    <xf numFmtId="0" fontId="0" fillId="0" borderId="0" xfId="0" applyAlignment="1">
      <alignment horizontal="center"/>
    </xf>
    <xf numFmtId="0" fontId="3" fillId="0" borderId="2" xfId="0" applyFont="1" applyBorder="1" applyAlignment="1">
      <alignment horizontal="left"/>
    </xf>
    <xf numFmtId="0" fontId="0" fillId="0" borderId="2" xfId="0" applyBorder="1" applyAlignment="1">
      <alignment horizontal="left"/>
    </xf>
    <xf numFmtId="0" fontId="7" fillId="6" borderId="0" xfId="0" applyFont="1" applyFill="1"/>
    <xf numFmtId="165" fontId="0" fillId="0" borderId="0" xfId="0" applyNumberFormat="1"/>
    <xf numFmtId="166" fontId="9" fillId="2" borderId="1" xfId="0" applyNumberFormat="1" applyFont="1" applyFill="1" applyBorder="1" applyAlignment="1">
      <alignment horizontal="center"/>
    </xf>
    <xf numFmtId="166" fontId="5" fillId="0" borderId="0" xfId="0" applyNumberFormat="1" applyFont="1" applyAlignment="1">
      <alignment horizontal="center"/>
    </xf>
    <xf numFmtId="166" fontId="0" fillId="0" borderId="0" xfId="0" applyNumberFormat="1"/>
    <xf numFmtId="166" fontId="6" fillId="2" borderId="1" xfId="0" applyNumberFormat="1" applyFont="1" applyFill="1" applyBorder="1" applyAlignment="1">
      <alignment horizontal="center"/>
    </xf>
    <xf numFmtId="166" fontId="0" fillId="0" borderId="0" xfId="0" applyNumberFormat="1" applyAlignment="1">
      <alignment horizontal="left"/>
    </xf>
    <xf numFmtId="0" fontId="0" fillId="0" borderId="9" xfId="0" applyBorder="1" applyAlignment="1">
      <alignment horizontal="center"/>
    </xf>
    <xf numFmtId="0" fontId="13" fillId="0" borderId="0" xfId="0" applyFont="1" applyAlignment="1">
      <alignment horizontal="center"/>
    </xf>
    <xf numFmtId="0" fontId="9" fillId="2" borderId="1" xfId="0" applyFont="1" applyFill="1" applyBorder="1" applyAlignment="1">
      <alignment horizontal="center"/>
    </xf>
    <xf numFmtId="0" fontId="15" fillId="8" borderId="1" xfId="0" applyFont="1" applyFill="1" applyBorder="1" applyAlignment="1">
      <alignment horizontal="left" vertical="center" wrapText="1"/>
    </xf>
    <xf numFmtId="0" fontId="17" fillId="8" borderId="1" xfId="0" applyFont="1" applyFill="1" applyBorder="1" applyAlignment="1">
      <alignment horizontal="left" vertical="center" wrapText="1"/>
    </xf>
    <xf numFmtId="0" fontId="16" fillId="8" borderId="1" xfId="0" applyFont="1" applyFill="1" applyBorder="1" applyAlignment="1">
      <alignment horizontal="left" vertical="center" wrapText="1"/>
    </xf>
    <xf numFmtId="0" fontId="18" fillId="0" borderId="1" xfId="0" applyFont="1" applyBorder="1" applyAlignment="1">
      <alignment vertical="center" wrapText="1"/>
    </xf>
    <xf numFmtId="0" fontId="16" fillId="0" borderId="1" xfId="0" applyFont="1" applyBorder="1" applyAlignment="1">
      <alignment vertical="center" wrapText="1"/>
    </xf>
    <xf numFmtId="0" fontId="15" fillId="0" borderId="1" xfId="0" applyFont="1" applyBorder="1" applyAlignment="1">
      <alignment vertical="center" wrapText="1"/>
    </xf>
    <xf numFmtId="0" fontId="0" fillId="0" borderId="0" xfId="0" applyAlignment="1">
      <alignment horizontal="left" vertical="center" wrapText="1" indent="1"/>
    </xf>
    <xf numFmtId="0" fontId="15" fillId="0" borderId="1" xfId="0" applyFont="1" applyBorder="1" applyAlignment="1">
      <alignment horizontal="left" vertical="center" wrapText="1" indent="1"/>
    </xf>
    <xf numFmtId="0" fontId="0" fillId="9" borderId="0" xfId="0" applyFill="1"/>
    <xf numFmtId="0" fontId="19" fillId="9" borderId="0" xfId="0" applyFont="1" applyFill="1"/>
    <xf numFmtId="0" fontId="2" fillId="0" borderId="0" xfId="0" applyFont="1"/>
    <xf numFmtId="0" fontId="14" fillId="10" borderId="2" xfId="0" applyFont="1" applyFill="1" applyBorder="1"/>
    <xf numFmtId="164" fontId="0" fillId="0" borderId="10" xfId="0" applyNumberFormat="1" applyBorder="1"/>
    <xf numFmtId="164" fontId="0" fillId="0" borderId="1" xfId="0" applyNumberFormat="1" applyBorder="1"/>
    <xf numFmtId="164" fontId="0" fillId="0" borderId="11" xfId="0" applyNumberFormat="1" applyBorder="1"/>
    <xf numFmtId="0" fontId="0" fillId="0" borderId="6" xfId="0" applyBorder="1"/>
    <xf numFmtId="164" fontId="0" fillId="0" borderId="14" xfId="0" applyNumberFormat="1" applyBorder="1"/>
    <xf numFmtId="164" fontId="0" fillId="0" borderId="15" xfId="0" applyNumberFormat="1" applyBorder="1"/>
    <xf numFmtId="164" fontId="0" fillId="0" borderId="16" xfId="0" applyNumberFormat="1" applyBorder="1"/>
    <xf numFmtId="0" fontId="0" fillId="0" borderId="12" xfId="0" applyBorder="1"/>
    <xf numFmtId="167" fontId="0" fillId="0" borderId="13" xfId="0" applyNumberFormat="1" applyBorder="1"/>
    <xf numFmtId="167" fontId="0" fillId="0" borderId="9" xfId="0" applyNumberFormat="1" applyBorder="1"/>
    <xf numFmtId="167" fontId="0" fillId="0" borderId="12" xfId="0" applyNumberFormat="1" applyBorder="1"/>
    <xf numFmtId="164" fontId="0" fillId="0" borderId="13" xfId="0" applyNumberFormat="1" applyBorder="1"/>
    <xf numFmtId="164" fontId="0" fillId="0" borderId="9" xfId="0" applyNumberFormat="1" applyBorder="1"/>
    <xf numFmtId="164" fontId="0" fillId="0" borderId="12" xfId="0" applyNumberFormat="1" applyBorder="1"/>
    <xf numFmtId="3" fontId="0" fillId="0" borderId="15" xfId="0" applyNumberFormat="1" applyBorder="1"/>
    <xf numFmtId="3" fontId="0" fillId="0" borderId="16" xfId="0" applyNumberFormat="1" applyBorder="1"/>
    <xf numFmtId="0" fontId="7" fillId="6" borderId="0" xfId="0" applyFont="1" applyFill="1" applyAlignment="1">
      <alignment horizontal="center"/>
    </xf>
    <xf numFmtId="167" fontId="0" fillId="0" borderId="0" xfId="0" applyNumberFormat="1"/>
    <xf numFmtId="168" fontId="0" fillId="0" borderId="0" xfId="0" applyNumberFormat="1"/>
    <xf numFmtId="169" fontId="0" fillId="0" borderId="0" xfId="0" applyNumberFormat="1"/>
    <xf numFmtId="0" fontId="8" fillId="0" borderId="0" xfId="0" applyFont="1" applyAlignment="1">
      <alignment horizontal="center"/>
    </xf>
    <xf numFmtId="0" fontId="7" fillId="0" borderId="0" xfId="0" applyFont="1"/>
    <xf numFmtId="0" fontId="0" fillId="0" borderId="15" xfId="0" applyBorder="1"/>
    <xf numFmtId="0" fontId="7" fillId="0" borderId="1" xfId="0" applyFont="1" applyBorder="1"/>
    <xf numFmtId="0" fontId="14" fillId="11" borderId="1" xfId="0" applyFont="1" applyFill="1" applyBorder="1"/>
    <xf numFmtId="164" fontId="0" fillId="11" borderId="1" xfId="0" applyNumberFormat="1" applyFill="1" applyBorder="1"/>
    <xf numFmtId="0" fontId="7" fillId="11" borderId="1" xfId="0" applyFont="1" applyFill="1" applyBorder="1"/>
    <xf numFmtId="0" fontId="0" fillId="11" borderId="1" xfId="0" applyFill="1" applyBorder="1"/>
    <xf numFmtId="0" fontId="0" fillId="11" borderId="1" xfId="0" applyFill="1" applyBorder="1" applyAlignment="1">
      <alignment horizontal="left"/>
    </xf>
    <xf numFmtId="0" fontId="0" fillId="11" borderId="15" xfId="0" applyFill="1" applyBorder="1"/>
    <xf numFmtId="0" fontId="0" fillId="0" borderId="17" xfId="0" applyBorder="1"/>
    <xf numFmtId="0" fontId="7" fillId="5" borderId="0" xfId="0" applyFont="1" applyFill="1" applyAlignment="1">
      <alignment horizontal="center"/>
    </xf>
    <xf numFmtId="0" fontId="7" fillId="6" borderId="0" xfId="0" applyFont="1" applyFill="1" applyAlignment="1">
      <alignment horizontal="center"/>
    </xf>
    <xf numFmtId="0" fontId="3" fillId="0" borderId="0" xfId="0" applyFont="1" applyAlignment="1">
      <alignment horizontal="center"/>
    </xf>
    <xf numFmtId="0" fontId="0" fillId="0" borderId="6"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0" fillId="11" borderId="1" xfId="0" applyFont="1" applyFill="1" applyBorder="1"/>
    <xf numFmtId="0" fontId="21" fillId="12" borderId="1" xfId="0" applyFont="1" applyFill="1" applyBorder="1"/>
    <xf numFmtId="0" fontId="22" fillId="11" borderId="1" xfId="0" applyFont="1" applyFill="1" applyBorder="1" applyAlignment="1">
      <alignment horizontal="left"/>
    </xf>
    <xf numFmtId="164" fontId="23" fillId="11" borderId="1" xfId="0" applyNumberFormat="1" applyFont="1" applyFill="1" applyBorder="1"/>
    <xf numFmtId="0" fontId="21" fillId="11" borderId="1" xfId="0" applyFont="1" applyFill="1" applyBorder="1" applyAlignment="1">
      <alignment horizontal="left"/>
    </xf>
    <xf numFmtId="164" fontId="20" fillId="11" borderId="1" xfId="0" applyNumberFormat="1" applyFont="1" applyFill="1" applyBorder="1"/>
  </cellXfs>
  <cellStyles count="1">
    <cellStyle name="Normal" xfId="0" builtinId="0"/>
  </cellStyles>
  <dxfs count="40">
    <dxf>
      <font>
        <b/>
        <color theme="1"/>
      </font>
      <border>
        <bottom style="thin">
          <color theme="4"/>
        </bottom>
        <vertical/>
        <horizontal/>
      </border>
    </dxf>
    <dxf>
      <font>
        <sz val="12"/>
        <color theme="0"/>
        <name val="Plus Jakarta Sans SemiBold"/>
        <scheme val="none"/>
      </font>
      <fill>
        <patternFill patternType="none">
          <bgColor auto="1"/>
        </patternFill>
      </fill>
      <border diagonalUp="0" diagonalDown="0">
        <left/>
        <right/>
        <top/>
        <bottom/>
        <vertical/>
        <horizontal/>
      </border>
    </dxf>
    <dxf>
      <font>
        <strike val="0"/>
        <outline val="0"/>
        <shadow val="0"/>
        <u val="none"/>
        <vertAlign val="baseline"/>
        <sz val="12"/>
        <color auto="1"/>
        <name val="Plus Jakarta Sans"/>
        <scheme val="minor"/>
      </font>
      <fill>
        <patternFill patternType="solid">
          <fgColor indexed="64"/>
          <bgColor theme="0"/>
        </patternFill>
      </fill>
    </dxf>
    <dxf>
      <font>
        <b/>
        <i val="0"/>
        <strike val="0"/>
        <condense val="0"/>
        <extend val="0"/>
        <outline val="0"/>
        <shadow val="0"/>
        <u val="none"/>
        <vertAlign val="baseline"/>
        <sz val="12"/>
        <color auto="1"/>
        <name val="Plus Jakarta Sans"/>
        <scheme val="minor"/>
      </font>
      <fill>
        <patternFill patternType="solid">
          <fgColor indexed="64"/>
          <bgColor theme="0"/>
        </patternFill>
      </fill>
      <alignment horizontal="left" vertical="bottom" textRotation="0" wrapText="0" indent="0" justifyLastLine="0" shrinkToFit="0" readingOrder="0"/>
    </dxf>
    <dxf>
      <font>
        <strike val="0"/>
        <outline val="0"/>
        <shadow val="0"/>
        <u val="none"/>
        <vertAlign val="baseline"/>
        <sz val="12"/>
        <color auto="1"/>
        <name val="Plus Jakarta Sans"/>
        <scheme val="minor"/>
      </font>
      <numFmt numFmtId="164" formatCode="&quot;$&quot;#,##0_);[Red]\(&quot;$&quot;#,##0\)"/>
      <fill>
        <patternFill patternType="solid">
          <fgColor indexed="64"/>
          <bgColor theme="0"/>
        </patternFill>
      </fill>
    </dxf>
    <dxf>
      <font>
        <strike val="0"/>
        <outline val="0"/>
        <shadow val="0"/>
        <u val="none"/>
        <vertAlign val="baseline"/>
        <sz val="12"/>
        <color auto="1"/>
        <name val="Plus Jakarta Sans"/>
        <scheme val="minor"/>
      </font>
      <numFmt numFmtId="164" formatCode="&quot;$&quot;#,##0_);[Red]\(&quot;$&quot;#,##0\)"/>
      <fill>
        <patternFill patternType="solid">
          <fgColor indexed="64"/>
          <bgColor theme="0"/>
        </patternFill>
      </fill>
    </dxf>
    <dxf>
      <font>
        <strike val="0"/>
        <outline val="0"/>
        <shadow val="0"/>
        <u val="none"/>
        <vertAlign val="baseline"/>
        <sz val="12"/>
        <color auto="1"/>
        <name val="Plus Jakarta Sans"/>
        <scheme val="minor"/>
      </font>
      <numFmt numFmtId="164" formatCode="&quot;$&quot;#,##0_);[Red]\(&quot;$&quot;#,##0\)"/>
      <fill>
        <patternFill patternType="solid">
          <fgColor indexed="64"/>
          <bgColor theme="0"/>
        </patternFill>
      </fill>
    </dxf>
    <dxf>
      <font>
        <strike val="0"/>
        <outline val="0"/>
        <shadow val="0"/>
        <u val="none"/>
        <vertAlign val="baseline"/>
        <sz val="12"/>
        <color auto="1"/>
        <name val="Plus Jakarta Sans"/>
        <scheme val="minor"/>
      </font>
      <numFmt numFmtId="164" formatCode="&quot;$&quot;#,##0_);[Red]\(&quot;$&quot;#,##0\)"/>
      <fill>
        <patternFill patternType="solid">
          <fgColor indexed="64"/>
          <bgColor theme="0"/>
        </patternFill>
      </fill>
    </dxf>
    <dxf>
      <font>
        <b/>
        <i val="0"/>
        <strike val="0"/>
        <condense val="0"/>
        <extend val="0"/>
        <outline val="0"/>
        <shadow val="0"/>
        <u val="none"/>
        <vertAlign val="baseline"/>
        <sz val="12"/>
        <color auto="1"/>
        <name val="Plus Jakarta Sans"/>
        <scheme val="minor"/>
      </font>
      <fill>
        <patternFill patternType="solid">
          <fgColor indexed="64"/>
          <bgColor theme="0"/>
        </patternFill>
      </fill>
      <alignment horizontal="left" vertical="bottom" textRotation="0" wrapText="0" indent="0" justifyLastLine="0" shrinkToFit="0" readingOrder="0"/>
    </dxf>
    <dxf>
      <font>
        <strike val="0"/>
        <outline val="0"/>
        <shadow val="0"/>
        <u val="none"/>
        <vertAlign val="baseline"/>
        <sz val="12"/>
        <name val="Plus Jakarta Sans"/>
        <scheme val="minor"/>
      </font>
      <fill>
        <patternFill>
          <fgColor indexed="64"/>
          <bgColor theme="0"/>
        </patternFill>
      </fill>
    </dxf>
    <dxf>
      <font>
        <b/>
        <i val="0"/>
        <strike val="0"/>
        <condense val="0"/>
        <extend val="0"/>
        <outline val="0"/>
        <shadow val="0"/>
        <u val="none"/>
        <vertAlign val="baseline"/>
        <sz val="12"/>
        <color theme="1"/>
        <name val="Plus Jakarta Sans"/>
        <scheme val="minor"/>
      </font>
      <fill>
        <patternFill patternType="solid">
          <fgColor theme="4" tint="0.79998168889431442"/>
          <bgColor theme="0"/>
        </patternFill>
      </fill>
    </dxf>
    <dxf>
      <font>
        <strike val="0"/>
        <outline val="0"/>
        <shadow val="0"/>
        <u val="none"/>
        <vertAlign val="baseline"/>
        <sz val="12"/>
        <name val="Plus Jakarta Sans"/>
        <scheme val="minor"/>
      </font>
      <numFmt numFmtId="164" formatCode="&quot;$&quot;#,##0_);[Red]\(&quot;$&quot;#,##0\)"/>
      <fill>
        <patternFill>
          <fgColor indexed="64"/>
          <bgColor theme="0"/>
        </patternFill>
      </fill>
    </dxf>
    <dxf>
      <font>
        <strike val="0"/>
        <outline val="0"/>
        <shadow val="0"/>
        <u val="none"/>
        <vertAlign val="baseline"/>
        <sz val="12"/>
        <name val="Plus Jakarta Sans"/>
        <scheme val="minor"/>
      </font>
      <numFmt numFmtId="164" formatCode="&quot;$&quot;#,##0_);[Red]\(&quot;$&quot;#,##0\)"/>
      <fill>
        <patternFill>
          <fgColor indexed="64"/>
          <bgColor theme="0"/>
        </patternFill>
      </fill>
    </dxf>
    <dxf>
      <font>
        <strike val="0"/>
        <outline val="0"/>
        <shadow val="0"/>
        <u val="none"/>
        <vertAlign val="baseline"/>
        <sz val="12"/>
        <name val="Plus Jakarta Sans"/>
        <scheme val="minor"/>
      </font>
      <numFmt numFmtId="164" formatCode="&quot;$&quot;#,##0_);[Red]\(&quot;$&quot;#,##0\)"/>
      <fill>
        <patternFill>
          <fgColor indexed="64"/>
          <bgColor theme="0"/>
        </patternFill>
      </fill>
    </dxf>
    <dxf>
      <font>
        <strike val="0"/>
        <outline val="0"/>
        <shadow val="0"/>
        <u val="none"/>
        <vertAlign val="baseline"/>
        <sz val="12"/>
        <name val="Plus Jakarta Sans"/>
        <scheme val="minor"/>
      </font>
      <numFmt numFmtId="164" formatCode="&quot;$&quot;#,##0_);[Red]\(&quot;$&quot;#,##0\)"/>
      <fill>
        <patternFill>
          <fgColor indexed="64"/>
          <bgColor theme="0"/>
        </patternFill>
      </fill>
    </dxf>
    <dxf>
      <font>
        <strike val="0"/>
        <outline val="0"/>
        <shadow val="0"/>
        <u val="none"/>
        <vertAlign val="baseline"/>
        <sz val="12"/>
        <name val="Plus Jakarta Sans"/>
        <scheme val="minor"/>
      </font>
      <numFmt numFmtId="164" formatCode="&quot;$&quot;#,##0_);[Red]\(&quot;$&quot;#,##0\)"/>
      <fill>
        <patternFill>
          <fgColor indexed="64"/>
          <bgColor theme="0"/>
        </patternFill>
      </fill>
    </dxf>
    <dxf>
      <font>
        <b/>
        <i val="0"/>
        <strike val="0"/>
        <condense val="0"/>
        <extend val="0"/>
        <outline val="0"/>
        <shadow val="0"/>
        <u val="none"/>
        <vertAlign val="baseline"/>
        <sz val="12"/>
        <color theme="1"/>
        <name val="Plus Jakarta Sans"/>
        <scheme val="minor"/>
      </font>
      <fill>
        <patternFill>
          <fgColor indexed="64"/>
          <bgColor theme="0"/>
        </patternFill>
      </fill>
      <alignment horizontal="left" vertical="bottom" textRotation="0" wrapText="0" indent="0" justifyLastLine="0" shrinkToFit="0" readingOrder="0"/>
    </dxf>
    <dxf>
      <numFmt numFmtId="168" formatCode="[&lt;999950]\$0.0,&quot;K&quot;;[&lt;999950000]\$0.0,,&quot;M&quot;;\$0.0,,,&quot;B&quot;"/>
    </dxf>
    <dxf>
      <numFmt numFmtId="168" formatCode="[&lt;999950]\$0.0,&quot;K&quot;;[&lt;999950000]\$0.0,,&quot;M&quot;;\$0.0,,,&quot;B&quot;"/>
    </dxf>
    <dxf>
      <numFmt numFmtId="168" formatCode="[&lt;999950]\$0.0,&quot;K&quot;;[&lt;999950000]\$0.0,,&quot;M&quot;;\$0.0,,,&quot;B&quot;"/>
    </dxf>
    <dxf>
      <numFmt numFmtId="169" formatCode="[&lt;999950]0.0,&quot;K&quot;;[&lt;999950000]0.0,,&quot;M&quot;;0.0,,,&quot;B&quot;"/>
    </dxf>
    <dxf>
      <numFmt numFmtId="167" formatCode="[$$-409]#,##0"/>
    </dxf>
    <dxf>
      <font>
        <b val="0"/>
        <i val="0"/>
        <strike val="0"/>
        <condense val="0"/>
        <extend val="0"/>
        <outline val="0"/>
        <shadow val="0"/>
        <u val="none"/>
        <vertAlign val="baseline"/>
        <sz val="11"/>
        <color theme="1"/>
        <name val="Calibri"/>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6" formatCode="[$$-409]#,##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6" formatCode="[$$-409]#,##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0"/>
        <name val="Calibri"/>
        <scheme val="none"/>
      </font>
      <fill>
        <patternFill patternType="solid">
          <fgColor rgb="FF2A3E68"/>
          <bgColor rgb="FF2A3E68"/>
        </patternFill>
      </fill>
      <alignment horizontal="center" vertical="bottom" textRotation="0" wrapText="0" indent="0" justifyLastLine="0" shrinkToFit="0" readingOrder="0"/>
    </dxf>
    <dxf>
      <font>
        <b/>
        <color theme="1"/>
      </font>
      <border>
        <bottom style="thin">
          <color theme="4"/>
        </bottom>
        <vertical/>
        <horizontal/>
      </border>
    </dxf>
    <dxf>
      <font>
        <sz val="48"/>
        <color theme="0"/>
        <name val="Plus Jakarta Sans SemiBold"/>
        <scheme val="none"/>
      </font>
      <fill>
        <patternFill patternType="none">
          <bgColor auto="1"/>
        </patternFill>
      </fill>
      <border diagonalUp="0" diagonalDown="0">
        <left/>
        <right/>
        <top/>
        <bottom/>
        <vertical/>
        <horizontal/>
      </border>
    </dxf>
  </dxfs>
  <tableStyles count="2" defaultTableStyle="TableStyleMedium2" defaultPivotStyle="PivotStyleLight16">
    <tableStyle name="SlicerStyleLight1 2" pivot="0" table="0" count="10" xr9:uid="{CDD14E46-7411-45C2-9D99-16132BCD75D0}">
      <tableStyleElement type="wholeTable" dxfId="39"/>
      <tableStyleElement type="headerRow" dxfId="38"/>
    </tableStyle>
    <tableStyle name="SlicerStyleLight1 2 2" pivot="0" table="0" count="10" xr9:uid="{8D01E3D8-F9F9-48E9-A7C7-1B103D61D331}">
      <tableStyleElement type="wholeTable" dxfId="1"/>
      <tableStyleElement type="headerRow" dxfId="0"/>
    </tableStyle>
  </tableStyles>
  <colors>
    <mruColors>
      <color rgb="FFFFDDDD"/>
      <color rgb="FF155E75"/>
      <color rgb="FF757575"/>
      <color rgb="FFB80007"/>
      <color rgb="FF8D8F8D"/>
      <color rgb="FF179177"/>
      <color rgb="FFCBDBD6"/>
      <color rgb="FFA6D2B4"/>
      <color rgb="FFFEFC9E"/>
      <color rgb="FF065F46"/>
    </mruColors>
  </colors>
  <extLst>
    <ext xmlns:x14="http://schemas.microsoft.com/office/spreadsheetml/2009/9/main" uri="{46F421CA-312F-682f-3DD2-61675219B42D}">
      <x14:dxfs count="32">
        <dxf>
          <font>
            <color theme="0"/>
          </font>
          <fill>
            <patternFill patternType="solid">
              <fgColor auto="1"/>
              <bgColor theme="3" tint="4.9989318521683403E-2"/>
            </patternFill>
          </fill>
          <border diagonalUp="0" diagonalDown="0">
            <left/>
            <right/>
            <top/>
            <bottom/>
            <vertical/>
            <horizontal/>
          </border>
        </dxf>
        <dxf>
          <font>
            <color theme="0"/>
          </font>
          <fill>
            <patternFill patternType="solid">
              <fgColor auto="1"/>
              <bgColor theme="3" tint="4.9989318521683403E-2"/>
            </patternFill>
          </fill>
          <border diagonalUp="0" diagonalDown="0">
            <left/>
            <right/>
            <top/>
            <bottom/>
            <vertical/>
            <horizontal/>
          </border>
        </dxf>
        <dxf>
          <font>
            <color theme="0"/>
          </font>
          <fill>
            <patternFill patternType="solid">
              <fgColor auto="1"/>
              <bgColor rgb="FFC00000"/>
            </patternFill>
          </fill>
          <border diagonalUp="0" diagonalDown="0">
            <left/>
            <right/>
            <top/>
            <bottom/>
            <vertical/>
            <horizontal/>
          </border>
        </dxf>
        <dxf>
          <font>
            <color theme="0"/>
          </font>
          <fill>
            <patternFill patternType="solid">
              <fgColor auto="1"/>
              <bgColor theme="3" tint="4.9989318521683403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C00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auto="1"/>
              <bgColor theme="3" tint="4.9989318521683403E-2"/>
            </patternFill>
          </fill>
          <border diagonalUp="0" diagonalDown="0">
            <left/>
            <right/>
            <top/>
            <bottom/>
            <vertical/>
            <horizontal/>
          </border>
        </dxf>
        <dxf>
          <font>
            <color theme="0"/>
          </font>
          <fill>
            <patternFill patternType="solid">
              <fgColor auto="1"/>
              <bgColor theme="3" tint="4.9989318521683403E-2"/>
            </patternFill>
          </fill>
          <border diagonalUp="0" diagonalDown="0">
            <left/>
            <right/>
            <top/>
            <bottom/>
            <vertical/>
            <horizontal/>
          </border>
        </dxf>
        <dxf>
          <font>
            <color theme="0"/>
          </font>
          <fill>
            <patternFill patternType="solid">
              <fgColor auto="1"/>
              <bgColor rgb="FFC00000"/>
            </patternFill>
          </fill>
          <border diagonalUp="0" diagonalDown="0">
            <left/>
            <right/>
            <top/>
            <bottom/>
            <vertical/>
            <horizontal/>
          </border>
        </dxf>
        <dxf>
          <font>
            <color theme="0"/>
          </font>
          <fill>
            <patternFill patternType="solid">
              <fgColor auto="1"/>
              <bgColor theme="3" tint="4.9989318521683403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C00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auto="1"/>
              <bgColor theme="3" tint="4.9989318521683403E-2"/>
            </patternFill>
          </fill>
          <border diagonalUp="0" diagonalDown="0">
            <left/>
            <right/>
            <top/>
            <bottom/>
            <vertical/>
            <horizontal/>
          </border>
        </dxf>
        <dxf>
          <font>
            <color theme="0"/>
          </font>
          <fill>
            <patternFill patternType="solid">
              <fgColor auto="1"/>
              <bgColor theme="3" tint="4.9989318521683403E-2"/>
            </patternFill>
          </fill>
          <border diagonalUp="0" diagonalDown="0">
            <left/>
            <right/>
            <top/>
            <bottom/>
            <vertical/>
            <horizontal/>
          </border>
        </dxf>
        <dxf>
          <font>
            <color theme="0"/>
          </font>
          <fill>
            <patternFill patternType="solid">
              <fgColor auto="1"/>
              <bgColor rgb="FFC00000"/>
            </patternFill>
          </fill>
          <border diagonalUp="0" diagonalDown="0">
            <left/>
            <right/>
            <top/>
            <bottom/>
            <vertical/>
            <horizontal/>
          </border>
        </dxf>
        <dxf>
          <font>
            <color theme="0"/>
          </font>
          <fill>
            <patternFill patternType="solid">
              <fgColor auto="1"/>
              <bgColor theme="3" tint="4.9989318521683403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C00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auto="1"/>
              <bgColor theme="3" tint="4.9989318521683403E-2"/>
            </patternFill>
          </fill>
          <border diagonalUp="0" diagonalDown="0">
            <left/>
            <right/>
            <top/>
            <bottom/>
            <vertical/>
            <horizontal/>
          </border>
        </dxf>
        <dxf>
          <font>
            <color theme="0"/>
          </font>
          <fill>
            <patternFill patternType="solid">
              <fgColor auto="1"/>
              <bgColor theme="3" tint="4.9989318521683403E-2"/>
            </patternFill>
          </fill>
          <border diagonalUp="0" diagonalDown="0">
            <left/>
            <right/>
            <top/>
            <bottom/>
            <vertical/>
            <horizontal/>
          </border>
        </dxf>
        <dxf>
          <font>
            <color theme="0"/>
          </font>
          <fill>
            <patternFill patternType="solid">
              <fgColor auto="1"/>
              <bgColor rgb="FFC00000"/>
            </patternFill>
          </fill>
          <border diagonalUp="0" diagonalDown="0">
            <left/>
            <right/>
            <top/>
            <bottom/>
            <vertical/>
            <horizontal/>
          </border>
        </dxf>
        <dxf>
          <font>
            <color theme="0"/>
          </font>
          <fill>
            <patternFill patternType="solid">
              <fgColor auto="1"/>
              <bgColor theme="3" tint="4.9989318521683403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C00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2">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Price per unit vs</a:t>
            </a:r>
            <a:r>
              <a:rPr lang="en-IN" baseline="0"/>
              <a:t> </a:t>
            </a:r>
            <a:r>
              <a:rPr lang="en-IN"/>
              <a:t>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KPIs!$AZ$7:$AZ$27</c:f>
              <c:numCache>
                <c:formatCode>[$$-409]#,##0.00</c:formatCode>
                <c:ptCount val="21"/>
                <c:pt idx="0">
                  <c:v>0.1</c:v>
                </c:pt>
                <c:pt idx="1">
                  <c:v>0.15</c:v>
                </c:pt>
                <c:pt idx="2">
                  <c:v>0.2</c:v>
                </c:pt>
                <c:pt idx="3">
                  <c:v>0.25</c:v>
                </c:pt>
                <c:pt idx="4">
                  <c:v>0.3</c:v>
                </c:pt>
                <c:pt idx="5">
                  <c:v>0.35</c:v>
                </c:pt>
                <c:pt idx="6">
                  <c:v>0.4</c:v>
                </c:pt>
                <c:pt idx="7">
                  <c:v>0.45</c:v>
                </c:pt>
                <c:pt idx="8">
                  <c:v>0.5</c:v>
                </c:pt>
                <c:pt idx="9">
                  <c:v>0.55000000000000004</c:v>
                </c:pt>
                <c:pt idx="10">
                  <c:v>0.6</c:v>
                </c:pt>
                <c:pt idx="11">
                  <c:v>0.65</c:v>
                </c:pt>
                <c:pt idx="12">
                  <c:v>0.7</c:v>
                </c:pt>
                <c:pt idx="13">
                  <c:v>0.75</c:v>
                </c:pt>
                <c:pt idx="14">
                  <c:v>0.8</c:v>
                </c:pt>
                <c:pt idx="15">
                  <c:v>0.85</c:v>
                </c:pt>
                <c:pt idx="16">
                  <c:v>0.9</c:v>
                </c:pt>
                <c:pt idx="17">
                  <c:v>0.95</c:v>
                </c:pt>
                <c:pt idx="18">
                  <c:v>1</c:v>
                </c:pt>
                <c:pt idx="19">
                  <c:v>1.05</c:v>
                </c:pt>
                <c:pt idx="20">
                  <c:v>1.1000000000000001</c:v>
                </c:pt>
              </c:numCache>
            </c:numRef>
          </c:xVal>
          <c:yVal>
            <c:numRef>
              <c:f>KPIs!$BA$7:$BA$27</c:f>
              <c:numCache>
                <c:formatCode>#,##0</c:formatCode>
                <c:ptCount val="21"/>
                <c:pt idx="0">
                  <c:v>30250</c:v>
                </c:pt>
                <c:pt idx="1">
                  <c:v>112500</c:v>
                </c:pt>
                <c:pt idx="2">
                  <c:v>364200</c:v>
                </c:pt>
                <c:pt idx="3">
                  <c:v>572450</c:v>
                </c:pt>
                <c:pt idx="4">
                  <c:v>864900</c:v>
                </c:pt>
                <c:pt idx="5">
                  <c:v>1318900</c:v>
                </c:pt>
                <c:pt idx="6">
                  <c:v>1735950</c:v>
                </c:pt>
                <c:pt idx="7">
                  <c:v>2175150</c:v>
                </c:pt>
                <c:pt idx="8">
                  <c:v>2440100</c:v>
                </c:pt>
                <c:pt idx="9">
                  <c:v>2242650</c:v>
                </c:pt>
                <c:pt idx="10">
                  <c:v>1871650</c:v>
                </c:pt>
                <c:pt idx="11">
                  <c:v>1464550</c:v>
                </c:pt>
                <c:pt idx="12">
                  <c:v>750000</c:v>
                </c:pt>
                <c:pt idx="13">
                  <c:v>394500</c:v>
                </c:pt>
                <c:pt idx="14">
                  <c:v>315000</c:v>
                </c:pt>
                <c:pt idx="15">
                  <c:v>197500</c:v>
                </c:pt>
                <c:pt idx="16">
                  <c:v>128750</c:v>
                </c:pt>
                <c:pt idx="17">
                  <c:v>90750</c:v>
                </c:pt>
                <c:pt idx="18">
                  <c:v>24500</c:v>
                </c:pt>
                <c:pt idx="19">
                  <c:v>26000</c:v>
                </c:pt>
                <c:pt idx="20">
                  <c:v>28000</c:v>
                </c:pt>
              </c:numCache>
            </c:numRef>
          </c:yVal>
          <c:smooth val="0"/>
          <c:extLst>
            <c:ext xmlns:c16="http://schemas.microsoft.com/office/drawing/2014/chart" uri="{C3380CC4-5D6E-409C-BE32-E72D297353CC}">
              <c16:uniqueId val="{00000000-8EA6-4906-A43C-617BB5B39A0D}"/>
            </c:ext>
          </c:extLst>
        </c:ser>
        <c:dLbls>
          <c:showLegendKey val="0"/>
          <c:showVal val="0"/>
          <c:showCatName val="0"/>
          <c:showSerName val="0"/>
          <c:showPercent val="0"/>
          <c:showBubbleSize val="0"/>
        </c:dLbls>
        <c:axId val="339632976"/>
        <c:axId val="1106483840"/>
      </c:scatterChart>
      <c:valAx>
        <c:axId val="339632976"/>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483840"/>
        <c:crosses val="autoZero"/>
        <c:crossBetween val="midCat"/>
      </c:valAx>
      <c:valAx>
        <c:axId val="1106483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6329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vs Operating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3105575161851029E-2"/>
          <c:y val="0.14005254618808807"/>
          <c:w val="0.85354097279165497"/>
          <c:h val="0.82770204793591318"/>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KPIs!$BB$7:$BB$27</c:f>
              <c:numCache>
                <c:formatCode>"$"#,##0_);[Red]\("$"#,##0\)</c:formatCode>
                <c:ptCount val="21"/>
                <c:pt idx="0">
                  <c:v>3025</c:v>
                </c:pt>
                <c:pt idx="1">
                  <c:v>16875</c:v>
                </c:pt>
                <c:pt idx="2">
                  <c:v>72840</c:v>
                </c:pt>
                <c:pt idx="3">
                  <c:v>143112.5</c:v>
                </c:pt>
                <c:pt idx="4">
                  <c:v>259470</c:v>
                </c:pt>
                <c:pt idx="5">
                  <c:v>461615</c:v>
                </c:pt>
                <c:pt idx="6">
                  <c:v>694380</c:v>
                </c:pt>
                <c:pt idx="7">
                  <c:v>978817.5</c:v>
                </c:pt>
                <c:pt idx="8">
                  <c:v>1220050</c:v>
                </c:pt>
                <c:pt idx="9">
                  <c:v>1233457.5</c:v>
                </c:pt>
                <c:pt idx="10">
                  <c:v>1122990</c:v>
                </c:pt>
                <c:pt idx="11">
                  <c:v>951957.5</c:v>
                </c:pt>
                <c:pt idx="12">
                  <c:v>525000</c:v>
                </c:pt>
                <c:pt idx="13">
                  <c:v>295875</c:v>
                </c:pt>
                <c:pt idx="14">
                  <c:v>252000</c:v>
                </c:pt>
                <c:pt idx="15">
                  <c:v>167875</c:v>
                </c:pt>
                <c:pt idx="16">
                  <c:v>115875</c:v>
                </c:pt>
                <c:pt idx="17">
                  <c:v>86212.500000000015</c:v>
                </c:pt>
                <c:pt idx="18">
                  <c:v>24500</c:v>
                </c:pt>
                <c:pt idx="19">
                  <c:v>27300</c:v>
                </c:pt>
                <c:pt idx="20">
                  <c:v>30800</c:v>
                </c:pt>
              </c:numCache>
            </c:numRef>
          </c:xVal>
          <c:yVal>
            <c:numRef>
              <c:f>KPIs!$BC$7:$BC$27</c:f>
              <c:numCache>
                <c:formatCode>"$"#,##0_);[Red]\("$"#,##0\)</c:formatCode>
                <c:ptCount val="21"/>
                <c:pt idx="0">
                  <c:v>1137.5</c:v>
                </c:pt>
                <c:pt idx="1">
                  <c:v>6455.625</c:v>
                </c:pt>
                <c:pt idx="2">
                  <c:v>27776.5</c:v>
                </c:pt>
                <c:pt idx="3">
                  <c:v>53736.875</c:v>
                </c:pt>
                <c:pt idx="4">
                  <c:v>98025.75</c:v>
                </c:pt>
                <c:pt idx="5">
                  <c:v>179097.625</c:v>
                </c:pt>
                <c:pt idx="6">
                  <c:v>259386</c:v>
                </c:pt>
                <c:pt idx="7">
                  <c:v>365933.25</c:v>
                </c:pt>
                <c:pt idx="8">
                  <c:v>451996.25</c:v>
                </c:pt>
                <c:pt idx="9">
                  <c:v>448047.875</c:v>
                </c:pt>
                <c:pt idx="10">
                  <c:v>422499</c:v>
                </c:pt>
                <c:pt idx="11">
                  <c:v>351607.75</c:v>
                </c:pt>
                <c:pt idx="12">
                  <c:v>189245</c:v>
                </c:pt>
                <c:pt idx="13">
                  <c:v>102768.75</c:v>
                </c:pt>
                <c:pt idx="14">
                  <c:v>70930</c:v>
                </c:pt>
                <c:pt idx="15">
                  <c:v>48705</c:v>
                </c:pt>
                <c:pt idx="16">
                  <c:v>39937.5</c:v>
                </c:pt>
                <c:pt idx="17">
                  <c:v>28535.625</c:v>
                </c:pt>
                <c:pt idx="18">
                  <c:v>7300</c:v>
                </c:pt>
                <c:pt idx="19">
                  <c:v>8190</c:v>
                </c:pt>
                <c:pt idx="20">
                  <c:v>12320</c:v>
                </c:pt>
              </c:numCache>
            </c:numRef>
          </c:yVal>
          <c:smooth val="0"/>
          <c:extLst>
            <c:ext xmlns:c16="http://schemas.microsoft.com/office/drawing/2014/chart" uri="{C3380CC4-5D6E-409C-BE32-E72D297353CC}">
              <c16:uniqueId val="{00000000-C566-4801-B368-645066B14685}"/>
            </c:ext>
          </c:extLst>
        </c:ser>
        <c:dLbls>
          <c:showLegendKey val="0"/>
          <c:showVal val="0"/>
          <c:showCatName val="0"/>
          <c:showSerName val="0"/>
          <c:showPercent val="0"/>
          <c:showBubbleSize val="0"/>
        </c:dLbls>
        <c:axId val="566816000"/>
        <c:axId val="566805440"/>
      </c:scatterChart>
      <c:valAx>
        <c:axId val="56681600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805440"/>
        <c:crosses val="autoZero"/>
        <c:crossBetween val="midCat"/>
      </c:valAx>
      <c:valAx>
        <c:axId val="5668054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8160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vs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'Sales &amp; Profitability Analysis'!$I$4:$J$4</c:f>
              <c:strCache>
                <c:ptCount val="1"/>
                <c:pt idx="0">
                  <c:v>Northeast</c:v>
                </c:pt>
              </c:strCache>
            </c:strRef>
          </c:tx>
          <c:spPr>
            <a:ln w="25400" cap="rnd">
              <a:noFill/>
              <a:round/>
            </a:ln>
            <a:effectLst/>
          </c:spPr>
          <c:marker>
            <c:symbol val="circle"/>
            <c:size val="4"/>
            <c:spPr>
              <a:solidFill>
                <a:srgbClr val="B80007"/>
              </a:solidFill>
              <a:ln w="9525">
                <a:noFill/>
              </a:ln>
              <a:effectLst/>
            </c:spPr>
          </c:marker>
          <c:xVal>
            <c:numRef>
              <c:f>'Sales &amp; Profitability Analysis'!$I$6:$I$941</c:f>
              <c:numCache>
                <c:formatCode>[$$-409]#,##0</c:formatCode>
                <c:ptCount val="936"/>
                <c:pt idx="0">
                  <c:v>6000</c:v>
                </c:pt>
                <c:pt idx="1">
                  <c:v>5000</c:v>
                </c:pt>
                <c:pt idx="2">
                  <c:v>4000</c:v>
                </c:pt>
                <c:pt idx="3">
                  <c:v>3825</c:v>
                </c:pt>
                <c:pt idx="4">
                  <c:v>5400</c:v>
                </c:pt>
                <c:pt idx="5">
                  <c:v>5000</c:v>
                </c:pt>
                <c:pt idx="6">
                  <c:v>6250</c:v>
                </c:pt>
                <c:pt idx="7">
                  <c:v>4500</c:v>
                </c:pt>
                <c:pt idx="8">
                  <c:v>3800</c:v>
                </c:pt>
                <c:pt idx="9">
                  <c:v>3712.5</c:v>
                </c:pt>
                <c:pt idx="10">
                  <c:v>5400</c:v>
                </c:pt>
                <c:pt idx="11">
                  <c:v>5000</c:v>
                </c:pt>
                <c:pt idx="12">
                  <c:v>6100</c:v>
                </c:pt>
                <c:pt idx="13">
                  <c:v>4625</c:v>
                </c:pt>
                <c:pt idx="14">
                  <c:v>3800</c:v>
                </c:pt>
                <c:pt idx="15">
                  <c:v>3600</c:v>
                </c:pt>
                <c:pt idx="16">
                  <c:v>5100</c:v>
                </c:pt>
                <c:pt idx="17">
                  <c:v>4750</c:v>
                </c:pt>
                <c:pt idx="18">
                  <c:v>6000</c:v>
                </c:pt>
                <c:pt idx="19">
                  <c:v>4500</c:v>
                </c:pt>
                <c:pt idx="20">
                  <c:v>3600</c:v>
                </c:pt>
                <c:pt idx="21">
                  <c:v>3712.5</c:v>
                </c:pt>
                <c:pt idx="22">
                  <c:v>4950</c:v>
                </c:pt>
                <c:pt idx="23">
                  <c:v>4750</c:v>
                </c:pt>
                <c:pt idx="24">
                  <c:v>7320</c:v>
                </c:pt>
                <c:pt idx="25">
                  <c:v>5087.5</c:v>
                </c:pt>
                <c:pt idx="26">
                  <c:v>4500</c:v>
                </c:pt>
                <c:pt idx="27">
                  <c:v>4250</c:v>
                </c:pt>
                <c:pt idx="28">
                  <c:v>5250</c:v>
                </c:pt>
                <c:pt idx="29">
                  <c:v>6500</c:v>
                </c:pt>
                <c:pt idx="30">
                  <c:v>7500</c:v>
                </c:pt>
                <c:pt idx="31">
                  <c:v>5500</c:v>
                </c:pt>
                <c:pt idx="32">
                  <c:v>4625</c:v>
                </c:pt>
                <c:pt idx="33">
                  <c:v>4500</c:v>
                </c:pt>
                <c:pt idx="34">
                  <c:v>5400</c:v>
                </c:pt>
                <c:pt idx="35">
                  <c:v>6825</c:v>
                </c:pt>
                <c:pt idx="36">
                  <c:v>7650</c:v>
                </c:pt>
                <c:pt idx="37">
                  <c:v>5637.5000000000009</c:v>
                </c:pt>
                <c:pt idx="38">
                  <c:v>4750</c:v>
                </c:pt>
                <c:pt idx="39">
                  <c:v>4500</c:v>
                </c:pt>
                <c:pt idx="40">
                  <c:v>5550</c:v>
                </c:pt>
                <c:pt idx="41">
                  <c:v>7150</c:v>
                </c:pt>
                <c:pt idx="42">
                  <c:v>7500</c:v>
                </c:pt>
                <c:pt idx="43">
                  <c:v>5637.5000000000009</c:v>
                </c:pt>
                <c:pt idx="44">
                  <c:v>4750</c:v>
                </c:pt>
                <c:pt idx="45">
                  <c:v>4625</c:v>
                </c:pt>
                <c:pt idx="46">
                  <c:v>5400</c:v>
                </c:pt>
                <c:pt idx="47">
                  <c:v>6987.5</c:v>
                </c:pt>
                <c:pt idx="48">
                  <c:v>7200</c:v>
                </c:pt>
                <c:pt idx="49">
                  <c:v>5500</c:v>
                </c:pt>
                <c:pt idx="50">
                  <c:v>4625</c:v>
                </c:pt>
                <c:pt idx="51">
                  <c:v>4500</c:v>
                </c:pt>
                <c:pt idx="52">
                  <c:v>5400</c:v>
                </c:pt>
                <c:pt idx="53">
                  <c:v>6500</c:v>
                </c:pt>
                <c:pt idx="54">
                  <c:v>7637.5</c:v>
                </c:pt>
                <c:pt idx="55">
                  <c:v>5500</c:v>
                </c:pt>
                <c:pt idx="56">
                  <c:v>4950</c:v>
                </c:pt>
                <c:pt idx="57">
                  <c:v>4812.5</c:v>
                </c:pt>
                <c:pt idx="58">
                  <c:v>5687.5</c:v>
                </c:pt>
                <c:pt idx="59">
                  <c:v>7000</c:v>
                </c:pt>
                <c:pt idx="60">
                  <c:v>7475</c:v>
                </c:pt>
                <c:pt idx="61">
                  <c:v>5362.5</c:v>
                </c:pt>
                <c:pt idx="62">
                  <c:v>5060</c:v>
                </c:pt>
                <c:pt idx="63">
                  <c:v>4950</c:v>
                </c:pt>
                <c:pt idx="64">
                  <c:v>5687.5</c:v>
                </c:pt>
                <c:pt idx="65">
                  <c:v>6825</c:v>
                </c:pt>
                <c:pt idx="66">
                  <c:v>7800</c:v>
                </c:pt>
                <c:pt idx="67">
                  <c:v>5500</c:v>
                </c:pt>
                <c:pt idx="68">
                  <c:v>5225</c:v>
                </c:pt>
                <c:pt idx="69">
                  <c:v>4950</c:v>
                </c:pt>
                <c:pt idx="70">
                  <c:v>5850</c:v>
                </c:pt>
                <c:pt idx="71">
                  <c:v>7000</c:v>
                </c:pt>
                <c:pt idx="72">
                  <c:v>1912.5</c:v>
                </c:pt>
                <c:pt idx="73">
                  <c:v>1012.5</c:v>
                </c:pt>
                <c:pt idx="74">
                  <c:v>787.50000000000011</c:v>
                </c:pt>
                <c:pt idx="75">
                  <c:v>300</c:v>
                </c:pt>
                <c:pt idx="76">
                  <c:v>687.49999999999989</c:v>
                </c:pt>
                <c:pt idx="77">
                  <c:v>1012.5</c:v>
                </c:pt>
                <c:pt idx="78">
                  <c:v>2137.5</c:v>
                </c:pt>
                <c:pt idx="79">
                  <c:v>562.5</c:v>
                </c:pt>
                <c:pt idx="80">
                  <c:v>612.50000000000011</c:v>
                </c:pt>
                <c:pt idx="81">
                  <c:v>200</c:v>
                </c:pt>
                <c:pt idx="82">
                  <c:v>687.49999999999989</c:v>
                </c:pt>
                <c:pt idx="83">
                  <c:v>1012.5</c:v>
                </c:pt>
                <c:pt idx="84">
                  <c:v>2225</c:v>
                </c:pt>
                <c:pt idx="85">
                  <c:v>750</c:v>
                </c:pt>
                <c:pt idx="86">
                  <c:v>700</c:v>
                </c:pt>
                <c:pt idx="87">
                  <c:v>112.5</c:v>
                </c:pt>
                <c:pt idx="88">
                  <c:v>450</c:v>
                </c:pt>
                <c:pt idx="89">
                  <c:v>875</c:v>
                </c:pt>
                <c:pt idx="90">
                  <c:v>2250</c:v>
                </c:pt>
                <c:pt idx="91">
                  <c:v>750</c:v>
                </c:pt>
                <c:pt idx="92">
                  <c:v>600</c:v>
                </c:pt>
                <c:pt idx="93">
                  <c:v>337.5</c:v>
                </c:pt>
                <c:pt idx="94">
                  <c:v>450</c:v>
                </c:pt>
                <c:pt idx="95">
                  <c:v>1000</c:v>
                </c:pt>
                <c:pt idx="96">
                  <c:v>2820</c:v>
                </c:pt>
                <c:pt idx="97">
                  <c:v>1050.0000000000002</c:v>
                </c:pt>
                <c:pt idx="98">
                  <c:v>825.00000000000011</c:v>
                </c:pt>
                <c:pt idx="99">
                  <c:v>550</c:v>
                </c:pt>
                <c:pt idx="100">
                  <c:v>812.5</c:v>
                </c:pt>
                <c:pt idx="101">
                  <c:v>1750.0000000000002</c:v>
                </c:pt>
                <c:pt idx="102">
                  <c:v>3250</c:v>
                </c:pt>
                <c:pt idx="103">
                  <c:v>1500.0000000000002</c:v>
                </c:pt>
                <c:pt idx="104">
                  <c:v>962.50000000000011</c:v>
                </c:pt>
                <c:pt idx="105">
                  <c:v>825.00000000000011</c:v>
                </c:pt>
                <c:pt idx="106">
                  <c:v>975</c:v>
                </c:pt>
                <c:pt idx="107">
                  <c:v>2100</c:v>
                </c:pt>
                <c:pt idx="108">
                  <c:v>3250</c:v>
                </c:pt>
                <c:pt idx="109">
                  <c:v>1800.0000000000002</c:v>
                </c:pt>
                <c:pt idx="110">
                  <c:v>1237.5</c:v>
                </c:pt>
                <c:pt idx="111">
                  <c:v>962.50000000000011</c:v>
                </c:pt>
                <c:pt idx="112">
                  <c:v>1300</c:v>
                </c:pt>
                <c:pt idx="113">
                  <c:v>2625.0000000000005</c:v>
                </c:pt>
                <c:pt idx="114">
                  <c:v>3412.5</c:v>
                </c:pt>
                <c:pt idx="115">
                  <c:v>1800.0000000000002</c:v>
                </c:pt>
                <c:pt idx="116">
                  <c:v>1237.5</c:v>
                </c:pt>
                <c:pt idx="117">
                  <c:v>1100</c:v>
                </c:pt>
                <c:pt idx="118">
                  <c:v>1137.5</c:v>
                </c:pt>
                <c:pt idx="119">
                  <c:v>2450.0000000000005</c:v>
                </c:pt>
                <c:pt idx="120">
                  <c:v>3087.5</c:v>
                </c:pt>
                <c:pt idx="121">
                  <c:v>1375</c:v>
                </c:pt>
                <c:pt idx="122">
                  <c:v>900</c:v>
                </c:pt>
                <c:pt idx="123">
                  <c:v>787.5</c:v>
                </c:pt>
                <c:pt idx="124">
                  <c:v>687.49999999999989</c:v>
                </c:pt>
                <c:pt idx="125">
                  <c:v>1350</c:v>
                </c:pt>
                <c:pt idx="126">
                  <c:v>2400</c:v>
                </c:pt>
                <c:pt idx="127">
                  <c:v>1125</c:v>
                </c:pt>
                <c:pt idx="128">
                  <c:v>625</c:v>
                </c:pt>
                <c:pt idx="129">
                  <c:v>500</c:v>
                </c:pt>
                <c:pt idx="130">
                  <c:v>600</c:v>
                </c:pt>
                <c:pt idx="131">
                  <c:v>1462.4999999999998</c:v>
                </c:pt>
                <c:pt idx="132">
                  <c:v>2625.0000000000005</c:v>
                </c:pt>
                <c:pt idx="133">
                  <c:v>1200.0000000000002</c:v>
                </c:pt>
                <c:pt idx="134">
                  <c:v>1170.0000000000002</c:v>
                </c:pt>
                <c:pt idx="135">
                  <c:v>1050.0000000000002</c:v>
                </c:pt>
                <c:pt idx="136">
                  <c:v>1050</c:v>
                </c:pt>
                <c:pt idx="137">
                  <c:v>1875</c:v>
                </c:pt>
                <c:pt idx="138">
                  <c:v>3325.0000000000005</c:v>
                </c:pt>
                <c:pt idx="139">
                  <c:v>1650.0000000000002</c:v>
                </c:pt>
                <c:pt idx="140">
                  <c:v>1350.0000000000002</c:v>
                </c:pt>
                <c:pt idx="141">
                  <c:v>1050.0000000000002</c:v>
                </c:pt>
                <c:pt idx="142">
                  <c:v>1225.0000000000002</c:v>
                </c:pt>
                <c:pt idx="143">
                  <c:v>2062.5</c:v>
                </c:pt>
                <c:pt idx="144">
                  <c:v>1800</c:v>
                </c:pt>
                <c:pt idx="145">
                  <c:v>1000</c:v>
                </c:pt>
                <c:pt idx="146">
                  <c:v>750.00000000000011</c:v>
                </c:pt>
                <c:pt idx="147">
                  <c:v>350</c:v>
                </c:pt>
                <c:pt idx="148">
                  <c:v>750</c:v>
                </c:pt>
                <c:pt idx="149">
                  <c:v>1000</c:v>
                </c:pt>
                <c:pt idx="150">
                  <c:v>2000</c:v>
                </c:pt>
                <c:pt idx="151">
                  <c:v>600</c:v>
                </c:pt>
                <c:pt idx="152">
                  <c:v>600.00000000000011</c:v>
                </c:pt>
                <c:pt idx="153">
                  <c:v>262.5</c:v>
                </c:pt>
                <c:pt idx="154">
                  <c:v>750</c:v>
                </c:pt>
                <c:pt idx="155">
                  <c:v>1000</c:v>
                </c:pt>
                <c:pt idx="156">
                  <c:v>1880</c:v>
                </c:pt>
                <c:pt idx="157">
                  <c:v>700</c:v>
                </c:pt>
                <c:pt idx="158">
                  <c:v>600.00000000000011</c:v>
                </c:pt>
                <c:pt idx="159">
                  <c:v>175</c:v>
                </c:pt>
                <c:pt idx="160">
                  <c:v>500</c:v>
                </c:pt>
                <c:pt idx="161">
                  <c:v>800</c:v>
                </c:pt>
                <c:pt idx="162">
                  <c:v>1800</c:v>
                </c:pt>
                <c:pt idx="163">
                  <c:v>600</c:v>
                </c:pt>
                <c:pt idx="164">
                  <c:v>450.00000000000006</c:v>
                </c:pt>
                <c:pt idx="165">
                  <c:v>262.5</c:v>
                </c:pt>
                <c:pt idx="166">
                  <c:v>375</c:v>
                </c:pt>
                <c:pt idx="167">
                  <c:v>900</c:v>
                </c:pt>
                <c:pt idx="168">
                  <c:v>2722.4999999999995</c:v>
                </c:pt>
                <c:pt idx="169">
                  <c:v>1000</c:v>
                </c:pt>
                <c:pt idx="170">
                  <c:v>787.5</c:v>
                </c:pt>
                <c:pt idx="171">
                  <c:v>562.5</c:v>
                </c:pt>
                <c:pt idx="172">
                  <c:v>824.99999999999989</c:v>
                </c:pt>
                <c:pt idx="173">
                  <c:v>1650</c:v>
                </c:pt>
                <c:pt idx="174">
                  <c:v>2887.4999999999995</c:v>
                </c:pt>
                <c:pt idx="175">
                  <c:v>1375</c:v>
                </c:pt>
                <c:pt idx="176">
                  <c:v>900</c:v>
                </c:pt>
                <c:pt idx="177">
                  <c:v>787.5</c:v>
                </c:pt>
                <c:pt idx="178">
                  <c:v>962.49999999999989</c:v>
                </c:pt>
                <c:pt idx="179">
                  <c:v>1950</c:v>
                </c:pt>
                <c:pt idx="180">
                  <c:v>3024.9999999999995</c:v>
                </c:pt>
                <c:pt idx="181">
                  <c:v>1500</c:v>
                </c:pt>
                <c:pt idx="182">
                  <c:v>1012.5</c:v>
                </c:pt>
                <c:pt idx="183">
                  <c:v>787.5</c:v>
                </c:pt>
                <c:pt idx="184">
                  <c:v>1099.9999999999998</c:v>
                </c:pt>
                <c:pt idx="185">
                  <c:v>2250</c:v>
                </c:pt>
                <c:pt idx="186">
                  <c:v>2887.4999999999995</c:v>
                </c:pt>
                <c:pt idx="187">
                  <c:v>1500</c:v>
                </c:pt>
                <c:pt idx="188">
                  <c:v>1012.5</c:v>
                </c:pt>
                <c:pt idx="189">
                  <c:v>787.5</c:v>
                </c:pt>
                <c:pt idx="190">
                  <c:v>824.99999999999989</c:v>
                </c:pt>
                <c:pt idx="191">
                  <c:v>1950</c:v>
                </c:pt>
                <c:pt idx="192">
                  <c:v>2474.9999999999995</c:v>
                </c:pt>
                <c:pt idx="193">
                  <c:v>1250</c:v>
                </c:pt>
                <c:pt idx="194">
                  <c:v>675</c:v>
                </c:pt>
                <c:pt idx="195">
                  <c:v>562.5</c:v>
                </c:pt>
                <c:pt idx="196">
                  <c:v>687.49999999999989</c:v>
                </c:pt>
                <c:pt idx="197">
                  <c:v>1350</c:v>
                </c:pt>
                <c:pt idx="198">
                  <c:v>2400</c:v>
                </c:pt>
                <c:pt idx="199">
                  <c:v>1237.5</c:v>
                </c:pt>
                <c:pt idx="200">
                  <c:v>687.5</c:v>
                </c:pt>
                <c:pt idx="201">
                  <c:v>550</c:v>
                </c:pt>
                <c:pt idx="202">
                  <c:v>650</c:v>
                </c:pt>
                <c:pt idx="203">
                  <c:v>1575</c:v>
                </c:pt>
                <c:pt idx="204">
                  <c:v>2437.5</c:v>
                </c:pt>
                <c:pt idx="205">
                  <c:v>1100</c:v>
                </c:pt>
                <c:pt idx="206">
                  <c:v>1072.5</c:v>
                </c:pt>
                <c:pt idx="207">
                  <c:v>962.50000000000011</c:v>
                </c:pt>
                <c:pt idx="208">
                  <c:v>975</c:v>
                </c:pt>
                <c:pt idx="209">
                  <c:v>1750</c:v>
                </c:pt>
                <c:pt idx="210">
                  <c:v>3087.5</c:v>
                </c:pt>
                <c:pt idx="211">
                  <c:v>1512.5000000000002</c:v>
                </c:pt>
                <c:pt idx="212">
                  <c:v>1375</c:v>
                </c:pt>
                <c:pt idx="213">
                  <c:v>1100</c:v>
                </c:pt>
                <c:pt idx="214">
                  <c:v>1300</c:v>
                </c:pt>
                <c:pt idx="215">
                  <c:v>2100</c:v>
                </c:pt>
                <c:pt idx="216">
                  <c:v>3200</c:v>
                </c:pt>
                <c:pt idx="217">
                  <c:v>2400</c:v>
                </c:pt>
                <c:pt idx="218">
                  <c:v>1800.0000000000002</c:v>
                </c:pt>
                <c:pt idx="219">
                  <c:v>1575</c:v>
                </c:pt>
                <c:pt idx="220">
                  <c:v>2500</c:v>
                </c:pt>
                <c:pt idx="221">
                  <c:v>2400</c:v>
                </c:pt>
                <c:pt idx="222">
                  <c:v>3400</c:v>
                </c:pt>
                <c:pt idx="223">
                  <c:v>2000</c:v>
                </c:pt>
                <c:pt idx="224">
                  <c:v>1650.0000000000002</c:v>
                </c:pt>
                <c:pt idx="225">
                  <c:v>1487.5</c:v>
                </c:pt>
                <c:pt idx="226">
                  <c:v>2500</c:v>
                </c:pt>
                <c:pt idx="227">
                  <c:v>2400</c:v>
                </c:pt>
                <c:pt idx="228">
                  <c:v>3280</c:v>
                </c:pt>
                <c:pt idx="229">
                  <c:v>2100</c:v>
                </c:pt>
                <c:pt idx="230">
                  <c:v>1650.0000000000002</c:v>
                </c:pt>
                <c:pt idx="231">
                  <c:v>1400</c:v>
                </c:pt>
                <c:pt idx="232">
                  <c:v>2250</c:v>
                </c:pt>
                <c:pt idx="233">
                  <c:v>2200</c:v>
                </c:pt>
                <c:pt idx="234">
                  <c:v>3200</c:v>
                </c:pt>
                <c:pt idx="235">
                  <c:v>2000</c:v>
                </c:pt>
                <c:pt idx="236">
                  <c:v>1500.0000000000002</c:v>
                </c:pt>
                <c:pt idx="237">
                  <c:v>1487.5</c:v>
                </c:pt>
                <c:pt idx="238">
                  <c:v>2125</c:v>
                </c:pt>
                <c:pt idx="239">
                  <c:v>2200</c:v>
                </c:pt>
                <c:pt idx="240">
                  <c:v>4100</c:v>
                </c:pt>
                <c:pt idx="241">
                  <c:v>2362.5000000000005</c:v>
                </c:pt>
                <c:pt idx="242">
                  <c:v>2000</c:v>
                </c:pt>
                <c:pt idx="243">
                  <c:v>1800</c:v>
                </c:pt>
                <c:pt idx="244">
                  <c:v>2375</c:v>
                </c:pt>
                <c:pt idx="245">
                  <c:v>3300.0000000000005</c:v>
                </c:pt>
                <c:pt idx="246">
                  <c:v>4250</c:v>
                </c:pt>
                <c:pt idx="247">
                  <c:v>2700.0000000000005</c:v>
                </c:pt>
                <c:pt idx="248">
                  <c:v>2100</c:v>
                </c:pt>
                <c:pt idx="249">
                  <c:v>2000</c:v>
                </c:pt>
                <c:pt idx="250">
                  <c:v>2500</c:v>
                </c:pt>
                <c:pt idx="251">
                  <c:v>3575.0000000000005</c:v>
                </c:pt>
                <c:pt idx="252">
                  <c:v>4375</c:v>
                </c:pt>
                <c:pt idx="253">
                  <c:v>2812.5000000000005</c:v>
                </c:pt>
                <c:pt idx="254">
                  <c:v>2200</c:v>
                </c:pt>
                <c:pt idx="255">
                  <c:v>2000</c:v>
                </c:pt>
                <c:pt idx="256">
                  <c:v>2625</c:v>
                </c:pt>
                <c:pt idx="257">
                  <c:v>3850.0000000000005</c:v>
                </c:pt>
                <c:pt idx="258">
                  <c:v>4250</c:v>
                </c:pt>
                <c:pt idx="259">
                  <c:v>2812.5000000000005</c:v>
                </c:pt>
                <c:pt idx="260">
                  <c:v>2200</c:v>
                </c:pt>
                <c:pt idx="261">
                  <c:v>2100</c:v>
                </c:pt>
                <c:pt idx="262">
                  <c:v>2500</c:v>
                </c:pt>
                <c:pt idx="263">
                  <c:v>3712.5000000000005</c:v>
                </c:pt>
                <c:pt idx="264">
                  <c:v>4000</c:v>
                </c:pt>
                <c:pt idx="265">
                  <c:v>2700.0000000000005</c:v>
                </c:pt>
                <c:pt idx="266">
                  <c:v>2100</c:v>
                </c:pt>
                <c:pt idx="267">
                  <c:v>2000</c:v>
                </c:pt>
                <c:pt idx="268">
                  <c:v>2500</c:v>
                </c:pt>
                <c:pt idx="269">
                  <c:v>3300.0000000000005</c:v>
                </c:pt>
                <c:pt idx="270">
                  <c:v>4262.5</c:v>
                </c:pt>
                <c:pt idx="271">
                  <c:v>2700.0000000000005</c:v>
                </c:pt>
                <c:pt idx="272">
                  <c:v>2250.0000000000005</c:v>
                </c:pt>
                <c:pt idx="273">
                  <c:v>2137.5000000000005</c:v>
                </c:pt>
                <c:pt idx="274">
                  <c:v>2612.5</c:v>
                </c:pt>
                <c:pt idx="275">
                  <c:v>3600</c:v>
                </c:pt>
                <c:pt idx="276">
                  <c:v>4125</c:v>
                </c:pt>
                <c:pt idx="277">
                  <c:v>2587.5000000000005</c:v>
                </c:pt>
                <c:pt idx="278">
                  <c:v>2340.0000000000005</c:v>
                </c:pt>
                <c:pt idx="279">
                  <c:v>2250.0000000000005</c:v>
                </c:pt>
                <c:pt idx="280">
                  <c:v>2612.5</c:v>
                </c:pt>
                <c:pt idx="281">
                  <c:v>3450</c:v>
                </c:pt>
                <c:pt idx="282">
                  <c:v>4400</c:v>
                </c:pt>
                <c:pt idx="283">
                  <c:v>2700.0000000000005</c:v>
                </c:pt>
                <c:pt idx="284">
                  <c:v>2475.0000000000005</c:v>
                </c:pt>
                <c:pt idx="285">
                  <c:v>2250.0000000000005</c:v>
                </c:pt>
                <c:pt idx="286">
                  <c:v>2750</c:v>
                </c:pt>
                <c:pt idx="287">
                  <c:v>3600</c:v>
                </c:pt>
                <c:pt idx="288">
                  <c:v>1487.5000000000002</c:v>
                </c:pt>
                <c:pt idx="289">
                  <c:v>787.50000000000011</c:v>
                </c:pt>
                <c:pt idx="290">
                  <c:v>562.50000000000011</c:v>
                </c:pt>
                <c:pt idx="291">
                  <c:v>225</c:v>
                </c:pt>
                <c:pt idx="292">
                  <c:v>562.5</c:v>
                </c:pt>
                <c:pt idx="293">
                  <c:v>787.50000000000011</c:v>
                </c:pt>
                <c:pt idx="294">
                  <c:v>1662.5000000000002</c:v>
                </c:pt>
                <c:pt idx="295">
                  <c:v>437.50000000000006</c:v>
                </c:pt>
                <c:pt idx="296">
                  <c:v>437.50000000000011</c:v>
                </c:pt>
                <c:pt idx="297">
                  <c:v>150</c:v>
                </c:pt>
                <c:pt idx="298">
                  <c:v>562.5</c:v>
                </c:pt>
                <c:pt idx="299">
                  <c:v>787.50000000000011</c:v>
                </c:pt>
                <c:pt idx="300">
                  <c:v>1557.5000000000002</c:v>
                </c:pt>
                <c:pt idx="301">
                  <c:v>525</c:v>
                </c:pt>
                <c:pt idx="302">
                  <c:v>437.50000000000011</c:v>
                </c:pt>
                <c:pt idx="303">
                  <c:v>75</c:v>
                </c:pt>
                <c:pt idx="304">
                  <c:v>337.5</c:v>
                </c:pt>
                <c:pt idx="305">
                  <c:v>612.50000000000011</c:v>
                </c:pt>
                <c:pt idx="306">
                  <c:v>1487.5000000000002</c:v>
                </c:pt>
                <c:pt idx="307">
                  <c:v>437.50000000000006</c:v>
                </c:pt>
                <c:pt idx="308">
                  <c:v>312.50000000000006</c:v>
                </c:pt>
                <c:pt idx="309">
                  <c:v>150</c:v>
                </c:pt>
                <c:pt idx="310">
                  <c:v>225</c:v>
                </c:pt>
                <c:pt idx="311">
                  <c:v>700.00000000000011</c:v>
                </c:pt>
                <c:pt idx="312">
                  <c:v>2349.9999999999995</c:v>
                </c:pt>
                <c:pt idx="313">
                  <c:v>787.5</c:v>
                </c:pt>
                <c:pt idx="314">
                  <c:v>600</c:v>
                </c:pt>
                <c:pt idx="315">
                  <c:v>400</c:v>
                </c:pt>
                <c:pt idx="316">
                  <c:v>624.99999999999989</c:v>
                </c:pt>
                <c:pt idx="317">
                  <c:v>1374.9999999999998</c:v>
                </c:pt>
                <c:pt idx="318">
                  <c:v>2499.9999999999995</c:v>
                </c:pt>
                <c:pt idx="319">
                  <c:v>1125</c:v>
                </c:pt>
                <c:pt idx="320">
                  <c:v>700</c:v>
                </c:pt>
                <c:pt idx="321">
                  <c:v>600</c:v>
                </c:pt>
                <c:pt idx="322">
                  <c:v>749.99999999999989</c:v>
                </c:pt>
                <c:pt idx="323">
                  <c:v>1649.9999999999998</c:v>
                </c:pt>
                <c:pt idx="324">
                  <c:v>2624.9999999999995</c:v>
                </c:pt>
                <c:pt idx="325">
                  <c:v>1237.5</c:v>
                </c:pt>
                <c:pt idx="326">
                  <c:v>800</c:v>
                </c:pt>
                <c:pt idx="327">
                  <c:v>600</c:v>
                </c:pt>
                <c:pt idx="328">
                  <c:v>874.99999999999989</c:v>
                </c:pt>
                <c:pt idx="329">
                  <c:v>1924.9999999999998</c:v>
                </c:pt>
                <c:pt idx="330">
                  <c:v>2499.9999999999995</c:v>
                </c:pt>
                <c:pt idx="331">
                  <c:v>1237.5</c:v>
                </c:pt>
                <c:pt idx="332">
                  <c:v>800</c:v>
                </c:pt>
                <c:pt idx="333">
                  <c:v>600</c:v>
                </c:pt>
                <c:pt idx="334">
                  <c:v>624.99999999999989</c:v>
                </c:pt>
                <c:pt idx="335">
                  <c:v>1649.9999999999998</c:v>
                </c:pt>
                <c:pt idx="336">
                  <c:v>2124.9999999999995</c:v>
                </c:pt>
                <c:pt idx="337">
                  <c:v>1012.5</c:v>
                </c:pt>
                <c:pt idx="338">
                  <c:v>500</c:v>
                </c:pt>
                <c:pt idx="339">
                  <c:v>400</c:v>
                </c:pt>
                <c:pt idx="340">
                  <c:v>499.99999999999994</c:v>
                </c:pt>
                <c:pt idx="341">
                  <c:v>1099.9999999999998</c:v>
                </c:pt>
                <c:pt idx="342">
                  <c:v>2062.4999999999995</c:v>
                </c:pt>
                <c:pt idx="343">
                  <c:v>1000</c:v>
                </c:pt>
                <c:pt idx="344">
                  <c:v>500</c:v>
                </c:pt>
                <c:pt idx="345">
                  <c:v>375</c:v>
                </c:pt>
                <c:pt idx="346">
                  <c:v>450</c:v>
                </c:pt>
                <c:pt idx="347">
                  <c:v>1299.9999999999998</c:v>
                </c:pt>
                <c:pt idx="348">
                  <c:v>2100</c:v>
                </c:pt>
                <c:pt idx="349">
                  <c:v>875</c:v>
                </c:pt>
                <c:pt idx="350">
                  <c:v>850</c:v>
                </c:pt>
                <c:pt idx="351">
                  <c:v>750</c:v>
                </c:pt>
                <c:pt idx="352">
                  <c:v>750</c:v>
                </c:pt>
                <c:pt idx="353">
                  <c:v>1462.4999999999998</c:v>
                </c:pt>
                <c:pt idx="354">
                  <c:v>2700</c:v>
                </c:pt>
                <c:pt idx="355">
                  <c:v>1250</c:v>
                </c:pt>
                <c:pt idx="356">
                  <c:v>1125</c:v>
                </c:pt>
                <c:pt idx="357">
                  <c:v>875</c:v>
                </c:pt>
                <c:pt idx="358">
                  <c:v>1050</c:v>
                </c:pt>
                <c:pt idx="359">
                  <c:v>1787.4999999999998</c:v>
                </c:pt>
                <c:pt idx="360">
                  <c:v>2100</c:v>
                </c:pt>
                <c:pt idx="361">
                  <c:v>1300</c:v>
                </c:pt>
                <c:pt idx="362">
                  <c:v>975.00000000000011</c:v>
                </c:pt>
                <c:pt idx="363">
                  <c:v>612.5</c:v>
                </c:pt>
                <c:pt idx="364">
                  <c:v>1125</c:v>
                </c:pt>
                <c:pt idx="365">
                  <c:v>1300</c:v>
                </c:pt>
                <c:pt idx="366">
                  <c:v>2300</c:v>
                </c:pt>
                <c:pt idx="367">
                  <c:v>900</c:v>
                </c:pt>
                <c:pt idx="368">
                  <c:v>825.00000000000011</c:v>
                </c:pt>
                <c:pt idx="369">
                  <c:v>525</c:v>
                </c:pt>
                <c:pt idx="370">
                  <c:v>1125</c:v>
                </c:pt>
                <c:pt idx="371">
                  <c:v>1300</c:v>
                </c:pt>
                <c:pt idx="372">
                  <c:v>2180</c:v>
                </c:pt>
                <c:pt idx="373">
                  <c:v>1000</c:v>
                </c:pt>
                <c:pt idx="374">
                  <c:v>825.00000000000011</c:v>
                </c:pt>
                <c:pt idx="375">
                  <c:v>437.5</c:v>
                </c:pt>
                <c:pt idx="376">
                  <c:v>875</c:v>
                </c:pt>
                <c:pt idx="377">
                  <c:v>1100</c:v>
                </c:pt>
                <c:pt idx="378">
                  <c:v>2100</c:v>
                </c:pt>
                <c:pt idx="379">
                  <c:v>900</c:v>
                </c:pt>
                <c:pt idx="380">
                  <c:v>675.00000000000011</c:v>
                </c:pt>
                <c:pt idx="381">
                  <c:v>525</c:v>
                </c:pt>
                <c:pt idx="382">
                  <c:v>750</c:v>
                </c:pt>
                <c:pt idx="383">
                  <c:v>1200</c:v>
                </c:pt>
                <c:pt idx="384">
                  <c:v>3134.9999999999995</c:v>
                </c:pt>
                <c:pt idx="385">
                  <c:v>1375</c:v>
                </c:pt>
                <c:pt idx="386">
                  <c:v>1350</c:v>
                </c:pt>
                <c:pt idx="387">
                  <c:v>1125</c:v>
                </c:pt>
                <c:pt idx="388">
                  <c:v>1512.4999999999998</c:v>
                </c:pt>
                <c:pt idx="389">
                  <c:v>2400</c:v>
                </c:pt>
                <c:pt idx="390">
                  <c:v>3574.9999999999995</c:v>
                </c:pt>
                <c:pt idx="391">
                  <c:v>2000</c:v>
                </c:pt>
                <c:pt idx="392">
                  <c:v>1462.5</c:v>
                </c:pt>
                <c:pt idx="393">
                  <c:v>1350</c:v>
                </c:pt>
                <c:pt idx="394">
                  <c:v>1649.9999999999998</c:v>
                </c:pt>
                <c:pt idx="395">
                  <c:v>2700</c:v>
                </c:pt>
                <c:pt idx="396">
                  <c:v>3712.4999999999995</c:v>
                </c:pt>
                <c:pt idx="397">
                  <c:v>2125</c:v>
                </c:pt>
                <c:pt idx="398">
                  <c:v>1575</c:v>
                </c:pt>
                <c:pt idx="399">
                  <c:v>1350</c:v>
                </c:pt>
                <c:pt idx="400">
                  <c:v>1787.4999999999998</c:v>
                </c:pt>
                <c:pt idx="401">
                  <c:v>3000</c:v>
                </c:pt>
                <c:pt idx="402">
                  <c:v>3574.9999999999995</c:v>
                </c:pt>
                <c:pt idx="403">
                  <c:v>2125</c:v>
                </c:pt>
                <c:pt idx="404">
                  <c:v>1575</c:v>
                </c:pt>
                <c:pt idx="405">
                  <c:v>1125</c:v>
                </c:pt>
                <c:pt idx="406">
                  <c:v>1237.4999999999998</c:v>
                </c:pt>
                <c:pt idx="407">
                  <c:v>2400</c:v>
                </c:pt>
                <c:pt idx="408">
                  <c:v>2887.4999999999995</c:v>
                </c:pt>
                <c:pt idx="409">
                  <c:v>1625</c:v>
                </c:pt>
                <c:pt idx="410">
                  <c:v>1012.5</c:v>
                </c:pt>
                <c:pt idx="411">
                  <c:v>900</c:v>
                </c:pt>
                <c:pt idx="412">
                  <c:v>1099.9999999999998</c:v>
                </c:pt>
                <c:pt idx="413">
                  <c:v>1800</c:v>
                </c:pt>
                <c:pt idx="414">
                  <c:v>2850</c:v>
                </c:pt>
                <c:pt idx="415">
                  <c:v>1650.0000000000002</c:v>
                </c:pt>
                <c:pt idx="416">
                  <c:v>1100</c:v>
                </c:pt>
                <c:pt idx="417">
                  <c:v>962.50000000000011</c:v>
                </c:pt>
                <c:pt idx="418">
                  <c:v>1137.5</c:v>
                </c:pt>
                <c:pt idx="419">
                  <c:v>2100</c:v>
                </c:pt>
                <c:pt idx="420">
                  <c:v>2925</c:v>
                </c:pt>
                <c:pt idx="421">
                  <c:v>1787.5000000000002</c:v>
                </c:pt>
                <c:pt idx="422">
                  <c:v>1760.0000000000002</c:v>
                </c:pt>
                <c:pt idx="423">
                  <c:v>1650.0000000000002</c:v>
                </c:pt>
                <c:pt idx="424">
                  <c:v>1787.5</c:v>
                </c:pt>
                <c:pt idx="425">
                  <c:v>2625</c:v>
                </c:pt>
                <c:pt idx="426">
                  <c:v>3900</c:v>
                </c:pt>
                <c:pt idx="427">
                  <c:v>2200</c:v>
                </c:pt>
                <c:pt idx="428">
                  <c:v>2062.5</c:v>
                </c:pt>
                <c:pt idx="429">
                  <c:v>1787.5000000000002</c:v>
                </c:pt>
                <c:pt idx="430">
                  <c:v>2112.5</c:v>
                </c:pt>
                <c:pt idx="431">
                  <c:v>2975</c:v>
                </c:pt>
                <c:pt idx="432">
                  <c:v>1662.5000000000002</c:v>
                </c:pt>
                <c:pt idx="433">
                  <c:v>962.50000000000011</c:v>
                </c:pt>
                <c:pt idx="434">
                  <c:v>687.50000000000011</c:v>
                </c:pt>
                <c:pt idx="435">
                  <c:v>375</c:v>
                </c:pt>
                <c:pt idx="436">
                  <c:v>787.5</c:v>
                </c:pt>
                <c:pt idx="437">
                  <c:v>962.50000000000011</c:v>
                </c:pt>
                <c:pt idx="438">
                  <c:v>1837.5000000000002</c:v>
                </c:pt>
                <c:pt idx="439">
                  <c:v>612.50000000000011</c:v>
                </c:pt>
                <c:pt idx="440">
                  <c:v>562.50000000000011</c:v>
                </c:pt>
                <c:pt idx="441">
                  <c:v>300</c:v>
                </c:pt>
                <c:pt idx="442">
                  <c:v>787.5</c:v>
                </c:pt>
                <c:pt idx="443">
                  <c:v>962.50000000000011</c:v>
                </c:pt>
                <c:pt idx="444">
                  <c:v>1732.5000000000002</c:v>
                </c:pt>
                <c:pt idx="445">
                  <c:v>700.00000000000011</c:v>
                </c:pt>
                <c:pt idx="446">
                  <c:v>562.50000000000011</c:v>
                </c:pt>
                <c:pt idx="447">
                  <c:v>225</c:v>
                </c:pt>
                <c:pt idx="448">
                  <c:v>562.5</c:v>
                </c:pt>
                <c:pt idx="449">
                  <c:v>787.50000000000011</c:v>
                </c:pt>
                <c:pt idx="450">
                  <c:v>1662.5000000000002</c:v>
                </c:pt>
                <c:pt idx="451">
                  <c:v>612.50000000000011</c:v>
                </c:pt>
                <c:pt idx="452">
                  <c:v>437.50000000000011</c:v>
                </c:pt>
                <c:pt idx="453">
                  <c:v>300</c:v>
                </c:pt>
                <c:pt idx="454">
                  <c:v>450</c:v>
                </c:pt>
                <c:pt idx="455">
                  <c:v>875.00000000000011</c:v>
                </c:pt>
                <c:pt idx="456">
                  <c:v>2599.9999999999995</c:v>
                </c:pt>
                <c:pt idx="457">
                  <c:v>1012.5</c:v>
                </c:pt>
                <c:pt idx="458">
                  <c:v>1000</c:v>
                </c:pt>
                <c:pt idx="459">
                  <c:v>800</c:v>
                </c:pt>
                <c:pt idx="460">
                  <c:v>1124.9999999999998</c:v>
                </c:pt>
                <c:pt idx="461">
                  <c:v>1924.9999999999998</c:v>
                </c:pt>
                <c:pt idx="462">
                  <c:v>2999.9999999999995</c:v>
                </c:pt>
                <c:pt idx="463">
                  <c:v>1575</c:v>
                </c:pt>
                <c:pt idx="464">
                  <c:v>1100</c:v>
                </c:pt>
                <c:pt idx="465">
                  <c:v>1000</c:v>
                </c:pt>
                <c:pt idx="466">
                  <c:v>1249.9999999999998</c:v>
                </c:pt>
                <c:pt idx="467">
                  <c:v>2199.9999999999995</c:v>
                </c:pt>
                <c:pt idx="468">
                  <c:v>3124.9999999999995</c:v>
                </c:pt>
                <c:pt idx="469">
                  <c:v>1687.5</c:v>
                </c:pt>
                <c:pt idx="470">
                  <c:v>1200</c:v>
                </c:pt>
                <c:pt idx="471">
                  <c:v>1000</c:v>
                </c:pt>
                <c:pt idx="472">
                  <c:v>1374.9999999999998</c:v>
                </c:pt>
                <c:pt idx="473">
                  <c:v>2474.9999999999995</c:v>
                </c:pt>
                <c:pt idx="474">
                  <c:v>2999.9999999999995</c:v>
                </c:pt>
                <c:pt idx="475">
                  <c:v>1687.5</c:v>
                </c:pt>
                <c:pt idx="476">
                  <c:v>1200</c:v>
                </c:pt>
                <c:pt idx="477">
                  <c:v>800</c:v>
                </c:pt>
                <c:pt idx="478">
                  <c:v>874.99999999999989</c:v>
                </c:pt>
                <c:pt idx="479">
                  <c:v>1924.9999999999998</c:v>
                </c:pt>
                <c:pt idx="480">
                  <c:v>2374.9999999999995</c:v>
                </c:pt>
                <c:pt idx="481">
                  <c:v>1237.5</c:v>
                </c:pt>
                <c:pt idx="482">
                  <c:v>700</c:v>
                </c:pt>
                <c:pt idx="483">
                  <c:v>600</c:v>
                </c:pt>
                <c:pt idx="484">
                  <c:v>749.99999999999989</c:v>
                </c:pt>
                <c:pt idx="485">
                  <c:v>1374.9999999999998</c:v>
                </c:pt>
                <c:pt idx="486">
                  <c:v>2337.4999999999995</c:v>
                </c:pt>
                <c:pt idx="487">
                  <c:v>1250</c:v>
                </c:pt>
                <c:pt idx="488">
                  <c:v>750</c:v>
                </c:pt>
                <c:pt idx="489">
                  <c:v>625</c:v>
                </c:pt>
                <c:pt idx="490">
                  <c:v>750</c:v>
                </c:pt>
                <c:pt idx="491">
                  <c:v>1624.9999999999998</c:v>
                </c:pt>
                <c:pt idx="492">
                  <c:v>2400</c:v>
                </c:pt>
                <c:pt idx="493">
                  <c:v>1375</c:v>
                </c:pt>
                <c:pt idx="494">
                  <c:v>1350</c:v>
                </c:pt>
                <c:pt idx="495">
                  <c:v>1250</c:v>
                </c:pt>
                <c:pt idx="496">
                  <c:v>1350</c:v>
                </c:pt>
                <c:pt idx="497">
                  <c:v>2112.4999999999995</c:v>
                </c:pt>
                <c:pt idx="498">
                  <c:v>3300</c:v>
                </c:pt>
                <c:pt idx="499">
                  <c:v>1750</c:v>
                </c:pt>
                <c:pt idx="500">
                  <c:v>1625</c:v>
                </c:pt>
                <c:pt idx="501">
                  <c:v>1375</c:v>
                </c:pt>
                <c:pt idx="502">
                  <c:v>1650</c:v>
                </c:pt>
                <c:pt idx="503">
                  <c:v>2437.4999999999995</c:v>
                </c:pt>
                <c:pt idx="504">
                  <c:v>2000</c:v>
                </c:pt>
                <c:pt idx="505">
                  <c:v>1200</c:v>
                </c:pt>
                <c:pt idx="506">
                  <c:v>900.00000000000011</c:v>
                </c:pt>
                <c:pt idx="507">
                  <c:v>525</c:v>
                </c:pt>
                <c:pt idx="508">
                  <c:v>1000</c:v>
                </c:pt>
                <c:pt idx="509">
                  <c:v>1200</c:v>
                </c:pt>
                <c:pt idx="510">
                  <c:v>2200</c:v>
                </c:pt>
                <c:pt idx="511">
                  <c:v>800</c:v>
                </c:pt>
                <c:pt idx="512">
                  <c:v>750.00000000000011</c:v>
                </c:pt>
                <c:pt idx="513">
                  <c:v>437.5</c:v>
                </c:pt>
                <c:pt idx="514">
                  <c:v>1000</c:v>
                </c:pt>
                <c:pt idx="515">
                  <c:v>1200</c:v>
                </c:pt>
                <c:pt idx="516">
                  <c:v>2080</c:v>
                </c:pt>
                <c:pt idx="517">
                  <c:v>900</c:v>
                </c:pt>
                <c:pt idx="518">
                  <c:v>750.00000000000011</c:v>
                </c:pt>
                <c:pt idx="519">
                  <c:v>350</c:v>
                </c:pt>
                <c:pt idx="520">
                  <c:v>750</c:v>
                </c:pt>
                <c:pt idx="521">
                  <c:v>1000</c:v>
                </c:pt>
                <c:pt idx="522">
                  <c:v>2000</c:v>
                </c:pt>
                <c:pt idx="523">
                  <c:v>800</c:v>
                </c:pt>
                <c:pt idx="524">
                  <c:v>600.00000000000011</c:v>
                </c:pt>
                <c:pt idx="525">
                  <c:v>437.5</c:v>
                </c:pt>
                <c:pt idx="526">
                  <c:v>625</c:v>
                </c:pt>
                <c:pt idx="527">
                  <c:v>1100</c:v>
                </c:pt>
                <c:pt idx="528">
                  <c:v>2997.4999999999995</c:v>
                </c:pt>
                <c:pt idx="529">
                  <c:v>1250</c:v>
                </c:pt>
                <c:pt idx="530">
                  <c:v>1237.5</c:v>
                </c:pt>
                <c:pt idx="531">
                  <c:v>1012.5</c:v>
                </c:pt>
                <c:pt idx="532">
                  <c:v>1374.9999999999998</c:v>
                </c:pt>
                <c:pt idx="533">
                  <c:v>2250</c:v>
                </c:pt>
                <c:pt idx="534">
                  <c:v>3437.4999999999995</c:v>
                </c:pt>
                <c:pt idx="535">
                  <c:v>1875</c:v>
                </c:pt>
                <c:pt idx="536">
                  <c:v>1350</c:v>
                </c:pt>
                <c:pt idx="537">
                  <c:v>1237.5</c:v>
                </c:pt>
                <c:pt idx="538">
                  <c:v>1512.4999999999998</c:v>
                </c:pt>
                <c:pt idx="539">
                  <c:v>2550</c:v>
                </c:pt>
                <c:pt idx="540">
                  <c:v>3574.9999999999995</c:v>
                </c:pt>
                <c:pt idx="541">
                  <c:v>2000</c:v>
                </c:pt>
                <c:pt idx="542">
                  <c:v>1462.5</c:v>
                </c:pt>
                <c:pt idx="543">
                  <c:v>1237.5</c:v>
                </c:pt>
                <c:pt idx="544">
                  <c:v>1649.9999999999998</c:v>
                </c:pt>
                <c:pt idx="545">
                  <c:v>2850</c:v>
                </c:pt>
                <c:pt idx="546">
                  <c:v>3437.4999999999995</c:v>
                </c:pt>
                <c:pt idx="547">
                  <c:v>2000</c:v>
                </c:pt>
                <c:pt idx="548">
                  <c:v>1462.5</c:v>
                </c:pt>
                <c:pt idx="549">
                  <c:v>1012.5</c:v>
                </c:pt>
                <c:pt idx="550">
                  <c:v>1099.9999999999998</c:v>
                </c:pt>
                <c:pt idx="551">
                  <c:v>2250</c:v>
                </c:pt>
                <c:pt idx="552">
                  <c:v>2749.9999999999995</c:v>
                </c:pt>
                <c:pt idx="553">
                  <c:v>1500</c:v>
                </c:pt>
                <c:pt idx="554">
                  <c:v>900</c:v>
                </c:pt>
                <c:pt idx="555">
                  <c:v>787.5</c:v>
                </c:pt>
                <c:pt idx="556">
                  <c:v>962.49999999999989</c:v>
                </c:pt>
                <c:pt idx="557">
                  <c:v>1650</c:v>
                </c:pt>
                <c:pt idx="558">
                  <c:v>2700</c:v>
                </c:pt>
                <c:pt idx="559">
                  <c:v>1512.5000000000002</c:v>
                </c:pt>
                <c:pt idx="560">
                  <c:v>962.50000000000011</c:v>
                </c:pt>
                <c:pt idx="561">
                  <c:v>825.00000000000011</c:v>
                </c:pt>
                <c:pt idx="562">
                  <c:v>975</c:v>
                </c:pt>
                <c:pt idx="563">
                  <c:v>1924.9999999999998</c:v>
                </c:pt>
                <c:pt idx="564">
                  <c:v>2762.5</c:v>
                </c:pt>
                <c:pt idx="565">
                  <c:v>1650.0000000000002</c:v>
                </c:pt>
                <c:pt idx="566">
                  <c:v>1622.5000000000002</c:v>
                </c:pt>
                <c:pt idx="567">
                  <c:v>1512.5000000000002</c:v>
                </c:pt>
                <c:pt idx="568">
                  <c:v>1625</c:v>
                </c:pt>
                <c:pt idx="569">
                  <c:v>2450</c:v>
                </c:pt>
                <c:pt idx="570">
                  <c:v>3737.5</c:v>
                </c:pt>
                <c:pt idx="571">
                  <c:v>2062.5</c:v>
                </c:pt>
                <c:pt idx="572">
                  <c:v>1925.0000000000002</c:v>
                </c:pt>
                <c:pt idx="573">
                  <c:v>1650.0000000000002</c:v>
                </c:pt>
                <c:pt idx="574">
                  <c:v>1950</c:v>
                </c:pt>
                <c:pt idx="575">
                  <c:v>2800</c:v>
                </c:pt>
                <c:pt idx="576">
                  <c:v>1487.5000000000002</c:v>
                </c:pt>
                <c:pt idx="577">
                  <c:v>787.50000000000011</c:v>
                </c:pt>
                <c:pt idx="578">
                  <c:v>562.50000000000011</c:v>
                </c:pt>
                <c:pt idx="579">
                  <c:v>225</c:v>
                </c:pt>
                <c:pt idx="580">
                  <c:v>562.5</c:v>
                </c:pt>
                <c:pt idx="581">
                  <c:v>787.50000000000011</c:v>
                </c:pt>
                <c:pt idx="582">
                  <c:v>1662.5000000000002</c:v>
                </c:pt>
                <c:pt idx="583">
                  <c:v>437.50000000000006</c:v>
                </c:pt>
                <c:pt idx="584">
                  <c:v>437.50000000000011</c:v>
                </c:pt>
                <c:pt idx="585">
                  <c:v>150</c:v>
                </c:pt>
                <c:pt idx="586">
                  <c:v>562.5</c:v>
                </c:pt>
                <c:pt idx="587">
                  <c:v>787.50000000000011</c:v>
                </c:pt>
                <c:pt idx="588">
                  <c:v>1557.5000000000002</c:v>
                </c:pt>
                <c:pt idx="589">
                  <c:v>525</c:v>
                </c:pt>
                <c:pt idx="590">
                  <c:v>437.50000000000011</c:v>
                </c:pt>
                <c:pt idx="591">
                  <c:v>75</c:v>
                </c:pt>
                <c:pt idx="592">
                  <c:v>337.5</c:v>
                </c:pt>
                <c:pt idx="593">
                  <c:v>612.50000000000011</c:v>
                </c:pt>
                <c:pt idx="594">
                  <c:v>1487.5000000000002</c:v>
                </c:pt>
                <c:pt idx="595">
                  <c:v>437.50000000000006</c:v>
                </c:pt>
                <c:pt idx="596">
                  <c:v>312.50000000000006</c:v>
                </c:pt>
                <c:pt idx="597">
                  <c:v>150</c:v>
                </c:pt>
                <c:pt idx="598">
                  <c:v>225</c:v>
                </c:pt>
                <c:pt idx="599">
                  <c:v>700.00000000000011</c:v>
                </c:pt>
                <c:pt idx="600">
                  <c:v>2349.9999999999995</c:v>
                </c:pt>
                <c:pt idx="601">
                  <c:v>787.5</c:v>
                </c:pt>
                <c:pt idx="602">
                  <c:v>800</c:v>
                </c:pt>
                <c:pt idx="603">
                  <c:v>600</c:v>
                </c:pt>
                <c:pt idx="604">
                  <c:v>874.99999999999989</c:v>
                </c:pt>
                <c:pt idx="605">
                  <c:v>1649.9999999999998</c:v>
                </c:pt>
                <c:pt idx="606">
                  <c:v>2749.9999999999995</c:v>
                </c:pt>
                <c:pt idx="607">
                  <c:v>1350</c:v>
                </c:pt>
                <c:pt idx="608">
                  <c:v>900</c:v>
                </c:pt>
                <c:pt idx="609">
                  <c:v>800</c:v>
                </c:pt>
                <c:pt idx="610">
                  <c:v>999.99999999999989</c:v>
                </c:pt>
                <c:pt idx="611">
                  <c:v>1924.9999999999998</c:v>
                </c:pt>
                <c:pt idx="612">
                  <c:v>2874.9999999999995</c:v>
                </c:pt>
                <c:pt idx="613">
                  <c:v>1462.5</c:v>
                </c:pt>
                <c:pt idx="614">
                  <c:v>1000</c:v>
                </c:pt>
                <c:pt idx="615">
                  <c:v>800</c:v>
                </c:pt>
                <c:pt idx="616">
                  <c:v>1124.9999999999998</c:v>
                </c:pt>
                <c:pt idx="617">
                  <c:v>2199.9999999999995</c:v>
                </c:pt>
                <c:pt idx="618">
                  <c:v>2749.9999999999995</c:v>
                </c:pt>
                <c:pt idx="619">
                  <c:v>1462.5</c:v>
                </c:pt>
                <c:pt idx="620">
                  <c:v>1000</c:v>
                </c:pt>
                <c:pt idx="621">
                  <c:v>600</c:v>
                </c:pt>
                <c:pt idx="622">
                  <c:v>624.99999999999989</c:v>
                </c:pt>
                <c:pt idx="623">
                  <c:v>1649.9999999999998</c:v>
                </c:pt>
                <c:pt idx="624">
                  <c:v>2124.9999999999995</c:v>
                </c:pt>
                <c:pt idx="625">
                  <c:v>1012.5</c:v>
                </c:pt>
                <c:pt idx="626">
                  <c:v>500</c:v>
                </c:pt>
                <c:pt idx="627">
                  <c:v>400</c:v>
                </c:pt>
                <c:pt idx="628">
                  <c:v>499.99999999999994</c:v>
                </c:pt>
                <c:pt idx="629">
                  <c:v>1099.9999999999998</c:v>
                </c:pt>
                <c:pt idx="630">
                  <c:v>2062.4999999999995</c:v>
                </c:pt>
                <c:pt idx="631">
                  <c:v>1000</c:v>
                </c:pt>
                <c:pt idx="632">
                  <c:v>500</c:v>
                </c:pt>
                <c:pt idx="633">
                  <c:v>375</c:v>
                </c:pt>
                <c:pt idx="634">
                  <c:v>450</c:v>
                </c:pt>
                <c:pt idx="635">
                  <c:v>1299.9999999999998</c:v>
                </c:pt>
                <c:pt idx="636">
                  <c:v>2100</c:v>
                </c:pt>
                <c:pt idx="637">
                  <c:v>1125</c:v>
                </c:pt>
                <c:pt idx="638">
                  <c:v>1100</c:v>
                </c:pt>
                <c:pt idx="639">
                  <c:v>1000</c:v>
                </c:pt>
                <c:pt idx="640">
                  <c:v>1050</c:v>
                </c:pt>
                <c:pt idx="641">
                  <c:v>1787.4999999999998</c:v>
                </c:pt>
                <c:pt idx="642">
                  <c:v>3000</c:v>
                </c:pt>
                <c:pt idx="643">
                  <c:v>1500</c:v>
                </c:pt>
                <c:pt idx="644">
                  <c:v>1375</c:v>
                </c:pt>
                <c:pt idx="645">
                  <c:v>1125</c:v>
                </c:pt>
                <c:pt idx="646">
                  <c:v>1350</c:v>
                </c:pt>
                <c:pt idx="647">
                  <c:v>2112.4999999999995</c:v>
                </c:pt>
                <c:pt idx="648">
                  <c:v>1800</c:v>
                </c:pt>
                <c:pt idx="649">
                  <c:v>1000</c:v>
                </c:pt>
                <c:pt idx="650">
                  <c:v>750.00000000000011</c:v>
                </c:pt>
                <c:pt idx="651">
                  <c:v>350</c:v>
                </c:pt>
                <c:pt idx="652">
                  <c:v>750</c:v>
                </c:pt>
                <c:pt idx="653">
                  <c:v>1000</c:v>
                </c:pt>
                <c:pt idx="654">
                  <c:v>2000</c:v>
                </c:pt>
                <c:pt idx="655">
                  <c:v>600</c:v>
                </c:pt>
                <c:pt idx="656">
                  <c:v>600.00000000000011</c:v>
                </c:pt>
                <c:pt idx="657">
                  <c:v>875</c:v>
                </c:pt>
                <c:pt idx="658">
                  <c:v>750</c:v>
                </c:pt>
                <c:pt idx="659">
                  <c:v>1000</c:v>
                </c:pt>
                <c:pt idx="660">
                  <c:v>1880</c:v>
                </c:pt>
                <c:pt idx="661">
                  <c:v>700</c:v>
                </c:pt>
                <c:pt idx="662">
                  <c:v>600.00000000000011</c:v>
                </c:pt>
                <c:pt idx="663">
                  <c:v>1050</c:v>
                </c:pt>
                <c:pt idx="664">
                  <c:v>500</c:v>
                </c:pt>
                <c:pt idx="665">
                  <c:v>800</c:v>
                </c:pt>
                <c:pt idx="666">
                  <c:v>1800</c:v>
                </c:pt>
                <c:pt idx="667">
                  <c:v>600</c:v>
                </c:pt>
                <c:pt idx="668">
                  <c:v>450.00000000000006</c:v>
                </c:pt>
                <c:pt idx="669">
                  <c:v>437.5</c:v>
                </c:pt>
                <c:pt idx="670">
                  <c:v>625</c:v>
                </c:pt>
                <c:pt idx="671">
                  <c:v>1100</c:v>
                </c:pt>
                <c:pt idx="672">
                  <c:v>2722.4999999999995</c:v>
                </c:pt>
                <c:pt idx="673">
                  <c:v>1000</c:v>
                </c:pt>
                <c:pt idx="674">
                  <c:v>1012.5</c:v>
                </c:pt>
                <c:pt idx="675">
                  <c:v>787.5</c:v>
                </c:pt>
                <c:pt idx="676">
                  <c:v>1099.9999999999998</c:v>
                </c:pt>
                <c:pt idx="677">
                  <c:v>1950</c:v>
                </c:pt>
                <c:pt idx="678">
                  <c:v>3162.4999999999995</c:v>
                </c:pt>
                <c:pt idx="679">
                  <c:v>1625</c:v>
                </c:pt>
                <c:pt idx="680">
                  <c:v>1125</c:v>
                </c:pt>
                <c:pt idx="681">
                  <c:v>1012.5</c:v>
                </c:pt>
                <c:pt idx="682">
                  <c:v>1237.4999999999998</c:v>
                </c:pt>
                <c:pt idx="683">
                  <c:v>2250</c:v>
                </c:pt>
                <c:pt idx="684">
                  <c:v>3299.9999999999995</c:v>
                </c:pt>
                <c:pt idx="685">
                  <c:v>1750</c:v>
                </c:pt>
                <c:pt idx="686">
                  <c:v>1237.5</c:v>
                </c:pt>
                <c:pt idx="687">
                  <c:v>1012.5</c:v>
                </c:pt>
                <c:pt idx="688">
                  <c:v>1374.9999999999998</c:v>
                </c:pt>
                <c:pt idx="689">
                  <c:v>2550</c:v>
                </c:pt>
                <c:pt idx="690">
                  <c:v>3162.4999999999995</c:v>
                </c:pt>
                <c:pt idx="691">
                  <c:v>1750</c:v>
                </c:pt>
                <c:pt idx="692">
                  <c:v>1237.5</c:v>
                </c:pt>
                <c:pt idx="693">
                  <c:v>787.5</c:v>
                </c:pt>
                <c:pt idx="694">
                  <c:v>824.99999999999989</c:v>
                </c:pt>
                <c:pt idx="695">
                  <c:v>1950</c:v>
                </c:pt>
                <c:pt idx="696">
                  <c:v>2474.9999999999995</c:v>
                </c:pt>
                <c:pt idx="697">
                  <c:v>1250</c:v>
                </c:pt>
                <c:pt idx="698">
                  <c:v>675</c:v>
                </c:pt>
                <c:pt idx="699">
                  <c:v>562.5</c:v>
                </c:pt>
                <c:pt idx="700">
                  <c:v>687.49999999999989</c:v>
                </c:pt>
                <c:pt idx="701">
                  <c:v>1350</c:v>
                </c:pt>
                <c:pt idx="702">
                  <c:v>2400</c:v>
                </c:pt>
                <c:pt idx="703">
                  <c:v>1237.5</c:v>
                </c:pt>
                <c:pt idx="704">
                  <c:v>687.5</c:v>
                </c:pt>
                <c:pt idx="705">
                  <c:v>550</c:v>
                </c:pt>
                <c:pt idx="706">
                  <c:v>650</c:v>
                </c:pt>
                <c:pt idx="707">
                  <c:v>1575</c:v>
                </c:pt>
                <c:pt idx="708">
                  <c:v>2437.5</c:v>
                </c:pt>
                <c:pt idx="709">
                  <c:v>1650.0000000000002</c:v>
                </c:pt>
                <c:pt idx="710">
                  <c:v>1622.5000000000002</c:v>
                </c:pt>
                <c:pt idx="711">
                  <c:v>1512.5000000000002</c:v>
                </c:pt>
                <c:pt idx="712">
                  <c:v>1625</c:v>
                </c:pt>
                <c:pt idx="713">
                  <c:v>2450</c:v>
                </c:pt>
                <c:pt idx="714">
                  <c:v>3737.5</c:v>
                </c:pt>
                <c:pt idx="715">
                  <c:v>2062.5</c:v>
                </c:pt>
                <c:pt idx="716">
                  <c:v>1925.0000000000002</c:v>
                </c:pt>
                <c:pt idx="717">
                  <c:v>1650.0000000000002</c:v>
                </c:pt>
                <c:pt idx="718">
                  <c:v>1950</c:v>
                </c:pt>
                <c:pt idx="719">
                  <c:v>2800</c:v>
                </c:pt>
                <c:pt idx="720">
                  <c:v>2362.5</c:v>
                </c:pt>
                <c:pt idx="721">
                  <c:v>1462.5</c:v>
                </c:pt>
                <c:pt idx="722">
                  <c:v>1137.5</c:v>
                </c:pt>
                <c:pt idx="723">
                  <c:v>699.99999999999989</c:v>
                </c:pt>
                <c:pt idx="724">
                  <c:v>1237.5</c:v>
                </c:pt>
                <c:pt idx="725">
                  <c:v>1462.5</c:v>
                </c:pt>
                <c:pt idx="726">
                  <c:v>2587.5</c:v>
                </c:pt>
                <c:pt idx="727">
                  <c:v>1012.5</c:v>
                </c:pt>
                <c:pt idx="728">
                  <c:v>962.50000000000011</c:v>
                </c:pt>
                <c:pt idx="729">
                  <c:v>600</c:v>
                </c:pt>
                <c:pt idx="730">
                  <c:v>1237.5</c:v>
                </c:pt>
                <c:pt idx="731">
                  <c:v>1462.5</c:v>
                </c:pt>
                <c:pt idx="732">
                  <c:v>2452.5</c:v>
                </c:pt>
                <c:pt idx="733">
                  <c:v>1125</c:v>
                </c:pt>
                <c:pt idx="734">
                  <c:v>962.50000000000011</c:v>
                </c:pt>
                <c:pt idx="735">
                  <c:v>499.99999999999994</c:v>
                </c:pt>
                <c:pt idx="736">
                  <c:v>962.50000000000011</c:v>
                </c:pt>
                <c:pt idx="737">
                  <c:v>1237.5</c:v>
                </c:pt>
                <c:pt idx="738">
                  <c:v>2362.5</c:v>
                </c:pt>
                <c:pt idx="739">
                  <c:v>1012.5</c:v>
                </c:pt>
                <c:pt idx="740">
                  <c:v>787.50000000000011</c:v>
                </c:pt>
                <c:pt idx="741">
                  <c:v>600</c:v>
                </c:pt>
                <c:pt idx="742">
                  <c:v>825.00000000000011</c:v>
                </c:pt>
                <c:pt idx="743">
                  <c:v>1350</c:v>
                </c:pt>
                <c:pt idx="744">
                  <c:v>3420</c:v>
                </c:pt>
                <c:pt idx="745">
                  <c:v>1512.5000000000002</c:v>
                </c:pt>
                <c:pt idx="746">
                  <c:v>1500</c:v>
                </c:pt>
                <c:pt idx="747">
                  <c:v>1250</c:v>
                </c:pt>
                <c:pt idx="748">
                  <c:v>1650</c:v>
                </c:pt>
                <c:pt idx="749">
                  <c:v>2600</c:v>
                </c:pt>
                <c:pt idx="750">
                  <c:v>3900</c:v>
                </c:pt>
                <c:pt idx="751">
                  <c:v>2200</c:v>
                </c:pt>
                <c:pt idx="752">
                  <c:v>1625</c:v>
                </c:pt>
                <c:pt idx="753">
                  <c:v>1500</c:v>
                </c:pt>
                <c:pt idx="754">
                  <c:v>1800</c:v>
                </c:pt>
                <c:pt idx="755">
                  <c:v>2925</c:v>
                </c:pt>
                <c:pt idx="756">
                  <c:v>4050</c:v>
                </c:pt>
                <c:pt idx="757">
                  <c:v>2337.5</c:v>
                </c:pt>
                <c:pt idx="758">
                  <c:v>1750</c:v>
                </c:pt>
                <c:pt idx="759">
                  <c:v>1500</c:v>
                </c:pt>
                <c:pt idx="760">
                  <c:v>1950</c:v>
                </c:pt>
                <c:pt idx="761">
                  <c:v>3250</c:v>
                </c:pt>
                <c:pt idx="762">
                  <c:v>3900</c:v>
                </c:pt>
                <c:pt idx="763">
                  <c:v>2337.5</c:v>
                </c:pt>
                <c:pt idx="764">
                  <c:v>1750</c:v>
                </c:pt>
                <c:pt idx="765">
                  <c:v>1250</c:v>
                </c:pt>
                <c:pt idx="766">
                  <c:v>1350</c:v>
                </c:pt>
                <c:pt idx="767">
                  <c:v>2600</c:v>
                </c:pt>
                <c:pt idx="768">
                  <c:v>3150</c:v>
                </c:pt>
                <c:pt idx="769">
                  <c:v>1787.5000000000002</c:v>
                </c:pt>
                <c:pt idx="770">
                  <c:v>1125</c:v>
                </c:pt>
                <c:pt idx="771">
                  <c:v>1000</c:v>
                </c:pt>
                <c:pt idx="772">
                  <c:v>1200</c:v>
                </c:pt>
                <c:pt idx="773">
                  <c:v>1950</c:v>
                </c:pt>
                <c:pt idx="774">
                  <c:v>3087.5</c:v>
                </c:pt>
                <c:pt idx="775">
                  <c:v>1800.0000000000002</c:v>
                </c:pt>
                <c:pt idx="776">
                  <c:v>1200.0000000000002</c:v>
                </c:pt>
                <c:pt idx="777">
                  <c:v>1050.0000000000002</c:v>
                </c:pt>
                <c:pt idx="778">
                  <c:v>1225.0000000000002</c:v>
                </c:pt>
                <c:pt idx="779">
                  <c:v>2250</c:v>
                </c:pt>
                <c:pt idx="780">
                  <c:v>3150.0000000000005</c:v>
                </c:pt>
                <c:pt idx="781">
                  <c:v>1950.0000000000002</c:v>
                </c:pt>
                <c:pt idx="782">
                  <c:v>1920.0000000000002</c:v>
                </c:pt>
                <c:pt idx="783">
                  <c:v>1800.0000000000002</c:v>
                </c:pt>
                <c:pt idx="784">
                  <c:v>1925.0000000000002</c:v>
                </c:pt>
                <c:pt idx="785">
                  <c:v>2812.5</c:v>
                </c:pt>
                <c:pt idx="786">
                  <c:v>4200</c:v>
                </c:pt>
                <c:pt idx="787">
                  <c:v>2400.0000000000005</c:v>
                </c:pt>
                <c:pt idx="788">
                  <c:v>2250.0000000000005</c:v>
                </c:pt>
                <c:pt idx="789">
                  <c:v>1950.0000000000002</c:v>
                </c:pt>
                <c:pt idx="790">
                  <c:v>2275</c:v>
                </c:pt>
                <c:pt idx="791">
                  <c:v>3187.5</c:v>
                </c:pt>
                <c:pt idx="792">
                  <c:v>2625</c:v>
                </c:pt>
                <c:pt idx="793">
                  <c:v>1625</c:v>
                </c:pt>
                <c:pt idx="794">
                  <c:v>1300</c:v>
                </c:pt>
                <c:pt idx="795">
                  <c:v>787.49999999999989</c:v>
                </c:pt>
                <c:pt idx="796">
                  <c:v>1350.0000000000002</c:v>
                </c:pt>
                <c:pt idx="797">
                  <c:v>1625</c:v>
                </c:pt>
                <c:pt idx="798">
                  <c:v>3000</c:v>
                </c:pt>
                <c:pt idx="799">
                  <c:v>1250</c:v>
                </c:pt>
                <c:pt idx="800">
                  <c:v>1200</c:v>
                </c:pt>
                <c:pt idx="801">
                  <c:v>899.99999999999989</c:v>
                </c:pt>
                <c:pt idx="802">
                  <c:v>1650.0000000000002</c:v>
                </c:pt>
                <c:pt idx="803">
                  <c:v>1875</c:v>
                </c:pt>
                <c:pt idx="804">
                  <c:v>2850</c:v>
                </c:pt>
                <c:pt idx="805">
                  <c:v>1375</c:v>
                </c:pt>
                <c:pt idx="806">
                  <c:v>1200</c:v>
                </c:pt>
                <c:pt idx="807">
                  <c:v>674.99999999999989</c:v>
                </c:pt>
                <c:pt idx="808">
                  <c:v>1200.0000000000002</c:v>
                </c:pt>
                <c:pt idx="809">
                  <c:v>1500</c:v>
                </c:pt>
                <c:pt idx="810">
                  <c:v>2750</c:v>
                </c:pt>
                <c:pt idx="811">
                  <c:v>1250</c:v>
                </c:pt>
                <c:pt idx="812">
                  <c:v>1000</c:v>
                </c:pt>
                <c:pt idx="813">
                  <c:v>787.49999999999989</c:v>
                </c:pt>
                <c:pt idx="814">
                  <c:v>1050.0000000000002</c:v>
                </c:pt>
                <c:pt idx="815">
                  <c:v>1625</c:v>
                </c:pt>
                <c:pt idx="816">
                  <c:v>3867.5</c:v>
                </c:pt>
                <c:pt idx="817">
                  <c:v>1800.0000000000002</c:v>
                </c:pt>
                <c:pt idx="818">
                  <c:v>1787.5000000000002</c:v>
                </c:pt>
                <c:pt idx="819">
                  <c:v>1512.5000000000002</c:v>
                </c:pt>
                <c:pt idx="820">
                  <c:v>1950</c:v>
                </c:pt>
                <c:pt idx="821">
                  <c:v>2975.0000000000005</c:v>
                </c:pt>
                <c:pt idx="822">
                  <c:v>4387.5</c:v>
                </c:pt>
                <c:pt idx="823">
                  <c:v>2550.0000000000005</c:v>
                </c:pt>
                <c:pt idx="824">
                  <c:v>1925.0000000000002</c:v>
                </c:pt>
                <c:pt idx="825">
                  <c:v>1787.5000000000002</c:v>
                </c:pt>
                <c:pt idx="826">
                  <c:v>2112.5</c:v>
                </c:pt>
                <c:pt idx="827">
                  <c:v>3325.0000000000005</c:v>
                </c:pt>
                <c:pt idx="828">
                  <c:v>4550</c:v>
                </c:pt>
                <c:pt idx="829">
                  <c:v>2700.0000000000005</c:v>
                </c:pt>
                <c:pt idx="830">
                  <c:v>2062.5</c:v>
                </c:pt>
                <c:pt idx="831">
                  <c:v>1787.5000000000002</c:v>
                </c:pt>
                <c:pt idx="832">
                  <c:v>2275</c:v>
                </c:pt>
                <c:pt idx="833">
                  <c:v>3675.0000000000005</c:v>
                </c:pt>
                <c:pt idx="834">
                  <c:v>4387.5</c:v>
                </c:pt>
                <c:pt idx="835">
                  <c:v>2700.0000000000005</c:v>
                </c:pt>
                <c:pt idx="836">
                  <c:v>2062.5</c:v>
                </c:pt>
                <c:pt idx="837">
                  <c:v>1512.5000000000002</c:v>
                </c:pt>
                <c:pt idx="838">
                  <c:v>1625</c:v>
                </c:pt>
                <c:pt idx="839">
                  <c:v>2975.0000000000005</c:v>
                </c:pt>
                <c:pt idx="840">
                  <c:v>3575</c:v>
                </c:pt>
                <c:pt idx="841">
                  <c:v>2100.0000000000005</c:v>
                </c:pt>
                <c:pt idx="842">
                  <c:v>1375</c:v>
                </c:pt>
                <c:pt idx="843">
                  <c:v>1237.5</c:v>
                </c:pt>
                <c:pt idx="844">
                  <c:v>1462.5</c:v>
                </c:pt>
                <c:pt idx="845">
                  <c:v>2275</c:v>
                </c:pt>
                <c:pt idx="846">
                  <c:v>3325.0000000000005</c:v>
                </c:pt>
                <c:pt idx="847">
                  <c:v>1950.0000000000005</c:v>
                </c:pt>
                <c:pt idx="848">
                  <c:v>1300.0000000000002</c:v>
                </c:pt>
                <c:pt idx="849">
                  <c:v>1137.5000000000002</c:v>
                </c:pt>
                <c:pt idx="850">
                  <c:v>1312.5000000000002</c:v>
                </c:pt>
                <c:pt idx="851">
                  <c:v>2400</c:v>
                </c:pt>
                <c:pt idx="852">
                  <c:v>3375.0000000000005</c:v>
                </c:pt>
                <c:pt idx="853">
                  <c:v>2112.5000000000005</c:v>
                </c:pt>
                <c:pt idx="854">
                  <c:v>2242.5000000000005</c:v>
                </c:pt>
                <c:pt idx="855">
                  <c:v>2112.5000000000005</c:v>
                </c:pt>
                <c:pt idx="856">
                  <c:v>2250.0000000000005</c:v>
                </c:pt>
                <c:pt idx="857">
                  <c:v>3200</c:v>
                </c:pt>
                <c:pt idx="858">
                  <c:v>4687.5000000000009</c:v>
                </c:pt>
                <c:pt idx="859">
                  <c:v>2762.5000000000005</c:v>
                </c:pt>
                <c:pt idx="860">
                  <c:v>2600.0000000000005</c:v>
                </c:pt>
                <c:pt idx="861">
                  <c:v>2275.0000000000005</c:v>
                </c:pt>
                <c:pt idx="862">
                  <c:v>2625.0000000000005</c:v>
                </c:pt>
                <c:pt idx="863">
                  <c:v>3600</c:v>
                </c:pt>
                <c:pt idx="864">
                  <c:v>2750</c:v>
                </c:pt>
                <c:pt idx="865">
                  <c:v>1650.0000000000002</c:v>
                </c:pt>
                <c:pt idx="866">
                  <c:v>1350</c:v>
                </c:pt>
                <c:pt idx="867">
                  <c:v>749.99999999999989</c:v>
                </c:pt>
                <c:pt idx="868">
                  <c:v>1300.0000000000002</c:v>
                </c:pt>
                <c:pt idx="869">
                  <c:v>1650.0000000000002</c:v>
                </c:pt>
                <c:pt idx="870">
                  <c:v>3162.5000000000005</c:v>
                </c:pt>
                <c:pt idx="871">
                  <c:v>1237.5</c:v>
                </c:pt>
                <c:pt idx="872">
                  <c:v>1237.5</c:v>
                </c:pt>
                <c:pt idx="873">
                  <c:v>874.99999999999989</c:v>
                </c:pt>
                <c:pt idx="874">
                  <c:v>1625.0000000000002</c:v>
                </c:pt>
                <c:pt idx="875">
                  <c:v>1925.0000000000002</c:v>
                </c:pt>
                <c:pt idx="876">
                  <c:v>2997.5000000000005</c:v>
                </c:pt>
                <c:pt idx="877">
                  <c:v>1375</c:v>
                </c:pt>
                <c:pt idx="878">
                  <c:v>1237.5</c:v>
                </c:pt>
                <c:pt idx="879">
                  <c:v>624.99999999999989</c:v>
                </c:pt>
                <c:pt idx="880">
                  <c:v>1137.5000000000002</c:v>
                </c:pt>
                <c:pt idx="881">
                  <c:v>1512.5000000000002</c:v>
                </c:pt>
                <c:pt idx="882">
                  <c:v>2887.5000000000005</c:v>
                </c:pt>
                <c:pt idx="883">
                  <c:v>1237.5</c:v>
                </c:pt>
                <c:pt idx="884">
                  <c:v>1012.5</c:v>
                </c:pt>
                <c:pt idx="885">
                  <c:v>749.99999999999989</c:v>
                </c:pt>
                <c:pt idx="886">
                  <c:v>900.00000000000011</c:v>
                </c:pt>
                <c:pt idx="887">
                  <c:v>1500</c:v>
                </c:pt>
                <c:pt idx="888">
                  <c:v>3705</c:v>
                </c:pt>
                <c:pt idx="889">
                  <c:v>1650.0000000000002</c:v>
                </c:pt>
                <c:pt idx="890">
                  <c:v>1650.0000000000002</c:v>
                </c:pt>
                <c:pt idx="891">
                  <c:v>1375</c:v>
                </c:pt>
                <c:pt idx="892">
                  <c:v>1787.5</c:v>
                </c:pt>
                <c:pt idx="893">
                  <c:v>2800.0000000000005</c:v>
                </c:pt>
                <c:pt idx="894">
                  <c:v>4225</c:v>
                </c:pt>
                <c:pt idx="895">
                  <c:v>2400.0000000000005</c:v>
                </c:pt>
                <c:pt idx="896">
                  <c:v>1787.5000000000002</c:v>
                </c:pt>
                <c:pt idx="897">
                  <c:v>1650.0000000000002</c:v>
                </c:pt>
                <c:pt idx="898">
                  <c:v>1950</c:v>
                </c:pt>
                <c:pt idx="899">
                  <c:v>3150.0000000000005</c:v>
                </c:pt>
                <c:pt idx="900">
                  <c:v>4387.5</c:v>
                </c:pt>
                <c:pt idx="901">
                  <c:v>2550.0000000000005</c:v>
                </c:pt>
                <c:pt idx="902">
                  <c:v>1925.0000000000002</c:v>
                </c:pt>
                <c:pt idx="903">
                  <c:v>1650.0000000000002</c:v>
                </c:pt>
                <c:pt idx="904">
                  <c:v>2112.5</c:v>
                </c:pt>
                <c:pt idx="905">
                  <c:v>3500.0000000000005</c:v>
                </c:pt>
                <c:pt idx="906">
                  <c:v>4225</c:v>
                </c:pt>
                <c:pt idx="907">
                  <c:v>2550.0000000000005</c:v>
                </c:pt>
                <c:pt idx="908">
                  <c:v>1925.0000000000002</c:v>
                </c:pt>
                <c:pt idx="909">
                  <c:v>1375</c:v>
                </c:pt>
                <c:pt idx="910">
                  <c:v>1462.5</c:v>
                </c:pt>
                <c:pt idx="911">
                  <c:v>2800.0000000000005</c:v>
                </c:pt>
                <c:pt idx="912">
                  <c:v>3412.5</c:v>
                </c:pt>
                <c:pt idx="913">
                  <c:v>1950.0000000000002</c:v>
                </c:pt>
                <c:pt idx="914">
                  <c:v>1237.5</c:v>
                </c:pt>
                <c:pt idx="915">
                  <c:v>1100</c:v>
                </c:pt>
                <c:pt idx="916">
                  <c:v>1300</c:v>
                </c:pt>
                <c:pt idx="917">
                  <c:v>2100</c:v>
                </c:pt>
                <c:pt idx="918">
                  <c:v>3150.0000000000005</c:v>
                </c:pt>
                <c:pt idx="919">
                  <c:v>1787.5000000000005</c:v>
                </c:pt>
                <c:pt idx="920">
                  <c:v>1137.5000000000002</c:v>
                </c:pt>
                <c:pt idx="921">
                  <c:v>975.00000000000023</c:v>
                </c:pt>
                <c:pt idx="922">
                  <c:v>1125.0000000000002</c:v>
                </c:pt>
                <c:pt idx="923">
                  <c:v>2200</c:v>
                </c:pt>
                <c:pt idx="924">
                  <c:v>3187.5000000000005</c:v>
                </c:pt>
                <c:pt idx="925">
                  <c:v>1950.0000000000005</c:v>
                </c:pt>
                <c:pt idx="926">
                  <c:v>2080.0000000000005</c:v>
                </c:pt>
                <c:pt idx="927">
                  <c:v>1950.0000000000005</c:v>
                </c:pt>
                <c:pt idx="928">
                  <c:v>2062.5000000000005</c:v>
                </c:pt>
                <c:pt idx="929">
                  <c:v>3000</c:v>
                </c:pt>
                <c:pt idx="930">
                  <c:v>4500.0000000000009</c:v>
                </c:pt>
                <c:pt idx="931">
                  <c:v>2600.0000000000005</c:v>
                </c:pt>
                <c:pt idx="932">
                  <c:v>2437.5000000000005</c:v>
                </c:pt>
                <c:pt idx="933">
                  <c:v>2112.5000000000005</c:v>
                </c:pt>
                <c:pt idx="934">
                  <c:v>2437.5000000000005</c:v>
                </c:pt>
                <c:pt idx="935">
                  <c:v>3400</c:v>
                </c:pt>
              </c:numCache>
            </c:numRef>
          </c:xVal>
          <c:yVal>
            <c:numRef>
              <c:f>'Sales &amp; Profitability Analysis'!$J$6:$J$941</c:f>
              <c:numCache>
                <c:formatCode>"$"#,##0_);[Red]\("$"#,##0\)</c:formatCode>
                <c:ptCount val="936"/>
                <c:pt idx="0">
                  <c:v>6000</c:v>
                </c:pt>
                <c:pt idx="1">
                  <c:v>5000</c:v>
                </c:pt>
                <c:pt idx="2">
                  <c:v>4000</c:v>
                </c:pt>
                <c:pt idx="3">
                  <c:v>3825</c:v>
                </c:pt>
                <c:pt idx="4">
                  <c:v>5400</c:v>
                </c:pt>
                <c:pt idx="5">
                  <c:v>5000</c:v>
                </c:pt>
                <c:pt idx="6">
                  <c:v>6250</c:v>
                </c:pt>
                <c:pt idx="7">
                  <c:v>4500</c:v>
                </c:pt>
                <c:pt idx="8">
                  <c:v>3800</c:v>
                </c:pt>
                <c:pt idx="9">
                  <c:v>3712.5</c:v>
                </c:pt>
                <c:pt idx="10">
                  <c:v>5400</c:v>
                </c:pt>
                <c:pt idx="11">
                  <c:v>5000</c:v>
                </c:pt>
                <c:pt idx="12">
                  <c:v>6100</c:v>
                </c:pt>
                <c:pt idx="13">
                  <c:v>4625</c:v>
                </c:pt>
                <c:pt idx="14">
                  <c:v>3800</c:v>
                </c:pt>
                <c:pt idx="15">
                  <c:v>3600</c:v>
                </c:pt>
                <c:pt idx="16">
                  <c:v>5100</c:v>
                </c:pt>
                <c:pt idx="17">
                  <c:v>4750</c:v>
                </c:pt>
                <c:pt idx="18">
                  <c:v>6000</c:v>
                </c:pt>
                <c:pt idx="19">
                  <c:v>4500</c:v>
                </c:pt>
                <c:pt idx="20">
                  <c:v>3600</c:v>
                </c:pt>
                <c:pt idx="21">
                  <c:v>3712.5</c:v>
                </c:pt>
                <c:pt idx="22">
                  <c:v>4950</c:v>
                </c:pt>
                <c:pt idx="23">
                  <c:v>4750</c:v>
                </c:pt>
                <c:pt idx="24">
                  <c:v>7320</c:v>
                </c:pt>
                <c:pt idx="25">
                  <c:v>5087.5</c:v>
                </c:pt>
                <c:pt idx="26">
                  <c:v>4500</c:v>
                </c:pt>
                <c:pt idx="27">
                  <c:v>4250</c:v>
                </c:pt>
                <c:pt idx="28">
                  <c:v>5250</c:v>
                </c:pt>
                <c:pt idx="29">
                  <c:v>6500</c:v>
                </c:pt>
                <c:pt idx="30">
                  <c:v>7500</c:v>
                </c:pt>
                <c:pt idx="31">
                  <c:v>5500</c:v>
                </c:pt>
                <c:pt idx="32">
                  <c:v>4625</c:v>
                </c:pt>
                <c:pt idx="33">
                  <c:v>4500</c:v>
                </c:pt>
                <c:pt idx="34">
                  <c:v>5400</c:v>
                </c:pt>
                <c:pt idx="35">
                  <c:v>6825</c:v>
                </c:pt>
                <c:pt idx="36">
                  <c:v>7650</c:v>
                </c:pt>
                <c:pt idx="37">
                  <c:v>5637.5000000000009</c:v>
                </c:pt>
                <c:pt idx="38">
                  <c:v>4750</c:v>
                </c:pt>
                <c:pt idx="39">
                  <c:v>4500</c:v>
                </c:pt>
                <c:pt idx="40">
                  <c:v>5550</c:v>
                </c:pt>
                <c:pt idx="41">
                  <c:v>7150</c:v>
                </c:pt>
                <c:pt idx="42">
                  <c:v>7500</c:v>
                </c:pt>
                <c:pt idx="43">
                  <c:v>5637.5000000000009</c:v>
                </c:pt>
                <c:pt idx="44">
                  <c:v>4750</c:v>
                </c:pt>
                <c:pt idx="45">
                  <c:v>4625</c:v>
                </c:pt>
                <c:pt idx="46">
                  <c:v>5400</c:v>
                </c:pt>
                <c:pt idx="47">
                  <c:v>6987.5</c:v>
                </c:pt>
                <c:pt idx="48">
                  <c:v>7200</c:v>
                </c:pt>
                <c:pt idx="49">
                  <c:v>5500</c:v>
                </c:pt>
                <c:pt idx="50">
                  <c:v>4625</c:v>
                </c:pt>
                <c:pt idx="51">
                  <c:v>4500</c:v>
                </c:pt>
                <c:pt idx="52">
                  <c:v>5400</c:v>
                </c:pt>
                <c:pt idx="53">
                  <c:v>6500</c:v>
                </c:pt>
                <c:pt idx="54">
                  <c:v>7637.5</c:v>
                </c:pt>
                <c:pt idx="55">
                  <c:v>5500</c:v>
                </c:pt>
                <c:pt idx="56">
                  <c:v>4950</c:v>
                </c:pt>
                <c:pt idx="57">
                  <c:v>4812.5</c:v>
                </c:pt>
                <c:pt idx="58">
                  <c:v>5687.5</c:v>
                </c:pt>
                <c:pt idx="59">
                  <c:v>7000</c:v>
                </c:pt>
                <c:pt idx="60">
                  <c:v>7475</c:v>
                </c:pt>
                <c:pt idx="61">
                  <c:v>5362.5</c:v>
                </c:pt>
                <c:pt idx="62">
                  <c:v>5060</c:v>
                </c:pt>
                <c:pt idx="63">
                  <c:v>4950</c:v>
                </c:pt>
                <c:pt idx="64">
                  <c:v>5687.5</c:v>
                </c:pt>
                <c:pt idx="65">
                  <c:v>6825</c:v>
                </c:pt>
                <c:pt idx="66">
                  <c:v>7800</c:v>
                </c:pt>
                <c:pt idx="67">
                  <c:v>5500</c:v>
                </c:pt>
                <c:pt idx="68">
                  <c:v>5225</c:v>
                </c:pt>
                <c:pt idx="69">
                  <c:v>4950</c:v>
                </c:pt>
                <c:pt idx="70">
                  <c:v>5850</c:v>
                </c:pt>
                <c:pt idx="71">
                  <c:v>7000</c:v>
                </c:pt>
                <c:pt idx="72">
                  <c:v>1912.5</c:v>
                </c:pt>
                <c:pt idx="73">
                  <c:v>1012.5</c:v>
                </c:pt>
                <c:pt idx="74">
                  <c:v>787.50000000000011</c:v>
                </c:pt>
                <c:pt idx="75">
                  <c:v>300</c:v>
                </c:pt>
                <c:pt idx="76">
                  <c:v>687.49999999999989</c:v>
                </c:pt>
                <c:pt idx="77">
                  <c:v>1012.5</c:v>
                </c:pt>
                <c:pt idx="78">
                  <c:v>2137.5</c:v>
                </c:pt>
                <c:pt idx="79">
                  <c:v>562.5</c:v>
                </c:pt>
                <c:pt idx="80">
                  <c:v>612.50000000000011</c:v>
                </c:pt>
                <c:pt idx="81">
                  <c:v>200</c:v>
                </c:pt>
                <c:pt idx="82">
                  <c:v>687.49999999999989</c:v>
                </c:pt>
                <c:pt idx="83">
                  <c:v>1012.5</c:v>
                </c:pt>
                <c:pt idx="84">
                  <c:v>2225</c:v>
                </c:pt>
                <c:pt idx="85">
                  <c:v>750</c:v>
                </c:pt>
                <c:pt idx="86">
                  <c:v>700</c:v>
                </c:pt>
                <c:pt idx="87">
                  <c:v>112.5</c:v>
                </c:pt>
                <c:pt idx="88">
                  <c:v>450</c:v>
                </c:pt>
                <c:pt idx="89">
                  <c:v>875</c:v>
                </c:pt>
                <c:pt idx="90">
                  <c:v>2250</c:v>
                </c:pt>
                <c:pt idx="91">
                  <c:v>750</c:v>
                </c:pt>
                <c:pt idx="92">
                  <c:v>600</c:v>
                </c:pt>
                <c:pt idx="93">
                  <c:v>337.5</c:v>
                </c:pt>
                <c:pt idx="94">
                  <c:v>450</c:v>
                </c:pt>
                <c:pt idx="95">
                  <c:v>1000</c:v>
                </c:pt>
                <c:pt idx="96">
                  <c:v>2820</c:v>
                </c:pt>
                <c:pt idx="97">
                  <c:v>1050.0000000000002</c:v>
                </c:pt>
                <c:pt idx="98">
                  <c:v>825.00000000000011</c:v>
                </c:pt>
                <c:pt idx="99">
                  <c:v>550</c:v>
                </c:pt>
                <c:pt idx="100">
                  <c:v>812.5</c:v>
                </c:pt>
                <c:pt idx="101">
                  <c:v>1750.0000000000002</c:v>
                </c:pt>
                <c:pt idx="102">
                  <c:v>3250</c:v>
                </c:pt>
                <c:pt idx="103">
                  <c:v>1500.0000000000002</c:v>
                </c:pt>
                <c:pt idx="104">
                  <c:v>962.50000000000011</c:v>
                </c:pt>
                <c:pt idx="105">
                  <c:v>825.00000000000011</c:v>
                </c:pt>
                <c:pt idx="106">
                  <c:v>975</c:v>
                </c:pt>
                <c:pt idx="107">
                  <c:v>2100</c:v>
                </c:pt>
                <c:pt idx="108">
                  <c:v>3250</c:v>
                </c:pt>
                <c:pt idx="109">
                  <c:v>1800.0000000000002</c:v>
                </c:pt>
                <c:pt idx="110">
                  <c:v>1237.5</c:v>
                </c:pt>
                <c:pt idx="111">
                  <c:v>962.50000000000011</c:v>
                </c:pt>
                <c:pt idx="112">
                  <c:v>1300</c:v>
                </c:pt>
                <c:pt idx="113">
                  <c:v>2625.0000000000005</c:v>
                </c:pt>
                <c:pt idx="114">
                  <c:v>3412.5</c:v>
                </c:pt>
                <c:pt idx="115">
                  <c:v>1800.0000000000002</c:v>
                </c:pt>
                <c:pt idx="116">
                  <c:v>1237.5</c:v>
                </c:pt>
                <c:pt idx="117">
                  <c:v>1100</c:v>
                </c:pt>
                <c:pt idx="118">
                  <c:v>1137.5</c:v>
                </c:pt>
                <c:pt idx="119">
                  <c:v>2450.0000000000005</c:v>
                </c:pt>
                <c:pt idx="120">
                  <c:v>3087.5</c:v>
                </c:pt>
                <c:pt idx="121">
                  <c:v>1375</c:v>
                </c:pt>
                <c:pt idx="122">
                  <c:v>900</c:v>
                </c:pt>
                <c:pt idx="123">
                  <c:v>787.5</c:v>
                </c:pt>
                <c:pt idx="124">
                  <c:v>687.49999999999989</c:v>
                </c:pt>
                <c:pt idx="125">
                  <c:v>1350</c:v>
                </c:pt>
                <c:pt idx="126">
                  <c:v>2400</c:v>
                </c:pt>
                <c:pt idx="127">
                  <c:v>1125</c:v>
                </c:pt>
                <c:pt idx="128">
                  <c:v>625</c:v>
                </c:pt>
                <c:pt idx="129">
                  <c:v>500</c:v>
                </c:pt>
                <c:pt idx="130">
                  <c:v>600</c:v>
                </c:pt>
                <c:pt idx="131">
                  <c:v>1462.4999999999998</c:v>
                </c:pt>
                <c:pt idx="132">
                  <c:v>2625.0000000000005</c:v>
                </c:pt>
                <c:pt idx="133">
                  <c:v>1200.0000000000002</c:v>
                </c:pt>
                <c:pt idx="134">
                  <c:v>1170.0000000000002</c:v>
                </c:pt>
                <c:pt idx="135">
                  <c:v>1050.0000000000002</c:v>
                </c:pt>
                <c:pt idx="136">
                  <c:v>1050</c:v>
                </c:pt>
                <c:pt idx="137">
                  <c:v>1875</c:v>
                </c:pt>
                <c:pt idx="138">
                  <c:v>3325.0000000000005</c:v>
                </c:pt>
                <c:pt idx="139">
                  <c:v>1650.0000000000002</c:v>
                </c:pt>
                <c:pt idx="140">
                  <c:v>1350.0000000000002</c:v>
                </c:pt>
                <c:pt idx="141">
                  <c:v>1050.0000000000002</c:v>
                </c:pt>
                <c:pt idx="142">
                  <c:v>1225.0000000000002</c:v>
                </c:pt>
                <c:pt idx="143">
                  <c:v>2062.5</c:v>
                </c:pt>
                <c:pt idx="144">
                  <c:v>1800</c:v>
                </c:pt>
                <c:pt idx="145">
                  <c:v>1000</c:v>
                </c:pt>
                <c:pt idx="146">
                  <c:v>750.00000000000011</c:v>
                </c:pt>
                <c:pt idx="147">
                  <c:v>350</c:v>
                </c:pt>
                <c:pt idx="148">
                  <c:v>750</c:v>
                </c:pt>
                <c:pt idx="149">
                  <c:v>1000</c:v>
                </c:pt>
                <c:pt idx="150">
                  <c:v>2000</c:v>
                </c:pt>
                <c:pt idx="151">
                  <c:v>600</c:v>
                </c:pt>
                <c:pt idx="152">
                  <c:v>600.00000000000011</c:v>
                </c:pt>
                <c:pt idx="153">
                  <c:v>262.5</c:v>
                </c:pt>
                <c:pt idx="154">
                  <c:v>750</c:v>
                </c:pt>
                <c:pt idx="155">
                  <c:v>1000</c:v>
                </c:pt>
                <c:pt idx="156">
                  <c:v>1880</c:v>
                </c:pt>
                <c:pt idx="157">
                  <c:v>700</c:v>
                </c:pt>
                <c:pt idx="158">
                  <c:v>600.00000000000011</c:v>
                </c:pt>
                <c:pt idx="159">
                  <c:v>175</c:v>
                </c:pt>
                <c:pt idx="160">
                  <c:v>500</c:v>
                </c:pt>
                <c:pt idx="161">
                  <c:v>800</c:v>
                </c:pt>
                <c:pt idx="162">
                  <c:v>1800</c:v>
                </c:pt>
                <c:pt idx="163">
                  <c:v>600</c:v>
                </c:pt>
                <c:pt idx="164">
                  <c:v>450.00000000000006</c:v>
                </c:pt>
                <c:pt idx="165">
                  <c:v>262.5</c:v>
                </c:pt>
                <c:pt idx="166">
                  <c:v>375</c:v>
                </c:pt>
                <c:pt idx="167">
                  <c:v>900</c:v>
                </c:pt>
                <c:pt idx="168">
                  <c:v>2722.4999999999995</c:v>
                </c:pt>
                <c:pt idx="169">
                  <c:v>1000</c:v>
                </c:pt>
                <c:pt idx="170">
                  <c:v>787.5</c:v>
                </c:pt>
                <c:pt idx="171">
                  <c:v>562.5</c:v>
                </c:pt>
                <c:pt idx="172">
                  <c:v>824.99999999999989</c:v>
                </c:pt>
                <c:pt idx="173">
                  <c:v>1650</c:v>
                </c:pt>
                <c:pt idx="174">
                  <c:v>2887.4999999999995</c:v>
                </c:pt>
                <c:pt idx="175">
                  <c:v>1375</c:v>
                </c:pt>
                <c:pt idx="176">
                  <c:v>900</c:v>
                </c:pt>
                <c:pt idx="177">
                  <c:v>787.5</c:v>
                </c:pt>
                <c:pt idx="178">
                  <c:v>962.49999999999989</c:v>
                </c:pt>
                <c:pt idx="179">
                  <c:v>1950</c:v>
                </c:pt>
                <c:pt idx="180">
                  <c:v>3024.9999999999995</c:v>
                </c:pt>
                <c:pt idx="181">
                  <c:v>1500</c:v>
                </c:pt>
                <c:pt idx="182">
                  <c:v>1012.5</c:v>
                </c:pt>
                <c:pt idx="183">
                  <c:v>787.5</c:v>
                </c:pt>
                <c:pt idx="184">
                  <c:v>1099.9999999999998</c:v>
                </c:pt>
                <c:pt idx="185">
                  <c:v>2250</c:v>
                </c:pt>
                <c:pt idx="186">
                  <c:v>2887.4999999999995</c:v>
                </c:pt>
                <c:pt idx="187">
                  <c:v>1500</c:v>
                </c:pt>
                <c:pt idx="188">
                  <c:v>1012.5</c:v>
                </c:pt>
                <c:pt idx="189">
                  <c:v>787.5</c:v>
                </c:pt>
                <c:pt idx="190">
                  <c:v>824.99999999999989</c:v>
                </c:pt>
                <c:pt idx="191">
                  <c:v>1950</c:v>
                </c:pt>
                <c:pt idx="192">
                  <c:v>2474.9999999999995</c:v>
                </c:pt>
                <c:pt idx="193">
                  <c:v>1250</c:v>
                </c:pt>
                <c:pt idx="194">
                  <c:v>675</c:v>
                </c:pt>
                <c:pt idx="195">
                  <c:v>562.5</c:v>
                </c:pt>
                <c:pt idx="196">
                  <c:v>687.49999999999989</c:v>
                </c:pt>
                <c:pt idx="197">
                  <c:v>1350</c:v>
                </c:pt>
                <c:pt idx="198">
                  <c:v>2400</c:v>
                </c:pt>
                <c:pt idx="199">
                  <c:v>1237.5</c:v>
                </c:pt>
                <c:pt idx="200">
                  <c:v>687.5</c:v>
                </c:pt>
                <c:pt idx="201">
                  <c:v>550</c:v>
                </c:pt>
                <c:pt idx="202">
                  <c:v>650</c:v>
                </c:pt>
                <c:pt idx="203">
                  <c:v>1575</c:v>
                </c:pt>
                <c:pt idx="204">
                  <c:v>2437.5</c:v>
                </c:pt>
                <c:pt idx="205">
                  <c:v>1100</c:v>
                </c:pt>
                <c:pt idx="206">
                  <c:v>1072.5</c:v>
                </c:pt>
                <c:pt idx="207">
                  <c:v>962.50000000000011</c:v>
                </c:pt>
                <c:pt idx="208">
                  <c:v>975</c:v>
                </c:pt>
                <c:pt idx="209">
                  <c:v>1750</c:v>
                </c:pt>
                <c:pt idx="210">
                  <c:v>3087.5</c:v>
                </c:pt>
                <c:pt idx="211">
                  <c:v>1512.5000000000002</c:v>
                </c:pt>
                <c:pt idx="212">
                  <c:v>1375</c:v>
                </c:pt>
                <c:pt idx="213">
                  <c:v>1100</c:v>
                </c:pt>
                <c:pt idx="214">
                  <c:v>1300</c:v>
                </c:pt>
                <c:pt idx="215">
                  <c:v>2100</c:v>
                </c:pt>
                <c:pt idx="216">
                  <c:v>3200</c:v>
                </c:pt>
                <c:pt idx="217">
                  <c:v>2400</c:v>
                </c:pt>
                <c:pt idx="218">
                  <c:v>1800.0000000000002</c:v>
                </c:pt>
                <c:pt idx="219">
                  <c:v>1575</c:v>
                </c:pt>
                <c:pt idx="220">
                  <c:v>2500</c:v>
                </c:pt>
                <c:pt idx="221">
                  <c:v>2400</c:v>
                </c:pt>
                <c:pt idx="222">
                  <c:v>3400</c:v>
                </c:pt>
                <c:pt idx="223">
                  <c:v>2000</c:v>
                </c:pt>
                <c:pt idx="224">
                  <c:v>1650.0000000000002</c:v>
                </c:pt>
                <c:pt idx="225">
                  <c:v>1487.5</c:v>
                </c:pt>
                <c:pt idx="226">
                  <c:v>2500</c:v>
                </c:pt>
                <c:pt idx="227">
                  <c:v>2400</c:v>
                </c:pt>
                <c:pt idx="228">
                  <c:v>3280</c:v>
                </c:pt>
                <c:pt idx="229">
                  <c:v>2100</c:v>
                </c:pt>
                <c:pt idx="230">
                  <c:v>1650.0000000000002</c:v>
                </c:pt>
                <c:pt idx="231">
                  <c:v>1400</c:v>
                </c:pt>
                <c:pt idx="232">
                  <c:v>2250</c:v>
                </c:pt>
                <c:pt idx="233">
                  <c:v>2200</c:v>
                </c:pt>
                <c:pt idx="234">
                  <c:v>3200</c:v>
                </c:pt>
                <c:pt idx="235">
                  <c:v>2000</c:v>
                </c:pt>
                <c:pt idx="236">
                  <c:v>1500.0000000000002</c:v>
                </c:pt>
                <c:pt idx="237">
                  <c:v>1487.5</c:v>
                </c:pt>
                <c:pt idx="238">
                  <c:v>2125</c:v>
                </c:pt>
                <c:pt idx="239">
                  <c:v>2200</c:v>
                </c:pt>
                <c:pt idx="240">
                  <c:v>4100</c:v>
                </c:pt>
                <c:pt idx="241">
                  <c:v>2362.5000000000005</c:v>
                </c:pt>
                <c:pt idx="242">
                  <c:v>2000</c:v>
                </c:pt>
                <c:pt idx="243">
                  <c:v>1800</c:v>
                </c:pt>
                <c:pt idx="244">
                  <c:v>2375</c:v>
                </c:pt>
                <c:pt idx="245">
                  <c:v>3300.0000000000005</c:v>
                </c:pt>
                <c:pt idx="246">
                  <c:v>4250</c:v>
                </c:pt>
                <c:pt idx="247">
                  <c:v>2700.0000000000005</c:v>
                </c:pt>
                <c:pt idx="248">
                  <c:v>2100</c:v>
                </c:pt>
                <c:pt idx="249">
                  <c:v>2000</c:v>
                </c:pt>
                <c:pt idx="250">
                  <c:v>2500</c:v>
                </c:pt>
                <c:pt idx="251">
                  <c:v>3575.0000000000005</c:v>
                </c:pt>
                <c:pt idx="252">
                  <c:v>4375</c:v>
                </c:pt>
                <c:pt idx="253">
                  <c:v>2812.5000000000005</c:v>
                </c:pt>
                <c:pt idx="254">
                  <c:v>2200</c:v>
                </c:pt>
                <c:pt idx="255">
                  <c:v>2000</c:v>
                </c:pt>
                <c:pt idx="256">
                  <c:v>2625</c:v>
                </c:pt>
                <c:pt idx="257">
                  <c:v>3850.0000000000005</c:v>
                </c:pt>
                <c:pt idx="258">
                  <c:v>4250</c:v>
                </c:pt>
                <c:pt idx="259">
                  <c:v>2812.5000000000005</c:v>
                </c:pt>
                <c:pt idx="260">
                  <c:v>2200</c:v>
                </c:pt>
                <c:pt idx="261">
                  <c:v>2100</c:v>
                </c:pt>
                <c:pt idx="262">
                  <c:v>2500</c:v>
                </c:pt>
                <c:pt idx="263">
                  <c:v>3712.5000000000005</c:v>
                </c:pt>
                <c:pt idx="264">
                  <c:v>4000</c:v>
                </c:pt>
                <c:pt idx="265">
                  <c:v>2700.0000000000005</c:v>
                </c:pt>
                <c:pt idx="266">
                  <c:v>2100</c:v>
                </c:pt>
                <c:pt idx="267">
                  <c:v>2000</c:v>
                </c:pt>
                <c:pt idx="268">
                  <c:v>2500</c:v>
                </c:pt>
                <c:pt idx="269">
                  <c:v>3300.0000000000005</c:v>
                </c:pt>
                <c:pt idx="270">
                  <c:v>4262.5</c:v>
                </c:pt>
                <c:pt idx="271">
                  <c:v>2700.0000000000005</c:v>
                </c:pt>
                <c:pt idx="272">
                  <c:v>2250.0000000000005</c:v>
                </c:pt>
                <c:pt idx="273">
                  <c:v>2137.5000000000005</c:v>
                </c:pt>
                <c:pt idx="274">
                  <c:v>2612.5</c:v>
                </c:pt>
                <c:pt idx="275">
                  <c:v>3600</c:v>
                </c:pt>
                <c:pt idx="276">
                  <c:v>4125</c:v>
                </c:pt>
                <c:pt idx="277">
                  <c:v>2587.5000000000005</c:v>
                </c:pt>
                <c:pt idx="278">
                  <c:v>2340.0000000000005</c:v>
                </c:pt>
                <c:pt idx="279">
                  <c:v>2250.0000000000005</c:v>
                </c:pt>
                <c:pt idx="280">
                  <c:v>2612.5</c:v>
                </c:pt>
                <c:pt idx="281">
                  <c:v>3450</c:v>
                </c:pt>
                <c:pt idx="282">
                  <c:v>4400</c:v>
                </c:pt>
                <c:pt idx="283">
                  <c:v>2700.0000000000005</c:v>
                </c:pt>
                <c:pt idx="284">
                  <c:v>2475.0000000000005</c:v>
                </c:pt>
                <c:pt idx="285">
                  <c:v>2250.0000000000005</c:v>
                </c:pt>
                <c:pt idx="286">
                  <c:v>2750</c:v>
                </c:pt>
                <c:pt idx="287">
                  <c:v>3600</c:v>
                </c:pt>
                <c:pt idx="288">
                  <c:v>1487.5000000000002</c:v>
                </c:pt>
                <c:pt idx="289">
                  <c:v>787.50000000000011</c:v>
                </c:pt>
                <c:pt idx="290">
                  <c:v>562.50000000000011</c:v>
                </c:pt>
                <c:pt idx="291">
                  <c:v>225</c:v>
                </c:pt>
                <c:pt idx="292">
                  <c:v>562.5</c:v>
                </c:pt>
                <c:pt idx="293">
                  <c:v>787.50000000000011</c:v>
                </c:pt>
                <c:pt idx="294">
                  <c:v>1662.5000000000002</c:v>
                </c:pt>
                <c:pt idx="295">
                  <c:v>437.50000000000006</c:v>
                </c:pt>
                <c:pt idx="296">
                  <c:v>437.50000000000011</c:v>
                </c:pt>
                <c:pt idx="297">
                  <c:v>150</c:v>
                </c:pt>
                <c:pt idx="298">
                  <c:v>562.5</c:v>
                </c:pt>
                <c:pt idx="299">
                  <c:v>787.50000000000011</c:v>
                </c:pt>
                <c:pt idx="300">
                  <c:v>1557.5000000000002</c:v>
                </c:pt>
                <c:pt idx="301">
                  <c:v>525</c:v>
                </c:pt>
                <c:pt idx="302">
                  <c:v>437.50000000000011</c:v>
                </c:pt>
                <c:pt idx="303">
                  <c:v>75</c:v>
                </c:pt>
                <c:pt idx="304">
                  <c:v>337.5</c:v>
                </c:pt>
                <c:pt idx="305">
                  <c:v>612.50000000000011</c:v>
                </c:pt>
                <c:pt idx="306">
                  <c:v>1487.5000000000002</c:v>
                </c:pt>
                <c:pt idx="307">
                  <c:v>437.50000000000006</c:v>
                </c:pt>
                <c:pt idx="308">
                  <c:v>312.50000000000006</c:v>
                </c:pt>
                <c:pt idx="309">
                  <c:v>150</c:v>
                </c:pt>
                <c:pt idx="310">
                  <c:v>225</c:v>
                </c:pt>
                <c:pt idx="311">
                  <c:v>700.00000000000011</c:v>
                </c:pt>
                <c:pt idx="312">
                  <c:v>2349.9999999999995</c:v>
                </c:pt>
                <c:pt idx="313">
                  <c:v>787.5</c:v>
                </c:pt>
                <c:pt idx="314">
                  <c:v>600</c:v>
                </c:pt>
                <c:pt idx="315">
                  <c:v>400</c:v>
                </c:pt>
                <c:pt idx="316">
                  <c:v>624.99999999999989</c:v>
                </c:pt>
                <c:pt idx="317">
                  <c:v>1374.9999999999998</c:v>
                </c:pt>
                <c:pt idx="318">
                  <c:v>2499.9999999999995</c:v>
                </c:pt>
                <c:pt idx="319">
                  <c:v>1125</c:v>
                </c:pt>
                <c:pt idx="320">
                  <c:v>700</c:v>
                </c:pt>
                <c:pt idx="321">
                  <c:v>600</c:v>
                </c:pt>
                <c:pt idx="322">
                  <c:v>749.99999999999989</c:v>
                </c:pt>
                <c:pt idx="323">
                  <c:v>1649.9999999999998</c:v>
                </c:pt>
                <c:pt idx="324">
                  <c:v>2624.9999999999995</c:v>
                </c:pt>
                <c:pt idx="325">
                  <c:v>1237.5</c:v>
                </c:pt>
                <c:pt idx="326">
                  <c:v>800</c:v>
                </c:pt>
                <c:pt idx="327">
                  <c:v>600</c:v>
                </c:pt>
                <c:pt idx="328">
                  <c:v>874.99999999999989</c:v>
                </c:pt>
                <c:pt idx="329">
                  <c:v>1924.9999999999998</c:v>
                </c:pt>
                <c:pt idx="330">
                  <c:v>2499.9999999999995</c:v>
                </c:pt>
                <c:pt idx="331">
                  <c:v>1237.5</c:v>
                </c:pt>
                <c:pt idx="332">
                  <c:v>800</c:v>
                </c:pt>
                <c:pt idx="333">
                  <c:v>600</c:v>
                </c:pt>
                <c:pt idx="334">
                  <c:v>624.99999999999989</c:v>
                </c:pt>
                <c:pt idx="335">
                  <c:v>1649.9999999999998</c:v>
                </c:pt>
                <c:pt idx="336">
                  <c:v>2124.9999999999995</c:v>
                </c:pt>
                <c:pt idx="337">
                  <c:v>1012.5</c:v>
                </c:pt>
                <c:pt idx="338">
                  <c:v>500</c:v>
                </c:pt>
                <c:pt idx="339">
                  <c:v>400</c:v>
                </c:pt>
                <c:pt idx="340">
                  <c:v>499.99999999999994</c:v>
                </c:pt>
                <c:pt idx="341">
                  <c:v>1099.9999999999998</c:v>
                </c:pt>
                <c:pt idx="342">
                  <c:v>2062.4999999999995</c:v>
                </c:pt>
                <c:pt idx="343">
                  <c:v>1000</c:v>
                </c:pt>
                <c:pt idx="344">
                  <c:v>500</c:v>
                </c:pt>
                <c:pt idx="345">
                  <c:v>375</c:v>
                </c:pt>
                <c:pt idx="346">
                  <c:v>450</c:v>
                </c:pt>
                <c:pt idx="347">
                  <c:v>1299.9999999999998</c:v>
                </c:pt>
                <c:pt idx="348">
                  <c:v>2100</c:v>
                </c:pt>
                <c:pt idx="349">
                  <c:v>875</c:v>
                </c:pt>
                <c:pt idx="350">
                  <c:v>850</c:v>
                </c:pt>
                <c:pt idx="351">
                  <c:v>750</c:v>
                </c:pt>
                <c:pt idx="352">
                  <c:v>750</c:v>
                </c:pt>
                <c:pt idx="353">
                  <c:v>1462.4999999999998</c:v>
                </c:pt>
                <c:pt idx="354">
                  <c:v>2700</c:v>
                </c:pt>
                <c:pt idx="355">
                  <c:v>1250</c:v>
                </c:pt>
                <c:pt idx="356">
                  <c:v>1125</c:v>
                </c:pt>
                <c:pt idx="357">
                  <c:v>875</c:v>
                </c:pt>
                <c:pt idx="358">
                  <c:v>1050</c:v>
                </c:pt>
                <c:pt idx="359">
                  <c:v>1787.4999999999998</c:v>
                </c:pt>
                <c:pt idx="360">
                  <c:v>2100</c:v>
                </c:pt>
                <c:pt idx="361">
                  <c:v>1300</c:v>
                </c:pt>
                <c:pt idx="362">
                  <c:v>975.00000000000011</c:v>
                </c:pt>
                <c:pt idx="363">
                  <c:v>612.5</c:v>
                </c:pt>
                <c:pt idx="364">
                  <c:v>1125</c:v>
                </c:pt>
                <c:pt idx="365">
                  <c:v>1300</c:v>
                </c:pt>
                <c:pt idx="366">
                  <c:v>2300</c:v>
                </c:pt>
                <c:pt idx="367">
                  <c:v>900</c:v>
                </c:pt>
                <c:pt idx="368">
                  <c:v>825.00000000000011</c:v>
                </c:pt>
                <c:pt idx="369">
                  <c:v>525</c:v>
                </c:pt>
                <c:pt idx="370">
                  <c:v>1125</c:v>
                </c:pt>
                <c:pt idx="371">
                  <c:v>1300</c:v>
                </c:pt>
                <c:pt idx="372">
                  <c:v>2180</c:v>
                </c:pt>
                <c:pt idx="373">
                  <c:v>1000</c:v>
                </c:pt>
                <c:pt idx="374">
                  <c:v>825.00000000000011</c:v>
                </c:pt>
                <c:pt idx="375">
                  <c:v>437.5</c:v>
                </c:pt>
                <c:pt idx="376">
                  <c:v>875</c:v>
                </c:pt>
                <c:pt idx="377">
                  <c:v>1100</c:v>
                </c:pt>
                <c:pt idx="378">
                  <c:v>2100</c:v>
                </c:pt>
                <c:pt idx="379">
                  <c:v>900</c:v>
                </c:pt>
                <c:pt idx="380">
                  <c:v>675.00000000000011</c:v>
                </c:pt>
                <c:pt idx="381">
                  <c:v>525</c:v>
                </c:pt>
                <c:pt idx="382">
                  <c:v>750</c:v>
                </c:pt>
                <c:pt idx="383">
                  <c:v>1200</c:v>
                </c:pt>
                <c:pt idx="384">
                  <c:v>3134.9999999999995</c:v>
                </c:pt>
                <c:pt idx="385">
                  <c:v>1375</c:v>
                </c:pt>
                <c:pt idx="386">
                  <c:v>1350</c:v>
                </c:pt>
                <c:pt idx="387">
                  <c:v>1125</c:v>
                </c:pt>
                <c:pt idx="388">
                  <c:v>1512.4999999999998</c:v>
                </c:pt>
                <c:pt idx="389">
                  <c:v>2400</c:v>
                </c:pt>
                <c:pt idx="390">
                  <c:v>3574.9999999999995</c:v>
                </c:pt>
                <c:pt idx="391">
                  <c:v>2000</c:v>
                </c:pt>
                <c:pt idx="392">
                  <c:v>1462.5</c:v>
                </c:pt>
                <c:pt idx="393">
                  <c:v>1350</c:v>
                </c:pt>
                <c:pt idx="394">
                  <c:v>1649.9999999999998</c:v>
                </c:pt>
                <c:pt idx="395">
                  <c:v>2700</c:v>
                </c:pt>
                <c:pt idx="396">
                  <c:v>3712.4999999999995</c:v>
                </c:pt>
                <c:pt idx="397">
                  <c:v>2125</c:v>
                </c:pt>
                <c:pt idx="398">
                  <c:v>1575</c:v>
                </c:pt>
                <c:pt idx="399">
                  <c:v>1350</c:v>
                </c:pt>
                <c:pt idx="400">
                  <c:v>1787.4999999999998</c:v>
                </c:pt>
                <c:pt idx="401">
                  <c:v>3000</c:v>
                </c:pt>
                <c:pt idx="402">
                  <c:v>3574.9999999999995</c:v>
                </c:pt>
                <c:pt idx="403">
                  <c:v>2125</c:v>
                </c:pt>
                <c:pt idx="404">
                  <c:v>1575</c:v>
                </c:pt>
                <c:pt idx="405">
                  <c:v>1125</c:v>
                </c:pt>
                <c:pt idx="406">
                  <c:v>1237.4999999999998</c:v>
                </c:pt>
                <c:pt idx="407">
                  <c:v>2400</c:v>
                </c:pt>
                <c:pt idx="408">
                  <c:v>2887.4999999999995</c:v>
                </c:pt>
                <c:pt idx="409">
                  <c:v>1625</c:v>
                </c:pt>
                <c:pt idx="410">
                  <c:v>1012.5</c:v>
                </c:pt>
                <c:pt idx="411">
                  <c:v>900</c:v>
                </c:pt>
                <c:pt idx="412">
                  <c:v>1099.9999999999998</c:v>
                </c:pt>
                <c:pt idx="413">
                  <c:v>1800</c:v>
                </c:pt>
                <c:pt idx="414">
                  <c:v>2850</c:v>
                </c:pt>
                <c:pt idx="415">
                  <c:v>1650.0000000000002</c:v>
                </c:pt>
                <c:pt idx="416">
                  <c:v>1100</c:v>
                </c:pt>
                <c:pt idx="417">
                  <c:v>962.50000000000011</c:v>
                </c:pt>
                <c:pt idx="418">
                  <c:v>1137.5</c:v>
                </c:pt>
                <c:pt idx="419">
                  <c:v>2100</c:v>
                </c:pt>
                <c:pt idx="420">
                  <c:v>2925</c:v>
                </c:pt>
                <c:pt idx="421">
                  <c:v>1787.5000000000002</c:v>
                </c:pt>
                <c:pt idx="422">
                  <c:v>1760.0000000000002</c:v>
                </c:pt>
                <c:pt idx="423">
                  <c:v>1650.0000000000002</c:v>
                </c:pt>
                <c:pt idx="424">
                  <c:v>1787.5</c:v>
                </c:pt>
                <c:pt idx="425">
                  <c:v>2625</c:v>
                </c:pt>
                <c:pt idx="426">
                  <c:v>3900</c:v>
                </c:pt>
                <c:pt idx="427">
                  <c:v>2200</c:v>
                </c:pt>
                <c:pt idx="428">
                  <c:v>2062.5</c:v>
                </c:pt>
                <c:pt idx="429">
                  <c:v>1787.5000000000002</c:v>
                </c:pt>
                <c:pt idx="430">
                  <c:v>2112.5</c:v>
                </c:pt>
                <c:pt idx="431">
                  <c:v>2975</c:v>
                </c:pt>
                <c:pt idx="432">
                  <c:v>1662.5000000000002</c:v>
                </c:pt>
                <c:pt idx="433">
                  <c:v>962.50000000000011</c:v>
                </c:pt>
                <c:pt idx="434">
                  <c:v>687.50000000000011</c:v>
                </c:pt>
                <c:pt idx="435">
                  <c:v>375</c:v>
                </c:pt>
                <c:pt idx="436">
                  <c:v>787.5</c:v>
                </c:pt>
                <c:pt idx="437">
                  <c:v>962.50000000000011</c:v>
                </c:pt>
                <c:pt idx="438">
                  <c:v>1837.5000000000002</c:v>
                </c:pt>
                <c:pt idx="439">
                  <c:v>612.50000000000011</c:v>
                </c:pt>
                <c:pt idx="440">
                  <c:v>562.50000000000011</c:v>
                </c:pt>
                <c:pt idx="441">
                  <c:v>300</c:v>
                </c:pt>
                <c:pt idx="442">
                  <c:v>787.5</c:v>
                </c:pt>
                <c:pt idx="443">
                  <c:v>962.50000000000011</c:v>
                </c:pt>
                <c:pt idx="444">
                  <c:v>1732.5000000000002</c:v>
                </c:pt>
                <c:pt idx="445">
                  <c:v>700.00000000000011</c:v>
                </c:pt>
                <c:pt idx="446">
                  <c:v>562.50000000000011</c:v>
                </c:pt>
                <c:pt idx="447">
                  <c:v>225</c:v>
                </c:pt>
                <c:pt idx="448">
                  <c:v>562.5</c:v>
                </c:pt>
                <c:pt idx="449">
                  <c:v>787.50000000000011</c:v>
                </c:pt>
                <c:pt idx="450">
                  <c:v>1662.5000000000002</c:v>
                </c:pt>
                <c:pt idx="451">
                  <c:v>612.50000000000011</c:v>
                </c:pt>
                <c:pt idx="452">
                  <c:v>437.50000000000011</c:v>
                </c:pt>
                <c:pt idx="453">
                  <c:v>300</c:v>
                </c:pt>
                <c:pt idx="454">
                  <c:v>450</c:v>
                </c:pt>
                <c:pt idx="455">
                  <c:v>875.00000000000011</c:v>
                </c:pt>
                <c:pt idx="456">
                  <c:v>2599.9999999999995</c:v>
                </c:pt>
                <c:pt idx="457">
                  <c:v>1012.5</c:v>
                </c:pt>
                <c:pt idx="458">
                  <c:v>1000</c:v>
                </c:pt>
                <c:pt idx="459">
                  <c:v>800</c:v>
                </c:pt>
                <c:pt idx="460">
                  <c:v>1124.9999999999998</c:v>
                </c:pt>
                <c:pt idx="461">
                  <c:v>1924.9999999999998</c:v>
                </c:pt>
                <c:pt idx="462">
                  <c:v>2999.9999999999995</c:v>
                </c:pt>
                <c:pt idx="463">
                  <c:v>1575</c:v>
                </c:pt>
                <c:pt idx="464">
                  <c:v>1100</c:v>
                </c:pt>
                <c:pt idx="465">
                  <c:v>1000</c:v>
                </c:pt>
                <c:pt idx="466">
                  <c:v>1249.9999999999998</c:v>
                </c:pt>
                <c:pt idx="467">
                  <c:v>2199.9999999999995</c:v>
                </c:pt>
                <c:pt idx="468">
                  <c:v>3124.9999999999995</c:v>
                </c:pt>
                <c:pt idx="469">
                  <c:v>1687.5</c:v>
                </c:pt>
                <c:pt idx="470">
                  <c:v>1200</c:v>
                </c:pt>
                <c:pt idx="471">
                  <c:v>1000</c:v>
                </c:pt>
                <c:pt idx="472">
                  <c:v>1374.9999999999998</c:v>
                </c:pt>
                <c:pt idx="473">
                  <c:v>2474.9999999999995</c:v>
                </c:pt>
                <c:pt idx="474">
                  <c:v>2999.9999999999995</c:v>
                </c:pt>
                <c:pt idx="475">
                  <c:v>1687.5</c:v>
                </c:pt>
                <c:pt idx="476">
                  <c:v>1200</c:v>
                </c:pt>
                <c:pt idx="477">
                  <c:v>800</c:v>
                </c:pt>
                <c:pt idx="478">
                  <c:v>874.99999999999989</c:v>
                </c:pt>
                <c:pt idx="479">
                  <c:v>1924.9999999999998</c:v>
                </c:pt>
                <c:pt idx="480">
                  <c:v>2374.9999999999995</c:v>
                </c:pt>
                <c:pt idx="481">
                  <c:v>1237.5</c:v>
                </c:pt>
                <c:pt idx="482">
                  <c:v>700</c:v>
                </c:pt>
                <c:pt idx="483">
                  <c:v>600</c:v>
                </c:pt>
                <c:pt idx="484">
                  <c:v>749.99999999999989</c:v>
                </c:pt>
                <c:pt idx="485">
                  <c:v>1374.9999999999998</c:v>
                </c:pt>
                <c:pt idx="486">
                  <c:v>2337.4999999999995</c:v>
                </c:pt>
                <c:pt idx="487">
                  <c:v>1250</c:v>
                </c:pt>
                <c:pt idx="488">
                  <c:v>750</c:v>
                </c:pt>
                <c:pt idx="489">
                  <c:v>625</c:v>
                </c:pt>
                <c:pt idx="490">
                  <c:v>750</c:v>
                </c:pt>
                <c:pt idx="491">
                  <c:v>1624.9999999999998</c:v>
                </c:pt>
                <c:pt idx="492">
                  <c:v>2400</c:v>
                </c:pt>
                <c:pt idx="493">
                  <c:v>1375</c:v>
                </c:pt>
                <c:pt idx="494">
                  <c:v>1350</c:v>
                </c:pt>
                <c:pt idx="495">
                  <c:v>1250</c:v>
                </c:pt>
                <c:pt idx="496">
                  <c:v>1350</c:v>
                </c:pt>
                <c:pt idx="497">
                  <c:v>2112.4999999999995</c:v>
                </c:pt>
                <c:pt idx="498">
                  <c:v>3300</c:v>
                </c:pt>
                <c:pt idx="499">
                  <c:v>1750</c:v>
                </c:pt>
                <c:pt idx="500">
                  <c:v>1625</c:v>
                </c:pt>
                <c:pt idx="501">
                  <c:v>1375</c:v>
                </c:pt>
                <c:pt idx="502">
                  <c:v>1650</c:v>
                </c:pt>
                <c:pt idx="503">
                  <c:v>2437.4999999999995</c:v>
                </c:pt>
                <c:pt idx="504">
                  <c:v>2000</c:v>
                </c:pt>
                <c:pt idx="505">
                  <c:v>1200</c:v>
                </c:pt>
                <c:pt idx="506">
                  <c:v>900.00000000000011</c:v>
                </c:pt>
                <c:pt idx="507">
                  <c:v>525</c:v>
                </c:pt>
                <c:pt idx="508">
                  <c:v>1000</c:v>
                </c:pt>
                <c:pt idx="509">
                  <c:v>1200</c:v>
                </c:pt>
                <c:pt idx="510">
                  <c:v>2200</c:v>
                </c:pt>
                <c:pt idx="511">
                  <c:v>800</c:v>
                </c:pt>
                <c:pt idx="512">
                  <c:v>750.00000000000011</c:v>
                </c:pt>
                <c:pt idx="513">
                  <c:v>437.5</c:v>
                </c:pt>
                <c:pt idx="514">
                  <c:v>1000</c:v>
                </c:pt>
                <c:pt idx="515">
                  <c:v>1200</c:v>
                </c:pt>
                <c:pt idx="516">
                  <c:v>2080</c:v>
                </c:pt>
                <c:pt idx="517">
                  <c:v>900</c:v>
                </c:pt>
                <c:pt idx="518">
                  <c:v>750.00000000000011</c:v>
                </c:pt>
                <c:pt idx="519">
                  <c:v>350</c:v>
                </c:pt>
                <c:pt idx="520">
                  <c:v>750</c:v>
                </c:pt>
                <c:pt idx="521">
                  <c:v>1000</c:v>
                </c:pt>
                <c:pt idx="522">
                  <c:v>2000</c:v>
                </c:pt>
                <c:pt idx="523">
                  <c:v>800</c:v>
                </c:pt>
                <c:pt idx="524">
                  <c:v>600.00000000000011</c:v>
                </c:pt>
                <c:pt idx="525">
                  <c:v>437.5</c:v>
                </c:pt>
                <c:pt idx="526">
                  <c:v>625</c:v>
                </c:pt>
                <c:pt idx="527">
                  <c:v>1100</c:v>
                </c:pt>
                <c:pt idx="528">
                  <c:v>2997.4999999999995</c:v>
                </c:pt>
                <c:pt idx="529">
                  <c:v>1250</c:v>
                </c:pt>
                <c:pt idx="530">
                  <c:v>1237.5</c:v>
                </c:pt>
                <c:pt idx="531">
                  <c:v>1012.5</c:v>
                </c:pt>
                <c:pt idx="532">
                  <c:v>1374.9999999999998</c:v>
                </c:pt>
                <c:pt idx="533">
                  <c:v>2250</c:v>
                </c:pt>
                <c:pt idx="534">
                  <c:v>3437.4999999999995</c:v>
                </c:pt>
                <c:pt idx="535">
                  <c:v>1875</c:v>
                </c:pt>
                <c:pt idx="536">
                  <c:v>1350</c:v>
                </c:pt>
                <c:pt idx="537">
                  <c:v>1237.5</c:v>
                </c:pt>
                <c:pt idx="538">
                  <c:v>1512.4999999999998</c:v>
                </c:pt>
                <c:pt idx="539">
                  <c:v>2550</c:v>
                </c:pt>
                <c:pt idx="540">
                  <c:v>3574.9999999999995</c:v>
                </c:pt>
                <c:pt idx="541">
                  <c:v>2000</c:v>
                </c:pt>
                <c:pt idx="542">
                  <c:v>1462.5</c:v>
                </c:pt>
                <c:pt idx="543">
                  <c:v>1237.5</c:v>
                </c:pt>
                <c:pt idx="544">
                  <c:v>1649.9999999999998</c:v>
                </c:pt>
                <c:pt idx="545">
                  <c:v>2850</c:v>
                </c:pt>
                <c:pt idx="546">
                  <c:v>3437.4999999999995</c:v>
                </c:pt>
                <c:pt idx="547">
                  <c:v>2000</c:v>
                </c:pt>
                <c:pt idx="548">
                  <c:v>1462.5</c:v>
                </c:pt>
                <c:pt idx="549">
                  <c:v>1012.5</c:v>
                </c:pt>
                <c:pt idx="550">
                  <c:v>1099.9999999999998</c:v>
                </c:pt>
                <c:pt idx="551">
                  <c:v>2250</c:v>
                </c:pt>
                <c:pt idx="552">
                  <c:v>2749.9999999999995</c:v>
                </c:pt>
                <c:pt idx="553">
                  <c:v>1500</c:v>
                </c:pt>
                <c:pt idx="554">
                  <c:v>900</c:v>
                </c:pt>
                <c:pt idx="555">
                  <c:v>787.5</c:v>
                </c:pt>
                <c:pt idx="556">
                  <c:v>962.49999999999989</c:v>
                </c:pt>
                <c:pt idx="557">
                  <c:v>1650</c:v>
                </c:pt>
                <c:pt idx="558">
                  <c:v>2700</c:v>
                </c:pt>
                <c:pt idx="559">
                  <c:v>1512.5000000000002</c:v>
                </c:pt>
                <c:pt idx="560">
                  <c:v>962.50000000000011</c:v>
                </c:pt>
                <c:pt idx="561">
                  <c:v>825.00000000000011</c:v>
                </c:pt>
                <c:pt idx="562">
                  <c:v>975</c:v>
                </c:pt>
                <c:pt idx="563">
                  <c:v>1924.9999999999998</c:v>
                </c:pt>
                <c:pt idx="564">
                  <c:v>2762.5</c:v>
                </c:pt>
                <c:pt idx="565">
                  <c:v>1650.0000000000002</c:v>
                </c:pt>
                <c:pt idx="566">
                  <c:v>1622.5000000000002</c:v>
                </c:pt>
                <c:pt idx="567">
                  <c:v>1512.5000000000002</c:v>
                </c:pt>
                <c:pt idx="568">
                  <c:v>1625</c:v>
                </c:pt>
                <c:pt idx="569">
                  <c:v>2450</c:v>
                </c:pt>
                <c:pt idx="570">
                  <c:v>3737.5</c:v>
                </c:pt>
                <c:pt idx="571">
                  <c:v>2062.5</c:v>
                </c:pt>
                <c:pt idx="572">
                  <c:v>1925.0000000000002</c:v>
                </c:pt>
                <c:pt idx="573">
                  <c:v>1650.0000000000002</c:v>
                </c:pt>
                <c:pt idx="574">
                  <c:v>1950</c:v>
                </c:pt>
                <c:pt idx="575">
                  <c:v>2800</c:v>
                </c:pt>
                <c:pt idx="576">
                  <c:v>1487.5000000000002</c:v>
                </c:pt>
                <c:pt idx="577">
                  <c:v>787.50000000000011</c:v>
                </c:pt>
                <c:pt idx="578">
                  <c:v>562.50000000000011</c:v>
                </c:pt>
                <c:pt idx="579">
                  <c:v>225</c:v>
                </c:pt>
                <c:pt idx="580">
                  <c:v>562.5</c:v>
                </c:pt>
                <c:pt idx="581">
                  <c:v>787.50000000000011</c:v>
                </c:pt>
                <c:pt idx="582">
                  <c:v>1662.5000000000002</c:v>
                </c:pt>
                <c:pt idx="583">
                  <c:v>437.50000000000006</c:v>
                </c:pt>
                <c:pt idx="584">
                  <c:v>437.50000000000011</c:v>
                </c:pt>
                <c:pt idx="585">
                  <c:v>150</c:v>
                </c:pt>
                <c:pt idx="586">
                  <c:v>562.5</c:v>
                </c:pt>
                <c:pt idx="587">
                  <c:v>787.50000000000011</c:v>
                </c:pt>
                <c:pt idx="588">
                  <c:v>1557.5000000000002</c:v>
                </c:pt>
                <c:pt idx="589">
                  <c:v>525</c:v>
                </c:pt>
                <c:pt idx="590">
                  <c:v>437.50000000000011</c:v>
                </c:pt>
                <c:pt idx="591">
                  <c:v>75</c:v>
                </c:pt>
                <c:pt idx="592">
                  <c:v>337.5</c:v>
                </c:pt>
                <c:pt idx="593">
                  <c:v>612.50000000000011</c:v>
                </c:pt>
                <c:pt idx="594">
                  <c:v>1487.5000000000002</c:v>
                </c:pt>
                <c:pt idx="595">
                  <c:v>437.50000000000006</c:v>
                </c:pt>
                <c:pt idx="596">
                  <c:v>312.50000000000006</c:v>
                </c:pt>
                <c:pt idx="597">
                  <c:v>150</c:v>
                </c:pt>
                <c:pt idx="598">
                  <c:v>225</c:v>
                </c:pt>
                <c:pt idx="599">
                  <c:v>700.00000000000011</c:v>
                </c:pt>
                <c:pt idx="600">
                  <c:v>2349.9999999999995</c:v>
                </c:pt>
                <c:pt idx="601">
                  <c:v>787.5</c:v>
                </c:pt>
                <c:pt idx="602">
                  <c:v>800</c:v>
                </c:pt>
                <c:pt idx="603">
                  <c:v>600</c:v>
                </c:pt>
                <c:pt idx="604">
                  <c:v>874.99999999999989</c:v>
                </c:pt>
                <c:pt idx="605">
                  <c:v>1649.9999999999998</c:v>
                </c:pt>
                <c:pt idx="606">
                  <c:v>2749.9999999999995</c:v>
                </c:pt>
                <c:pt idx="607">
                  <c:v>1350</c:v>
                </c:pt>
                <c:pt idx="608">
                  <c:v>900</c:v>
                </c:pt>
                <c:pt idx="609">
                  <c:v>800</c:v>
                </c:pt>
                <c:pt idx="610">
                  <c:v>999.99999999999989</c:v>
                </c:pt>
                <c:pt idx="611">
                  <c:v>1924.9999999999998</c:v>
                </c:pt>
                <c:pt idx="612">
                  <c:v>2874.9999999999995</c:v>
                </c:pt>
                <c:pt idx="613">
                  <c:v>1462.5</c:v>
                </c:pt>
                <c:pt idx="614">
                  <c:v>1000</c:v>
                </c:pt>
                <c:pt idx="615">
                  <c:v>800</c:v>
                </c:pt>
                <c:pt idx="616">
                  <c:v>1124.9999999999998</c:v>
                </c:pt>
                <c:pt idx="617">
                  <c:v>2199.9999999999995</c:v>
                </c:pt>
                <c:pt idx="618">
                  <c:v>2749.9999999999995</c:v>
                </c:pt>
                <c:pt idx="619">
                  <c:v>1462.5</c:v>
                </c:pt>
                <c:pt idx="620">
                  <c:v>1000</c:v>
                </c:pt>
                <c:pt idx="621">
                  <c:v>600</c:v>
                </c:pt>
                <c:pt idx="622">
                  <c:v>624.99999999999989</c:v>
                </c:pt>
                <c:pt idx="623">
                  <c:v>1649.9999999999998</c:v>
                </c:pt>
                <c:pt idx="624">
                  <c:v>2124.9999999999995</c:v>
                </c:pt>
                <c:pt idx="625">
                  <c:v>1012.5</c:v>
                </c:pt>
                <c:pt idx="626">
                  <c:v>500</c:v>
                </c:pt>
                <c:pt idx="627">
                  <c:v>400</c:v>
                </c:pt>
                <c:pt idx="628">
                  <c:v>499.99999999999994</c:v>
                </c:pt>
                <c:pt idx="629">
                  <c:v>1099.9999999999998</c:v>
                </c:pt>
                <c:pt idx="630">
                  <c:v>2062.4999999999995</c:v>
                </c:pt>
                <c:pt idx="631">
                  <c:v>1000</c:v>
                </c:pt>
                <c:pt idx="632">
                  <c:v>500</c:v>
                </c:pt>
                <c:pt idx="633">
                  <c:v>375</c:v>
                </c:pt>
                <c:pt idx="634">
                  <c:v>450</c:v>
                </c:pt>
                <c:pt idx="635">
                  <c:v>1299.9999999999998</c:v>
                </c:pt>
                <c:pt idx="636">
                  <c:v>2100</c:v>
                </c:pt>
                <c:pt idx="637">
                  <c:v>1125</c:v>
                </c:pt>
                <c:pt idx="638">
                  <c:v>1100</c:v>
                </c:pt>
                <c:pt idx="639">
                  <c:v>1000</c:v>
                </c:pt>
                <c:pt idx="640">
                  <c:v>1050</c:v>
                </c:pt>
                <c:pt idx="641">
                  <c:v>1787.4999999999998</c:v>
                </c:pt>
                <c:pt idx="642">
                  <c:v>3000</c:v>
                </c:pt>
                <c:pt idx="643">
                  <c:v>1500</c:v>
                </c:pt>
                <c:pt idx="644">
                  <c:v>1375</c:v>
                </c:pt>
                <c:pt idx="645">
                  <c:v>1125</c:v>
                </c:pt>
                <c:pt idx="646">
                  <c:v>1350</c:v>
                </c:pt>
                <c:pt idx="647">
                  <c:v>2112.4999999999995</c:v>
                </c:pt>
                <c:pt idx="648">
                  <c:v>1800</c:v>
                </c:pt>
                <c:pt idx="649">
                  <c:v>1000</c:v>
                </c:pt>
                <c:pt idx="650">
                  <c:v>750.00000000000011</c:v>
                </c:pt>
                <c:pt idx="651">
                  <c:v>350</c:v>
                </c:pt>
                <c:pt idx="652">
                  <c:v>750</c:v>
                </c:pt>
                <c:pt idx="653">
                  <c:v>1000</c:v>
                </c:pt>
                <c:pt idx="654">
                  <c:v>2000</c:v>
                </c:pt>
                <c:pt idx="655">
                  <c:v>600</c:v>
                </c:pt>
                <c:pt idx="656">
                  <c:v>600.00000000000011</c:v>
                </c:pt>
                <c:pt idx="657">
                  <c:v>875</c:v>
                </c:pt>
                <c:pt idx="658">
                  <c:v>750</c:v>
                </c:pt>
                <c:pt idx="659">
                  <c:v>1000</c:v>
                </c:pt>
                <c:pt idx="660">
                  <c:v>1880</c:v>
                </c:pt>
                <c:pt idx="661">
                  <c:v>700</c:v>
                </c:pt>
                <c:pt idx="662">
                  <c:v>600.00000000000011</c:v>
                </c:pt>
                <c:pt idx="663">
                  <c:v>1050</c:v>
                </c:pt>
                <c:pt idx="664">
                  <c:v>500</c:v>
                </c:pt>
                <c:pt idx="665">
                  <c:v>800</c:v>
                </c:pt>
                <c:pt idx="666">
                  <c:v>1800</c:v>
                </c:pt>
                <c:pt idx="667">
                  <c:v>600</c:v>
                </c:pt>
                <c:pt idx="668">
                  <c:v>450.00000000000006</c:v>
                </c:pt>
                <c:pt idx="669">
                  <c:v>437.5</c:v>
                </c:pt>
                <c:pt idx="670">
                  <c:v>625</c:v>
                </c:pt>
                <c:pt idx="671">
                  <c:v>1100</c:v>
                </c:pt>
                <c:pt idx="672">
                  <c:v>2722.4999999999995</c:v>
                </c:pt>
                <c:pt idx="673">
                  <c:v>1000</c:v>
                </c:pt>
                <c:pt idx="674">
                  <c:v>1012.5</c:v>
                </c:pt>
                <c:pt idx="675">
                  <c:v>787.5</c:v>
                </c:pt>
                <c:pt idx="676">
                  <c:v>1099.9999999999998</c:v>
                </c:pt>
                <c:pt idx="677">
                  <c:v>1950</c:v>
                </c:pt>
                <c:pt idx="678">
                  <c:v>3162.4999999999995</c:v>
                </c:pt>
                <c:pt idx="679">
                  <c:v>1625</c:v>
                </c:pt>
                <c:pt idx="680">
                  <c:v>1125</c:v>
                </c:pt>
                <c:pt idx="681">
                  <c:v>1012.5</c:v>
                </c:pt>
                <c:pt idx="682">
                  <c:v>1237.4999999999998</c:v>
                </c:pt>
                <c:pt idx="683">
                  <c:v>2250</c:v>
                </c:pt>
                <c:pt idx="684">
                  <c:v>3299.9999999999995</c:v>
                </c:pt>
                <c:pt idx="685">
                  <c:v>1750</c:v>
                </c:pt>
                <c:pt idx="686">
                  <c:v>1237.5</c:v>
                </c:pt>
                <c:pt idx="687">
                  <c:v>1012.5</c:v>
                </c:pt>
                <c:pt idx="688">
                  <c:v>1374.9999999999998</c:v>
                </c:pt>
                <c:pt idx="689">
                  <c:v>2550</c:v>
                </c:pt>
                <c:pt idx="690">
                  <c:v>3162.4999999999995</c:v>
                </c:pt>
                <c:pt idx="691">
                  <c:v>1750</c:v>
                </c:pt>
                <c:pt idx="692">
                  <c:v>1237.5</c:v>
                </c:pt>
                <c:pt idx="693">
                  <c:v>787.5</c:v>
                </c:pt>
                <c:pt idx="694">
                  <c:v>824.99999999999989</c:v>
                </c:pt>
                <c:pt idx="695">
                  <c:v>1950</c:v>
                </c:pt>
                <c:pt idx="696">
                  <c:v>2474.9999999999995</c:v>
                </c:pt>
                <c:pt idx="697">
                  <c:v>1250</c:v>
                </c:pt>
                <c:pt idx="698">
                  <c:v>675</c:v>
                </c:pt>
                <c:pt idx="699">
                  <c:v>562.5</c:v>
                </c:pt>
                <c:pt idx="700">
                  <c:v>687.49999999999989</c:v>
                </c:pt>
                <c:pt idx="701">
                  <c:v>1350</c:v>
                </c:pt>
                <c:pt idx="702">
                  <c:v>2400</c:v>
                </c:pt>
                <c:pt idx="703">
                  <c:v>1237.5</c:v>
                </c:pt>
                <c:pt idx="704">
                  <c:v>687.5</c:v>
                </c:pt>
                <c:pt idx="705">
                  <c:v>550</c:v>
                </c:pt>
                <c:pt idx="706">
                  <c:v>650</c:v>
                </c:pt>
                <c:pt idx="707">
                  <c:v>1575</c:v>
                </c:pt>
                <c:pt idx="708">
                  <c:v>2437.5</c:v>
                </c:pt>
                <c:pt idx="709">
                  <c:v>1650.0000000000002</c:v>
                </c:pt>
                <c:pt idx="710">
                  <c:v>1622.5000000000002</c:v>
                </c:pt>
                <c:pt idx="711">
                  <c:v>1512.5000000000002</c:v>
                </c:pt>
                <c:pt idx="712">
                  <c:v>1625</c:v>
                </c:pt>
                <c:pt idx="713">
                  <c:v>2450</c:v>
                </c:pt>
                <c:pt idx="714">
                  <c:v>3737.5</c:v>
                </c:pt>
                <c:pt idx="715">
                  <c:v>2062.5</c:v>
                </c:pt>
                <c:pt idx="716">
                  <c:v>1925.0000000000002</c:v>
                </c:pt>
                <c:pt idx="717">
                  <c:v>1650.0000000000002</c:v>
                </c:pt>
                <c:pt idx="718">
                  <c:v>1950</c:v>
                </c:pt>
                <c:pt idx="719">
                  <c:v>2800</c:v>
                </c:pt>
                <c:pt idx="720">
                  <c:v>2362.5</c:v>
                </c:pt>
                <c:pt idx="721">
                  <c:v>1462.5</c:v>
                </c:pt>
                <c:pt idx="722">
                  <c:v>1137.5</c:v>
                </c:pt>
                <c:pt idx="723">
                  <c:v>699.99999999999989</c:v>
                </c:pt>
                <c:pt idx="724">
                  <c:v>1237.5</c:v>
                </c:pt>
                <c:pt idx="725">
                  <c:v>1462.5</c:v>
                </c:pt>
                <c:pt idx="726">
                  <c:v>2587.5</c:v>
                </c:pt>
                <c:pt idx="727">
                  <c:v>1012.5</c:v>
                </c:pt>
                <c:pt idx="728">
                  <c:v>962.50000000000011</c:v>
                </c:pt>
                <c:pt idx="729">
                  <c:v>600</c:v>
                </c:pt>
                <c:pt idx="730">
                  <c:v>1237.5</c:v>
                </c:pt>
                <c:pt idx="731">
                  <c:v>1462.5</c:v>
                </c:pt>
                <c:pt idx="732">
                  <c:v>2452.5</c:v>
                </c:pt>
                <c:pt idx="733">
                  <c:v>1125</c:v>
                </c:pt>
                <c:pt idx="734">
                  <c:v>962.50000000000011</c:v>
                </c:pt>
                <c:pt idx="735">
                  <c:v>499.99999999999994</c:v>
                </c:pt>
                <c:pt idx="736">
                  <c:v>962.50000000000011</c:v>
                </c:pt>
                <c:pt idx="737">
                  <c:v>1237.5</c:v>
                </c:pt>
                <c:pt idx="738">
                  <c:v>2362.5</c:v>
                </c:pt>
                <c:pt idx="739">
                  <c:v>1012.5</c:v>
                </c:pt>
                <c:pt idx="740">
                  <c:v>787.50000000000011</c:v>
                </c:pt>
                <c:pt idx="741">
                  <c:v>600</c:v>
                </c:pt>
                <c:pt idx="742">
                  <c:v>825.00000000000011</c:v>
                </c:pt>
                <c:pt idx="743">
                  <c:v>1350</c:v>
                </c:pt>
                <c:pt idx="744">
                  <c:v>3420</c:v>
                </c:pt>
                <c:pt idx="745">
                  <c:v>1512.5000000000002</c:v>
                </c:pt>
                <c:pt idx="746">
                  <c:v>1500</c:v>
                </c:pt>
                <c:pt idx="747">
                  <c:v>1250</c:v>
                </c:pt>
                <c:pt idx="748">
                  <c:v>1650</c:v>
                </c:pt>
                <c:pt idx="749">
                  <c:v>2600</c:v>
                </c:pt>
                <c:pt idx="750">
                  <c:v>3900</c:v>
                </c:pt>
                <c:pt idx="751">
                  <c:v>2200</c:v>
                </c:pt>
                <c:pt idx="752">
                  <c:v>1625</c:v>
                </c:pt>
                <c:pt idx="753">
                  <c:v>1500</c:v>
                </c:pt>
                <c:pt idx="754">
                  <c:v>1800</c:v>
                </c:pt>
                <c:pt idx="755">
                  <c:v>2925</c:v>
                </c:pt>
                <c:pt idx="756">
                  <c:v>4050</c:v>
                </c:pt>
                <c:pt idx="757">
                  <c:v>2337.5</c:v>
                </c:pt>
                <c:pt idx="758">
                  <c:v>1750</c:v>
                </c:pt>
                <c:pt idx="759">
                  <c:v>1500</c:v>
                </c:pt>
                <c:pt idx="760">
                  <c:v>1950</c:v>
                </c:pt>
                <c:pt idx="761">
                  <c:v>3250</c:v>
                </c:pt>
                <c:pt idx="762">
                  <c:v>3900</c:v>
                </c:pt>
                <c:pt idx="763">
                  <c:v>2337.5</c:v>
                </c:pt>
                <c:pt idx="764">
                  <c:v>1750</c:v>
                </c:pt>
                <c:pt idx="765">
                  <c:v>1250</c:v>
                </c:pt>
                <c:pt idx="766">
                  <c:v>1350</c:v>
                </c:pt>
                <c:pt idx="767">
                  <c:v>2600</c:v>
                </c:pt>
                <c:pt idx="768">
                  <c:v>3150</c:v>
                </c:pt>
                <c:pt idx="769">
                  <c:v>1787.5000000000002</c:v>
                </c:pt>
                <c:pt idx="770">
                  <c:v>1125</c:v>
                </c:pt>
                <c:pt idx="771">
                  <c:v>1000</c:v>
                </c:pt>
                <c:pt idx="772">
                  <c:v>1200</c:v>
                </c:pt>
                <c:pt idx="773">
                  <c:v>1950</c:v>
                </c:pt>
                <c:pt idx="774">
                  <c:v>3087.5</c:v>
                </c:pt>
                <c:pt idx="775">
                  <c:v>1800.0000000000002</c:v>
                </c:pt>
                <c:pt idx="776">
                  <c:v>1200.0000000000002</c:v>
                </c:pt>
                <c:pt idx="777">
                  <c:v>1050.0000000000002</c:v>
                </c:pt>
                <c:pt idx="778">
                  <c:v>1225.0000000000002</c:v>
                </c:pt>
                <c:pt idx="779">
                  <c:v>2250</c:v>
                </c:pt>
                <c:pt idx="780">
                  <c:v>3150.0000000000005</c:v>
                </c:pt>
                <c:pt idx="781">
                  <c:v>1950.0000000000002</c:v>
                </c:pt>
                <c:pt idx="782">
                  <c:v>1920.0000000000002</c:v>
                </c:pt>
                <c:pt idx="783">
                  <c:v>1800.0000000000002</c:v>
                </c:pt>
                <c:pt idx="784">
                  <c:v>1925.0000000000002</c:v>
                </c:pt>
                <c:pt idx="785">
                  <c:v>2812.5</c:v>
                </c:pt>
                <c:pt idx="786">
                  <c:v>4200</c:v>
                </c:pt>
                <c:pt idx="787">
                  <c:v>2400.0000000000005</c:v>
                </c:pt>
                <c:pt idx="788">
                  <c:v>2250.0000000000005</c:v>
                </c:pt>
                <c:pt idx="789">
                  <c:v>1950.0000000000002</c:v>
                </c:pt>
                <c:pt idx="790">
                  <c:v>2275</c:v>
                </c:pt>
                <c:pt idx="791">
                  <c:v>3187.5</c:v>
                </c:pt>
                <c:pt idx="792">
                  <c:v>2625</c:v>
                </c:pt>
                <c:pt idx="793">
                  <c:v>1625</c:v>
                </c:pt>
                <c:pt idx="794">
                  <c:v>1300</c:v>
                </c:pt>
                <c:pt idx="795">
                  <c:v>787.49999999999989</c:v>
                </c:pt>
                <c:pt idx="796">
                  <c:v>1350.0000000000002</c:v>
                </c:pt>
                <c:pt idx="797">
                  <c:v>1625</c:v>
                </c:pt>
                <c:pt idx="798">
                  <c:v>3000</c:v>
                </c:pt>
                <c:pt idx="799">
                  <c:v>1250</c:v>
                </c:pt>
                <c:pt idx="800">
                  <c:v>1200</c:v>
                </c:pt>
                <c:pt idx="801">
                  <c:v>899.99999999999989</c:v>
                </c:pt>
                <c:pt idx="802">
                  <c:v>1650.0000000000002</c:v>
                </c:pt>
                <c:pt idx="803">
                  <c:v>1875</c:v>
                </c:pt>
                <c:pt idx="804">
                  <c:v>2850</c:v>
                </c:pt>
                <c:pt idx="805">
                  <c:v>1375</c:v>
                </c:pt>
                <c:pt idx="806">
                  <c:v>1200</c:v>
                </c:pt>
                <c:pt idx="807">
                  <c:v>674.99999999999989</c:v>
                </c:pt>
                <c:pt idx="808">
                  <c:v>1200.0000000000002</c:v>
                </c:pt>
                <c:pt idx="809">
                  <c:v>1500</c:v>
                </c:pt>
                <c:pt idx="810">
                  <c:v>2750</c:v>
                </c:pt>
                <c:pt idx="811">
                  <c:v>1250</c:v>
                </c:pt>
                <c:pt idx="812">
                  <c:v>1000</c:v>
                </c:pt>
                <c:pt idx="813">
                  <c:v>787.49999999999989</c:v>
                </c:pt>
                <c:pt idx="814">
                  <c:v>1050.0000000000002</c:v>
                </c:pt>
                <c:pt idx="815">
                  <c:v>1625</c:v>
                </c:pt>
                <c:pt idx="816">
                  <c:v>3867.5</c:v>
                </c:pt>
                <c:pt idx="817">
                  <c:v>1800.0000000000002</c:v>
                </c:pt>
                <c:pt idx="818">
                  <c:v>1787.5000000000002</c:v>
                </c:pt>
                <c:pt idx="819">
                  <c:v>1512.5000000000002</c:v>
                </c:pt>
                <c:pt idx="820">
                  <c:v>1950</c:v>
                </c:pt>
                <c:pt idx="821">
                  <c:v>2975.0000000000005</c:v>
                </c:pt>
                <c:pt idx="822">
                  <c:v>4387.5</c:v>
                </c:pt>
                <c:pt idx="823">
                  <c:v>2550.0000000000005</c:v>
                </c:pt>
                <c:pt idx="824">
                  <c:v>1925.0000000000002</c:v>
                </c:pt>
                <c:pt idx="825">
                  <c:v>1787.5000000000002</c:v>
                </c:pt>
                <c:pt idx="826">
                  <c:v>2112.5</c:v>
                </c:pt>
                <c:pt idx="827">
                  <c:v>3325.0000000000005</c:v>
                </c:pt>
                <c:pt idx="828">
                  <c:v>4550</c:v>
                </c:pt>
                <c:pt idx="829">
                  <c:v>2700.0000000000005</c:v>
                </c:pt>
                <c:pt idx="830">
                  <c:v>2062.5</c:v>
                </c:pt>
                <c:pt idx="831">
                  <c:v>1787.5000000000002</c:v>
                </c:pt>
                <c:pt idx="832">
                  <c:v>2275</c:v>
                </c:pt>
                <c:pt idx="833">
                  <c:v>3675.0000000000005</c:v>
                </c:pt>
                <c:pt idx="834">
                  <c:v>4387.5</c:v>
                </c:pt>
                <c:pt idx="835">
                  <c:v>2700.0000000000005</c:v>
                </c:pt>
                <c:pt idx="836">
                  <c:v>2062.5</c:v>
                </c:pt>
                <c:pt idx="837">
                  <c:v>1512.5000000000002</c:v>
                </c:pt>
                <c:pt idx="838">
                  <c:v>1625</c:v>
                </c:pt>
                <c:pt idx="839">
                  <c:v>2975.0000000000005</c:v>
                </c:pt>
                <c:pt idx="840">
                  <c:v>3575</c:v>
                </c:pt>
                <c:pt idx="841">
                  <c:v>2100.0000000000005</c:v>
                </c:pt>
                <c:pt idx="842">
                  <c:v>1375</c:v>
                </c:pt>
                <c:pt idx="843">
                  <c:v>1237.5</c:v>
                </c:pt>
                <c:pt idx="844">
                  <c:v>1462.5</c:v>
                </c:pt>
                <c:pt idx="845">
                  <c:v>2275</c:v>
                </c:pt>
                <c:pt idx="846">
                  <c:v>3325.0000000000005</c:v>
                </c:pt>
                <c:pt idx="847">
                  <c:v>1950.0000000000005</c:v>
                </c:pt>
                <c:pt idx="848">
                  <c:v>1300.0000000000002</c:v>
                </c:pt>
                <c:pt idx="849">
                  <c:v>1137.5000000000002</c:v>
                </c:pt>
                <c:pt idx="850">
                  <c:v>1312.5000000000002</c:v>
                </c:pt>
                <c:pt idx="851">
                  <c:v>2400</c:v>
                </c:pt>
                <c:pt idx="852">
                  <c:v>3375.0000000000005</c:v>
                </c:pt>
                <c:pt idx="853">
                  <c:v>2112.5000000000005</c:v>
                </c:pt>
                <c:pt idx="854">
                  <c:v>2242.5000000000005</c:v>
                </c:pt>
                <c:pt idx="855">
                  <c:v>2112.5000000000005</c:v>
                </c:pt>
                <c:pt idx="856">
                  <c:v>2250.0000000000005</c:v>
                </c:pt>
                <c:pt idx="857">
                  <c:v>3200</c:v>
                </c:pt>
                <c:pt idx="858">
                  <c:v>4687.5000000000009</c:v>
                </c:pt>
                <c:pt idx="859">
                  <c:v>2762.5000000000005</c:v>
                </c:pt>
                <c:pt idx="860">
                  <c:v>2600.0000000000005</c:v>
                </c:pt>
                <c:pt idx="861">
                  <c:v>2275.0000000000005</c:v>
                </c:pt>
                <c:pt idx="862">
                  <c:v>2625.0000000000005</c:v>
                </c:pt>
                <c:pt idx="863">
                  <c:v>3600</c:v>
                </c:pt>
                <c:pt idx="864">
                  <c:v>2750</c:v>
                </c:pt>
                <c:pt idx="865">
                  <c:v>1650.0000000000002</c:v>
                </c:pt>
                <c:pt idx="866">
                  <c:v>1350</c:v>
                </c:pt>
                <c:pt idx="867">
                  <c:v>749.99999999999989</c:v>
                </c:pt>
                <c:pt idx="868">
                  <c:v>1300.0000000000002</c:v>
                </c:pt>
                <c:pt idx="869">
                  <c:v>1650.0000000000002</c:v>
                </c:pt>
                <c:pt idx="870">
                  <c:v>3162.5000000000005</c:v>
                </c:pt>
                <c:pt idx="871">
                  <c:v>1237.5</c:v>
                </c:pt>
                <c:pt idx="872">
                  <c:v>1237.5</c:v>
                </c:pt>
                <c:pt idx="873">
                  <c:v>874.99999999999989</c:v>
                </c:pt>
                <c:pt idx="874">
                  <c:v>1625.0000000000002</c:v>
                </c:pt>
                <c:pt idx="875">
                  <c:v>1925.0000000000002</c:v>
                </c:pt>
                <c:pt idx="876">
                  <c:v>2997.5000000000005</c:v>
                </c:pt>
                <c:pt idx="877">
                  <c:v>1375</c:v>
                </c:pt>
                <c:pt idx="878">
                  <c:v>1237.5</c:v>
                </c:pt>
                <c:pt idx="879">
                  <c:v>624.99999999999989</c:v>
                </c:pt>
                <c:pt idx="880">
                  <c:v>1137.5000000000002</c:v>
                </c:pt>
                <c:pt idx="881">
                  <c:v>1512.5000000000002</c:v>
                </c:pt>
                <c:pt idx="882">
                  <c:v>2887.5000000000005</c:v>
                </c:pt>
                <c:pt idx="883">
                  <c:v>1237.5</c:v>
                </c:pt>
                <c:pt idx="884">
                  <c:v>1012.5</c:v>
                </c:pt>
                <c:pt idx="885">
                  <c:v>749.99999999999989</c:v>
                </c:pt>
                <c:pt idx="886">
                  <c:v>900.00000000000011</c:v>
                </c:pt>
                <c:pt idx="887">
                  <c:v>1500</c:v>
                </c:pt>
                <c:pt idx="888">
                  <c:v>3705</c:v>
                </c:pt>
                <c:pt idx="889">
                  <c:v>1650.0000000000002</c:v>
                </c:pt>
                <c:pt idx="890">
                  <c:v>1650.0000000000002</c:v>
                </c:pt>
                <c:pt idx="891">
                  <c:v>1375</c:v>
                </c:pt>
                <c:pt idx="892">
                  <c:v>1787.5</c:v>
                </c:pt>
                <c:pt idx="893">
                  <c:v>2800.0000000000005</c:v>
                </c:pt>
                <c:pt idx="894">
                  <c:v>4225</c:v>
                </c:pt>
                <c:pt idx="895">
                  <c:v>2400.0000000000005</c:v>
                </c:pt>
                <c:pt idx="896">
                  <c:v>1787.5000000000002</c:v>
                </c:pt>
                <c:pt idx="897">
                  <c:v>1650.0000000000002</c:v>
                </c:pt>
                <c:pt idx="898">
                  <c:v>1950</c:v>
                </c:pt>
                <c:pt idx="899">
                  <c:v>3150.0000000000005</c:v>
                </c:pt>
                <c:pt idx="900">
                  <c:v>4387.5</c:v>
                </c:pt>
                <c:pt idx="901">
                  <c:v>2550.0000000000005</c:v>
                </c:pt>
                <c:pt idx="902">
                  <c:v>1925.0000000000002</c:v>
                </c:pt>
                <c:pt idx="903">
                  <c:v>1650.0000000000002</c:v>
                </c:pt>
                <c:pt idx="904">
                  <c:v>2112.5</c:v>
                </c:pt>
                <c:pt idx="905">
                  <c:v>3500.0000000000005</c:v>
                </c:pt>
                <c:pt idx="906">
                  <c:v>4225</c:v>
                </c:pt>
                <c:pt idx="907">
                  <c:v>2550.0000000000005</c:v>
                </c:pt>
                <c:pt idx="908">
                  <c:v>1925.0000000000002</c:v>
                </c:pt>
                <c:pt idx="909">
                  <c:v>1375</c:v>
                </c:pt>
                <c:pt idx="910">
                  <c:v>1462.5</c:v>
                </c:pt>
                <c:pt idx="911">
                  <c:v>2800.0000000000005</c:v>
                </c:pt>
                <c:pt idx="912">
                  <c:v>3412.5</c:v>
                </c:pt>
                <c:pt idx="913">
                  <c:v>1950.0000000000002</c:v>
                </c:pt>
                <c:pt idx="914">
                  <c:v>1237.5</c:v>
                </c:pt>
                <c:pt idx="915">
                  <c:v>1100</c:v>
                </c:pt>
                <c:pt idx="916">
                  <c:v>1300</c:v>
                </c:pt>
                <c:pt idx="917">
                  <c:v>2100</c:v>
                </c:pt>
                <c:pt idx="918">
                  <c:v>3150.0000000000005</c:v>
                </c:pt>
                <c:pt idx="919">
                  <c:v>1787.5000000000005</c:v>
                </c:pt>
                <c:pt idx="920">
                  <c:v>1137.5000000000002</c:v>
                </c:pt>
                <c:pt idx="921">
                  <c:v>975.00000000000023</c:v>
                </c:pt>
                <c:pt idx="922">
                  <c:v>1125.0000000000002</c:v>
                </c:pt>
                <c:pt idx="923">
                  <c:v>2200</c:v>
                </c:pt>
                <c:pt idx="924">
                  <c:v>3187.5000000000005</c:v>
                </c:pt>
                <c:pt idx="925">
                  <c:v>1950.0000000000005</c:v>
                </c:pt>
                <c:pt idx="926">
                  <c:v>2080.0000000000005</c:v>
                </c:pt>
                <c:pt idx="927">
                  <c:v>1950.0000000000005</c:v>
                </c:pt>
                <c:pt idx="928">
                  <c:v>2062.5000000000005</c:v>
                </c:pt>
                <c:pt idx="929">
                  <c:v>3000</c:v>
                </c:pt>
                <c:pt idx="930">
                  <c:v>4500.0000000000009</c:v>
                </c:pt>
                <c:pt idx="931">
                  <c:v>2600.0000000000005</c:v>
                </c:pt>
                <c:pt idx="932">
                  <c:v>2437.5000000000005</c:v>
                </c:pt>
                <c:pt idx="933">
                  <c:v>2112.5000000000005</c:v>
                </c:pt>
                <c:pt idx="934">
                  <c:v>2437.5000000000005</c:v>
                </c:pt>
                <c:pt idx="935">
                  <c:v>3400</c:v>
                </c:pt>
              </c:numCache>
            </c:numRef>
          </c:yVal>
          <c:smooth val="0"/>
          <c:extLst>
            <c:ext xmlns:c16="http://schemas.microsoft.com/office/drawing/2014/chart" uri="{C3380CC4-5D6E-409C-BE32-E72D297353CC}">
              <c16:uniqueId val="{00000001-D110-4F26-8FA0-922575BFFC36}"/>
            </c:ext>
          </c:extLst>
        </c:ser>
        <c:ser>
          <c:idx val="1"/>
          <c:order val="1"/>
          <c:tx>
            <c:strRef>
              <c:f>'Sales &amp; Profitability Analysis'!$K$4:$L$4</c:f>
              <c:strCache>
                <c:ptCount val="1"/>
                <c:pt idx="0">
                  <c:v>South</c:v>
                </c:pt>
              </c:strCache>
            </c:strRef>
          </c:tx>
          <c:spPr>
            <a:ln w="25400" cap="rnd">
              <a:noFill/>
              <a:round/>
            </a:ln>
            <a:effectLst/>
          </c:spPr>
          <c:marker>
            <c:symbol val="circle"/>
            <c:size val="4"/>
            <c:spPr>
              <a:solidFill>
                <a:schemeClr val="accent2">
                  <a:lumMod val="60000"/>
                  <a:lumOff val="40000"/>
                </a:schemeClr>
              </a:solidFill>
              <a:ln w="9525">
                <a:noFill/>
              </a:ln>
              <a:effectLst/>
            </c:spPr>
          </c:marker>
          <c:xVal>
            <c:numRef>
              <c:f>'Sales &amp; Profitability Analysis'!$K$6:$K$581</c:f>
              <c:numCache>
                <c:formatCode>[$$-409]#,##0</c:formatCode>
                <c:ptCount val="576"/>
                <c:pt idx="0">
                  <c:v>2250</c:v>
                </c:pt>
                <c:pt idx="1">
                  <c:v>3150</c:v>
                </c:pt>
                <c:pt idx="2">
                  <c:v>2450</c:v>
                </c:pt>
                <c:pt idx="3">
                  <c:v>2450</c:v>
                </c:pt>
                <c:pt idx="4">
                  <c:v>2200</c:v>
                </c:pt>
                <c:pt idx="5">
                  <c:v>2450</c:v>
                </c:pt>
                <c:pt idx="6">
                  <c:v>2125</c:v>
                </c:pt>
                <c:pt idx="7">
                  <c:v>2975</c:v>
                </c:pt>
                <c:pt idx="8">
                  <c:v>2362.5</c:v>
                </c:pt>
                <c:pt idx="9">
                  <c:v>2187.5</c:v>
                </c:pt>
                <c:pt idx="10">
                  <c:v>2000</c:v>
                </c:pt>
                <c:pt idx="11">
                  <c:v>2450</c:v>
                </c:pt>
                <c:pt idx="12">
                  <c:v>2625</c:v>
                </c:pt>
                <c:pt idx="13">
                  <c:v>3500</c:v>
                </c:pt>
                <c:pt idx="14">
                  <c:v>2450</c:v>
                </c:pt>
                <c:pt idx="15">
                  <c:v>2400</c:v>
                </c:pt>
                <c:pt idx="16">
                  <c:v>2250</c:v>
                </c:pt>
                <c:pt idx="17">
                  <c:v>2600</c:v>
                </c:pt>
                <c:pt idx="18">
                  <c:v>2700</c:v>
                </c:pt>
                <c:pt idx="19">
                  <c:v>3600</c:v>
                </c:pt>
                <c:pt idx="20">
                  <c:v>2537.5</c:v>
                </c:pt>
                <c:pt idx="21">
                  <c:v>2500</c:v>
                </c:pt>
                <c:pt idx="22">
                  <c:v>2362.5</c:v>
                </c:pt>
                <c:pt idx="23">
                  <c:v>3200</c:v>
                </c:pt>
                <c:pt idx="24">
                  <c:v>2775</c:v>
                </c:pt>
                <c:pt idx="25">
                  <c:v>3700</c:v>
                </c:pt>
                <c:pt idx="26">
                  <c:v>2712.5</c:v>
                </c:pt>
                <c:pt idx="27">
                  <c:v>2800</c:v>
                </c:pt>
                <c:pt idx="28">
                  <c:v>2700</c:v>
                </c:pt>
                <c:pt idx="29">
                  <c:v>3800</c:v>
                </c:pt>
                <c:pt idx="30">
                  <c:v>3800</c:v>
                </c:pt>
                <c:pt idx="31">
                  <c:v>4275</c:v>
                </c:pt>
                <c:pt idx="32">
                  <c:v>3200</c:v>
                </c:pt>
                <c:pt idx="33">
                  <c:v>3000</c:v>
                </c:pt>
                <c:pt idx="34">
                  <c:v>2925</c:v>
                </c:pt>
                <c:pt idx="35">
                  <c:v>5000</c:v>
                </c:pt>
                <c:pt idx="36">
                  <c:v>3800</c:v>
                </c:pt>
                <c:pt idx="37">
                  <c:v>4275</c:v>
                </c:pt>
                <c:pt idx="38">
                  <c:v>4400</c:v>
                </c:pt>
                <c:pt idx="39">
                  <c:v>2800</c:v>
                </c:pt>
                <c:pt idx="40">
                  <c:v>3150</c:v>
                </c:pt>
                <c:pt idx="41">
                  <c:v>4875</c:v>
                </c:pt>
                <c:pt idx="42">
                  <c:v>3700</c:v>
                </c:pt>
                <c:pt idx="43">
                  <c:v>4162.5</c:v>
                </c:pt>
                <c:pt idx="44">
                  <c:v>4400</c:v>
                </c:pt>
                <c:pt idx="45">
                  <c:v>2600</c:v>
                </c:pt>
                <c:pt idx="46">
                  <c:v>2925</c:v>
                </c:pt>
                <c:pt idx="47">
                  <c:v>4500</c:v>
                </c:pt>
                <c:pt idx="48">
                  <c:v>3825</c:v>
                </c:pt>
                <c:pt idx="49">
                  <c:v>3825</c:v>
                </c:pt>
                <c:pt idx="50">
                  <c:v>4500</c:v>
                </c:pt>
                <c:pt idx="51">
                  <c:v>3125</c:v>
                </c:pt>
                <c:pt idx="52">
                  <c:v>2812.5</c:v>
                </c:pt>
                <c:pt idx="53">
                  <c:v>4675</c:v>
                </c:pt>
                <c:pt idx="54">
                  <c:v>3600</c:v>
                </c:pt>
                <c:pt idx="55">
                  <c:v>3600</c:v>
                </c:pt>
                <c:pt idx="56">
                  <c:v>3750</c:v>
                </c:pt>
                <c:pt idx="57">
                  <c:v>3000</c:v>
                </c:pt>
                <c:pt idx="58">
                  <c:v>2587.5</c:v>
                </c:pt>
                <c:pt idx="59">
                  <c:v>4125</c:v>
                </c:pt>
                <c:pt idx="60">
                  <c:v>4050</c:v>
                </c:pt>
                <c:pt idx="61">
                  <c:v>4050</c:v>
                </c:pt>
                <c:pt idx="62">
                  <c:v>4125</c:v>
                </c:pt>
                <c:pt idx="63">
                  <c:v>3375</c:v>
                </c:pt>
                <c:pt idx="64">
                  <c:v>2925</c:v>
                </c:pt>
                <c:pt idx="65">
                  <c:v>4675</c:v>
                </c:pt>
                <c:pt idx="66">
                  <c:v>4275</c:v>
                </c:pt>
                <c:pt idx="67">
                  <c:v>4275</c:v>
                </c:pt>
                <c:pt idx="68">
                  <c:v>4250</c:v>
                </c:pt>
                <c:pt idx="69">
                  <c:v>3500</c:v>
                </c:pt>
                <c:pt idx="70">
                  <c:v>2925</c:v>
                </c:pt>
                <c:pt idx="71">
                  <c:v>4950</c:v>
                </c:pt>
                <c:pt idx="72">
                  <c:v>1450</c:v>
                </c:pt>
                <c:pt idx="73">
                  <c:v>2175</c:v>
                </c:pt>
                <c:pt idx="74">
                  <c:v>1575</c:v>
                </c:pt>
                <c:pt idx="75">
                  <c:v>1837.4999999999998</c:v>
                </c:pt>
                <c:pt idx="76">
                  <c:v>1500</c:v>
                </c:pt>
                <c:pt idx="77">
                  <c:v>1837.4999999999998</c:v>
                </c:pt>
                <c:pt idx="78">
                  <c:v>1687.5</c:v>
                </c:pt>
                <c:pt idx="79">
                  <c:v>2275</c:v>
                </c:pt>
                <c:pt idx="80">
                  <c:v>1662.5</c:v>
                </c:pt>
                <c:pt idx="81">
                  <c:v>1487.5</c:v>
                </c:pt>
                <c:pt idx="82">
                  <c:v>1200</c:v>
                </c:pt>
                <c:pt idx="83">
                  <c:v>1750</c:v>
                </c:pt>
                <c:pt idx="84">
                  <c:v>2025</c:v>
                </c:pt>
                <c:pt idx="85">
                  <c:v>2700</c:v>
                </c:pt>
                <c:pt idx="86">
                  <c:v>1500</c:v>
                </c:pt>
                <c:pt idx="87">
                  <c:v>1400.0000000000002</c:v>
                </c:pt>
                <c:pt idx="88">
                  <c:v>1200</c:v>
                </c:pt>
                <c:pt idx="89">
                  <c:v>1575.0000000000002</c:v>
                </c:pt>
                <c:pt idx="90">
                  <c:v>1399.9999999999998</c:v>
                </c:pt>
                <c:pt idx="91">
                  <c:v>2100.0000000000005</c:v>
                </c:pt>
                <c:pt idx="92">
                  <c:v>1312.4999999999998</c:v>
                </c:pt>
                <c:pt idx="93">
                  <c:v>1275.0000000000002</c:v>
                </c:pt>
                <c:pt idx="94">
                  <c:v>1137.5</c:v>
                </c:pt>
                <c:pt idx="95">
                  <c:v>1800.0000000000002</c:v>
                </c:pt>
                <c:pt idx="96">
                  <c:v>1499.9999999999998</c:v>
                </c:pt>
                <c:pt idx="97">
                  <c:v>2325.0000000000005</c:v>
                </c:pt>
                <c:pt idx="98">
                  <c:v>1562.4999999999998</c:v>
                </c:pt>
                <c:pt idx="99">
                  <c:v>1925.0000000000002</c:v>
                </c:pt>
                <c:pt idx="100">
                  <c:v>2250</c:v>
                </c:pt>
                <c:pt idx="101">
                  <c:v>3600</c:v>
                </c:pt>
                <c:pt idx="102">
                  <c:v>3600</c:v>
                </c:pt>
                <c:pt idx="103">
                  <c:v>4000</c:v>
                </c:pt>
                <c:pt idx="104">
                  <c:v>2925</c:v>
                </c:pt>
                <c:pt idx="105">
                  <c:v>2700</c:v>
                </c:pt>
                <c:pt idx="106">
                  <c:v>2500</c:v>
                </c:pt>
                <c:pt idx="107">
                  <c:v>4812.5</c:v>
                </c:pt>
                <c:pt idx="108">
                  <c:v>3712.5</c:v>
                </c:pt>
                <c:pt idx="109">
                  <c:v>4125</c:v>
                </c:pt>
                <c:pt idx="110">
                  <c:v>4387.5</c:v>
                </c:pt>
                <c:pt idx="111">
                  <c:v>2587.5</c:v>
                </c:pt>
                <c:pt idx="112">
                  <c:v>2875</c:v>
                </c:pt>
                <c:pt idx="113">
                  <c:v>5100</c:v>
                </c:pt>
                <c:pt idx="114">
                  <c:v>4000</c:v>
                </c:pt>
                <c:pt idx="115">
                  <c:v>4400</c:v>
                </c:pt>
                <c:pt idx="116">
                  <c:v>4875</c:v>
                </c:pt>
                <c:pt idx="117">
                  <c:v>2625</c:v>
                </c:pt>
                <c:pt idx="118">
                  <c:v>2887.5000000000005</c:v>
                </c:pt>
                <c:pt idx="119">
                  <c:v>4650</c:v>
                </c:pt>
                <c:pt idx="120">
                  <c:v>3987.5000000000005</c:v>
                </c:pt>
                <c:pt idx="121">
                  <c:v>3712.5000000000005</c:v>
                </c:pt>
                <c:pt idx="122">
                  <c:v>4350</c:v>
                </c:pt>
                <c:pt idx="123">
                  <c:v>2700</c:v>
                </c:pt>
                <c:pt idx="124">
                  <c:v>2475</c:v>
                </c:pt>
                <c:pt idx="125">
                  <c:v>3375</c:v>
                </c:pt>
                <c:pt idx="126">
                  <c:v>2500</c:v>
                </c:pt>
                <c:pt idx="127">
                  <c:v>2500</c:v>
                </c:pt>
                <c:pt idx="128">
                  <c:v>2587.5</c:v>
                </c:pt>
                <c:pt idx="129">
                  <c:v>1912.5</c:v>
                </c:pt>
                <c:pt idx="130">
                  <c:v>1600</c:v>
                </c:pt>
                <c:pt idx="131">
                  <c:v>2875</c:v>
                </c:pt>
                <c:pt idx="132">
                  <c:v>2900</c:v>
                </c:pt>
                <c:pt idx="133">
                  <c:v>2900</c:v>
                </c:pt>
                <c:pt idx="134">
                  <c:v>4225</c:v>
                </c:pt>
                <c:pt idx="135">
                  <c:v>3250</c:v>
                </c:pt>
                <c:pt idx="136">
                  <c:v>2850</c:v>
                </c:pt>
                <c:pt idx="137">
                  <c:v>4725</c:v>
                </c:pt>
                <c:pt idx="138">
                  <c:v>4950</c:v>
                </c:pt>
                <c:pt idx="139">
                  <c:v>4950</c:v>
                </c:pt>
                <c:pt idx="140">
                  <c:v>4712.5</c:v>
                </c:pt>
                <c:pt idx="141">
                  <c:v>3737.5</c:v>
                </c:pt>
                <c:pt idx="142">
                  <c:v>3150</c:v>
                </c:pt>
                <c:pt idx="143">
                  <c:v>5425.0000000000009</c:v>
                </c:pt>
                <c:pt idx="144">
                  <c:v>1400</c:v>
                </c:pt>
                <c:pt idx="145">
                  <c:v>2100</c:v>
                </c:pt>
                <c:pt idx="146">
                  <c:v>1500</c:v>
                </c:pt>
                <c:pt idx="147">
                  <c:v>1750</c:v>
                </c:pt>
                <c:pt idx="148">
                  <c:v>1400</c:v>
                </c:pt>
                <c:pt idx="149">
                  <c:v>1750</c:v>
                </c:pt>
                <c:pt idx="150">
                  <c:v>1625</c:v>
                </c:pt>
                <c:pt idx="151">
                  <c:v>2187.5</c:v>
                </c:pt>
                <c:pt idx="152">
                  <c:v>1575</c:v>
                </c:pt>
                <c:pt idx="153">
                  <c:v>1400</c:v>
                </c:pt>
                <c:pt idx="154">
                  <c:v>1100</c:v>
                </c:pt>
                <c:pt idx="155">
                  <c:v>1662.5</c:v>
                </c:pt>
                <c:pt idx="156">
                  <c:v>1950</c:v>
                </c:pt>
                <c:pt idx="157">
                  <c:v>2600</c:v>
                </c:pt>
                <c:pt idx="158">
                  <c:v>1425</c:v>
                </c:pt>
                <c:pt idx="159">
                  <c:v>1312.5000000000002</c:v>
                </c:pt>
                <c:pt idx="160">
                  <c:v>1100</c:v>
                </c:pt>
                <c:pt idx="161">
                  <c:v>1487.5000000000002</c:v>
                </c:pt>
                <c:pt idx="162">
                  <c:v>1350</c:v>
                </c:pt>
                <c:pt idx="163">
                  <c:v>1687.5000000000005</c:v>
                </c:pt>
                <c:pt idx="164">
                  <c:v>999.99999999999977</c:v>
                </c:pt>
                <c:pt idx="165">
                  <c:v>1000.0000000000002</c:v>
                </c:pt>
                <c:pt idx="166">
                  <c:v>900</c:v>
                </c:pt>
                <c:pt idx="167">
                  <c:v>1437.5000000000002</c:v>
                </c:pt>
                <c:pt idx="168">
                  <c:v>1087.4999999999998</c:v>
                </c:pt>
                <c:pt idx="169">
                  <c:v>1875.0000000000005</c:v>
                </c:pt>
                <c:pt idx="170">
                  <c:v>1199.9999999999998</c:v>
                </c:pt>
                <c:pt idx="171">
                  <c:v>1575.0000000000002</c:v>
                </c:pt>
                <c:pt idx="172">
                  <c:v>1912.5</c:v>
                </c:pt>
                <c:pt idx="173">
                  <c:v>3100</c:v>
                </c:pt>
                <c:pt idx="174">
                  <c:v>3100</c:v>
                </c:pt>
                <c:pt idx="175">
                  <c:v>3487.5</c:v>
                </c:pt>
                <c:pt idx="176">
                  <c:v>2600</c:v>
                </c:pt>
                <c:pt idx="177">
                  <c:v>2400</c:v>
                </c:pt>
                <c:pt idx="178">
                  <c:v>2250</c:v>
                </c:pt>
                <c:pt idx="179">
                  <c:v>4375</c:v>
                </c:pt>
                <c:pt idx="180">
                  <c:v>3300</c:v>
                </c:pt>
                <c:pt idx="181">
                  <c:v>3712.5</c:v>
                </c:pt>
                <c:pt idx="182">
                  <c:v>3900</c:v>
                </c:pt>
                <c:pt idx="183">
                  <c:v>2300</c:v>
                </c:pt>
                <c:pt idx="184">
                  <c:v>2475</c:v>
                </c:pt>
                <c:pt idx="185">
                  <c:v>4537.4999999999991</c:v>
                </c:pt>
                <c:pt idx="186">
                  <c:v>3487.5</c:v>
                </c:pt>
                <c:pt idx="187">
                  <c:v>4262.5</c:v>
                </c:pt>
                <c:pt idx="188">
                  <c:v>4750</c:v>
                </c:pt>
                <c:pt idx="189">
                  <c:v>2137.5</c:v>
                </c:pt>
                <c:pt idx="190">
                  <c:v>2375</c:v>
                </c:pt>
                <c:pt idx="191">
                  <c:v>3987.4999999999995</c:v>
                </c:pt>
                <c:pt idx="192">
                  <c:v>3375</c:v>
                </c:pt>
                <c:pt idx="193">
                  <c:v>3125</c:v>
                </c:pt>
                <c:pt idx="194">
                  <c:v>3712.4999999999995</c:v>
                </c:pt>
                <c:pt idx="195">
                  <c:v>2199.9999999999995</c:v>
                </c:pt>
                <c:pt idx="196">
                  <c:v>2000</c:v>
                </c:pt>
                <c:pt idx="197">
                  <c:v>2812.5</c:v>
                </c:pt>
                <c:pt idx="198">
                  <c:v>2012.5000000000002</c:v>
                </c:pt>
                <c:pt idx="199">
                  <c:v>2012.5000000000002</c:v>
                </c:pt>
                <c:pt idx="200">
                  <c:v>2100</c:v>
                </c:pt>
                <c:pt idx="201">
                  <c:v>1500</c:v>
                </c:pt>
                <c:pt idx="202">
                  <c:v>1225.0000000000002</c:v>
                </c:pt>
                <c:pt idx="203">
                  <c:v>2362.5</c:v>
                </c:pt>
                <c:pt idx="204">
                  <c:v>2025.0000000000002</c:v>
                </c:pt>
                <c:pt idx="205">
                  <c:v>2025.0000000000002</c:v>
                </c:pt>
                <c:pt idx="206">
                  <c:v>3300.0000000000005</c:v>
                </c:pt>
                <c:pt idx="207">
                  <c:v>2612.5</c:v>
                </c:pt>
                <c:pt idx="208">
                  <c:v>2474.9999999999995</c:v>
                </c:pt>
                <c:pt idx="209">
                  <c:v>4225</c:v>
                </c:pt>
                <c:pt idx="210">
                  <c:v>4399.9999999999991</c:v>
                </c:pt>
                <c:pt idx="211">
                  <c:v>4399.9999999999991</c:v>
                </c:pt>
                <c:pt idx="212">
                  <c:v>4200</c:v>
                </c:pt>
                <c:pt idx="213">
                  <c:v>3300</c:v>
                </c:pt>
                <c:pt idx="214">
                  <c:v>2749.9999999999995</c:v>
                </c:pt>
                <c:pt idx="215">
                  <c:v>4875</c:v>
                </c:pt>
                <c:pt idx="216">
                  <c:v>1350</c:v>
                </c:pt>
                <c:pt idx="217">
                  <c:v>2025</c:v>
                </c:pt>
                <c:pt idx="218">
                  <c:v>1425</c:v>
                </c:pt>
                <c:pt idx="219">
                  <c:v>1662.5</c:v>
                </c:pt>
                <c:pt idx="220">
                  <c:v>1300</c:v>
                </c:pt>
                <c:pt idx="221">
                  <c:v>1662.5</c:v>
                </c:pt>
                <c:pt idx="222">
                  <c:v>1562.5</c:v>
                </c:pt>
                <c:pt idx="223">
                  <c:v>2100</c:v>
                </c:pt>
                <c:pt idx="224">
                  <c:v>1487.5</c:v>
                </c:pt>
                <c:pt idx="225">
                  <c:v>1312.5</c:v>
                </c:pt>
                <c:pt idx="226">
                  <c:v>1000</c:v>
                </c:pt>
                <c:pt idx="227">
                  <c:v>1575</c:v>
                </c:pt>
                <c:pt idx="228">
                  <c:v>1875</c:v>
                </c:pt>
                <c:pt idx="229">
                  <c:v>2500</c:v>
                </c:pt>
                <c:pt idx="230">
                  <c:v>1350</c:v>
                </c:pt>
                <c:pt idx="231">
                  <c:v>1225.0000000000002</c:v>
                </c:pt>
                <c:pt idx="232">
                  <c:v>1000</c:v>
                </c:pt>
                <c:pt idx="233">
                  <c:v>1400.0000000000002</c:v>
                </c:pt>
                <c:pt idx="234">
                  <c:v>1300</c:v>
                </c:pt>
                <c:pt idx="235">
                  <c:v>1300.0000000000005</c:v>
                </c:pt>
                <c:pt idx="236">
                  <c:v>712.49999999999989</c:v>
                </c:pt>
                <c:pt idx="237">
                  <c:v>750.00000000000023</c:v>
                </c:pt>
                <c:pt idx="238">
                  <c:v>687.5</c:v>
                </c:pt>
                <c:pt idx="239">
                  <c:v>1100.0000000000005</c:v>
                </c:pt>
                <c:pt idx="240">
                  <c:v>699.99999999999977</c:v>
                </c:pt>
                <c:pt idx="241">
                  <c:v>1450.0000000000005</c:v>
                </c:pt>
                <c:pt idx="242">
                  <c:v>862.49999999999977</c:v>
                </c:pt>
                <c:pt idx="243">
                  <c:v>1750.0000000000002</c:v>
                </c:pt>
                <c:pt idx="244">
                  <c:v>2000</c:v>
                </c:pt>
                <c:pt idx="245">
                  <c:v>3375</c:v>
                </c:pt>
                <c:pt idx="246">
                  <c:v>3375</c:v>
                </c:pt>
                <c:pt idx="247">
                  <c:v>3750</c:v>
                </c:pt>
                <c:pt idx="248">
                  <c:v>2925</c:v>
                </c:pt>
                <c:pt idx="249">
                  <c:v>2700</c:v>
                </c:pt>
                <c:pt idx="250">
                  <c:v>2500</c:v>
                </c:pt>
                <c:pt idx="251">
                  <c:v>4812.5</c:v>
                </c:pt>
                <c:pt idx="252">
                  <c:v>3712.5</c:v>
                </c:pt>
                <c:pt idx="253">
                  <c:v>4125</c:v>
                </c:pt>
                <c:pt idx="254">
                  <c:v>4387.5</c:v>
                </c:pt>
                <c:pt idx="255">
                  <c:v>2587.5</c:v>
                </c:pt>
                <c:pt idx="256">
                  <c:v>2625</c:v>
                </c:pt>
                <c:pt idx="257">
                  <c:v>4800</c:v>
                </c:pt>
                <c:pt idx="258">
                  <c:v>3000</c:v>
                </c:pt>
                <c:pt idx="259">
                  <c:v>4125</c:v>
                </c:pt>
                <c:pt idx="260">
                  <c:v>5087.5</c:v>
                </c:pt>
                <c:pt idx="261">
                  <c:v>2125</c:v>
                </c:pt>
                <c:pt idx="262">
                  <c:v>2337.5</c:v>
                </c:pt>
                <c:pt idx="263">
                  <c:v>4050</c:v>
                </c:pt>
                <c:pt idx="264">
                  <c:v>3437.5000000000005</c:v>
                </c:pt>
                <c:pt idx="265">
                  <c:v>3162.5000000000005</c:v>
                </c:pt>
                <c:pt idx="266">
                  <c:v>3750</c:v>
                </c:pt>
                <c:pt idx="267">
                  <c:v>2100</c:v>
                </c:pt>
                <c:pt idx="268">
                  <c:v>1575</c:v>
                </c:pt>
                <c:pt idx="269">
                  <c:v>2300</c:v>
                </c:pt>
                <c:pt idx="270">
                  <c:v>1575.0000000000002</c:v>
                </c:pt>
                <c:pt idx="271">
                  <c:v>1575.0000000000002</c:v>
                </c:pt>
                <c:pt idx="272">
                  <c:v>1662.5000000000002</c:v>
                </c:pt>
                <c:pt idx="273">
                  <c:v>1137.5</c:v>
                </c:pt>
                <c:pt idx="274">
                  <c:v>900.00000000000011</c:v>
                </c:pt>
                <c:pt idx="275">
                  <c:v>1900</c:v>
                </c:pt>
                <c:pt idx="276">
                  <c:v>1250.0000000000002</c:v>
                </c:pt>
                <c:pt idx="277">
                  <c:v>1250.0000000000002</c:v>
                </c:pt>
                <c:pt idx="278">
                  <c:v>2587.5000000000005</c:v>
                </c:pt>
                <c:pt idx="279">
                  <c:v>2025.0000000000002</c:v>
                </c:pt>
                <c:pt idx="280">
                  <c:v>2124.9999999999995</c:v>
                </c:pt>
                <c:pt idx="281">
                  <c:v>3750</c:v>
                </c:pt>
                <c:pt idx="282">
                  <c:v>4650</c:v>
                </c:pt>
                <c:pt idx="283">
                  <c:v>4650</c:v>
                </c:pt>
                <c:pt idx="284">
                  <c:v>4550</c:v>
                </c:pt>
                <c:pt idx="285">
                  <c:v>3575</c:v>
                </c:pt>
                <c:pt idx="286">
                  <c:v>3000</c:v>
                </c:pt>
                <c:pt idx="287">
                  <c:v>5250.0000000000009</c:v>
                </c:pt>
                <c:pt idx="288">
                  <c:v>1350</c:v>
                </c:pt>
                <c:pt idx="289">
                  <c:v>2025</c:v>
                </c:pt>
                <c:pt idx="290">
                  <c:v>1425</c:v>
                </c:pt>
                <c:pt idx="291">
                  <c:v>1662.5</c:v>
                </c:pt>
                <c:pt idx="292">
                  <c:v>1300</c:v>
                </c:pt>
                <c:pt idx="293">
                  <c:v>1662.5</c:v>
                </c:pt>
                <c:pt idx="294">
                  <c:v>1562.5</c:v>
                </c:pt>
                <c:pt idx="295">
                  <c:v>2100</c:v>
                </c:pt>
                <c:pt idx="296">
                  <c:v>1487.5</c:v>
                </c:pt>
                <c:pt idx="297">
                  <c:v>1312.5</c:v>
                </c:pt>
                <c:pt idx="298">
                  <c:v>1000</c:v>
                </c:pt>
                <c:pt idx="299">
                  <c:v>1575</c:v>
                </c:pt>
                <c:pt idx="300">
                  <c:v>1875</c:v>
                </c:pt>
                <c:pt idx="301">
                  <c:v>2500</c:v>
                </c:pt>
                <c:pt idx="302">
                  <c:v>1350</c:v>
                </c:pt>
                <c:pt idx="303">
                  <c:v>1225.0000000000002</c:v>
                </c:pt>
                <c:pt idx="304">
                  <c:v>1000</c:v>
                </c:pt>
                <c:pt idx="305">
                  <c:v>1400.0000000000002</c:v>
                </c:pt>
                <c:pt idx="306">
                  <c:v>1300</c:v>
                </c:pt>
                <c:pt idx="307">
                  <c:v>1950.0000000000002</c:v>
                </c:pt>
                <c:pt idx="308">
                  <c:v>1187.4999999999998</c:v>
                </c:pt>
                <c:pt idx="309">
                  <c:v>1125.0000000000002</c:v>
                </c:pt>
                <c:pt idx="310">
                  <c:v>962.49999999999989</c:v>
                </c:pt>
                <c:pt idx="311">
                  <c:v>1650.0000000000002</c:v>
                </c:pt>
                <c:pt idx="312">
                  <c:v>1399.9999999999998</c:v>
                </c:pt>
                <c:pt idx="313">
                  <c:v>2175.0000000000005</c:v>
                </c:pt>
                <c:pt idx="314">
                  <c:v>1437.4999999999998</c:v>
                </c:pt>
                <c:pt idx="315">
                  <c:v>1750.0000000000002</c:v>
                </c:pt>
                <c:pt idx="316">
                  <c:v>2000</c:v>
                </c:pt>
                <c:pt idx="317">
                  <c:v>3375</c:v>
                </c:pt>
                <c:pt idx="318">
                  <c:v>3375</c:v>
                </c:pt>
                <c:pt idx="319">
                  <c:v>3750</c:v>
                </c:pt>
                <c:pt idx="320">
                  <c:v>3000</c:v>
                </c:pt>
                <c:pt idx="321">
                  <c:v>2750</c:v>
                </c:pt>
                <c:pt idx="322">
                  <c:v>2475</c:v>
                </c:pt>
                <c:pt idx="323">
                  <c:v>4950.0000000000009</c:v>
                </c:pt>
                <c:pt idx="324">
                  <c:v>3875</c:v>
                </c:pt>
                <c:pt idx="325">
                  <c:v>4262.5</c:v>
                </c:pt>
                <c:pt idx="326">
                  <c:v>4625</c:v>
                </c:pt>
                <c:pt idx="327">
                  <c:v>2625</c:v>
                </c:pt>
                <c:pt idx="328">
                  <c:v>2887.5000000000005</c:v>
                </c:pt>
                <c:pt idx="329">
                  <c:v>5200</c:v>
                </c:pt>
                <c:pt idx="330">
                  <c:v>3750</c:v>
                </c:pt>
                <c:pt idx="331">
                  <c:v>4125</c:v>
                </c:pt>
                <c:pt idx="332">
                  <c:v>4625</c:v>
                </c:pt>
                <c:pt idx="333">
                  <c:v>2375</c:v>
                </c:pt>
                <c:pt idx="334">
                  <c:v>2612.5</c:v>
                </c:pt>
                <c:pt idx="335">
                  <c:v>4350</c:v>
                </c:pt>
                <c:pt idx="336">
                  <c:v>3712.5000000000005</c:v>
                </c:pt>
                <c:pt idx="337">
                  <c:v>3437.5000000000005</c:v>
                </c:pt>
                <c:pt idx="338">
                  <c:v>4050</c:v>
                </c:pt>
                <c:pt idx="339">
                  <c:v>2400</c:v>
                </c:pt>
                <c:pt idx="340">
                  <c:v>2200</c:v>
                </c:pt>
                <c:pt idx="341">
                  <c:v>3125</c:v>
                </c:pt>
                <c:pt idx="342">
                  <c:v>2300</c:v>
                </c:pt>
                <c:pt idx="343">
                  <c:v>2300</c:v>
                </c:pt>
                <c:pt idx="344">
                  <c:v>2362.5</c:v>
                </c:pt>
                <c:pt idx="345">
                  <c:v>1687.5</c:v>
                </c:pt>
                <c:pt idx="346">
                  <c:v>1225.0000000000002</c:v>
                </c:pt>
                <c:pt idx="347">
                  <c:v>2362.5</c:v>
                </c:pt>
                <c:pt idx="348">
                  <c:v>2362.5</c:v>
                </c:pt>
                <c:pt idx="349">
                  <c:v>2362.5</c:v>
                </c:pt>
                <c:pt idx="350">
                  <c:v>3600</c:v>
                </c:pt>
                <c:pt idx="351">
                  <c:v>2700</c:v>
                </c:pt>
                <c:pt idx="352">
                  <c:v>2337.4999999999995</c:v>
                </c:pt>
                <c:pt idx="353">
                  <c:v>4062.5</c:v>
                </c:pt>
                <c:pt idx="354">
                  <c:v>4262.4999999999991</c:v>
                </c:pt>
                <c:pt idx="355">
                  <c:v>4262.4999999999991</c:v>
                </c:pt>
                <c:pt idx="356">
                  <c:v>4050</c:v>
                </c:pt>
                <c:pt idx="357">
                  <c:v>3150</c:v>
                </c:pt>
                <c:pt idx="358">
                  <c:v>2612.4999999999995</c:v>
                </c:pt>
                <c:pt idx="359">
                  <c:v>4712.5</c:v>
                </c:pt>
                <c:pt idx="360">
                  <c:v>1625.0000000000005</c:v>
                </c:pt>
                <c:pt idx="361">
                  <c:v>1125.0000000000002</c:v>
                </c:pt>
                <c:pt idx="362">
                  <c:v>675.00000000000034</c:v>
                </c:pt>
                <c:pt idx="363">
                  <c:v>600</c:v>
                </c:pt>
                <c:pt idx="364">
                  <c:v>1225.0000000000002</c:v>
                </c:pt>
                <c:pt idx="365">
                  <c:v>1125.0000000000002</c:v>
                </c:pt>
                <c:pt idx="366">
                  <c:v>1750.0000000000005</c:v>
                </c:pt>
                <c:pt idx="367">
                  <c:v>875.00000000000023</c:v>
                </c:pt>
                <c:pt idx="368">
                  <c:v>600.00000000000034</c:v>
                </c:pt>
                <c:pt idx="369">
                  <c:v>500</c:v>
                </c:pt>
                <c:pt idx="370">
                  <c:v>1137.5</c:v>
                </c:pt>
                <c:pt idx="371">
                  <c:v>850</c:v>
                </c:pt>
                <c:pt idx="372">
                  <c:v>1290</c:v>
                </c:pt>
                <c:pt idx="373">
                  <c:v>650</c:v>
                </c:pt>
                <c:pt idx="374">
                  <c:v>350.00000000000006</c:v>
                </c:pt>
                <c:pt idx="375">
                  <c:v>399.99999999999989</c:v>
                </c:pt>
                <c:pt idx="376">
                  <c:v>875.00000000000023</c:v>
                </c:pt>
                <c:pt idx="377">
                  <c:v>875</c:v>
                </c:pt>
                <c:pt idx="378">
                  <c:v>1500</c:v>
                </c:pt>
                <c:pt idx="379">
                  <c:v>750</c:v>
                </c:pt>
                <c:pt idx="380">
                  <c:v>450.00000000000006</c:v>
                </c:pt>
                <c:pt idx="381">
                  <c:v>449.99999999999989</c:v>
                </c:pt>
                <c:pt idx="382">
                  <c:v>1000</c:v>
                </c:pt>
                <c:pt idx="383">
                  <c:v>1200.0000000000002</c:v>
                </c:pt>
                <c:pt idx="384">
                  <c:v>2680</c:v>
                </c:pt>
                <c:pt idx="385">
                  <c:v>1500</c:v>
                </c:pt>
                <c:pt idx="386">
                  <c:v>1225.0000000000002</c:v>
                </c:pt>
                <c:pt idx="387">
                  <c:v>1050</c:v>
                </c:pt>
                <c:pt idx="388">
                  <c:v>1462.4999999999998</c:v>
                </c:pt>
                <c:pt idx="389">
                  <c:v>1912.4999999999998</c:v>
                </c:pt>
                <c:pt idx="390">
                  <c:v>2700</c:v>
                </c:pt>
                <c:pt idx="391">
                  <c:v>1487.5000000000002</c:v>
                </c:pt>
                <c:pt idx="392">
                  <c:v>1600</c:v>
                </c:pt>
                <c:pt idx="393">
                  <c:v>1500</c:v>
                </c:pt>
                <c:pt idx="394">
                  <c:v>2062.4999999999995</c:v>
                </c:pt>
                <c:pt idx="395">
                  <c:v>3300</c:v>
                </c:pt>
                <c:pt idx="396">
                  <c:v>4262.4999999999991</c:v>
                </c:pt>
                <c:pt idx="397">
                  <c:v>2625</c:v>
                </c:pt>
                <c:pt idx="398">
                  <c:v>2025</c:v>
                </c:pt>
                <c:pt idx="399">
                  <c:v>1800</c:v>
                </c:pt>
                <c:pt idx="400">
                  <c:v>2550</c:v>
                </c:pt>
                <c:pt idx="401">
                  <c:v>3900</c:v>
                </c:pt>
                <c:pt idx="402">
                  <c:v>4500</c:v>
                </c:pt>
                <c:pt idx="403">
                  <c:v>2887.5000000000005</c:v>
                </c:pt>
                <c:pt idx="404">
                  <c:v>2250</c:v>
                </c:pt>
                <c:pt idx="405">
                  <c:v>1600</c:v>
                </c:pt>
                <c:pt idx="406">
                  <c:v>1875</c:v>
                </c:pt>
                <c:pt idx="407">
                  <c:v>3025.0000000000005</c:v>
                </c:pt>
                <c:pt idx="408">
                  <c:v>3250</c:v>
                </c:pt>
                <c:pt idx="409">
                  <c:v>1800.0000000000007</c:v>
                </c:pt>
                <c:pt idx="410">
                  <c:v>525.00000000000023</c:v>
                </c:pt>
                <c:pt idx="411">
                  <c:v>487.50000000000023</c:v>
                </c:pt>
                <c:pt idx="412">
                  <c:v>812.50000000000023</c:v>
                </c:pt>
                <c:pt idx="413">
                  <c:v>1275.0000000000005</c:v>
                </c:pt>
                <c:pt idx="414">
                  <c:v>1800.0000000000007</c:v>
                </c:pt>
                <c:pt idx="415">
                  <c:v>850.00000000000057</c:v>
                </c:pt>
                <c:pt idx="416">
                  <c:v>600.00000000000034</c:v>
                </c:pt>
                <c:pt idx="417">
                  <c:v>550.00000000000034</c:v>
                </c:pt>
                <c:pt idx="418">
                  <c:v>825.00000000000023</c:v>
                </c:pt>
                <c:pt idx="419">
                  <c:v>1200.0000000000002</c:v>
                </c:pt>
                <c:pt idx="420">
                  <c:v>1375.0000000000007</c:v>
                </c:pt>
                <c:pt idx="421">
                  <c:v>562.50000000000045</c:v>
                </c:pt>
                <c:pt idx="422">
                  <c:v>800.00000000000057</c:v>
                </c:pt>
                <c:pt idx="423">
                  <c:v>2062.5000000000005</c:v>
                </c:pt>
                <c:pt idx="424">
                  <c:v>2625.0000000000005</c:v>
                </c:pt>
                <c:pt idx="425">
                  <c:v>3375</c:v>
                </c:pt>
                <c:pt idx="426">
                  <c:v>4900.0000000000009</c:v>
                </c:pt>
                <c:pt idx="427">
                  <c:v>3000.0000000000005</c:v>
                </c:pt>
                <c:pt idx="428">
                  <c:v>2700.0000000000005</c:v>
                </c:pt>
                <c:pt idx="429">
                  <c:v>2400.0000000000005</c:v>
                </c:pt>
                <c:pt idx="430">
                  <c:v>2800.0000000000005</c:v>
                </c:pt>
                <c:pt idx="431">
                  <c:v>3750</c:v>
                </c:pt>
                <c:pt idx="432">
                  <c:v>1437.5000000000002</c:v>
                </c:pt>
                <c:pt idx="433">
                  <c:v>937.50000000000023</c:v>
                </c:pt>
                <c:pt idx="434">
                  <c:v>562.50000000000034</c:v>
                </c:pt>
                <c:pt idx="435">
                  <c:v>450</c:v>
                </c:pt>
                <c:pt idx="436">
                  <c:v>962.50000000000011</c:v>
                </c:pt>
                <c:pt idx="437">
                  <c:v>937.50000000000023</c:v>
                </c:pt>
                <c:pt idx="438">
                  <c:v>1562.5000000000005</c:v>
                </c:pt>
                <c:pt idx="439">
                  <c:v>687.50000000000011</c:v>
                </c:pt>
                <c:pt idx="440">
                  <c:v>487.50000000000023</c:v>
                </c:pt>
                <c:pt idx="441">
                  <c:v>350</c:v>
                </c:pt>
                <c:pt idx="442">
                  <c:v>875.00000000000011</c:v>
                </c:pt>
                <c:pt idx="443">
                  <c:v>700</c:v>
                </c:pt>
                <c:pt idx="444">
                  <c:v>1140</c:v>
                </c:pt>
                <c:pt idx="445">
                  <c:v>500</c:v>
                </c:pt>
                <c:pt idx="446">
                  <c:v>275.00000000000006</c:v>
                </c:pt>
                <c:pt idx="447">
                  <c:v>249.99999999999994</c:v>
                </c:pt>
                <c:pt idx="448">
                  <c:v>612.50000000000011</c:v>
                </c:pt>
                <c:pt idx="449">
                  <c:v>687.5</c:v>
                </c:pt>
                <c:pt idx="450">
                  <c:v>1312.5</c:v>
                </c:pt>
                <c:pt idx="451">
                  <c:v>562.5</c:v>
                </c:pt>
                <c:pt idx="452">
                  <c:v>337.50000000000006</c:v>
                </c:pt>
                <c:pt idx="453">
                  <c:v>299.99999999999994</c:v>
                </c:pt>
                <c:pt idx="454">
                  <c:v>700</c:v>
                </c:pt>
                <c:pt idx="455">
                  <c:v>975.00000000000011</c:v>
                </c:pt>
                <c:pt idx="456">
                  <c:v>2380</c:v>
                </c:pt>
                <c:pt idx="457">
                  <c:v>1200</c:v>
                </c:pt>
                <c:pt idx="458">
                  <c:v>962.50000000000011</c:v>
                </c:pt>
                <c:pt idx="459">
                  <c:v>787.50000000000011</c:v>
                </c:pt>
                <c:pt idx="460">
                  <c:v>1125</c:v>
                </c:pt>
                <c:pt idx="461">
                  <c:v>1574.9999999999998</c:v>
                </c:pt>
                <c:pt idx="462">
                  <c:v>2400</c:v>
                </c:pt>
                <c:pt idx="463">
                  <c:v>1225.0000000000002</c:v>
                </c:pt>
                <c:pt idx="464">
                  <c:v>1300</c:v>
                </c:pt>
                <c:pt idx="465">
                  <c:v>1200</c:v>
                </c:pt>
                <c:pt idx="466">
                  <c:v>1649.9999999999998</c:v>
                </c:pt>
                <c:pt idx="467">
                  <c:v>2850</c:v>
                </c:pt>
                <c:pt idx="468">
                  <c:v>3849.9999999999995</c:v>
                </c:pt>
                <c:pt idx="469">
                  <c:v>2250</c:v>
                </c:pt>
                <c:pt idx="470">
                  <c:v>1687.5</c:v>
                </c:pt>
                <c:pt idx="471">
                  <c:v>1462.5</c:v>
                </c:pt>
                <c:pt idx="472">
                  <c:v>2100</c:v>
                </c:pt>
                <c:pt idx="473">
                  <c:v>3412.5</c:v>
                </c:pt>
                <c:pt idx="474">
                  <c:v>4050</c:v>
                </c:pt>
                <c:pt idx="475">
                  <c:v>2475</c:v>
                </c:pt>
                <c:pt idx="476">
                  <c:v>1875</c:v>
                </c:pt>
                <c:pt idx="477">
                  <c:v>1300</c:v>
                </c:pt>
                <c:pt idx="478">
                  <c:v>1500</c:v>
                </c:pt>
                <c:pt idx="479">
                  <c:v>2612.5</c:v>
                </c:pt>
                <c:pt idx="480">
                  <c:v>2875</c:v>
                </c:pt>
                <c:pt idx="481">
                  <c:v>1500.0000000000005</c:v>
                </c:pt>
                <c:pt idx="482">
                  <c:v>412.50000000000023</c:v>
                </c:pt>
                <c:pt idx="483">
                  <c:v>375.00000000000017</c:v>
                </c:pt>
                <c:pt idx="484">
                  <c:v>625.00000000000011</c:v>
                </c:pt>
                <c:pt idx="485">
                  <c:v>1050.0000000000005</c:v>
                </c:pt>
                <c:pt idx="486">
                  <c:v>1575.0000000000005</c:v>
                </c:pt>
                <c:pt idx="487">
                  <c:v>700.00000000000045</c:v>
                </c:pt>
                <c:pt idx="488">
                  <c:v>450.00000000000028</c:v>
                </c:pt>
                <c:pt idx="489">
                  <c:v>400.00000000000023</c:v>
                </c:pt>
                <c:pt idx="490">
                  <c:v>600.00000000000023</c:v>
                </c:pt>
                <c:pt idx="491">
                  <c:v>975.00000000000011</c:v>
                </c:pt>
                <c:pt idx="492">
                  <c:v>1187.5000000000005</c:v>
                </c:pt>
                <c:pt idx="493">
                  <c:v>450.0000000000004</c:v>
                </c:pt>
                <c:pt idx="494">
                  <c:v>612.50000000000045</c:v>
                </c:pt>
                <c:pt idx="495">
                  <c:v>1650.0000000000005</c:v>
                </c:pt>
                <c:pt idx="496">
                  <c:v>2062.5000000000005</c:v>
                </c:pt>
                <c:pt idx="497">
                  <c:v>2812.5</c:v>
                </c:pt>
                <c:pt idx="498">
                  <c:v>4375</c:v>
                </c:pt>
                <c:pt idx="499">
                  <c:v>2550.0000000000005</c:v>
                </c:pt>
                <c:pt idx="500">
                  <c:v>2250.0000000000005</c:v>
                </c:pt>
                <c:pt idx="501">
                  <c:v>1950.0000000000002</c:v>
                </c:pt>
                <c:pt idx="502">
                  <c:v>2275</c:v>
                </c:pt>
                <c:pt idx="503">
                  <c:v>3187.5</c:v>
                </c:pt>
                <c:pt idx="504">
                  <c:v>1375.0000000000002</c:v>
                </c:pt>
                <c:pt idx="505">
                  <c:v>875.00000000000023</c:v>
                </c:pt>
                <c:pt idx="506">
                  <c:v>525.00000000000023</c:v>
                </c:pt>
                <c:pt idx="507">
                  <c:v>400</c:v>
                </c:pt>
                <c:pt idx="508">
                  <c:v>875.00000000000011</c:v>
                </c:pt>
                <c:pt idx="509">
                  <c:v>875.00000000000023</c:v>
                </c:pt>
                <c:pt idx="510">
                  <c:v>1500.0000000000002</c:v>
                </c:pt>
                <c:pt idx="511">
                  <c:v>625.00000000000011</c:v>
                </c:pt>
                <c:pt idx="512">
                  <c:v>450.00000000000023</c:v>
                </c:pt>
                <c:pt idx="513">
                  <c:v>300</c:v>
                </c:pt>
                <c:pt idx="514">
                  <c:v>787.50000000000011</c:v>
                </c:pt>
                <c:pt idx="515">
                  <c:v>650</c:v>
                </c:pt>
                <c:pt idx="516">
                  <c:v>1090</c:v>
                </c:pt>
                <c:pt idx="517">
                  <c:v>450</c:v>
                </c:pt>
                <c:pt idx="518">
                  <c:v>250.00000000000006</c:v>
                </c:pt>
                <c:pt idx="519">
                  <c:v>199.99999999999994</c:v>
                </c:pt>
                <c:pt idx="520">
                  <c:v>525.00000000000011</c:v>
                </c:pt>
                <c:pt idx="521">
                  <c:v>625</c:v>
                </c:pt>
                <c:pt idx="522">
                  <c:v>1250</c:v>
                </c:pt>
                <c:pt idx="523">
                  <c:v>500</c:v>
                </c:pt>
                <c:pt idx="524">
                  <c:v>300.00000000000006</c:v>
                </c:pt>
                <c:pt idx="525">
                  <c:v>249.99999999999994</c:v>
                </c:pt>
                <c:pt idx="526">
                  <c:v>600</c:v>
                </c:pt>
                <c:pt idx="527">
                  <c:v>900.00000000000011</c:v>
                </c:pt>
                <c:pt idx="528">
                  <c:v>2280</c:v>
                </c:pt>
                <c:pt idx="529">
                  <c:v>1100</c:v>
                </c:pt>
                <c:pt idx="530">
                  <c:v>875.00000000000011</c:v>
                </c:pt>
                <c:pt idx="531">
                  <c:v>700.00000000000011</c:v>
                </c:pt>
                <c:pt idx="532">
                  <c:v>1012.4999999999999</c:v>
                </c:pt>
                <c:pt idx="533">
                  <c:v>1462.4999999999998</c:v>
                </c:pt>
                <c:pt idx="534">
                  <c:v>2300</c:v>
                </c:pt>
                <c:pt idx="535">
                  <c:v>1137.5</c:v>
                </c:pt>
                <c:pt idx="536">
                  <c:v>1200</c:v>
                </c:pt>
                <c:pt idx="537">
                  <c:v>1100</c:v>
                </c:pt>
                <c:pt idx="538">
                  <c:v>1512.4999999999998</c:v>
                </c:pt>
                <c:pt idx="539">
                  <c:v>2700</c:v>
                </c:pt>
                <c:pt idx="540">
                  <c:v>3712.4999999999995</c:v>
                </c:pt>
                <c:pt idx="541">
                  <c:v>2125</c:v>
                </c:pt>
                <c:pt idx="542">
                  <c:v>1575</c:v>
                </c:pt>
                <c:pt idx="543">
                  <c:v>1350</c:v>
                </c:pt>
                <c:pt idx="544">
                  <c:v>1950</c:v>
                </c:pt>
                <c:pt idx="545">
                  <c:v>3250</c:v>
                </c:pt>
                <c:pt idx="546">
                  <c:v>3900</c:v>
                </c:pt>
                <c:pt idx="547">
                  <c:v>2337.5</c:v>
                </c:pt>
                <c:pt idx="548">
                  <c:v>1750</c:v>
                </c:pt>
                <c:pt idx="549">
                  <c:v>1200</c:v>
                </c:pt>
                <c:pt idx="550">
                  <c:v>1375</c:v>
                </c:pt>
                <c:pt idx="551">
                  <c:v>2475</c:v>
                </c:pt>
                <c:pt idx="552">
                  <c:v>2750</c:v>
                </c:pt>
                <c:pt idx="553">
                  <c:v>1400.0000000000005</c:v>
                </c:pt>
                <c:pt idx="554">
                  <c:v>375.00000000000017</c:v>
                </c:pt>
                <c:pt idx="555">
                  <c:v>337.50000000000017</c:v>
                </c:pt>
                <c:pt idx="556">
                  <c:v>562.50000000000011</c:v>
                </c:pt>
                <c:pt idx="557">
                  <c:v>975.00000000000034</c:v>
                </c:pt>
                <c:pt idx="558">
                  <c:v>1500.0000000000005</c:v>
                </c:pt>
                <c:pt idx="559">
                  <c:v>650.00000000000034</c:v>
                </c:pt>
                <c:pt idx="560">
                  <c:v>400.00000000000023</c:v>
                </c:pt>
                <c:pt idx="561">
                  <c:v>350.00000000000023</c:v>
                </c:pt>
                <c:pt idx="562">
                  <c:v>525.00000000000023</c:v>
                </c:pt>
                <c:pt idx="563">
                  <c:v>900.00000000000011</c:v>
                </c:pt>
                <c:pt idx="564">
                  <c:v>1125.0000000000005</c:v>
                </c:pt>
                <c:pt idx="565">
                  <c:v>412.50000000000034</c:v>
                </c:pt>
                <c:pt idx="566">
                  <c:v>550.00000000000034</c:v>
                </c:pt>
                <c:pt idx="567">
                  <c:v>1512.5000000000005</c:v>
                </c:pt>
                <c:pt idx="568">
                  <c:v>1875.0000000000002</c:v>
                </c:pt>
                <c:pt idx="569">
                  <c:v>2625</c:v>
                </c:pt>
                <c:pt idx="570">
                  <c:v>4200</c:v>
                </c:pt>
                <c:pt idx="571">
                  <c:v>2400.0000000000005</c:v>
                </c:pt>
                <c:pt idx="572">
                  <c:v>2100.0000000000005</c:v>
                </c:pt>
                <c:pt idx="573">
                  <c:v>1800.0000000000002</c:v>
                </c:pt>
                <c:pt idx="574">
                  <c:v>2100</c:v>
                </c:pt>
                <c:pt idx="575">
                  <c:v>3000</c:v>
                </c:pt>
              </c:numCache>
            </c:numRef>
          </c:xVal>
          <c:yVal>
            <c:numRef>
              <c:f>'Sales &amp; Profitability Analysis'!$L$6:$L$581</c:f>
              <c:numCache>
                <c:formatCode>"$"#,##0_);[Red]\("$"#,##0\)</c:formatCode>
                <c:ptCount val="576"/>
                <c:pt idx="0">
                  <c:v>787.5</c:v>
                </c:pt>
                <c:pt idx="1">
                  <c:v>1102.5</c:v>
                </c:pt>
                <c:pt idx="2">
                  <c:v>857.5</c:v>
                </c:pt>
                <c:pt idx="3">
                  <c:v>1102.5</c:v>
                </c:pt>
                <c:pt idx="4">
                  <c:v>660</c:v>
                </c:pt>
                <c:pt idx="5">
                  <c:v>1225</c:v>
                </c:pt>
                <c:pt idx="6">
                  <c:v>743.75</c:v>
                </c:pt>
                <c:pt idx="7">
                  <c:v>1041.25</c:v>
                </c:pt>
                <c:pt idx="8">
                  <c:v>826.875</c:v>
                </c:pt>
                <c:pt idx="9">
                  <c:v>984.375</c:v>
                </c:pt>
                <c:pt idx="10">
                  <c:v>600</c:v>
                </c:pt>
                <c:pt idx="11">
                  <c:v>1225</c:v>
                </c:pt>
                <c:pt idx="12">
                  <c:v>918.74999999999989</c:v>
                </c:pt>
                <c:pt idx="13">
                  <c:v>1225</c:v>
                </c:pt>
                <c:pt idx="14">
                  <c:v>857.5</c:v>
                </c:pt>
                <c:pt idx="15">
                  <c:v>1080</c:v>
                </c:pt>
                <c:pt idx="16">
                  <c:v>675</c:v>
                </c:pt>
                <c:pt idx="17">
                  <c:v>1300</c:v>
                </c:pt>
                <c:pt idx="18">
                  <c:v>944.99999999999989</c:v>
                </c:pt>
                <c:pt idx="19">
                  <c:v>1260</c:v>
                </c:pt>
                <c:pt idx="20">
                  <c:v>888.125</c:v>
                </c:pt>
                <c:pt idx="21">
                  <c:v>1125</c:v>
                </c:pt>
                <c:pt idx="22">
                  <c:v>708.75</c:v>
                </c:pt>
                <c:pt idx="23">
                  <c:v>1600</c:v>
                </c:pt>
                <c:pt idx="24">
                  <c:v>971.24999999999989</c:v>
                </c:pt>
                <c:pt idx="25">
                  <c:v>1295</c:v>
                </c:pt>
                <c:pt idx="26">
                  <c:v>949.37499999999989</c:v>
                </c:pt>
                <c:pt idx="27">
                  <c:v>1260</c:v>
                </c:pt>
                <c:pt idx="28">
                  <c:v>810</c:v>
                </c:pt>
                <c:pt idx="29">
                  <c:v>1900</c:v>
                </c:pt>
                <c:pt idx="30">
                  <c:v>1330</c:v>
                </c:pt>
                <c:pt idx="31">
                  <c:v>1496.25</c:v>
                </c:pt>
                <c:pt idx="32">
                  <c:v>1120</c:v>
                </c:pt>
                <c:pt idx="33">
                  <c:v>1350</c:v>
                </c:pt>
                <c:pt idx="34">
                  <c:v>877.5</c:v>
                </c:pt>
                <c:pt idx="35">
                  <c:v>2500</c:v>
                </c:pt>
                <c:pt idx="36">
                  <c:v>1330</c:v>
                </c:pt>
                <c:pt idx="37">
                  <c:v>1496.25</c:v>
                </c:pt>
                <c:pt idx="38">
                  <c:v>1540</c:v>
                </c:pt>
                <c:pt idx="39">
                  <c:v>1260</c:v>
                </c:pt>
                <c:pt idx="40">
                  <c:v>945</c:v>
                </c:pt>
                <c:pt idx="41">
                  <c:v>2437.5</c:v>
                </c:pt>
                <c:pt idx="42">
                  <c:v>1295</c:v>
                </c:pt>
                <c:pt idx="43">
                  <c:v>1456.875</c:v>
                </c:pt>
                <c:pt idx="44">
                  <c:v>1540</c:v>
                </c:pt>
                <c:pt idx="45">
                  <c:v>1170</c:v>
                </c:pt>
                <c:pt idx="46">
                  <c:v>877.5</c:v>
                </c:pt>
                <c:pt idx="47">
                  <c:v>2250</c:v>
                </c:pt>
                <c:pt idx="48">
                  <c:v>1338.75</c:v>
                </c:pt>
                <c:pt idx="49">
                  <c:v>1338.75</c:v>
                </c:pt>
                <c:pt idx="50">
                  <c:v>1575</c:v>
                </c:pt>
                <c:pt idx="51">
                  <c:v>1406.25</c:v>
                </c:pt>
                <c:pt idx="52">
                  <c:v>843.75</c:v>
                </c:pt>
                <c:pt idx="53">
                  <c:v>2337.5</c:v>
                </c:pt>
                <c:pt idx="54">
                  <c:v>1260</c:v>
                </c:pt>
                <c:pt idx="55">
                  <c:v>1260</c:v>
                </c:pt>
                <c:pt idx="56">
                  <c:v>1312.5</c:v>
                </c:pt>
                <c:pt idx="57">
                  <c:v>1350</c:v>
                </c:pt>
                <c:pt idx="58">
                  <c:v>776.25</c:v>
                </c:pt>
                <c:pt idx="59">
                  <c:v>2062.5</c:v>
                </c:pt>
                <c:pt idx="60">
                  <c:v>1417.5</c:v>
                </c:pt>
                <c:pt idx="61">
                  <c:v>1417.5</c:v>
                </c:pt>
                <c:pt idx="62">
                  <c:v>1443.75</c:v>
                </c:pt>
                <c:pt idx="63">
                  <c:v>1518.75</c:v>
                </c:pt>
                <c:pt idx="64">
                  <c:v>877.5</c:v>
                </c:pt>
                <c:pt idx="65">
                  <c:v>2337.5</c:v>
                </c:pt>
                <c:pt idx="66">
                  <c:v>1496.25</c:v>
                </c:pt>
                <c:pt idx="67">
                  <c:v>1496.25</c:v>
                </c:pt>
                <c:pt idx="68">
                  <c:v>1487.5</c:v>
                </c:pt>
                <c:pt idx="69">
                  <c:v>1575</c:v>
                </c:pt>
                <c:pt idx="70">
                  <c:v>877.5</c:v>
                </c:pt>
                <c:pt idx="71">
                  <c:v>2475</c:v>
                </c:pt>
                <c:pt idx="72">
                  <c:v>435</c:v>
                </c:pt>
                <c:pt idx="73">
                  <c:v>652.5</c:v>
                </c:pt>
                <c:pt idx="74">
                  <c:v>472.5</c:v>
                </c:pt>
                <c:pt idx="75">
                  <c:v>735</c:v>
                </c:pt>
                <c:pt idx="76">
                  <c:v>375</c:v>
                </c:pt>
                <c:pt idx="77">
                  <c:v>826.87499999999989</c:v>
                </c:pt>
                <c:pt idx="78">
                  <c:v>506.25</c:v>
                </c:pt>
                <c:pt idx="79">
                  <c:v>682.5</c:v>
                </c:pt>
                <c:pt idx="80">
                  <c:v>498.75</c:v>
                </c:pt>
                <c:pt idx="81">
                  <c:v>595</c:v>
                </c:pt>
                <c:pt idx="82">
                  <c:v>300</c:v>
                </c:pt>
                <c:pt idx="83">
                  <c:v>787.5</c:v>
                </c:pt>
                <c:pt idx="84">
                  <c:v>708.75</c:v>
                </c:pt>
                <c:pt idx="85">
                  <c:v>944.99999999999989</c:v>
                </c:pt>
                <c:pt idx="86">
                  <c:v>525</c:v>
                </c:pt>
                <c:pt idx="87">
                  <c:v>630.00000000000011</c:v>
                </c:pt>
                <c:pt idx="88">
                  <c:v>360</c:v>
                </c:pt>
                <c:pt idx="89">
                  <c:v>787.50000000000011</c:v>
                </c:pt>
                <c:pt idx="90">
                  <c:v>489.99999999999989</c:v>
                </c:pt>
                <c:pt idx="91">
                  <c:v>735.00000000000011</c:v>
                </c:pt>
                <c:pt idx="92">
                  <c:v>459.37499999999989</c:v>
                </c:pt>
                <c:pt idx="93">
                  <c:v>573.75000000000011</c:v>
                </c:pt>
                <c:pt idx="94">
                  <c:v>341.25</c:v>
                </c:pt>
                <c:pt idx="95">
                  <c:v>900.00000000000011</c:v>
                </c:pt>
                <c:pt idx="96">
                  <c:v>524.99999999999989</c:v>
                </c:pt>
                <c:pt idx="97">
                  <c:v>813.75000000000011</c:v>
                </c:pt>
                <c:pt idx="98">
                  <c:v>546.87499999999989</c:v>
                </c:pt>
                <c:pt idx="99">
                  <c:v>866.25000000000011</c:v>
                </c:pt>
                <c:pt idx="100">
                  <c:v>675</c:v>
                </c:pt>
                <c:pt idx="101">
                  <c:v>1800</c:v>
                </c:pt>
                <c:pt idx="102">
                  <c:v>1260</c:v>
                </c:pt>
                <c:pt idx="103">
                  <c:v>1400</c:v>
                </c:pt>
                <c:pt idx="104">
                  <c:v>1023.7499999999999</c:v>
                </c:pt>
                <c:pt idx="105">
                  <c:v>1215</c:v>
                </c:pt>
                <c:pt idx="106">
                  <c:v>750</c:v>
                </c:pt>
                <c:pt idx="107">
                  <c:v>2406.25</c:v>
                </c:pt>
                <c:pt idx="108">
                  <c:v>1484.9999999999998</c:v>
                </c:pt>
                <c:pt idx="109">
                  <c:v>1649.9999999999998</c:v>
                </c:pt>
                <c:pt idx="110">
                  <c:v>1754.9999999999998</c:v>
                </c:pt>
                <c:pt idx="111">
                  <c:v>1293.75</c:v>
                </c:pt>
                <c:pt idx="112">
                  <c:v>1006.2499999999999</c:v>
                </c:pt>
                <c:pt idx="113">
                  <c:v>2805</c:v>
                </c:pt>
                <c:pt idx="114">
                  <c:v>1599.9999999999998</c:v>
                </c:pt>
                <c:pt idx="115">
                  <c:v>1759.9999999999998</c:v>
                </c:pt>
                <c:pt idx="116">
                  <c:v>1949.9999999999998</c:v>
                </c:pt>
                <c:pt idx="117">
                  <c:v>1312.5</c:v>
                </c:pt>
                <c:pt idx="118">
                  <c:v>1010.6250000000001</c:v>
                </c:pt>
                <c:pt idx="119">
                  <c:v>2557.5</c:v>
                </c:pt>
                <c:pt idx="120">
                  <c:v>1595</c:v>
                </c:pt>
                <c:pt idx="121">
                  <c:v>1485</c:v>
                </c:pt>
                <c:pt idx="122">
                  <c:v>1739.9999999999998</c:v>
                </c:pt>
                <c:pt idx="123">
                  <c:v>1350</c:v>
                </c:pt>
                <c:pt idx="124">
                  <c:v>866.25</c:v>
                </c:pt>
                <c:pt idx="125">
                  <c:v>1856.2500000000002</c:v>
                </c:pt>
                <c:pt idx="126">
                  <c:v>999.99999999999989</c:v>
                </c:pt>
                <c:pt idx="127">
                  <c:v>999.99999999999989</c:v>
                </c:pt>
                <c:pt idx="128">
                  <c:v>1035</c:v>
                </c:pt>
                <c:pt idx="129">
                  <c:v>956.25</c:v>
                </c:pt>
                <c:pt idx="130">
                  <c:v>560</c:v>
                </c:pt>
                <c:pt idx="131">
                  <c:v>1581.2500000000002</c:v>
                </c:pt>
                <c:pt idx="132">
                  <c:v>1160</c:v>
                </c:pt>
                <c:pt idx="133">
                  <c:v>1160</c:v>
                </c:pt>
                <c:pt idx="134">
                  <c:v>1689.9999999999998</c:v>
                </c:pt>
                <c:pt idx="135">
                  <c:v>1625</c:v>
                </c:pt>
                <c:pt idx="136">
                  <c:v>997.49999999999989</c:v>
                </c:pt>
                <c:pt idx="137">
                  <c:v>2598.75</c:v>
                </c:pt>
                <c:pt idx="138">
                  <c:v>1979.9999999999998</c:v>
                </c:pt>
                <c:pt idx="139">
                  <c:v>1979.9999999999998</c:v>
                </c:pt>
                <c:pt idx="140">
                  <c:v>1884.9999999999998</c:v>
                </c:pt>
                <c:pt idx="141">
                  <c:v>1868.75</c:v>
                </c:pt>
                <c:pt idx="142">
                  <c:v>1102.5</c:v>
                </c:pt>
                <c:pt idx="143">
                  <c:v>2983.7500000000009</c:v>
                </c:pt>
                <c:pt idx="144">
                  <c:v>489.99999999999994</c:v>
                </c:pt>
                <c:pt idx="145">
                  <c:v>735</c:v>
                </c:pt>
                <c:pt idx="146">
                  <c:v>525</c:v>
                </c:pt>
                <c:pt idx="147">
                  <c:v>787.5</c:v>
                </c:pt>
                <c:pt idx="148">
                  <c:v>420</c:v>
                </c:pt>
                <c:pt idx="149">
                  <c:v>875</c:v>
                </c:pt>
                <c:pt idx="150">
                  <c:v>568.75</c:v>
                </c:pt>
                <c:pt idx="151">
                  <c:v>765.625</c:v>
                </c:pt>
                <c:pt idx="152">
                  <c:v>551.25</c:v>
                </c:pt>
                <c:pt idx="153">
                  <c:v>630</c:v>
                </c:pt>
                <c:pt idx="154">
                  <c:v>330</c:v>
                </c:pt>
                <c:pt idx="155">
                  <c:v>831.25</c:v>
                </c:pt>
                <c:pt idx="156">
                  <c:v>779.99999999999989</c:v>
                </c:pt>
                <c:pt idx="157">
                  <c:v>1040</c:v>
                </c:pt>
                <c:pt idx="158">
                  <c:v>570</c:v>
                </c:pt>
                <c:pt idx="159">
                  <c:v>656.25000000000011</c:v>
                </c:pt>
                <c:pt idx="160">
                  <c:v>385</c:v>
                </c:pt>
                <c:pt idx="161">
                  <c:v>818.12500000000023</c:v>
                </c:pt>
                <c:pt idx="162">
                  <c:v>540</c:v>
                </c:pt>
                <c:pt idx="163">
                  <c:v>675.00000000000011</c:v>
                </c:pt>
                <c:pt idx="164">
                  <c:v>399.99999999999989</c:v>
                </c:pt>
                <c:pt idx="165">
                  <c:v>500.00000000000011</c:v>
                </c:pt>
                <c:pt idx="166">
                  <c:v>315</c:v>
                </c:pt>
                <c:pt idx="167">
                  <c:v>790.62500000000023</c:v>
                </c:pt>
                <c:pt idx="168">
                  <c:v>434.99999999999989</c:v>
                </c:pt>
                <c:pt idx="169">
                  <c:v>750.00000000000011</c:v>
                </c:pt>
                <c:pt idx="170">
                  <c:v>479.99999999999989</c:v>
                </c:pt>
                <c:pt idx="171">
                  <c:v>787.50000000000011</c:v>
                </c:pt>
                <c:pt idx="172">
                  <c:v>669.375</c:v>
                </c:pt>
                <c:pt idx="173">
                  <c:v>1705.0000000000002</c:v>
                </c:pt>
                <c:pt idx="174">
                  <c:v>1240</c:v>
                </c:pt>
                <c:pt idx="175">
                  <c:v>1394.9999999999998</c:v>
                </c:pt>
                <c:pt idx="176">
                  <c:v>1040</c:v>
                </c:pt>
                <c:pt idx="177">
                  <c:v>1200</c:v>
                </c:pt>
                <c:pt idx="178">
                  <c:v>787.5</c:v>
                </c:pt>
                <c:pt idx="179">
                  <c:v>2406.25</c:v>
                </c:pt>
                <c:pt idx="180">
                  <c:v>1484.9999999999998</c:v>
                </c:pt>
                <c:pt idx="181">
                  <c:v>1670.6249999999998</c:v>
                </c:pt>
                <c:pt idx="182">
                  <c:v>1754.9999999999998</c:v>
                </c:pt>
                <c:pt idx="183">
                  <c:v>1265</c:v>
                </c:pt>
                <c:pt idx="184">
                  <c:v>989.99999999999989</c:v>
                </c:pt>
                <c:pt idx="185">
                  <c:v>2722.5</c:v>
                </c:pt>
                <c:pt idx="186">
                  <c:v>1569.3749999999998</c:v>
                </c:pt>
                <c:pt idx="187">
                  <c:v>1918.1249999999998</c:v>
                </c:pt>
                <c:pt idx="188">
                  <c:v>2137.5</c:v>
                </c:pt>
                <c:pt idx="189">
                  <c:v>1175.625</c:v>
                </c:pt>
                <c:pt idx="190">
                  <c:v>949.99999999999989</c:v>
                </c:pt>
                <c:pt idx="191">
                  <c:v>2392.5</c:v>
                </c:pt>
                <c:pt idx="192">
                  <c:v>1518.7499999999998</c:v>
                </c:pt>
                <c:pt idx="193">
                  <c:v>1406.2499999999998</c:v>
                </c:pt>
                <c:pt idx="194">
                  <c:v>1670.6249999999995</c:v>
                </c:pt>
                <c:pt idx="195">
                  <c:v>1209.9999999999998</c:v>
                </c:pt>
                <c:pt idx="196">
                  <c:v>799.99999999999989</c:v>
                </c:pt>
                <c:pt idx="197">
                  <c:v>1687.5000000000002</c:v>
                </c:pt>
                <c:pt idx="198">
                  <c:v>905.625</c:v>
                </c:pt>
                <c:pt idx="199">
                  <c:v>905.625</c:v>
                </c:pt>
                <c:pt idx="200">
                  <c:v>944.99999999999989</c:v>
                </c:pt>
                <c:pt idx="201">
                  <c:v>825.00000000000011</c:v>
                </c:pt>
                <c:pt idx="202">
                  <c:v>490.00000000000006</c:v>
                </c:pt>
                <c:pt idx="203">
                  <c:v>1417.5000000000002</c:v>
                </c:pt>
                <c:pt idx="204">
                  <c:v>911.25</c:v>
                </c:pt>
                <c:pt idx="205">
                  <c:v>911.25</c:v>
                </c:pt>
                <c:pt idx="206">
                  <c:v>1485</c:v>
                </c:pt>
                <c:pt idx="207">
                  <c:v>1436.8750000000002</c:v>
                </c:pt>
                <c:pt idx="208">
                  <c:v>989.99999999999977</c:v>
                </c:pt>
                <c:pt idx="209">
                  <c:v>2535.0000000000005</c:v>
                </c:pt>
                <c:pt idx="210">
                  <c:v>1979.9999999999993</c:v>
                </c:pt>
                <c:pt idx="211">
                  <c:v>1979.9999999999993</c:v>
                </c:pt>
                <c:pt idx="212">
                  <c:v>1889.9999999999998</c:v>
                </c:pt>
                <c:pt idx="213">
                  <c:v>1815.0000000000002</c:v>
                </c:pt>
                <c:pt idx="214">
                  <c:v>1099.9999999999998</c:v>
                </c:pt>
                <c:pt idx="215">
                  <c:v>2925.0000000000005</c:v>
                </c:pt>
                <c:pt idx="216">
                  <c:v>540</c:v>
                </c:pt>
                <c:pt idx="217">
                  <c:v>809.99999999999989</c:v>
                </c:pt>
                <c:pt idx="218">
                  <c:v>570</c:v>
                </c:pt>
                <c:pt idx="219">
                  <c:v>831.25</c:v>
                </c:pt>
                <c:pt idx="220">
                  <c:v>454.99999999999994</c:v>
                </c:pt>
                <c:pt idx="221">
                  <c:v>914.37500000000011</c:v>
                </c:pt>
                <c:pt idx="222">
                  <c:v>625</c:v>
                </c:pt>
                <c:pt idx="223">
                  <c:v>839.99999999999989</c:v>
                </c:pt>
                <c:pt idx="224">
                  <c:v>595</c:v>
                </c:pt>
                <c:pt idx="225">
                  <c:v>656.25</c:v>
                </c:pt>
                <c:pt idx="226">
                  <c:v>350</c:v>
                </c:pt>
                <c:pt idx="227">
                  <c:v>866.25000000000011</c:v>
                </c:pt>
                <c:pt idx="228">
                  <c:v>843.74999999999989</c:v>
                </c:pt>
                <c:pt idx="229">
                  <c:v>1125</c:v>
                </c:pt>
                <c:pt idx="230">
                  <c:v>607.49999999999989</c:v>
                </c:pt>
                <c:pt idx="231">
                  <c:v>673.75000000000023</c:v>
                </c:pt>
                <c:pt idx="232">
                  <c:v>399.99999999999994</c:v>
                </c:pt>
                <c:pt idx="233">
                  <c:v>840.00000000000023</c:v>
                </c:pt>
                <c:pt idx="234">
                  <c:v>584.99999999999989</c:v>
                </c:pt>
                <c:pt idx="235">
                  <c:v>585.00000000000011</c:v>
                </c:pt>
                <c:pt idx="236">
                  <c:v>320.62499999999994</c:v>
                </c:pt>
                <c:pt idx="237">
                  <c:v>412.50000000000017</c:v>
                </c:pt>
                <c:pt idx="238">
                  <c:v>275</c:v>
                </c:pt>
                <c:pt idx="239">
                  <c:v>660.00000000000034</c:v>
                </c:pt>
                <c:pt idx="240">
                  <c:v>314.99999999999989</c:v>
                </c:pt>
                <c:pt idx="241">
                  <c:v>652.50000000000011</c:v>
                </c:pt>
                <c:pt idx="242">
                  <c:v>388.12499999999989</c:v>
                </c:pt>
                <c:pt idx="243">
                  <c:v>962.50000000000023</c:v>
                </c:pt>
                <c:pt idx="244">
                  <c:v>799.99999999999989</c:v>
                </c:pt>
                <c:pt idx="245">
                  <c:v>2025.0000000000002</c:v>
                </c:pt>
                <c:pt idx="246">
                  <c:v>1518.7499999999998</c:v>
                </c:pt>
                <c:pt idx="247">
                  <c:v>1687.4999999999998</c:v>
                </c:pt>
                <c:pt idx="248">
                  <c:v>1316.2499999999998</c:v>
                </c:pt>
                <c:pt idx="249">
                  <c:v>1485.0000000000002</c:v>
                </c:pt>
                <c:pt idx="250">
                  <c:v>999.99999999999989</c:v>
                </c:pt>
                <c:pt idx="251">
                  <c:v>2887.5000000000005</c:v>
                </c:pt>
                <c:pt idx="252">
                  <c:v>1856.2499999999998</c:v>
                </c:pt>
                <c:pt idx="253">
                  <c:v>2062.4999999999995</c:v>
                </c:pt>
                <c:pt idx="254">
                  <c:v>2193.7499999999995</c:v>
                </c:pt>
                <c:pt idx="255">
                  <c:v>1552.5000000000002</c:v>
                </c:pt>
                <c:pt idx="256">
                  <c:v>1181.2499999999998</c:v>
                </c:pt>
                <c:pt idx="257">
                  <c:v>3120.0000000000005</c:v>
                </c:pt>
                <c:pt idx="258">
                  <c:v>1499.9999999999998</c:v>
                </c:pt>
                <c:pt idx="259">
                  <c:v>2062.4999999999995</c:v>
                </c:pt>
                <c:pt idx="260">
                  <c:v>2543.7499999999995</c:v>
                </c:pt>
                <c:pt idx="261">
                  <c:v>1275.0000000000002</c:v>
                </c:pt>
                <c:pt idx="262">
                  <c:v>1051.875</c:v>
                </c:pt>
                <c:pt idx="263">
                  <c:v>2632.5000000000005</c:v>
                </c:pt>
                <c:pt idx="264">
                  <c:v>1718.75</c:v>
                </c:pt>
                <c:pt idx="265">
                  <c:v>1581.25</c:v>
                </c:pt>
                <c:pt idx="266">
                  <c:v>1874.9999999999998</c:v>
                </c:pt>
                <c:pt idx="267">
                  <c:v>1260.0000000000002</c:v>
                </c:pt>
                <c:pt idx="268">
                  <c:v>708.74999999999989</c:v>
                </c:pt>
                <c:pt idx="269">
                  <c:v>1495.0000000000002</c:v>
                </c:pt>
                <c:pt idx="270">
                  <c:v>787.5</c:v>
                </c:pt>
                <c:pt idx="271">
                  <c:v>787.5</c:v>
                </c:pt>
                <c:pt idx="272">
                  <c:v>831.25</c:v>
                </c:pt>
                <c:pt idx="273">
                  <c:v>682.50000000000011</c:v>
                </c:pt>
                <c:pt idx="274">
                  <c:v>405</c:v>
                </c:pt>
                <c:pt idx="275">
                  <c:v>1235.0000000000002</c:v>
                </c:pt>
                <c:pt idx="276">
                  <c:v>625</c:v>
                </c:pt>
                <c:pt idx="277">
                  <c:v>625</c:v>
                </c:pt>
                <c:pt idx="278">
                  <c:v>1293.75</c:v>
                </c:pt>
                <c:pt idx="279">
                  <c:v>1215.0000000000002</c:v>
                </c:pt>
                <c:pt idx="280">
                  <c:v>956.24999999999966</c:v>
                </c:pt>
                <c:pt idx="281">
                  <c:v>2437.5000000000005</c:v>
                </c:pt>
                <c:pt idx="282">
                  <c:v>2324.9999999999995</c:v>
                </c:pt>
                <c:pt idx="283">
                  <c:v>2324.9999999999995</c:v>
                </c:pt>
                <c:pt idx="284">
                  <c:v>2274.9999999999995</c:v>
                </c:pt>
                <c:pt idx="285">
                  <c:v>2145.0000000000005</c:v>
                </c:pt>
                <c:pt idx="286">
                  <c:v>1349.9999999999998</c:v>
                </c:pt>
                <c:pt idx="287">
                  <c:v>3412.5000000000014</c:v>
                </c:pt>
                <c:pt idx="288">
                  <c:v>405</c:v>
                </c:pt>
                <c:pt idx="289">
                  <c:v>607.5</c:v>
                </c:pt>
                <c:pt idx="290">
                  <c:v>427.5</c:v>
                </c:pt>
                <c:pt idx="291">
                  <c:v>665</c:v>
                </c:pt>
                <c:pt idx="292">
                  <c:v>325</c:v>
                </c:pt>
                <c:pt idx="293">
                  <c:v>748.125</c:v>
                </c:pt>
                <c:pt idx="294">
                  <c:v>468.75</c:v>
                </c:pt>
                <c:pt idx="295">
                  <c:v>630</c:v>
                </c:pt>
                <c:pt idx="296">
                  <c:v>446.25</c:v>
                </c:pt>
                <c:pt idx="297">
                  <c:v>525</c:v>
                </c:pt>
                <c:pt idx="298">
                  <c:v>250</c:v>
                </c:pt>
                <c:pt idx="299">
                  <c:v>708.75</c:v>
                </c:pt>
                <c:pt idx="300">
                  <c:v>656.25</c:v>
                </c:pt>
                <c:pt idx="301">
                  <c:v>875</c:v>
                </c:pt>
                <c:pt idx="302">
                  <c:v>472.49999999999994</c:v>
                </c:pt>
                <c:pt idx="303">
                  <c:v>551.25000000000011</c:v>
                </c:pt>
                <c:pt idx="304">
                  <c:v>300</c:v>
                </c:pt>
                <c:pt idx="305">
                  <c:v>700.00000000000011</c:v>
                </c:pt>
                <c:pt idx="306">
                  <c:v>454.99999999999994</c:v>
                </c:pt>
                <c:pt idx="307">
                  <c:v>682.5</c:v>
                </c:pt>
                <c:pt idx="308">
                  <c:v>415.62499999999989</c:v>
                </c:pt>
                <c:pt idx="309">
                  <c:v>506.25000000000011</c:v>
                </c:pt>
                <c:pt idx="310">
                  <c:v>288.74999999999994</c:v>
                </c:pt>
                <c:pt idx="311">
                  <c:v>825.00000000000011</c:v>
                </c:pt>
                <c:pt idx="312">
                  <c:v>489.99999999999989</c:v>
                </c:pt>
                <c:pt idx="313">
                  <c:v>761.25000000000011</c:v>
                </c:pt>
                <c:pt idx="314">
                  <c:v>503.12499999999989</c:v>
                </c:pt>
                <c:pt idx="315">
                  <c:v>787.50000000000011</c:v>
                </c:pt>
                <c:pt idx="316">
                  <c:v>600</c:v>
                </c:pt>
                <c:pt idx="317">
                  <c:v>1687.5</c:v>
                </c:pt>
                <c:pt idx="318">
                  <c:v>1181.25</c:v>
                </c:pt>
                <c:pt idx="319">
                  <c:v>1312.5</c:v>
                </c:pt>
                <c:pt idx="320">
                  <c:v>1050</c:v>
                </c:pt>
                <c:pt idx="321">
                  <c:v>1237.5</c:v>
                </c:pt>
                <c:pt idx="322">
                  <c:v>742.5</c:v>
                </c:pt>
                <c:pt idx="323">
                  <c:v>2475.0000000000005</c:v>
                </c:pt>
                <c:pt idx="324">
                  <c:v>1549.9999999999998</c:v>
                </c:pt>
                <c:pt idx="325">
                  <c:v>1704.9999999999998</c:v>
                </c:pt>
                <c:pt idx="326">
                  <c:v>1849.9999999999998</c:v>
                </c:pt>
                <c:pt idx="327">
                  <c:v>1312.5</c:v>
                </c:pt>
                <c:pt idx="328">
                  <c:v>1010.6250000000001</c:v>
                </c:pt>
                <c:pt idx="329">
                  <c:v>2860.0000000000005</c:v>
                </c:pt>
                <c:pt idx="330">
                  <c:v>1499.9999999999998</c:v>
                </c:pt>
                <c:pt idx="331">
                  <c:v>1649.9999999999998</c:v>
                </c:pt>
                <c:pt idx="332">
                  <c:v>1849.9999999999998</c:v>
                </c:pt>
                <c:pt idx="333">
                  <c:v>1187.5</c:v>
                </c:pt>
                <c:pt idx="334">
                  <c:v>914.37499999999989</c:v>
                </c:pt>
                <c:pt idx="335">
                  <c:v>2392.5</c:v>
                </c:pt>
                <c:pt idx="336">
                  <c:v>1485</c:v>
                </c:pt>
                <c:pt idx="337">
                  <c:v>1375</c:v>
                </c:pt>
                <c:pt idx="338">
                  <c:v>1619.9999999999998</c:v>
                </c:pt>
                <c:pt idx="339">
                  <c:v>1200</c:v>
                </c:pt>
                <c:pt idx="340">
                  <c:v>770</c:v>
                </c:pt>
                <c:pt idx="341">
                  <c:v>1718.7500000000002</c:v>
                </c:pt>
                <c:pt idx="342">
                  <c:v>919.99999999999989</c:v>
                </c:pt>
                <c:pt idx="343">
                  <c:v>919.99999999999989</c:v>
                </c:pt>
                <c:pt idx="344">
                  <c:v>944.99999999999989</c:v>
                </c:pt>
                <c:pt idx="345">
                  <c:v>843.75</c:v>
                </c:pt>
                <c:pt idx="346">
                  <c:v>428.75000000000006</c:v>
                </c:pt>
                <c:pt idx="347">
                  <c:v>1299.375</c:v>
                </c:pt>
                <c:pt idx="348">
                  <c:v>944.99999999999989</c:v>
                </c:pt>
                <c:pt idx="349">
                  <c:v>944.99999999999989</c:v>
                </c:pt>
                <c:pt idx="350">
                  <c:v>1439.9999999999998</c:v>
                </c:pt>
                <c:pt idx="351">
                  <c:v>1350</c:v>
                </c:pt>
                <c:pt idx="352">
                  <c:v>818.12499999999977</c:v>
                </c:pt>
                <c:pt idx="353">
                  <c:v>2234.375</c:v>
                </c:pt>
                <c:pt idx="354">
                  <c:v>1704.9999999999995</c:v>
                </c:pt>
                <c:pt idx="355">
                  <c:v>1704.9999999999995</c:v>
                </c:pt>
                <c:pt idx="356">
                  <c:v>1619.9999999999998</c:v>
                </c:pt>
                <c:pt idx="357">
                  <c:v>1575</c:v>
                </c:pt>
                <c:pt idx="358">
                  <c:v>914.37499999999977</c:v>
                </c:pt>
                <c:pt idx="359">
                  <c:v>2591.875</c:v>
                </c:pt>
                <c:pt idx="360">
                  <c:v>650.00000000000023</c:v>
                </c:pt>
                <c:pt idx="361">
                  <c:v>393.75000000000006</c:v>
                </c:pt>
                <c:pt idx="362">
                  <c:v>270.00000000000017</c:v>
                </c:pt>
                <c:pt idx="363">
                  <c:v>240</c:v>
                </c:pt>
                <c:pt idx="364">
                  <c:v>428.75000000000006</c:v>
                </c:pt>
                <c:pt idx="365">
                  <c:v>450.00000000000011</c:v>
                </c:pt>
                <c:pt idx="366">
                  <c:v>700.00000000000023</c:v>
                </c:pt>
                <c:pt idx="367">
                  <c:v>306.25000000000006</c:v>
                </c:pt>
                <c:pt idx="368">
                  <c:v>240.00000000000014</c:v>
                </c:pt>
                <c:pt idx="369">
                  <c:v>200</c:v>
                </c:pt>
                <c:pt idx="370">
                  <c:v>398.125</c:v>
                </c:pt>
                <c:pt idx="371">
                  <c:v>340</c:v>
                </c:pt>
                <c:pt idx="372">
                  <c:v>516</c:v>
                </c:pt>
                <c:pt idx="373">
                  <c:v>227.49999999999997</c:v>
                </c:pt>
                <c:pt idx="374">
                  <c:v>140.00000000000003</c:v>
                </c:pt>
                <c:pt idx="375">
                  <c:v>159.99999999999997</c:v>
                </c:pt>
                <c:pt idx="376">
                  <c:v>306.25000000000006</c:v>
                </c:pt>
                <c:pt idx="377">
                  <c:v>350</c:v>
                </c:pt>
                <c:pt idx="378">
                  <c:v>600</c:v>
                </c:pt>
                <c:pt idx="379">
                  <c:v>262.5</c:v>
                </c:pt>
                <c:pt idx="380">
                  <c:v>180.00000000000003</c:v>
                </c:pt>
                <c:pt idx="381">
                  <c:v>179.99999999999997</c:v>
                </c:pt>
                <c:pt idx="382">
                  <c:v>350</c:v>
                </c:pt>
                <c:pt idx="383">
                  <c:v>480.00000000000011</c:v>
                </c:pt>
                <c:pt idx="384">
                  <c:v>1072</c:v>
                </c:pt>
                <c:pt idx="385">
                  <c:v>525</c:v>
                </c:pt>
                <c:pt idx="386">
                  <c:v>490.00000000000011</c:v>
                </c:pt>
                <c:pt idx="387">
                  <c:v>420</c:v>
                </c:pt>
                <c:pt idx="388">
                  <c:v>511.87499999999989</c:v>
                </c:pt>
                <c:pt idx="389">
                  <c:v>765</c:v>
                </c:pt>
                <c:pt idx="390">
                  <c:v>1080</c:v>
                </c:pt>
                <c:pt idx="391">
                  <c:v>520.625</c:v>
                </c:pt>
                <c:pt idx="392">
                  <c:v>640</c:v>
                </c:pt>
                <c:pt idx="393">
                  <c:v>600</c:v>
                </c:pt>
                <c:pt idx="394">
                  <c:v>721.87499999999977</c:v>
                </c:pt>
                <c:pt idx="395">
                  <c:v>1320</c:v>
                </c:pt>
                <c:pt idx="396">
                  <c:v>1704.9999999999998</c:v>
                </c:pt>
                <c:pt idx="397">
                  <c:v>918.74999999999989</c:v>
                </c:pt>
                <c:pt idx="398">
                  <c:v>810</c:v>
                </c:pt>
                <c:pt idx="399">
                  <c:v>720</c:v>
                </c:pt>
                <c:pt idx="400">
                  <c:v>892.5</c:v>
                </c:pt>
                <c:pt idx="401">
                  <c:v>1560</c:v>
                </c:pt>
                <c:pt idx="402">
                  <c:v>1800</c:v>
                </c:pt>
                <c:pt idx="403">
                  <c:v>1010.6250000000001</c:v>
                </c:pt>
                <c:pt idx="404">
                  <c:v>900</c:v>
                </c:pt>
                <c:pt idx="405">
                  <c:v>640</c:v>
                </c:pt>
                <c:pt idx="406">
                  <c:v>656.25</c:v>
                </c:pt>
                <c:pt idx="407">
                  <c:v>1210.0000000000002</c:v>
                </c:pt>
                <c:pt idx="408">
                  <c:v>1300</c:v>
                </c:pt>
                <c:pt idx="409">
                  <c:v>630.00000000000023</c:v>
                </c:pt>
                <c:pt idx="410">
                  <c:v>210.00000000000011</c:v>
                </c:pt>
                <c:pt idx="411">
                  <c:v>195.00000000000011</c:v>
                </c:pt>
                <c:pt idx="412">
                  <c:v>284.37500000000006</c:v>
                </c:pt>
                <c:pt idx="413">
                  <c:v>510.00000000000023</c:v>
                </c:pt>
                <c:pt idx="414">
                  <c:v>720.00000000000034</c:v>
                </c:pt>
                <c:pt idx="415">
                  <c:v>297.50000000000017</c:v>
                </c:pt>
                <c:pt idx="416">
                  <c:v>240.00000000000014</c:v>
                </c:pt>
                <c:pt idx="417">
                  <c:v>220.00000000000014</c:v>
                </c:pt>
                <c:pt idx="418">
                  <c:v>288.75000000000006</c:v>
                </c:pt>
                <c:pt idx="419">
                  <c:v>480.00000000000011</c:v>
                </c:pt>
                <c:pt idx="420">
                  <c:v>550.00000000000034</c:v>
                </c:pt>
                <c:pt idx="421">
                  <c:v>196.87500000000014</c:v>
                </c:pt>
                <c:pt idx="422">
                  <c:v>320.00000000000023</c:v>
                </c:pt>
                <c:pt idx="423">
                  <c:v>825.00000000000023</c:v>
                </c:pt>
                <c:pt idx="424">
                  <c:v>918.75000000000011</c:v>
                </c:pt>
                <c:pt idx="425">
                  <c:v>1350</c:v>
                </c:pt>
                <c:pt idx="426">
                  <c:v>1960.0000000000005</c:v>
                </c:pt>
                <c:pt idx="427">
                  <c:v>1050</c:v>
                </c:pt>
                <c:pt idx="428">
                  <c:v>1080.0000000000002</c:v>
                </c:pt>
                <c:pt idx="429">
                  <c:v>960.00000000000023</c:v>
                </c:pt>
                <c:pt idx="430">
                  <c:v>980.00000000000011</c:v>
                </c:pt>
                <c:pt idx="431">
                  <c:v>1500</c:v>
                </c:pt>
                <c:pt idx="432">
                  <c:v>575.00000000000011</c:v>
                </c:pt>
                <c:pt idx="433">
                  <c:v>328.12500000000006</c:v>
                </c:pt>
                <c:pt idx="434">
                  <c:v>225.00000000000014</c:v>
                </c:pt>
                <c:pt idx="435">
                  <c:v>180</c:v>
                </c:pt>
                <c:pt idx="436">
                  <c:v>336.875</c:v>
                </c:pt>
                <c:pt idx="437">
                  <c:v>375.00000000000011</c:v>
                </c:pt>
                <c:pt idx="438">
                  <c:v>625.00000000000023</c:v>
                </c:pt>
                <c:pt idx="439">
                  <c:v>240.62500000000003</c:v>
                </c:pt>
                <c:pt idx="440">
                  <c:v>195.00000000000011</c:v>
                </c:pt>
                <c:pt idx="441">
                  <c:v>140</c:v>
                </c:pt>
                <c:pt idx="442">
                  <c:v>306.25</c:v>
                </c:pt>
                <c:pt idx="443">
                  <c:v>280</c:v>
                </c:pt>
                <c:pt idx="444">
                  <c:v>456</c:v>
                </c:pt>
                <c:pt idx="445">
                  <c:v>175</c:v>
                </c:pt>
                <c:pt idx="446">
                  <c:v>110.00000000000003</c:v>
                </c:pt>
                <c:pt idx="447">
                  <c:v>99.999999999999986</c:v>
                </c:pt>
                <c:pt idx="448">
                  <c:v>214.37500000000003</c:v>
                </c:pt>
                <c:pt idx="449">
                  <c:v>275</c:v>
                </c:pt>
                <c:pt idx="450">
                  <c:v>525</c:v>
                </c:pt>
                <c:pt idx="451">
                  <c:v>196.875</c:v>
                </c:pt>
                <c:pt idx="452">
                  <c:v>135.00000000000003</c:v>
                </c:pt>
                <c:pt idx="453">
                  <c:v>119.99999999999999</c:v>
                </c:pt>
                <c:pt idx="454">
                  <c:v>244.99999999999997</c:v>
                </c:pt>
                <c:pt idx="455">
                  <c:v>390.00000000000006</c:v>
                </c:pt>
                <c:pt idx="456">
                  <c:v>952</c:v>
                </c:pt>
                <c:pt idx="457">
                  <c:v>420</c:v>
                </c:pt>
                <c:pt idx="458">
                  <c:v>385.00000000000006</c:v>
                </c:pt>
                <c:pt idx="459">
                  <c:v>315.00000000000006</c:v>
                </c:pt>
                <c:pt idx="460">
                  <c:v>393.75</c:v>
                </c:pt>
                <c:pt idx="461">
                  <c:v>630</c:v>
                </c:pt>
                <c:pt idx="462">
                  <c:v>960</c:v>
                </c:pt>
                <c:pt idx="463">
                  <c:v>428.75000000000006</c:v>
                </c:pt>
                <c:pt idx="464">
                  <c:v>520</c:v>
                </c:pt>
                <c:pt idx="465">
                  <c:v>480</c:v>
                </c:pt>
                <c:pt idx="466">
                  <c:v>577.49999999999989</c:v>
                </c:pt>
                <c:pt idx="467">
                  <c:v>1140</c:v>
                </c:pt>
                <c:pt idx="468">
                  <c:v>1540</c:v>
                </c:pt>
                <c:pt idx="469">
                  <c:v>787.5</c:v>
                </c:pt>
                <c:pt idx="470">
                  <c:v>675</c:v>
                </c:pt>
                <c:pt idx="471">
                  <c:v>585</c:v>
                </c:pt>
                <c:pt idx="472">
                  <c:v>735</c:v>
                </c:pt>
                <c:pt idx="473">
                  <c:v>1365</c:v>
                </c:pt>
                <c:pt idx="474">
                  <c:v>1620</c:v>
                </c:pt>
                <c:pt idx="475">
                  <c:v>866.25</c:v>
                </c:pt>
                <c:pt idx="476">
                  <c:v>750</c:v>
                </c:pt>
                <c:pt idx="477">
                  <c:v>520</c:v>
                </c:pt>
                <c:pt idx="478">
                  <c:v>525</c:v>
                </c:pt>
                <c:pt idx="479">
                  <c:v>1045</c:v>
                </c:pt>
                <c:pt idx="480">
                  <c:v>1150</c:v>
                </c:pt>
                <c:pt idx="481">
                  <c:v>525.00000000000011</c:v>
                </c:pt>
                <c:pt idx="482">
                  <c:v>165.00000000000011</c:v>
                </c:pt>
                <c:pt idx="483">
                  <c:v>150.00000000000009</c:v>
                </c:pt>
                <c:pt idx="484">
                  <c:v>218.75000000000003</c:v>
                </c:pt>
                <c:pt idx="485">
                  <c:v>420.00000000000023</c:v>
                </c:pt>
                <c:pt idx="486">
                  <c:v>630.00000000000023</c:v>
                </c:pt>
                <c:pt idx="487">
                  <c:v>245.00000000000014</c:v>
                </c:pt>
                <c:pt idx="488">
                  <c:v>180.00000000000011</c:v>
                </c:pt>
                <c:pt idx="489">
                  <c:v>160.00000000000011</c:v>
                </c:pt>
                <c:pt idx="490">
                  <c:v>210.00000000000006</c:v>
                </c:pt>
                <c:pt idx="491">
                  <c:v>390.00000000000006</c:v>
                </c:pt>
                <c:pt idx="492">
                  <c:v>475.00000000000023</c:v>
                </c:pt>
                <c:pt idx="493">
                  <c:v>157.50000000000014</c:v>
                </c:pt>
                <c:pt idx="494">
                  <c:v>245.0000000000002</c:v>
                </c:pt>
                <c:pt idx="495">
                  <c:v>660.00000000000023</c:v>
                </c:pt>
                <c:pt idx="496">
                  <c:v>721.87500000000011</c:v>
                </c:pt>
                <c:pt idx="497">
                  <c:v>1125</c:v>
                </c:pt>
                <c:pt idx="498">
                  <c:v>1750</c:v>
                </c:pt>
                <c:pt idx="499">
                  <c:v>892.50000000000011</c:v>
                </c:pt>
                <c:pt idx="500">
                  <c:v>900.00000000000023</c:v>
                </c:pt>
                <c:pt idx="501">
                  <c:v>780.00000000000011</c:v>
                </c:pt>
                <c:pt idx="502">
                  <c:v>796.25</c:v>
                </c:pt>
                <c:pt idx="503">
                  <c:v>1275</c:v>
                </c:pt>
                <c:pt idx="504">
                  <c:v>481.25000000000006</c:v>
                </c:pt>
                <c:pt idx="505">
                  <c:v>306.25000000000006</c:v>
                </c:pt>
                <c:pt idx="506">
                  <c:v>183.75000000000006</c:v>
                </c:pt>
                <c:pt idx="507">
                  <c:v>140</c:v>
                </c:pt>
                <c:pt idx="508">
                  <c:v>306.25</c:v>
                </c:pt>
                <c:pt idx="509">
                  <c:v>306.25000000000006</c:v>
                </c:pt>
                <c:pt idx="510">
                  <c:v>525</c:v>
                </c:pt>
                <c:pt idx="511">
                  <c:v>218.75000000000003</c:v>
                </c:pt>
                <c:pt idx="512">
                  <c:v>157.50000000000006</c:v>
                </c:pt>
                <c:pt idx="513">
                  <c:v>105</c:v>
                </c:pt>
                <c:pt idx="514">
                  <c:v>275.625</c:v>
                </c:pt>
                <c:pt idx="515">
                  <c:v>227.49999999999997</c:v>
                </c:pt>
                <c:pt idx="516">
                  <c:v>381.5</c:v>
                </c:pt>
                <c:pt idx="517">
                  <c:v>157.5</c:v>
                </c:pt>
                <c:pt idx="518">
                  <c:v>87.500000000000014</c:v>
                </c:pt>
                <c:pt idx="519">
                  <c:v>69.999999999999972</c:v>
                </c:pt>
                <c:pt idx="520">
                  <c:v>183.75000000000003</c:v>
                </c:pt>
                <c:pt idx="521">
                  <c:v>218.75</c:v>
                </c:pt>
                <c:pt idx="522">
                  <c:v>437.5</c:v>
                </c:pt>
                <c:pt idx="523">
                  <c:v>175</c:v>
                </c:pt>
                <c:pt idx="524">
                  <c:v>105.00000000000001</c:v>
                </c:pt>
                <c:pt idx="525">
                  <c:v>87.499999999999972</c:v>
                </c:pt>
                <c:pt idx="526">
                  <c:v>210</c:v>
                </c:pt>
                <c:pt idx="527">
                  <c:v>315</c:v>
                </c:pt>
                <c:pt idx="528">
                  <c:v>798</c:v>
                </c:pt>
                <c:pt idx="529">
                  <c:v>385</c:v>
                </c:pt>
                <c:pt idx="530">
                  <c:v>306.25</c:v>
                </c:pt>
                <c:pt idx="531">
                  <c:v>245.00000000000003</c:v>
                </c:pt>
                <c:pt idx="532">
                  <c:v>354.37499999999994</c:v>
                </c:pt>
                <c:pt idx="533">
                  <c:v>511.87499999999989</c:v>
                </c:pt>
                <c:pt idx="534">
                  <c:v>805</c:v>
                </c:pt>
                <c:pt idx="535">
                  <c:v>398.125</c:v>
                </c:pt>
                <c:pt idx="536">
                  <c:v>420</c:v>
                </c:pt>
                <c:pt idx="537">
                  <c:v>385</c:v>
                </c:pt>
                <c:pt idx="538">
                  <c:v>529.37499999999989</c:v>
                </c:pt>
                <c:pt idx="539">
                  <c:v>944.99999999999989</c:v>
                </c:pt>
                <c:pt idx="540">
                  <c:v>1299.3749999999998</c:v>
                </c:pt>
                <c:pt idx="541">
                  <c:v>743.75</c:v>
                </c:pt>
                <c:pt idx="542">
                  <c:v>551.25</c:v>
                </c:pt>
                <c:pt idx="543">
                  <c:v>472.49999999999994</c:v>
                </c:pt>
                <c:pt idx="544">
                  <c:v>682.5</c:v>
                </c:pt>
                <c:pt idx="545">
                  <c:v>1137.5</c:v>
                </c:pt>
                <c:pt idx="546">
                  <c:v>1365</c:v>
                </c:pt>
                <c:pt idx="547">
                  <c:v>818.125</c:v>
                </c:pt>
                <c:pt idx="548">
                  <c:v>612.5</c:v>
                </c:pt>
                <c:pt idx="549">
                  <c:v>420</c:v>
                </c:pt>
                <c:pt idx="550">
                  <c:v>481.24999999999994</c:v>
                </c:pt>
                <c:pt idx="551">
                  <c:v>866.25</c:v>
                </c:pt>
                <c:pt idx="552">
                  <c:v>962.49999999999989</c:v>
                </c:pt>
                <c:pt idx="553">
                  <c:v>490.00000000000011</c:v>
                </c:pt>
                <c:pt idx="554">
                  <c:v>131.25000000000006</c:v>
                </c:pt>
                <c:pt idx="555">
                  <c:v>118.12500000000006</c:v>
                </c:pt>
                <c:pt idx="556">
                  <c:v>196.87500000000003</c:v>
                </c:pt>
                <c:pt idx="557">
                  <c:v>341.25000000000011</c:v>
                </c:pt>
                <c:pt idx="558">
                  <c:v>525.00000000000011</c:v>
                </c:pt>
                <c:pt idx="559">
                  <c:v>227.50000000000011</c:v>
                </c:pt>
                <c:pt idx="560">
                  <c:v>140.00000000000006</c:v>
                </c:pt>
                <c:pt idx="561">
                  <c:v>122.50000000000007</c:v>
                </c:pt>
                <c:pt idx="562">
                  <c:v>183.75000000000006</c:v>
                </c:pt>
                <c:pt idx="563">
                  <c:v>315</c:v>
                </c:pt>
                <c:pt idx="564">
                  <c:v>393.75000000000011</c:v>
                </c:pt>
                <c:pt idx="565">
                  <c:v>144.37500000000011</c:v>
                </c:pt>
                <c:pt idx="566">
                  <c:v>192.50000000000011</c:v>
                </c:pt>
                <c:pt idx="567">
                  <c:v>529.37500000000011</c:v>
                </c:pt>
                <c:pt idx="568">
                  <c:v>656.25</c:v>
                </c:pt>
                <c:pt idx="569">
                  <c:v>918.74999999999989</c:v>
                </c:pt>
                <c:pt idx="570">
                  <c:v>1470</c:v>
                </c:pt>
                <c:pt idx="571">
                  <c:v>840.00000000000011</c:v>
                </c:pt>
                <c:pt idx="572">
                  <c:v>735.00000000000011</c:v>
                </c:pt>
                <c:pt idx="573">
                  <c:v>630</c:v>
                </c:pt>
                <c:pt idx="574">
                  <c:v>735</c:v>
                </c:pt>
                <c:pt idx="575">
                  <c:v>1050</c:v>
                </c:pt>
              </c:numCache>
            </c:numRef>
          </c:yVal>
          <c:smooth val="0"/>
          <c:extLst>
            <c:ext xmlns:c16="http://schemas.microsoft.com/office/drawing/2014/chart" uri="{C3380CC4-5D6E-409C-BE32-E72D297353CC}">
              <c16:uniqueId val="{00000002-D110-4F26-8FA0-922575BFFC36}"/>
            </c:ext>
          </c:extLst>
        </c:ser>
        <c:ser>
          <c:idx val="2"/>
          <c:order val="2"/>
          <c:tx>
            <c:strRef>
              <c:f>'Sales &amp; Profitability Analysis'!$M$4:$N$4</c:f>
              <c:strCache>
                <c:ptCount val="1"/>
                <c:pt idx="0">
                  <c:v>West</c:v>
                </c:pt>
              </c:strCache>
            </c:strRef>
          </c:tx>
          <c:spPr>
            <a:ln w="25400" cap="rnd">
              <a:noFill/>
              <a:round/>
            </a:ln>
            <a:effectLst/>
          </c:spPr>
          <c:marker>
            <c:symbol val="circle"/>
            <c:size val="4"/>
            <c:spPr>
              <a:solidFill>
                <a:schemeClr val="accent5">
                  <a:lumMod val="60000"/>
                  <a:lumOff val="40000"/>
                </a:schemeClr>
              </a:solidFill>
              <a:ln w="9525">
                <a:noFill/>
              </a:ln>
              <a:effectLst/>
            </c:spPr>
          </c:marker>
          <c:xVal>
            <c:numRef>
              <c:f>'Sales &amp; Profitability Analysis'!$M$6:$M$941</c:f>
              <c:numCache>
                <c:formatCode>[$$-409]#,##0</c:formatCode>
                <c:ptCount val="936"/>
                <c:pt idx="0">
                  <c:v>3099.9999999999995</c:v>
                </c:pt>
                <c:pt idx="1">
                  <c:v>3875</c:v>
                </c:pt>
                <c:pt idx="2">
                  <c:v>3875</c:v>
                </c:pt>
                <c:pt idx="3">
                  <c:v>3125</c:v>
                </c:pt>
                <c:pt idx="4">
                  <c:v>3162.5000000000005</c:v>
                </c:pt>
                <c:pt idx="5">
                  <c:v>3875</c:v>
                </c:pt>
                <c:pt idx="6">
                  <c:v>3299.9999999999995</c:v>
                </c:pt>
                <c:pt idx="7">
                  <c:v>3625</c:v>
                </c:pt>
                <c:pt idx="8">
                  <c:v>3625</c:v>
                </c:pt>
                <c:pt idx="9">
                  <c:v>2875</c:v>
                </c:pt>
                <c:pt idx="10">
                  <c:v>2750</c:v>
                </c:pt>
                <c:pt idx="11">
                  <c:v>3500</c:v>
                </c:pt>
                <c:pt idx="12">
                  <c:v>4250</c:v>
                </c:pt>
                <c:pt idx="13">
                  <c:v>4200</c:v>
                </c:pt>
                <c:pt idx="14">
                  <c:v>4200</c:v>
                </c:pt>
                <c:pt idx="15">
                  <c:v>3600</c:v>
                </c:pt>
                <c:pt idx="16">
                  <c:v>3250</c:v>
                </c:pt>
                <c:pt idx="17">
                  <c:v>4200</c:v>
                </c:pt>
                <c:pt idx="18">
                  <c:v>5250</c:v>
                </c:pt>
                <c:pt idx="19">
                  <c:v>4387.5</c:v>
                </c:pt>
                <c:pt idx="20">
                  <c:v>4712.5</c:v>
                </c:pt>
                <c:pt idx="21">
                  <c:v>3750</c:v>
                </c:pt>
                <c:pt idx="22">
                  <c:v>3412.5</c:v>
                </c:pt>
                <c:pt idx="23">
                  <c:v>5600</c:v>
                </c:pt>
                <c:pt idx="24">
                  <c:v>5400</c:v>
                </c:pt>
                <c:pt idx="25">
                  <c:v>4875</c:v>
                </c:pt>
                <c:pt idx="26">
                  <c:v>4875</c:v>
                </c:pt>
                <c:pt idx="27">
                  <c:v>3900</c:v>
                </c:pt>
                <c:pt idx="28">
                  <c:v>3575</c:v>
                </c:pt>
                <c:pt idx="29">
                  <c:v>5800</c:v>
                </c:pt>
                <c:pt idx="30">
                  <c:v>5850</c:v>
                </c:pt>
                <c:pt idx="31">
                  <c:v>5362.5</c:v>
                </c:pt>
                <c:pt idx="32">
                  <c:v>5362.5</c:v>
                </c:pt>
                <c:pt idx="33">
                  <c:v>4200</c:v>
                </c:pt>
                <c:pt idx="34">
                  <c:v>3737.5</c:v>
                </c:pt>
                <c:pt idx="35">
                  <c:v>7000</c:v>
                </c:pt>
                <c:pt idx="36">
                  <c:v>6150</c:v>
                </c:pt>
                <c:pt idx="37">
                  <c:v>5687.5</c:v>
                </c:pt>
                <c:pt idx="38">
                  <c:v>5362.5</c:v>
                </c:pt>
                <c:pt idx="39">
                  <c:v>4350</c:v>
                </c:pt>
                <c:pt idx="40">
                  <c:v>5037.5</c:v>
                </c:pt>
                <c:pt idx="41">
                  <c:v>6200</c:v>
                </c:pt>
                <c:pt idx="42">
                  <c:v>6337.5</c:v>
                </c:pt>
                <c:pt idx="43">
                  <c:v>6475.0000000000009</c:v>
                </c:pt>
                <c:pt idx="44">
                  <c:v>5200</c:v>
                </c:pt>
                <c:pt idx="45">
                  <c:v>4875</c:v>
                </c:pt>
                <c:pt idx="46">
                  <c:v>5625</c:v>
                </c:pt>
                <c:pt idx="47">
                  <c:v>5800</c:v>
                </c:pt>
                <c:pt idx="48">
                  <c:v>5087.5</c:v>
                </c:pt>
                <c:pt idx="49">
                  <c:v>5550.0000000000009</c:v>
                </c:pt>
                <c:pt idx="50">
                  <c:v>4262.5</c:v>
                </c:pt>
                <c:pt idx="51">
                  <c:v>3987.5000000000005</c:v>
                </c:pt>
                <c:pt idx="52">
                  <c:v>4712.5</c:v>
                </c:pt>
                <c:pt idx="53">
                  <c:v>5425.0000000000009</c:v>
                </c:pt>
                <c:pt idx="54">
                  <c:v>4812.5</c:v>
                </c:pt>
                <c:pt idx="55">
                  <c:v>5250.0000000000009</c:v>
                </c:pt>
                <c:pt idx="56">
                  <c:v>3850.0000000000005</c:v>
                </c:pt>
                <c:pt idx="57">
                  <c:v>3712.5000000000005</c:v>
                </c:pt>
                <c:pt idx="58">
                  <c:v>4225</c:v>
                </c:pt>
                <c:pt idx="59">
                  <c:v>4900.0000000000009</c:v>
                </c:pt>
                <c:pt idx="60">
                  <c:v>4812.5</c:v>
                </c:pt>
                <c:pt idx="61">
                  <c:v>5250.0000000000009</c:v>
                </c:pt>
                <c:pt idx="62">
                  <c:v>3987.5000000000005</c:v>
                </c:pt>
                <c:pt idx="63">
                  <c:v>3850.0000000000005</c:v>
                </c:pt>
                <c:pt idx="64">
                  <c:v>4225</c:v>
                </c:pt>
                <c:pt idx="65">
                  <c:v>5425.0000000000009</c:v>
                </c:pt>
                <c:pt idx="66">
                  <c:v>5362.5</c:v>
                </c:pt>
                <c:pt idx="67">
                  <c:v>5850.0000000000009</c:v>
                </c:pt>
                <c:pt idx="68">
                  <c:v>4262.5</c:v>
                </c:pt>
                <c:pt idx="69">
                  <c:v>4262.5</c:v>
                </c:pt>
                <c:pt idx="70">
                  <c:v>4550</c:v>
                </c:pt>
                <c:pt idx="71">
                  <c:v>5600.0000000000009</c:v>
                </c:pt>
                <c:pt idx="72">
                  <c:v>2450</c:v>
                </c:pt>
                <c:pt idx="73">
                  <c:v>3150</c:v>
                </c:pt>
                <c:pt idx="74">
                  <c:v>3150</c:v>
                </c:pt>
                <c:pt idx="75">
                  <c:v>2475</c:v>
                </c:pt>
                <c:pt idx="76">
                  <c:v>2500</c:v>
                </c:pt>
                <c:pt idx="77">
                  <c:v>3150</c:v>
                </c:pt>
                <c:pt idx="78">
                  <c:v>2625</c:v>
                </c:pt>
                <c:pt idx="79">
                  <c:v>2925</c:v>
                </c:pt>
                <c:pt idx="80">
                  <c:v>3037.5</c:v>
                </c:pt>
                <c:pt idx="81">
                  <c:v>2362.5</c:v>
                </c:pt>
                <c:pt idx="82">
                  <c:v>2250</c:v>
                </c:pt>
                <c:pt idx="83">
                  <c:v>2925</c:v>
                </c:pt>
                <c:pt idx="84">
                  <c:v>2800</c:v>
                </c:pt>
                <c:pt idx="85">
                  <c:v>2925</c:v>
                </c:pt>
                <c:pt idx="86">
                  <c:v>2925</c:v>
                </c:pt>
                <c:pt idx="87">
                  <c:v>2475</c:v>
                </c:pt>
                <c:pt idx="88">
                  <c:v>2125</c:v>
                </c:pt>
                <c:pt idx="89">
                  <c:v>2812.5</c:v>
                </c:pt>
                <c:pt idx="90">
                  <c:v>3600</c:v>
                </c:pt>
                <c:pt idx="91">
                  <c:v>3000</c:v>
                </c:pt>
                <c:pt idx="92">
                  <c:v>3125</c:v>
                </c:pt>
                <c:pt idx="93">
                  <c:v>2362.5</c:v>
                </c:pt>
                <c:pt idx="94">
                  <c:v>2125</c:v>
                </c:pt>
                <c:pt idx="95">
                  <c:v>3900</c:v>
                </c:pt>
                <c:pt idx="96">
                  <c:v>3600</c:v>
                </c:pt>
                <c:pt idx="97">
                  <c:v>3250</c:v>
                </c:pt>
                <c:pt idx="98">
                  <c:v>3250</c:v>
                </c:pt>
                <c:pt idx="99">
                  <c:v>2475</c:v>
                </c:pt>
                <c:pt idx="100">
                  <c:v>2250</c:v>
                </c:pt>
                <c:pt idx="101">
                  <c:v>4062.5</c:v>
                </c:pt>
                <c:pt idx="102">
                  <c:v>4050</c:v>
                </c:pt>
                <c:pt idx="103">
                  <c:v>3750</c:v>
                </c:pt>
                <c:pt idx="104">
                  <c:v>3750</c:v>
                </c:pt>
                <c:pt idx="105">
                  <c:v>2812.5</c:v>
                </c:pt>
                <c:pt idx="106">
                  <c:v>2500</c:v>
                </c:pt>
                <c:pt idx="107">
                  <c:v>5200</c:v>
                </c:pt>
                <c:pt idx="108">
                  <c:v>4275</c:v>
                </c:pt>
                <c:pt idx="109">
                  <c:v>4000</c:v>
                </c:pt>
                <c:pt idx="110">
                  <c:v>3750</c:v>
                </c:pt>
                <c:pt idx="111">
                  <c:v>2925</c:v>
                </c:pt>
                <c:pt idx="112">
                  <c:v>3500</c:v>
                </c:pt>
                <c:pt idx="113">
                  <c:v>4550</c:v>
                </c:pt>
                <c:pt idx="114">
                  <c:v>4500</c:v>
                </c:pt>
                <c:pt idx="115">
                  <c:v>4675</c:v>
                </c:pt>
                <c:pt idx="116">
                  <c:v>3625</c:v>
                </c:pt>
                <c:pt idx="117">
                  <c:v>3375</c:v>
                </c:pt>
                <c:pt idx="118">
                  <c:v>4050</c:v>
                </c:pt>
                <c:pt idx="119">
                  <c:v>4225</c:v>
                </c:pt>
                <c:pt idx="120">
                  <c:v>4250</c:v>
                </c:pt>
                <c:pt idx="121">
                  <c:v>4675</c:v>
                </c:pt>
                <c:pt idx="122">
                  <c:v>3500</c:v>
                </c:pt>
                <c:pt idx="123">
                  <c:v>3250</c:v>
                </c:pt>
                <c:pt idx="124">
                  <c:v>3900</c:v>
                </c:pt>
                <c:pt idx="125">
                  <c:v>4550</c:v>
                </c:pt>
                <c:pt idx="126">
                  <c:v>4000</c:v>
                </c:pt>
                <c:pt idx="127">
                  <c:v>4400</c:v>
                </c:pt>
                <c:pt idx="128">
                  <c:v>3250</c:v>
                </c:pt>
                <c:pt idx="129">
                  <c:v>3125</c:v>
                </c:pt>
                <c:pt idx="130">
                  <c:v>3600</c:v>
                </c:pt>
                <c:pt idx="131">
                  <c:v>4225</c:v>
                </c:pt>
                <c:pt idx="132">
                  <c:v>4125</c:v>
                </c:pt>
                <c:pt idx="133">
                  <c:v>4537.5</c:v>
                </c:pt>
                <c:pt idx="134">
                  <c:v>3375</c:v>
                </c:pt>
                <c:pt idx="135">
                  <c:v>3250</c:v>
                </c:pt>
                <c:pt idx="136">
                  <c:v>3600</c:v>
                </c:pt>
                <c:pt idx="137">
                  <c:v>4550</c:v>
                </c:pt>
                <c:pt idx="138">
                  <c:v>4500</c:v>
                </c:pt>
                <c:pt idx="139">
                  <c:v>4950</c:v>
                </c:pt>
                <c:pt idx="140">
                  <c:v>3500</c:v>
                </c:pt>
                <c:pt idx="141">
                  <c:v>3500</c:v>
                </c:pt>
                <c:pt idx="142">
                  <c:v>3750</c:v>
                </c:pt>
                <c:pt idx="143">
                  <c:v>4712.5</c:v>
                </c:pt>
                <c:pt idx="144">
                  <c:v>1575</c:v>
                </c:pt>
                <c:pt idx="145">
                  <c:v>2025</c:v>
                </c:pt>
                <c:pt idx="146">
                  <c:v>2025</c:v>
                </c:pt>
                <c:pt idx="147">
                  <c:v>1350</c:v>
                </c:pt>
                <c:pt idx="148">
                  <c:v>1250</c:v>
                </c:pt>
                <c:pt idx="149">
                  <c:v>2137.5</c:v>
                </c:pt>
                <c:pt idx="150">
                  <c:v>1837.4999999999998</c:v>
                </c:pt>
                <c:pt idx="151">
                  <c:v>1912.5</c:v>
                </c:pt>
                <c:pt idx="152">
                  <c:v>1912.5</c:v>
                </c:pt>
                <c:pt idx="153">
                  <c:v>1237.5</c:v>
                </c:pt>
                <c:pt idx="154">
                  <c:v>1000</c:v>
                </c:pt>
                <c:pt idx="155">
                  <c:v>1800</c:v>
                </c:pt>
                <c:pt idx="156">
                  <c:v>2475</c:v>
                </c:pt>
                <c:pt idx="157">
                  <c:v>2199.9999999999995</c:v>
                </c:pt>
                <c:pt idx="158">
                  <c:v>2199.9999999999995</c:v>
                </c:pt>
                <c:pt idx="159">
                  <c:v>1649.9999999999998</c:v>
                </c:pt>
                <c:pt idx="160">
                  <c:v>1050</c:v>
                </c:pt>
                <c:pt idx="161">
                  <c:v>2062.4999999999995</c:v>
                </c:pt>
                <c:pt idx="162">
                  <c:v>3300</c:v>
                </c:pt>
                <c:pt idx="163">
                  <c:v>2275</c:v>
                </c:pt>
                <c:pt idx="164">
                  <c:v>2600</c:v>
                </c:pt>
                <c:pt idx="165">
                  <c:v>1800</c:v>
                </c:pt>
                <c:pt idx="166">
                  <c:v>1300</c:v>
                </c:pt>
                <c:pt idx="167">
                  <c:v>2800</c:v>
                </c:pt>
                <c:pt idx="168">
                  <c:v>3300</c:v>
                </c:pt>
                <c:pt idx="169">
                  <c:v>2600</c:v>
                </c:pt>
                <c:pt idx="170">
                  <c:v>2600</c:v>
                </c:pt>
                <c:pt idx="171">
                  <c:v>1800</c:v>
                </c:pt>
                <c:pt idx="172">
                  <c:v>1300</c:v>
                </c:pt>
                <c:pt idx="173">
                  <c:v>3600</c:v>
                </c:pt>
                <c:pt idx="174">
                  <c:v>4200</c:v>
                </c:pt>
                <c:pt idx="175">
                  <c:v>3575</c:v>
                </c:pt>
                <c:pt idx="176">
                  <c:v>3575</c:v>
                </c:pt>
                <c:pt idx="177">
                  <c:v>2550</c:v>
                </c:pt>
                <c:pt idx="178">
                  <c:v>1950</c:v>
                </c:pt>
                <c:pt idx="179">
                  <c:v>4800</c:v>
                </c:pt>
                <c:pt idx="180">
                  <c:v>4500</c:v>
                </c:pt>
                <c:pt idx="181">
                  <c:v>3900</c:v>
                </c:pt>
                <c:pt idx="182">
                  <c:v>3575</c:v>
                </c:pt>
                <c:pt idx="183">
                  <c:v>2700</c:v>
                </c:pt>
                <c:pt idx="184">
                  <c:v>3250</c:v>
                </c:pt>
                <c:pt idx="185">
                  <c:v>4000</c:v>
                </c:pt>
                <c:pt idx="186">
                  <c:v>4550</c:v>
                </c:pt>
                <c:pt idx="187">
                  <c:v>4550</c:v>
                </c:pt>
                <c:pt idx="188">
                  <c:v>3412.5</c:v>
                </c:pt>
                <c:pt idx="189">
                  <c:v>3087.5</c:v>
                </c:pt>
                <c:pt idx="190">
                  <c:v>3562.5</c:v>
                </c:pt>
                <c:pt idx="191">
                  <c:v>3200</c:v>
                </c:pt>
                <c:pt idx="192">
                  <c:v>3600.0000000000005</c:v>
                </c:pt>
                <c:pt idx="193">
                  <c:v>3900.0000000000009</c:v>
                </c:pt>
                <c:pt idx="194">
                  <c:v>2700.0000000000005</c:v>
                </c:pt>
                <c:pt idx="195">
                  <c:v>2400.0000000000005</c:v>
                </c:pt>
                <c:pt idx="196">
                  <c:v>2800.0000000000005</c:v>
                </c:pt>
                <c:pt idx="197">
                  <c:v>3375.0000000000005</c:v>
                </c:pt>
                <c:pt idx="198">
                  <c:v>3300.0000000000005</c:v>
                </c:pt>
                <c:pt idx="199">
                  <c:v>3575.0000000000009</c:v>
                </c:pt>
                <c:pt idx="200">
                  <c:v>2250.0000000000005</c:v>
                </c:pt>
                <c:pt idx="201">
                  <c:v>2100.0000000000005</c:v>
                </c:pt>
                <c:pt idx="202">
                  <c:v>2275</c:v>
                </c:pt>
                <c:pt idx="203">
                  <c:v>2812.5000000000005</c:v>
                </c:pt>
                <c:pt idx="204">
                  <c:v>3450.0000000000005</c:v>
                </c:pt>
                <c:pt idx="205">
                  <c:v>3737.5000000000009</c:v>
                </c:pt>
                <c:pt idx="206">
                  <c:v>2550.0000000000005</c:v>
                </c:pt>
                <c:pt idx="207">
                  <c:v>2400.0000000000005</c:v>
                </c:pt>
                <c:pt idx="208">
                  <c:v>2450.0000000000005</c:v>
                </c:pt>
                <c:pt idx="209">
                  <c:v>3562.5000000000005</c:v>
                </c:pt>
                <c:pt idx="210">
                  <c:v>4050.0000000000005</c:v>
                </c:pt>
                <c:pt idx="211">
                  <c:v>4387.5000000000009</c:v>
                </c:pt>
                <c:pt idx="212">
                  <c:v>2850.0000000000005</c:v>
                </c:pt>
                <c:pt idx="213">
                  <c:v>2850.0000000000005</c:v>
                </c:pt>
                <c:pt idx="214">
                  <c:v>2800.0000000000005</c:v>
                </c:pt>
                <c:pt idx="215">
                  <c:v>3750.0000000000005</c:v>
                </c:pt>
                <c:pt idx="216">
                  <c:v>1275</c:v>
                </c:pt>
                <c:pt idx="217">
                  <c:v>1700</c:v>
                </c:pt>
                <c:pt idx="218">
                  <c:v>1700</c:v>
                </c:pt>
                <c:pt idx="219">
                  <c:v>1100</c:v>
                </c:pt>
                <c:pt idx="220">
                  <c:v>1012.5</c:v>
                </c:pt>
                <c:pt idx="221">
                  <c:v>1900</c:v>
                </c:pt>
                <c:pt idx="222">
                  <c:v>1575</c:v>
                </c:pt>
                <c:pt idx="223">
                  <c:v>1700</c:v>
                </c:pt>
                <c:pt idx="224">
                  <c:v>1700</c:v>
                </c:pt>
                <c:pt idx="225">
                  <c:v>1100</c:v>
                </c:pt>
                <c:pt idx="226">
                  <c:v>900</c:v>
                </c:pt>
                <c:pt idx="227">
                  <c:v>1600</c:v>
                </c:pt>
                <c:pt idx="228">
                  <c:v>2200</c:v>
                </c:pt>
                <c:pt idx="229">
                  <c:v>1999.9999999999998</c:v>
                </c:pt>
                <c:pt idx="230">
                  <c:v>2199.9999999999995</c:v>
                </c:pt>
                <c:pt idx="231">
                  <c:v>1649.9999999999998</c:v>
                </c:pt>
                <c:pt idx="232">
                  <c:v>900</c:v>
                </c:pt>
                <c:pt idx="233">
                  <c:v>1924.9999999999998</c:v>
                </c:pt>
                <c:pt idx="234">
                  <c:v>3150</c:v>
                </c:pt>
                <c:pt idx="235">
                  <c:v>2112.5</c:v>
                </c:pt>
                <c:pt idx="236">
                  <c:v>2437.5</c:v>
                </c:pt>
                <c:pt idx="237">
                  <c:v>1650</c:v>
                </c:pt>
                <c:pt idx="238">
                  <c:v>1137.5</c:v>
                </c:pt>
                <c:pt idx="239">
                  <c:v>2600</c:v>
                </c:pt>
                <c:pt idx="240">
                  <c:v>3150</c:v>
                </c:pt>
                <c:pt idx="241">
                  <c:v>2437.5</c:v>
                </c:pt>
                <c:pt idx="242">
                  <c:v>2437.5</c:v>
                </c:pt>
                <c:pt idx="243">
                  <c:v>1650</c:v>
                </c:pt>
                <c:pt idx="244">
                  <c:v>1137.5</c:v>
                </c:pt>
                <c:pt idx="245">
                  <c:v>3800</c:v>
                </c:pt>
                <c:pt idx="246">
                  <c:v>4350</c:v>
                </c:pt>
                <c:pt idx="247">
                  <c:v>3737.5</c:v>
                </c:pt>
                <c:pt idx="248">
                  <c:v>3737.5</c:v>
                </c:pt>
                <c:pt idx="249">
                  <c:v>2925</c:v>
                </c:pt>
                <c:pt idx="250">
                  <c:v>2275</c:v>
                </c:pt>
                <c:pt idx="251">
                  <c:v>5312.5000000000009</c:v>
                </c:pt>
                <c:pt idx="252">
                  <c:v>5037.5</c:v>
                </c:pt>
                <c:pt idx="253">
                  <c:v>4375</c:v>
                </c:pt>
                <c:pt idx="254">
                  <c:v>4025.0000000000005</c:v>
                </c:pt>
                <c:pt idx="255">
                  <c:v>3087.5</c:v>
                </c:pt>
                <c:pt idx="256">
                  <c:v>3675.0000000000005</c:v>
                </c:pt>
                <c:pt idx="257">
                  <c:v>4462.5000000000009</c:v>
                </c:pt>
                <c:pt idx="258">
                  <c:v>5075.0000000000009</c:v>
                </c:pt>
                <c:pt idx="259">
                  <c:v>5062.5000000000009</c:v>
                </c:pt>
                <c:pt idx="260">
                  <c:v>3850.0000000000005</c:v>
                </c:pt>
                <c:pt idx="261">
                  <c:v>3500.0000000000005</c:v>
                </c:pt>
                <c:pt idx="262">
                  <c:v>3750</c:v>
                </c:pt>
                <c:pt idx="263">
                  <c:v>3200</c:v>
                </c:pt>
                <c:pt idx="264">
                  <c:v>3900.0000000000009</c:v>
                </c:pt>
                <c:pt idx="265">
                  <c:v>4200.0000000000009</c:v>
                </c:pt>
                <c:pt idx="266">
                  <c:v>2925.0000000000005</c:v>
                </c:pt>
                <c:pt idx="267">
                  <c:v>2600.0000000000005</c:v>
                </c:pt>
                <c:pt idx="268">
                  <c:v>3000.0000000000005</c:v>
                </c:pt>
                <c:pt idx="269">
                  <c:v>2975.0000000000005</c:v>
                </c:pt>
                <c:pt idx="270">
                  <c:v>2887.5000000000005</c:v>
                </c:pt>
                <c:pt idx="271">
                  <c:v>3150.0000000000005</c:v>
                </c:pt>
                <c:pt idx="272">
                  <c:v>1925.0000000000002</c:v>
                </c:pt>
                <c:pt idx="273">
                  <c:v>1787.5000000000002</c:v>
                </c:pt>
                <c:pt idx="274">
                  <c:v>1950</c:v>
                </c:pt>
                <c:pt idx="275">
                  <c:v>2450.0000000000005</c:v>
                </c:pt>
                <c:pt idx="276">
                  <c:v>3162.5000000000005</c:v>
                </c:pt>
                <c:pt idx="277">
                  <c:v>3450.0000000000005</c:v>
                </c:pt>
                <c:pt idx="278">
                  <c:v>2337.5</c:v>
                </c:pt>
                <c:pt idx="279">
                  <c:v>2600.0000000000005</c:v>
                </c:pt>
                <c:pt idx="280">
                  <c:v>2812.5000000000005</c:v>
                </c:pt>
                <c:pt idx="281">
                  <c:v>4000.0000000000009</c:v>
                </c:pt>
                <c:pt idx="282">
                  <c:v>4550.0000000000009</c:v>
                </c:pt>
                <c:pt idx="283">
                  <c:v>4900.0000000000009</c:v>
                </c:pt>
                <c:pt idx="284">
                  <c:v>3250.0000000000005</c:v>
                </c:pt>
                <c:pt idx="285">
                  <c:v>3250.0000000000005</c:v>
                </c:pt>
                <c:pt idx="286">
                  <c:v>3187.5000000000005</c:v>
                </c:pt>
                <c:pt idx="287">
                  <c:v>4200.0000000000009</c:v>
                </c:pt>
                <c:pt idx="288">
                  <c:v>1800</c:v>
                </c:pt>
                <c:pt idx="289">
                  <c:v>2250</c:v>
                </c:pt>
                <c:pt idx="290">
                  <c:v>2250</c:v>
                </c:pt>
                <c:pt idx="291">
                  <c:v>1500</c:v>
                </c:pt>
                <c:pt idx="292">
                  <c:v>1375</c:v>
                </c:pt>
                <c:pt idx="293">
                  <c:v>2500</c:v>
                </c:pt>
                <c:pt idx="294">
                  <c:v>2200</c:v>
                </c:pt>
                <c:pt idx="295">
                  <c:v>2250</c:v>
                </c:pt>
                <c:pt idx="296">
                  <c:v>2250</c:v>
                </c:pt>
                <c:pt idx="297">
                  <c:v>1500</c:v>
                </c:pt>
                <c:pt idx="298">
                  <c:v>1237.5</c:v>
                </c:pt>
                <c:pt idx="299">
                  <c:v>2125</c:v>
                </c:pt>
                <c:pt idx="300">
                  <c:v>2875</c:v>
                </c:pt>
                <c:pt idx="301">
                  <c:v>2550</c:v>
                </c:pt>
                <c:pt idx="302">
                  <c:v>2762.4999999999995</c:v>
                </c:pt>
                <c:pt idx="303">
                  <c:v>2112.4999999999995</c:v>
                </c:pt>
                <c:pt idx="304">
                  <c:v>1225</c:v>
                </c:pt>
                <c:pt idx="305">
                  <c:v>2437.4999999999995</c:v>
                </c:pt>
                <c:pt idx="306">
                  <c:v>3849.9999999999995</c:v>
                </c:pt>
                <c:pt idx="307">
                  <c:v>2625</c:v>
                </c:pt>
                <c:pt idx="308">
                  <c:v>3000</c:v>
                </c:pt>
                <c:pt idx="309">
                  <c:v>1800</c:v>
                </c:pt>
                <c:pt idx="310">
                  <c:v>1300</c:v>
                </c:pt>
                <c:pt idx="311">
                  <c:v>2800</c:v>
                </c:pt>
                <c:pt idx="312">
                  <c:v>3300</c:v>
                </c:pt>
                <c:pt idx="313">
                  <c:v>2600</c:v>
                </c:pt>
                <c:pt idx="314">
                  <c:v>2600</c:v>
                </c:pt>
                <c:pt idx="315">
                  <c:v>1800</c:v>
                </c:pt>
                <c:pt idx="316">
                  <c:v>1300</c:v>
                </c:pt>
                <c:pt idx="317">
                  <c:v>4000</c:v>
                </c:pt>
                <c:pt idx="318">
                  <c:v>5625</c:v>
                </c:pt>
                <c:pt idx="319">
                  <c:v>5000</c:v>
                </c:pt>
                <c:pt idx="320">
                  <c:v>5000</c:v>
                </c:pt>
                <c:pt idx="321">
                  <c:v>4000</c:v>
                </c:pt>
                <c:pt idx="322">
                  <c:v>3187.5000000000005</c:v>
                </c:pt>
                <c:pt idx="323">
                  <c:v>6750</c:v>
                </c:pt>
                <c:pt idx="324">
                  <c:v>6600</c:v>
                </c:pt>
                <c:pt idx="325">
                  <c:v>5737.5000000000009</c:v>
                </c:pt>
                <c:pt idx="326">
                  <c:v>5312.5000000000009</c:v>
                </c:pt>
                <c:pt idx="327">
                  <c:v>4200</c:v>
                </c:pt>
                <c:pt idx="328">
                  <c:v>4887.5000000000009</c:v>
                </c:pt>
                <c:pt idx="329">
                  <c:v>5750</c:v>
                </c:pt>
                <c:pt idx="330">
                  <c:v>6587.5000000000009</c:v>
                </c:pt>
                <c:pt idx="331">
                  <c:v>6000.0000000000009</c:v>
                </c:pt>
                <c:pt idx="332">
                  <c:v>4687.5000000000009</c:v>
                </c:pt>
                <c:pt idx="333">
                  <c:v>4312.5000000000009</c:v>
                </c:pt>
                <c:pt idx="334">
                  <c:v>4312.5</c:v>
                </c:pt>
                <c:pt idx="335">
                  <c:v>3200</c:v>
                </c:pt>
                <c:pt idx="336">
                  <c:v>4200.0000000000009</c:v>
                </c:pt>
                <c:pt idx="337">
                  <c:v>4500.0000000000009</c:v>
                </c:pt>
                <c:pt idx="338">
                  <c:v>3150.0000000000009</c:v>
                </c:pt>
                <c:pt idx="339">
                  <c:v>2800.0000000000009</c:v>
                </c:pt>
                <c:pt idx="340">
                  <c:v>3400.0000000000005</c:v>
                </c:pt>
                <c:pt idx="341">
                  <c:v>2925</c:v>
                </c:pt>
                <c:pt idx="342">
                  <c:v>3300.0000000000005</c:v>
                </c:pt>
                <c:pt idx="343">
                  <c:v>3575.0000000000009</c:v>
                </c:pt>
                <c:pt idx="344">
                  <c:v>2250.0000000000005</c:v>
                </c:pt>
                <c:pt idx="345">
                  <c:v>2100.0000000000005</c:v>
                </c:pt>
                <c:pt idx="346">
                  <c:v>2275</c:v>
                </c:pt>
                <c:pt idx="347">
                  <c:v>2812.5000000000005</c:v>
                </c:pt>
                <c:pt idx="348">
                  <c:v>3600.0000000000005</c:v>
                </c:pt>
                <c:pt idx="349">
                  <c:v>4062.5000000000009</c:v>
                </c:pt>
                <c:pt idx="350">
                  <c:v>2850.0000000000005</c:v>
                </c:pt>
                <c:pt idx="351">
                  <c:v>3150.0000000000009</c:v>
                </c:pt>
                <c:pt idx="352">
                  <c:v>3825.0000000000005</c:v>
                </c:pt>
                <c:pt idx="353">
                  <c:v>5225.0000000000009</c:v>
                </c:pt>
                <c:pt idx="354">
                  <c:v>6000.0000000000009</c:v>
                </c:pt>
                <c:pt idx="355">
                  <c:v>6375.0000000000018</c:v>
                </c:pt>
                <c:pt idx="356">
                  <c:v>4400.0000000000009</c:v>
                </c:pt>
                <c:pt idx="357">
                  <c:v>4400.0000000000009</c:v>
                </c:pt>
                <c:pt idx="358">
                  <c:v>4275.0000000000009</c:v>
                </c:pt>
                <c:pt idx="359">
                  <c:v>5462.5000000000009</c:v>
                </c:pt>
                <c:pt idx="360">
                  <c:v>1312.5000000000002</c:v>
                </c:pt>
                <c:pt idx="361">
                  <c:v>1687.5</c:v>
                </c:pt>
                <c:pt idx="362">
                  <c:v>1687.5</c:v>
                </c:pt>
                <c:pt idx="363">
                  <c:v>1012.5</c:v>
                </c:pt>
                <c:pt idx="364">
                  <c:v>875</c:v>
                </c:pt>
                <c:pt idx="365">
                  <c:v>1912.5</c:v>
                </c:pt>
                <c:pt idx="366">
                  <c:v>1662.5000000000002</c:v>
                </c:pt>
                <c:pt idx="367">
                  <c:v>1687.5</c:v>
                </c:pt>
                <c:pt idx="368">
                  <c:v>1687.5</c:v>
                </c:pt>
                <c:pt idx="369">
                  <c:v>1012.5</c:v>
                </c:pt>
                <c:pt idx="370">
                  <c:v>750</c:v>
                </c:pt>
                <c:pt idx="371">
                  <c:v>1575</c:v>
                </c:pt>
                <c:pt idx="372">
                  <c:v>2250</c:v>
                </c:pt>
                <c:pt idx="373">
                  <c:v>1924.9999999999998</c:v>
                </c:pt>
                <c:pt idx="374">
                  <c:v>2249.9999999999995</c:v>
                </c:pt>
                <c:pt idx="375">
                  <c:v>1512.4999999999998</c:v>
                </c:pt>
                <c:pt idx="376">
                  <c:v>750</c:v>
                </c:pt>
                <c:pt idx="377">
                  <c:v>1787.4999999999998</c:v>
                </c:pt>
                <c:pt idx="378">
                  <c:v>3000</c:v>
                </c:pt>
                <c:pt idx="379">
                  <c:v>1950</c:v>
                </c:pt>
                <c:pt idx="380">
                  <c:v>2275</c:v>
                </c:pt>
                <c:pt idx="381">
                  <c:v>1250</c:v>
                </c:pt>
                <c:pt idx="382">
                  <c:v>825.00000000000011</c:v>
                </c:pt>
                <c:pt idx="383">
                  <c:v>2275</c:v>
                </c:pt>
                <c:pt idx="384">
                  <c:v>2887.4999999999995</c:v>
                </c:pt>
                <c:pt idx="385">
                  <c:v>2250</c:v>
                </c:pt>
                <c:pt idx="386">
                  <c:v>2250</c:v>
                </c:pt>
                <c:pt idx="387">
                  <c:v>1512.4999999999998</c:v>
                </c:pt>
                <c:pt idx="388">
                  <c:v>1050</c:v>
                </c:pt>
                <c:pt idx="389">
                  <c:v>3562.5</c:v>
                </c:pt>
                <c:pt idx="390">
                  <c:v>5075</c:v>
                </c:pt>
                <c:pt idx="391">
                  <c:v>4500</c:v>
                </c:pt>
                <c:pt idx="392">
                  <c:v>4500</c:v>
                </c:pt>
                <c:pt idx="393">
                  <c:v>3562.5</c:v>
                </c:pt>
                <c:pt idx="394">
                  <c:v>2975.0000000000005</c:v>
                </c:pt>
                <c:pt idx="395">
                  <c:v>6500</c:v>
                </c:pt>
                <c:pt idx="396">
                  <c:v>6400</c:v>
                </c:pt>
                <c:pt idx="397">
                  <c:v>5525.0000000000009</c:v>
                </c:pt>
                <c:pt idx="398">
                  <c:v>5100.0000000000009</c:v>
                </c:pt>
                <c:pt idx="399">
                  <c:v>4000</c:v>
                </c:pt>
                <c:pt idx="400">
                  <c:v>4675.0000000000009</c:v>
                </c:pt>
                <c:pt idx="401">
                  <c:v>5500</c:v>
                </c:pt>
                <c:pt idx="402">
                  <c:v>6375.0000000000009</c:v>
                </c:pt>
                <c:pt idx="403">
                  <c:v>5437.5000000000009</c:v>
                </c:pt>
                <c:pt idx="404">
                  <c:v>4200</c:v>
                </c:pt>
                <c:pt idx="405">
                  <c:v>3675.0000000000005</c:v>
                </c:pt>
                <c:pt idx="406">
                  <c:v>3674.9999999999995</c:v>
                </c:pt>
                <c:pt idx="407">
                  <c:v>2625</c:v>
                </c:pt>
                <c:pt idx="408">
                  <c:v>3575.0000000000009</c:v>
                </c:pt>
                <c:pt idx="409">
                  <c:v>3850.0000000000009</c:v>
                </c:pt>
                <c:pt idx="410">
                  <c:v>2437.5000000000005</c:v>
                </c:pt>
                <c:pt idx="411">
                  <c:v>2112.5000000000005</c:v>
                </c:pt>
                <c:pt idx="412">
                  <c:v>2625.0000000000005</c:v>
                </c:pt>
                <c:pt idx="413">
                  <c:v>2250</c:v>
                </c:pt>
                <c:pt idx="414">
                  <c:v>2612.5</c:v>
                </c:pt>
                <c:pt idx="415">
                  <c:v>3087.5000000000005</c:v>
                </c:pt>
                <c:pt idx="416">
                  <c:v>1800.0000000000002</c:v>
                </c:pt>
                <c:pt idx="417">
                  <c:v>1512.5000000000002</c:v>
                </c:pt>
                <c:pt idx="418">
                  <c:v>1625</c:v>
                </c:pt>
                <c:pt idx="419">
                  <c:v>2100</c:v>
                </c:pt>
                <c:pt idx="420">
                  <c:v>2887.5000000000005</c:v>
                </c:pt>
                <c:pt idx="421">
                  <c:v>3600.0000000000005</c:v>
                </c:pt>
                <c:pt idx="422">
                  <c:v>2337.5</c:v>
                </c:pt>
                <c:pt idx="423">
                  <c:v>2600.0000000000005</c:v>
                </c:pt>
                <c:pt idx="424">
                  <c:v>3187.5000000000005</c:v>
                </c:pt>
                <c:pt idx="425">
                  <c:v>4500.0000000000009</c:v>
                </c:pt>
                <c:pt idx="426">
                  <c:v>5250.0000000000009</c:v>
                </c:pt>
                <c:pt idx="427">
                  <c:v>5950.0000000000018</c:v>
                </c:pt>
                <c:pt idx="428">
                  <c:v>4000.0000000000009</c:v>
                </c:pt>
                <c:pt idx="429">
                  <c:v>4000.0000000000009</c:v>
                </c:pt>
                <c:pt idx="430">
                  <c:v>3825.0000000000005</c:v>
                </c:pt>
                <c:pt idx="431">
                  <c:v>4987.5000000000009</c:v>
                </c:pt>
                <c:pt idx="432">
                  <c:v>1700</c:v>
                </c:pt>
                <c:pt idx="433">
                  <c:v>2125</c:v>
                </c:pt>
                <c:pt idx="434">
                  <c:v>2125</c:v>
                </c:pt>
                <c:pt idx="435">
                  <c:v>1375</c:v>
                </c:pt>
                <c:pt idx="436">
                  <c:v>1237.5</c:v>
                </c:pt>
                <c:pt idx="437">
                  <c:v>2375</c:v>
                </c:pt>
                <c:pt idx="438">
                  <c:v>2100</c:v>
                </c:pt>
                <c:pt idx="439">
                  <c:v>2125</c:v>
                </c:pt>
                <c:pt idx="440">
                  <c:v>2125</c:v>
                </c:pt>
                <c:pt idx="441">
                  <c:v>1375</c:v>
                </c:pt>
                <c:pt idx="442">
                  <c:v>1100</c:v>
                </c:pt>
                <c:pt idx="443">
                  <c:v>2000</c:v>
                </c:pt>
                <c:pt idx="444">
                  <c:v>2750</c:v>
                </c:pt>
                <c:pt idx="445">
                  <c:v>2400</c:v>
                </c:pt>
                <c:pt idx="446">
                  <c:v>2762.4999999999995</c:v>
                </c:pt>
                <c:pt idx="447">
                  <c:v>1950</c:v>
                </c:pt>
                <c:pt idx="448">
                  <c:v>1137.5</c:v>
                </c:pt>
                <c:pt idx="449">
                  <c:v>2250</c:v>
                </c:pt>
                <c:pt idx="450">
                  <c:v>3575</c:v>
                </c:pt>
                <c:pt idx="451">
                  <c:v>2450.0000000000005</c:v>
                </c:pt>
                <c:pt idx="452">
                  <c:v>2800.0000000000005</c:v>
                </c:pt>
                <c:pt idx="453">
                  <c:v>1650.0000000000002</c:v>
                </c:pt>
                <c:pt idx="454">
                  <c:v>1200.0000000000002</c:v>
                </c:pt>
                <c:pt idx="455">
                  <c:v>2812.5000000000005</c:v>
                </c:pt>
                <c:pt idx="456">
                  <c:v>3450</c:v>
                </c:pt>
                <c:pt idx="457">
                  <c:v>2762.5</c:v>
                </c:pt>
                <c:pt idx="458">
                  <c:v>2762.5</c:v>
                </c:pt>
                <c:pt idx="459">
                  <c:v>1950</c:v>
                </c:pt>
                <c:pt idx="460">
                  <c:v>1237.4999999999998</c:v>
                </c:pt>
                <c:pt idx="461">
                  <c:v>4024.9999999999995</c:v>
                </c:pt>
                <c:pt idx="462">
                  <c:v>5362.4999999999991</c:v>
                </c:pt>
                <c:pt idx="463">
                  <c:v>4900</c:v>
                </c:pt>
                <c:pt idx="464">
                  <c:v>5950</c:v>
                </c:pt>
                <c:pt idx="465">
                  <c:v>4887.5</c:v>
                </c:pt>
                <c:pt idx="466">
                  <c:v>4275</c:v>
                </c:pt>
                <c:pt idx="467">
                  <c:v>8250</c:v>
                </c:pt>
                <c:pt idx="468">
                  <c:v>8100</c:v>
                </c:pt>
                <c:pt idx="469">
                  <c:v>7125.0000000000009</c:v>
                </c:pt>
                <c:pt idx="470">
                  <c:v>6650.0000000000009</c:v>
                </c:pt>
                <c:pt idx="471">
                  <c:v>5400</c:v>
                </c:pt>
                <c:pt idx="472">
                  <c:v>6175</c:v>
                </c:pt>
                <c:pt idx="473">
                  <c:v>7150.0000000000009</c:v>
                </c:pt>
                <c:pt idx="474">
                  <c:v>8075.0000000000009</c:v>
                </c:pt>
                <c:pt idx="475">
                  <c:v>7012.5000000000009</c:v>
                </c:pt>
                <c:pt idx="476">
                  <c:v>5600</c:v>
                </c:pt>
                <c:pt idx="477">
                  <c:v>3800</c:v>
                </c:pt>
                <c:pt idx="478">
                  <c:v>3799.9999999999995</c:v>
                </c:pt>
                <c:pt idx="479">
                  <c:v>2550</c:v>
                </c:pt>
                <c:pt idx="480">
                  <c:v>3000.0000000000005</c:v>
                </c:pt>
                <c:pt idx="481">
                  <c:v>3250.0000000000005</c:v>
                </c:pt>
                <c:pt idx="482">
                  <c:v>1800.0000000000002</c:v>
                </c:pt>
                <c:pt idx="483">
                  <c:v>1500.0000000000002</c:v>
                </c:pt>
                <c:pt idx="484">
                  <c:v>1925.0000000000002</c:v>
                </c:pt>
                <c:pt idx="485">
                  <c:v>1649.9999999999998</c:v>
                </c:pt>
                <c:pt idx="486">
                  <c:v>2000</c:v>
                </c:pt>
                <c:pt idx="487">
                  <c:v>3737.5000000000009</c:v>
                </c:pt>
                <c:pt idx="488">
                  <c:v>2400.0000000000005</c:v>
                </c:pt>
                <c:pt idx="489">
                  <c:v>2062.5</c:v>
                </c:pt>
                <c:pt idx="490">
                  <c:v>2275</c:v>
                </c:pt>
                <c:pt idx="491">
                  <c:v>2800.0000000000005</c:v>
                </c:pt>
                <c:pt idx="492">
                  <c:v>3437.5000000000005</c:v>
                </c:pt>
                <c:pt idx="493">
                  <c:v>4200.0000000000009</c:v>
                </c:pt>
                <c:pt idx="494">
                  <c:v>2887.5000000000005</c:v>
                </c:pt>
                <c:pt idx="495">
                  <c:v>3250.0000000000005</c:v>
                </c:pt>
                <c:pt idx="496">
                  <c:v>4037.5000000000005</c:v>
                </c:pt>
                <c:pt idx="497">
                  <c:v>5400.0000000000009</c:v>
                </c:pt>
                <c:pt idx="498">
                  <c:v>6000.0000000000009</c:v>
                </c:pt>
                <c:pt idx="499">
                  <c:v>6800.0000000000018</c:v>
                </c:pt>
                <c:pt idx="500">
                  <c:v>4800.0000000000009</c:v>
                </c:pt>
                <c:pt idx="501">
                  <c:v>4800.0000000000009</c:v>
                </c:pt>
                <c:pt idx="502">
                  <c:v>4725.0000000000009</c:v>
                </c:pt>
                <c:pt idx="503">
                  <c:v>5937.5000000000009</c:v>
                </c:pt>
                <c:pt idx="504">
                  <c:v>1050.0000000000002</c:v>
                </c:pt>
                <c:pt idx="505">
                  <c:v>1400</c:v>
                </c:pt>
                <c:pt idx="506">
                  <c:v>1400</c:v>
                </c:pt>
                <c:pt idx="507">
                  <c:v>800</c:v>
                </c:pt>
                <c:pt idx="508">
                  <c:v>675.00000000000011</c:v>
                </c:pt>
                <c:pt idx="509">
                  <c:v>1600</c:v>
                </c:pt>
                <c:pt idx="510">
                  <c:v>1350.0000000000002</c:v>
                </c:pt>
                <c:pt idx="511">
                  <c:v>1400</c:v>
                </c:pt>
                <c:pt idx="512">
                  <c:v>1400</c:v>
                </c:pt>
                <c:pt idx="513">
                  <c:v>800</c:v>
                </c:pt>
                <c:pt idx="514">
                  <c:v>562.50000000000011</c:v>
                </c:pt>
                <c:pt idx="515">
                  <c:v>1300</c:v>
                </c:pt>
                <c:pt idx="516">
                  <c:v>1900</c:v>
                </c:pt>
                <c:pt idx="517">
                  <c:v>1625</c:v>
                </c:pt>
                <c:pt idx="518">
                  <c:v>1924.9999999999998</c:v>
                </c:pt>
                <c:pt idx="519">
                  <c:v>1250</c:v>
                </c:pt>
                <c:pt idx="520">
                  <c:v>550</c:v>
                </c:pt>
                <c:pt idx="521">
                  <c:v>1500</c:v>
                </c:pt>
                <c:pt idx="522">
                  <c:v>2612.5</c:v>
                </c:pt>
                <c:pt idx="523">
                  <c:v>1650.0000000000002</c:v>
                </c:pt>
                <c:pt idx="524">
                  <c:v>1950.0000000000002</c:v>
                </c:pt>
                <c:pt idx="525">
                  <c:v>1012.5000000000001</c:v>
                </c:pt>
                <c:pt idx="526">
                  <c:v>625.00000000000011</c:v>
                </c:pt>
                <c:pt idx="527">
                  <c:v>1950.0000000000005</c:v>
                </c:pt>
                <c:pt idx="528">
                  <c:v>2500</c:v>
                </c:pt>
                <c:pt idx="529">
                  <c:v>1925.0000000000002</c:v>
                </c:pt>
                <c:pt idx="530">
                  <c:v>1925.0000000000002</c:v>
                </c:pt>
                <c:pt idx="531">
                  <c:v>1375</c:v>
                </c:pt>
                <c:pt idx="532">
                  <c:v>787.49999999999989</c:v>
                </c:pt>
                <c:pt idx="533">
                  <c:v>3150</c:v>
                </c:pt>
                <c:pt idx="534">
                  <c:v>4262.4999999999991</c:v>
                </c:pt>
                <c:pt idx="535">
                  <c:v>4224.9999999999991</c:v>
                </c:pt>
                <c:pt idx="536">
                  <c:v>5200</c:v>
                </c:pt>
                <c:pt idx="537">
                  <c:v>4200</c:v>
                </c:pt>
                <c:pt idx="538">
                  <c:v>3600</c:v>
                </c:pt>
                <c:pt idx="539">
                  <c:v>7350</c:v>
                </c:pt>
                <c:pt idx="540">
                  <c:v>7225</c:v>
                </c:pt>
                <c:pt idx="541">
                  <c:v>6300</c:v>
                </c:pt>
                <c:pt idx="542">
                  <c:v>5850</c:v>
                </c:pt>
                <c:pt idx="543">
                  <c:v>4675</c:v>
                </c:pt>
                <c:pt idx="544">
                  <c:v>5400</c:v>
                </c:pt>
                <c:pt idx="545">
                  <c:v>6300</c:v>
                </c:pt>
                <c:pt idx="546">
                  <c:v>7200</c:v>
                </c:pt>
                <c:pt idx="547">
                  <c:v>6200</c:v>
                </c:pt>
                <c:pt idx="548">
                  <c:v>4550</c:v>
                </c:pt>
                <c:pt idx="549">
                  <c:v>2975.0000000000005</c:v>
                </c:pt>
                <c:pt idx="550">
                  <c:v>2975</c:v>
                </c:pt>
                <c:pt idx="551">
                  <c:v>1875</c:v>
                </c:pt>
                <c:pt idx="552">
                  <c:v>2250.0000000000005</c:v>
                </c:pt>
                <c:pt idx="553">
                  <c:v>2475.0000000000009</c:v>
                </c:pt>
                <c:pt idx="554">
                  <c:v>1250.0000000000002</c:v>
                </c:pt>
                <c:pt idx="555">
                  <c:v>1000.0000000000002</c:v>
                </c:pt>
                <c:pt idx="556">
                  <c:v>1350.0000000000002</c:v>
                </c:pt>
                <c:pt idx="557">
                  <c:v>1125</c:v>
                </c:pt>
                <c:pt idx="558">
                  <c:v>1400</c:v>
                </c:pt>
                <c:pt idx="559">
                  <c:v>2887.5000000000009</c:v>
                </c:pt>
                <c:pt idx="560">
                  <c:v>1750.0000000000005</c:v>
                </c:pt>
                <c:pt idx="561">
                  <c:v>1462.5000000000002</c:v>
                </c:pt>
                <c:pt idx="562">
                  <c:v>1650.0000000000002</c:v>
                </c:pt>
                <c:pt idx="563">
                  <c:v>2100.0000000000005</c:v>
                </c:pt>
                <c:pt idx="564">
                  <c:v>2587.5000000000005</c:v>
                </c:pt>
                <c:pt idx="565">
                  <c:v>3250.0000000000009</c:v>
                </c:pt>
                <c:pt idx="566">
                  <c:v>2137.5000000000005</c:v>
                </c:pt>
                <c:pt idx="567">
                  <c:v>2475.0000000000009</c:v>
                </c:pt>
                <c:pt idx="568">
                  <c:v>3187.5000000000005</c:v>
                </c:pt>
                <c:pt idx="569">
                  <c:v>4400.0000000000009</c:v>
                </c:pt>
                <c:pt idx="570">
                  <c:v>4875.0000000000009</c:v>
                </c:pt>
                <c:pt idx="571">
                  <c:v>5625.0000000000018</c:v>
                </c:pt>
                <c:pt idx="572">
                  <c:v>3850.0000000000009</c:v>
                </c:pt>
                <c:pt idx="573">
                  <c:v>3850.0000000000009</c:v>
                </c:pt>
                <c:pt idx="574">
                  <c:v>3800.0000000000009</c:v>
                </c:pt>
                <c:pt idx="575">
                  <c:v>4887.5000000000009</c:v>
                </c:pt>
                <c:pt idx="576">
                  <c:v>1050.0000000000002</c:v>
                </c:pt>
                <c:pt idx="577">
                  <c:v>1400</c:v>
                </c:pt>
                <c:pt idx="578">
                  <c:v>1400</c:v>
                </c:pt>
                <c:pt idx="579">
                  <c:v>800</c:v>
                </c:pt>
                <c:pt idx="580">
                  <c:v>675.00000000000011</c:v>
                </c:pt>
                <c:pt idx="581">
                  <c:v>1600</c:v>
                </c:pt>
                <c:pt idx="582">
                  <c:v>1350.0000000000002</c:v>
                </c:pt>
                <c:pt idx="583">
                  <c:v>1400</c:v>
                </c:pt>
                <c:pt idx="584">
                  <c:v>1400</c:v>
                </c:pt>
                <c:pt idx="585">
                  <c:v>800</c:v>
                </c:pt>
                <c:pt idx="586">
                  <c:v>562.50000000000011</c:v>
                </c:pt>
                <c:pt idx="587">
                  <c:v>1300</c:v>
                </c:pt>
                <c:pt idx="588">
                  <c:v>1900</c:v>
                </c:pt>
                <c:pt idx="589">
                  <c:v>1625</c:v>
                </c:pt>
                <c:pt idx="590">
                  <c:v>1924.9999999999998</c:v>
                </c:pt>
                <c:pt idx="591">
                  <c:v>1250</c:v>
                </c:pt>
                <c:pt idx="592">
                  <c:v>550</c:v>
                </c:pt>
                <c:pt idx="593">
                  <c:v>1500</c:v>
                </c:pt>
                <c:pt idx="594">
                  <c:v>2612.5</c:v>
                </c:pt>
                <c:pt idx="595">
                  <c:v>1650.0000000000002</c:v>
                </c:pt>
                <c:pt idx="596">
                  <c:v>1950.0000000000002</c:v>
                </c:pt>
                <c:pt idx="597">
                  <c:v>1012.5000000000001</c:v>
                </c:pt>
                <c:pt idx="598">
                  <c:v>625.00000000000011</c:v>
                </c:pt>
                <c:pt idx="599">
                  <c:v>1950.0000000000005</c:v>
                </c:pt>
                <c:pt idx="600">
                  <c:v>2500</c:v>
                </c:pt>
                <c:pt idx="601">
                  <c:v>1925.0000000000002</c:v>
                </c:pt>
                <c:pt idx="602">
                  <c:v>1925.0000000000002</c:v>
                </c:pt>
                <c:pt idx="603">
                  <c:v>1375</c:v>
                </c:pt>
                <c:pt idx="604">
                  <c:v>787.49999999999989</c:v>
                </c:pt>
                <c:pt idx="605">
                  <c:v>3150</c:v>
                </c:pt>
                <c:pt idx="606">
                  <c:v>4262.4999999999991</c:v>
                </c:pt>
                <c:pt idx="607">
                  <c:v>4224.9999999999991</c:v>
                </c:pt>
                <c:pt idx="608">
                  <c:v>5200</c:v>
                </c:pt>
                <c:pt idx="609">
                  <c:v>4200</c:v>
                </c:pt>
                <c:pt idx="610">
                  <c:v>3600</c:v>
                </c:pt>
                <c:pt idx="611">
                  <c:v>7350</c:v>
                </c:pt>
                <c:pt idx="612">
                  <c:v>7225</c:v>
                </c:pt>
                <c:pt idx="613">
                  <c:v>6300</c:v>
                </c:pt>
                <c:pt idx="614">
                  <c:v>5850</c:v>
                </c:pt>
                <c:pt idx="615">
                  <c:v>4675</c:v>
                </c:pt>
                <c:pt idx="616">
                  <c:v>5400</c:v>
                </c:pt>
                <c:pt idx="617">
                  <c:v>6300</c:v>
                </c:pt>
                <c:pt idx="618">
                  <c:v>7200</c:v>
                </c:pt>
                <c:pt idx="619">
                  <c:v>6200</c:v>
                </c:pt>
                <c:pt idx="620">
                  <c:v>4550</c:v>
                </c:pt>
                <c:pt idx="621">
                  <c:v>2975.0000000000005</c:v>
                </c:pt>
                <c:pt idx="622">
                  <c:v>2975</c:v>
                </c:pt>
                <c:pt idx="623">
                  <c:v>1875</c:v>
                </c:pt>
                <c:pt idx="624">
                  <c:v>2250.0000000000005</c:v>
                </c:pt>
                <c:pt idx="625">
                  <c:v>2475.0000000000009</c:v>
                </c:pt>
                <c:pt idx="626">
                  <c:v>1250.0000000000002</c:v>
                </c:pt>
                <c:pt idx="627">
                  <c:v>1000.0000000000002</c:v>
                </c:pt>
                <c:pt idx="628">
                  <c:v>1350.0000000000002</c:v>
                </c:pt>
                <c:pt idx="629">
                  <c:v>1125</c:v>
                </c:pt>
                <c:pt idx="630">
                  <c:v>1400</c:v>
                </c:pt>
                <c:pt idx="631">
                  <c:v>2887.5000000000009</c:v>
                </c:pt>
                <c:pt idx="632">
                  <c:v>1750.0000000000005</c:v>
                </c:pt>
                <c:pt idx="633">
                  <c:v>1462.5000000000002</c:v>
                </c:pt>
                <c:pt idx="634">
                  <c:v>1650.0000000000002</c:v>
                </c:pt>
                <c:pt idx="635">
                  <c:v>2100.0000000000005</c:v>
                </c:pt>
                <c:pt idx="636">
                  <c:v>2587.5000000000005</c:v>
                </c:pt>
                <c:pt idx="637">
                  <c:v>3250.0000000000009</c:v>
                </c:pt>
                <c:pt idx="638">
                  <c:v>2137.5000000000005</c:v>
                </c:pt>
                <c:pt idx="639">
                  <c:v>2475.0000000000009</c:v>
                </c:pt>
                <c:pt idx="640">
                  <c:v>3187.5000000000005</c:v>
                </c:pt>
                <c:pt idx="641">
                  <c:v>4400.0000000000009</c:v>
                </c:pt>
                <c:pt idx="642">
                  <c:v>4875.0000000000009</c:v>
                </c:pt>
                <c:pt idx="643">
                  <c:v>5625.0000000000018</c:v>
                </c:pt>
                <c:pt idx="644">
                  <c:v>3850.0000000000009</c:v>
                </c:pt>
                <c:pt idx="645">
                  <c:v>3850.0000000000009</c:v>
                </c:pt>
                <c:pt idx="646">
                  <c:v>3800.0000000000009</c:v>
                </c:pt>
                <c:pt idx="647">
                  <c:v>4887.5000000000009</c:v>
                </c:pt>
                <c:pt idx="648">
                  <c:v>1400.0000000000002</c:v>
                </c:pt>
                <c:pt idx="649">
                  <c:v>1800</c:v>
                </c:pt>
                <c:pt idx="650">
                  <c:v>1800</c:v>
                </c:pt>
                <c:pt idx="651">
                  <c:v>1125</c:v>
                </c:pt>
                <c:pt idx="652">
                  <c:v>1000.0000000000002</c:v>
                </c:pt>
                <c:pt idx="653">
                  <c:v>2025</c:v>
                </c:pt>
                <c:pt idx="654">
                  <c:v>1750.0000000000002</c:v>
                </c:pt>
                <c:pt idx="655">
                  <c:v>1800</c:v>
                </c:pt>
                <c:pt idx="656">
                  <c:v>1800</c:v>
                </c:pt>
                <c:pt idx="657">
                  <c:v>1125</c:v>
                </c:pt>
                <c:pt idx="658">
                  <c:v>875.00000000000023</c:v>
                </c:pt>
                <c:pt idx="659">
                  <c:v>1687.5</c:v>
                </c:pt>
                <c:pt idx="660">
                  <c:v>2362.5</c:v>
                </c:pt>
                <c:pt idx="661">
                  <c:v>2062.5</c:v>
                </c:pt>
                <c:pt idx="662">
                  <c:v>2400</c:v>
                </c:pt>
                <c:pt idx="663">
                  <c:v>1650.0000000000002</c:v>
                </c:pt>
                <c:pt idx="664">
                  <c:v>900.00000000000011</c:v>
                </c:pt>
                <c:pt idx="665">
                  <c:v>1575</c:v>
                </c:pt>
                <c:pt idx="666">
                  <c:v>2625</c:v>
                </c:pt>
                <c:pt idx="667">
                  <c:v>1787.5000000000002</c:v>
                </c:pt>
                <c:pt idx="668">
                  <c:v>2062.5</c:v>
                </c:pt>
                <c:pt idx="669">
                  <c:v>1100.0000000000002</c:v>
                </c:pt>
                <c:pt idx="670">
                  <c:v>787.50000000000023</c:v>
                </c:pt>
                <c:pt idx="671">
                  <c:v>2100.0000000000005</c:v>
                </c:pt>
                <c:pt idx="672">
                  <c:v>2475</c:v>
                </c:pt>
                <c:pt idx="673">
                  <c:v>2000</c:v>
                </c:pt>
                <c:pt idx="674">
                  <c:v>2000</c:v>
                </c:pt>
                <c:pt idx="675">
                  <c:v>1462.5</c:v>
                </c:pt>
                <c:pt idx="676">
                  <c:v>899.99999999999989</c:v>
                </c:pt>
                <c:pt idx="677">
                  <c:v>3737.5</c:v>
                </c:pt>
                <c:pt idx="678">
                  <c:v>4950</c:v>
                </c:pt>
                <c:pt idx="679">
                  <c:v>4900</c:v>
                </c:pt>
                <c:pt idx="680">
                  <c:v>5950</c:v>
                </c:pt>
                <c:pt idx="681">
                  <c:v>4887.5</c:v>
                </c:pt>
                <c:pt idx="682">
                  <c:v>4275</c:v>
                </c:pt>
                <c:pt idx="683">
                  <c:v>8250</c:v>
                </c:pt>
                <c:pt idx="684">
                  <c:v>8100</c:v>
                </c:pt>
                <c:pt idx="685">
                  <c:v>7125.0000000000009</c:v>
                </c:pt>
                <c:pt idx="686">
                  <c:v>6650.0000000000009</c:v>
                </c:pt>
                <c:pt idx="687">
                  <c:v>5400</c:v>
                </c:pt>
                <c:pt idx="688">
                  <c:v>6175</c:v>
                </c:pt>
                <c:pt idx="689">
                  <c:v>7150.0000000000009</c:v>
                </c:pt>
                <c:pt idx="690">
                  <c:v>8075.0000000000009</c:v>
                </c:pt>
                <c:pt idx="691">
                  <c:v>7012.5000000000009</c:v>
                </c:pt>
                <c:pt idx="692">
                  <c:v>5250.0000000000009</c:v>
                </c:pt>
                <c:pt idx="693">
                  <c:v>3562.5000000000005</c:v>
                </c:pt>
                <c:pt idx="694">
                  <c:v>3087.4999999999995</c:v>
                </c:pt>
                <c:pt idx="695">
                  <c:v>2100</c:v>
                </c:pt>
                <c:pt idx="696">
                  <c:v>2250.0000000000005</c:v>
                </c:pt>
                <c:pt idx="697">
                  <c:v>2500.0000000000005</c:v>
                </c:pt>
                <c:pt idx="698">
                  <c:v>1350.0000000000005</c:v>
                </c:pt>
                <c:pt idx="699">
                  <c:v>1125.0000000000002</c:v>
                </c:pt>
                <c:pt idx="700">
                  <c:v>1512.5000000000002</c:v>
                </c:pt>
                <c:pt idx="701">
                  <c:v>1200</c:v>
                </c:pt>
                <c:pt idx="702">
                  <c:v>1400.0000000000002</c:v>
                </c:pt>
                <c:pt idx="703">
                  <c:v>2875.0000000000005</c:v>
                </c:pt>
                <c:pt idx="704">
                  <c:v>1800.0000000000005</c:v>
                </c:pt>
                <c:pt idx="705">
                  <c:v>1500.0000000000002</c:v>
                </c:pt>
                <c:pt idx="706">
                  <c:v>1750</c:v>
                </c:pt>
                <c:pt idx="707">
                  <c:v>2200</c:v>
                </c:pt>
                <c:pt idx="708">
                  <c:v>2500.0000000000005</c:v>
                </c:pt>
                <c:pt idx="709">
                  <c:v>3150.0000000000009</c:v>
                </c:pt>
                <c:pt idx="710">
                  <c:v>2100.0000000000005</c:v>
                </c:pt>
                <c:pt idx="711">
                  <c:v>2500.0000000000005</c:v>
                </c:pt>
                <c:pt idx="712">
                  <c:v>3325.0000000000005</c:v>
                </c:pt>
                <c:pt idx="713">
                  <c:v>5100.0000000000009</c:v>
                </c:pt>
                <c:pt idx="714">
                  <c:v>5600.0000000000018</c:v>
                </c:pt>
                <c:pt idx="715">
                  <c:v>6400.0000000000018</c:v>
                </c:pt>
                <c:pt idx="716">
                  <c:v>4500.0000000000009</c:v>
                </c:pt>
                <c:pt idx="717">
                  <c:v>4500.0000000000009</c:v>
                </c:pt>
                <c:pt idx="718">
                  <c:v>4462.5000000000009</c:v>
                </c:pt>
                <c:pt idx="719">
                  <c:v>5625.0000000000018</c:v>
                </c:pt>
                <c:pt idx="720">
                  <c:v>1274.9999999999998</c:v>
                </c:pt>
                <c:pt idx="721">
                  <c:v>1700</c:v>
                </c:pt>
                <c:pt idx="722">
                  <c:v>1700</c:v>
                </c:pt>
                <c:pt idx="723">
                  <c:v>1100</c:v>
                </c:pt>
                <c:pt idx="724">
                  <c:v>1012.5000000000001</c:v>
                </c:pt>
                <c:pt idx="725">
                  <c:v>1700</c:v>
                </c:pt>
                <c:pt idx="726">
                  <c:v>1424.9999999999998</c:v>
                </c:pt>
                <c:pt idx="727">
                  <c:v>1500</c:v>
                </c:pt>
                <c:pt idx="728">
                  <c:v>1500</c:v>
                </c:pt>
                <c:pt idx="729">
                  <c:v>900</c:v>
                </c:pt>
                <c:pt idx="730">
                  <c:v>675.00000000000011</c:v>
                </c:pt>
                <c:pt idx="731">
                  <c:v>1400</c:v>
                </c:pt>
                <c:pt idx="732">
                  <c:v>2000</c:v>
                </c:pt>
                <c:pt idx="733">
                  <c:v>1750</c:v>
                </c:pt>
                <c:pt idx="734">
                  <c:v>1750</c:v>
                </c:pt>
                <c:pt idx="735">
                  <c:v>1125</c:v>
                </c:pt>
                <c:pt idx="736">
                  <c:v>687.5</c:v>
                </c:pt>
                <c:pt idx="737">
                  <c:v>1625</c:v>
                </c:pt>
                <c:pt idx="738">
                  <c:v>2500</c:v>
                </c:pt>
                <c:pt idx="739">
                  <c:v>1650.0000000000002</c:v>
                </c:pt>
                <c:pt idx="740">
                  <c:v>1925.0000000000002</c:v>
                </c:pt>
                <c:pt idx="741">
                  <c:v>1250</c:v>
                </c:pt>
                <c:pt idx="742">
                  <c:v>825.00000000000011</c:v>
                </c:pt>
                <c:pt idx="743">
                  <c:v>2275</c:v>
                </c:pt>
                <c:pt idx="744">
                  <c:v>2625</c:v>
                </c:pt>
                <c:pt idx="745">
                  <c:v>2062.5</c:v>
                </c:pt>
                <c:pt idx="746">
                  <c:v>2200</c:v>
                </c:pt>
                <c:pt idx="747">
                  <c:v>1500</c:v>
                </c:pt>
                <c:pt idx="748">
                  <c:v>1100</c:v>
                </c:pt>
                <c:pt idx="749">
                  <c:v>2625.0000000000005</c:v>
                </c:pt>
                <c:pt idx="750">
                  <c:v>3125</c:v>
                </c:pt>
                <c:pt idx="751">
                  <c:v>2612.5</c:v>
                </c:pt>
                <c:pt idx="752">
                  <c:v>2612.5</c:v>
                </c:pt>
                <c:pt idx="753">
                  <c:v>1750</c:v>
                </c:pt>
                <c:pt idx="754">
                  <c:v>1237.5</c:v>
                </c:pt>
                <c:pt idx="755">
                  <c:v>3675.0000000000005</c:v>
                </c:pt>
                <c:pt idx="756">
                  <c:v>3375</c:v>
                </c:pt>
                <c:pt idx="757">
                  <c:v>2887.5000000000005</c:v>
                </c:pt>
                <c:pt idx="758">
                  <c:v>2612.5</c:v>
                </c:pt>
                <c:pt idx="759">
                  <c:v>1875</c:v>
                </c:pt>
                <c:pt idx="760">
                  <c:v>2337.5</c:v>
                </c:pt>
                <c:pt idx="761">
                  <c:v>2975.0000000000005</c:v>
                </c:pt>
                <c:pt idx="762">
                  <c:v>3437.5000000000005</c:v>
                </c:pt>
                <c:pt idx="763">
                  <c:v>3450.0000000000005</c:v>
                </c:pt>
                <c:pt idx="764">
                  <c:v>2475</c:v>
                </c:pt>
                <c:pt idx="765">
                  <c:v>2200</c:v>
                </c:pt>
                <c:pt idx="766">
                  <c:v>2600</c:v>
                </c:pt>
                <c:pt idx="767">
                  <c:v>2625.0000000000005</c:v>
                </c:pt>
                <c:pt idx="768">
                  <c:v>2587.5000000000005</c:v>
                </c:pt>
                <c:pt idx="769">
                  <c:v>2875.0000000000005</c:v>
                </c:pt>
                <c:pt idx="770">
                  <c:v>1912.5000000000002</c:v>
                </c:pt>
                <c:pt idx="771">
                  <c:v>1687.5000000000002</c:v>
                </c:pt>
                <c:pt idx="772">
                  <c:v>2062.5</c:v>
                </c:pt>
                <c:pt idx="773">
                  <c:v>2550.0000000000005</c:v>
                </c:pt>
                <c:pt idx="774">
                  <c:v>2250.0000000000005</c:v>
                </c:pt>
                <c:pt idx="775">
                  <c:v>2500.0000000000005</c:v>
                </c:pt>
                <c:pt idx="776">
                  <c:v>1462.5000000000002</c:v>
                </c:pt>
                <c:pt idx="777">
                  <c:v>1350.0000000000002</c:v>
                </c:pt>
                <c:pt idx="778">
                  <c:v>1512.5000000000002</c:v>
                </c:pt>
                <c:pt idx="779">
                  <c:v>1950.0000000000002</c:v>
                </c:pt>
                <c:pt idx="780">
                  <c:v>2250.0000000000005</c:v>
                </c:pt>
                <c:pt idx="781">
                  <c:v>2625.0000000000005</c:v>
                </c:pt>
                <c:pt idx="782">
                  <c:v>1687.5000000000002</c:v>
                </c:pt>
                <c:pt idx="783">
                  <c:v>1575.0000000000002</c:v>
                </c:pt>
                <c:pt idx="784">
                  <c:v>1650.0000000000002</c:v>
                </c:pt>
                <c:pt idx="785">
                  <c:v>2550.0000000000005</c:v>
                </c:pt>
                <c:pt idx="786">
                  <c:v>2812.5000000000005</c:v>
                </c:pt>
                <c:pt idx="787">
                  <c:v>3125.0000000000009</c:v>
                </c:pt>
                <c:pt idx="788">
                  <c:v>1912.5000000000002</c:v>
                </c:pt>
                <c:pt idx="789">
                  <c:v>1912.5000000000002</c:v>
                </c:pt>
                <c:pt idx="790">
                  <c:v>1925.0000000000002</c:v>
                </c:pt>
                <c:pt idx="791">
                  <c:v>2700.0000000000005</c:v>
                </c:pt>
                <c:pt idx="792">
                  <c:v>1662.4999999999995</c:v>
                </c:pt>
                <c:pt idx="793">
                  <c:v>2137.5</c:v>
                </c:pt>
                <c:pt idx="794">
                  <c:v>2137.5</c:v>
                </c:pt>
                <c:pt idx="795">
                  <c:v>1462.5</c:v>
                </c:pt>
                <c:pt idx="796">
                  <c:v>1375.0000000000002</c:v>
                </c:pt>
                <c:pt idx="797">
                  <c:v>2137.5</c:v>
                </c:pt>
                <c:pt idx="798">
                  <c:v>1837.4999999999995</c:v>
                </c:pt>
                <c:pt idx="799">
                  <c:v>1912.5</c:v>
                </c:pt>
                <c:pt idx="800">
                  <c:v>1912.5</c:v>
                </c:pt>
                <c:pt idx="801">
                  <c:v>1237.5</c:v>
                </c:pt>
                <c:pt idx="802">
                  <c:v>1000.0000000000002</c:v>
                </c:pt>
                <c:pt idx="803">
                  <c:v>1800</c:v>
                </c:pt>
                <c:pt idx="804">
                  <c:v>2475</c:v>
                </c:pt>
                <c:pt idx="805">
                  <c:v>2200</c:v>
                </c:pt>
                <c:pt idx="806">
                  <c:v>2200</c:v>
                </c:pt>
                <c:pt idx="807">
                  <c:v>1512.5000000000002</c:v>
                </c:pt>
                <c:pt idx="808">
                  <c:v>1050.0000000000002</c:v>
                </c:pt>
                <c:pt idx="809">
                  <c:v>2062.5</c:v>
                </c:pt>
                <c:pt idx="810">
                  <c:v>3025.0000000000005</c:v>
                </c:pt>
                <c:pt idx="811">
                  <c:v>2100.0000000000005</c:v>
                </c:pt>
                <c:pt idx="812">
                  <c:v>2400.0000000000005</c:v>
                </c:pt>
                <c:pt idx="813">
                  <c:v>1650.0000000000002</c:v>
                </c:pt>
                <c:pt idx="814">
                  <c:v>1200.0000000000002</c:v>
                </c:pt>
                <c:pt idx="815">
                  <c:v>2812.5000000000005</c:v>
                </c:pt>
                <c:pt idx="816">
                  <c:v>3162.5000000000005</c:v>
                </c:pt>
                <c:pt idx="817">
                  <c:v>2550.0000000000005</c:v>
                </c:pt>
                <c:pt idx="818">
                  <c:v>2700.0000000000005</c:v>
                </c:pt>
                <c:pt idx="819">
                  <c:v>1925.0000000000002</c:v>
                </c:pt>
                <c:pt idx="820">
                  <c:v>1500.0000000000002</c:v>
                </c:pt>
                <c:pt idx="821">
                  <c:v>3187.5000000000005</c:v>
                </c:pt>
                <c:pt idx="822">
                  <c:v>3850.0000000000005</c:v>
                </c:pt>
                <c:pt idx="823">
                  <c:v>3300.0000000000005</c:v>
                </c:pt>
                <c:pt idx="824">
                  <c:v>3300.0000000000005</c:v>
                </c:pt>
                <c:pt idx="825">
                  <c:v>2337.5</c:v>
                </c:pt>
                <c:pt idx="826">
                  <c:v>1800.0000000000002</c:v>
                </c:pt>
                <c:pt idx="827">
                  <c:v>4500.0000000000009</c:v>
                </c:pt>
                <c:pt idx="828">
                  <c:v>4125</c:v>
                </c:pt>
                <c:pt idx="829">
                  <c:v>3600.0000000000005</c:v>
                </c:pt>
                <c:pt idx="830">
                  <c:v>3300.0000000000005</c:v>
                </c:pt>
                <c:pt idx="831">
                  <c:v>2475</c:v>
                </c:pt>
                <c:pt idx="832">
                  <c:v>3000.0000000000005</c:v>
                </c:pt>
                <c:pt idx="833">
                  <c:v>3750.0000000000005</c:v>
                </c:pt>
                <c:pt idx="834">
                  <c:v>4200.0000000000009</c:v>
                </c:pt>
                <c:pt idx="835">
                  <c:v>4225.0000000000009</c:v>
                </c:pt>
                <c:pt idx="836">
                  <c:v>3150.0000000000005</c:v>
                </c:pt>
                <c:pt idx="837">
                  <c:v>2850.0000000000005</c:v>
                </c:pt>
                <c:pt idx="838">
                  <c:v>3325.0000000000005</c:v>
                </c:pt>
                <c:pt idx="839">
                  <c:v>3375.0000000000005</c:v>
                </c:pt>
                <c:pt idx="840">
                  <c:v>3125.0000000000009</c:v>
                </c:pt>
                <c:pt idx="841">
                  <c:v>3437.5000000000009</c:v>
                </c:pt>
                <c:pt idx="842">
                  <c:v>2375.0000000000005</c:v>
                </c:pt>
                <c:pt idx="843">
                  <c:v>2125.0000000000005</c:v>
                </c:pt>
                <c:pt idx="844">
                  <c:v>2550.0000000000005</c:v>
                </c:pt>
                <c:pt idx="845">
                  <c:v>3087.5000000000005</c:v>
                </c:pt>
                <c:pt idx="846">
                  <c:v>2750.0000000000005</c:v>
                </c:pt>
                <c:pt idx="847">
                  <c:v>3025.0000000000009</c:v>
                </c:pt>
                <c:pt idx="848">
                  <c:v>1875.0000000000005</c:v>
                </c:pt>
                <c:pt idx="849">
                  <c:v>1750.0000000000005</c:v>
                </c:pt>
                <c:pt idx="850">
                  <c:v>1950.0000000000002</c:v>
                </c:pt>
                <c:pt idx="851">
                  <c:v>2812.5000000000005</c:v>
                </c:pt>
                <c:pt idx="852">
                  <c:v>3300.0000000000005</c:v>
                </c:pt>
                <c:pt idx="853">
                  <c:v>3900.0000000000009</c:v>
                </c:pt>
                <c:pt idx="854">
                  <c:v>2700.0000000000005</c:v>
                </c:pt>
                <c:pt idx="855">
                  <c:v>2550.0000000000005</c:v>
                </c:pt>
                <c:pt idx="856">
                  <c:v>2625.0000000000005</c:v>
                </c:pt>
                <c:pt idx="857">
                  <c:v>3750.0000000000005</c:v>
                </c:pt>
                <c:pt idx="858">
                  <c:v>4200.0000000000009</c:v>
                </c:pt>
                <c:pt idx="859">
                  <c:v>4550.0000000000009</c:v>
                </c:pt>
                <c:pt idx="860">
                  <c:v>3000.0000000000005</c:v>
                </c:pt>
                <c:pt idx="861">
                  <c:v>3000.0000000000005</c:v>
                </c:pt>
                <c:pt idx="862">
                  <c:v>2975.0000000000005</c:v>
                </c:pt>
                <c:pt idx="863">
                  <c:v>3937.5000000000005</c:v>
                </c:pt>
                <c:pt idx="864">
                  <c:v>1349.9999999999998</c:v>
                </c:pt>
                <c:pt idx="865">
                  <c:v>1800</c:v>
                </c:pt>
                <c:pt idx="866">
                  <c:v>1800</c:v>
                </c:pt>
                <c:pt idx="867">
                  <c:v>1200</c:v>
                </c:pt>
                <c:pt idx="868">
                  <c:v>1125.0000000000002</c:v>
                </c:pt>
                <c:pt idx="869">
                  <c:v>1800</c:v>
                </c:pt>
                <c:pt idx="870">
                  <c:v>1499.9999999999998</c:v>
                </c:pt>
                <c:pt idx="871">
                  <c:v>1600</c:v>
                </c:pt>
                <c:pt idx="872">
                  <c:v>1600</c:v>
                </c:pt>
                <c:pt idx="873">
                  <c:v>1000</c:v>
                </c:pt>
                <c:pt idx="874">
                  <c:v>787.50000000000023</c:v>
                </c:pt>
                <c:pt idx="875">
                  <c:v>1500</c:v>
                </c:pt>
                <c:pt idx="876">
                  <c:v>2100</c:v>
                </c:pt>
                <c:pt idx="877">
                  <c:v>1875</c:v>
                </c:pt>
                <c:pt idx="878">
                  <c:v>1875</c:v>
                </c:pt>
                <c:pt idx="879">
                  <c:v>1250</c:v>
                </c:pt>
                <c:pt idx="880">
                  <c:v>825.00000000000011</c:v>
                </c:pt>
                <c:pt idx="881">
                  <c:v>1750</c:v>
                </c:pt>
                <c:pt idx="882">
                  <c:v>2625</c:v>
                </c:pt>
                <c:pt idx="883">
                  <c:v>1787.5000000000002</c:v>
                </c:pt>
                <c:pt idx="884">
                  <c:v>2062.5</c:v>
                </c:pt>
                <c:pt idx="885">
                  <c:v>1375</c:v>
                </c:pt>
                <c:pt idx="886">
                  <c:v>962.50000000000011</c:v>
                </c:pt>
                <c:pt idx="887">
                  <c:v>2450.0000000000005</c:v>
                </c:pt>
                <c:pt idx="888">
                  <c:v>2750</c:v>
                </c:pt>
                <c:pt idx="889">
                  <c:v>2200</c:v>
                </c:pt>
                <c:pt idx="890">
                  <c:v>2337.5</c:v>
                </c:pt>
                <c:pt idx="891">
                  <c:v>1625</c:v>
                </c:pt>
                <c:pt idx="892">
                  <c:v>1237.5</c:v>
                </c:pt>
                <c:pt idx="893">
                  <c:v>2800.0000000000005</c:v>
                </c:pt>
                <c:pt idx="894">
                  <c:v>3375</c:v>
                </c:pt>
                <c:pt idx="895">
                  <c:v>2887.5000000000005</c:v>
                </c:pt>
                <c:pt idx="896">
                  <c:v>2887.5000000000005</c:v>
                </c:pt>
                <c:pt idx="897">
                  <c:v>2000</c:v>
                </c:pt>
                <c:pt idx="898">
                  <c:v>1512.5000000000002</c:v>
                </c:pt>
                <c:pt idx="899">
                  <c:v>4025.0000000000005</c:v>
                </c:pt>
                <c:pt idx="900">
                  <c:v>3625</c:v>
                </c:pt>
                <c:pt idx="901">
                  <c:v>3162.5000000000005</c:v>
                </c:pt>
                <c:pt idx="902">
                  <c:v>2887.5000000000005</c:v>
                </c:pt>
                <c:pt idx="903">
                  <c:v>2125</c:v>
                </c:pt>
                <c:pt idx="904">
                  <c:v>2612.5</c:v>
                </c:pt>
                <c:pt idx="905">
                  <c:v>3325.0000000000005</c:v>
                </c:pt>
                <c:pt idx="906">
                  <c:v>3712.5000000000005</c:v>
                </c:pt>
                <c:pt idx="907">
                  <c:v>3750.0000000000005</c:v>
                </c:pt>
                <c:pt idx="908">
                  <c:v>2750</c:v>
                </c:pt>
                <c:pt idx="909">
                  <c:v>2475</c:v>
                </c:pt>
                <c:pt idx="910">
                  <c:v>2925</c:v>
                </c:pt>
                <c:pt idx="911">
                  <c:v>2975.0000000000005</c:v>
                </c:pt>
                <c:pt idx="912">
                  <c:v>2700.0000000000009</c:v>
                </c:pt>
                <c:pt idx="913">
                  <c:v>3000.0000000000005</c:v>
                </c:pt>
                <c:pt idx="914">
                  <c:v>2025.0000000000005</c:v>
                </c:pt>
                <c:pt idx="915">
                  <c:v>1800.0000000000005</c:v>
                </c:pt>
                <c:pt idx="916">
                  <c:v>2200</c:v>
                </c:pt>
                <c:pt idx="917">
                  <c:v>2700.0000000000005</c:v>
                </c:pt>
                <c:pt idx="918">
                  <c:v>2362.5000000000005</c:v>
                </c:pt>
                <c:pt idx="919">
                  <c:v>2625.0000000000005</c:v>
                </c:pt>
                <c:pt idx="920">
                  <c:v>1575.0000000000005</c:v>
                </c:pt>
                <c:pt idx="921">
                  <c:v>1462.5000000000005</c:v>
                </c:pt>
                <c:pt idx="922">
                  <c:v>1650.0000000000002</c:v>
                </c:pt>
                <c:pt idx="923">
                  <c:v>2450.0000000000005</c:v>
                </c:pt>
                <c:pt idx="924">
                  <c:v>2887.5000000000005</c:v>
                </c:pt>
                <c:pt idx="925">
                  <c:v>3450.0000000000005</c:v>
                </c:pt>
                <c:pt idx="926">
                  <c:v>2337.5</c:v>
                </c:pt>
                <c:pt idx="927">
                  <c:v>2200</c:v>
                </c:pt>
                <c:pt idx="928">
                  <c:v>2275</c:v>
                </c:pt>
                <c:pt idx="929">
                  <c:v>3325.0000000000005</c:v>
                </c:pt>
                <c:pt idx="930">
                  <c:v>3712.5000000000005</c:v>
                </c:pt>
                <c:pt idx="931">
                  <c:v>4050.0000000000005</c:v>
                </c:pt>
                <c:pt idx="932">
                  <c:v>2612.5</c:v>
                </c:pt>
                <c:pt idx="933">
                  <c:v>2612.5</c:v>
                </c:pt>
                <c:pt idx="934">
                  <c:v>2600</c:v>
                </c:pt>
                <c:pt idx="935">
                  <c:v>3500.0000000000005</c:v>
                </c:pt>
              </c:numCache>
            </c:numRef>
          </c:xVal>
          <c:yVal>
            <c:numRef>
              <c:f>'Sales &amp; Profitability Analysis'!$N$6:$N$941</c:f>
              <c:numCache>
                <c:formatCode>"$"#,##0_);[Red]\("$"#,##0\)</c:formatCode>
                <c:ptCount val="936"/>
                <c:pt idx="0">
                  <c:v>1085</c:v>
                </c:pt>
                <c:pt idx="1">
                  <c:v>775</c:v>
                </c:pt>
                <c:pt idx="2">
                  <c:v>1356.2500000000002</c:v>
                </c:pt>
                <c:pt idx="3">
                  <c:v>937.5</c:v>
                </c:pt>
                <c:pt idx="4">
                  <c:v>1581.2500000000002</c:v>
                </c:pt>
                <c:pt idx="5">
                  <c:v>581.25000000000011</c:v>
                </c:pt>
                <c:pt idx="6">
                  <c:v>1155</c:v>
                </c:pt>
                <c:pt idx="7">
                  <c:v>725</c:v>
                </c:pt>
                <c:pt idx="8">
                  <c:v>1268.7500000000002</c:v>
                </c:pt>
                <c:pt idx="9">
                  <c:v>862.5</c:v>
                </c:pt>
                <c:pt idx="10">
                  <c:v>1375</c:v>
                </c:pt>
                <c:pt idx="11">
                  <c:v>525.00000000000011</c:v>
                </c:pt>
                <c:pt idx="12">
                  <c:v>1487.5000000000002</c:v>
                </c:pt>
                <c:pt idx="13">
                  <c:v>840</c:v>
                </c:pt>
                <c:pt idx="14">
                  <c:v>1470.0000000000002</c:v>
                </c:pt>
                <c:pt idx="15">
                  <c:v>1080</c:v>
                </c:pt>
                <c:pt idx="16">
                  <c:v>1625</c:v>
                </c:pt>
                <c:pt idx="17">
                  <c:v>630.00000000000011</c:v>
                </c:pt>
                <c:pt idx="18">
                  <c:v>1837.5000000000002</c:v>
                </c:pt>
                <c:pt idx="19">
                  <c:v>877.5</c:v>
                </c:pt>
                <c:pt idx="20">
                  <c:v>1649.3750000000002</c:v>
                </c:pt>
                <c:pt idx="21">
                  <c:v>1125</c:v>
                </c:pt>
                <c:pt idx="22">
                  <c:v>1706.25</c:v>
                </c:pt>
                <c:pt idx="23">
                  <c:v>840.00000000000011</c:v>
                </c:pt>
                <c:pt idx="24">
                  <c:v>2160</c:v>
                </c:pt>
                <c:pt idx="25">
                  <c:v>1218.75</c:v>
                </c:pt>
                <c:pt idx="26">
                  <c:v>1950</c:v>
                </c:pt>
                <c:pt idx="27">
                  <c:v>1365</c:v>
                </c:pt>
                <c:pt idx="28">
                  <c:v>1966.2500000000002</c:v>
                </c:pt>
                <c:pt idx="29">
                  <c:v>1160</c:v>
                </c:pt>
                <c:pt idx="30">
                  <c:v>2340</c:v>
                </c:pt>
                <c:pt idx="31">
                  <c:v>1340.625</c:v>
                </c:pt>
                <c:pt idx="32">
                  <c:v>2145</c:v>
                </c:pt>
                <c:pt idx="33">
                  <c:v>1470</c:v>
                </c:pt>
                <c:pt idx="34">
                  <c:v>2055.625</c:v>
                </c:pt>
                <c:pt idx="35">
                  <c:v>1400</c:v>
                </c:pt>
                <c:pt idx="36">
                  <c:v>2152.5</c:v>
                </c:pt>
                <c:pt idx="37">
                  <c:v>1137.5</c:v>
                </c:pt>
                <c:pt idx="38">
                  <c:v>1876.8750000000002</c:v>
                </c:pt>
                <c:pt idx="39">
                  <c:v>1305</c:v>
                </c:pt>
                <c:pt idx="40">
                  <c:v>2518.75</c:v>
                </c:pt>
                <c:pt idx="41">
                  <c:v>930.00000000000011</c:v>
                </c:pt>
                <c:pt idx="42">
                  <c:v>2218.125</c:v>
                </c:pt>
                <c:pt idx="43">
                  <c:v>1295.0000000000002</c:v>
                </c:pt>
                <c:pt idx="44">
                  <c:v>1820.0000000000002</c:v>
                </c:pt>
                <c:pt idx="45">
                  <c:v>1462.5</c:v>
                </c:pt>
                <c:pt idx="46">
                  <c:v>2812.5</c:v>
                </c:pt>
                <c:pt idx="47">
                  <c:v>870.00000000000011</c:v>
                </c:pt>
                <c:pt idx="48">
                  <c:v>1526.2500000000002</c:v>
                </c:pt>
                <c:pt idx="49">
                  <c:v>832.50000000000011</c:v>
                </c:pt>
                <c:pt idx="50">
                  <c:v>1278.7500000000002</c:v>
                </c:pt>
                <c:pt idx="51">
                  <c:v>996.875</c:v>
                </c:pt>
                <c:pt idx="52">
                  <c:v>2120.6250000000005</c:v>
                </c:pt>
                <c:pt idx="53">
                  <c:v>542.50000000000011</c:v>
                </c:pt>
                <c:pt idx="54">
                  <c:v>1443.7500000000002</c:v>
                </c:pt>
                <c:pt idx="55">
                  <c:v>787.50000000000011</c:v>
                </c:pt>
                <c:pt idx="56">
                  <c:v>1155.0000000000002</c:v>
                </c:pt>
                <c:pt idx="57">
                  <c:v>928.125</c:v>
                </c:pt>
                <c:pt idx="58">
                  <c:v>1901.2500000000002</c:v>
                </c:pt>
                <c:pt idx="59">
                  <c:v>490.00000000000011</c:v>
                </c:pt>
                <c:pt idx="60">
                  <c:v>1443.7500000000002</c:v>
                </c:pt>
                <c:pt idx="61">
                  <c:v>787.50000000000011</c:v>
                </c:pt>
                <c:pt idx="62">
                  <c:v>1196.2500000000002</c:v>
                </c:pt>
                <c:pt idx="63">
                  <c:v>962.5</c:v>
                </c:pt>
                <c:pt idx="64">
                  <c:v>1901.2500000000002</c:v>
                </c:pt>
                <c:pt idx="65">
                  <c:v>542.50000000000011</c:v>
                </c:pt>
                <c:pt idx="66">
                  <c:v>1608.7500000000002</c:v>
                </c:pt>
                <c:pt idx="67">
                  <c:v>877.50000000000011</c:v>
                </c:pt>
                <c:pt idx="68">
                  <c:v>1278.7500000000002</c:v>
                </c:pt>
                <c:pt idx="69">
                  <c:v>1065.6249999999998</c:v>
                </c:pt>
                <c:pt idx="70">
                  <c:v>2047.5000000000002</c:v>
                </c:pt>
                <c:pt idx="71">
                  <c:v>560.00000000000011</c:v>
                </c:pt>
                <c:pt idx="72">
                  <c:v>980</c:v>
                </c:pt>
                <c:pt idx="73">
                  <c:v>787.5</c:v>
                </c:pt>
                <c:pt idx="74">
                  <c:v>1260</c:v>
                </c:pt>
                <c:pt idx="75">
                  <c:v>866.25</c:v>
                </c:pt>
                <c:pt idx="76">
                  <c:v>1375</c:v>
                </c:pt>
                <c:pt idx="77">
                  <c:v>630</c:v>
                </c:pt>
                <c:pt idx="78">
                  <c:v>1050</c:v>
                </c:pt>
                <c:pt idx="79">
                  <c:v>731.25</c:v>
                </c:pt>
                <c:pt idx="80">
                  <c:v>1215</c:v>
                </c:pt>
                <c:pt idx="81">
                  <c:v>826.875</c:v>
                </c:pt>
                <c:pt idx="82">
                  <c:v>1237.5</c:v>
                </c:pt>
                <c:pt idx="83">
                  <c:v>585</c:v>
                </c:pt>
                <c:pt idx="84">
                  <c:v>1120</c:v>
                </c:pt>
                <c:pt idx="85">
                  <c:v>731.25</c:v>
                </c:pt>
                <c:pt idx="86">
                  <c:v>1170</c:v>
                </c:pt>
                <c:pt idx="87">
                  <c:v>866.25</c:v>
                </c:pt>
                <c:pt idx="88">
                  <c:v>1168.75</c:v>
                </c:pt>
                <c:pt idx="89">
                  <c:v>562.5</c:v>
                </c:pt>
                <c:pt idx="90">
                  <c:v>1440</c:v>
                </c:pt>
                <c:pt idx="91">
                  <c:v>750</c:v>
                </c:pt>
                <c:pt idx="92">
                  <c:v>1250</c:v>
                </c:pt>
                <c:pt idx="93">
                  <c:v>826.875</c:v>
                </c:pt>
                <c:pt idx="94">
                  <c:v>1168.75</c:v>
                </c:pt>
                <c:pt idx="95">
                  <c:v>780</c:v>
                </c:pt>
                <c:pt idx="96">
                  <c:v>1440</c:v>
                </c:pt>
                <c:pt idx="97">
                  <c:v>812.5</c:v>
                </c:pt>
                <c:pt idx="98">
                  <c:v>1300</c:v>
                </c:pt>
                <c:pt idx="99">
                  <c:v>866.25</c:v>
                </c:pt>
                <c:pt idx="100">
                  <c:v>1237.5</c:v>
                </c:pt>
                <c:pt idx="101">
                  <c:v>812.5</c:v>
                </c:pt>
                <c:pt idx="102">
                  <c:v>1620</c:v>
                </c:pt>
                <c:pt idx="103">
                  <c:v>937.5</c:v>
                </c:pt>
                <c:pt idx="104">
                  <c:v>1500</c:v>
                </c:pt>
                <c:pt idx="105">
                  <c:v>984.37499999999989</c:v>
                </c:pt>
                <c:pt idx="106">
                  <c:v>1375</c:v>
                </c:pt>
                <c:pt idx="107">
                  <c:v>1040</c:v>
                </c:pt>
                <c:pt idx="108">
                  <c:v>1710</c:v>
                </c:pt>
                <c:pt idx="109">
                  <c:v>1000</c:v>
                </c:pt>
                <c:pt idx="110">
                  <c:v>1500</c:v>
                </c:pt>
                <c:pt idx="111">
                  <c:v>1023.7499999999999</c:v>
                </c:pt>
                <c:pt idx="112">
                  <c:v>1925.0000000000002</c:v>
                </c:pt>
                <c:pt idx="113">
                  <c:v>910</c:v>
                </c:pt>
                <c:pt idx="114">
                  <c:v>1800</c:v>
                </c:pt>
                <c:pt idx="115">
                  <c:v>1168.75</c:v>
                </c:pt>
                <c:pt idx="116">
                  <c:v>1450</c:v>
                </c:pt>
                <c:pt idx="117">
                  <c:v>1181.25</c:v>
                </c:pt>
                <c:pt idx="118">
                  <c:v>2227.5</c:v>
                </c:pt>
                <c:pt idx="119">
                  <c:v>845</c:v>
                </c:pt>
                <c:pt idx="120">
                  <c:v>1700</c:v>
                </c:pt>
                <c:pt idx="121">
                  <c:v>1168.75</c:v>
                </c:pt>
                <c:pt idx="122">
                  <c:v>1400</c:v>
                </c:pt>
                <c:pt idx="123">
                  <c:v>1137.5</c:v>
                </c:pt>
                <c:pt idx="124">
                  <c:v>2145</c:v>
                </c:pt>
                <c:pt idx="125">
                  <c:v>910</c:v>
                </c:pt>
                <c:pt idx="126">
                  <c:v>1600</c:v>
                </c:pt>
                <c:pt idx="127">
                  <c:v>1100</c:v>
                </c:pt>
                <c:pt idx="128">
                  <c:v>1300</c:v>
                </c:pt>
                <c:pt idx="129">
                  <c:v>1093.75</c:v>
                </c:pt>
                <c:pt idx="130">
                  <c:v>1980.0000000000002</c:v>
                </c:pt>
                <c:pt idx="131">
                  <c:v>845</c:v>
                </c:pt>
                <c:pt idx="132">
                  <c:v>1650</c:v>
                </c:pt>
                <c:pt idx="133">
                  <c:v>1134.375</c:v>
                </c:pt>
                <c:pt idx="134">
                  <c:v>1350</c:v>
                </c:pt>
                <c:pt idx="135">
                  <c:v>1137.5</c:v>
                </c:pt>
                <c:pt idx="136">
                  <c:v>1980.0000000000002</c:v>
                </c:pt>
                <c:pt idx="137">
                  <c:v>910</c:v>
                </c:pt>
                <c:pt idx="138">
                  <c:v>1800</c:v>
                </c:pt>
                <c:pt idx="139">
                  <c:v>1237.5</c:v>
                </c:pt>
                <c:pt idx="140">
                  <c:v>1400</c:v>
                </c:pt>
                <c:pt idx="141">
                  <c:v>1225</c:v>
                </c:pt>
                <c:pt idx="142">
                  <c:v>2062.5</c:v>
                </c:pt>
                <c:pt idx="143">
                  <c:v>942.5</c:v>
                </c:pt>
                <c:pt idx="144">
                  <c:v>630</c:v>
                </c:pt>
                <c:pt idx="145">
                  <c:v>506.25</c:v>
                </c:pt>
                <c:pt idx="146">
                  <c:v>810</c:v>
                </c:pt>
                <c:pt idx="147">
                  <c:v>472.49999999999994</c:v>
                </c:pt>
                <c:pt idx="148">
                  <c:v>687.5</c:v>
                </c:pt>
                <c:pt idx="149">
                  <c:v>427.5</c:v>
                </c:pt>
                <c:pt idx="150">
                  <c:v>735</c:v>
                </c:pt>
                <c:pt idx="151">
                  <c:v>478.125</c:v>
                </c:pt>
                <c:pt idx="152">
                  <c:v>765</c:v>
                </c:pt>
                <c:pt idx="153">
                  <c:v>433.125</c:v>
                </c:pt>
                <c:pt idx="154">
                  <c:v>550</c:v>
                </c:pt>
                <c:pt idx="155">
                  <c:v>360</c:v>
                </c:pt>
                <c:pt idx="156">
                  <c:v>990</c:v>
                </c:pt>
                <c:pt idx="157">
                  <c:v>549.99999999999989</c:v>
                </c:pt>
                <c:pt idx="158">
                  <c:v>879.99999999999989</c:v>
                </c:pt>
                <c:pt idx="159">
                  <c:v>577.49999999999989</c:v>
                </c:pt>
                <c:pt idx="160">
                  <c:v>577.5</c:v>
                </c:pt>
                <c:pt idx="161">
                  <c:v>412.49999999999994</c:v>
                </c:pt>
                <c:pt idx="162">
                  <c:v>1320</c:v>
                </c:pt>
                <c:pt idx="163">
                  <c:v>568.75</c:v>
                </c:pt>
                <c:pt idx="164">
                  <c:v>1040</c:v>
                </c:pt>
                <c:pt idx="165">
                  <c:v>630</c:v>
                </c:pt>
                <c:pt idx="166">
                  <c:v>715.00000000000011</c:v>
                </c:pt>
                <c:pt idx="167">
                  <c:v>560</c:v>
                </c:pt>
                <c:pt idx="168">
                  <c:v>1485</c:v>
                </c:pt>
                <c:pt idx="169">
                  <c:v>780</c:v>
                </c:pt>
                <c:pt idx="170">
                  <c:v>1170</c:v>
                </c:pt>
                <c:pt idx="171">
                  <c:v>719.99999999999989</c:v>
                </c:pt>
                <c:pt idx="172">
                  <c:v>780.00000000000011</c:v>
                </c:pt>
                <c:pt idx="173">
                  <c:v>900</c:v>
                </c:pt>
                <c:pt idx="174">
                  <c:v>1890</c:v>
                </c:pt>
                <c:pt idx="175">
                  <c:v>1072.5</c:v>
                </c:pt>
                <c:pt idx="176">
                  <c:v>1608.75</c:v>
                </c:pt>
                <c:pt idx="177">
                  <c:v>1019.9999999999999</c:v>
                </c:pt>
                <c:pt idx="178">
                  <c:v>1170.0000000000002</c:v>
                </c:pt>
                <c:pt idx="179">
                  <c:v>1200</c:v>
                </c:pt>
                <c:pt idx="180">
                  <c:v>1800</c:v>
                </c:pt>
                <c:pt idx="181">
                  <c:v>975</c:v>
                </c:pt>
                <c:pt idx="182">
                  <c:v>1430</c:v>
                </c:pt>
                <c:pt idx="183">
                  <c:v>944.99999999999989</c:v>
                </c:pt>
                <c:pt idx="184">
                  <c:v>1787.5000000000002</c:v>
                </c:pt>
                <c:pt idx="185">
                  <c:v>800</c:v>
                </c:pt>
                <c:pt idx="186">
                  <c:v>1820</c:v>
                </c:pt>
                <c:pt idx="187">
                  <c:v>1137.5</c:v>
                </c:pt>
                <c:pt idx="188">
                  <c:v>1365</c:v>
                </c:pt>
                <c:pt idx="189">
                  <c:v>1080.625</c:v>
                </c:pt>
                <c:pt idx="190">
                  <c:v>1959.3750000000002</c:v>
                </c:pt>
                <c:pt idx="191">
                  <c:v>640</c:v>
                </c:pt>
                <c:pt idx="192">
                  <c:v>1260.0000000000002</c:v>
                </c:pt>
                <c:pt idx="193">
                  <c:v>780.00000000000023</c:v>
                </c:pt>
                <c:pt idx="194">
                  <c:v>945.00000000000023</c:v>
                </c:pt>
                <c:pt idx="195">
                  <c:v>720.00000000000011</c:v>
                </c:pt>
                <c:pt idx="196">
                  <c:v>1400.0000000000005</c:v>
                </c:pt>
                <c:pt idx="197">
                  <c:v>506.25000000000017</c:v>
                </c:pt>
                <c:pt idx="198">
                  <c:v>1155.0000000000002</c:v>
                </c:pt>
                <c:pt idx="199">
                  <c:v>715.00000000000023</c:v>
                </c:pt>
                <c:pt idx="200">
                  <c:v>787.50000000000023</c:v>
                </c:pt>
                <c:pt idx="201">
                  <c:v>630.00000000000011</c:v>
                </c:pt>
                <c:pt idx="202">
                  <c:v>1137.5000000000002</c:v>
                </c:pt>
                <c:pt idx="203">
                  <c:v>421.87500000000011</c:v>
                </c:pt>
                <c:pt idx="204">
                  <c:v>1207.5000000000002</c:v>
                </c:pt>
                <c:pt idx="205">
                  <c:v>747.50000000000023</c:v>
                </c:pt>
                <c:pt idx="206">
                  <c:v>892.50000000000023</c:v>
                </c:pt>
                <c:pt idx="207">
                  <c:v>720.00000000000011</c:v>
                </c:pt>
                <c:pt idx="208">
                  <c:v>1225.0000000000005</c:v>
                </c:pt>
                <c:pt idx="209">
                  <c:v>534.37500000000011</c:v>
                </c:pt>
                <c:pt idx="210">
                  <c:v>1417.5000000000002</c:v>
                </c:pt>
                <c:pt idx="211">
                  <c:v>877.50000000000023</c:v>
                </c:pt>
                <c:pt idx="212">
                  <c:v>997.50000000000023</c:v>
                </c:pt>
                <c:pt idx="213">
                  <c:v>855.00000000000011</c:v>
                </c:pt>
                <c:pt idx="214">
                  <c:v>1400.0000000000005</c:v>
                </c:pt>
                <c:pt idx="215">
                  <c:v>562.50000000000011</c:v>
                </c:pt>
                <c:pt idx="216">
                  <c:v>446.25000000000006</c:v>
                </c:pt>
                <c:pt idx="217">
                  <c:v>340</c:v>
                </c:pt>
                <c:pt idx="218">
                  <c:v>595</c:v>
                </c:pt>
                <c:pt idx="219">
                  <c:v>330</c:v>
                </c:pt>
                <c:pt idx="220">
                  <c:v>506.25</c:v>
                </c:pt>
                <c:pt idx="221">
                  <c:v>285.00000000000006</c:v>
                </c:pt>
                <c:pt idx="222">
                  <c:v>551.25</c:v>
                </c:pt>
                <c:pt idx="223">
                  <c:v>340</c:v>
                </c:pt>
                <c:pt idx="224">
                  <c:v>595</c:v>
                </c:pt>
                <c:pt idx="225">
                  <c:v>330</c:v>
                </c:pt>
                <c:pt idx="226">
                  <c:v>450</c:v>
                </c:pt>
                <c:pt idx="227">
                  <c:v>240.00000000000003</c:v>
                </c:pt>
                <c:pt idx="228">
                  <c:v>770.00000000000011</c:v>
                </c:pt>
                <c:pt idx="229">
                  <c:v>400</c:v>
                </c:pt>
                <c:pt idx="230">
                  <c:v>769.99999999999989</c:v>
                </c:pt>
                <c:pt idx="231">
                  <c:v>494.99999999999989</c:v>
                </c:pt>
                <c:pt idx="232">
                  <c:v>450</c:v>
                </c:pt>
                <c:pt idx="233">
                  <c:v>288.75</c:v>
                </c:pt>
                <c:pt idx="234">
                  <c:v>1102.5</c:v>
                </c:pt>
                <c:pt idx="235">
                  <c:v>422.5</c:v>
                </c:pt>
                <c:pt idx="236">
                  <c:v>853.12500000000011</c:v>
                </c:pt>
                <c:pt idx="237">
                  <c:v>495</c:v>
                </c:pt>
                <c:pt idx="238">
                  <c:v>568.75</c:v>
                </c:pt>
                <c:pt idx="239">
                  <c:v>390.00000000000006</c:v>
                </c:pt>
                <c:pt idx="240">
                  <c:v>1575</c:v>
                </c:pt>
                <c:pt idx="241">
                  <c:v>853.125</c:v>
                </c:pt>
                <c:pt idx="242">
                  <c:v>1218.75</c:v>
                </c:pt>
                <c:pt idx="243">
                  <c:v>742.49999999999989</c:v>
                </c:pt>
                <c:pt idx="244">
                  <c:v>739.37500000000011</c:v>
                </c:pt>
                <c:pt idx="245">
                  <c:v>1140</c:v>
                </c:pt>
                <c:pt idx="246">
                  <c:v>2175</c:v>
                </c:pt>
                <c:pt idx="247">
                  <c:v>1308.125</c:v>
                </c:pt>
                <c:pt idx="248">
                  <c:v>1868.75</c:v>
                </c:pt>
                <c:pt idx="249">
                  <c:v>1316.2499999999998</c:v>
                </c:pt>
                <c:pt idx="250">
                  <c:v>1478.7500000000002</c:v>
                </c:pt>
                <c:pt idx="251">
                  <c:v>1593.7500000000002</c:v>
                </c:pt>
                <c:pt idx="252">
                  <c:v>2266.875</c:v>
                </c:pt>
                <c:pt idx="253">
                  <c:v>1312.5</c:v>
                </c:pt>
                <c:pt idx="254">
                  <c:v>1811.2500000000002</c:v>
                </c:pt>
                <c:pt idx="255">
                  <c:v>1235</c:v>
                </c:pt>
                <c:pt idx="256">
                  <c:v>2205.0000000000005</c:v>
                </c:pt>
                <c:pt idx="257">
                  <c:v>1115.6250000000002</c:v>
                </c:pt>
                <c:pt idx="258">
                  <c:v>2283.7500000000005</c:v>
                </c:pt>
                <c:pt idx="259">
                  <c:v>1518.7500000000002</c:v>
                </c:pt>
                <c:pt idx="260">
                  <c:v>1732.5000000000002</c:v>
                </c:pt>
                <c:pt idx="261">
                  <c:v>1400</c:v>
                </c:pt>
                <c:pt idx="262">
                  <c:v>2250.0000000000005</c:v>
                </c:pt>
                <c:pt idx="263">
                  <c:v>800</c:v>
                </c:pt>
                <c:pt idx="264">
                  <c:v>1560.0000000000005</c:v>
                </c:pt>
                <c:pt idx="265">
                  <c:v>1050.0000000000002</c:v>
                </c:pt>
                <c:pt idx="266">
                  <c:v>1170.0000000000002</c:v>
                </c:pt>
                <c:pt idx="267">
                  <c:v>910.00000000000011</c:v>
                </c:pt>
                <c:pt idx="268">
                  <c:v>1650.0000000000007</c:v>
                </c:pt>
                <c:pt idx="269">
                  <c:v>595.00000000000011</c:v>
                </c:pt>
                <c:pt idx="270">
                  <c:v>1155.0000000000002</c:v>
                </c:pt>
                <c:pt idx="271">
                  <c:v>787.50000000000011</c:v>
                </c:pt>
                <c:pt idx="272">
                  <c:v>770.00000000000011</c:v>
                </c:pt>
                <c:pt idx="273">
                  <c:v>625.625</c:v>
                </c:pt>
                <c:pt idx="274">
                  <c:v>1072.5000000000002</c:v>
                </c:pt>
                <c:pt idx="275">
                  <c:v>490.00000000000011</c:v>
                </c:pt>
                <c:pt idx="276">
                  <c:v>1265.0000000000002</c:v>
                </c:pt>
                <c:pt idx="277">
                  <c:v>862.50000000000011</c:v>
                </c:pt>
                <c:pt idx="278">
                  <c:v>935</c:v>
                </c:pt>
                <c:pt idx="279">
                  <c:v>910.00000000000011</c:v>
                </c:pt>
                <c:pt idx="280">
                  <c:v>1546.8750000000007</c:v>
                </c:pt>
                <c:pt idx="281">
                  <c:v>800.00000000000023</c:v>
                </c:pt>
                <c:pt idx="282">
                  <c:v>1820.0000000000005</c:v>
                </c:pt>
                <c:pt idx="283">
                  <c:v>1225.0000000000002</c:v>
                </c:pt>
                <c:pt idx="284">
                  <c:v>1300.0000000000002</c:v>
                </c:pt>
                <c:pt idx="285">
                  <c:v>1137.5</c:v>
                </c:pt>
                <c:pt idx="286">
                  <c:v>1753.1250000000007</c:v>
                </c:pt>
                <c:pt idx="287">
                  <c:v>840.00000000000023</c:v>
                </c:pt>
                <c:pt idx="288">
                  <c:v>540</c:v>
                </c:pt>
                <c:pt idx="289">
                  <c:v>562.5</c:v>
                </c:pt>
                <c:pt idx="290">
                  <c:v>562.5</c:v>
                </c:pt>
                <c:pt idx="291">
                  <c:v>450</c:v>
                </c:pt>
                <c:pt idx="292">
                  <c:v>343.75</c:v>
                </c:pt>
                <c:pt idx="293">
                  <c:v>500</c:v>
                </c:pt>
                <c:pt idx="294">
                  <c:v>660</c:v>
                </c:pt>
                <c:pt idx="295">
                  <c:v>562.5</c:v>
                </c:pt>
                <c:pt idx="296">
                  <c:v>562.5</c:v>
                </c:pt>
                <c:pt idx="297">
                  <c:v>450</c:v>
                </c:pt>
                <c:pt idx="298">
                  <c:v>309.375</c:v>
                </c:pt>
                <c:pt idx="299">
                  <c:v>425</c:v>
                </c:pt>
                <c:pt idx="300">
                  <c:v>862.5</c:v>
                </c:pt>
                <c:pt idx="301">
                  <c:v>637.5</c:v>
                </c:pt>
                <c:pt idx="302">
                  <c:v>690.62499999999989</c:v>
                </c:pt>
                <c:pt idx="303">
                  <c:v>633.74999999999989</c:v>
                </c:pt>
                <c:pt idx="304">
                  <c:v>306.25</c:v>
                </c:pt>
                <c:pt idx="305">
                  <c:v>487.49999999999994</c:v>
                </c:pt>
                <c:pt idx="306">
                  <c:v>1154.9999999999998</c:v>
                </c:pt>
                <c:pt idx="307">
                  <c:v>656.25</c:v>
                </c:pt>
                <c:pt idx="308">
                  <c:v>750</c:v>
                </c:pt>
                <c:pt idx="309">
                  <c:v>540</c:v>
                </c:pt>
                <c:pt idx="310">
                  <c:v>325</c:v>
                </c:pt>
                <c:pt idx="311">
                  <c:v>560</c:v>
                </c:pt>
                <c:pt idx="312">
                  <c:v>990</c:v>
                </c:pt>
                <c:pt idx="313">
                  <c:v>650</c:v>
                </c:pt>
                <c:pt idx="314">
                  <c:v>650</c:v>
                </c:pt>
                <c:pt idx="315">
                  <c:v>540</c:v>
                </c:pt>
                <c:pt idx="316">
                  <c:v>325</c:v>
                </c:pt>
                <c:pt idx="317">
                  <c:v>800</c:v>
                </c:pt>
                <c:pt idx="318">
                  <c:v>1687.5</c:v>
                </c:pt>
                <c:pt idx="319">
                  <c:v>1250</c:v>
                </c:pt>
                <c:pt idx="320">
                  <c:v>1250</c:v>
                </c:pt>
                <c:pt idx="321">
                  <c:v>1200</c:v>
                </c:pt>
                <c:pt idx="322">
                  <c:v>796.87500000000011</c:v>
                </c:pt>
                <c:pt idx="323">
                  <c:v>1350</c:v>
                </c:pt>
                <c:pt idx="324">
                  <c:v>1980</c:v>
                </c:pt>
                <c:pt idx="325">
                  <c:v>1434.3750000000002</c:v>
                </c:pt>
                <c:pt idx="326">
                  <c:v>1328.1250000000002</c:v>
                </c:pt>
                <c:pt idx="327">
                  <c:v>1260</c:v>
                </c:pt>
                <c:pt idx="328">
                  <c:v>1221.8750000000002</c:v>
                </c:pt>
                <c:pt idx="329">
                  <c:v>1150</c:v>
                </c:pt>
                <c:pt idx="330">
                  <c:v>1976.2500000000002</c:v>
                </c:pt>
                <c:pt idx="331">
                  <c:v>1500.0000000000002</c:v>
                </c:pt>
                <c:pt idx="332">
                  <c:v>1171.8750000000002</c:v>
                </c:pt>
                <c:pt idx="333">
                  <c:v>1293.7500000000002</c:v>
                </c:pt>
                <c:pt idx="334">
                  <c:v>1078.125</c:v>
                </c:pt>
                <c:pt idx="335">
                  <c:v>640</c:v>
                </c:pt>
                <c:pt idx="336">
                  <c:v>1260.0000000000002</c:v>
                </c:pt>
                <c:pt idx="337">
                  <c:v>1125.0000000000002</c:v>
                </c:pt>
                <c:pt idx="338">
                  <c:v>787.50000000000023</c:v>
                </c:pt>
                <c:pt idx="339">
                  <c:v>840.00000000000023</c:v>
                </c:pt>
                <c:pt idx="340">
                  <c:v>850.00000000000011</c:v>
                </c:pt>
                <c:pt idx="341">
                  <c:v>585</c:v>
                </c:pt>
                <c:pt idx="342">
                  <c:v>990.00000000000011</c:v>
                </c:pt>
                <c:pt idx="343">
                  <c:v>893.75000000000023</c:v>
                </c:pt>
                <c:pt idx="344">
                  <c:v>562.50000000000011</c:v>
                </c:pt>
                <c:pt idx="345">
                  <c:v>630.00000000000011</c:v>
                </c:pt>
                <c:pt idx="346">
                  <c:v>568.75</c:v>
                </c:pt>
                <c:pt idx="347">
                  <c:v>562.50000000000011</c:v>
                </c:pt>
                <c:pt idx="348">
                  <c:v>1080</c:v>
                </c:pt>
                <c:pt idx="349">
                  <c:v>1015.6250000000002</c:v>
                </c:pt>
                <c:pt idx="350">
                  <c:v>712.50000000000011</c:v>
                </c:pt>
                <c:pt idx="351">
                  <c:v>945.00000000000023</c:v>
                </c:pt>
                <c:pt idx="352">
                  <c:v>956.25000000000011</c:v>
                </c:pt>
                <c:pt idx="353">
                  <c:v>1045.0000000000002</c:v>
                </c:pt>
                <c:pt idx="354">
                  <c:v>1800.0000000000002</c:v>
                </c:pt>
                <c:pt idx="355">
                  <c:v>1593.7500000000005</c:v>
                </c:pt>
                <c:pt idx="356">
                  <c:v>1100.0000000000002</c:v>
                </c:pt>
                <c:pt idx="357">
                  <c:v>1320.0000000000002</c:v>
                </c:pt>
                <c:pt idx="358">
                  <c:v>1068.7500000000002</c:v>
                </c:pt>
                <c:pt idx="359">
                  <c:v>1092.5000000000002</c:v>
                </c:pt>
                <c:pt idx="360">
                  <c:v>328.12500000000006</c:v>
                </c:pt>
                <c:pt idx="361">
                  <c:v>337.5</c:v>
                </c:pt>
                <c:pt idx="362">
                  <c:v>421.875</c:v>
                </c:pt>
                <c:pt idx="363">
                  <c:v>253.125</c:v>
                </c:pt>
                <c:pt idx="364">
                  <c:v>131.25</c:v>
                </c:pt>
                <c:pt idx="365">
                  <c:v>765</c:v>
                </c:pt>
                <c:pt idx="366">
                  <c:v>415.62500000000006</c:v>
                </c:pt>
                <c:pt idx="367">
                  <c:v>337.5</c:v>
                </c:pt>
                <c:pt idx="368">
                  <c:v>421.875</c:v>
                </c:pt>
                <c:pt idx="369">
                  <c:v>253.125</c:v>
                </c:pt>
                <c:pt idx="370">
                  <c:v>112.5</c:v>
                </c:pt>
                <c:pt idx="371">
                  <c:v>630</c:v>
                </c:pt>
                <c:pt idx="372">
                  <c:v>562.5</c:v>
                </c:pt>
                <c:pt idx="373">
                  <c:v>385</c:v>
                </c:pt>
                <c:pt idx="374">
                  <c:v>562.49999999999989</c:v>
                </c:pt>
                <c:pt idx="375">
                  <c:v>378.12499999999994</c:v>
                </c:pt>
                <c:pt idx="376">
                  <c:v>112.5</c:v>
                </c:pt>
                <c:pt idx="377">
                  <c:v>715</c:v>
                </c:pt>
                <c:pt idx="378">
                  <c:v>750</c:v>
                </c:pt>
                <c:pt idx="379">
                  <c:v>390</c:v>
                </c:pt>
                <c:pt idx="380">
                  <c:v>568.75</c:v>
                </c:pt>
                <c:pt idx="381">
                  <c:v>312.5</c:v>
                </c:pt>
                <c:pt idx="382">
                  <c:v>123.75000000000001</c:v>
                </c:pt>
                <c:pt idx="383">
                  <c:v>910</c:v>
                </c:pt>
                <c:pt idx="384">
                  <c:v>721.87499999999989</c:v>
                </c:pt>
                <c:pt idx="385">
                  <c:v>450</c:v>
                </c:pt>
                <c:pt idx="386">
                  <c:v>562.5</c:v>
                </c:pt>
                <c:pt idx="387">
                  <c:v>378.12499999999994</c:v>
                </c:pt>
                <c:pt idx="388">
                  <c:v>157.5</c:v>
                </c:pt>
                <c:pt idx="389">
                  <c:v>1425</c:v>
                </c:pt>
                <c:pt idx="390">
                  <c:v>1268.75</c:v>
                </c:pt>
                <c:pt idx="391">
                  <c:v>900</c:v>
                </c:pt>
                <c:pt idx="392">
                  <c:v>1125</c:v>
                </c:pt>
                <c:pt idx="393">
                  <c:v>890.625</c:v>
                </c:pt>
                <c:pt idx="394">
                  <c:v>446.25000000000006</c:v>
                </c:pt>
                <c:pt idx="395">
                  <c:v>2600</c:v>
                </c:pt>
                <c:pt idx="396">
                  <c:v>1600</c:v>
                </c:pt>
                <c:pt idx="397">
                  <c:v>1105.0000000000002</c:v>
                </c:pt>
                <c:pt idx="398">
                  <c:v>1275.0000000000002</c:v>
                </c:pt>
                <c:pt idx="399">
                  <c:v>1000</c:v>
                </c:pt>
                <c:pt idx="400">
                  <c:v>701.25000000000011</c:v>
                </c:pt>
                <c:pt idx="401">
                  <c:v>2200</c:v>
                </c:pt>
                <c:pt idx="402">
                  <c:v>1593.7500000000002</c:v>
                </c:pt>
                <c:pt idx="403">
                  <c:v>1087.5000000000002</c:v>
                </c:pt>
                <c:pt idx="404">
                  <c:v>1050</c:v>
                </c:pt>
                <c:pt idx="405">
                  <c:v>918.75000000000011</c:v>
                </c:pt>
                <c:pt idx="406">
                  <c:v>551.24999999999989</c:v>
                </c:pt>
                <c:pt idx="407">
                  <c:v>1050</c:v>
                </c:pt>
                <c:pt idx="408">
                  <c:v>893.75000000000023</c:v>
                </c:pt>
                <c:pt idx="409">
                  <c:v>770.00000000000023</c:v>
                </c:pt>
                <c:pt idx="410">
                  <c:v>609.37500000000011</c:v>
                </c:pt>
                <c:pt idx="411">
                  <c:v>528.12500000000011</c:v>
                </c:pt>
                <c:pt idx="412">
                  <c:v>393.75000000000006</c:v>
                </c:pt>
                <c:pt idx="413">
                  <c:v>900</c:v>
                </c:pt>
                <c:pt idx="414">
                  <c:v>653.125</c:v>
                </c:pt>
                <c:pt idx="415">
                  <c:v>617.50000000000011</c:v>
                </c:pt>
                <c:pt idx="416">
                  <c:v>450.00000000000006</c:v>
                </c:pt>
                <c:pt idx="417">
                  <c:v>378.12500000000006</c:v>
                </c:pt>
                <c:pt idx="418">
                  <c:v>243.75</c:v>
                </c:pt>
                <c:pt idx="419">
                  <c:v>840</c:v>
                </c:pt>
                <c:pt idx="420">
                  <c:v>721.87500000000011</c:v>
                </c:pt>
                <c:pt idx="421">
                  <c:v>720.00000000000011</c:v>
                </c:pt>
                <c:pt idx="422">
                  <c:v>584.375</c:v>
                </c:pt>
                <c:pt idx="423">
                  <c:v>650.00000000000011</c:v>
                </c:pt>
                <c:pt idx="424">
                  <c:v>478.12500000000006</c:v>
                </c:pt>
                <c:pt idx="425">
                  <c:v>1800.0000000000005</c:v>
                </c:pt>
                <c:pt idx="426">
                  <c:v>1312.5000000000002</c:v>
                </c:pt>
                <c:pt idx="427">
                  <c:v>1190.0000000000005</c:v>
                </c:pt>
                <c:pt idx="428">
                  <c:v>1000.0000000000002</c:v>
                </c:pt>
                <c:pt idx="429">
                  <c:v>1000.0000000000002</c:v>
                </c:pt>
                <c:pt idx="430">
                  <c:v>573.75</c:v>
                </c:pt>
                <c:pt idx="431">
                  <c:v>1995.0000000000005</c:v>
                </c:pt>
                <c:pt idx="432">
                  <c:v>510</c:v>
                </c:pt>
                <c:pt idx="433">
                  <c:v>531.25</c:v>
                </c:pt>
                <c:pt idx="434">
                  <c:v>637.5</c:v>
                </c:pt>
                <c:pt idx="435">
                  <c:v>412.5</c:v>
                </c:pt>
                <c:pt idx="436">
                  <c:v>247.5</c:v>
                </c:pt>
                <c:pt idx="437">
                  <c:v>1068.75</c:v>
                </c:pt>
                <c:pt idx="438">
                  <c:v>630</c:v>
                </c:pt>
                <c:pt idx="439">
                  <c:v>531.25</c:v>
                </c:pt>
                <c:pt idx="440">
                  <c:v>637.5</c:v>
                </c:pt>
                <c:pt idx="441">
                  <c:v>412.5</c:v>
                </c:pt>
                <c:pt idx="442">
                  <c:v>220</c:v>
                </c:pt>
                <c:pt idx="443">
                  <c:v>900</c:v>
                </c:pt>
                <c:pt idx="444">
                  <c:v>825</c:v>
                </c:pt>
                <c:pt idx="445">
                  <c:v>600</c:v>
                </c:pt>
                <c:pt idx="446">
                  <c:v>828.74999999999989</c:v>
                </c:pt>
                <c:pt idx="447">
                  <c:v>585</c:v>
                </c:pt>
                <c:pt idx="448">
                  <c:v>227.5</c:v>
                </c:pt>
                <c:pt idx="449">
                  <c:v>1012.5</c:v>
                </c:pt>
                <c:pt idx="450">
                  <c:v>1072.5</c:v>
                </c:pt>
                <c:pt idx="451">
                  <c:v>612.50000000000011</c:v>
                </c:pt>
                <c:pt idx="452">
                  <c:v>840.00000000000011</c:v>
                </c:pt>
                <c:pt idx="453">
                  <c:v>495.00000000000006</c:v>
                </c:pt>
                <c:pt idx="454">
                  <c:v>240.00000000000006</c:v>
                </c:pt>
                <c:pt idx="455">
                  <c:v>1265.6250000000002</c:v>
                </c:pt>
                <c:pt idx="456">
                  <c:v>1035</c:v>
                </c:pt>
                <c:pt idx="457">
                  <c:v>690.625</c:v>
                </c:pt>
                <c:pt idx="458">
                  <c:v>828.75</c:v>
                </c:pt>
                <c:pt idx="459">
                  <c:v>585</c:v>
                </c:pt>
                <c:pt idx="460">
                  <c:v>247.49999999999997</c:v>
                </c:pt>
                <c:pt idx="461">
                  <c:v>1811.2499999999998</c:v>
                </c:pt>
                <c:pt idx="462">
                  <c:v>1608.7499999999998</c:v>
                </c:pt>
                <c:pt idx="463">
                  <c:v>1225</c:v>
                </c:pt>
                <c:pt idx="464">
                  <c:v>1785</c:v>
                </c:pt>
                <c:pt idx="465">
                  <c:v>1466.25</c:v>
                </c:pt>
                <c:pt idx="466">
                  <c:v>855</c:v>
                </c:pt>
                <c:pt idx="467">
                  <c:v>3712.5</c:v>
                </c:pt>
                <c:pt idx="468">
                  <c:v>2430</c:v>
                </c:pt>
                <c:pt idx="469">
                  <c:v>1781.2500000000002</c:v>
                </c:pt>
                <c:pt idx="470">
                  <c:v>1995.0000000000002</c:v>
                </c:pt>
                <c:pt idx="471">
                  <c:v>1620</c:v>
                </c:pt>
                <c:pt idx="472">
                  <c:v>1235</c:v>
                </c:pt>
                <c:pt idx="473">
                  <c:v>3217.5000000000005</c:v>
                </c:pt>
                <c:pt idx="474">
                  <c:v>2422.5</c:v>
                </c:pt>
                <c:pt idx="475">
                  <c:v>1753.1250000000002</c:v>
                </c:pt>
                <c:pt idx="476">
                  <c:v>1680</c:v>
                </c:pt>
                <c:pt idx="477">
                  <c:v>1140</c:v>
                </c:pt>
                <c:pt idx="478">
                  <c:v>760</c:v>
                </c:pt>
                <c:pt idx="479">
                  <c:v>1147.5</c:v>
                </c:pt>
                <c:pt idx="480">
                  <c:v>900.00000000000011</c:v>
                </c:pt>
                <c:pt idx="481">
                  <c:v>812.50000000000011</c:v>
                </c:pt>
                <c:pt idx="482">
                  <c:v>540</c:v>
                </c:pt>
                <c:pt idx="483">
                  <c:v>450.00000000000006</c:v>
                </c:pt>
                <c:pt idx="484">
                  <c:v>385.00000000000006</c:v>
                </c:pt>
                <c:pt idx="485">
                  <c:v>742.49999999999989</c:v>
                </c:pt>
                <c:pt idx="486">
                  <c:v>600</c:v>
                </c:pt>
                <c:pt idx="487">
                  <c:v>934.37500000000023</c:v>
                </c:pt>
                <c:pt idx="488">
                  <c:v>720.00000000000011</c:v>
                </c:pt>
                <c:pt idx="489">
                  <c:v>618.75</c:v>
                </c:pt>
                <c:pt idx="490">
                  <c:v>455</c:v>
                </c:pt>
                <c:pt idx="491">
                  <c:v>1260.0000000000002</c:v>
                </c:pt>
                <c:pt idx="492">
                  <c:v>1031.25</c:v>
                </c:pt>
                <c:pt idx="493">
                  <c:v>1050.0000000000002</c:v>
                </c:pt>
                <c:pt idx="494">
                  <c:v>866.25000000000011</c:v>
                </c:pt>
                <c:pt idx="495">
                  <c:v>975.00000000000011</c:v>
                </c:pt>
                <c:pt idx="496">
                  <c:v>807.50000000000011</c:v>
                </c:pt>
                <c:pt idx="497">
                  <c:v>2430.0000000000005</c:v>
                </c:pt>
                <c:pt idx="498">
                  <c:v>1800.0000000000002</c:v>
                </c:pt>
                <c:pt idx="499">
                  <c:v>1700.0000000000005</c:v>
                </c:pt>
                <c:pt idx="500">
                  <c:v>1440.0000000000002</c:v>
                </c:pt>
                <c:pt idx="501">
                  <c:v>1440.0000000000002</c:v>
                </c:pt>
                <c:pt idx="502">
                  <c:v>945.00000000000023</c:v>
                </c:pt>
                <c:pt idx="503">
                  <c:v>2671.8750000000005</c:v>
                </c:pt>
                <c:pt idx="504">
                  <c:v>367.50000000000006</c:v>
                </c:pt>
                <c:pt idx="505">
                  <c:v>489.99999999999994</c:v>
                </c:pt>
                <c:pt idx="506">
                  <c:v>489.99999999999994</c:v>
                </c:pt>
                <c:pt idx="507">
                  <c:v>280</c:v>
                </c:pt>
                <c:pt idx="508">
                  <c:v>270.00000000000006</c:v>
                </c:pt>
                <c:pt idx="509">
                  <c:v>480</c:v>
                </c:pt>
                <c:pt idx="510">
                  <c:v>472.50000000000006</c:v>
                </c:pt>
                <c:pt idx="511">
                  <c:v>489.99999999999994</c:v>
                </c:pt>
                <c:pt idx="512">
                  <c:v>489.99999999999994</c:v>
                </c:pt>
                <c:pt idx="513">
                  <c:v>280</c:v>
                </c:pt>
                <c:pt idx="514">
                  <c:v>225.00000000000006</c:v>
                </c:pt>
                <c:pt idx="515">
                  <c:v>390</c:v>
                </c:pt>
                <c:pt idx="516">
                  <c:v>665</c:v>
                </c:pt>
                <c:pt idx="517">
                  <c:v>568.75</c:v>
                </c:pt>
                <c:pt idx="518">
                  <c:v>673.74999999999989</c:v>
                </c:pt>
                <c:pt idx="519">
                  <c:v>437.5</c:v>
                </c:pt>
                <c:pt idx="520">
                  <c:v>220</c:v>
                </c:pt>
                <c:pt idx="521">
                  <c:v>450</c:v>
                </c:pt>
                <c:pt idx="522">
                  <c:v>914.37499999999989</c:v>
                </c:pt>
                <c:pt idx="523">
                  <c:v>577.5</c:v>
                </c:pt>
                <c:pt idx="524">
                  <c:v>682.5</c:v>
                </c:pt>
                <c:pt idx="525">
                  <c:v>354.375</c:v>
                </c:pt>
                <c:pt idx="526">
                  <c:v>250.00000000000006</c:v>
                </c:pt>
                <c:pt idx="527">
                  <c:v>585.00000000000011</c:v>
                </c:pt>
                <c:pt idx="528">
                  <c:v>875</c:v>
                </c:pt>
                <c:pt idx="529">
                  <c:v>673.75</c:v>
                </c:pt>
                <c:pt idx="530">
                  <c:v>673.75</c:v>
                </c:pt>
                <c:pt idx="531">
                  <c:v>481.24999999999994</c:v>
                </c:pt>
                <c:pt idx="532">
                  <c:v>315</c:v>
                </c:pt>
                <c:pt idx="533">
                  <c:v>945</c:v>
                </c:pt>
                <c:pt idx="534">
                  <c:v>1491.8749999999995</c:v>
                </c:pt>
                <c:pt idx="535">
                  <c:v>1478.7499999999995</c:v>
                </c:pt>
                <c:pt idx="536">
                  <c:v>1819.9999999999998</c:v>
                </c:pt>
                <c:pt idx="537">
                  <c:v>1470</c:v>
                </c:pt>
                <c:pt idx="538">
                  <c:v>1440</c:v>
                </c:pt>
                <c:pt idx="539">
                  <c:v>2205</c:v>
                </c:pt>
                <c:pt idx="540">
                  <c:v>2528.75</c:v>
                </c:pt>
                <c:pt idx="541">
                  <c:v>2205</c:v>
                </c:pt>
                <c:pt idx="542">
                  <c:v>2047.4999999999998</c:v>
                </c:pt>
                <c:pt idx="543">
                  <c:v>1636.25</c:v>
                </c:pt>
                <c:pt idx="544">
                  <c:v>2160</c:v>
                </c:pt>
                <c:pt idx="545">
                  <c:v>1890</c:v>
                </c:pt>
                <c:pt idx="546">
                  <c:v>2520</c:v>
                </c:pt>
                <c:pt idx="547">
                  <c:v>2170</c:v>
                </c:pt>
                <c:pt idx="548">
                  <c:v>1592.5</c:v>
                </c:pt>
                <c:pt idx="549">
                  <c:v>1041.25</c:v>
                </c:pt>
                <c:pt idx="550">
                  <c:v>1190</c:v>
                </c:pt>
                <c:pt idx="551">
                  <c:v>562.5</c:v>
                </c:pt>
                <c:pt idx="552">
                  <c:v>787.50000000000011</c:v>
                </c:pt>
                <c:pt idx="553">
                  <c:v>866.25000000000023</c:v>
                </c:pt>
                <c:pt idx="554">
                  <c:v>437.50000000000006</c:v>
                </c:pt>
                <c:pt idx="555">
                  <c:v>350.00000000000006</c:v>
                </c:pt>
                <c:pt idx="556">
                  <c:v>540.00000000000011</c:v>
                </c:pt>
                <c:pt idx="557">
                  <c:v>337.5</c:v>
                </c:pt>
                <c:pt idx="558">
                  <c:v>489.99999999999994</c:v>
                </c:pt>
                <c:pt idx="559">
                  <c:v>1010.6250000000002</c:v>
                </c:pt>
                <c:pt idx="560">
                  <c:v>612.50000000000011</c:v>
                </c:pt>
                <c:pt idx="561">
                  <c:v>511.87500000000006</c:v>
                </c:pt>
                <c:pt idx="562">
                  <c:v>660.00000000000011</c:v>
                </c:pt>
                <c:pt idx="563">
                  <c:v>630.00000000000011</c:v>
                </c:pt>
                <c:pt idx="564">
                  <c:v>905.62500000000011</c:v>
                </c:pt>
                <c:pt idx="565">
                  <c:v>1137.5000000000002</c:v>
                </c:pt>
                <c:pt idx="566">
                  <c:v>748.12500000000011</c:v>
                </c:pt>
                <c:pt idx="567">
                  <c:v>866.25000000000023</c:v>
                </c:pt>
                <c:pt idx="568">
                  <c:v>1275.0000000000002</c:v>
                </c:pt>
                <c:pt idx="569">
                  <c:v>1320.0000000000002</c:v>
                </c:pt>
                <c:pt idx="570">
                  <c:v>1706.2500000000002</c:v>
                </c:pt>
                <c:pt idx="571">
                  <c:v>1968.7500000000005</c:v>
                </c:pt>
                <c:pt idx="572">
                  <c:v>1347.5000000000002</c:v>
                </c:pt>
                <c:pt idx="573">
                  <c:v>1347.5000000000002</c:v>
                </c:pt>
                <c:pt idx="574">
                  <c:v>1520.0000000000005</c:v>
                </c:pt>
                <c:pt idx="575">
                  <c:v>1466.2500000000002</c:v>
                </c:pt>
                <c:pt idx="576">
                  <c:v>367.50000000000006</c:v>
                </c:pt>
                <c:pt idx="577">
                  <c:v>489.99999999999994</c:v>
                </c:pt>
                <c:pt idx="578">
                  <c:v>489.99999999999994</c:v>
                </c:pt>
                <c:pt idx="579">
                  <c:v>280</c:v>
                </c:pt>
                <c:pt idx="580">
                  <c:v>270.00000000000006</c:v>
                </c:pt>
                <c:pt idx="581">
                  <c:v>480</c:v>
                </c:pt>
                <c:pt idx="582">
                  <c:v>472.50000000000006</c:v>
                </c:pt>
                <c:pt idx="583">
                  <c:v>489.99999999999994</c:v>
                </c:pt>
                <c:pt idx="584">
                  <c:v>489.99999999999994</c:v>
                </c:pt>
                <c:pt idx="585">
                  <c:v>280</c:v>
                </c:pt>
                <c:pt idx="586">
                  <c:v>225.00000000000006</c:v>
                </c:pt>
                <c:pt idx="587">
                  <c:v>390</c:v>
                </c:pt>
                <c:pt idx="588">
                  <c:v>665</c:v>
                </c:pt>
                <c:pt idx="589">
                  <c:v>568.75</c:v>
                </c:pt>
                <c:pt idx="590">
                  <c:v>673.74999999999989</c:v>
                </c:pt>
                <c:pt idx="591">
                  <c:v>437.5</c:v>
                </c:pt>
                <c:pt idx="592">
                  <c:v>220</c:v>
                </c:pt>
                <c:pt idx="593">
                  <c:v>450</c:v>
                </c:pt>
                <c:pt idx="594">
                  <c:v>914.37499999999989</c:v>
                </c:pt>
                <c:pt idx="595">
                  <c:v>577.5</c:v>
                </c:pt>
                <c:pt idx="596">
                  <c:v>682.5</c:v>
                </c:pt>
                <c:pt idx="597">
                  <c:v>354.375</c:v>
                </c:pt>
                <c:pt idx="598">
                  <c:v>250.00000000000006</c:v>
                </c:pt>
                <c:pt idx="599">
                  <c:v>585.00000000000011</c:v>
                </c:pt>
                <c:pt idx="600">
                  <c:v>875</c:v>
                </c:pt>
                <c:pt idx="601">
                  <c:v>673.75</c:v>
                </c:pt>
                <c:pt idx="602">
                  <c:v>673.75</c:v>
                </c:pt>
                <c:pt idx="603">
                  <c:v>481.24999999999994</c:v>
                </c:pt>
                <c:pt idx="604">
                  <c:v>315</c:v>
                </c:pt>
                <c:pt idx="605">
                  <c:v>945</c:v>
                </c:pt>
                <c:pt idx="606">
                  <c:v>1491.8749999999995</c:v>
                </c:pt>
                <c:pt idx="607">
                  <c:v>1478.7499999999995</c:v>
                </c:pt>
                <c:pt idx="608">
                  <c:v>1819.9999999999998</c:v>
                </c:pt>
                <c:pt idx="609">
                  <c:v>1470</c:v>
                </c:pt>
                <c:pt idx="610">
                  <c:v>1440</c:v>
                </c:pt>
                <c:pt idx="611">
                  <c:v>2205</c:v>
                </c:pt>
                <c:pt idx="612">
                  <c:v>2528.75</c:v>
                </c:pt>
                <c:pt idx="613">
                  <c:v>2205</c:v>
                </c:pt>
                <c:pt idx="614">
                  <c:v>2047.4999999999998</c:v>
                </c:pt>
                <c:pt idx="615">
                  <c:v>1636.25</c:v>
                </c:pt>
                <c:pt idx="616">
                  <c:v>2160</c:v>
                </c:pt>
                <c:pt idx="617">
                  <c:v>1890</c:v>
                </c:pt>
                <c:pt idx="618">
                  <c:v>2520</c:v>
                </c:pt>
                <c:pt idx="619">
                  <c:v>2170</c:v>
                </c:pt>
                <c:pt idx="620">
                  <c:v>1592.5</c:v>
                </c:pt>
                <c:pt idx="621">
                  <c:v>1041.25</c:v>
                </c:pt>
                <c:pt idx="622">
                  <c:v>1190</c:v>
                </c:pt>
                <c:pt idx="623">
                  <c:v>562.5</c:v>
                </c:pt>
                <c:pt idx="624">
                  <c:v>787.50000000000011</c:v>
                </c:pt>
                <c:pt idx="625">
                  <c:v>866.25000000000023</c:v>
                </c:pt>
                <c:pt idx="626">
                  <c:v>437.50000000000006</c:v>
                </c:pt>
                <c:pt idx="627">
                  <c:v>350.00000000000006</c:v>
                </c:pt>
                <c:pt idx="628">
                  <c:v>540.00000000000011</c:v>
                </c:pt>
                <c:pt idx="629">
                  <c:v>337.5</c:v>
                </c:pt>
                <c:pt idx="630">
                  <c:v>489.99999999999994</c:v>
                </c:pt>
                <c:pt idx="631">
                  <c:v>1010.6250000000002</c:v>
                </c:pt>
                <c:pt idx="632">
                  <c:v>612.50000000000011</c:v>
                </c:pt>
                <c:pt idx="633">
                  <c:v>511.87500000000006</c:v>
                </c:pt>
                <c:pt idx="634">
                  <c:v>660.00000000000011</c:v>
                </c:pt>
                <c:pt idx="635">
                  <c:v>630.00000000000011</c:v>
                </c:pt>
                <c:pt idx="636">
                  <c:v>905.62500000000011</c:v>
                </c:pt>
                <c:pt idx="637">
                  <c:v>1137.5000000000002</c:v>
                </c:pt>
                <c:pt idx="638">
                  <c:v>748.12500000000011</c:v>
                </c:pt>
                <c:pt idx="639">
                  <c:v>866.25000000000023</c:v>
                </c:pt>
                <c:pt idx="640">
                  <c:v>1275.0000000000002</c:v>
                </c:pt>
                <c:pt idx="641">
                  <c:v>1320.0000000000002</c:v>
                </c:pt>
                <c:pt idx="642">
                  <c:v>1706.2500000000002</c:v>
                </c:pt>
                <c:pt idx="643">
                  <c:v>1968.7500000000005</c:v>
                </c:pt>
                <c:pt idx="644">
                  <c:v>1347.5000000000002</c:v>
                </c:pt>
                <c:pt idx="645">
                  <c:v>1347.5000000000002</c:v>
                </c:pt>
                <c:pt idx="646">
                  <c:v>1520.0000000000005</c:v>
                </c:pt>
                <c:pt idx="647">
                  <c:v>1466.2500000000002</c:v>
                </c:pt>
                <c:pt idx="648">
                  <c:v>560</c:v>
                </c:pt>
                <c:pt idx="649">
                  <c:v>719.99999999999989</c:v>
                </c:pt>
                <c:pt idx="650">
                  <c:v>719.99999999999989</c:v>
                </c:pt>
                <c:pt idx="651">
                  <c:v>449.99999999999994</c:v>
                </c:pt>
                <c:pt idx="652">
                  <c:v>450.00000000000011</c:v>
                </c:pt>
                <c:pt idx="653">
                  <c:v>708.75</c:v>
                </c:pt>
                <c:pt idx="654">
                  <c:v>700</c:v>
                </c:pt>
                <c:pt idx="655">
                  <c:v>719.99999999999989</c:v>
                </c:pt>
                <c:pt idx="656">
                  <c:v>719.99999999999989</c:v>
                </c:pt>
                <c:pt idx="657">
                  <c:v>449.99999999999994</c:v>
                </c:pt>
                <c:pt idx="658">
                  <c:v>393.75000000000011</c:v>
                </c:pt>
                <c:pt idx="659">
                  <c:v>590.625</c:v>
                </c:pt>
                <c:pt idx="660">
                  <c:v>944.99999999999989</c:v>
                </c:pt>
                <c:pt idx="661">
                  <c:v>824.99999999999989</c:v>
                </c:pt>
                <c:pt idx="662">
                  <c:v>959.99999999999989</c:v>
                </c:pt>
                <c:pt idx="663">
                  <c:v>660</c:v>
                </c:pt>
                <c:pt idx="664">
                  <c:v>405.00000000000006</c:v>
                </c:pt>
                <c:pt idx="665">
                  <c:v>551.25</c:v>
                </c:pt>
                <c:pt idx="666">
                  <c:v>1050</c:v>
                </c:pt>
                <c:pt idx="667">
                  <c:v>715</c:v>
                </c:pt>
                <c:pt idx="668">
                  <c:v>824.99999999999989</c:v>
                </c:pt>
                <c:pt idx="669">
                  <c:v>440.00000000000006</c:v>
                </c:pt>
                <c:pt idx="670">
                  <c:v>354.37500000000011</c:v>
                </c:pt>
                <c:pt idx="671">
                  <c:v>735.00000000000011</c:v>
                </c:pt>
                <c:pt idx="672">
                  <c:v>989.99999999999989</c:v>
                </c:pt>
                <c:pt idx="673">
                  <c:v>799.99999999999989</c:v>
                </c:pt>
                <c:pt idx="674">
                  <c:v>799.99999999999989</c:v>
                </c:pt>
                <c:pt idx="675">
                  <c:v>585</c:v>
                </c:pt>
                <c:pt idx="676">
                  <c:v>404.99999999999994</c:v>
                </c:pt>
                <c:pt idx="677">
                  <c:v>1308.125</c:v>
                </c:pt>
                <c:pt idx="678">
                  <c:v>1979.9999999999998</c:v>
                </c:pt>
                <c:pt idx="679">
                  <c:v>1959.9999999999998</c:v>
                </c:pt>
                <c:pt idx="680">
                  <c:v>2380</c:v>
                </c:pt>
                <c:pt idx="681">
                  <c:v>1954.9999999999998</c:v>
                </c:pt>
                <c:pt idx="682">
                  <c:v>1923.75</c:v>
                </c:pt>
                <c:pt idx="683">
                  <c:v>2887.5</c:v>
                </c:pt>
                <c:pt idx="684">
                  <c:v>3239.9999999999995</c:v>
                </c:pt>
                <c:pt idx="685">
                  <c:v>2850</c:v>
                </c:pt>
                <c:pt idx="686">
                  <c:v>2660</c:v>
                </c:pt>
                <c:pt idx="687">
                  <c:v>2160</c:v>
                </c:pt>
                <c:pt idx="688">
                  <c:v>2778.75</c:v>
                </c:pt>
                <c:pt idx="689">
                  <c:v>2502.5</c:v>
                </c:pt>
                <c:pt idx="690">
                  <c:v>3230</c:v>
                </c:pt>
                <c:pt idx="691">
                  <c:v>2805</c:v>
                </c:pt>
                <c:pt idx="692">
                  <c:v>2100</c:v>
                </c:pt>
                <c:pt idx="693">
                  <c:v>1425</c:v>
                </c:pt>
                <c:pt idx="694">
                  <c:v>1389.3749999999998</c:v>
                </c:pt>
                <c:pt idx="695">
                  <c:v>735</c:v>
                </c:pt>
                <c:pt idx="696">
                  <c:v>900.00000000000011</c:v>
                </c:pt>
                <c:pt idx="697">
                  <c:v>1000.0000000000001</c:v>
                </c:pt>
                <c:pt idx="698">
                  <c:v>540.00000000000011</c:v>
                </c:pt>
                <c:pt idx="699">
                  <c:v>450.00000000000006</c:v>
                </c:pt>
                <c:pt idx="700">
                  <c:v>680.62500000000011</c:v>
                </c:pt>
                <c:pt idx="701">
                  <c:v>420</c:v>
                </c:pt>
                <c:pt idx="702">
                  <c:v>560</c:v>
                </c:pt>
                <c:pt idx="703">
                  <c:v>1150</c:v>
                </c:pt>
                <c:pt idx="704">
                  <c:v>720.00000000000011</c:v>
                </c:pt>
                <c:pt idx="705">
                  <c:v>600</c:v>
                </c:pt>
                <c:pt idx="706">
                  <c:v>787.5</c:v>
                </c:pt>
                <c:pt idx="707">
                  <c:v>770</c:v>
                </c:pt>
                <c:pt idx="708">
                  <c:v>1000.0000000000001</c:v>
                </c:pt>
                <c:pt idx="709">
                  <c:v>1260.0000000000002</c:v>
                </c:pt>
                <c:pt idx="710">
                  <c:v>840.00000000000011</c:v>
                </c:pt>
                <c:pt idx="711">
                  <c:v>1000.0000000000001</c:v>
                </c:pt>
                <c:pt idx="712">
                  <c:v>1496.2500000000002</c:v>
                </c:pt>
                <c:pt idx="713">
                  <c:v>1785.0000000000002</c:v>
                </c:pt>
                <c:pt idx="714">
                  <c:v>2240.0000000000005</c:v>
                </c:pt>
                <c:pt idx="715">
                  <c:v>2560.0000000000005</c:v>
                </c:pt>
                <c:pt idx="716">
                  <c:v>1800.0000000000002</c:v>
                </c:pt>
                <c:pt idx="717">
                  <c:v>1800.0000000000002</c:v>
                </c:pt>
                <c:pt idx="718">
                  <c:v>2008.1250000000005</c:v>
                </c:pt>
                <c:pt idx="719">
                  <c:v>1968.7500000000005</c:v>
                </c:pt>
                <c:pt idx="720">
                  <c:v>446.24999999999989</c:v>
                </c:pt>
                <c:pt idx="721">
                  <c:v>680</c:v>
                </c:pt>
                <c:pt idx="722">
                  <c:v>595</c:v>
                </c:pt>
                <c:pt idx="723">
                  <c:v>385</c:v>
                </c:pt>
                <c:pt idx="724">
                  <c:v>303.75</c:v>
                </c:pt>
                <c:pt idx="725">
                  <c:v>425</c:v>
                </c:pt>
                <c:pt idx="726">
                  <c:v>498.74999999999989</c:v>
                </c:pt>
                <c:pt idx="727">
                  <c:v>600</c:v>
                </c:pt>
                <c:pt idx="728">
                  <c:v>525</c:v>
                </c:pt>
                <c:pt idx="729">
                  <c:v>315</c:v>
                </c:pt>
                <c:pt idx="730">
                  <c:v>202.50000000000003</c:v>
                </c:pt>
                <c:pt idx="731">
                  <c:v>350</c:v>
                </c:pt>
                <c:pt idx="732">
                  <c:v>700</c:v>
                </c:pt>
                <c:pt idx="733">
                  <c:v>700</c:v>
                </c:pt>
                <c:pt idx="734">
                  <c:v>612.5</c:v>
                </c:pt>
                <c:pt idx="735">
                  <c:v>393.75</c:v>
                </c:pt>
                <c:pt idx="736">
                  <c:v>206.25</c:v>
                </c:pt>
                <c:pt idx="737">
                  <c:v>406.25</c:v>
                </c:pt>
                <c:pt idx="738">
                  <c:v>875</c:v>
                </c:pt>
                <c:pt idx="739">
                  <c:v>660.00000000000011</c:v>
                </c:pt>
                <c:pt idx="740">
                  <c:v>673.75</c:v>
                </c:pt>
                <c:pt idx="741">
                  <c:v>437.5</c:v>
                </c:pt>
                <c:pt idx="742">
                  <c:v>247.50000000000003</c:v>
                </c:pt>
                <c:pt idx="743">
                  <c:v>568.75</c:v>
                </c:pt>
                <c:pt idx="744">
                  <c:v>918.74999999999989</c:v>
                </c:pt>
                <c:pt idx="745">
                  <c:v>825</c:v>
                </c:pt>
                <c:pt idx="746">
                  <c:v>770</c:v>
                </c:pt>
                <c:pt idx="747">
                  <c:v>525</c:v>
                </c:pt>
                <c:pt idx="748">
                  <c:v>330</c:v>
                </c:pt>
                <c:pt idx="749">
                  <c:v>656.25000000000011</c:v>
                </c:pt>
                <c:pt idx="750">
                  <c:v>1093.75</c:v>
                </c:pt>
                <c:pt idx="751">
                  <c:v>1045</c:v>
                </c:pt>
                <c:pt idx="752">
                  <c:v>914.37499999999989</c:v>
                </c:pt>
                <c:pt idx="753">
                  <c:v>612.5</c:v>
                </c:pt>
                <c:pt idx="754">
                  <c:v>371.25</c:v>
                </c:pt>
                <c:pt idx="755">
                  <c:v>918.75000000000011</c:v>
                </c:pt>
                <c:pt idx="756">
                  <c:v>1181.25</c:v>
                </c:pt>
                <c:pt idx="757">
                  <c:v>1155.0000000000002</c:v>
                </c:pt>
                <c:pt idx="758">
                  <c:v>914.37499999999989</c:v>
                </c:pt>
                <c:pt idx="759">
                  <c:v>656.25</c:v>
                </c:pt>
                <c:pt idx="760">
                  <c:v>701.25</c:v>
                </c:pt>
                <c:pt idx="761">
                  <c:v>743.75000000000011</c:v>
                </c:pt>
                <c:pt idx="762">
                  <c:v>1203.125</c:v>
                </c:pt>
                <c:pt idx="763">
                  <c:v>1380.0000000000002</c:v>
                </c:pt>
                <c:pt idx="764">
                  <c:v>866.25</c:v>
                </c:pt>
                <c:pt idx="765">
                  <c:v>770</c:v>
                </c:pt>
                <c:pt idx="766">
                  <c:v>780</c:v>
                </c:pt>
                <c:pt idx="767">
                  <c:v>656.25000000000011</c:v>
                </c:pt>
                <c:pt idx="768">
                  <c:v>905.62500000000011</c:v>
                </c:pt>
                <c:pt idx="769">
                  <c:v>1150.0000000000002</c:v>
                </c:pt>
                <c:pt idx="770">
                  <c:v>669.375</c:v>
                </c:pt>
                <c:pt idx="771">
                  <c:v>590.625</c:v>
                </c:pt>
                <c:pt idx="772">
                  <c:v>618.75</c:v>
                </c:pt>
                <c:pt idx="773">
                  <c:v>637.50000000000011</c:v>
                </c:pt>
                <c:pt idx="774">
                  <c:v>787.50000000000011</c:v>
                </c:pt>
                <c:pt idx="775">
                  <c:v>1000.0000000000002</c:v>
                </c:pt>
                <c:pt idx="776">
                  <c:v>511.87500000000006</c:v>
                </c:pt>
                <c:pt idx="777">
                  <c:v>472.50000000000006</c:v>
                </c:pt>
                <c:pt idx="778">
                  <c:v>453.75000000000006</c:v>
                </c:pt>
                <c:pt idx="779">
                  <c:v>487.50000000000006</c:v>
                </c:pt>
                <c:pt idx="780">
                  <c:v>787.50000000000011</c:v>
                </c:pt>
                <c:pt idx="781">
                  <c:v>1050.0000000000002</c:v>
                </c:pt>
                <c:pt idx="782">
                  <c:v>590.625</c:v>
                </c:pt>
                <c:pt idx="783">
                  <c:v>551.25</c:v>
                </c:pt>
                <c:pt idx="784">
                  <c:v>495.00000000000006</c:v>
                </c:pt>
                <c:pt idx="785">
                  <c:v>637.50000000000011</c:v>
                </c:pt>
                <c:pt idx="786">
                  <c:v>984.37500000000011</c:v>
                </c:pt>
                <c:pt idx="787">
                  <c:v>1250.0000000000005</c:v>
                </c:pt>
                <c:pt idx="788">
                  <c:v>669.375</c:v>
                </c:pt>
                <c:pt idx="789">
                  <c:v>669.375</c:v>
                </c:pt>
                <c:pt idx="790">
                  <c:v>577.5</c:v>
                </c:pt>
                <c:pt idx="791">
                  <c:v>675.00000000000011</c:v>
                </c:pt>
                <c:pt idx="792">
                  <c:v>581.87499999999977</c:v>
                </c:pt>
                <c:pt idx="793">
                  <c:v>855</c:v>
                </c:pt>
                <c:pt idx="794">
                  <c:v>748.125</c:v>
                </c:pt>
                <c:pt idx="795">
                  <c:v>511.87499999999994</c:v>
                </c:pt>
                <c:pt idx="796">
                  <c:v>412.50000000000006</c:v>
                </c:pt>
                <c:pt idx="797">
                  <c:v>534.375</c:v>
                </c:pt>
                <c:pt idx="798">
                  <c:v>643.12499999999977</c:v>
                </c:pt>
                <c:pt idx="799">
                  <c:v>765</c:v>
                </c:pt>
                <c:pt idx="800">
                  <c:v>669.375</c:v>
                </c:pt>
                <c:pt idx="801">
                  <c:v>433.125</c:v>
                </c:pt>
                <c:pt idx="802">
                  <c:v>300.00000000000006</c:v>
                </c:pt>
                <c:pt idx="803">
                  <c:v>450</c:v>
                </c:pt>
                <c:pt idx="804">
                  <c:v>866.25</c:v>
                </c:pt>
                <c:pt idx="805">
                  <c:v>880</c:v>
                </c:pt>
                <c:pt idx="806">
                  <c:v>770</c:v>
                </c:pt>
                <c:pt idx="807">
                  <c:v>529.375</c:v>
                </c:pt>
                <c:pt idx="808">
                  <c:v>315.00000000000006</c:v>
                </c:pt>
                <c:pt idx="809">
                  <c:v>515.625</c:v>
                </c:pt>
                <c:pt idx="810">
                  <c:v>1058.75</c:v>
                </c:pt>
                <c:pt idx="811">
                  <c:v>840.00000000000023</c:v>
                </c:pt>
                <c:pt idx="812">
                  <c:v>840.00000000000011</c:v>
                </c:pt>
                <c:pt idx="813">
                  <c:v>577.5</c:v>
                </c:pt>
                <c:pt idx="814">
                  <c:v>360.00000000000006</c:v>
                </c:pt>
                <c:pt idx="815">
                  <c:v>703.12500000000011</c:v>
                </c:pt>
                <c:pt idx="816">
                  <c:v>1106.875</c:v>
                </c:pt>
                <c:pt idx="817">
                  <c:v>1020.0000000000002</c:v>
                </c:pt>
                <c:pt idx="818">
                  <c:v>945.00000000000011</c:v>
                </c:pt>
                <c:pt idx="819">
                  <c:v>673.75</c:v>
                </c:pt>
                <c:pt idx="820">
                  <c:v>450.00000000000006</c:v>
                </c:pt>
                <c:pt idx="821">
                  <c:v>796.87500000000011</c:v>
                </c:pt>
                <c:pt idx="822">
                  <c:v>1347.5</c:v>
                </c:pt>
                <c:pt idx="823">
                  <c:v>1320.0000000000002</c:v>
                </c:pt>
                <c:pt idx="824">
                  <c:v>1155</c:v>
                </c:pt>
                <c:pt idx="825">
                  <c:v>818.125</c:v>
                </c:pt>
                <c:pt idx="826">
                  <c:v>540</c:v>
                </c:pt>
                <c:pt idx="827">
                  <c:v>1125.0000000000002</c:v>
                </c:pt>
                <c:pt idx="828">
                  <c:v>1443.75</c:v>
                </c:pt>
                <c:pt idx="829">
                  <c:v>1440.0000000000002</c:v>
                </c:pt>
                <c:pt idx="830">
                  <c:v>1155</c:v>
                </c:pt>
                <c:pt idx="831">
                  <c:v>866.25</c:v>
                </c:pt>
                <c:pt idx="832">
                  <c:v>900.00000000000011</c:v>
                </c:pt>
                <c:pt idx="833">
                  <c:v>937.50000000000011</c:v>
                </c:pt>
                <c:pt idx="834">
                  <c:v>1470.0000000000002</c:v>
                </c:pt>
                <c:pt idx="835">
                  <c:v>1690.0000000000005</c:v>
                </c:pt>
                <c:pt idx="836">
                  <c:v>1102.5</c:v>
                </c:pt>
                <c:pt idx="837">
                  <c:v>997.50000000000011</c:v>
                </c:pt>
                <c:pt idx="838">
                  <c:v>997.50000000000011</c:v>
                </c:pt>
                <c:pt idx="839">
                  <c:v>843.75000000000011</c:v>
                </c:pt>
                <c:pt idx="840">
                  <c:v>1093.7500000000002</c:v>
                </c:pt>
                <c:pt idx="841">
                  <c:v>1375.0000000000005</c:v>
                </c:pt>
                <c:pt idx="842">
                  <c:v>831.25000000000011</c:v>
                </c:pt>
                <c:pt idx="843">
                  <c:v>743.75000000000011</c:v>
                </c:pt>
                <c:pt idx="844">
                  <c:v>765.00000000000011</c:v>
                </c:pt>
                <c:pt idx="845">
                  <c:v>771.87500000000011</c:v>
                </c:pt>
                <c:pt idx="846">
                  <c:v>962.50000000000011</c:v>
                </c:pt>
                <c:pt idx="847">
                  <c:v>1210.0000000000005</c:v>
                </c:pt>
                <c:pt idx="848">
                  <c:v>656.25000000000011</c:v>
                </c:pt>
                <c:pt idx="849">
                  <c:v>612.50000000000011</c:v>
                </c:pt>
                <c:pt idx="850">
                  <c:v>585</c:v>
                </c:pt>
                <c:pt idx="851">
                  <c:v>703.12500000000011</c:v>
                </c:pt>
                <c:pt idx="852">
                  <c:v>1155</c:v>
                </c:pt>
                <c:pt idx="853">
                  <c:v>1560.0000000000005</c:v>
                </c:pt>
                <c:pt idx="854">
                  <c:v>945.00000000000011</c:v>
                </c:pt>
                <c:pt idx="855">
                  <c:v>892.50000000000011</c:v>
                </c:pt>
                <c:pt idx="856">
                  <c:v>787.50000000000011</c:v>
                </c:pt>
                <c:pt idx="857">
                  <c:v>937.50000000000011</c:v>
                </c:pt>
                <c:pt idx="858">
                  <c:v>1470.0000000000002</c:v>
                </c:pt>
                <c:pt idx="859">
                  <c:v>1820.0000000000005</c:v>
                </c:pt>
                <c:pt idx="860">
                  <c:v>1050</c:v>
                </c:pt>
                <c:pt idx="861">
                  <c:v>1050</c:v>
                </c:pt>
                <c:pt idx="862">
                  <c:v>892.50000000000011</c:v>
                </c:pt>
                <c:pt idx="863">
                  <c:v>984.37500000000011</c:v>
                </c:pt>
                <c:pt idx="864">
                  <c:v>539.99999999999989</c:v>
                </c:pt>
                <c:pt idx="865">
                  <c:v>720</c:v>
                </c:pt>
                <c:pt idx="866">
                  <c:v>630</c:v>
                </c:pt>
                <c:pt idx="867">
                  <c:v>480</c:v>
                </c:pt>
                <c:pt idx="868">
                  <c:v>393.75000000000006</c:v>
                </c:pt>
                <c:pt idx="869">
                  <c:v>450</c:v>
                </c:pt>
                <c:pt idx="870">
                  <c:v>599.99999999999989</c:v>
                </c:pt>
                <c:pt idx="871">
                  <c:v>640</c:v>
                </c:pt>
                <c:pt idx="872">
                  <c:v>560</c:v>
                </c:pt>
                <c:pt idx="873">
                  <c:v>400</c:v>
                </c:pt>
                <c:pt idx="874">
                  <c:v>275.62500000000006</c:v>
                </c:pt>
                <c:pt idx="875">
                  <c:v>375</c:v>
                </c:pt>
                <c:pt idx="876">
                  <c:v>840</c:v>
                </c:pt>
                <c:pt idx="877">
                  <c:v>750</c:v>
                </c:pt>
                <c:pt idx="878">
                  <c:v>656.25</c:v>
                </c:pt>
                <c:pt idx="879">
                  <c:v>500</c:v>
                </c:pt>
                <c:pt idx="880">
                  <c:v>288.75</c:v>
                </c:pt>
                <c:pt idx="881">
                  <c:v>437.5</c:v>
                </c:pt>
                <c:pt idx="882">
                  <c:v>1050</c:v>
                </c:pt>
                <c:pt idx="883">
                  <c:v>715.00000000000011</c:v>
                </c:pt>
                <c:pt idx="884">
                  <c:v>721.875</c:v>
                </c:pt>
                <c:pt idx="885">
                  <c:v>550</c:v>
                </c:pt>
                <c:pt idx="886">
                  <c:v>336.875</c:v>
                </c:pt>
                <c:pt idx="887">
                  <c:v>612.50000000000011</c:v>
                </c:pt>
                <c:pt idx="888">
                  <c:v>1100</c:v>
                </c:pt>
                <c:pt idx="889">
                  <c:v>880</c:v>
                </c:pt>
                <c:pt idx="890">
                  <c:v>818.125</c:v>
                </c:pt>
                <c:pt idx="891">
                  <c:v>650</c:v>
                </c:pt>
                <c:pt idx="892">
                  <c:v>433.125</c:v>
                </c:pt>
                <c:pt idx="893">
                  <c:v>700.00000000000011</c:v>
                </c:pt>
                <c:pt idx="894">
                  <c:v>1350</c:v>
                </c:pt>
                <c:pt idx="895">
                  <c:v>1155.0000000000002</c:v>
                </c:pt>
                <c:pt idx="896">
                  <c:v>1010.6250000000001</c:v>
                </c:pt>
                <c:pt idx="897">
                  <c:v>800</c:v>
                </c:pt>
                <c:pt idx="898">
                  <c:v>529.375</c:v>
                </c:pt>
                <c:pt idx="899">
                  <c:v>1006.2500000000001</c:v>
                </c:pt>
                <c:pt idx="900">
                  <c:v>1450</c:v>
                </c:pt>
                <c:pt idx="901">
                  <c:v>1265.0000000000002</c:v>
                </c:pt>
                <c:pt idx="902">
                  <c:v>1010.6250000000001</c:v>
                </c:pt>
                <c:pt idx="903">
                  <c:v>850</c:v>
                </c:pt>
                <c:pt idx="904">
                  <c:v>914.37499999999989</c:v>
                </c:pt>
                <c:pt idx="905">
                  <c:v>831.25000000000011</c:v>
                </c:pt>
                <c:pt idx="906">
                  <c:v>1485.0000000000002</c:v>
                </c:pt>
                <c:pt idx="907">
                  <c:v>1500.0000000000002</c:v>
                </c:pt>
                <c:pt idx="908">
                  <c:v>962.49999999999989</c:v>
                </c:pt>
                <c:pt idx="909">
                  <c:v>990</c:v>
                </c:pt>
                <c:pt idx="910">
                  <c:v>1023.7499999999999</c:v>
                </c:pt>
                <c:pt idx="911">
                  <c:v>743.75000000000011</c:v>
                </c:pt>
                <c:pt idx="912">
                  <c:v>1080.0000000000005</c:v>
                </c:pt>
                <c:pt idx="913">
                  <c:v>1200.0000000000002</c:v>
                </c:pt>
                <c:pt idx="914">
                  <c:v>708.75000000000011</c:v>
                </c:pt>
                <c:pt idx="915">
                  <c:v>720.00000000000023</c:v>
                </c:pt>
                <c:pt idx="916">
                  <c:v>770</c:v>
                </c:pt>
                <c:pt idx="917">
                  <c:v>675.00000000000011</c:v>
                </c:pt>
                <c:pt idx="918">
                  <c:v>945.00000000000023</c:v>
                </c:pt>
                <c:pt idx="919">
                  <c:v>1050.0000000000002</c:v>
                </c:pt>
                <c:pt idx="920">
                  <c:v>551.25000000000011</c:v>
                </c:pt>
                <c:pt idx="921">
                  <c:v>585.00000000000023</c:v>
                </c:pt>
                <c:pt idx="922">
                  <c:v>577.5</c:v>
                </c:pt>
                <c:pt idx="923">
                  <c:v>612.50000000000011</c:v>
                </c:pt>
                <c:pt idx="924">
                  <c:v>1155.0000000000002</c:v>
                </c:pt>
                <c:pt idx="925">
                  <c:v>1380.0000000000002</c:v>
                </c:pt>
                <c:pt idx="926">
                  <c:v>818.125</c:v>
                </c:pt>
                <c:pt idx="927">
                  <c:v>880</c:v>
                </c:pt>
                <c:pt idx="928">
                  <c:v>796.25</c:v>
                </c:pt>
                <c:pt idx="929">
                  <c:v>831.25000000000011</c:v>
                </c:pt>
                <c:pt idx="930">
                  <c:v>1485.0000000000002</c:v>
                </c:pt>
                <c:pt idx="931">
                  <c:v>1620.0000000000002</c:v>
                </c:pt>
                <c:pt idx="932">
                  <c:v>914.37499999999989</c:v>
                </c:pt>
                <c:pt idx="933">
                  <c:v>1045</c:v>
                </c:pt>
                <c:pt idx="934">
                  <c:v>909.99999999999989</c:v>
                </c:pt>
                <c:pt idx="935">
                  <c:v>875.00000000000011</c:v>
                </c:pt>
              </c:numCache>
            </c:numRef>
          </c:yVal>
          <c:smooth val="0"/>
          <c:extLst>
            <c:ext xmlns:c16="http://schemas.microsoft.com/office/drawing/2014/chart" uri="{C3380CC4-5D6E-409C-BE32-E72D297353CC}">
              <c16:uniqueId val="{00000003-D110-4F26-8FA0-922575BFFC36}"/>
            </c:ext>
          </c:extLst>
        </c:ser>
        <c:ser>
          <c:idx val="3"/>
          <c:order val="3"/>
          <c:tx>
            <c:strRef>
              <c:f>'Sales &amp; Profitability Analysis'!$O$4:$P$4</c:f>
              <c:strCache>
                <c:ptCount val="1"/>
                <c:pt idx="0">
                  <c:v>Midwest</c:v>
                </c:pt>
              </c:strCache>
            </c:strRef>
          </c:tx>
          <c:spPr>
            <a:ln w="25400" cap="rnd">
              <a:noFill/>
              <a:round/>
            </a:ln>
            <a:effectLst/>
          </c:spPr>
          <c:marker>
            <c:symbol val="circle"/>
            <c:size val="4"/>
            <c:spPr>
              <a:solidFill>
                <a:schemeClr val="accent6">
                  <a:lumMod val="60000"/>
                  <a:lumOff val="40000"/>
                </a:schemeClr>
              </a:solidFill>
              <a:ln w="9525">
                <a:noFill/>
              </a:ln>
              <a:effectLst/>
            </c:spPr>
          </c:marker>
          <c:xVal>
            <c:numRef>
              <c:f>'Sales &amp; Profitability Analysis'!$O$6:$O$941</c:f>
              <c:numCache>
                <c:formatCode>[$$-409]#,##0</c:formatCode>
                <c:ptCount val="936"/>
                <c:pt idx="0">
                  <c:v>2137.5</c:v>
                </c:pt>
                <c:pt idx="1">
                  <c:v>1237.5</c:v>
                </c:pt>
                <c:pt idx="2">
                  <c:v>962.50000000000011</c:v>
                </c:pt>
                <c:pt idx="3">
                  <c:v>500</c:v>
                </c:pt>
                <c:pt idx="4">
                  <c:v>962.49999999999989</c:v>
                </c:pt>
                <c:pt idx="5">
                  <c:v>1237.5</c:v>
                </c:pt>
                <c:pt idx="6">
                  <c:v>2362.5</c:v>
                </c:pt>
                <c:pt idx="7">
                  <c:v>787.5</c:v>
                </c:pt>
                <c:pt idx="8">
                  <c:v>787.50000000000011</c:v>
                </c:pt>
                <c:pt idx="9">
                  <c:v>400</c:v>
                </c:pt>
                <c:pt idx="10">
                  <c:v>962.49999999999989</c:v>
                </c:pt>
                <c:pt idx="11">
                  <c:v>1237.5</c:v>
                </c:pt>
                <c:pt idx="12">
                  <c:v>2475</c:v>
                </c:pt>
                <c:pt idx="13">
                  <c:v>1000</c:v>
                </c:pt>
                <c:pt idx="14">
                  <c:v>900</c:v>
                </c:pt>
                <c:pt idx="15">
                  <c:v>337.5</c:v>
                </c:pt>
                <c:pt idx="16">
                  <c:v>750</c:v>
                </c:pt>
                <c:pt idx="17">
                  <c:v>1125</c:v>
                </c:pt>
                <c:pt idx="18">
                  <c:v>2250</c:v>
                </c:pt>
                <c:pt idx="19">
                  <c:v>750</c:v>
                </c:pt>
                <c:pt idx="20">
                  <c:v>600</c:v>
                </c:pt>
                <c:pt idx="21">
                  <c:v>337.5</c:v>
                </c:pt>
                <c:pt idx="22">
                  <c:v>600</c:v>
                </c:pt>
                <c:pt idx="23">
                  <c:v>1125</c:v>
                </c:pt>
                <c:pt idx="24">
                  <c:v>2970</c:v>
                </c:pt>
                <c:pt idx="25">
                  <c:v>1100</c:v>
                </c:pt>
                <c:pt idx="26">
                  <c:v>875</c:v>
                </c:pt>
                <c:pt idx="27">
                  <c:v>500</c:v>
                </c:pt>
                <c:pt idx="28">
                  <c:v>750</c:v>
                </c:pt>
                <c:pt idx="29">
                  <c:v>1625</c:v>
                </c:pt>
                <c:pt idx="30">
                  <c:v>2500</c:v>
                </c:pt>
                <c:pt idx="31">
                  <c:v>1125.0000000000002</c:v>
                </c:pt>
                <c:pt idx="32">
                  <c:v>800</c:v>
                </c:pt>
                <c:pt idx="33">
                  <c:v>700</c:v>
                </c:pt>
                <c:pt idx="34">
                  <c:v>875</c:v>
                </c:pt>
                <c:pt idx="35">
                  <c:v>1925.0000000000002</c:v>
                </c:pt>
                <c:pt idx="36">
                  <c:v>2875</c:v>
                </c:pt>
                <c:pt idx="37">
                  <c:v>1462.5000000000002</c:v>
                </c:pt>
                <c:pt idx="38">
                  <c:v>1000</c:v>
                </c:pt>
                <c:pt idx="39">
                  <c:v>800</c:v>
                </c:pt>
                <c:pt idx="40">
                  <c:v>1125</c:v>
                </c:pt>
                <c:pt idx="41">
                  <c:v>2200</c:v>
                </c:pt>
                <c:pt idx="42">
                  <c:v>2750</c:v>
                </c:pt>
                <c:pt idx="43">
                  <c:v>1462.5000000000002</c:v>
                </c:pt>
                <c:pt idx="44">
                  <c:v>1000</c:v>
                </c:pt>
                <c:pt idx="45">
                  <c:v>900</c:v>
                </c:pt>
                <c:pt idx="46">
                  <c:v>1000</c:v>
                </c:pt>
                <c:pt idx="47">
                  <c:v>2062.5</c:v>
                </c:pt>
                <c:pt idx="48">
                  <c:v>2500</c:v>
                </c:pt>
                <c:pt idx="49">
                  <c:v>1350.0000000000002</c:v>
                </c:pt>
                <c:pt idx="50">
                  <c:v>800</c:v>
                </c:pt>
                <c:pt idx="51">
                  <c:v>700</c:v>
                </c:pt>
                <c:pt idx="52">
                  <c:v>875</c:v>
                </c:pt>
                <c:pt idx="53">
                  <c:v>1375</c:v>
                </c:pt>
                <c:pt idx="54">
                  <c:v>2550</c:v>
                </c:pt>
                <c:pt idx="55">
                  <c:v>1250</c:v>
                </c:pt>
                <c:pt idx="56">
                  <c:v>750</c:v>
                </c:pt>
                <c:pt idx="57">
                  <c:v>625</c:v>
                </c:pt>
                <c:pt idx="58">
                  <c:v>750</c:v>
                </c:pt>
                <c:pt idx="59">
                  <c:v>1624.9999999999998</c:v>
                </c:pt>
                <c:pt idx="60">
                  <c:v>2400</c:v>
                </c:pt>
                <c:pt idx="61">
                  <c:v>1250</c:v>
                </c:pt>
                <c:pt idx="62">
                  <c:v>975</c:v>
                </c:pt>
                <c:pt idx="63">
                  <c:v>875</c:v>
                </c:pt>
                <c:pt idx="64">
                  <c:v>900</c:v>
                </c:pt>
                <c:pt idx="65">
                  <c:v>1624.9999999999998</c:v>
                </c:pt>
                <c:pt idx="66">
                  <c:v>3000</c:v>
                </c:pt>
                <c:pt idx="67">
                  <c:v>1500</c:v>
                </c:pt>
                <c:pt idx="68">
                  <c:v>1250</c:v>
                </c:pt>
                <c:pt idx="69">
                  <c:v>1000</c:v>
                </c:pt>
                <c:pt idx="70">
                  <c:v>1200</c:v>
                </c:pt>
                <c:pt idx="71">
                  <c:v>1949.9999999999998</c:v>
                </c:pt>
                <c:pt idx="72">
                  <c:v>1575</c:v>
                </c:pt>
                <c:pt idx="73">
                  <c:v>875</c:v>
                </c:pt>
                <c:pt idx="74">
                  <c:v>625</c:v>
                </c:pt>
                <c:pt idx="75">
                  <c:v>300.00000000000006</c:v>
                </c:pt>
                <c:pt idx="76">
                  <c:v>674.99999999999989</c:v>
                </c:pt>
                <c:pt idx="77">
                  <c:v>875</c:v>
                </c:pt>
                <c:pt idx="78">
                  <c:v>1750</c:v>
                </c:pt>
                <c:pt idx="79">
                  <c:v>525</c:v>
                </c:pt>
                <c:pt idx="80">
                  <c:v>500</c:v>
                </c:pt>
                <c:pt idx="81">
                  <c:v>225.00000000000003</c:v>
                </c:pt>
                <c:pt idx="82">
                  <c:v>674.99999999999989</c:v>
                </c:pt>
                <c:pt idx="83">
                  <c:v>787.5</c:v>
                </c:pt>
                <c:pt idx="84">
                  <c:v>1780</c:v>
                </c:pt>
                <c:pt idx="85">
                  <c:v>500</c:v>
                </c:pt>
                <c:pt idx="86">
                  <c:v>525.00000000000011</c:v>
                </c:pt>
                <c:pt idx="87">
                  <c:v>87.5</c:v>
                </c:pt>
                <c:pt idx="88">
                  <c:v>375</c:v>
                </c:pt>
                <c:pt idx="89">
                  <c:v>700</c:v>
                </c:pt>
                <c:pt idx="90">
                  <c:v>1600</c:v>
                </c:pt>
                <c:pt idx="91">
                  <c:v>400</c:v>
                </c:pt>
                <c:pt idx="92">
                  <c:v>300.00000000000006</c:v>
                </c:pt>
                <c:pt idx="93">
                  <c:v>87.5</c:v>
                </c:pt>
                <c:pt idx="94">
                  <c:v>250</c:v>
                </c:pt>
                <c:pt idx="95">
                  <c:v>700</c:v>
                </c:pt>
                <c:pt idx="96">
                  <c:v>2225</c:v>
                </c:pt>
                <c:pt idx="97">
                  <c:v>675.00000000000011</c:v>
                </c:pt>
                <c:pt idx="98">
                  <c:v>500</c:v>
                </c:pt>
                <c:pt idx="99">
                  <c:v>200</c:v>
                </c:pt>
                <c:pt idx="100">
                  <c:v>412.49999999999994</c:v>
                </c:pt>
                <c:pt idx="101">
                  <c:v>1050</c:v>
                </c:pt>
                <c:pt idx="102">
                  <c:v>1912.5</c:v>
                </c:pt>
                <c:pt idx="103">
                  <c:v>700.00000000000011</c:v>
                </c:pt>
                <c:pt idx="104">
                  <c:v>612.50000000000011</c:v>
                </c:pt>
                <c:pt idx="105">
                  <c:v>525</c:v>
                </c:pt>
                <c:pt idx="106">
                  <c:v>750</c:v>
                </c:pt>
                <c:pt idx="107">
                  <c:v>1787.5000000000002</c:v>
                </c:pt>
                <c:pt idx="108">
                  <c:v>2750</c:v>
                </c:pt>
                <c:pt idx="109">
                  <c:v>1350.0000000000002</c:v>
                </c:pt>
                <c:pt idx="110">
                  <c:v>900</c:v>
                </c:pt>
                <c:pt idx="111">
                  <c:v>700</c:v>
                </c:pt>
                <c:pt idx="112">
                  <c:v>1000</c:v>
                </c:pt>
                <c:pt idx="113">
                  <c:v>2062.5</c:v>
                </c:pt>
                <c:pt idx="114">
                  <c:v>2625</c:v>
                </c:pt>
                <c:pt idx="115">
                  <c:v>1350.0000000000002</c:v>
                </c:pt>
                <c:pt idx="116">
                  <c:v>900</c:v>
                </c:pt>
                <c:pt idx="117">
                  <c:v>612.50000000000011</c:v>
                </c:pt>
                <c:pt idx="118">
                  <c:v>675</c:v>
                </c:pt>
                <c:pt idx="119">
                  <c:v>1625</c:v>
                </c:pt>
                <c:pt idx="120">
                  <c:v>2025</c:v>
                </c:pt>
                <c:pt idx="121">
                  <c:v>1000.0000000000002</c:v>
                </c:pt>
                <c:pt idx="122">
                  <c:v>375</c:v>
                </c:pt>
                <c:pt idx="123">
                  <c:v>312.5</c:v>
                </c:pt>
                <c:pt idx="124">
                  <c:v>437.5</c:v>
                </c:pt>
                <c:pt idx="125">
                  <c:v>800</c:v>
                </c:pt>
                <c:pt idx="126">
                  <c:v>1687.4999999999998</c:v>
                </c:pt>
                <c:pt idx="127">
                  <c:v>700</c:v>
                </c:pt>
                <c:pt idx="128">
                  <c:v>350</c:v>
                </c:pt>
                <c:pt idx="129">
                  <c:v>262.5</c:v>
                </c:pt>
                <c:pt idx="130">
                  <c:v>337.49999999999994</c:v>
                </c:pt>
                <c:pt idx="131">
                  <c:v>999.99999999999977</c:v>
                </c:pt>
                <c:pt idx="132">
                  <c:v>1750</c:v>
                </c:pt>
                <c:pt idx="133">
                  <c:v>800</c:v>
                </c:pt>
                <c:pt idx="134">
                  <c:v>580</c:v>
                </c:pt>
                <c:pt idx="135">
                  <c:v>600</c:v>
                </c:pt>
                <c:pt idx="136">
                  <c:v>687.49999999999989</c:v>
                </c:pt>
                <c:pt idx="137">
                  <c:v>1349.9999999999998</c:v>
                </c:pt>
                <c:pt idx="138">
                  <c:v>2612.4999999999995</c:v>
                </c:pt>
                <c:pt idx="139">
                  <c:v>1237.5</c:v>
                </c:pt>
                <c:pt idx="140">
                  <c:v>1012.5</c:v>
                </c:pt>
                <c:pt idx="141">
                  <c:v>787.5</c:v>
                </c:pt>
                <c:pt idx="142">
                  <c:v>962.49999999999989</c:v>
                </c:pt>
                <c:pt idx="143">
                  <c:v>1649.9999999999995</c:v>
                </c:pt>
                <c:pt idx="144">
                  <c:v>1662.5</c:v>
                </c:pt>
                <c:pt idx="145">
                  <c:v>2137.5</c:v>
                </c:pt>
                <c:pt idx="146">
                  <c:v>2137.5</c:v>
                </c:pt>
                <c:pt idx="147">
                  <c:v>1462.5</c:v>
                </c:pt>
                <c:pt idx="148">
                  <c:v>1375</c:v>
                </c:pt>
                <c:pt idx="149">
                  <c:v>2137.5</c:v>
                </c:pt>
                <c:pt idx="150">
                  <c:v>1837.4999999999998</c:v>
                </c:pt>
                <c:pt idx="151">
                  <c:v>1912.5</c:v>
                </c:pt>
                <c:pt idx="152">
                  <c:v>2025</c:v>
                </c:pt>
                <c:pt idx="153">
                  <c:v>1350</c:v>
                </c:pt>
                <c:pt idx="154">
                  <c:v>1125</c:v>
                </c:pt>
                <c:pt idx="155">
                  <c:v>1912.5</c:v>
                </c:pt>
                <c:pt idx="156">
                  <c:v>2012.4999999999998</c:v>
                </c:pt>
                <c:pt idx="157">
                  <c:v>1912.5</c:v>
                </c:pt>
                <c:pt idx="158">
                  <c:v>1912.5</c:v>
                </c:pt>
                <c:pt idx="159">
                  <c:v>1462.5</c:v>
                </c:pt>
                <c:pt idx="160">
                  <c:v>1000</c:v>
                </c:pt>
                <c:pt idx="161">
                  <c:v>1800</c:v>
                </c:pt>
                <c:pt idx="162">
                  <c:v>2587.5</c:v>
                </c:pt>
                <c:pt idx="163">
                  <c:v>1687.5</c:v>
                </c:pt>
                <c:pt idx="164">
                  <c:v>1800</c:v>
                </c:pt>
                <c:pt idx="165">
                  <c:v>1200</c:v>
                </c:pt>
                <c:pt idx="166">
                  <c:v>900</c:v>
                </c:pt>
                <c:pt idx="167">
                  <c:v>2250</c:v>
                </c:pt>
                <c:pt idx="168">
                  <c:v>2300</c:v>
                </c:pt>
                <c:pt idx="169">
                  <c:v>1912.5</c:v>
                </c:pt>
                <c:pt idx="170">
                  <c:v>1912.5</c:v>
                </c:pt>
                <c:pt idx="171">
                  <c:v>1300</c:v>
                </c:pt>
                <c:pt idx="172">
                  <c:v>1012.5</c:v>
                </c:pt>
                <c:pt idx="173">
                  <c:v>2400</c:v>
                </c:pt>
                <c:pt idx="174">
                  <c:v>2700</c:v>
                </c:pt>
                <c:pt idx="175">
                  <c:v>2362.5</c:v>
                </c:pt>
                <c:pt idx="176">
                  <c:v>2475</c:v>
                </c:pt>
                <c:pt idx="177">
                  <c:v>1700</c:v>
                </c:pt>
                <c:pt idx="178">
                  <c:v>1350</c:v>
                </c:pt>
                <c:pt idx="179">
                  <c:v>3600</c:v>
                </c:pt>
                <c:pt idx="180">
                  <c:v>3000</c:v>
                </c:pt>
                <c:pt idx="181">
                  <c:v>2700</c:v>
                </c:pt>
                <c:pt idx="182">
                  <c:v>2475</c:v>
                </c:pt>
                <c:pt idx="183">
                  <c:v>1800</c:v>
                </c:pt>
                <c:pt idx="184">
                  <c:v>2137.5</c:v>
                </c:pt>
                <c:pt idx="185">
                  <c:v>2850</c:v>
                </c:pt>
                <c:pt idx="186">
                  <c:v>3037.5</c:v>
                </c:pt>
                <c:pt idx="187">
                  <c:v>3437.5000000000005</c:v>
                </c:pt>
                <c:pt idx="188">
                  <c:v>2500</c:v>
                </c:pt>
                <c:pt idx="189">
                  <c:v>1912.5</c:v>
                </c:pt>
                <c:pt idx="190">
                  <c:v>2337.4999999999995</c:v>
                </c:pt>
                <c:pt idx="191">
                  <c:v>2400</c:v>
                </c:pt>
                <c:pt idx="192">
                  <c:v>2700</c:v>
                </c:pt>
                <c:pt idx="193">
                  <c:v>3000</c:v>
                </c:pt>
                <c:pt idx="194">
                  <c:v>2025</c:v>
                </c:pt>
                <c:pt idx="195">
                  <c:v>1800</c:v>
                </c:pt>
                <c:pt idx="196">
                  <c:v>2199.9999999999995</c:v>
                </c:pt>
                <c:pt idx="197">
                  <c:v>2700</c:v>
                </c:pt>
                <c:pt idx="198">
                  <c:v>2475</c:v>
                </c:pt>
                <c:pt idx="199">
                  <c:v>2750</c:v>
                </c:pt>
                <c:pt idx="200">
                  <c:v>1800</c:v>
                </c:pt>
                <c:pt idx="201">
                  <c:v>1687.5</c:v>
                </c:pt>
                <c:pt idx="202">
                  <c:v>1924.9999999999998</c:v>
                </c:pt>
                <c:pt idx="203">
                  <c:v>2400</c:v>
                </c:pt>
                <c:pt idx="204">
                  <c:v>2300</c:v>
                </c:pt>
                <c:pt idx="205">
                  <c:v>2587.5000000000005</c:v>
                </c:pt>
                <c:pt idx="206">
                  <c:v>1700</c:v>
                </c:pt>
                <c:pt idx="207">
                  <c:v>1700</c:v>
                </c:pt>
                <c:pt idx="208">
                  <c:v>2062.4999999999995</c:v>
                </c:pt>
                <c:pt idx="209">
                  <c:v>2850</c:v>
                </c:pt>
                <c:pt idx="210">
                  <c:v>3037.5</c:v>
                </c:pt>
                <c:pt idx="211">
                  <c:v>3375</c:v>
                </c:pt>
                <c:pt idx="212">
                  <c:v>2137.5</c:v>
                </c:pt>
                <c:pt idx="213">
                  <c:v>2137.5</c:v>
                </c:pt>
                <c:pt idx="214">
                  <c:v>2199.9999999999995</c:v>
                </c:pt>
                <c:pt idx="215">
                  <c:v>3000</c:v>
                </c:pt>
                <c:pt idx="216">
                  <c:v>1487.5</c:v>
                </c:pt>
                <c:pt idx="217">
                  <c:v>787.5</c:v>
                </c:pt>
                <c:pt idx="218">
                  <c:v>562.5</c:v>
                </c:pt>
                <c:pt idx="219">
                  <c:v>225.00000000000003</c:v>
                </c:pt>
                <c:pt idx="220">
                  <c:v>562.5</c:v>
                </c:pt>
                <c:pt idx="221">
                  <c:v>787.5</c:v>
                </c:pt>
                <c:pt idx="222">
                  <c:v>1662.5</c:v>
                </c:pt>
                <c:pt idx="223">
                  <c:v>437.5</c:v>
                </c:pt>
                <c:pt idx="224">
                  <c:v>437.5</c:v>
                </c:pt>
                <c:pt idx="225">
                  <c:v>150.00000000000003</c:v>
                </c:pt>
                <c:pt idx="226">
                  <c:v>562.5</c:v>
                </c:pt>
                <c:pt idx="227">
                  <c:v>700</c:v>
                </c:pt>
                <c:pt idx="228">
                  <c:v>1680</c:v>
                </c:pt>
                <c:pt idx="229">
                  <c:v>400</c:v>
                </c:pt>
                <c:pt idx="230">
                  <c:v>450.00000000000006</c:v>
                </c:pt>
                <c:pt idx="231">
                  <c:v>0</c:v>
                </c:pt>
                <c:pt idx="232">
                  <c:v>250</c:v>
                </c:pt>
                <c:pt idx="233">
                  <c:v>600</c:v>
                </c:pt>
                <c:pt idx="234">
                  <c:v>1500</c:v>
                </c:pt>
                <c:pt idx="235">
                  <c:v>262.5</c:v>
                </c:pt>
                <c:pt idx="236">
                  <c:v>187.50000000000003</c:v>
                </c:pt>
                <c:pt idx="237">
                  <c:v>0</c:v>
                </c:pt>
                <c:pt idx="238">
                  <c:v>112.5</c:v>
                </c:pt>
                <c:pt idx="239">
                  <c:v>525</c:v>
                </c:pt>
                <c:pt idx="240">
                  <c:v>1890</c:v>
                </c:pt>
                <c:pt idx="241">
                  <c:v>500.00000000000011</c:v>
                </c:pt>
                <c:pt idx="242">
                  <c:v>350.00000000000006</c:v>
                </c:pt>
                <c:pt idx="243">
                  <c:v>87.500000000000014</c:v>
                </c:pt>
                <c:pt idx="244">
                  <c:v>249.99999999999997</c:v>
                </c:pt>
                <c:pt idx="245">
                  <c:v>824.99999999999989</c:v>
                </c:pt>
                <c:pt idx="246">
                  <c:v>1600</c:v>
                </c:pt>
                <c:pt idx="247">
                  <c:v>525.00000000000011</c:v>
                </c:pt>
                <c:pt idx="248">
                  <c:v>525.00000000000011</c:v>
                </c:pt>
                <c:pt idx="249">
                  <c:v>450.00000000000006</c:v>
                </c:pt>
                <c:pt idx="250">
                  <c:v>675</c:v>
                </c:pt>
                <c:pt idx="251">
                  <c:v>1625</c:v>
                </c:pt>
                <c:pt idx="252">
                  <c:v>2475</c:v>
                </c:pt>
                <c:pt idx="253">
                  <c:v>1200.0000000000002</c:v>
                </c:pt>
                <c:pt idx="254">
                  <c:v>787.50000000000011</c:v>
                </c:pt>
                <c:pt idx="255">
                  <c:v>612.50000000000011</c:v>
                </c:pt>
                <c:pt idx="256">
                  <c:v>787.5</c:v>
                </c:pt>
                <c:pt idx="257">
                  <c:v>1750</c:v>
                </c:pt>
                <c:pt idx="258">
                  <c:v>2250</c:v>
                </c:pt>
                <c:pt idx="259">
                  <c:v>1237.5000000000002</c:v>
                </c:pt>
                <c:pt idx="260">
                  <c:v>800</c:v>
                </c:pt>
                <c:pt idx="261">
                  <c:v>375.00000000000006</c:v>
                </c:pt>
                <c:pt idx="262">
                  <c:v>400</c:v>
                </c:pt>
                <c:pt idx="263">
                  <c:v>1237.5</c:v>
                </c:pt>
                <c:pt idx="264">
                  <c:v>1600</c:v>
                </c:pt>
                <c:pt idx="265">
                  <c:v>700.00000000000023</c:v>
                </c:pt>
                <c:pt idx="266">
                  <c:v>200</c:v>
                </c:pt>
                <c:pt idx="267">
                  <c:v>150</c:v>
                </c:pt>
                <c:pt idx="268">
                  <c:v>225</c:v>
                </c:pt>
                <c:pt idx="269">
                  <c:v>525</c:v>
                </c:pt>
                <c:pt idx="270">
                  <c:v>1300</c:v>
                </c:pt>
                <c:pt idx="271">
                  <c:v>450</c:v>
                </c:pt>
                <c:pt idx="272">
                  <c:v>150</c:v>
                </c:pt>
                <c:pt idx="273">
                  <c:v>75</c:v>
                </c:pt>
                <c:pt idx="274">
                  <c:v>99.999999999999986</c:v>
                </c:pt>
                <c:pt idx="275">
                  <c:v>674.99999999999989</c:v>
                </c:pt>
                <c:pt idx="276">
                  <c:v>1200</c:v>
                </c:pt>
                <c:pt idx="277">
                  <c:v>450.00000000000006</c:v>
                </c:pt>
                <c:pt idx="278">
                  <c:v>285.00000000000006</c:v>
                </c:pt>
                <c:pt idx="279">
                  <c:v>375.00000000000006</c:v>
                </c:pt>
                <c:pt idx="280">
                  <c:v>499.99999999999994</c:v>
                </c:pt>
                <c:pt idx="281">
                  <c:v>1099.9999999999995</c:v>
                </c:pt>
                <c:pt idx="282">
                  <c:v>2249.9999999999995</c:v>
                </c:pt>
                <c:pt idx="283">
                  <c:v>1000</c:v>
                </c:pt>
                <c:pt idx="284">
                  <c:v>800</c:v>
                </c:pt>
                <c:pt idx="285">
                  <c:v>600</c:v>
                </c:pt>
                <c:pt idx="286">
                  <c:v>749.99999999999989</c:v>
                </c:pt>
                <c:pt idx="287">
                  <c:v>1374.9999999999995</c:v>
                </c:pt>
                <c:pt idx="288">
                  <c:v>1875</c:v>
                </c:pt>
                <c:pt idx="289">
                  <c:v>1275</c:v>
                </c:pt>
                <c:pt idx="290">
                  <c:v>850</c:v>
                </c:pt>
                <c:pt idx="291">
                  <c:v>687.50000000000011</c:v>
                </c:pt>
                <c:pt idx="292">
                  <c:v>1300</c:v>
                </c:pt>
                <c:pt idx="293">
                  <c:v>1275</c:v>
                </c:pt>
                <c:pt idx="294">
                  <c:v>2025</c:v>
                </c:pt>
                <c:pt idx="295">
                  <c:v>975</c:v>
                </c:pt>
                <c:pt idx="296">
                  <c:v>750</c:v>
                </c:pt>
                <c:pt idx="297">
                  <c:v>625.00000000000011</c:v>
                </c:pt>
                <c:pt idx="298">
                  <c:v>1300</c:v>
                </c:pt>
                <c:pt idx="299">
                  <c:v>1200</c:v>
                </c:pt>
                <c:pt idx="300">
                  <c:v>2170</c:v>
                </c:pt>
                <c:pt idx="301">
                  <c:v>1050</c:v>
                </c:pt>
                <c:pt idx="302">
                  <c:v>875.00000000000023</c:v>
                </c:pt>
                <c:pt idx="303">
                  <c:v>600</c:v>
                </c:pt>
                <c:pt idx="304">
                  <c:v>1125</c:v>
                </c:pt>
                <c:pt idx="305">
                  <c:v>1225.0000000000002</c:v>
                </c:pt>
                <c:pt idx="306">
                  <c:v>2012.5000000000002</c:v>
                </c:pt>
                <c:pt idx="307">
                  <c:v>825.00000000000011</c:v>
                </c:pt>
                <c:pt idx="308">
                  <c:v>550.00000000000023</c:v>
                </c:pt>
                <c:pt idx="309">
                  <c:v>500</c:v>
                </c:pt>
                <c:pt idx="310">
                  <c:v>900</c:v>
                </c:pt>
                <c:pt idx="311">
                  <c:v>1050.0000000000002</c:v>
                </c:pt>
                <c:pt idx="312">
                  <c:v>2480</c:v>
                </c:pt>
                <c:pt idx="313">
                  <c:v>1137.5000000000002</c:v>
                </c:pt>
                <c:pt idx="314">
                  <c:v>900.00000000000011</c:v>
                </c:pt>
                <c:pt idx="315">
                  <c:v>675.00000000000011</c:v>
                </c:pt>
                <c:pt idx="316">
                  <c:v>1125</c:v>
                </c:pt>
                <c:pt idx="317">
                  <c:v>1749.9999999999998</c:v>
                </c:pt>
                <c:pt idx="318">
                  <c:v>2100</c:v>
                </c:pt>
                <c:pt idx="319">
                  <c:v>1050.0000000000005</c:v>
                </c:pt>
                <c:pt idx="320">
                  <c:v>937.50000000000023</c:v>
                </c:pt>
                <c:pt idx="321">
                  <c:v>875.00000000000023</c:v>
                </c:pt>
                <c:pt idx="322">
                  <c:v>1400</c:v>
                </c:pt>
                <c:pt idx="323">
                  <c:v>2362.5</c:v>
                </c:pt>
                <c:pt idx="324">
                  <c:v>3000</c:v>
                </c:pt>
                <c:pt idx="325">
                  <c:v>1750.0000000000005</c:v>
                </c:pt>
                <c:pt idx="326">
                  <c:v>1275.0000000000002</c:v>
                </c:pt>
                <c:pt idx="327">
                  <c:v>1125.0000000000002</c:v>
                </c:pt>
                <c:pt idx="328">
                  <c:v>1500</c:v>
                </c:pt>
                <c:pt idx="329">
                  <c:v>2475</c:v>
                </c:pt>
                <c:pt idx="330">
                  <c:v>2800</c:v>
                </c:pt>
                <c:pt idx="331">
                  <c:v>1900.0000000000005</c:v>
                </c:pt>
                <c:pt idx="332">
                  <c:v>1400.0000000000002</c:v>
                </c:pt>
                <c:pt idx="333">
                  <c:v>812.50000000000023</c:v>
                </c:pt>
                <c:pt idx="334">
                  <c:v>1050</c:v>
                </c:pt>
                <c:pt idx="335">
                  <c:v>1900</c:v>
                </c:pt>
                <c:pt idx="336">
                  <c:v>2100</c:v>
                </c:pt>
                <c:pt idx="337">
                  <c:v>1200.0000000000005</c:v>
                </c:pt>
                <c:pt idx="338">
                  <c:v>450.00000000000006</c:v>
                </c:pt>
                <c:pt idx="339">
                  <c:v>412.50000000000006</c:v>
                </c:pt>
                <c:pt idx="340">
                  <c:v>687.5</c:v>
                </c:pt>
                <c:pt idx="341">
                  <c:v>1050.0000000000002</c:v>
                </c:pt>
                <c:pt idx="342">
                  <c:v>1837.4999999999998</c:v>
                </c:pt>
                <c:pt idx="343">
                  <c:v>875</c:v>
                </c:pt>
                <c:pt idx="344">
                  <c:v>625</c:v>
                </c:pt>
                <c:pt idx="345">
                  <c:v>562.5</c:v>
                </c:pt>
                <c:pt idx="346">
                  <c:v>787.5</c:v>
                </c:pt>
                <c:pt idx="347">
                  <c:v>1399.9999999999998</c:v>
                </c:pt>
                <c:pt idx="348">
                  <c:v>1750.0000000000002</c:v>
                </c:pt>
                <c:pt idx="349">
                  <c:v>875.00000000000023</c:v>
                </c:pt>
                <c:pt idx="350">
                  <c:v>737.50000000000011</c:v>
                </c:pt>
                <c:pt idx="351">
                  <c:v>812.50000000000023</c:v>
                </c:pt>
                <c:pt idx="352">
                  <c:v>1349.9999999999998</c:v>
                </c:pt>
                <c:pt idx="353">
                  <c:v>1999.9999999999993</c:v>
                </c:pt>
                <c:pt idx="354">
                  <c:v>2924.9999999999995</c:v>
                </c:pt>
                <c:pt idx="355">
                  <c:v>1575.0000000000002</c:v>
                </c:pt>
                <c:pt idx="356">
                  <c:v>1400.0000000000002</c:v>
                </c:pt>
                <c:pt idx="357">
                  <c:v>1225.0000000000002</c:v>
                </c:pt>
                <c:pt idx="358">
                  <c:v>1574.9999999999998</c:v>
                </c:pt>
                <c:pt idx="359">
                  <c:v>2249.9999999999991</c:v>
                </c:pt>
                <c:pt idx="360">
                  <c:v>1687.5</c:v>
                </c:pt>
                <c:pt idx="361">
                  <c:v>1187.5</c:v>
                </c:pt>
                <c:pt idx="362">
                  <c:v>712.50000000000011</c:v>
                </c:pt>
                <c:pt idx="363">
                  <c:v>650.00000000000023</c:v>
                </c:pt>
                <c:pt idx="364">
                  <c:v>1312.5</c:v>
                </c:pt>
                <c:pt idx="365">
                  <c:v>1187.5</c:v>
                </c:pt>
                <c:pt idx="366">
                  <c:v>1812.5</c:v>
                </c:pt>
                <c:pt idx="367">
                  <c:v>937.5</c:v>
                </c:pt>
                <c:pt idx="368">
                  <c:v>637.50000000000011</c:v>
                </c:pt>
                <c:pt idx="369">
                  <c:v>600.00000000000023</c:v>
                </c:pt>
                <c:pt idx="370">
                  <c:v>1312.5</c:v>
                </c:pt>
                <c:pt idx="371">
                  <c:v>1125</c:v>
                </c:pt>
                <c:pt idx="372">
                  <c:v>2010.0000000000002</c:v>
                </c:pt>
                <c:pt idx="373">
                  <c:v>1050.0000000000002</c:v>
                </c:pt>
                <c:pt idx="374">
                  <c:v>800.00000000000023</c:v>
                </c:pt>
                <c:pt idx="375">
                  <c:v>625</c:v>
                </c:pt>
                <c:pt idx="376">
                  <c:v>1200</c:v>
                </c:pt>
                <c:pt idx="377">
                  <c:v>1200.0000000000002</c:v>
                </c:pt>
                <c:pt idx="378">
                  <c:v>1875.0000000000002</c:v>
                </c:pt>
                <c:pt idx="379">
                  <c:v>812.50000000000023</c:v>
                </c:pt>
                <c:pt idx="380">
                  <c:v>487.50000000000023</c:v>
                </c:pt>
                <c:pt idx="381">
                  <c:v>500</c:v>
                </c:pt>
                <c:pt idx="382">
                  <c:v>962.50000000000011</c:v>
                </c:pt>
                <c:pt idx="383">
                  <c:v>1000.0000000000002</c:v>
                </c:pt>
                <c:pt idx="384">
                  <c:v>2345</c:v>
                </c:pt>
                <c:pt idx="385">
                  <c:v>1125.0000000000005</c:v>
                </c:pt>
                <c:pt idx="386">
                  <c:v>875.00000000000023</c:v>
                </c:pt>
                <c:pt idx="387">
                  <c:v>687.50000000000011</c:v>
                </c:pt>
                <c:pt idx="388">
                  <c:v>1200</c:v>
                </c:pt>
                <c:pt idx="389">
                  <c:v>1799.9999999999998</c:v>
                </c:pt>
                <c:pt idx="390">
                  <c:v>1950.0000000000002</c:v>
                </c:pt>
                <c:pt idx="391">
                  <c:v>1000.0000000000005</c:v>
                </c:pt>
                <c:pt idx="392">
                  <c:v>850.00000000000023</c:v>
                </c:pt>
                <c:pt idx="393">
                  <c:v>800.00000000000023</c:v>
                </c:pt>
                <c:pt idx="394">
                  <c:v>1400.0000000000002</c:v>
                </c:pt>
                <c:pt idx="395">
                  <c:v>2300</c:v>
                </c:pt>
                <c:pt idx="396">
                  <c:v>2800.0000000000005</c:v>
                </c:pt>
                <c:pt idx="397">
                  <c:v>1650.0000000000005</c:v>
                </c:pt>
                <c:pt idx="398">
                  <c:v>1187.5000000000002</c:v>
                </c:pt>
                <c:pt idx="399">
                  <c:v>1062.5000000000002</c:v>
                </c:pt>
                <c:pt idx="400">
                  <c:v>1487.5000000000002</c:v>
                </c:pt>
                <c:pt idx="401">
                  <c:v>2400</c:v>
                </c:pt>
                <c:pt idx="402">
                  <c:v>2625.0000000000005</c:v>
                </c:pt>
                <c:pt idx="403">
                  <c:v>1837.5000000000005</c:v>
                </c:pt>
                <c:pt idx="404">
                  <c:v>1350.0000000000002</c:v>
                </c:pt>
                <c:pt idx="405">
                  <c:v>750.00000000000023</c:v>
                </c:pt>
                <c:pt idx="406">
                  <c:v>1050.0000000000002</c:v>
                </c:pt>
                <c:pt idx="407">
                  <c:v>1837.5000000000002</c:v>
                </c:pt>
                <c:pt idx="408">
                  <c:v>1950.0000000000002</c:v>
                </c:pt>
                <c:pt idx="409">
                  <c:v>1125.0000000000005</c:v>
                </c:pt>
                <c:pt idx="410">
                  <c:v>350.00000000000006</c:v>
                </c:pt>
                <c:pt idx="411">
                  <c:v>325.00000000000006</c:v>
                </c:pt>
                <c:pt idx="412">
                  <c:v>650</c:v>
                </c:pt>
                <c:pt idx="413">
                  <c:v>1000.0000000000002</c:v>
                </c:pt>
                <c:pt idx="414">
                  <c:v>1725</c:v>
                </c:pt>
                <c:pt idx="415">
                  <c:v>800</c:v>
                </c:pt>
                <c:pt idx="416">
                  <c:v>600</c:v>
                </c:pt>
                <c:pt idx="417">
                  <c:v>550</c:v>
                </c:pt>
                <c:pt idx="418">
                  <c:v>825</c:v>
                </c:pt>
                <c:pt idx="419">
                  <c:v>1399.9999999999998</c:v>
                </c:pt>
                <c:pt idx="420">
                  <c:v>1650.0000000000002</c:v>
                </c:pt>
                <c:pt idx="421">
                  <c:v>800.00000000000023</c:v>
                </c:pt>
                <c:pt idx="422">
                  <c:v>690.00000000000023</c:v>
                </c:pt>
                <c:pt idx="423">
                  <c:v>750.00000000000023</c:v>
                </c:pt>
                <c:pt idx="424">
                  <c:v>1399.9999999999998</c:v>
                </c:pt>
                <c:pt idx="425">
                  <c:v>2024.9999999999993</c:v>
                </c:pt>
                <c:pt idx="426">
                  <c:v>2799.9999999999995</c:v>
                </c:pt>
                <c:pt idx="427">
                  <c:v>1500.0000000000002</c:v>
                </c:pt>
                <c:pt idx="428">
                  <c:v>1350.0000000000002</c:v>
                </c:pt>
                <c:pt idx="429">
                  <c:v>1200.0000000000002</c:v>
                </c:pt>
                <c:pt idx="430">
                  <c:v>1599.9999999999998</c:v>
                </c:pt>
                <c:pt idx="431">
                  <c:v>2249.9999999999991</c:v>
                </c:pt>
                <c:pt idx="432">
                  <c:v>2000</c:v>
                </c:pt>
                <c:pt idx="433">
                  <c:v>1200</c:v>
                </c:pt>
                <c:pt idx="434">
                  <c:v>900.00000000000011</c:v>
                </c:pt>
                <c:pt idx="435">
                  <c:v>525</c:v>
                </c:pt>
                <c:pt idx="436">
                  <c:v>999.99999999999989</c:v>
                </c:pt>
                <c:pt idx="437">
                  <c:v>1200</c:v>
                </c:pt>
                <c:pt idx="438">
                  <c:v>2200</c:v>
                </c:pt>
                <c:pt idx="439">
                  <c:v>800</c:v>
                </c:pt>
                <c:pt idx="440">
                  <c:v>750.00000000000011</c:v>
                </c:pt>
                <c:pt idx="441">
                  <c:v>437.50000000000006</c:v>
                </c:pt>
                <c:pt idx="442">
                  <c:v>999.99999999999989</c:v>
                </c:pt>
                <c:pt idx="443">
                  <c:v>1200</c:v>
                </c:pt>
                <c:pt idx="444">
                  <c:v>2340</c:v>
                </c:pt>
                <c:pt idx="445">
                  <c:v>1012.5</c:v>
                </c:pt>
                <c:pt idx="446">
                  <c:v>875.00000000000011</c:v>
                </c:pt>
                <c:pt idx="447">
                  <c:v>400</c:v>
                </c:pt>
                <c:pt idx="448">
                  <c:v>824.99999999999989</c:v>
                </c:pt>
                <c:pt idx="449">
                  <c:v>1125</c:v>
                </c:pt>
                <c:pt idx="450">
                  <c:v>2137.5</c:v>
                </c:pt>
                <c:pt idx="451">
                  <c:v>787.5</c:v>
                </c:pt>
                <c:pt idx="452">
                  <c:v>700</c:v>
                </c:pt>
                <c:pt idx="453">
                  <c:v>450</c:v>
                </c:pt>
                <c:pt idx="454">
                  <c:v>625</c:v>
                </c:pt>
                <c:pt idx="455">
                  <c:v>1000</c:v>
                </c:pt>
                <c:pt idx="456">
                  <c:v>2600</c:v>
                </c:pt>
                <c:pt idx="457">
                  <c:v>1012.5000000000001</c:v>
                </c:pt>
                <c:pt idx="458">
                  <c:v>800</c:v>
                </c:pt>
                <c:pt idx="459">
                  <c:v>500</c:v>
                </c:pt>
                <c:pt idx="460">
                  <c:v>750</c:v>
                </c:pt>
                <c:pt idx="461">
                  <c:v>1512.5000000000002</c:v>
                </c:pt>
                <c:pt idx="462">
                  <c:v>2100</c:v>
                </c:pt>
                <c:pt idx="463">
                  <c:v>962.50000000000023</c:v>
                </c:pt>
                <c:pt idx="464">
                  <c:v>675.00000000000011</c:v>
                </c:pt>
                <c:pt idx="465">
                  <c:v>600.00000000000011</c:v>
                </c:pt>
                <c:pt idx="466">
                  <c:v>1000</c:v>
                </c:pt>
                <c:pt idx="467">
                  <c:v>2062.5</c:v>
                </c:pt>
                <c:pt idx="468">
                  <c:v>3000</c:v>
                </c:pt>
                <c:pt idx="469">
                  <c:v>1575.0000000000002</c:v>
                </c:pt>
                <c:pt idx="470">
                  <c:v>1100</c:v>
                </c:pt>
                <c:pt idx="471">
                  <c:v>900</c:v>
                </c:pt>
                <c:pt idx="472">
                  <c:v>1250</c:v>
                </c:pt>
                <c:pt idx="473">
                  <c:v>2337.5</c:v>
                </c:pt>
                <c:pt idx="474">
                  <c:v>2875</c:v>
                </c:pt>
                <c:pt idx="475">
                  <c:v>1575.0000000000002</c:v>
                </c:pt>
                <c:pt idx="476">
                  <c:v>1100</c:v>
                </c:pt>
                <c:pt idx="477">
                  <c:v>1000</c:v>
                </c:pt>
                <c:pt idx="478">
                  <c:v>1125</c:v>
                </c:pt>
                <c:pt idx="479">
                  <c:v>2200</c:v>
                </c:pt>
                <c:pt idx="480">
                  <c:v>2625</c:v>
                </c:pt>
                <c:pt idx="481">
                  <c:v>1462.5000000000002</c:v>
                </c:pt>
                <c:pt idx="482">
                  <c:v>787.50000000000011</c:v>
                </c:pt>
                <c:pt idx="483">
                  <c:v>700.00000000000011</c:v>
                </c:pt>
                <c:pt idx="484">
                  <c:v>900</c:v>
                </c:pt>
                <c:pt idx="485">
                  <c:v>1375</c:v>
                </c:pt>
                <c:pt idx="486">
                  <c:v>2474.9999999999995</c:v>
                </c:pt>
                <c:pt idx="487">
                  <c:v>1237.5</c:v>
                </c:pt>
                <c:pt idx="488">
                  <c:v>787.5</c:v>
                </c:pt>
                <c:pt idx="489">
                  <c:v>675</c:v>
                </c:pt>
                <c:pt idx="490">
                  <c:v>824.99999999999989</c:v>
                </c:pt>
                <c:pt idx="491">
                  <c:v>1512.4999999999998</c:v>
                </c:pt>
                <c:pt idx="492">
                  <c:v>2125</c:v>
                </c:pt>
                <c:pt idx="493">
                  <c:v>1100</c:v>
                </c:pt>
                <c:pt idx="494">
                  <c:v>990</c:v>
                </c:pt>
                <c:pt idx="495">
                  <c:v>1100</c:v>
                </c:pt>
                <c:pt idx="496">
                  <c:v>1137.5</c:v>
                </c:pt>
                <c:pt idx="497">
                  <c:v>1924.9999999999998</c:v>
                </c:pt>
                <c:pt idx="498">
                  <c:v>3412.5</c:v>
                </c:pt>
                <c:pt idx="499">
                  <c:v>1787.5000000000002</c:v>
                </c:pt>
                <c:pt idx="500">
                  <c:v>1512.5000000000002</c:v>
                </c:pt>
                <c:pt idx="501">
                  <c:v>1125</c:v>
                </c:pt>
                <c:pt idx="502">
                  <c:v>1350</c:v>
                </c:pt>
                <c:pt idx="503">
                  <c:v>2112.4999999999995</c:v>
                </c:pt>
                <c:pt idx="504">
                  <c:v>1900</c:v>
                </c:pt>
                <c:pt idx="505">
                  <c:v>1100</c:v>
                </c:pt>
                <c:pt idx="506">
                  <c:v>825.00000000000011</c:v>
                </c:pt>
                <c:pt idx="507">
                  <c:v>437.50000000000006</c:v>
                </c:pt>
                <c:pt idx="508">
                  <c:v>874.99999999999989</c:v>
                </c:pt>
                <c:pt idx="509">
                  <c:v>1100</c:v>
                </c:pt>
                <c:pt idx="510">
                  <c:v>2100</c:v>
                </c:pt>
                <c:pt idx="511">
                  <c:v>700</c:v>
                </c:pt>
                <c:pt idx="512">
                  <c:v>675.00000000000011</c:v>
                </c:pt>
                <c:pt idx="513">
                  <c:v>350.00000000000006</c:v>
                </c:pt>
                <c:pt idx="514">
                  <c:v>874.99999999999989</c:v>
                </c:pt>
                <c:pt idx="515">
                  <c:v>962.49999999999989</c:v>
                </c:pt>
                <c:pt idx="516">
                  <c:v>1980</c:v>
                </c:pt>
                <c:pt idx="517">
                  <c:v>800</c:v>
                </c:pt>
                <c:pt idx="518">
                  <c:v>675.00000000000011</c:v>
                </c:pt>
                <c:pt idx="519">
                  <c:v>262.5</c:v>
                </c:pt>
                <c:pt idx="520">
                  <c:v>625</c:v>
                </c:pt>
                <c:pt idx="521">
                  <c:v>900</c:v>
                </c:pt>
                <c:pt idx="522">
                  <c:v>1800</c:v>
                </c:pt>
                <c:pt idx="523">
                  <c:v>600</c:v>
                </c:pt>
                <c:pt idx="524">
                  <c:v>450.00000000000006</c:v>
                </c:pt>
                <c:pt idx="525">
                  <c:v>262.5</c:v>
                </c:pt>
                <c:pt idx="526">
                  <c:v>600</c:v>
                </c:pt>
                <c:pt idx="527">
                  <c:v>1125</c:v>
                </c:pt>
                <c:pt idx="528">
                  <c:v>2970</c:v>
                </c:pt>
                <c:pt idx="529">
                  <c:v>1000</c:v>
                </c:pt>
                <c:pt idx="530">
                  <c:v>787.5</c:v>
                </c:pt>
                <c:pt idx="531">
                  <c:v>450</c:v>
                </c:pt>
                <c:pt idx="532">
                  <c:v>687.49999999999989</c:v>
                </c:pt>
                <c:pt idx="533">
                  <c:v>1500</c:v>
                </c:pt>
                <c:pt idx="534">
                  <c:v>2250</c:v>
                </c:pt>
                <c:pt idx="535">
                  <c:v>1000.0000000000002</c:v>
                </c:pt>
                <c:pt idx="536">
                  <c:v>700.00000000000011</c:v>
                </c:pt>
                <c:pt idx="537">
                  <c:v>612.50000000000011</c:v>
                </c:pt>
                <c:pt idx="538">
                  <c:v>787.5</c:v>
                </c:pt>
                <c:pt idx="539">
                  <c:v>1787.5000000000002</c:v>
                </c:pt>
                <c:pt idx="540">
                  <c:v>2750</c:v>
                </c:pt>
                <c:pt idx="541">
                  <c:v>1350.0000000000002</c:v>
                </c:pt>
                <c:pt idx="542">
                  <c:v>900</c:v>
                </c:pt>
                <c:pt idx="543">
                  <c:v>700</c:v>
                </c:pt>
                <c:pt idx="544">
                  <c:v>1000</c:v>
                </c:pt>
                <c:pt idx="545">
                  <c:v>2062.5</c:v>
                </c:pt>
                <c:pt idx="546">
                  <c:v>2625</c:v>
                </c:pt>
                <c:pt idx="547">
                  <c:v>1350.0000000000002</c:v>
                </c:pt>
                <c:pt idx="548">
                  <c:v>900</c:v>
                </c:pt>
                <c:pt idx="549">
                  <c:v>800</c:v>
                </c:pt>
                <c:pt idx="550">
                  <c:v>875</c:v>
                </c:pt>
                <c:pt idx="551">
                  <c:v>1925.0000000000002</c:v>
                </c:pt>
                <c:pt idx="552">
                  <c:v>2137.5</c:v>
                </c:pt>
                <c:pt idx="553">
                  <c:v>1100.0000000000002</c:v>
                </c:pt>
                <c:pt idx="554">
                  <c:v>612.50000000000011</c:v>
                </c:pt>
                <c:pt idx="555">
                  <c:v>525</c:v>
                </c:pt>
                <c:pt idx="556">
                  <c:v>675</c:v>
                </c:pt>
                <c:pt idx="557">
                  <c:v>1125</c:v>
                </c:pt>
                <c:pt idx="558">
                  <c:v>2199.9999999999995</c:v>
                </c:pt>
                <c:pt idx="559">
                  <c:v>1125</c:v>
                </c:pt>
                <c:pt idx="560">
                  <c:v>675</c:v>
                </c:pt>
                <c:pt idx="561">
                  <c:v>562.5</c:v>
                </c:pt>
                <c:pt idx="562">
                  <c:v>687.49999999999989</c:v>
                </c:pt>
                <c:pt idx="563">
                  <c:v>1499.9999999999998</c:v>
                </c:pt>
                <c:pt idx="564">
                  <c:v>2199.9999999999995</c:v>
                </c:pt>
                <c:pt idx="565">
                  <c:v>1125</c:v>
                </c:pt>
                <c:pt idx="566">
                  <c:v>877.5</c:v>
                </c:pt>
                <c:pt idx="567">
                  <c:v>787.5</c:v>
                </c:pt>
                <c:pt idx="568">
                  <c:v>900</c:v>
                </c:pt>
                <c:pt idx="569">
                  <c:v>1624.9999999999998</c:v>
                </c:pt>
                <c:pt idx="570">
                  <c:v>3000</c:v>
                </c:pt>
                <c:pt idx="571">
                  <c:v>1500</c:v>
                </c:pt>
                <c:pt idx="572">
                  <c:v>1250</c:v>
                </c:pt>
                <c:pt idx="573">
                  <c:v>1000</c:v>
                </c:pt>
                <c:pt idx="574">
                  <c:v>1200</c:v>
                </c:pt>
                <c:pt idx="575">
                  <c:v>1949.9999999999998</c:v>
                </c:pt>
                <c:pt idx="576">
                  <c:v>1662.5000000000002</c:v>
                </c:pt>
                <c:pt idx="577">
                  <c:v>962.50000000000011</c:v>
                </c:pt>
                <c:pt idx="578">
                  <c:v>687.50000000000011</c:v>
                </c:pt>
                <c:pt idx="579">
                  <c:v>375.00000000000006</c:v>
                </c:pt>
                <c:pt idx="580">
                  <c:v>787.49999999999989</c:v>
                </c:pt>
                <c:pt idx="581">
                  <c:v>962.50000000000011</c:v>
                </c:pt>
                <c:pt idx="582">
                  <c:v>1837.5000000000002</c:v>
                </c:pt>
                <c:pt idx="583">
                  <c:v>612.50000000000011</c:v>
                </c:pt>
                <c:pt idx="584">
                  <c:v>562.50000000000011</c:v>
                </c:pt>
                <c:pt idx="585">
                  <c:v>300.00000000000006</c:v>
                </c:pt>
                <c:pt idx="586">
                  <c:v>787.49999999999989</c:v>
                </c:pt>
                <c:pt idx="587">
                  <c:v>687.49999999999989</c:v>
                </c:pt>
                <c:pt idx="588">
                  <c:v>1485.0000000000002</c:v>
                </c:pt>
                <c:pt idx="589">
                  <c:v>600.00000000000011</c:v>
                </c:pt>
                <c:pt idx="590">
                  <c:v>450.00000000000011</c:v>
                </c:pt>
                <c:pt idx="591">
                  <c:v>187.49999999999997</c:v>
                </c:pt>
                <c:pt idx="592">
                  <c:v>500</c:v>
                </c:pt>
                <c:pt idx="593">
                  <c:v>675.00000000000011</c:v>
                </c:pt>
                <c:pt idx="594">
                  <c:v>1350.0000000000002</c:v>
                </c:pt>
                <c:pt idx="595">
                  <c:v>450.00000000000006</c:v>
                </c:pt>
                <c:pt idx="596">
                  <c:v>300.00000000000006</c:v>
                </c:pt>
                <c:pt idx="597">
                  <c:v>187.49999999999997</c:v>
                </c:pt>
                <c:pt idx="598">
                  <c:v>600</c:v>
                </c:pt>
                <c:pt idx="599">
                  <c:v>1125</c:v>
                </c:pt>
                <c:pt idx="600">
                  <c:v>2970</c:v>
                </c:pt>
                <c:pt idx="601">
                  <c:v>900</c:v>
                </c:pt>
                <c:pt idx="602">
                  <c:v>700</c:v>
                </c:pt>
                <c:pt idx="603">
                  <c:v>400</c:v>
                </c:pt>
                <c:pt idx="604">
                  <c:v>624.99999999999989</c:v>
                </c:pt>
                <c:pt idx="605">
                  <c:v>1374.9999999999998</c:v>
                </c:pt>
                <c:pt idx="606">
                  <c:v>2000</c:v>
                </c:pt>
                <c:pt idx="607">
                  <c:v>875.00000000000023</c:v>
                </c:pt>
                <c:pt idx="608">
                  <c:v>600.00000000000011</c:v>
                </c:pt>
                <c:pt idx="609">
                  <c:v>525.00000000000011</c:v>
                </c:pt>
                <c:pt idx="610">
                  <c:v>700</c:v>
                </c:pt>
                <c:pt idx="611">
                  <c:v>1787.5000000000002</c:v>
                </c:pt>
                <c:pt idx="612">
                  <c:v>2750</c:v>
                </c:pt>
                <c:pt idx="613">
                  <c:v>1350.0000000000002</c:v>
                </c:pt>
                <c:pt idx="614">
                  <c:v>900</c:v>
                </c:pt>
                <c:pt idx="615">
                  <c:v>700</c:v>
                </c:pt>
                <c:pt idx="616">
                  <c:v>1000</c:v>
                </c:pt>
                <c:pt idx="617">
                  <c:v>2062.5</c:v>
                </c:pt>
                <c:pt idx="618">
                  <c:v>2625</c:v>
                </c:pt>
                <c:pt idx="619">
                  <c:v>1350.0000000000002</c:v>
                </c:pt>
                <c:pt idx="620">
                  <c:v>900</c:v>
                </c:pt>
                <c:pt idx="621">
                  <c:v>800</c:v>
                </c:pt>
                <c:pt idx="622">
                  <c:v>875</c:v>
                </c:pt>
                <c:pt idx="623">
                  <c:v>1925.0000000000002</c:v>
                </c:pt>
                <c:pt idx="624">
                  <c:v>1900</c:v>
                </c:pt>
                <c:pt idx="625">
                  <c:v>962.50000000000023</c:v>
                </c:pt>
                <c:pt idx="626">
                  <c:v>525.00000000000011</c:v>
                </c:pt>
                <c:pt idx="627">
                  <c:v>450.00000000000006</c:v>
                </c:pt>
                <c:pt idx="628">
                  <c:v>600</c:v>
                </c:pt>
                <c:pt idx="629">
                  <c:v>1012.5</c:v>
                </c:pt>
                <c:pt idx="630">
                  <c:v>1999.9999999999998</c:v>
                </c:pt>
                <c:pt idx="631">
                  <c:v>1000</c:v>
                </c:pt>
                <c:pt idx="632">
                  <c:v>600</c:v>
                </c:pt>
                <c:pt idx="633">
                  <c:v>500</c:v>
                </c:pt>
                <c:pt idx="634">
                  <c:v>624.99999999999989</c:v>
                </c:pt>
                <c:pt idx="635">
                  <c:v>1374.9999999999995</c:v>
                </c:pt>
                <c:pt idx="636">
                  <c:v>1999.9999999999998</c:v>
                </c:pt>
                <c:pt idx="637">
                  <c:v>1000</c:v>
                </c:pt>
                <c:pt idx="638">
                  <c:v>780</c:v>
                </c:pt>
                <c:pt idx="639">
                  <c:v>700</c:v>
                </c:pt>
                <c:pt idx="640">
                  <c:v>900</c:v>
                </c:pt>
                <c:pt idx="641">
                  <c:v>1624.9999999999998</c:v>
                </c:pt>
                <c:pt idx="642">
                  <c:v>3000</c:v>
                </c:pt>
                <c:pt idx="643">
                  <c:v>1500</c:v>
                </c:pt>
                <c:pt idx="644">
                  <c:v>1250</c:v>
                </c:pt>
                <c:pt idx="645">
                  <c:v>1000</c:v>
                </c:pt>
                <c:pt idx="646">
                  <c:v>1200</c:v>
                </c:pt>
                <c:pt idx="647">
                  <c:v>1949.9999999999998</c:v>
                </c:pt>
                <c:pt idx="648">
                  <c:v>1350.0000000000002</c:v>
                </c:pt>
                <c:pt idx="649">
                  <c:v>750.00000000000011</c:v>
                </c:pt>
                <c:pt idx="650">
                  <c:v>500.00000000000017</c:v>
                </c:pt>
                <c:pt idx="651">
                  <c:v>250.00000000000006</c:v>
                </c:pt>
                <c:pt idx="652">
                  <c:v>600</c:v>
                </c:pt>
                <c:pt idx="653">
                  <c:v>750.00000000000011</c:v>
                </c:pt>
                <c:pt idx="654">
                  <c:v>1500.0000000000002</c:v>
                </c:pt>
                <c:pt idx="655">
                  <c:v>450.00000000000006</c:v>
                </c:pt>
                <c:pt idx="656">
                  <c:v>400.00000000000011</c:v>
                </c:pt>
                <c:pt idx="657">
                  <c:v>187.50000000000003</c:v>
                </c:pt>
                <c:pt idx="658">
                  <c:v>600</c:v>
                </c:pt>
                <c:pt idx="659">
                  <c:v>374.99999999999994</c:v>
                </c:pt>
                <c:pt idx="660">
                  <c:v>940.00000000000023</c:v>
                </c:pt>
                <c:pt idx="661">
                  <c:v>350.00000000000006</c:v>
                </c:pt>
                <c:pt idx="662">
                  <c:v>225.00000000000009</c:v>
                </c:pt>
                <c:pt idx="663">
                  <c:v>149.99999999999997</c:v>
                </c:pt>
                <c:pt idx="664">
                  <c:v>450.00000000000006</c:v>
                </c:pt>
                <c:pt idx="665">
                  <c:v>500.00000000000011</c:v>
                </c:pt>
                <c:pt idx="666">
                  <c:v>950.00000000000023</c:v>
                </c:pt>
                <c:pt idx="667">
                  <c:v>350.00000000000006</c:v>
                </c:pt>
                <c:pt idx="668">
                  <c:v>175.00000000000006</c:v>
                </c:pt>
                <c:pt idx="669">
                  <c:v>149.99999999999997</c:v>
                </c:pt>
                <c:pt idx="670">
                  <c:v>750</c:v>
                </c:pt>
                <c:pt idx="671">
                  <c:v>1250</c:v>
                </c:pt>
                <c:pt idx="672">
                  <c:v>3120</c:v>
                </c:pt>
                <c:pt idx="673">
                  <c:v>900</c:v>
                </c:pt>
                <c:pt idx="674">
                  <c:v>700.00000000000011</c:v>
                </c:pt>
                <c:pt idx="675">
                  <c:v>437.50000000000006</c:v>
                </c:pt>
                <c:pt idx="676">
                  <c:v>674.99999999999989</c:v>
                </c:pt>
                <c:pt idx="677">
                  <c:v>1374.9999999999998</c:v>
                </c:pt>
                <c:pt idx="678">
                  <c:v>1837.5000000000002</c:v>
                </c:pt>
                <c:pt idx="679">
                  <c:v>825.00000000000023</c:v>
                </c:pt>
                <c:pt idx="680">
                  <c:v>500.00000000000011</c:v>
                </c:pt>
                <c:pt idx="681">
                  <c:v>437.50000000000011</c:v>
                </c:pt>
                <c:pt idx="682">
                  <c:v>612.50000000000011</c:v>
                </c:pt>
                <c:pt idx="683">
                  <c:v>1787.5000000000002</c:v>
                </c:pt>
                <c:pt idx="684">
                  <c:v>2750</c:v>
                </c:pt>
                <c:pt idx="685">
                  <c:v>1350.0000000000002</c:v>
                </c:pt>
                <c:pt idx="686">
                  <c:v>900</c:v>
                </c:pt>
                <c:pt idx="687">
                  <c:v>700</c:v>
                </c:pt>
                <c:pt idx="688">
                  <c:v>1000</c:v>
                </c:pt>
                <c:pt idx="689">
                  <c:v>2062.5</c:v>
                </c:pt>
                <c:pt idx="690">
                  <c:v>2625</c:v>
                </c:pt>
                <c:pt idx="691">
                  <c:v>1350.0000000000002</c:v>
                </c:pt>
                <c:pt idx="692">
                  <c:v>900</c:v>
                </c:pt>
                <c:pt idx="693">
                  <c:v>800</c:v>
                </c:pt>
                <c:pt idx="694">
                  <c:v>875</c:v>
                </c:pt>
                <c:pt idx="695">
                  <c:v>1925.0000000000002</c:v>
                </c:pt>
                <c:pt idx="696">
                  <c:v>1662.5000000000002</c:v>
                </c:pt>
                <c:pt idx="697">
                  <c:v>825.00000000000023</c:v>
                </c:pt>
                <c:pt idx="698">
                  <c:v>437.50000000000011</c:v>
                </c:pt>
                <c:pt idx="699">
                  <c:v>375.00000000000006</c:v>
                </c:pt>
                <c:pt idx="700">
                  <c:v>525</c:v>
                </c:pt>
                <c:pt idx="701">
                  <c:v>900</c:v>
                </c:pt>
                <c:pt idx="702">
                  <c:v>1799.9999999999998</c:v>
                </c:pt>
                <c:pt idx="703">
                  <c:v>875.00000000000011</c:v>
                </c:pt>
                <c:pt idx="704">
                  <c:v>525</c:v>
                </c:pt>
                <c:pt idx="705">
                  <c:v>437.50000000000006</c:v>
                </c:pt>
                <c:pt idx="706">
                  <c:v>562.5</c:v>
                </c:pt>
                <c:pt idx="707">
                  <c:v>1249.9999999999995</c:v>
                </c:pt>
                <c:pt idx="708">
                  <c:v>1799.9999999999998</c:v>
                </c:pt>
                <c:pt idx="709">
                  <c:v>962.50000000000011</c:v>
                </c:pt>
                <c:pt idx="710">
                  <c:v>770.00000000000011</c:v>
                </c:pt>
                <c:pt idx="711">
                  <c:v>700.00000000000011</c:v>
                </c:pt>
                <c:pt idx="712">
                  <c:v>1050</c:v>
                </c:pt>
                <c:pt idx="713">
                  <c:v>1787.4999999999998</c:v>
                </c:pt>
                <c:pt idx="714">
                  <c:v>3150</c:v>
                </c:pt>
                <c:pt idx="715">
                  <c:v>1625</c:v>
                </c:pt>
                <c:pt idx="716">
                  <c:v>1375</c:v>
                </c:pt>
                <c:pt idx="717">
                  <c:v>1125</c:v>
                </c:pt>
                <c:pt idx="718">
                  <c:v>1350</c:v>
                </c:pt>
                <c:pt idx="719">
                  <c:v>2112.4999999999995</c:v>
                </c:pt>
                <c:pt idx="720">
                  <c:v>1350.0000000000002</c:v>
                </c:pt>
                <c:pt idx="721">
                  <c:v>750.00000000000011</c:v>
                </c:pt>
                <c:pt idx="722">
                  <c:v>500.00000000000017</c:v>
                </c:pt>
                <c:pt idx="723">
                  <c:v>250.00000000000006</c:v>
                </c:pt>
                <c:pt idx="724">
                  <c:v>600</c:v>
                </c:pt>
                <c:pt idx="725">
                  <c:v>750.00000000000011</c:v>
                </c:pt>
                <c:pt idx="726">
                  <c:v>1500.0000000000002</c:v>
                </c:pt>
                <c:pt idx="727">
                  <c:v>450.00000000000006</c:v>
                </c:pt>
                <c:pt idx="728">
                  <c:v>400.00000000000011</c:v>
                </c:pt>
                <c:pt idx="729">
                  <c:v>187.50000000000003</c:v>
                </c:pt>
                <c:pt idx="730">
                  <c:v>600</c:v>
                </c:pt>
                <c:pt idx="731">
                  <c:v>374.99999999999994</c:v>
                </c:pt>
                <c:pt idx="732">
                  <c:v>940.00000000000023</c:v>
                </c:pt>
                <c:pt idx="733">
                  <c:v>350.00000000000006</c:v>
                </c:pt>
                <c:pt idx="734">
                  <c:v>225.00000000000009</c:v>
                </c:pt>
                <c:pt idx="735">
                  <c:v>112.49999999999997</c:v>
                </c:pt>
                <c:pt idx="736">
                  <c:v>375.00000000000006</c:v>
                </c:pt>
                <c:pt idx="737">
                  <c:v>450.00000000000011</c:v>
                </c:pt>
                <c:pt idx="738">
                  <c:v>900.00000000000023</c:v>
                </c:pt>
                <c:pt idx="739">
                  <c:v>300.00000000000006</c:v>
                </c:pt>
                <c:pt idx="740">
                  <c:v>150.00000000000006</c:v>
                </c:pt>
                <c:pt idx="741">
                  <c:v>112.49999999999997</c:v>
                </c:pt>
                <c:pt idx="742">
                  <c:v>600</c:v>
                </c:pt>
                <c:pt idx="743">
                  <c:v>1125</c:v>
                </c:pt>
                <c:pt idx="744">
                  <c:v>2970</c:v>
                </c:pt>
                <c:pt idx="745">
                  <c:v>800</c:v>
                </c:pt>
                <c:pt idx="746">
                  <c:v>612.50000000000011</c:v>
                </c:pt>
                <c:pt idx="747">
                  <c:v>525</c:v>
                </c:pt>
                <c:pt idx="748">
                  <c:v>787.49999999999989</c:v>
                </c:pt>
                <c:pt idx="749">
                  <c:v>1499.9999999999998</c:v>
                </c:pt>
                <c:pt idx="750">
                  <c:v>1925.0000000000002</c:v>
                </c:pt>
                <c:pt idx="751">
                  <c:v>900.00000000000034</c:v>
                </c:pt>
                <c:pt idx="752">
                  <c:v>500.00000000000011</c:v>
                </c:pt>
                <c:pt idx="753">
                  <c:v>437.50000000000011</c:v>
                </c:pt>
                <c:pt idx="754">
                  <c:v>612.50000000000011</c:v>
                </c:pt>
                <c:pt idx="755">
                  <c:v>1787.5000000000002</c:v>
                </c:pt>
                <c:pt idx="756">
                  <c:v>2750</c:v>
                </c:pt>
                <c:pt idx="757">
                  <c:v>1350.0000000000002</c:v>
                </c:pt>
                <c:pt idx="758">
                  <c:v>900</c:v>
                </c:pt>
                <c:pt idx="759">
                  <c:v>700</c:v>
                </c:pt>
                <c:pt idx="760">
                  <c:v>1000</c:v>
                </c:pt>
                <c:pt idx="761">
                  <c:v>2062.5</c:v>
                </c:pt>
                <c:pt idx="762">
                  <c:v>2625</c:v>
                </c:pt>
                <c:pt idx="763">
                  <c:v>1350.0000000000002</c:v>
                </c:pt>
                <c:pt idx="764">
                  <c:v>900</c:v>
                </c:pt>
                <c:pt idx="765">
                  <c:v>800</c:v>
                </c:pt>
                <c:pt idx="766">
                  <c:v>875</c:v>
                </c:pt>
                <c:pt idx="767">
                  <c:v>1925.0000000000002</c:v>
                </c:pt>
                <c:pt idx="768">
                  <c:v>1662.5000000000002</c:v>
                </c:pt>
                <c:pt idx="769">
                  <c:v>750.00000000000023</c:v>
                </c:pt>
                <c:pt idx="770">
                  <c:v>375.00000000000006</c:v>
                </c:pt>
                <c:pt idx="771">
                  <c:v>312.50000000000006</c:v>
                </c:pt>
                <c:pt idx="772">
                  <c:v>437.50000000000006</c:v>
                </c:pt>
                <c:pt idx="773">
                  <c:v>800</c:v>
                </c:pt>
                <c:pt idx="774">
                  <c:v>1687.4999999999998</c:v>
                </c:pt>
                <c:pt idx="775">
                  <c:v>787.50000000000011</c:v>
                </c:pt>
                <c:pt idx="776">
                  <c:v>437.50000000000006</c:v>
                </c:pt>
                <c:pt idx="777">
                  <c:v>437.50000000000006</c:v>
                </c:pt>
                <c:pt idx="778">
                  <c:v>562.5</c:v>
                </c:pt>
                <c:pt idx="779">
                  <c:v>1249.9999999999995</c:v>
                </c:pt>
                <c:pt idx="780">
                  <c:v>1799.9999999999998</c:v>
                </c:pt>
                <c:pt idx="781">
                  <c:v>1050</c:v>
                </c:pt>
                <c:pt idx="782">
                  <c:v>857.50000000000011</c:v>
                </c:pt>
                <c:pt idx="783">
                  <c:v>787.50000000000011</c:v>
                </c:pt>
                <c:pt idx="784">
                  <c:v>1200</c:v>
                </c:pt>
                <c:pt idx="785">
                  <c:v>1949.9999999999998</c:v>
                </c:pt>
                <c:pt idx="786">
                  <c:v>3300</c:v>
                </c:pt>
                <c:pt idx="787">
                  <c:v>1750</c:v>
                </c:pt>
                <c:pt idx="788">
                  <c:v>1500</c:v>
                </c:pt>
                <c:pt idx="789">
                  <c:v>1250</c:v>
                </c:pt>
                <c:pt idx="790">
                  <c:v>1500</c:v>
                </c:pt>
                <c:pt idx="791">
                  <c:v>2274.9999999999995</c:v>
                </c:pt>
                <c:pt idx="792">
                  <c:v>1750.0000000000002</c:v>
                </c:pt>
                <c:pt idx="793">
                  <c:v>1050</c:v>
                </c:pt>
                <c:pt idx="794">
                  <c:v>750.00000000000011</c:v>
                </c:pt>
                <c:pt idx="795">
                  <c:v>450.00000000000006</c:v>
                </c:pt>
                <c:pt idx="796">
                  <c:v>899.99999999999989</c:v>
                </c:pt>
                <c:pt idx="797">
                  <c:v>1050</c:v>
                </c:pt>
                <c:pt idx="798">
                  <c:v>1925.0000000000002</c:v>
                </c:pt>
                <c:pt idx="799">
                  <c:v>700.00000000000011</c:v>
                </c:pt>
                <c:pt idx="800">
                  <c:v>625.00000000000011</c:v>
                </c:pt>
                <c:pt idx="801">
                  <c:v>375.00000000000006</c:v>
                </c:pt>
                <c:pt idx="802">
                  <c:v>899.99999999999989</c:v>
                </c:pt>
                <c:pt idx="803">
                  <c:v>599.99999999999989</c:v>
                </c:pt>
                <c:pt idx="804">
                  <c:v>1300.0000000000002</c:v>
                </c:pt>
                <c:pt idx="805">
                  <c:v>562.50000000000011</c:v>
                </c:pt>
                <c:pt idx="806">
                  <c:v>412.50000000000006</c:v>
                </c:pt>
                <c:pt idx="807">
                  <c:v>249.99999999999994</c:v>
                </c:pt>
                <c:pt idx="808">
                  <c:v>612.50000000000011</c:v>
                </c:pt>
                <c:pt idx="809">
                  <c:v>687.50000000000011</c:v>
                </c:pt>
                <c:pt idx="810">
                  <c:v>1250.0000000000002</c:v>
                </c:pt>
                <c:pt idx="811">
                  <c:v>500.00000000000011</c:v>
                </c:pt>
                <c:pt idx="812">
                  <c:v>300.00000000000006</c:v>
                </c:pt>
                <c:pt idx="813">
                  <c:v>249.99999999999994</c:v>
                </c:pt>
                <c:pt idx="814">
                  <c:v>975</c:v>
                </c:pt>
                <c:pt idx="815">
                  <c:v>1375</c:v>
                </c:pt>
                <c:pt idx="816">
                  <c:v>3270</c:v>
                </c:pt>
                <c:pt idx="817">
                  <c:v>1000</c:v>
                </c:pt>
                <c:pt idx="818">
                  <c:v>787.50000000000011</c:v>
                </c:pt>
                <c:pt idx="819">
                  <c:v>612.50000000000011</c:v>
                </c:pt>
                <c:pt idx="820">
                  <c:v>899.99999999999989</c:v>
                </c:pt>
                <c:pt idx="821">
                  <c:v>1787.4999999999998</c:v>
                </c:pt>
                <c:pt idx="822">
                  <c:v>2300</c:v>
                </c:pt>
                <c:pt idx="823">
                  <c:v>1137.5000000000002</c:v>
                </c:pt>
                <c:pt idx="824">
                  <c:v>600.00000000000011</c:v>
                </c:pt>
                <c:pt idx="825">
                  <c:v>525.00000000000011</c:v>
                </c:pt>
                <c:pt idx="826">
                  <c:v>700</c:v>
                </c:pt>
                <c:pt idx="827">
                  <c:v>1950.0000000000002</c:v>
                </c:pt>
                <c:pt idx="828">
                  <c:v>3025.0000000000005</c:v>
                </c:pt>
                <c:pt idx="829">
                  <c:v>1500.0000000000002</c:v>
                </c:pt>
                <c:pt idx="830">
                  <c:v>1012.5</c:v>
                </c:pt>
                <c:pt idx="831">
                  <c:v>787.5</c:v>
                </c:pt>
                <c:pt idx="832">
                  <c:v>1100</c:v>
                </c:pt>
                <c:pt idx="833">
                  <c:v>2250.0000000000005</c:v>
                </c:pt>
                <c:pt idx="834">
                  <c:v>2625</c:v>
                </c:pt>
                <c:pt idx="835">
                  <c:v>1350.0000000000002</c:v>
                </c:pt>
                <c:pt idx="836">
                  <c:v>900</c:v>
                </c:pt>
                <c:pt idx="837">
                  <c:v>800</c:v>
                </c:pt>
                <c:pt idx="838">
                  <c:v>875</c:v>
                </c:pt>
                <c:pt idx="839">
                  <c:v>1925.0000000000002</c:v>
                </c:pt>
                <c:pt idx="840">
                  <c:v>1662.5000000000002</c:v>
                </c:pt>
                <c:pt idx="841">
                  <c:v>825.00000000000023</c:v>
                </c:pt>
                <c:pt idx="842">
                  <c:v>437.50000000000011</c:v>
                </c:pt>
                <c:pt idx="843">
                  <c:v>375.00000000000006</c:v>
                </c:pt>
                <c:pt idx="844">
                  <c:v>525</c:v>
                </c:pt>
                <c:pt idx="845">
                  <c:v>900</c:v>
                </c:pt>
                <c:pt idx="846">
                  <c:v>1799.9999999999998</c:v>
                </c:pt>
                <c:pt idx="847">
                  <c:v>875.00000000000011</c:v>
                </c:pt>
                <c:pt idx="848">
                  <c:v>525</c:v>
                </c:pt>
                <c:pt idx="849">
                  <c:v>525</c:v>
                </c:pt>
                <c:pt idx="850">
                  <c:v>674.99999999999989</c:v>
                </c:pt>
                <c:pt idx="851">
                  <c:v>1374.9999999999995</c:v>
                </c:pt>
                <c:pt idx="852">
                  <c:v>1912.4999999999998</c:v>
                </c:pt>
                <c:pt idx="853">
                  <c:v>1137.5</c:v>
                </c:pt>
                <c:pt idx="854">
                  <c:v>945.00000000000011</c:v>
                </c:pt>
                <c:pt idx="855">
                  <c:v>962.50000000000011</c:v>
                </c:pt>
                <c:pt idx="856">
                  <c:v>1500</c:v>
                </c:pt>
                <c:pt idx="857">
                  <c:v>2274.9999999999995</c:v>
                </c:pt>
                <c:pt idx="858">
                  <c:v>3600</c:v>
                </c:pt>
                <c:pt idx="859">
                  <c:v>2000</c:v>
                </c:pt>
                <c:pt idx="860">
                  <c:v>1750</c:v>
                </c:pt>
                <c:pt idx="861">
                  <c:v>1500</c:v>
                </c:pt>
                <c:pt idx="862">
                  <c:v>1800</c:v>
                </c:pt>
                <c:pt idx="863">
                  <c:v>2599.9999999999995</c:v>
                </c:pt>
                <c:pt idx="864">
                  <c:v>1750.0000000000002</c:v>
                </c:pt>
                <c:pt idx="865">
                  <c:v>1050</c:v>
                </c:pt>
                <c:pt idx="866">
                  <c:v>750.00000000000011</c:v>
                </c:pt>
                <c:pt idx="867">
                  <c:v>450.00000000000006</c:v>
                </c:pt>
                <c:pt idx="868">
                  <c:v>899.99999999999989</c:v>
                </c:pt>
                <c:pt idx="869">
                  <c:v>1050</c:v>
                </c:pt>
                <c:pt idx="870">
                  <c:v>1925.0000000000002</c:v>
                </c:pt>
                <c:pt idx="871">
                  <c:v>800</c:v>
                </c:pt>
                <c:pt idx="872">
                  <c:v>900.00000000000011</c:v>
                </c:pt>
                <c:pt idx="873">
                  <c:v>612.50000000000011</c:v>
                </c:pt>
                <c:pt idx="874">
                  <c:v>1249.9999999999998</c:v>
                </c:pt>
                <c:pt idx="875">
                  <c:v>874.99999999999977</c:v>
                </c:pt>
                <c:pt idx="876">
                  <c:v>1710.0000000000002</c:v>
                </c:pt>
                <c:pt idx="877">
                  <c:v>825.00000000000011</c:v>
                </c:pt>
                <c:pt idx="878">
                  <c:v>650</c:v>
                </c:pt>
                <c:pt idx="879">
                  <c:v>437.49999999999989</c:v>
                </c:pt>
                <c:pt idx="880">
                  <c:v>900</c:v>
                </c:pt>
                <c:pt idx="881">
                  <c:v>975.00000000000011</c:v>
                </c:pt>
                <c:pt idx="882">
                  <c:v>1650.0000000000002</c:v>
                </c:pt>
                <c:pt idx="883">
                  <c:v>750.00000000000011</c:v>
                </c:pt>
                <c:pt idx="884">
                  <c:v>500</c:v>
                </c:pt>
                <c:pt idx="885">
                  <c:v>437.49999999999989</c:v>
                </c:pt>
                <c:pt idx="886">
                  <c:v>1300</c:v>
                </c:pt>
                <c:pt idx="887">
                  <c:v>1625</c:v>
                </c:pt>
                <c:pt idx="888">
                  <c:v>3570</c:v>
                </c:pt>
                <c:pt idx="889">
                  <c:v>1200</c:v>
                </c:pt>
                <c:pt idx="890">
                  <c:v>962.50000000000011</c:v>
                </c:pt>
                <c:pt idx="891">
                  <c:v>700.00000000000011</c:v>
                </c:pt>
                <c:pt idx="892">
                  <c:v>1012.4999999999999</c:v>
                </c:pt>
                <c:pt idx="893">
                  <c:v>1924.9999999999998</c:v>
                </c:pt>
                <c:pt idx="894">
                  <c:v>2700</c:v>
                </c:pt>
                <c:pt idx="895">
                  <c:v>1700.0000000000002</c:v>
                </c:pt>
                <c:pt idx="896">
                  <c:v>1050</c:v>
                </c:pt>
                <c:pt idx="897">
                  <c:v>962.50000000000011</c:v>
                </c:pt>
                <c:pt idx="898">
                  <c:v>1237.5</c:v>
                </c:pt>
                <c:pt idx="899">
                  <c:v>2762.5000000000005</c:v>
                </c:pt>
                <c:pt idx="900">
                  <c:v>3900.0000000000005</c:v>
                </c:pt>
                <c:pt idx="901">
                  <c:v>2200.0000000000005</c:v>
                </c:pt>
                <c:pt idx="902">
                  <c:v>1625</c:v>
                </c:pt>
                <c:pt idx="903">
                  <c:v>1375</c:v>
                </c:pt>
                <c:pt idx="904">
                  <c:v>1800.0000000000002</c:v>
                </c:pt>
                <c:pt idx="905">
                  <c:v>3087.5000000000005</c:v>
                </c:pt>
                <c:pt idx="906">
                  <c:v>2625</c:v>
                </c:pt>
                <c:pt idx="907">
                  <c:v>1350.0000000000002</c:v>
                </c:pt>
                <c:pt idx="908">
                  <c:v>1200</c:v>
                </c:pt>
                <c:pt idx="909">
                  <c:v>1100</c:v>
                </c:pt>
                <c:pt idx="910">
                  <c:v>1250</c:v>
                </c:pt>
                <c:pt idx="911">
                  <c:v>2337.5</c:v>
                </c:pt>
                <c:pt idx="912">
                  <c:v>1925.0000000000002</c:v>
                </c:pt>
                <c:pt idx="913">
                  <c:v>1050.0000000000005</c:v>
                </c:pt>
                <c:pt idx="914">
                  <c:v>625.00000000000011</c:v>
                </c:pt>
                <c:pt idx="915">
                  <c:v>562.50000000000011</c:v>
                </c:pt>
                <c:pt idx="916">
                  <c:v>787.50000000000011</c:v>
                </c:pt>
                <c:pt idx="917">
                  <c:v>1200</c:v>
                </c:pt>
                <c:pt idx="918">
                  <c:v>1912.4999999999998</c:v>
                </c:pt>
                <c:pt idx="919">
                  <c:v>962.50000000000011</c:v>
                </c:pt>
                <c:pt idx="920">
                  <c:v>612.50000000000011</c:v>
                </c:pt>
                <c:pt idx="921">
                  <c:v>612.50000000000011</c:v>
                </c:pt>
                <c:pt idx="922">
                  <c:v>787.49999999999989</c:v>
                </c:pt>
                <c:pt idx="923">
                  <c:v>1499.9999999999995</c:v>
                </c:pt>
                <c:pt idx="924">
                  <c:v>2024.9999999999998</c:v>
                </c:pt>
                <c:pt idx="925">
                  <c:v>1225.0000000000002</c:v>
                </c:pt>
                <c:pt idx="926">
                  <c:v>1032.5</c:v>
                </c:pt>
                <c:pt idx="927">
                  <c:v>1300</c:v>
                </c:pt>
                <c:pt idx="928">
                  <c:v>1950</c:v>
                </c:pt>
                <c:pt idx="929">
                  <c:v>2800</c:v>
                </c:pt>
                <c:pt idx="930">
                  <c:v>4225</c:v>
                </c:pt>
                <c:pt idx="931">
                  <c:v>2475</c:v>
                </c:pt>
                <c:pt idx="932">
                  <c:v>2200</c:v>
                </c:pt>
                <c:pt idx="933">
                  <c:v>1925.0000000000002</c:v>
                </c:pt>
                <c:pt idx="934">
                  <c:v>2275</c:v>
                </c:pt>
                <c:pt idx="935">
                  <c:v>3150</c:v>
                </c:pt>
              </c:numCache>
            </c:numRef>
          </c:xVal>
          <c:yVal>
            <c:numRef>
              <c:f>'Sales &amp; Profitability Analysis'!$P$6:$P$941</c:f>
              <c:numCache>
                <c:formatCode>"$"#,##0_);[Red]\("$"#,##0\)</c:formatCode>
                <c:ptCount val="936"/>
                <c:pt idx="0">
                  <c:v>855</c:v>
                </c:pt>
                <c:pt idx="1">
                  <c:v>433.125</c:v>
                </c:pt>
                <c:pt idx="2">
                  <c:v>336.875</c:v>
                </c:pt>
                <c:pt idx="3">
                  <c:v>200</c:v>
                </c:pt>
                <c:pt idx="4">
                  <c:v>336.87499999999994</c:v>
                </c:pt>
                <c:pt idx="5">
                  <c:v>618.75</c:v>
                </c:pt>
                <c:pt idx="6">
                  <c:v>945</c:v>
                </c:pt>
                <c:pt idx="7">
                  <c:v>275.625</c:v>
                </c:pt>
                <c:pt idx="8">
                  <c:v>275.625</c:v>
                </c:pt>
                <c:pt idx="9">
                  <c:v>160</c:v>
                </c:pt>
                <c:pt idx="10">
                  <c:v>336.87499999999994</c:v>
                </c:pt>
                <c:pt idx="11">
                  <c:v>618.75</c:v>
                </c:pt>
                <c:pt idx="12">
                  <c:v>990</c:v>
                </c:pt>
                <c:pt idx="13">
                  <c:v>350</c:v>
                </c:pt>
                <c:pt idx="14">
                  <c:v>315</c:v>
                </c:pt>
                <c:pt idx="15">
                  <c:v>135</c:v>
                </c:pt>
                <c:pt idx="16">
                  <c:v>262.5</c:v>
                </c:pt>
                <c:pt idx="17">
                  <c:v>562.5</c:v>
                </c:pt>
                <c:pt idx="18">
                  <c:v>900</c:v>
                </c:pt>
                <c:pt idx="19">
                  <c:v>262.5</c:v>
                </c:pt>
                <c:pt idx="20">
                  <c:v>210</c:v>
                </c:pt>
                <c:pt idx="21">
                  <c:v>135</c:v>
                </c:pt>
                <c:pt idx="22">
                  <c:v>210</c:v>
                </c:pt>
                <c:pt idx="23">
                  <c:v>562.5</c:v>
                </c:pt>
                <c:pt idx="24">
                  <c:v>1188</c:v>
                </c:pt>
                <c:pt idx="25">
                  <c:v>385</c:v>
                </c:pt>
                <c:pt idx="26">
                  <c:v>306.25</c:v>
                </c:pt>
                <c:pt idx="27">
                  <c:v>200</c:v>
                </c:pt>
                <c:pt idx="28">
                  <c:v>262.5</c:v>
                </c:pt>
                <c:pt idx="29">
                  <c:v>812.5</c:v>
                </c:pt>
                <c:pt idx="30">
                  <c:v>1000</c:v>
                </c:pt>
                <c:pt idx="31">
                  <c:v>393.75000000000006</c:v>
                </c:pt>
                <c:pt idx="32">
                  <c:v>280</c:v>
                </c:pt>
                <c:pt idx="33">
                  <c:v>280</c:v>
                </c:pt>
                <c:pt idx="34">
                  <c:v>306.25</c:v>
                </c:pt>
                <c:pt idx="35">
                  <c:v>962.50000000000011</c:v>
                </c:pt>
                <c:pt idx="36">
                  <c:v>1150</c:v>
                </c:pt>
                <c:pt idx="37">
                  <c:v>511.87500000000006</c:v>
                </c:pt>
                <c:pt idx="38">
                  <c:v>350</c:v>
                </c:pt>
                <c:pt idx="39">
                  <c:v>320</c:v>
                </c:pt>
                <c:pt idx="40">
                  <c:v>393.75</c:v>
                </c:pt>
                <c:pt idx="41">
                  <c:v>1100</c:v>
                </c:pt>
                <c:pt idx="42">
                  <c:v>1100</c:v>
                </c:pt>
                <c:pt idx="43">
                  <c:v>511.87500000000006</c:v>
                </c:pt>
                <c:pt idx="44">
                  <c:v>350</c:v>
                </c:pt>
                <c:pt idx="45">
                  <c:v>360</c:v>
                </c:pt>
                <c:pt idx="46">
                  <c:v>350</c:v>
                </c:pt>
                <c:pt idx="47">
                  <c:v>1031.25</c:v>
                </c:pt>
                <c:pt idx="48">
                  <c:v>1000</c:v>
                </c:pt>
                <c:pt idx="49">
                  <c:v>472.50000000000006</c:v>
                </c:pt>
                <c:pt idx="50">
                  <c:v>280</c:v>
                </c:pt>
                <c:pt idx="51">
                  <c:v>280</c:v>
                </c:pt>
                <c:pt idx="52">
                  <c:v>306.25</c:v>
                </c:pt>
                <c:pt idx="53">
                  <c:v>687.5</c:v>
                </c:pt>
                <c:pt idx="54">
                  <c:v>1020</c:v>
                </c:pt>
                <c:pt idx="55">
                  <c:v>437.5</c:v>
                </c:pt>
                <c:pt idx="56">
                  <c:v>262.5</c:v>
                </c:pt>
                <c:pt idx="57">
                  <c:v>250</c:v>
                </c:pt>
                <c:pt idx="58">
                  <c:v>262.5</c:v>
                </c:pt>
                <c:pt idx="59">
                  <c:v>812.49999999999989</c:v>
                </c:pt>
                <c:pt idx="60">
                  <c:v>960</c:v>
                </c:pt>
                <c:pt idx="61">
                  <c:v>437.5</c:v>
                </c:pt>
                <c:pt idx="62">
                  <c:v>341.25</c:v>
                </c:pt>
                <c:pt idx="63">
                  <c:v>350</c:v>
                </c:pt>
                <c:pt idx="64">
                  <c:v>315</c:v>
                </c:pt>
                <c:pt idx="65">
                  <c:v>812.49999999999989</c:v>
                </c:pt>
                <c:pt idx="66">
                  <c:v>1200</c:v>
                </c:pt>
                <c:pt idx="67">
                  <c:v>525</c:v>
                </c:pt>
                <c:pt idx="68">
                  <c:v>437.5</c:v>
                </c:pt>
                <c:pt idx="69">
                  <c:v>400</c:v>
                </c:pt>
                <c:pt idx="70">
                  <c:v>420</c:v>
                </c:pt>
                <c:pt idx="71">
                  <c:v>974.99999999999989</c:v>
                </c:pt>
                <c:pt idx="72">
                  <c:v>551.25</c:v>
                </c:pt>
                <c:pt idx="73">
                  <c:v>262.5</c:v>
                </c:pt>
                <c:pt idx="74">
                  <c:v>187.5</c:v>
                </c:pt>
                <c:pt idx="75">
                  <c:v>105.00000000000003</c:v>
                </c:pt>
                <c:pt idx="76">
                  <c:v>202.49999999999997</c:v>
                </c:pt>
                <c:pt idx="77">
                  <c:v>393.75</c:v>
                </c:pt>
                <c:pt idx="78">
                  <c:v>612.50000000000011</c:v>
                </c:pt>
                <c:pt idx="79">
                  <c:v>157.5</c:v>
                </c:pt>
                <c:pt idx="80">
                  <c:v>150</c:v>
                </c:pt>
                <c:pt idx="81">
                  <c:v>78.750000000000014</c:v>
                </c:pt>
                <c:pt idx="82">
                  <c:v>202.49999999999997</c:v>
                </c:pt>
                <c:pt idx="83">
                  <c:v>354.375</c:v>
                </c:pt>
                <c:pt idx="84">
                  <c:v>623.00000000000011</c:v>
                </c:pt>
                <c:pt idx="85">
                  <c:v>150</c:v>
                </c:pt>
                <c:pt idx="86">
                  <c:v>157.50000000000003</c:v>
                </c:pt>
                <c:pt idx="87">
                  <c:v>30.625000000000004</c:v>
                </c:pt>
                <c:pt idx="88">
                  <c:v>112.5</c:v>
                </c:pt>
                <c:pt idx="89">
                  <c:v>315</c:v>
                </c:pt>
                <c:pt idx="90">
                  <c:v>560</c:v>
                </c:pt>
                <c:pt idx="91">
                  <c:v>120</c:v>
                </c:pt>
                <c:pt idx="92">
                  <c:v>90.000000000000014</c:v>
                </c:pt>
                <c:pt idx="93">
                  <c:v>30.625000000000004</c:v>
                </c:pt>
                <c:pt idx="94">
                  <c:v>75</c:v>
                </c:pt>
                <c:pt idx="95">
                  <c:v>315</c:v>
                </c:pt>
                <c:pt idx="96">
                  <c:v>778.75000000000011</c:v>
                </c:pt>
                <c:pt idx="97">
                  <c:v>202.50000000000003</c:v>
                </c:pt>
                <c:pt idx="98">
                  <c:v>150</c:v>
                </c:pt>
                <c:pt idx="99">
                  <c:v>70</c:v>
                </c:pt>
                <c:pt idx="100">
                  <c:v>123.74999999999997</c:v>
                </c:pt>
                <c:pt idx="101">
                  <c:v>472.5</c:v>
                </c:pt>
                <c:pt idx="102">
                  <c:v>669.37500000000011</c:v>
                </c:pt>
                <c:pt idx="103">
                  <c:v>210.00000000000003</c:v>
                </c:pt>
                <c:pt idx="104">
                  <c:v>183.75000000000003</c:v>
                </c:pt>
                <c:pt idx="105">
                  <c:v>183.75000000000003</c:v>
                </c:pt>
                <c:pt idx="106">
                  <c:v>225</c:v>
                </c:pt>
                <c:pt idx="107">
                  <c:v>804.37500000000011</c:v>
                </c:pt>
                <c:pt idx="108">
                  <c:v>962.50000000000011</c:v>
                </c:pt>
                <c:pt idx="109">
                  <c:v>405.00000000000006</c:v>
                </c:pt>
                <c:pt idx="110">
                  <c:v>270</c:v>
                </c:pt>
                <c:pt idx="111">
                  <c:v>245.00000000000003</c:v>
                </c:pt>
                <c:pt idx="112">
                  <c:v>300</c:v>
                </c:pt>
                <c:pt idx="113">
                  <c:v>928.125</c:v>
                </c:pt>
                <c:pt idx="114">
                  <c:v>918.75000000000011</c:v>
                </c:pt>
                <c:pt idx="115">
                  <c:v>405.00000000000006</c:v>
                </c:pt>
                <c:pt idx="116">
                  <c:v>270</c:v>
                </c:pt>
                <c:pt idx="117">
                  <c:v>214.37500000000006</c:v>
                </c:pt>
                <c:pt idx="118">
                  <c:v>202.5</c:v>
                </c:pt>
                <c:pt idx="119">
                  <c:v>731.25</c:v>
                </c:pt>
                <c:pt idx="120">
                  <c:v>708.75000000000011</c:v>
                </c:pt>
                <c:pt idx="121">
                  <c:v>300.00000000000006</c:v>
                </c:pt>
                <c:pt idx="122">
                  <c:v>112.5</c:v>
                </c:pt>
                <c:pt idx="123">
                  <c:v>109.37500000000001</c:v>
                </c:pt>
                <c:pt idx="124">
                  <c:v>131.25</c:v>
                </c:pt>
                <c:pt idx="125">
                  <c:v>360</c:v>
                </c:pt>
                <c:pt idx="126">
                  <c:v>590.625</c:v>
                </c:pt>
                <c:pt idx="127">
                  <c:v>210</c:v>
                </c:pt>
                <c:pt idx="128">
                  <c:v>105</c:v>
                </c:pt>
                <c:pt idx="129">
                  <c:v>91.875000000000014</c:v>
                </c:pt>
                <c:pt idx="130">
                  <c:v>101.24999999999999</c:v>
                </c:pt>
                <c:pt idx="131">
                  <c:v>449.99999999999989</c:v>
                </c:pt>
                <c:pt idx="132">
                  <c:v>612.50000000000011</c:v>
                </c:pt>
                <c:pt idx="133">
                  <c:v>240</c:v>
                </c:pt>
                <c:pt idx="134">
                  <c:v>174</c:v>
                </c:pt>
                <c:pt idx="135">
                  <c:v>210.00000000000003</c:v>
                </c:pt>
                <c:pt idx="136">
                  <c:v>206.24999999999997</c:v>
                </c:pt>
                <c:pt idx="137">
                  <c:v>607.49999999999989</c:v>
                </c:pt>
                <c:pt idx="138">
                  <c:v>914.37499999999989</c:v>
                </c:pt>
                <c:pt idx="139">
                  <c:v>371.25</c:v>
                </c:pt>
                <c:pt idx="140">
                  <c:v>303.75</c:v>
                </c:pt>
                <c:pt idx="141">
                  <c:v>275.625</c:v>
                </c:pt>
                <c:pt idx="142">
                  <c:v>288.74999999999994</c:v>
                </c:pt>
                <c:pt idx="143">
                  <c:v>742.49999999999977</c:v>
                </c:pt>
                <c:pt idx="144">
                  <c:v>748.125</c:v>
                </c:pt>
                <c:pt idx="145">
                  <c:v>641.25</c:v>
                </c:pt>
                <c:pt idx="146">
                  <c:v>961.875</c:v>
                </c:pt>
                <c:pt idx="147">
                  <c:v>585</c:v>
                </c:pt>
                <c:pt idx="148">
                  <c:v>825.00000000000011</c:v>
                </c:pt>
                <c:pt idx="149">
                  <c:v>534.375</c:v>
                </c:pt>
                <c:pt idx="150">
                  <c:v>826.87499999999989</c:v>
                </c:pt>
                <c:pt idx="151">
                  <c:v>573.75</c:v>
                </c:pt>
                <c:pt idx="152">
                  <c:v>911.25</c:v>
                </c:pt>
                <c:pt idx="153">
                  <c:v>540</c:v>
                </c:pt>
                <c:pt idx="154">
                  <c:v>675.00000000000011</c:v>
                </c:pt>
                <c:pt idx="155">
                  <c:v>478.125</c:v>
                </c:pt>
                <c:pt idx="156">
                  <c:v>905.62499999999989</c:v>
                </c:pt>
                <c:pt idx="157">
                  <c:v>573.75</c:v>
                </c:pt>
                <c:pt idx="158">
                  <c:v>860.625</c:v>
                </c:pt>
                <c:pt idx="159">
                  <c:v>585</c:v>
                </c:pt>
                <c:pt idx="160">
                  <c:v>600.00000000000011</c:v>
                </c:pt>
                <c:pt idx="161">
                  <c:v>450</c:v>
                </c:pt>
                <c:pt idx="162">
                  <c:v>1164.375</c:v>
                </c:pt>
                <c:pt idx="163">
                  <c:v>506.25</c:v>
                </c:pt>
                <c:pt idx="164">
                  <c:v>810</c:v>
                </c:pt>
                <c:pt idx="165">
                  <c:v>479.99999999999994</c:v>
                </c:pt>
                <c:pt idx="166">
                  <c:v>540.00000000000011</c:v>
                </c:pt>
                <c:pt idx="167">
                  <c:v>562.5</c:v>
                </c:pt>
                <c:pt idx="168">
                  <c:v>1035</c:v>
                </c:pt>
                <c:pt idx="169">
                  <c:v>573.75</c:v>
                </c:pt>
                <c:pt idx="170">
                  <c:v>860.625</c:v>
                </c:pt>
                <c:pt idx="171">
                  <c:v>520</c:v>
                </c:pt>
                <c:pt idx="172">
                  <c:v>607.50000000000011</c:v>
                </c:pt>
                <c:pt idx="173">
                  <c:v>600</c:v>
                </c:pt>
                <c:pt idx="174">
                  <c:v>1215</c:v>
                </c:pt>
                <c:pt idx="175">
                  <c:v>708.75</c:v>
                </c:pt>
                <c:pt idx="176">
                  <c:v>1113.75</c:v>
                </c:pt>
                <c:pt idx="177">
                  <c:v>680</c:v>
                </c:pt>
                <c:pt idx="178">
                  <c:v>810.00000000000011</c:v>
                </c:pt>
                <c:pt idx="179">
                  <c:v>900</c:v>
                </c:pt>
                <c:pt idx="180">
                  <c:v>1350</c:v>
                </c:pt>
                <c:pt idx="181">
                  <c:v>810</c:v>
                </c:pt>
                <c:pt idx="182">
                  <c:v>1113.75</c:v>
                </c:pt>
                <c:pt idx="183">
                  <c:v>719.99999999999989</c:v>
                </c:pt>
                <c:pt idx="184">
                  <c:v>1282.5000000000002</c:v>
                </c:pt>
                <c:pt idx="185">
                  <c:v>712.5</c:v>
                </c:pt>
                <c:pt idx="186">
                  <c:v>1366.875</c:v>
                </c:pt>
                <c:pt idx="187">
                  <c:v>1031.25</c:v>
                </c:pt>
                <c:pt idx="188">
                  <c:v>1125</c:v>
                </c:pt>
                <c:pt idx="189">
                  <c:v>764.99999999999989</c:v>
                </c:pt>
                <c:pt idx="190">
                  <c:v>1402.5</c:v>
                </c:pt>
                <c:pt idx="191">
                  <c:v>600</c:v>
                </c:pt>
                <c:pt idx="192">
                  <c:v>1215</c:v>
                </c:pt>
                <c:pt idx="193">
                  <c:v>900</c:v>
                </c:pt>
                <c:pt idx="194">
                  <c:v>911.25</c:v>
                </c:pt>
                <c:pt idx="195">
                  <c:v>719.99999999999989</c:v>
                </c:pt>
                <c:pt idx="196">
                  <c:v>1320</c:v>
                </c:pt>
                <c:pt idx="197">
                  <c:v>675</c:v>
                </c:pt>
                <c:pt idx="198">
                  <c:v>1113.75</c:v>
                </c:pt>
                <c:pt idx="199">
                  <c:v>825</c:v>
                </c:pt>
                <c:pt idx="200">
                  <c:v>810</c:v>
                </c:pt>
                <c:pt idx="201">
                  <c:v>675</c:v>
                </c:pt>
                <c:pt idx="202">
                  <c:v>1155</c:v>
                </c:pt>
                <c:pt idx="203">
                  <c:v>600</c:v>
                </c:pt>
                <c:pt idx="204">
                  <c:v>1035</c:v>
                </c:pt>
                <c:pt idx="205">
                  <c:v>776.25000000000011</c:v>
                </c:pt>
                <c:pt idx="206">
                  <c:v>765</c:v>
                </c:pt>
                <c:pt idx="207">
                  <c:v>680</c:v>
                </c:pt>
                <c:pt idx="208">
                  <c:v>1237.5</c:v>
                </c:pt>
                <c:pt idx="209">
                  <c:v>712.5</c:v>
                </c:pt>
                <c:pt idx="210">
                  <c:v>1366.875</c:v>
                </c:pt>
                <c:pt idx="211">
                  <c:v>1012.5</c:v>
                </c:pt>
                <c:pt idx="212">
                  <c:v>961.875</c:v>
                </c:pt>
                <c:pt idx="213">
                  <c:v>854.99999999999989</c:v>
                </c:pt>
                <c:pt idx="214">
                  <c:v>1320</c:v>
                </c:pt>
                <c:pt idx="215">
                  <c:v>750</c:v>
                </c:pt>
                <c:pt idx="216">
                  <c:v>595</c:v>
                </c:pt>
                <c:pt idx="217">
                  <c:v>275.625</c:v>
                </c:pt>
                <c:pt idx="218">
                  <c:v>196.875</c:v>
                </c:pt>
                <c:pt idx="219">
                  <c:v>90.000000000000014</c:v>
                </c:pt>
                <c:pt idx="220">
                  <c:v>196.875</c:v>
                </c:pt>
                <c:pt idx="221">
                  <c:v>393.75</c:v>
                </c:pt>
                <c:pt idx="222">
                  <c:v>665</c:v>
                </c:pt>
                <c:pt idx="223">
                  <c:v>153.125</c:v>
                </c:pt>
                <c:pt idx="224">
                  <c:v>153.125</c:v>
                </c:pt>
                <c:pt idx="225">
                  <c:v>60.000000000000014</c:v>
                </c:pt>
                <c:pt idx="226">
                  <c:v>196.875</c:v>
                </c:pt>
                <c:pt idx="227">
                  <c:v>350</c:v>
                </c:pt>
                <c:pt idx="228">
                  <c:v>672</c:v>
                </c:pt>
                <c:pt idx="229">
                  <c:v>140</c:v>
                </c:pt>
                <c:pt idx="230">
                  <c:v>157.5</c:v>
                </c:pt>
                <c:pt idx="231">
                  <c:v>0</c:v>
                </c:pt>
                <c:pt idx="232">
                  <c:v>87.5</c:v>
                </c:pt>
                <c:pt idx="233">
                  <c:v>300</c:v>
                </c:pt>
                <c:pt idx="234">
                  <c:v>600</c:v>
                </c:pt>
                <c:pt idx="235">
                  <c:v>91.875</c:v>
                </c:pt>
                <c:pt idx="236">
                  <c:v>65.625</c:v>
                </c:pt>
                <c:pt idx="237">
                  <c:v>0</c:v>
                </c:pt>
                <c:pt idx="238">
                  <c:v>39.375</c:v>
                </c:pt>
                <c:pt idx="239">
                  <c:v>262.5</c:v>
                </c:pt>
                <c:pt idx="240">
                  <c:v>756</c:v>
                </c:pt>
                <c:pt idx="241">
                  <c:v>175.00000000000003</c:v>
                </c:pt>
                <c:pt idx="242">
                  <c:v>122.50000000000001</c:v>
                </c:pt>
                <c:pt idx="243">
                  <c:v>35.000000000000007</c:v>
                </c:pt>
                <c:pt idx="244">
                  <c:v>87.499999999999986</c:v>
                </c:pt>
                <c:pt idx="245">
                  <c:v>412.49999999999994</c:v>
                </c:pt>
                <c:pt idx="246">
                  <c:v>640</c:v>
                </c:pt>
                <c:pt idx="247">
                  <c:v>183.75000000000003</c:v>
                </c:pt>
                <c:pt idx="248">
                  <c:v>183.75000000000003</c:v>
                </c:pt>
                <c:pt idx="249">
                  <c:v>180.00000000000003</c:v>
                </c:pt>
                <c:pt idx="250">
                  <c:v>236.24999999999997</c:v>
                </c:pt>
                <c:pt idx="251">
                  <c:v>812.5</c:v>
                </c:pt>
                <c:pt idx="252">
                  <c:v>990</c:v>
                </c:pt>
                <c:pt idx="253">
                  <c:v>420.00000000000006</c:v>
                </c:pt>
                <c:pt idx="254">
                  <c:v>275.625</c:v>
                </c:pt>
                <c:pt idx="255">
                  <c:v>245.00000000000006</c:v>
                </c:pt>
                <c:pt idx="256">
                  <c:v>275.625</c:v>
                </c:pt>
                <c:pt idx="257">
                  <c:v>875</c:v>
                </c:pt>
                <c:pt idx="258">
                  <c:v>900</c:v>
                </c:pt>
                <c:pt idx="259">
                  <c:v>433.12500000000006</c:v>
                </c:pt>
                <c:pt idx="260">
                  <c:v>280</c:v>
                </c:pt>
                <c:pt idx="261">
                  <c:v>150.00000000000003</c:v>
                </c:pt>
                <c:pt idx="262">
                  <c:v>140</c:v>
                </c:pt>
                <c:pt idx="263">
                  <c:v>618.75</c:v>
                </c:pt>
                <c:pt idx="264">
                  <c:v>640</c:v>
                </c:pt>
                <c:pt idx="265">
                  <c:v>245.00000000000006</c:v>
                </c:pt>
                <c:pt idx="266">
                  <c:v>70</c:v>
                </c:pt>
                <c:pt idx="267">
                  <c:v>60</c:v>
                </c:pt>
                <c:pt idx="268">
                  <c:v>78.75</c:v>
                </c:pt>
                <c:pt idx="269">
                  <c:v>262.5</c:v>
                </c:pt>
                <c:pt idx="270">
                  <c:v>520</c:v>
                </c:pt>
                <c:pt idx="271">
                  <c:v>157.5</c:v>
                </c:pt>
                <c:pt idx="272">
                  <c:v>52.5</c:v>
                </c:pt>
                <c:pt idx="273">
                  <c:v>30</c:v>
                </c:pt>
                <c:pt idx="274">
                  <c:v>34.999999999999993</c:v>
                </c:pt>
                <c:pt idx="275">
                  <c:v>337.49999999999994</c:v>
                </c:pt>
                <c:pt idx="276">
                  <c:v>480</c:v>
                </c:pt>
                <c:pt idx="277">
                  <c:v>157.5</c:v>
                </c:pt>
                <c:pt idx="278">
                  <c:v>99.750000000000014</c:v>
                </c:pt>
                <c:pt idx="279">
                  <c:v>150.00000000000003</c:v>
                </c:pt>
                <c:pt idx="280">
                  <c:v>174.99999999999997</c:v>
                </c:pt>
                <c:pt idx="281">
                  <c:v>549.99999999999977</c:v>
                </c:pt>
                <c:pt idx="282">
                  <c:v>899.99999999999989</c:v>
                </c:pt>
                <c:pt idx="283">
                  <c:v>350</c:v>
                </c:pt>
                <c:pt idx="284">
                  <c:v>280</c:v>
                </c:pt>
                <c:pt idx="285">
                  <c:v>240</c:v>
                </c:pt>
                <c:pt idx="286">
                  <c:v>262.49999999999994</c:v>
                </c:pt>
                <c:pt idx="287">
                  <c:v>687.49999999999977</c:v>
                </c:pt>
                <c:pt idx="288">
                  <c:v>750</c:v>
                </c:pt>
                <c:pt idx="289">
                  <c:v>446.25</c:v>
                </c:pt>
                <c:pt idx="290">
                  <c:v>297.5</c:v>
                </c:pt>
                <c:pt idx="291">
                  <c:v>275.00000000000006</c:v>
                </c:pt>
                <c:pt idx="292">
                  <c:v>454.99999999999994</c:v>
                </c:pt>
                <c:pt idx="293">
                  <c:v>637.5</c:v>
                </c:pt>
                <c:pt idx="294">
                  <c:v>810</c:v>
                </c:pt>
                <c:pt idx="295">
                  <c:v>341.25</c:v>
                </c:pt>
                <c:pt idx="296">
                  <c:v>262.5</c:v>
                </c:pt>
                <c:pt idx="297">
                  <c:v>250.00000000000006</c:v>
                </c:pt>
                <c:pt idx="298">
                  <c:v>454.99999999999994</c:v>
                </c:pt>
                <c:pt idx="299">
                  <c:v>600</c:v>
                </c:pt>
                <c:pt idx="300">
                  <c:v>868</c:v>
                </c:pt>
                <c:pt idx="301">
                  <c:v>367.5</c:v>
                </c:pt>
                <c:pt idx="302">
                  <c:v>306.25000000000006</c:v>
                </c:pt>
                <c:pt idx="303">
                  <c:v>240</c:v>
                </c:pt>
                <c:pt idx="304">
                  <c:v>393.75</c:v>
                </c:pt>
                <c:pt idx="305">
                  <c:v>612.50000000000011</c:v>
                </c:pt>
                <c:pt idx="306">
                  <c:v>805.00000000000011</c:v>
                </c:pt>
                <c:pt idx="307">
                  <c:v>288.75</c:v>
                </c:pt>
                <c:pt idx="308">
                  <c:v>192.50000000000006</c:v>
                </c:pt>
                <c:pt idx="309">
                  <c:v>200</c:v>
                </c:pt>
                <c:pt idx="310">
                  <c:v>315</c:v>
                </c:pt>
                <c:pt idx="311">
                  <c:v>525.00000000000011</c:v>
                </c:pt>
                <c:pt idx="312">
                  <c:v>992</c:v>
                </c:pt>
                <c:pt idx="313">
                  <c:v>398.12500000000006</c:v>
                </c:pt>
                <c:pt idx="314">
                  <c:v>315</c:v>
                </c:pt>
                <c:pt idx="315">
                  <c:v>270.00000000000006</c:v>
                </c:pt>
                <c:pt idx="316">
                  <c:v>393.75</c:v>
                </c:pt>
                <c:pt idx="317">
                  <c:v>874.99999999999989</c:v>
                </c:pt>
                <c:pt idx="318">
                  <c:v>840</c:v>
                </c:pt>
                <c:pt idx="319">
                  <c:v>367.50000000000011</c:v>
                </c:pt>
                <c:pt idx="320">
                  <c:v>328.12500000000006</c:v>
                </c:pt>
                <c:pt idx="321">
                  <c:v>350.00000000000011</c:v>
                </c:pt>
                <c:pt idx="322">
                  <c:v>489.99999999999994</c:v>
                </c:pt>
                <c:pt idx="323">
                  <c:v>1181.25</c:v>
                </c:pt>
                <c:pt idx="324">
                  <c:v>1200</c:v>
                </c:pt>
                <c:pt idx="325">
                  <c:v>612.50000000000011</c:v>
                </c:pt>
                <c:pt idx="326">
                  <c:v>446.25000000000006</c:v>
                </c:pt>
                <c:pt idx="327">
                  <c:v>450.00000000000011</c:v>
                </c:pt>
                <c:pt idx="328">
                  <c:v>525</c:v>
                </c:pt>
                <c:pt idx="329">
                  <c:v>1237.5</c:v>
                </c:pt>
                <c:pt idx="330">
                  <c:v>1120</c:v>
                </c:pt>
                <c:pt idx="331">
                  <c:v>665.00000000000011</c:v>
                </c:pt>
                <c:pt idx="332">
                  <c:v>490.00000000000006</c:v>
                </c:pt>
                <c:pt idx="333">
                  <c:v>325.00000000000011</c:v>
                </c:pt>
                <c:pt idx="334">
                  <c:v>367.5</c:v>
                </c:pt>
                <c:pt idx="335">
                  <c:v>950</c:v>
                </c:pt>
                <c:pt idx="336">
                  <c:v>840</c:v>
                </c:pt>
                <c:pt idx="337">
                  <c:v>420.00000000000011</c:v>
                </c:pt>
                <c:pt idx="338">
                  <c:v>157.5</c:v>
                </c:pt>
                <c:pt idx="339">
                  <c:v>165.00000000000003</c:v>
                </c:pt>
                <c:pt idx="340">
                  <c:v>240.62499999999997</c:v>
                </c:pt>
                <c:pt idx="341">
                  <c:v>525.00000000000011</c:v>
                </c:pt>
                <c:pt idx="342">
                  <c:v>735</c:v>
                </c:pt>
                <c:pt idx="343">
                  <c:v>306.25</c:v>
                </c:pt>
                <c:pt idx="344">
                  <c:v>218.75</c:v>
                </c:pt>
                <c:pt idx="345">
                  <c:v>225</c:v>
                </c:pt>
                <c:pt idx="346">
                  <c:v>275.625</c:v>
                </c:pt>
                <c:pt idx="347">
                  <c:v>699.99999999999989</c:v>
                </c:pt>
                <c:pt idx="348">
                  <c:v>700.00000000000011</c:v>
                </c:pt>
                <c:pt idx="349">
                  <c:v>306.25000000000006</c:v>
                </c:pt>
                <c:pt idx="350">
                  <c:v>258.125</c:v>
                </c:pt>
                <c:pt idx="351">
                  <c:v>325.00000000000011</c:v>
                </c:pt>
                <c:pt idx="352">
                  <c:v>472.49999999999989</c:v>
                </c:pt>
                <c:pt idx="353">
                  <c:v>999.99999999999966</c:v>
                </c:pt>
                <c:pt idx="354">
                  <c:v>1169.9999999999998</c:v>
                </c:pt>
                <c:pt idx="355">
                  <c:v>551.25</c:v>
                </c:pt>
                <c:pt idx="356">
                  <c:v>490.00000000000006</c:v>
                </c:pt>
                <c:pt idx="357">
                  <c:v>490.00000000000011</c:v>
                </c:pt>
                <c:pt idx="358">
                  <c:v>551.24999999999989</c:v>
                </c:pt>
                <c:pt idx="359">
                  <c:v>1124.9999999999995</c:v>
                </c:pt>
                <c:pt idx="360">
                  <c:v>675</c:v>
                </c:pt>
                <c:pt idx="361">
                  <c:v>415.625</c:v>
                </c:pt>
                <c:pt idx="362">
                  <c:v>249.37500000000003</c:v>
                </c:pt>
                <c:pt idx="363">
                  <c:v>260.00000000000011</c:v>
                </c:pt>
                <c:pt idx="364">
                  <c:v>459.37499999999994</c:v>
                </c:pt>
                <c:pt idx="365">
                  <c:v>593.75</c:v>
                </c:pt>
                <c:pt idx="366">
                  <c:v>725</c:v>
                </c:pt>
                <c:pt idx="367">
                  <c:v>328.125</c:v>
                </c:pt>
                <c:pt idx="368">
                  <c:v>223.12500000000003</c:v>
                </c:pt>
                <c:pt idx="369">
                  <c:v>240.00000000000011</c:v>
                </c:pt>
                <c:pt idx="370">
                  <c:v>459.37499999999994</c:v>
                </c:pt>
                <c:pt idx="371">
                  <c:v>562.5</c:v>
                </c:pt>
                <c:pt idx="372">
                  <c:v>804.00000000000011</c:v>
                </c:pt>
                <c:pt idx="373">
                  <c:v>367.50000000000006</c:v>
                </c:pt>
                <c:pt idx="374">
                  <c:v>280.00000000000006</c:v>
                </c:pt>
                <c:pt idx="375">
                  <c:v>250</c:v>
                </c:pt>
                <c:pt idx="376">
                  <c:v>420</c:v>
                </c:pt>
                <c:pt idx="377">
                  <c:v>600.00000000000011</c:v>
                </c:pt>
                <c:pt idx="378">
                  <c:v>750.00000000000011</c:v>
                </c:pt>
                <c:pt idx="379">
                  <c:v>284.37500000000006</c:v>
                </c:pt>
                <c:pt idx="380">
                  <c:v>170.62500000000006</c:v>
                </c:pt>
                <c:pt idx="381">
                  <c:v>200</c:v>
                </c:pt>
                <c:pt idx="382">
                  <c:v>336.875</c:v>
                </c:pt>
                <c:pt idx="383">
                  <c:v>500.00000000000011</c:v>
                </c:pt>
                <c:pt idx="384">
                  <c:v>938</c:v>
                </c:pt>
                <c:pt idx="385">
                  <c:v>393.75000000000011</c:v>
                </c:pt>
                <c:pt idx="386">
                  <c:v>306.25000000000006</c:v>
                </c:pt>
                <c:pt idx="387">
                  <c:v>275.00000000000006</c:v>
                </c:pt>
                <c:pt idx="388">
                  <c:v>420</c:v>
                </c:pt>
                <c:pt idx="389">
                  <c:v>899.99999999999989</c:v>
                </c:pt>
                <c:pt idx="390">
                  <c:v>780.00000000000011</c:v>
                </c:pt>
                <c:pt idx="391">
                  <c:v>350.00000000000011</c:v>
                </c:pt>
                <c:pt idx="392">
                  <c:v>297.50000000000006</c:v>
                </c:pt>
                <c:pt idx="393">
                  <c:v>320.00000000000011</c:v>
                </c:pt>
                <c:pt idx="394">
                  <c:v>490.00000000000006</c:v>
                </c:pt>
                <c:pt idx="395">
                  <c:v>1150</c:v>
                </c:pt>
                <c:pt idx="396">
                  <c:v>1120.0000000000002</c:v>
                </c:pt>
                <c:pt idx="397">
                  <c:v>577.50000000000011</c:v>
                </c:pt>
                <c:pt idx="398">
                  <c:v>415.62500000000006</c:v>
                </c:pt>
                <c:pt idx="399">
                  <c:v>425.00000000000011</c:v>
                </c:pt>
                <c:pt idx="400">
                  <c:v>520.625</c:v>
                </c:pt>
                <c:pt idx="401">
                  <c:v>1200</c:v>
                </c:pt>
                <c:pt idx="402">
                  <c:v>1050.0000000000002</c:v>
                </c:pt>
                <c:pt idx="403">
                  <c:v>643.12500000000011</c:v>
                </c:pt>
                <c:pt idx="404">
                  <c:v>472.50000000000006</c:v>
                </c:pt>
                <c:pt idx="405">
                  <c:v>300.00000000000011</c:v>
                </c:pt>
                <c:pt idx="406">
                  <c:v>367.50000000000006</c:v>
                </c:pt>
                <c:pt idx="407">
                  <c:v>918.75000000000011</c:v>
                </c:pt>
                <c:pt idx="408">
                  <c:v>780.00000000000011</c:v>
                </c:pt>
                <c:pt idx="409">
                  <c:v>393.75000000000011</c:v>
                </c:pt>
                <c:pt idx="410">
                  <c:v>122.50000000000001</c:v>
                </c:pt>
                <c:pt idx="411">
                  <c:v>130.00000000000003</c:v>
                </c:pt>
                <c:pt idx="412">
                  <c:v>227.49999999999997</c:v>
                </c:pt>
                <c:pt idx="413">
                  <c:v>500.00000000000011</c:v>
                </c:pt>
                <c:pt idx="414">
                  <c:v>690</c:v>
                </c:pt>
                <c:pt idx="415">
                  <c:v>280</c:v>
                </c:pt>
                <c:pt idx="416">
                  <c:v>210</c:v>
                </c:pt>
                <c:pt idx="417">
                  <c:v>220</c:v>
                </c:pt>
                <c:pt idx="418">
                  <c:v>288.75</c:v>
                </c:pt>
                <c:pt idx="419">
                  <c:v>699.99999999999989</c:v>
                </c:pt>
                <c:pt idx="420">
                  <c:v>660.00000000000011</c:v>
                </c:pt>
                <c:pt idx="421">
                  <c:v>280.00000000000006</c:v>
                </c:pt>
                <c:pt idx="422">
                  <c:v>241.50000000000006</c:v>
                </c:pt>
                <c:pt idx="423">
                  <c:v>300.00000000000011</c:v>
                </c:pt>
                <c:pt idx="424">
                  <c:v>489.99999999999989</c:v>
                </c:pt>
                <c:pt idx="425">
                  <c:v>1012.4999999999997</c:v>
                </c:pt>
                <c:pt idx="426">
                  <c:v>1119.9999999999998</c:v>
                </c:pt>
                <c:pt idx="427">
                  <c:v>525</c:v>
                </c:pt>
                <c:pt idx="428">
                  <c:v>472.50000000000006</c:v>
                </c:pt>
                <c:pt idx="429">
                  <c:v>480.00000000000011</c:v>
                </c:pt>
                <c:pt idx="430">
                  <c:v>559.99999999999989</c:v>
                </c:pt>
                <c:pt idx="431">
                  <c:v>1124.9999999999995</c:v>
                </c:pt>
                <c:pt idx="432">
                  <c:v>800</c:v>
                </c:pt>
                <c:pt idx="433">
                  <c:v>420</c:v>
                </c:pt>
                <c:pt idx="434">
                  <c:v>360.00000000000006</c:v>
                </c:pt>
                <c:pt idx="435">
                  <c:v>210</c:v>
                </c:pt>
                <c:pt idx="436">
                  <c:v>349.99999999999994</c:v>
                </c:pt>
                <c:pt idx="437">
                  <c:v>480</c:v>
                </c:pt>
                <c:pt idx="438">
                  <c:v>880</c:v>
                </c:pt>
                <c:pt idx="439">
                  <c:v>280</c:v>
                </c:pt>
                <c:pt idx="440">
                  <c:v>300.00000000000006</c:v>
                </c:pt>
                <c:pt idx="441">
                  <c:v>175.00000000000003</c:v>
                </c:pt>
                <c:pt idx="442">
                  <c:v>349.99999999999994</c:v>
                </c:pt>
                <c:pt idx="443">
                  <c:v>480</c:v>
                </c:pt>
                <c:pt idx="444">
                  <c:v>936</c:v>
                </c:pt>
                <c:pt idx="445">
                  <c:v>354.375</c:v>
                </c:pt>
                <c:pt idx="446">
                  <c:v>350.00000000000006</c:v>
                </c:pt>
                <c:pt idx="447">
                  <c:v>160</c:v>
                </c:pt>
                <c:pt idx="448">
                  <c:v>288.74999999999994</c:v>
                </c:pt>
                <c:pt idx="449">
                  <c:v>450</c:v>
                </c:pt>
                <c:pt idx="450">
                  <c:v>855</c:v>
                </c:pt>
                <c:pt idx="451">
                  <c:v>275.625</c:v>
                </c:pt>
                <c:pt idx="452">
                  <c:v>280</c:v>
                </c:pt>
                <c:pt idx="453">
                  <c:v>180</c:v>
                </c:pt>
                <c:pt idx="454">
                  <c:v>218.75</c:v>
                </c:pt>
                <c:pt idx="455">
                  <c:v>400</c:v>
                </c:pt>
                <c:pt idx="456">
                  <c:v>1040</c:v>
                </c:pt>
                <c:pt idx="457">
                  <c:v>354.375</c:v>
                </c:pt>
                <c:pt idx="458">
                  <c:v>320</c:v>
                </c:pt>
                <c:pt idx="459">
                  <c:v>200</c:v>
                </c:pt>
                <c:pt idx="460">
                  <c:v>262.5</c:v>
                </c:pt>
                <c:pt idx="461">
                  <c:v>605.00000000000011</c:v>
                </c:pt>
                <c:pt idx="462">
                  <c:v>840</c:v>
                </c:pt>
                <c:pt idx="463">
                  <c:v>336.87500000000006</c:v>
                </c:pt>
                <c:pt idx="464">
                  <c:v>270.00000000000006</c:v>
                </c:pt>
                <c:pt idx="465">
                  <c:v>240.00000000000006</c:v>
                </c:pt>
                <c:pt idx="466">
                  <c:v>350</c:v>
                </c:pt>
                <c:pt idx="467">
                  <c:v>825</c:v>
                </c:pt>
                <c:pt idx="468">
                  <c:v>1200</c:v>
                </c:pt>
                <c:pt idx="469">
                  <c:v>551.25</c:v>
                </c:pt>
                <c:pt idx="470">
                  <c:v>440</c:v>
                </c:pt>
                <c:pt idx="471">
                  <c:v>360</c:v>
                </c:pt>
                <c:pt idx="472">
                  <c:v>437.5</c:v>
                </c:pt>
                <c:pt idx="473">
                  <c:v>935</c:v>
                </c:pt>
                <c:pt idx="474">
                  <c:v>1150</c:v>
                </c:pt>
                <c:pt idx="475">
                  <c:v>551.25</c:v>
                </c:pt>
                <c:pt idx="476">
                  <c:v>440</c:v>
                </c:pt>
                <c:pt idx="477">
                  <c:v>400</c:v>
                </c:pt>
                <c:pt idx="478">
                  <c:v>393.75</c:v>
                </c:pt>
                <c:pt idx="479">
                  <c:v>880</c:v>
                </c:pt>
                <c:pt idx="480">
                  <c:v>1050</c:v>
                </c:pt>
                <c:pt idx="481">
                  <c:v>511.87500000000006</c:v>
                </c:pt>
                <c:pt idx="482">
                  <c:v>315.00000000000006</c:v>
                </c:pt>
                <c:pt idx="483">
                  <c:v>280.00000000000006</c:v>
                </c:pt>
                <c:pt idx="484">
                  <c:v>315</c:v>
                </c:pt>
                <c:pt idx="485">
                  <c:v>550</c:v>
                </c:pt>
                <c:pt idx="486">
                  <c:v>989.99999999999989</c:v>
                </c:pt>
                <c:pt idx="487">
                  <c:v>433.125</c:v>
                </c:pt>
                <c:pt idx="488">
                  <c:v>315</c:v>
                </c:pt>
                <c:pt idx="489">
                  <c:v>270</c:v>
                </c:pt>
                <c:pt idx="490">
                  <c:v>288.74999999999994</c:v>
                </c:pt>
                <c:pt idx="491">
                  <c:v>604.99999999999989</c:v>
                </c:pt>
                <c:pt idx="492">
                  <c:v>850</c:v>
                </c:pt>
                <c:pt idx="493">
                  <c:v>385</c:v>
                </c:pt>
                <c:pt idx="494">
                  <c:v>396</c:v>
                </c:pt>
                <c:pt idx="495">
                  <c:v>440</c:v>
                </c:pt>
                <c:pt idx="496">
                  <c:v>398.125</c:v>
                </c:pt>
                <c:pt idx="497">
                  <c:v>770</c:v>
                </c:pt>
                <c:pt idx="498">
                  <c:v>1365</c:v>
                </c:pt>
                <c:pt idx="499">
                  <c:v>625.625</c:v>
                </c:pt>
                <c:pt idx="500">
                  <c:v>605.00000000000011</c:v>
                </c:pt>
                <c:pt idx="501">
                  <c:v>450</c:v>
                </c:pt>
                <c:pt idx="502">
                  <c:v>472.49999999999994</c:v>
                </c:pt>
                <c:pt idx="503">
                  <c:v>844.99999999999989</c:v>
                </c:pt>
                <c:pt idx="504">
                  <c:v>665</c:v>
                </c:pt>
                <c:pt idx="505">
                  <c:v>330</c:v>
                </c:pt>
                <c:pt idx="506">
                  <c:v>247.50000000000003</c:v>
                </c:pt>
                <c:pt idx="507">
                  <c:v>131.25</c:v>
                </c:pt>
                <c:pt idx="508">
                  <c:v>306.24999999999994</c:v>
                </c:pt>
                <c:pt idx="509">
                  <c:v>440</c:v>
                </c:pt>
                <c:pt idx="510">
                  <c:v>735</c:v>
                </c:pt>
                <c:pt idx="511">
                  <c:v>210</c:v>
                </c:pt>
                <c:pt idx="512">
                  <c:v>202.50000000000003</c:v>
                </c:pt>
                <c:pt idx="513">
                  <c:v>105.00000000000001</c:v>
                </c:pt>
                <c:pt idx="514">
                  <c:v>306.24999999999994</c:v>
                </c:pt>
                <c:pt idx="515">
                  <c:v>385</c:v>
                </c:pt>
                <c:pt idx="516">
                  <c:v>693</c:v>
                </c:pt>
                <c:pt idx="517">
                  <c:v>240</c:v>
                </c:pt>
                <c:pt idx="518">
                  <c:v>202.50000000000003</c:v>
                </c:pt>
                <c:pt idx="519">
                  <c:v>78.75</c:v>
                </c:pt>
                <c:pt idx="520">
                  <c:v>218.75</c:v>
                </c:pt>
                <c:pt idx="521">
                  <c:v>360</c:v>
                </c:pt>
                <c:pt idx="522">
                  <c:v>630</c:v>
                </c:pt>
                <c:pt idx="523">
                  <c:v>180</c:v>
                </c:pt>
                <c:pt idx="524">
                  <c:v>135</c:v>
                </c:pt>
                <c:pt idx="525">
                  <c:v>78.75</c:v>
                </c:pt>
                <c:pt idx="526">
                  <c:v>210</c:v>
                </c:pt>
                <c:pt idx="527">
                  <c:v>450</c:v>
                </c:pt>
                <c:pt idx="528">
                  <c:v>1039.5</c:v>
                </c:pt>
                <c:pt idx="529">
                  <c:v>300</c:v>
                </c:pt>
                <c:pt idx="530">
                  <c:v>236.25</c:v>
                </c:pt>
                <c:pt idx="531">
                  <c:v>135</c:v>
                </c:pt>
                <c:pt idx="532">
                  <c:v>240.62499999999994</c:v>
                </c:pt>
                <c:pt idx="533">
                  <c:v>600</c:v>
                </c:pt>
                <c:pt idx="534">
                  <c:v>787.5</c:v>
                </c:pt>
                <c:pt idx="535">
                  <c:v>300.00000000000006</c:v>
                </c:pt>
                <c:pt idx="536">
                  <c:v>210.00000000000003</c:v>
                </c:pt>
                <c:pt idx="537">
                  <c:v>183.75000000000003</c:v>
                </c:pt>
                <c:pt idx="538">
                  <c:v>275.625</c:v>
                </c:pt>
                <c:pt idx="539">
                  <c:v>715.00000000000011</c:v>
                </c:pt>
                <c:pt idx="540">
                  <c:v>962.49999999999989</c:v>
                </c:pt>
                <c:pt idx="541">
                  <c:v>405.00000000000006</c:v>
                </c:pt>
                <c:pt idx="542">
                  <c:v>270</c:v>
                </c:pt>
                <c:pt idx="543">
                  <c:v>210</c:v>
                </c:pt>
                <c:pt idx="544">
                  <c:v>350</c:v>
                </c:pt>
                <c:pt idx="545">
                  <c:v>825</c:v>
                </c:pt>
                <c:pt idx="546">
                  <c:v>918.74999999999989</c:v>
                </c:pt>
                <c:pt idx="547">
                  <c:v>405.00000000000006</c:v>
                </c:pt>
                <c:pt idx="548">
                  <c:v>270</c:v>
                </c:pt>
                <c:pt idx="549">
                  <c:v>240</c:v>
                </c:pt>
                <c:pt idx="550">
                  <c:v>306.25</c:v>
                </c:pt>
                <c:pt idx="551">
                  <c:v>770.00000000000011</c:v>
                </c:pt>
                <c:pt idx="552">
                  <c:v>748.125</c:v>
                </c:pt>
                <c:pt idx="553">
                  <c:v>330.00000000000006</c:v>
                </c:pt>
                <c:pt idx="554">
                  <c:v>183.75000000000003</c:v>
                </c:pt>
                <c:pt idx="555">
                  <c:v>157.5</c:v>
                </c:pt>
                <c:pt idx="556">
                  <c:v>236.24999999999997</c:v>
                </c:pt>
                <c:pt idx="557">
                  <c:v>450</c:v>
                </c:pt>
                <c:pt idx="558">
                  <c:v>769.99999999999977</c:v>
                </c:pt>
                <c:pt idx="559">
                  <c:v>337.5</c:v>
                </c:pt>
                <c:pt idx="560">
                  <c:v>202.5</c:v>
                </c:pt>
                <c:pt idx="561">
                  <c:v>168.75</c:v>
                </c:pt>
                <c:pt idx="562">
                  <c:v>240.62499999999994</c:v>
                </c:pt>
                <c:pt idx="563">
                  <c:v>599.99999999999989</c:v>
                </c:pt>
                <c:pt idx="564">
                  <c:v>769.99999999999977</c:v>
                </c:pt>
                <c:pt idx="565">
                  <c:v>337.5</c:v>
                </c:pt>
                <c:pt idx="566">
                  <c:v>263.25</c:v>
                </c:pt>
                <c:pt idx="567">
                  <c:v>236.25</c:v>
                </c:pt>
                <c:pt idx="568">
                  <c:v>315</c:v>
                </c:pt>
                <c:pt idx="569">
                  <c:v>650</c:v>
                </c:pt>
                <c:pt idx="570">
                  <c:v>1050</c:v>
                </c:pt>
                <c:pt idx="571">
                  <c:v>450</c:v>
                </c:pt>
                <c:pt idx="572">
                  <c:v>375</c:v>
                </c:pt>
                <c:pt idx="573">
                  <c:v>300</c:v>
                </c:pt>
                <c:pt idx="574">
                  <c:v>420</c:v>
                </c:pt>
                <c:pt idx="575">
                  <c:v>780</c:v>
                </c:pt>
                <c:pt idx="576">
                  <c:v>581.875</c:v>
                </c:pt>
                <c:pt idx="577">
                  <c:v>288.75</c:v>
                </c:pt>
                <c:pt idx="578">
                  <c:v>206.25000000000003</c:v>
                </c:pt>
                <c:pt idx="579">
                  <c:v>112.50000000000001</c:v>
                </c:pt>
                <c:pt idx="580">
                  <c:v>275.62499999999994</c:v>
                </c:pt>
                <c:pt idx="581">
                  <c:v>385.00000000000006</c:v>
                </c:pt>
                <c:pt idx="582">
                  <c:v>643.125</c:v>
                </c:pt>
                <c:pt idx="583">
                  <c:v>183.75000000000003</c:v>
                </c:pt>
                <c:pt idx="584">
                  <c:v>168.75000000000003</c:v>
                </c:pt>
                <c:pt idx="585">
                  <c:v>90.000000000000014</c:v>
                </c:pt>
                <c:pt idx="586">
                  <c:v>275.62499999999994</c:v>
                </c:pt>
                <c:pt idx="587">
                  <c:v>274.99999999999994</c:v>
                </c:pt>
                <c:pt idx="588">
                  <c:v>519.75</c:v>
                </c:pt>
                <c:pt idx="589">
                  <c:v>180.00000000000003</c:v>
                </c:pt>
                <c:pt idx="590">
                  <c:v>135.00000000000003</c:v>
                </c:pt>
                <c:pt idx="591">
                  <c:v>56.249999999999993</c:v>
                </c:pt>
                <c:pt idx="592">
                  <c:v>175</c:v>
                </c:pt>
                <c:pt idx="593">
                  <c:v>270.00000000000006</c:v>
                </c:pt>
                <c:pt idx="594">
                  <c:v>472.50000000000006</c:v>
                </c:pt>
                <c:pt idx="595">
                  <c:v>135</c:v>
                </c:pt>
                <c:pt idx="596">
                  <c:v>90.000000000000014</c:v>
                </c:pt>
                <c:pt idx="597">
                  <c:v>56.249999999999993</c:v>
                </c:pt>
                <c:pt idx="598">
                  <c:v>210</c:v>
                </c:pt>
                <c:pt idx="599">
                  <c:v>450</c:v>
                </c:pt>
                <c:pt idx="600">
                  <c:v>1039.5</c:v>
                </c:pt>
                <c:pt idx="601">
                  <c:v>270</c:v>
                </c:pt>
                <c:pt idx="602">
                  <c:v>210</c:v>
                </c:pt>
                <c:pt idx="603">
                  <c:v>120</c:v>
                </c:pt>
                <c:pt idx="604">
                  <c:v>218.74999999999994</c:v>
                </c:pt>
                <c:pt idx="605">
                  <c:v>549.99999999999989</c:v>
                </c:pt>
                <c:pt idx="606">
                  <c:v>700</c:v>
                </c:pt>
                <c:pt idx="607">
                  <c:v>262.50000000000006</c:v>
                </c:pt>
                <c:pt idx="608">
                  <c:v>180.00000000000003</c:v>
                </c:pt>
                <c:pt idx="609">
                  <c:v>157.50000000000003</c:v>
                </c:pt>
                <c:pt idx="610">
                  <c:v>244.99999999999997</c:v>
                </c:pt>
                <c:pt idx="611">
                  <c:v>715.00000000000011</c:v>
                </c:pt>
                <c:pt idx="612">
                  <c:v>962.49999999999989</c:v>
                </c:pt>
                <c:pt idx="613">
                  <c:v>405.00000000000006</c:v>
                </c:pt>
                <c:pt idx="614">
                  <c:v>270</c:v>
                </c:pt>
                <c:pt idx="615">
                  <c:v>210</c:v>
                </c:pt>
                <c:pt idx="616">
                  <c:v>350</c:v>
                </c:pt>
                <c:pt idx="617">
                  <c:v>825</c:v>
                </c:pt>
                <c:pt idx="618">
                  <c:v>918.74999999999989</c:v>
                </c:pt>
                <c:pt idx="619">
                  <c:v>405.00000000000006</c:v>
                </c:pt>
                <c:pt idx="620">
                  <c:v>270</c:v>
                </c:pt>
                <c:pt idx="621">
                  <c:v>240</c:v>
                </c:pt>
                <c:pt idx="622">
                  <c:v>306.25</c:v>
                </c:pt>
                <c:pt idx="623">
                  <c:v>770.00000000000011</c:v>
                </c:pt>
                <c:pt idx="624">
                  <c:v>665</c:v>
                </c:pt>
                <c:pt idx="625">
                  <c:v>288.75000000000006</c:v>
                </c:pt>
                <c:pt idx="626">
                  <c:v>157.50000000000003</c:v>
                </c:pt>
                <c:pt idx="627">
                  <c:v>135</c:v>
                </c:pt>
                <c:pt idx="628">
                  <c:v>210</c:v>
                </c:pt>
                <c:pt idx="629">
                  <c:v>405</c:v>
                </c:pt>
                <c:pt idx="630">
                  <c:v>699.99999999999989</c:v>
                </c:pt>
                <c:pt idx="631">
                  <c:v>300</c:v>
                </c:pt>
                <c:pt idx="632">
                  <c:v>180</c:v>
                </c:pt>
                <c:pt idx="633">
                  <c:v>150</c:v>
                </c:pt>
                <c:pt idx="634">
                  <c:v>218.74999999999994</c:v>
                </c:pt>
                <c:pt idx="635">
                  <c:v>549.99999999999989</c:v>
                </c:pt>
                <c:pt idx="636">
                  <c:v>699.99999999999989</c:v>
                </c:pt>
                <c:pt idx="637">
                  <c:v>300</c:v>
                </c:pt>
                <c:pt idx="638">
                  <c:v>234</c:v>
                </c:pt>
                <c:pt idx="639">
                  <c:v>210</c:v>
                </c:pt>
                <c:pt idx="640">
                  <c:v>315</c:v>
                </c:pt>
                <c:pt idx="641">
                  <c:v>650</c:v>
                </c:pt>
                <c:pt idx="642">
                  <c:v>1050</c:v>
                </c:pt>
                <c:pt idx="643">
                  <c:v>450</c:v>
                </c:pt>
                <c:pt idx="644">
                  <c:v>375</c:v>
                </c:pt>
                <c:pt idx="645">
                  <c:v>300</c:v>
                </c:pt>
                <c:pt idx="646">
                  <c:v>420</c:v>
                </c:pt>
                <c:pt idx="647">
                  <c:v>780</c:v>
                </c:pt>
                <c:pt idx="648">
                  <c:v>405.00000000000006</c:v>
                </c:pt>
                <c:pt idx="649">
                  <c:v>262.5</c:v>
                </c:pt>
                <c:pt idx="650">
                  <c:v>150.00000000000006</c:v>
                </c:pt>
                <c:pt idx="651">
                  <c:v>75.000000000000014</c:v>
                </c:pt>
                <c:pt idx="652">
                  <c:v>300</c:v>
                </c:pt>
                <c:pt idx="653">
                  <c:v>300.00000000000006</c:v>
                </c:pt>
                <c:pt idx="654">
                  <c:v>450.00000000000006</c:v>
                </c:pt>
                <c:pt idx="655">
                  <c:v>157.5</c:v>
                </c:pt>
                <c:pt idx="656">
                  <c:v>120.00000000000003</c:v>
                </c:pt>
                <c:pt idx="657">
                  <c:v>56.250000000000007</c:v>
                </c:pt>
                <c:pt idx="658">
                  <c:v>300</c:v>
                </c:pt>
                <c:pt idx="659">
                  <c:v>149.99999999999997</c:v>
                </c:pt>
                <c:pt idx="660">
                  <c:v>282.00000000000006</c:v>
                </c:pt>
                <c:pt idx="661">
                  <c:v>122.50000000000001</c:v>
                </c:pt>
                <c:pt idx="662">
                  <c:v>67.500000000000028</c:v>
                </c:pt>
                <c:pt idx="663">
                  <c:v>44.999999999999993</c:v>
                </c:pt>
                <c:pt idx="664">
                  <c:v>225.00000000000003</c:v>
                </c:pt>
                <c:pt idx="665">
                  <c:v>200.00000000000006</c:v>
                </c:pt>
                <c:pt idx="666">
                  <c:v>285.00000000000006</c:v>
                </c:pt>
                <c:pt idx="667">
                  <c:v>122.50000000000001</c:v>
                </c:pt>
                <c:pt idx="668">
                  <c:v>52.500000000000014</c:v>
                </c:pt>
                <c:pt idx="669">
                  <c:v>44.999999999999993</c:v>
                </c:pt>
                <c:pt idx="670">
                  <c:v>375</c:v>
                </c:pt>
                <c:pt idx="671">
                  <c:v>500</c:v>
                </c:pt>
                <c:pt idx="672">
                  <c:v>936</c:v>
                </c:pt>
                <c:pt idx="673">
                  <c:v>315</c:v>
                </c:pt>
                <c:pt idx="674">
                  <c:v>210.00000000000003</c:v>
                </c:pt>
                <c:pt idx="675">
                  <c:v>131.25</c:v>
                </c:pt>
                <c:pt idx="676">
                  <c:v>337.49999999999994</c:v>
                </c:pt>
                <c:pt idx="677">
                  <c:v>549.99999999999989</c:v>
                </c:pt>
                <c:pt idx="678">
                  <c:v>551.25</c:v>
                </c:pt>
                <c:pt idx="679">
                  <c:v>288.75000000000006</c:v>
                </c:pt>
                <c:pt idx="680">
                  <c:v>150.00000000000003</c:v>
                </c:pt>
                <c:pt idx="681">
                  <c:v>131.25000000000003</c:v>
                </c:pt>
                <c:pt idx="682">
                  <c:v>306.25000000000006</c:v>
                </c:pt>
                <c:pt idx="683">
                  <c:v>715.00000000000011</c:v>
                </c:pt>
                <c:pt idx="684">
                  <c:v>825</c:v>
                </c:pt>
                <c:pt idx="685">
                  <c:v>472.50000000000006</c:v>
                </c:pt>
                <c:pt idx="686">
                  <c:v>270</c:v>
                </c:pt>
                <c:pt idx="687">
                  <c:v>210</c:v>
                </c:pt>
                <c:pt idx="688">
                  <c:v>500</c:v>
                </c:pt>
                <c:pt idx="689">
                  <c:v>825</c:v>
                </c:pt>
                <c:pt idx="690">
                  <c:v>787.5</c:v>
                </c:pt>
                <c:pt idx="691">
                  <c:v>472.50000000000006</c:v>
                </c:pt>
                <c:pt idx="692">
                  <c:v>270</c:v>
                </c:pt>
                <c:pt idx="693">
                  <c:v>240</c:v>
                </c:pt>
                <c:pt idx="694">
                  <c:v>437.5</c:v>
                </c:pt>
                <c:pt idx="695">
                  <c:v>770.00000000000011</c:v>
                </c:pt>
                <c:pt idx="696">
                  <c:v>498.75000000000006</c:v>
                </c:pt>
                <c:pt idx="697">
                  <c:v>288.75000000000006</c:v>
                </c:pt>
                <c:pt idx="698">
                  <c:v>131.25000000000003</c:v>
                </c:pt>
                <c:pt idx="699">
                  <c:v>112.50000000000001</c:v>
                </c:pt>
                <c:pt idx="700">
                  <c:v>262.5</c:v>
                </c:pt>
                <c:pt idx="701">
                  <c:v>360</c:v>
                </c:pt>
                <c:pt idx="702">
                  <c:v>539.99999999999989</c:v>
                </c:pt>
                <c:pt idx="703">
                  <c:v>306.25</c:v>
                </c:pt>
                <c:pt idx="704">
                  <c:v>157.5</c:v>
                </c:pt>
                <c:pt idx="705">
                  <c:v>131.25</c:v>
                </c:pt>
                <c:pt idx="706">
                  <c:v>281.25</c:v>
                </c:pt>
                <c:pt idx="707">
                  <c:v>499.99999999999983</c:v>
                </c:pt>
                <c:pt idx="708">
                  <c:v>539.99999999999989</c:v>
                </c:pt>
                <c:pt idx="709">
                  <c:v>336.875</c:v>
                </c:pt>
                <c:pt idx="710">
                  <c:v>231.00000000000003</c:v>
                </c:pt>
                <c:pt idx="711">
                  <c:v>210.00000000000003</c:v>
                </c:pt>
                <c:pt idx="712">
                  <c:v>525</c:v>
                </c:pt>
                <c:pt idx="713">
                  <c:v>715</c:v>
                </c:pt>
                <c:pt idx="714">
                  <c:v>945</c:v>
                </c:pt>
                <c:pt idx="715">
                  <c:v>568.75</c:v>
                </c:pt>
                <c:pt idx="716">
                  <c:v>412.5</c:v>
                </c:pt>
                <c:pt idx="717">
                  <c:v>337.5</c:v>
                </c:pt>
                <c:pt idx="718">
                  <c:v>675</c:v>
                </c:pt>
                <c:pt idx="719">
                  <c:v>844.99999999999989</c:v>
                </c:pt>
                <c:pt idx="720">
                  <c:v>405.00000000000006</c:v>
                </c:pt>
                <c:pt idx="721">
                  <c:v>262.5</c:v>
                </c:pt>
                <c:pt idx="722">
                  <c:v>150.00000000000006</c:v>
                </c:pt>
                <c:pt idx="723">
                  <c:v>75.000000000000014</c:v>
                </c:pt>
                <c:pt idx="724">
                  <c:v>300</c:v>
                </c:pt>
                <c:pt idx="725">
                  <c:v>300.00000000000006</c:v>
                </c:pt>
                <c:pt idx="726">
                  <c:v>450.00000000000006</c:v>
                </c:pt>
                <c:pt idx="727">
                  <c:v>157.5</c:v>
                </c:pt>
                <c:pt idx="728">
                  <c:v>120.00000000000003</c:v>
                </c:pt>
                <c:pt idx="729">
                  <c:v>56.250000000000007</c:v>
                </c:pt>
                <c:pt idx="730">
                  <c:v>300</c:v>
                </c:pt>
                <c:pt idx="731">
                  <c:v>149.99999999999997</c:v>
                </c:pt>
                <c:pt idx="732">
                  <c:v>282.00000000000006</c:v>
                </c:pt>
                <c:pt idx="733">
                  <c:v>122.50000000000001</c:v>
                </c:pt>
                <c:pt idx="734">
                  <c:v>67.500000000000028</c:v>
                </c:pt>
                <c:pt idx="735">
                  <c:v>33.749999999999993</c:v>
                </c:pt>
                <c:pt idx="736">
                  <c:v>187.50000000000003</c:v>
                </c:pt>
                <c:pt idx="737">
                  <c:v>180.00000000000006</c:v>
                </c:pt>
                <c:pt idx="738">
                  <c:v>270.00000000000006</c:v>
                </c:pt>
                <c:pt idx="739">
                  <c:v>105.00000000000001</c:v>
                </c:pt>
                <c:pt idx="740">
                  <c:v>45.000000000000014</c:v>
                </c:pt>
                <c:pt idx="741">
                  <c:v>33.749999999999993</c:v>
                </c:pt>
                <c:pt idx="742">
                  <c:v>300</c:v>
                </c:pt>
                <c:pt idx="743">
                  <c:v>450</c:v>
                </c:pt>
                <c:pt idx="744">
                  <c:v>891</c:v>
                </c:pt>
                <c:pt idx="745">
                  <c:v>280</c:v>
                </c:pt>
                <c:pt idx="746">
                  <c:v>183.75000000000003</c:v>
                </c:pt>
                <c:pt idx="747">
                  <c:v>157.5</c:v>
                </c:pt>
                <c:pt idx="748">
                  <c:v>393.74999999999994</c:v>
                </c:pt>
                <c:pt idx="749">
                  <c:v>599.99999999999989</c:v>
                </c:pt>
                <c:pt idx="750">
                  <c:v>577.5</c:v>
                </c:pt>
                <c:pt idx="751">
                  <c:v>315.00000000000011</c:v>
                </c:pt>
                <c:pt idx="752">
                  <c:v>150.00000000000003</c:v>
                </c:pt>
                <c:pt idx="753">
                  <c:v>131.25000000000003</c:v>
                </c:pt>
                <c:pt idx="754">
                  <c:v>306.25000000000006</c:v>
                </c:pt>
                <c:pt idx="755">
                  <c:v>715.00000000000011</c:v>
                </c:pt>
                <c:pt idx="756">
                  <c:v>825</c:v>
                </c:pt>
                <c:pt idx="757">
                  <c:v>472.50000000000006</c:v>
                </c:pt>
                <c:pt idx="758">
                  <c:v>270</c:v>
                </c:pt>
                <c:pt idx="759">
                  <c:v>210</c:v>
                </c:pt>
                <c:pt idx="760">
                  <c:v>500</c:v>
                </c:pt>
                <c:pt idx="761">
                  <c:v>825</c:v>
                </c:pt>
                <c:pt idx="762">
                  <c:v>787.5</c:v>
                </c:pt>
                <c:pt idx="763">
                  <c:v>472.50000000000006</c:v>
                </c:pt>
                <c:pt idx="764">
                  <c:v>270</c:v>
                </c:pt>
                <c:pt idx="765">
                  <c:v>240</c:v>
                </c:pt>
                <c:pt idx="766">
                  <c:v>437.5</c:v>
                </c:pt>
                <c:pt idx="767">
                  <c:v>770.00000000000011</c:v>
                </c:pt>
                <c:pt idx="768">
                  <c:v>498.75000000000006</c:v>
                </c:pt>
                <c:pt idx="769">
                  <c:v>262.50000000000006</c:v>
                </c:pt>
                <c:pt idx="770">
                  <c:v>112.50000000000001</c:v>
                </c:pt>
                <c:pt idx="771">
                  <c:v>93.750000000000014</c:v>
                </c:pt>
                <c:pt idx="772">
                  <c:v>218.75000000000003</c:v>
                </c:pt>
                <c:pt idx="773">
                  <c:v>320</c:v>
                </c:pt>
                <c:pt idx="774">
                  <c:v>506.24999999999989</c:v>
                </c:pt>
                <c:pt idx="775">
                  <c:v>275.625</c:v>
                </c:pt>
                <c:pt idx="776">
                  <c:v>131.25</c:v>
                </c:pt>
                <c:pt idx="777">
                  <c:v>131.25</c:v>
                </c:pt>
                <c:pt idx="778">
                  <c:v>281.25</c:v>
                </c:pt>
                <c:pt idx="779">
                  <c:v>499.99999999999983</c:v>
                </c:pt>
                <c:pt idx="780">
                  <c:v>539.99999999999989</c:v>
                </c:pt>
                <c:pt idx="781">
                  <c:v>367.5</c:v>
                </c:pt>
                <c:pt idx="782">
                  <c:v>257.25</c:v>
                </c:pt>
                <c:pt idx="783">
                  <c:v>236.25000000000003</c:v>
                </c:pt>
                <c:pt idx="784">
                  <c:v>600</c:v>
                </c:pt>
                <c:pt idx="785">
                  <c:v>780</c:v>
                </c:pt>
                <c:pt idx="786">
                  <c:v>990</c:v>
                </c:pt>
                <c:pt idx="787">
                  <c:v>612.5</c:v>
                </c:pt>
                <c:pt idx="788">
                  <c:v>450</c:v>
                </c:pt>
                <c:pt idx="789">
                  <c:v>375</c:v>
                </c:pt>
                <c:pt idx="790">
                  <c:v>750</c:v>
                </c:pt>
                <c:pt idx="791">
                  <c:v>909.99999999999989</c:v>
                </c:pt>
                <c:pt idx="792">
                  <c:v>700.00000000000011</c:v>
                </c:pt>
                <c:pt idx="793">
                  <c:v>420</c:v>
                </c:pt>
                <c:pt idx="794">
                  <c:v>262.5</c:v>
                </c:pt>
                <c:pt idx="795">
                  <c:v>157.5</c:v>
                </c:pt>
                <c:pt idx="796">
                  <c:v>269.99999999999994</c:v>
                </c:pt>
                <c:pt idx="797">
                  <c:v>420</c:v>
                </c:pt>
                <c:pt idx="798">
                  <c:v>770.00000000000011</c:v>
                </c:pt>
                <c:pt idx="799">
                  <c:v>280.00000000000006</c:v>
                </c:pt>
                <c:pt idx="800">
                  <c:v>218.75000000000003</c:v>
                </c:pt>
                <c:pt idx="801">
                  <c:v>131.25</c:v>
                </c:pt>
                <c:pt idx="802">
                  <c:v>269.99999999999994</c:v>
                </c:pt>
                <c:pt idx="803">
                  <c:v>239.99999999999997</c:v>
                </c:pt>
                <c:pt idx="804">
                  <c:v>520.00000000000011</c:v>
                </c:pt>
                <c:pt idx="805">
                  <c:v>225.00000000000006</c:v>
                </c:pt>
                <c:pt idx="806">
                  <c:v>144.375</c:v>
                </c:pt>
                <c:pt idx="807">
                  <c:v>87.499999999999972</c:v>
                </c:pt>
                <c:pt idx="808">
                  <c:v>183.75000000000003</c:v>
                </c:pt>
                <c:pt idx="809">
                  <c:v>275.00000000000006</c:v>
                </c:pt>
                <c:pt idx="810">
                  <c:v>500.00000000000011</c:v>
                </c:pt>
                <c:pt idx="811">
                  <c:v>200.00000000000006</c:v>
                </c:pt>
                <c:pt idx="812">
                  <c:v>105.00000000000001</c:v>
                </c:pt>
                <c:pt idx="813">
                  <c:v>87.499999999999972</c:v>
                </c:pt>
                <c:pt idx="814">
                  <c:v>292.5</c:v>
                </c:pt>
                <c:pt idx="815">
                  <c:v>550</c:v>
                </c:pt>
                <c:pt idx="816">
                  <c:v>1308</c:v>
                </c:pt>
                <c:pt idx="817">
                  <c:v>400</c:v>
                </c:pt>
                <c:pt idx="818">
                  <c:v>275.625</c:v>
                </c:pt>
                <c:pt idx="819">
                  <c:v>214.37500000000003</c:v>
                </c:pt>
                <c:pt idx="820">
                  <c:v>269.99999999999994</c:v>
                </c:pt>
                <c:pt idx="821">
                  <c:v>715</c:v>
                </c:pt>
                <c:pt idx="822">
                  <c:v>920</c:v>
                </c:pt>
                <c:pt idx="823">
                  <c:v>455.00000000000011</c:v>
                </c:pt>
                <c:pt idx="824">
                  <c:v>210.00000000000003</c:v>
                </c:pt>
                <c:pt idx="825">
                  <c:v>183.75000000000003</c:v>
                </c:pt>
                <c:pt idx="826">
                  <c:v>210</c:v>
                </c:pt>
                <c:pt idx="827">
                  <c:v>780.00000000000011</c:v>
                </c:pt>
                <c:pt idx="828">
                  <c:v>1210.0000000000002</c:v>
                </c:pt>
                <c:pt idx="829">
                  <c:v>600.00000000000011</c:v>
                </c:pt>
                <c:pt idx="830">
                  <c:v>354.375</c:v>
                </c:pt>
                <c:pt idx="831">
                  <c:v>275.625</c:v>
                </c:pt>
                <c:pt idx="832">
                  <c:v>330</c:v>
                </c:pt>
                <c:pt idx="833">
                  <c:v>900.00000000000023</c:v>
                </c:pt>
                <c:pt idx="834">
                  <c:v>1050</c:v>
                </c:pt>
                <c:pt idx="835">
                  <c:v>540.00000000000011</c:v>
                </c:pt>
                <c:pt idx="836">
                  <c:v>315</c:v>
                </c:pt>
                <c:pt idx="837">
                  <c:v>280</c:v>
                </c:pt>
                <c:pt idx="838">
                  <c:v>262.5</c:v>
                </c:pt>
                <c:pt idx="839">
                  <c:v>770.00000000000011</c:v>
                </c:pt>
                <c:pt idx="840">
                  <c:v>665.00000000000011</c:v>
                </c:pt>
                <c:pt idx="841">
                  <c:v>330.00000000000011</c:v>
                </c:pt>
                <c:pt idx="842">
                  <c:v>153.12500000000003</c:v>
                </c:pt>
                <c:pt idx="843">
                  <c:v>131.25</c:v>
                </c:pt>
                <c:pt idx="844">
                  <c:v>157.5</c:v>
                </c:pt>
                <c:pt idx="845">
                  <c:v>360</c:v>
                </c:pt>
                <c:pt idx="846">
                  <c:v>720</c:v>
                </c:pt>
                <c:pt idx="847">
                  <c:v>350.00000000000006</c:v>
                </c:pt>
                <c:pt idx="848">
                  <c:v>183.75</c:v>
                </c:pt>
                <c:pt idx="849">
                  <c:v>183.75</c:v>
                </c:pt>
                <c:pt idx="850">
                  <c:v>202.49999999999997</c:v>
                </c:pt>
                <c:pt idx="851">
                  <c:v>549.99999999999989</c:v>
                </c:pt>
                <c:pt idx="852">
                  <c:v>765</c:v>
                </c:pt>
                <c:pt idx="853">
                  <c:v>455</c:v>
                </c:pt>
                <c:pt idx="854">
                  <c:v>330.75</c:v>
                </c:pt>
                <c:pt idx="855">
                  <c:v>336.875</c:v>
                </c:pt>
                <c:pt idx="856">
                  <c:v>450</c:v>
                </c:pt>
                <c:pt idx="857">
                  <c:v>909.99999999999989</c:v>
                </c:pt>
                <c:pt idx="858">
                  <c:v>1440</c:v>
                </c:pt>
                <c:pt idx="859">
                  <c:v>800</c:v>
                </c:pt>
                <c:pt idx="860">
                  <c:v>612.5</c:v>
                </c:pt>
                <c:pt idx="861">
                  <c:v>525</c:v>
                </c:pt>
                <c:pt idx="862">
                  <c:v>540</c:v>
                </c:pt>
                <c:pt idx="863">
                  <c:v>1039.9999999999998</c:v>
                </c:pt>
                <c:pt idx="864">
                  <c:v>700.00000000000011</c:v>
                </c:pt>
                <c:pt idx="865">
                  <c:v>420</c:v>
                </c:pt>
                <c:pt idx="866">
                  <c:v>300.00000000000006</c:v>
                </c:pt>
                <c:pt idx="867">
                  <c:v>180.00000000000003</c:v>
                </c:pt>
                <c:pt idx="868">
                  <c:v>360</c:v>
                </c:pt>
                <c:pt idx="869">
                  <c:v>420</c:v>
                </c:pt>
                <c:pt idx="870">
                  <c:v>770.00000000000011</c:v>
                </c:pt>
                <c:pt idx="871">
                  <c:v>320</c:v>
                </c:pt>
                <c:pt idx="872">
                  <c:v>360.00000000000006</c:v>
                </c:pt>
                <c:pt idx="873">
                  <c:v>245.00000000000006</c:v>
                </c:pt>
                <c:pt idx="874">
                  <c:v>499.99999999999994</c:v>
                </c:pt>
                <c:pt idx="875">
                  <c:v>349.99999999999994</c:v>
                </c:pt>
                <c:pt idx="876">
                  <c:v>684.00000000000011</c:v>
                </c:pt>
                <c:pt idx="877">
                  <c:v>330.00000000000006</c:v>
                </c:pt>
                <c:pt idx="878">
                  <c:v>260</c:v>
                </c:pt>
                <c:pt idx="879">
                  <c:v>174.99999999999997</c:v>
                </c:pt>
                <c:pt idx="880">
                  <c:v>360</c:v>
                </c:pt>
                <c:pt idx="881">
                  <c:v>390.00000000000006</c:v>
                </c:pt>
                <c:pt idx="882">
                  <c:v>660.00000000000011</c:v>
                </c:pt>
                <c:pt idx="883">
                  <c:v>300.00000000000006</c:v>
                </c:pt>
                <c:pt idx="884">
                  <c:v>200</c:v>
                </c:pt>
                <c:pt idx="885">
                  <c:v>174.99999999999997</c:v>
                </c:pt>
                <c:pt idx="886">
                  <c:v>520</c:v>
                </c:pt>
                <c:pt idx="887">
                  <c:v>650</c:v>
                </c:pt>
                <c:pt idx="888">
                  <c:v>1428</c:v>
                </c:pt>
                <c:pt idx="889">
                  <c:v>480</c:v>
                </c:pt>
                <c:pt idx="890">
                  <c:v>385.00000000000006</c:v>
                </c:pt>
                <c:pt idx="891">
                  <c:v>280.00000000000006</c:v>
                </c:pt>
                <c:pt idx="892">
                  <c:v>405</c:v>
                </c:pt>
                <c:pt idx="893">
                  <c:v>770</c:v>
                </c:pt>
                <c:pt idx="894">
                  <c:v>1080</c:v>
                </c:pt>
                <c:pt idx="895">
                  <c:v>680.00000000000011</c:v>
                </c:pt>
                <c:pt idx="896">
                  <c:v>420</c:v>
                </c:pt>
                <c:pt idx="897">
                  <c:v>385.00000000000006</c:v>
                </c:pt>
                <c:pt idx="898">
                  <c:v>495</c:v>
                </c:pt>
                <c:pt idx="899">
                  <c:v>1105.0000000000002</c:v>
                </c:pt>
                <c:pt idx="900">
                  <c:v>1560.0000000000002</c:v>
                </c:pt>
                <c:pt idx="901">
                  <c:v>880.00000000000023</c:v>
                </c:pt>
                <c:pt idx="902">
                  <c:v>650</c:v>
                </c:pt>
                <c:pt idx="903">
                  <c:v>550</c:v>
                </c:pt>
                <c:pt idx="904">
                  <c:v>720.00000000000011</c:v>
                </c:pt>
                <c:pt idx="905">
                  <c:v>1235.0000000000002</c:v>
                </c:pt>
                <c:pt idx="906">
                  <c:v>1050</c:v>
                </c:pt>
                <c:pt idx="907">
                  <c:v>540.00000000000011</c:v>
                </c:pt>
                <c:pt idx="908">
                  <c:v>480</c:v>
                </c:pt>
                <c:pt idx="909">
                  <c:v>440</c:v>
                </c:pt>
                <c:pt idx="910">
                  <c:v>500</c:v>
                </c:pt>
                <c:pt idx="911">
                  <c:v>935</c:v>
                </c:pt>
                <c:pt idx="912">
                  <c:v>770.00000000000011</c:v>
                </c:pt>
                <c:pt idx="913">
                  <c:v>420.00000000000023</c:v>
                </c:pt>
                <c:pt idx="914">
                  <c:v>250.00000000000006</c:v>
                </c:pt>
                <c:pt idx="915">
                  <c:v>225.00000000000006</c:v>
                </c:pt>
                <c:pt idx="916">
                  <c:v>315.00000000000006</c:v>
                </c:pt>
                <c:pt idx="917">
                  <c:v>480</c:v>
                </c:pt>
                <c:pt idx="918">
                  <c:v>765</c:v>
                </c:pt>
                <c:pt idx="919">
                  <c:v>385.00000000000006</c:v>
                </c:pt>
                <c:pt idx="920">
                  <c:v>245.00000000000006</c:v>
                </c:pt>
                <c:pt idx="921">
                  <c:v>245.00000000000006</c:v>
                </c:pt>
                <c:pt idx="922">
                  <c:v>315</c:v>
                </c:pt>
                <c:pt idx="923">
                  <c:v>599.99999999999989</c:v>
                </c:pt>
                <c:pt idx="924">
                  <c:v>810</c:v>
                </c:pt>
                <c:pt idx="925">
                  <c:v>490.00000000000011</c:v>
                </c:pt>
                <c:pt idx="926">
                  <c:v>413</c:v>
                </c:pt>
                <c:pt idx="927">
                  <c:v>520</c:v>
                </c:pt>
                <c:pt idx="928">
                  <c:v>780</c:v>
                </c:pt>
                <c:pt idx="929">
                  <c:v>1120</c:v>
                </c:pt>
                <c:pt idx="930">
                  <c:v>1690</c:v>
                </c:pt>
                <c:pt idx="931">
                  <c:v>990</c:v>
                </c:pt>
                <c:pt idx="932">
                  <c:v>880</c:v>
                </c:pt>
                <c:pt idx="933">
                  <c:v>770.00000000000011</c:v>
                </c:pt>
                <c:pt idx="934">
                  <c:v>910</c:v>
                </c:pt>
                <c:pt idx="935">
                  <c:v>1260</c:v>
                </c:pt>
              </c:numCache>
            </c:numRef>
          </c:yVal>
          <c:smooth val="0"/>
          <c:extLst>
            <c:ext xmlns:c16="http://schemas.microsoft.com/office/drawing/2014/chart" uri="{C3380CC4-5D6E-409C-BE32-E72D297353CC}">
              <c16:uniqueId val="{00000004-D110-4F26-8FA0-922575BFFC36}"/>
            </c:ext>
          </c:extLst>
        </c:ser>
        <c:ser>
          <c:idx val="4"/>
          <c:order val="4"/>
          <c:tx>
            <c:strRef>
              <c:f>'Sales &amp; Profitability Analysis'!$Q$4:$R$4</c:f>
              <c:strCache>
                <c:ptCount val="1"/>
                <c:pt idx="0">
                  <c:v>Southeast</c:v>
                </c:pt>
              </c:strCache>
            </c:strRef>
          </c:tx>
          <c:spPr>
            <a:ln w="25400" cap="rnd">
              <a:noFill/>
              <a:round/>
            </a:ln>
            <a:effectLst/>
          </c:spPr>
          <c:marker>
            <c:symbol val="circle"/>
            <c:size val="4"/>
            <c:spPr>
              <a:solidFill>
                <a:srgbClr val="155E75"/>
              </a:solidFill>
              <a:ln w="9525">
                <a:noFill/>
              </a:ln>
              <a:effectLst/>
            </c:spPr>
          </c:marker>
          <c:xVal>
            <c:numRef>
              <c:f>'Sales &amp; Profitability Analysis'!$Q$6:$Q$509</c:f>
              <c:numCache>
                <c:formatCode>[$$-409]#,##0</c:formatCode>
                <c:ptCount val="504"/>
                <c:pt idx="0">
                  <c:v>4725</c:v>
                </c:pt>
                <c:pt idx="1">
                  <c:v>3825</c:v>
                </c:pt>
                <c:pt idx="2">
                  <c:v>2975.0000000000005</c:v>
                </c:pt>
                <c:pt idx="3">
                  <c:v>2799.9999999999995</c:v>
                </c:pt>
                <c:pt idx="4">
                  <c:v>4125</c:v>
                </c:pt>
                <c:pt idx="5">
                  <c:v>3825</c:v>
                </c:pt>
                <c:pt idx="6">
                  <c:v>4950</c:v>
                </c:pt>
                <c:pt idx="7">
                  <c:v>3375</c:v>
                </c:pt>
                <c:pt idx="8">
                  <c:v>2800.0000000000005</c:v>
                </c:pt>
                <c:pt idx="9">
                  <c:v>2700</c:v>
                </c:pt>
                <c:pt idx="10">
                  <c:v>4125</c:v>
                </c:pt>
                <c:pt idx="11">
                  <c:v>3825</c:v>
                </c:pt>
                <c:pt idx="12">
                  <c:v>4815</c:v>
                </c:pt>
                <c:pt idx="13">
                  <c:v>3375</c:v>
                </c:pt>
                <c:pt idx="14">
                  <c:v>2712.5000000000005</c:v>
                </c:pt>
                <c:pt idx="15">
                  <c:v>2500</c:v>
                </c:pt>
                <c:pt idx="16">
                  <c:v>3712.5000000000005</c:v>
                </c:pt>
                <c:pt idx="17">
                  <c:v>3487.5</c:v>
                </c:pt>
                <c:pt idx="18">
                  <c:v>4612.5</c:v>
                </c:pt>
                <c:pt idx="19">
                  <c:v>3262.5</c:v>
                </c:pt>
                <c:pt idx="20">
                  <c:v>2537.5000000000005</c:v>
                </c:pt>
                <c:pt idx="21">
                  <c:v>2600</c:v>
                </c:pt>
                <c:pt idx="22">
                  <c:v>3712.5000000000005</c:v>
                </c:pt>
                <c:pt idx="23">
                  <c:v>3600</c:v>
                </c:pt>
                <c:pt idx="24">
                  <c:v>5885.0000000000009</c:v>
                </c:pt>
                <c:pt idx="25">
                  <c:v>4262.5</c:v>
                </c:pt>
                <c:pt idx="26">
                  <c:v>3750</c:v>
                </c:pt>
                <c:pt idx="27">
                  <c:v>3500</c:v>
                </c:pt>
                <c:pt idx="28">
                  <c:v>4350</c:v>
                </c:pt>
                <c:pt idx="29">
                  <c:v>5362.5</c:v>
                </c:pt>
                <c:pt idx="30">
                  <c:v>6450</c:v>
                </c:pt>
                <c:pt idx="31">
                  <c:v>4537.5</c:v>
                </c:pt>
                <c:pt idx="32">
                  <c:v>4000</c:v>
                </c:pt>
                <c:pt idx="33">
                  <c:v>3875</c:v>
                </c:pt>
                <c:pt idx="34">
                  <c:v>5037.5</c:v>
                </c:pt>
                <c:pt idx="35">
                  <c:v>6475.0000000000009</c:v>
                </c:pt>
                <c:pt idx="36">
                  <c:v>7475</c:v>
                </c:pt>
                <c:pt idx="37">
                  <c:v>5400.0000000000009</c:v>
                </c:pt>
                <c:pt idx="38">
                  <c:v>4537.5</c:v>
                </c:pt>
                <c:pt idx="39">
                  <c:v>4262.5</c:v>
                </c:pt>
                <c:pt idx="40">
                  <c:v>5200</c:v>
                </c:pt>
                <c:pt idx="41">
                  <c:v>6825.0000000000009</c:v>
                </c:pt>
                <c:pt idx="42">
                  <c:v>7312.5</c:v>
                </c:pt>
                <c:pt idx="43">
                  <c:v>5400.0000000000009</c:v>
                </c:pt>
                <c:pt idx="44">
                  <c:v>4537.5</c:v>
                </c:pt>
                <c:pt idx="45">
                  <c:v>3487.5</c:v>
                </c:pt>
                <c:pt idx="46">
                  <c:v>4125</c:v>
                </c:pt>
                <c:pt idx="47">
                  <c:v>5550.0000000000009</c:v>
                </c:pt>
                <c:pt idx="48">
                  <c:v>5775.0000000000009</c:v>
                </c:pt>
                <c:pt idx="49">
                  <c:v>4250.0000000000009</c:v>
                </c:pt>
                <c:pt idx="50">
                  <c:v>3375</c:v>
                </c:pt>
                <c:pt idx="51">
                  <c:v>3262.5</c:v>
                </c:pt>
                <c:pt idx="52">
                  <c:v>3987.5000000000005</c:v>
                </c:pt>
                <c:pt idx="53">
                  <c:v>4950.0000000000009</c:v>
                </c:pt>
                <c:pt idx="54">
                  <c:v>6000.0000000000009</c:v>
                </c:pt>
                <c:pt idx="55">
                  <c:v>4125.0000000000009</c:v>
                </c:pt>
                <c:pt idx="56">
                  <c:v>3625.0000000000009</c:v>
                </c:pt>
                <c:pt idx="57">
                  <c:v>3500.0000000000009</c:v>
                </c:pt>
                <c:pt idx="58">
                  <c:v>4200.0000000000009</c:v>
                </c:pt>
                <c:pt idx="59">
                  <c:v>5362.5</c:v>
                </c:pt>
                <c:pt idx="60">
                  <c:v>5850.0000000000009</c:v>
                </c:pt>
                <c:pt idx="61">
                  <c:v>4000.0000000000009</c:v>
                </c:pt>
                <c:pt idx="62">
                  <c:v>3725.0000000000009</c:v>
                </c:pt>
                <c:pt idx="63">
                  <c:v>3875.0000000000009</c:v>
                </c:pt>
                <c:pt idx="64">
                  <c:v>4875</c:v>
                </c:pt>
                <c:pt idx="65">
                  <c:v>5950</c:v>
                </c:pt>
                <c:pt idx="66">
                  <c:v>6987.5</c:v>
                </c:pt>
                <c:pt idx="67">
                  <c:v>4812.5</c:v>
                </c:pt>
                <c:pt idx="68">
                  <c:v>4537.5</c:v>
                </c:pt>
                <c:pt idx="69">
                  <c:v>4262.5</c:v>
                </c:pt>
                <c:pt idx="70">
                  <c:v>5037.5</c:v>
                </c:pt>
                <c:pt idx="71">
                  <c:v>6125</c:v>
                </c:pt>
                <c:pt idx="72">
                  <c:v>3825</c:v>
                </c:pt>
                <c:pt idx="73">
                  <c:v>2925</c:v>
                </c:pt>
                <c:pt idx="74">
                  <c:v>2275</c:v>
                </c:pt>
                <c:pt idx="75">
                  <c:v>1999.9999999999998</c:v>
                </c:pt>
                <c:pt idx="76">
                  <c:v>3025.0000000000005</c:v>
                </c:pt>
                <c:pt idx="77">
                  <c:v>2925</c:v>
                </c:pt>
                <c:pt idx="78">
                  <c:v>4050</c:v>
                </c:pt>
                <c:pt idx="79">
                  <c:v>2475</c:v>
                </c:pt>
                <c:pt idx="80">
                  <c:v>2100</c:v>
                </c:pt>
                <c:pt idx="81">
                  <c:v>1899.9999999999998</c:v>
                </c:pt>
                <c:pt idx="82">
                  <c:v>3025.0000000000005</c:v>
                </c:pt>
                <c:pt idx="83">
                  <c:v>2925</c:v>
                </c:pt>
                <c:pt idx="84">
                  <c:v>3915</c:v>
                </c:pt>
                <c:pt idx="85">
                  <c:v>2475</c:v>
                </c:pt>
                <c:pt idx="86">
                  <c:v>2012.5000000000002</c:v>
                </c:pt>
                <c:pt idx="87">
                  <c:v>1699.9999999999998</c:v>
                </c:pt>
                <c:pt idx="88">
                  <c:v>2612.5</c:v>
                </c:pt>
                <c:pt idx="89">
                  <c:v>2587.5</c:v>
                </c:pt>
                <c:pt idx="90">
                  <c:v>3712.5</c:v>
                </c:pt>
                <c:pt idx="91">
                  <c:v>2362.5</c:v>
                </c:pt>
                <c:pt idx="92">
                  <c:v>1837.5000000000002</c:v>
                </c:pt>
                <c:pt idx="93">
                  <c:v>1799.9999999999998</c:v>
                </c:pt>
                <c:pt idx="94">
                  <c:v>2612.5</c:v>
                </c:pt>
                <c:pt idx="95">
                  <c:v>2700</c:v>
                </c:pt>
                <c:pt idx="96">
                  <c:v>4785</c:v>
                </c:pt>
                <c:pt idx="97">
                  <c:v>3162.5000000000005</c:v>
                </c:pt>
                <c:pt idx="98">
                  <c:v>2750</c:v>
                </c:pt>
                <c:pt idx="99">
                  <c:v>2500</c:v>
                </c:pt>
                <c:pt idx="100">
                  <c:v>3150</c:v>
                </c:pt>
                <c:pt idx="101">
                  <c:v>4062.5</c:v>
                </c:pt>
                <c:pt idx="102">
                  <c:v>5250</c:v>
                </c:pt>
                <c:pt idx="103">
                  <c:v>3437.5000000000005</c:v>
                </c:pt>
                <c:pt idx="104">
                  <c:v>3000</c:v>
                </c:pt>
                <c:pt idx="105">
                  <c:v>2875</c:v>
                </c:pt>
                <c:pt idx="106">
                  <c:v>3737.5</c:v>
                </c:pt>
                <c:pt idx="107">
                  <c:v>5075.0000000000009</c:v>
                </c:pt>
                <c:pt idx="108">
                  <c:v>6175</c:v>
                </c:pt>
                <c:pt idx="109">
                  <c:v>4200.0000000000009</c:v>
                </c:pt>
                <c:pt idx="110">
                  <c:v>3437.5000000000005</c:v>
                </c:pt>
                <c:pt idx="111">
                  <c:v>3162.5000000000005</c:v>
                </c:pt>
                <c:pt idx="112">
                  <c:v>3900</c:v>
                </c:pt>
                <c:pt idx="113">
                  <c:v>5425.0000000000009</c:v>
                </c:pt>
                <c:pt idx="114">
                  <c:v>6012.5</c:v>
                </c:pt>
                <c:pt idx="115">
                  <c:v>4200.0000000000009</c:v>
                </c:pt>
                <c:pt idx="116">
                  <c:v>3437.5000000000005</c:v>
                </c:pt>
                <c:pt idx="117">
                  <c:v>2587.5</c:v>
                </c:pt>
                <c:pt idx="118">
                  <c:v>3025.0000000000005</c:v>
                </c:pt>
                <c:pt idx="119">
                  <c:v>4350.0000000000009</c:v>
                </c:pt>
                <c:pt idx="120">
                  <c:v>4675</c:v>
                </c:pt>
                <c:pt idx="121">
                  <c:v>3250.0000000000009</c:v>
                </c:pt>
                <c:pt idx="122">
                  <c:v>2475</c:v>
                </c:pt>
                <c:pt idx="123">
                  <c:v>2362.5</c:v>
                </c:pt>
                <c:pt idx="124">
                  <c:v>2887.5000000000005</c:v>
                </c:pt>
                <c:pt idx="125">
                  <c:v>3750.0000000000005</c:v>
                </c:pt>
                <c:pt idx="126">
                  <c:v>4800.0000000000009</c:v>
                </c:pt>
                <c:pt idx="127">
                  <c:v>3125.0000000000009</c:v>
                </c:pt>
                <c:pt idx="128">
                  <c:v>2625.0000000000005</c:v>
                </c:pt>
                <c:pt idx="129">
                  <c:v>2500.0000000000005</c:v>
                </c:pt>
                <c:pt idx="130">
                  <c:v>3000.0000000000005</c:v>
                </c:pt>
                <c:pt idx="131">
                  <c:v>4062.5</c:v>
                </c:pt>
                <c:pt idx="132">
                  <c:v>4650.0000000000009</c:v>
                </c:pt>
                <c:pt idx="133">
                  <c:v>3000.0000000000005</c:v>
                </c:pt>
                <c:pt idx="134">
                  <c:v>2725.0000000000005</c:v>
                </c:pt>
                <c:pt idx="135">
                  <c:v>2875.0000000000005</c:v>
                </c:pt>
                <c:pt idx="136">
                  <c:v>3575</c:v>
                </c:pt>
                <c:pt idx="137">
                  <c:v>4550</c:v>
                </c:pt>
                <c:pt idx="138">
                  <c:v>5687.5</c:v>
                </c:pt>
                <c:pt idx="139">
                  <c:v>3712.5000000000005</c:v>
                </c:pt>
                <c:pt idx="140">
                  <c:v>3437.5000000000005</c:v>
                </c:pt>
                <c:pt idx="141">
                  <c:v>3162.5000000000005</c:v>
                </c:pt>
                <c:pt idx="142">
                  <c:v>3737.5</c:v>
                </c:pt>
                <c:pt idx="143">
                  <c:v>4725</c:v>
                </c:pt>
                <c:pt idx="144">
                  <c:v>2625</c:v>
                </c:pt>
                <c:pt idx="145">
                  <c:v>1924.9999999999998</c:v>
                </c:pt>
                <c:pt idx="146">
                  <c:v>1375</c:v>
                </c:pt>
                <c:pt idx="147">
                  <c:v>1199.9999999999998</c:v>
                </c:pt>
                <c:pt idx="148">
                  <c:v>2025.0000000000002</c:v>
                </c:pt>
                <c:pt idx="149">
                  <c:v>1924.9999999999998</c:v>
                </c:pt>
                <c:pt idx="150">
                  <c:v>2800</c:v>
                </c:pt>
                <c:pt idx="151">
                  <c:v>1575</c:v>
                </c:pt>
                <c:pt idx="152">
                  <c:v>1250</c:v>
                </c:pt>
                <c:pt idx="153">
                  <c:v>1124.9999999999998</c:v>
                </c:pt>
                <c:pt idx="154">
                  <c:v>2025.0000000000002</c:v>
                </c:pt>
                <c:pt idx="155">
                  <c:v>1924.9999999999998</c:v>
                </c:pt>
                <c:pt idx="156">
                  <c:v>2695</c:v>
                </c:pt>
                <c:pt idx="157">
                  <c:v>1575</c:v>
                </c:pt>
                <c:pt idx="158">
                  <c:v>1187.5</c:v>
                </c:pt>
                <c:pt idx="159">
                  <c:v>974.99999999999977</c:v>
                </c:pt>
                <c:pt idx="160">
                  <c:v>1687.5000000000002</c:v>
                </c:pt>
                <c:pt idx="161">
                  <c:v>1662.5</c:v>
                </c:pt>
                <c:pt idx="162">
                  <c:v>2537.5</c:v>
                </c:pt>
                <c:pt idx="163">
                  <c:v>1700</c:v>
                </c:pt>
                <c:pt idx="164">
                  <c:v>1350.0000000000002</c:v>
                </c:pt>
                <c:pt idx="165">
                  <c:v>1312.5</c:v>
                </c:pt>
                <c:pt idx="166">
                  <c:v>2000</c:v>
                </c:pt>
                <c:pt idx="167">
                  <c:v>2100</c:v>
                </c:pt>
                <c:pt idx="168">
                  <c:v>3975</c:v>
                </c:pt>
                <c:pt idx="169">
                  <c:v>2500</c:v>
                </c:pt>
                <c:pt idx="170">
                  <c:v>2137.5</c:v>
                </c:pt>
                <c:pt idx="171">
                  <c:v>2025</c:v>
                </c:pt>
                <c:pt idx="172">
                  <c:v>2612.4999999999995</c:v>
                </c:pt>
                <c:pt idx="173">
                  <c:v>3450</c:v>
                </c:pt>
                <c:pt idx="174">
                  <c:v>4537.4999999999991</c:v>
                </c:pt>
                <c:pt idx="175">
                  <c:v>2875</c:v>
                </c:pt>
                <c:pt idx="176">
                  <c:v>2475</c:v>
                </c:pt>
                <c:pt idx="177">
                  <c:v>2362.5</c:v>
                </c:pt>
                <c:pt idx="178">
                  <c:v>3150</c:v>
                </c:pt>
                <c:pt idx="179">
                  <c:v>4387.5</c:v>
                </c:pt>
                <c:pt idx="180">
                  <c:v>5400</c:v>
                </c:pt>
                <c:pt idx="181">
                  <c:v>3575.0000000000005</c:v>
                </c:pt>
                <c:pt idx="182">
                  <c:v>2875</c:v>
                </c:pt>
                <c:pt idx="183">
                  <c:v>2625</c:v>
                </c:pt>
                <c:pt idx="184">
                  <c:v>3300</c:v>
                </c:pt>
                <c:pt idx="185">
                  <c:v>4712.5</c:v>
                </c:pt>
                <c:pt idx="186">
                  <c:v>5250</c:v>
                </c:pt>
                <c:pt idx="187">
                  <c:v>3575.0000000000005</c:v>
                </c:pt>
                <c:pt idx="188">
                  <c:v>2587.5000000000005</c:v>
                </c:pt>
                <c:pt idx="189">
                  <c:v>1837.4999999999998</c:v>
                </c:pt>
                <c:pt idx="190">
                  <c:v>2250.0000000000005</c:v>
                </c:pt>
                <c:pt idx="191">
                  <c:v>3375.0000000000009</c:v>
                </c:pt>
                <c:pt idx="192">
                  <c:v>3600.0000000000005</c:v>
                </c:pt>
                <c:pt idx="193">
                  <c:v>2400.0000000000009</c:v>
                </c:pt>
                <c:pt idx="194">
                  <c:v>1750</c:v>
                </c:pt>
                <c:pt idx="195">
                  <c:v>1662.5</c:v>
                </c:pt>
                <c:pt idx="196">
                  <c:v>2137.5000000000005</c:v>
                </c:pt>
                <c:pt idx="197">
                  <c:v>2875.0000000000005</c:v>
                </c:pt>
                <c:pt idx="198">
                  <c:v>3750.0000000000009</c:v>
                </c:pt>
                <c:pt idx="199">
                  <c:v>2300.0000000000009</c:v>
                </c:pt>
                <c:pt idx="200">
                  <c:v>1700.0000000000005</c:v>
                </c:pt>
                <c:pt idx="201">
                  <c:v>1600.0000000000005</c:v>
                </c:pt>
                <c:pt idx="202">
                  <c:v>2000.0000000000005</c:v>
                </c:pt>
                <c:pt idx="203">
                  <c:v>2887.5000000000005</c:v>
                </c:pt>
                <c:pt idx="204">
                  <c:v>3375.0000000000009</c:v>
                </c:pt>
                <c:pt idx="205">
                  <c:v>2250.0000000000005</c:v>
                </c:pt>
                <c:pt idx="206">
                  <c:v>2002.5000000000005</c:v>
                </c:pt>
                <c:pt idx="207">
                  <c:v>2137.5000000000005</c:v>
                </c:pt>
                <c:pt idx="208">
                  <c:v>2700</c:v>
                </c:pt>
                <c:pt idx="209">
                  <c:v>4062.4999999999995</c:v>
                </c:pt>
                <c:pt idx="210">
                  <c:v>5100</c:v>
                </c:pt>
                <c:pt idx="211">
                  <c:v>3250</c:v>
                </c:pt>
                <c:pt idx="212">
                  <c:v>3000</c:v>
                </c:pt>
                <c:pt idx="213">
                  <c:v>2750</c:v>
                </c:pt>
                <c:pt idx="214">
                  <c:v>3300</c:v>
                </c:pt>
                <c:pt idx="215">
                  <c:v>4224.9999999999991</c:v>
                </c:pt>
                <c:pt idx="216">
                  <c:v>4100</c:v>
                </c:pt>
                <c:pt idx="217">
                  <c:v>3300</c:v>
                </c:pt>
                <c:pt idx="218">
                  <c:v>2475.0000000000005</c:v>
                </c:pt>
                <c:pt idx="219">
                  <c:v>2362.5</c:v>
                </c:pt>
                <c:pt idx="220">
                  <c:v>3625</c:v>
                </c:pt>
                <c:pt idx="221">
                  <c:v>3300</c:v>
                </c:pt>
                <c:pt idx="222">
                  <c:v>4300</c:v>
                </c:pt>
                <c:pt idx="223">
                  <c:v>2900</c:v>
                </c:pt>
                <c:pt idx="224">
                  <c:v>2325.0000000000005</c:v>
                </c:pt>
                <c:pt idx="225">
                  <c:v>2187.5</c:v>
                </c:pt>
                <c:pt idx="226">
                  <c:v>3500</c:v>
                </c:pt>
                <c:pt idx="227">
                  <c:v>2800</c:v>
                </c:pt>
                <c:pt idx="228">
                  <c:v>3570</c:v>
                </c:pt>
                <c:pt idx="229">
                  <c:v>2450</c:v>
                </c:pt>
                <c:pt idx="230">
                  <c:v>1812.5</c:v>
                </c:pt>
                <c:pt idx="231">
                  <c:v>1724.9999999999995</c:v>
                </c:pt>
                <c:pt idx="232">
                  <c:v>2812.5000000000005</c:v>
                </c:pt>
                <c:pt idx="233">
                  <c:v>2537.5</c:v>
                </c:pt>
                <c:pt idx="234">
                  <c:v>3412.5</c:v>
                </c:pt>
                <c:pt idx="235">
                  <c:v>2362.5</c:v>
                </c:pt>
                <c:pt idx="236">
                  <c:v>1687.5</c:v>
                </c:pt>
                <c:pt idx="237">
                  <c:v>1799.9999999999995</c:v>
                </c:pt>
                <c:pt idx="238">
                  <c:v>3125</c:v>
                </c:pt>
                <c:pt idx="239">
                  <c:v>3100</c:v>
                </c:pt>
                <c:pt idx="240">
                  <c:v>5225</c:v>
                </c:pt>
                <c:pt idx="241">
                  <c:v>3750</c:v>
                </c:pt>
                <c:pt idx="242">
                  <c:v>3262.5</c:v>
                </c:pt>
                <c:pt idx="243">
                  <c:v>3037.5</c:v>
                </c:pt>
                <c:pt idx="244">
                  <c:v>3849.9999999999995</c:v>
                </c:pt>
                <c:pt idx="245">
                  <c:v>4800</c:v>
                </c:pt>
                <c:pt idx="246">
                  <c:v>5774.9999999999991</c:v>
                </c:pt>
                <c:pt idx="247">
                  <c:v>4000</c:v>
                </c:pt>
                <c:pt idx="248">
                  <c:v>3875</c:v>
                </c:pt>
                <c:pt idx="249">
                  <c:v>3750</c:v>
                </c:pt>
                <c:pt idx="250">
                  <c:v>4875</c:v>
                </c:pt>
                <c:pt idx="251">
                  <c:v>6475.0000000000009</c:v>
                </c:pt>
                <c:pt idx="252">
                  <c:v>7475</c:v>
                </c:pt>
                <c:pt idx="253">
                  <c:v>5400.0000000000009</c:v>
                </c:pt>
                <c:pt idx="254">
                  <c:v>4537.5</c:v>
                </c:pt>
                <c:pt idx="255">
                  <c:v>4262.5</c:v>
                </c:pt>
                <c:pt idx="256">
                  <c:v>5200</c:v>
                </c:pt>
                <c:pt idx="257">
                  <c:v>6825.0000000000009</c:v>
                </c:pt>
                <c:pt idx="258">
                  <c:v>7312.5</c:v>
                </c:pt>
                <c:pt idx="259">
                  <c:v>5400.0000000000009</c:v>
                </c:pt>
                <c:pt idx="260">
                  <c:v>4537.5</c:v>
                </c:pt>
                <c:pt idx="261">
                  <c:v>3487.5</c:v>
                </c:pt>
                <c:pt idx="262">
                  <c:v>4125</c:v>
                </c:pt>
                <c:pt idx="263">
                  <c:v>5550.0000000000009</c:v>
                </c:pt>
                <c:pt idx="264">
                  <c:v>5637.5000000000009</c:v>
                </c:pt>
                <c:pt idx="265">
                  <c:v>4125.0000000000009</c:v>
                </c:pt>
                <c:pt idx="266">
                  <c:v>2900</c:v>
                </c:pt>
                <c:pt idx="267">
                  <c:v>2800</c:v>
                </c:pt>
                <c:pt idx="268">
                  <c:v>3500</c:v>
                </c:pt>
                <c:pt idx="269">
                  <c:v>4400</c:v>
                </c:pt>
                <c:pt idx="270">
                  <c:v>5362.5</c:v>
                </c:pt>
                <c:pt idx="271">
                  <c:v>3600.0000000000009</c:v>
                </c:pt>
                <c:pt idx="272">
                  <c:v>3037.5000000000009</c:v>
                </c:pt>
                <c:pt idx="273">
                  <c:v>2925.0000000000009</c:v>
                </c:pt>
                <c:pt idx="274">
                  <c:v>3575.0000000000005</c:v>
                </c:pt>
                <c:pt idx="275">
                  <c:v>4650</c:v>
                </c:pt>
                <c:pt idx="276">
                  <c:v>5087.5</c:v>
                </c:pt>
                <c:pt idx="277">
                  <c:v>3375.0000000000009</c:v>
                </c:pt>
                <c:pt idx="278">
                  <c:v>3127.5000000000009</c:v>
                </c:pt>
                <c:pt idx="279">
                  <c:v>4125.0000000000009</c:v>
                </c:pt>
                <c:pt idx="280">
                  <c:v>5075.0000000000009</c:v>
                </c:pt>
                <c:pt idx="281">
                  <c:v>6187.5</c:v>
                </c:pt>
                <c:pt idx="282">
                  <c:v>7525.0000000000009</c:v>
                </c:pt>
                <c:pt idx="283">
                  <c:v>5250.0000000000009</c:v>
                </c:pt>
                <c:pt idx="284">
                  <c:v>4950.0000000000009</c:v>
                </c:pt>
                <c:pt idx="285">
                  <c:v>4650.0000000000009</c:v>
                </c:pt>
                <c:pt idx="286">
                  <c:v>5425.0000000000009</c:v>
                </c:pt>
                <c:pt idx="287">
                  <c:v>6562.5</c:v>
                </c:pt>
                <c:pt idx="288">
                  <c:v>3237.5000000000005</c:v>
                </c:pt>
                <c:pt idx="289">
                  <c:v>2537.5000000000005</c:v>
                </c:pt>
                <c:pt idx="290">
                  <c:v>1812.5000000000005</c:v>
                </c:pt>
                <c:pt idx="291">
                  <c:v>1725</c:v>
                </c:pt>
                <c:pt idx="292">
                  <c:v>2812.5</c:v>
                </c:pt>
                <c:pt idx="293">
                  <c:v>2537.5000000000005</c:v>
                </c:pt>
                <c:pt idx="294">
                  <c:v>3412.5000000000005</c:v>
                </c:pt>
                <c:pt idx="295">
                  <c:v>2187.5</c:v>
                </c:pt>
                <c:pt idx="296">
                  <c:v>1687.5000000000005</c:v>
                </c:pt>
                <c:pt idx="297">
                  <c:v>1575</c:v>
                </c:pt>
                <c:pt idx="298">
                  <c:v>2700</c:v>
                </c:pt>
                <c:pt idx="299">
                  <c:v>2100</c:v>
                </c:pt>
                <c:pt idx="300">
                  <c:v>2760</c:v>
                </c:pt>
                <c:pt idx="301">
                  <c:v>1800</c:v>
                </c:pt>
                <c:pt idx="302">
                  <c:v>1250</c:v>
                </c:pt>
                <c:pt idx="303">
                  <c:v>1187.4999999999998</c:v>
                </c:pt>
                <c:pt idx="304">
                  <c:v>2100.0000000000005</c:v>
                </c:pt>
                <c:pt idx="305">
                  <c:v>1875</c:v>
                </c:pt>
                <c:pt idx="306">
                  <c:v>2625</c:v>
                </c:pt>
                <c:pt idx="307">
                  <c:v>1725</c:v>
                </c:pt>
                <c:pt idx="308">
                  <c:v>1150</c:v>
                </c:pt>
                <c:pt idx="309">
                  <c:v>1249.9999999999998</c:v>
                </c:pt>
                <c:pt idx="310">
                  <c:v>2362.5</c:v>
                </c:pt>
                <c:pt idx="311">
                  <c:v>2362.5</c:v>
                </c:pt>
                <c:pt idx="312">
                  <c:v>4252.5</c:v>
                </c:pt>
                <c:pt idx="313">
                  <c:v>2925</c:v>
                </c:pt>
                <c:pt idx="314">
                  <c:v>2500</c:v>
                </c:pt>
                <c:pt idx="315">
                  <c:v>2300</c:v>
                </c:pt>
                <c:pt idx="316">
                  <c:v>2999.9999999999995</c:v>
                </c:pt>
                <c:pt idx="317">
                  <c:v>3849.9999999999995</c:v>
                </c:pt>
                <c:pt idx="318">
                  <c:v>4749.9999999999991</c:v>
                </c:pt>
                <c:pt idx="319">
                  <c:v>3150</c:v>
                </c:pt>
                <c:pt idx="320">
                  <c:v>3375</c:v>
                </c:pt>
                <c:pt idx="321">
                  <c:v>3250</c:v>
                </c:pt>
                <c:pt idx="322">
                  <c:v>4225</c:v>
                </c:pt>
                <c:pt idx="323">
                  <c:v>5775.0000000000009</c:v>
                </c:pt>
                <c:pt idx="324">
                  <c:v>6825</c:v>
                </c:pt>
                <c:pt idx="325">
                  <c:v>4800.0000000000009</c:v>
                </c:pt>
                <c:pt idx="326">
                  <c:v>3987.5000000000005</c:v>
                </c:pt>
                <c:pt idx="327">
                  <c:v>3712.5000000000005</c:v>
                </c:pt>
                <c:pt idx="328">
                  <c:v>4550</c:v>
                </c:pt>
                <c:pt idx="329">
                  <c:v>6125.0000000000009</c:v>
                </c:pt>
                <c:pt idx="330">
                  <c:v>6662.5</c:v>
                </c:pt>
                <c:pt idx="331">
                  <c:v>4800.0000000000009</c:v>
                </c:pt>
                <c:pt idx="332">
                  <c:v>3987.5000000000005</c:v>
                </c:pt>
                <c:pt idx="333">
                  <c:v>3037.5</c:v>
                </c:pt>
                <c:pt idx="334">
                  <c:v>3575.0000000000005</c:v>
                </c:pt>
                <c:pt idx="335">
                  <c:v>4950.0000000000009</c:v>
                </c:pt>
                <c:pt idx="336">
                  <c:v>5087.5</c:v>
                </c:pt>
                <c:pt idx="337">
                  <c:v>3625.0000000000009</c:v>
                </c:pt>
                <c:pt idx="338">
                  <c:v>1875.0000000000002</c:v>
                </c:pt>
                <c:pt idx="339">
                  <c:v>1800.0000000000002</c:v>
                </c:pt>
                <c:pt idx="340">
                  <c:v>2400</c:v>
                </c:pt>
                <c:pt idx="341">
                  <c:v>3150.0000000000005</c:v>
                </c:pt>
                <c:pt idx="342">
                  <c:v>3937.5000000000005</c:v>
                </c:pt>
                <c:pt idx="343">
                  <c:v>2450.0000000000005</c:v>
                </c:pt>
                <c:pt idx="344">
                  <c:v>2012.5000000000005</c:v>
                </c:pt>
                <c:pt idx="345">
                  <c:v>1925.0000000000005</c:v>
                </c:pt>
                <c:pt idx="346">
                  <c:v>2475.0000000000005</c:v>
                </c:pt>
                <c:pt idx="347">
                  <c:v>3375</c:v>
                </c:pt>
                <c:pt idx="348">
                  <c:v>3712.5000000000005</c:v>
                </c:pt>
                <c:pt idx="349">
                  <c:v>2275.0000000000005</c:v>
                </c:pt>
                <c:pt idx="350">
                  <c:v>2380.0000000000009</c:v>
                </c:pt>
                <c:pt idx="351">
                  <c:v>3900.0000000000014</c:v>
                </c:pt>
                <c:pt idx="352">
                  <c:v>4687.5000000000009</c:v>
                </c:pt>
                <c:pt idx="353">
                  <c:v>5437.5</c:v>
                </c:pt>
                <c:pt idx="354">
                  <c:v>6825.0000000000009</c:v>
                </c:pt>
                <c:pt idx="355">
                  <c:v>4650.0000000000009</c:v>
                </c:pt>
                <c:pt idx="356">
                  <c:v>4350.0000000000009</c:v>
                </c:pt>
                <c:pt idx="357">
                  <c:v>4050.0000000000005</c:v>
                </c:pt>
                <c:pt idx="358">
                  <c:v>4725</c:v>
                </c:pt>
                <c:pt idx="359">
                  <c:v>5812.5</c:v>
                </c:pt>
                <c:pt idx="360">
                  <c:v>2712.5000000000005</c:v>
                </c:pt>
                <c:pt idx="361">
                  <c:v>2012.5000000000002</c:v>
                </c:pt>
                <c:pt idx="362">
                  <c:v>1437.5000000000002</c:v>
                </c:pt>
                <c:pt idx="363">
                  <c:v>1275</c:v>
                </c:pt>
                <c:pt idx="364">
                  <c:v>2137.5</c:v>
                </c:pt>
                <c:pt idx="365">
                  <c:v>2012.5000000000002</c:v>
                </c:pt>
                <c:pt idx="366">
                  <c:v>2887.5000000000005</c:v>
                </c:pt>
                <c:pt idx="367">
                  <c:v>1662.5000000000002</c:v>
                </c:pt>
                <c:pt idx="368">
                  <c:v>1312.5000000000002</c:v>
                </c:pt>
                <c:pt idx="369">
                  <c:v>1125</c:v>
                </c:pt>
                <c:pt idx="370">
                  <c:v>2025</c:v>
                </c:pt>
                <c:pt idx="371">
                  <c:v>1650</c:v>
                </c:pt>
                <c:pt idx="372">
                  <c:v>2310</c:v>
                </c:pt>
                <c:pt idx="373">
                  <c:v>1350</c:v>
                </c:pt>
                <c:pt idx="374">
                  <c:v>950</c:v>
                </c:pt>
                <c:pt idx="375">
                  <c:v>812.49999999999977</c:v>
                </c:pt>
                <c:pt idx="376">
                  <c:v>1500.0000000000002</c:v>
                </c:pt>
                <c:pt idx="377">
                  <c:v>1425</c:v>
                </c:pt>
                <c:pt idx="378">
                  <c:v>2175</c:v>
                </c:pt>
                <c:pt idx="379">
                  <c:v>1275</c:v>
                </c:pt>
                <c:pt idx="380">
                  <c:v>850</c:v>
                </c:pt>
                <c:pt idx="381">
                  <c:v>874.99999999999977</c:v>
                </c:pt>
                <c:pt idx="382">
                  <c:v>1687.5</c:v>
                </c:pt>
                <c:pt idx="383">
                  <c:v>1837.5000000000002</c:v>
                </c:pt>
                <c:pt idx="384">
                  <c:v>3577.5</c:v>
                </c:pt>
                <c:pt idx="385">
                  <c:v>2250</c:v>
                </c:pt>
                <c:pt idx="386">
                  <c:v>1900</c:v>
                </c:pt>
                <c:pt idx="387">
                  <c:v>1700</c:v>
                </c:pt>
                <c:pt idx="388">
                  <c:v>2249.9999999999995</c:v>
                </c:pt>
                <c:pt idx="389">
                  <c:v>3024.9999999999995</c:v>
                </c:pt>
                <c:pt idx="390">
                  <c:v>3999.9999999999995</c:v>
                </c:pt>
                <c:pt idx="391">
                  <c:v>2475</c:v>
                </c:pt>
                <c:pt idx="392">
                  <c:v>2625</c:v>
                </c:pt>
                <c:pt idx="393">
                  <c:v>2500</c:v>
                </c:pt>
                <c:pt idx="394">
                  <c:v>3250</c:v>
                </c:pt>
                <c:pt idx="395">
                  <c:v>4725</c:v>
                </c:pt>
                <c:pt idx="396">
                  <c:v>5850</c:v>
                </c:pt>
                <c:pt idx="397">
                  <c:v>3900.0000000000005</c:v>
                </c:pt>
                <c:pt idx="398">
                  <c:v>3162.5000000000005</c:v>
                </c:pt>
                <c:pt idx="399">
                  <c:v>2887.5000000000005</c:v>
                </c:pt>
                <c:pt idx="400">
                  <c:v>3575</c:v>
                </c:pt>
                <c:pt idx="401">
                  <c:v>5075.0000000000009</c:v>
                </c:pt>
                <c:pt idx="402">
                  <c:v>5687.5</c:v>
                </c:pt>
                <c:pt idx="403">
                  <c:v>3900.0000000000005</c:v>
                </c:pt>
                <c:pt idx="404">
                  <c:v>3162.5000000000005</c:v>
                </c:pt>
                <c:pt idx="405">
                  <c:v>2362.5</c:v>
                </c:pt>
                <c:pt idx="406">
                  <c:v>2750</c:v>
                </c:pt>
                <c:pt idx="407">
                  <c:v>4050.0000000000005</c:v>
                </c:pt>
                <c:pt idx="408">
                  <c:v>4262.5</c:v>
                </c:pt>
                <c:pt idx="409">
                  <c:v>2875.0000000000005</c:v>
                </c:pt>
                <c:pt idx="410">
                  <c:v>1187.5000000000002</c:v>
                </c:pt>
                <c:pt idx="411">
                  <c:v>1125.0000000000002</c:v>
                </c:pt>
                <c:pt idx="412">
                  <c:v>1575.0000000000002</c:v>
                </c:pt>
                <c:pt idx="413">
                  <c:v>2200.0000000000005</c:v>
                </c:pt>
                <c:pt idx="414">
                  <c:v>2900.0000000000005</c:v>
                </c:pt>
                <c:pt idx="415">
                  <c:v>1650.0000000000005</c:v>
                </c:pt>
                <c:pt idx="416">
                  <c:v>1275.0000000000005</c:v>
                </c:pt>
                <c:pt idx="417">
                  <c:v>1200.0000000000005</c:v>
                </c:pt>
                <c:pt idx="418">
                  <c:v>1600.0000000000002</c:v>
                </c:pt>
                <c:pt idx="419">
                  <c:v>2100</c:v>
                </c:pt>
                <c:pt idx="420">
                  <c:v>2362.5000000000005</c:v>
                </c:pt>
                <c:pt idx="421">
                  <c:v>1250.0000000000005</c:v>
                </c:pt>
                <c:pt idx="422">
                  <c:v>1557.5000000000007</c:v>
                </c:pt>
                <c:pt idx="423">
                  <c:v>3250.0000000000014</c:v>
                </c:pt>
                <c:pt idx="424">
                  <c:v>3800.0000000000009</c:v>
                </c:pt>
                <c:pt idx="425">
                  <c:v>4600</c:v>
                </c:pt>
                <c:pt idx="426">
                  <c:v>6187.5000000000009</c:v>
                </c:pt>
                <c:pt idx="427">
                  <c:v>4062.5000000000009</c:v>
                </c:pt>
                <c:pt idx="428">
                  <c:v>3737.5000000000009</c:v>
                </c:pt>
                <c:pt idx="429">
                  <c:v>3412.5000000000009</c:v>
                </c:pt>
                <c:pt idx="430">
                  <c:v>3937.5000000000005</c:v>
                </c:pt>
                <c:pt idx="431">
                  <c:v>5000</c:v>
                </c:pt>
                <c:pt idx="432">
                  <c:v>2175.0000000000005</c:v>
                </c:pt>
                <c:pt idx="433">
                  <c:v>1575.0000000000002</c:v>
                </c:pt>
                <c:pt idx="434">
                  <c:v>1050.0000000000005</c:v>
                </c:pt>
                <c:pt idx="435">
                  <c:v>937.5</c:v>
                </c:pt>
                <c:pt idx="436">
                  <c:v>1700</c:v>
                </c:pt>
                <c:pt idx="437">
                  <c:v>1575.0000000000002</c:v>
                </c:pt>
                <c:pt idx="438">
                  <c:v>2325.0000000000005</c:v>
                </c:pt>
                <c:pt idx="439">
                  <c:v>1275.0000000000002</c:v>
                </c:pt>
                <c:pt idx="440">
                  <c:v>950.00000000000034</c:v>
                </c:pt>
                <c:pt idx="441">
                  <c:v>812.5</c:v>
                </c:pt>
                <c:pt idx="442">
                  <c:v>1600</c:v>
                </c:pt>
                <c:pt idx="443">
                  <c:v>1250</c:v>
                </c:pt>
                <c:pt idx="444">
                  <c:v>1800</c:v>
                </c:pt>
                <c:pt idx="445">
                  <c:v>1000</c:v>
                </c:pt>
                <c:pt idx="446">
                  <c:v>637.50000000000011</c:v>
                </c:pt>
                <c:pt idx="447">
                  <c:v>549.99999999999989</c:v>
                </c:pt>
                <c:pt idx="448">
                  <c:v>1137.5000000000002</c:v>
                </c:pt>
                <c:pt idx="449">
                  <c:v>1062.5</c:v>
                </c:pt>
                <c:pt idx="450">
                  <c:v>1687.5</c:v>
                </c:pt>
                <c:pt idx="451">
                  <c:v>937.5</c:v>
                </c:pt>
                <c:pt idx="452">
                  <c:v>562.50000000000011</c:v>
                </c:pt>
                <c:pt idx="453">
                  <c:v>599.99999999999989</c:v>
                </c:pt>
                <c:pt idx="454">
                  <c:v>1300</c:v>
                </c:pt>
                <c:pt idx="455">
                  <c:v>1425.0000000000002</c:v>
                </c:pt>
                <c:pt idx="456">
                  <c:v>2980</c:v>
                </c:pt>
                <c:pt idx="457">
                  <c:v>1800</c:v>
                </c:pt>
                <c:pt idx="458">
                  <c:v>1487.5000000000002</c:v>
                </c:pt>
                <c:pt idx="459">
                  <c:v>1312.5000000000002</c:v>
                </c:pt>
                <c:pt idx="460">
                  <c:v>1799.9999999999998</c:v>
                </c:pt>
                <c:pt idx="461">
                  <c:v>2499.9999999999995</c:v>
                </c:pt>
                <c:pt idx="462">
                  <c:v>3374.9999999999995</c:v>
                </c:pt>
                <c:pt idx="463">
                  <c:v>2000</c:v>
                </c:pt>
                <c:pt idx="464">
                  <c:v>2137.5</c:v>
                </c:pt>
                <c:pt idx="465">
                  <c:v>2025</c:v>
                </c:pt>
                <c:pt idx="466">
                  <c:v>2700</c:v>
                </c:pt>
                <c:pt idx="467">
                  <c:v>4062.5</c:v>
                </c:pt>
                <c:pt idx="468">
                  <c:v>5100</c:v>
                </c:pt>
                <c:pt idx="469">
                  <c:v>3300.0000000000005</c:v>
                </c:pt>
                <c:pt idx="470">
                  <c:v>2625</c:v>
                </c:pt>
                <c:pt idx="471">
                  <c:v>2375</c:v>
                </c:pt>
                <c:pt idx="472">
                  <c:v>3000</c:v>
                </c:pt>
                <c:pt idx="473">
                  <c:v>4387.5</c:v>
                </c:pt>
                <c:pt idx="474">
                  <c:v>4950</c:v>
                </c:pt>
                <c:pt idx="475">
                  <c:v>3300.0000000000005</c:v>
                </c:pt>
                <c:pt idx="476">
                  <c:v>2625</c:v>
                </c:pt>
                <c:pt idx="477">
                  <c:v>1900</c:v>
                </c:pt>
                <c:pt idx="478">
                  <c:v>2250</c:v>
                </c:pt>
                <c:pt idx="479">
                  <c:v>3437.5000000000005</c:v>
                </c:pt>
                <c:pt idx="480">
                  <c:v>3625</c:v>
                </c:pt>
                <c:pt idx="481">
                  <c:v>2362.5000000000005</c:v>
                </c:pt>
                <c:pt idx="482">
                  <c:v>850.00000000000023</c:v>
                </c:pt>
                <c:pt idx="483">
                  <c:v>800.00000000000023</c:v>
                </c:pt>
                <c:pt idx="484">
                  <c:v>1200.0000000000002</c:v>
                </c:pt>
                <c:pt idx="485">
                  <c:v>1750.0000000000005</c:v>
                </c:pt>
                <c:pt idx="486">
                  <c:v>2362.5000000000005</c:v>
                </c:pt>
                <c:pt idx="487">
                  <c:v>1250.0000000000005</c:v>
                </c:pt>
                <c:pt idx="488">
                  <c:v>937.50000000000045</c:v>
                </c:pt>
                <c:pt idx="489">
                  <c:v>875.00000000000034</c:v>
                </c:pt>
                <c:pt idx="490">
                  <c:v>1225.0000000000002</c:v>
                </c:pt>
                <c:pt idx="491">
                  <c:v>1662.5000000000002</c:v>
                </c:pt>
                <c:pt idx="492">
                  <c:v>1875.0000000000007</c:v>
                </c:pt>
                <c:pt idx="493">
                  <c:v>900.00000000000057</c:v>
                </c:pt>
                <c:pt idx="494">
                  <c:v>1185.0000000000007</c:v>
                </c:pt>
                <c:pt idx="495">
                  <c:v>2700.0000000000009</c:v>
                </c:pt>
                <c:pt idx="496">
                  <c:v>3187.5000000000005</c:v>
                </c:pt>
                <c:pt idx="497">
                  <c:v>3937.5</c:v>
                </c:pt>
                <c:pt idx="498">
                  <c:v>5425.0000000000009</c:v>
                </c:pt>
                <c:pt idx="499">
                  <c:v>3450.0000000000005</c:v>
                </c:pt>
                <c:pt idx="500">
                  <c:v>3150.0000000000005</c:v>
                </c:pt>
                <c:pt idx="501">
                  <c:v>2850.0000000000005</c:v>
                </c:pt>
                <c:pt idx="502">
                  <c:v>3325.0000000000005</c:v>
                </c:pt>
                <c:pt idx="503">
                  <c:v>4312.5</c:v>
                </c:pt>
              </c:numCache>
            </c:numRef>
          </c:xVal>
          <c:yVal>
            <c:numRef>
              <c:f>'Sales &amp; Profitability Analysis'!$R$6:$R$509</c:f>
              <c:numCache>
                <c:formatCode>"$"#,##0_);[Red]\("$"#,##0\)</c:formatCode>
                <c:ptCount val="504"/>
                <c:pt idx="0">
                  <c:v>2126.25</c:v>
                </c:pt>
                <c:pt idx="1">
                  <c:v>1338.75</c:v>
                </c:pt>
                <c:pt idx="2">
                  <c:v>743.75000000000011</c:v>
                </c:pt>
                <c:pt idx="3">
                  <c:v>839.99999999999989</c:v>
                </c:pt>
                <c:pt idx="4">
                  <c:v>1443.75</c:v>
                </c:pt>
                <c:pt idx="5">
                  <c:v>1912.5</c:v>
                </c:pt>
                <c:pt idx="6">
                  <c:v>2227.5</c:v>
                </c:pt>
                <c:pt idx="7">
                  <c:v>1181.25</c:v>
                </c:pt>
                <c:pt idx="8">
                  <c:v>700.00000000000011</c:v>
                </c:pt>
                <c:pt idx="9">
                  <c:v>810</c:v>
                </c:pt>
                <c:pt idx="10">
                  <c:v>1443.75</c:v>
                </c:pt>
                <c:pt idx="11">
                  <c:v>1912.5</c:v>
                </c:pt>
                <c:pt idx="12">
                  <c:v>2166.75</c:v>
                </c:pt>
                <c:pt idx="13">
                  <c:v>1181.25</c:v>
                </c:pt>
                <c:pt idx="14">
                  <c:v>678.12500000000011</c:v>
                </c:pt>
                <c:pt idx="15">
                  <c:v>750</c:v>
                </c:pt>
                <c:pt idx="16">
                  <c:v>1299.375</c:v>
                </c:pt>
                <c:pt idx="17">
                  <c:v>1743.75</c:v>
                </c:pt>
                <c:pt idx="18">
                  <c:v>2075.625</c:v>
                </c:pt>
                <c:pt idx="19">
                  <c:v>1141.875</c:v>
                </c:pt>
                <c:pt idx="20">
                  <c:v>634.37500000000011</c:v>
                </c:pt>
                <c:pt idx="21">
                  <c:v>780</c:v>
                </c:pt>
                <c:pt idx="22">
                  <c:v>1299.375</c:v>
                </c:pt>
                <c:pt idx="23">
                  <c:v>1800</c:v>
                </c:pt>
                <c:pt idx="24">
                  <c:v>2648.2500000000005</c:v>
                </c:pt>
                <c:pt idx="25">
                  <c:v>1491.875</c:v>
                </c:pt>
                <c:pt idx="26">
                  <c:v>937.5</c:v>
                </c:pt>
                <c:pt idx="27">
                  <c:v>1050</c:v>
                </c:pt>
                <c:pt idx="28">
                  <c:v>1522.5</c:v>
                </c:pt>
                <c:pt idx="29">
                  <c:v>2681.25</c:v>
                </c:pt>
                <c:pt idx="30">
                  <c:v>2902.5</c:v>
                </c:pt>
                <c:pt idx="31">
                  <c:v>1588.125</c:v>
                </c:pt>
                <c:pt idx="32">
                  <c:v>1000</c:v>
                </c:pt>
                <c:pt idx="33">
                  <c:v>1162.5</c:v>
                </c:pt>
                <c:pt idx="34">
                  <c:v>1763.125</c:v>
                </c:pt>
                <c:pt idx="35">
                  <c:v>3237.5000000000005</c:v>
                </c:pt>
                <c:pt idx="36">
                  <c:v>3363.75</c:v>
                </c:pt>
                <c:pt idx="37">
                  <c:v>1890.0000000000002</c:v>
                </c:pt>
                <c:pt idx="38">
                  <c:v>1134.375</c:v>
                </c:pt>
                <c:pt idx="39">
                  <c:v>1278.75</c:v>
                </c:pt>
                <c:pt idx="40">
                  <c:v>1819.9999999999998</c:v>
                </c:pt>
                <c:pt idx="41">
                  <c:v>3412.5000000000005</c:v>
                </c:pt>
                <c:pt idx="42">
                  <c:v>3290.625</c:v>
                </c:pt>
                <c:pt idx="43">
                  <c:v>1890.0000000000002</c:v>
                </c:pt>
                <c:pt idx="44">
                  <c:v>1134.375</c:v>
                </c:pt>
                <c:pt idx="45">
                  <c:v>1046.25</c:v>
                </c:pt>
                <c:pt idx="46">
                  <c:v>1443.75</c:v>
                </c:pt>
                <c:pt idx="47">
                  <c:v>2775.0000000000005</c:v>
                </c:pt>
                <c:pt idx="48">
                  <c:v>2598.7500000000005</c:v>
                </c:pt>
                <c:pt idx="49">
                  <c:v>1487.5000000000002</c:v>
                </c:pt>
                <c:pt idx="50">
                  <c:v>843.75</c:v>
                </c:pt>
                <c:pt idx="51">
                  <c:v>978.75</c:v>
                </c:pt>
                <c:pt idx="52">
                  <c:v>1395.625</c:v>
                </c:pt>
                <c:pt idx="53">
                  <c:v>2475.0000000000005</c:v>
                </c:pt>
                <c:pt idx="54">
                  <c:v>2700.0000000000005</c:v>
                </c:pt>
                <c:pt idx="55">
                  <c:v>1443.7500000000002</c:v>
                </c:pt>
                <c:pt idx="56">
                  <c:v>906.25000000000023</c:v>
                </c:pt>
                <c:pt idx="57">
                  <c:v>1050.0000000000002</c:v>
                </c:pt>
                <c:pt idx="58">
                  <c:v>1470.0000000000002</c:v>
                </c:pt>
                <c:pt idx="59">
                  <c:v>2681.25</c:v>
                </c:pt>
                <c:pt idx="60">
                  <c:v>2632.5000000000005</c:v>
                </c:pt>
                <c:pt idx="61">
                  <c:v>1400.0000000000002</c:v>
                </c:pt>
                <c:pt idx="62">
                  <c:v>931.25000000000023</c:v>
                </c:pt>
                <c:pt idx="63">
                  <c:v>1162.5000000000002</c:v>
                </c:pt>
                <c:pt idx="64">
                  <c:v>1706.25</c:v>
                </c:pt>
                <c:pt idx="65">
                  <c:v>2975</c:v>
                </c:pt>
                <c:pt idx="66">
                  <c:v>3144.375</c:v>
                </c:pt>
                <c:pt idx="67">
                  <c:v>1684.375</c:v>
                </c:pt>
                <c:pt idx="68">
                  <c:v>1134.375</c:v>
                </c:pt>
                <c:pt idx="69">
                  <c:v>1278.75</c:v>
                </c:pt>
                <c:pt idx="70">
                  <c:v>1763.125</c:v>
                </c:pt>
                <c:pt idx="71">
                  <c:v>3062.5</c:v>
                </c:pt>
                <c:pt idx="72">
                  <c:v>1721.25</c:v>
                </c:pt>
                <c:pt idx="73">
                  <c:v>1023.7499999999999</c:v>
                </c:pt>
                <c:pt idx="74">
                  <c:v>568.75</c:v>
                </c:pt>
                <c:pt idx="75">
                  <c:v>599.99999999999989</c:v>
                </c:pt>
                <c:pt idx="76">
                  <c:v>1058.75</c:v>
                </c:pt>
                <c:pt idx="77">
                  <c:v>1462.5</c:v>
                </c:pt>
                <c:pt idx="78">
                  <c:v>1822.5</c:v>
                </c:pt>
                <c:pt idx="79">
                  <c:v>866.25</c:v>
                </c:pt>
                <c:pt idx="80">
                  <c:v>525</c:v>
                </c:pt>
                <c:pt idx="81">
                  <c:v>569.99999999999989</c:v>
                </c:pt>
                <c:pt idx="82">
                  <c:v>1058.75</c:v>
                </c:pt>
                <c:pt idx="83">
                  <c:v>1462.5</c:v>
                </c:pt>
                <c:pt idx="84">
                  <c:v>1761.75</c:v>
                </c:pt>
                <c:pt idx="85">
                  <c:v>866.25</c:v>
                </c:pt>
                <c:pt idx="86">
                  <c:v>503.12500000000006</c:v>
                </c:pt>
                <c:pt idx="87">
                  <c:v>509.99999999999989</c:v>
                </c:pt>
                <c:pt idx="88">
                  <c:v>914.37499999999989</c:v>
                </c:pt>
                <c:pt idx="89">
                  <c:v>1293.75</c:v>
                </c:pt>
                <c:pt idx="90">
                  <c:v>1670.625</c:v>
                </c:pt>
                <c:pt idx="91">
                  <c:v>826.875</c:v>
                </c:pt>
                <c:pt idx="92">
                  <c:v>459.37500000000006</c:v>
                </c:pt>
                <c:pt idx="93">
                  <c:v>539.99999999999989</c:v>
                </c:pt>
                <c:pt idx="94">
                  <c:v>914.37499999999989</c:v>
                </c:pt>
                <c:pt idx="95">
                  <c:v>1350</c:v>
                </c:pt>
                <c:pt idx="96">
                  <c:v>2153.25</c:v>
                </c:pt>
                <c:pt idx="97">
                  <c:v>1106.875</c:v>
                </c:pt>
                <c:pt idx="98">
                  <c:v>687.5</c:v>
                </c:pt>
                <c:pt idx="99">
                  <c:v>750</c:v>
                </c:pt>
                <c:pt idx="100">
                  <c:v>1102.5</c:v>
                </c:pt>
                <c:pt idx="101">
                  <c:v>2031.25</c:v>
                </c:pt>
                <c:pt idx="102">
                  <c:v>2362.5</c:v>
                </c:pt>
                <c:pt idx="103">
                  <c:v>1203.125</c:v>
                </c:pt>
                <c:pt idx="104">
                  <c:v>750</c:v>
                </c:pt>
                <c:pt idx="105">
                  <c:v>862.5</c:v>
                </c:pt>
                <c:pt idx="106">
                  <c:v>1308.125</c:v>
                </c:pt>
                <c:pt idx="107">
                  <c:v>2537.5000000000005</c:v>
                </c:pt>
                <c:pt idx="108">
                  <c:v>2778.75</c:v>
                </c:pt>
                <c:pt idx="109">
                  <c:v>1470.0000000000002</c:v>
                </c:pt>
                <c:pt idx="110">
                  <c:v>859.37500000000011</c:v>
                </c:pt>
                <c:pt idx="111">
                  <c:v>948.75000000000011</c:v>
                </c:pt>
                <c:pt idx="112">
                  <c:v>1365</c:v>
                </c:pt>
                <c:pt idx="113">
                  <c:v>2712.5000000000005</c:v>
                </c:pt>
                <c:pt idx="114">
                  <c:v>2705.625</c:v>
                </c:pt>
                <c:pt idx="115">
                  <c:v>1470.0000000000002</c:v>
                </c:pt>
                <c:pt idx="116">
                  <c:v>859.37500000000011</c:v>
                </c:pt>
                <c:pt idx="117">
                  <c:v>776.25</c:v>
                </c:pt>
                <c:pt idx="118">
                  <c:v>1058.75</c:v>
                </c:pt>
                <c:pt idx="119">
                  <c:v>2175.0000000000005</c:v>
                </c:pt>
                <c:pt idx="120">
                  <c:v>2103.75</c:v>
                </c:pt>
                <c:pt idx="121">
                  <c:v>1137.5000000000002</c:v>
                </c:pt>
                <c:pt idx="122">
                  <c:v>618.75</c:v>
                </c:pt>
                <c:pt idx="123">
                  <c:v>708.75</c:v>
                </c:pt>
                <c:pt idx="124">
                  <c:v>1010.6250000000001</c:v>
                </c:pt>
                <c:pt idx="125">
                  <c:v>1875.0000000000002</c:v>
                </c:pt>
                <c:pt idx="126">
                  <c:v>2160.0000000000005</c:v>
                </c:pt>
                <c:pt idx="127">
                  <c:v>1093.7500000000002</c:v>
                </c:pt>
                <c:pt idx="128">
                  <c:v>656.25000000000011</c:v>
                </c:pt>
                <c:pt idx="129">
                  <c:v>750.00000000000011</c:v>
                </c:pt>
                <c:pt idx="130">
                  <c:v>1050</c:v>
                </c:pt>
                <c:pt idx="131">
                  <c:v>2031.25</c:v>
                </c:pt>
                <c:pt idx="132">
                  <c:v>2092.5000000000005</c:v>
                </c:pt>
                <c:pt idx="133">
                  <c:v>1050</c:v>
                </c:pt>
                <c:pt idx="134">
                  <c:v>681.25000000000011</c:v>
                </c:pt>
                <c:pt idx="135">
                  <c:v>862.50000000000011</c:v>
                </c:pt>
                <c:pt idx="136">
                  <c:v>1251.25</c:v>
                </c:pt>
                <c:pt idx="137">
                  <c:v>2275</c:v>
                </c:pt>
                <c:pt idx="138">
                  <c:v>2559.375</c:v>
                </c:pt>
                <c:pt idx="139">
                  <c:v>1299.375</c:v>
                </c:pt>
                <c:pt idx="140">
                  <c:v>859.37500000000011</c:v>
                </c:pt>
                <c:pt idx="141">
                  <c:v>948.75000000000011</c:v>
                </c:pt>
                <c:pt idx="142">
                  <c:v>1308.125</c:v>
                </c:pt>
                <c:pt idx="143">
                  <c:v>2362.5</c:v>
                </c:pt>
                <c:pt idx="144">
                  <c:v>1312.5</c:v>
                </c:pt>
                <c:pt idx="145">
                  <c:v>769.99999999999989</c:v>
                </c:pt>
                <c:pt idx="146">
                  <c:v>412.5</c:v>
                </c:pt>
                <c:pt idx="147">
                  <c:v>419.99999999999989</c:v>
                </c:pt>
                <c:pt idx="148">
                  <c:v>810</c:v>
                </c:pt>
                <c:pt idx="149">
                  <c:v>1058.75</c:v>
                </c:pt>
                <c:pt idx="150">
                  <c:v>1400</c:v>
                </c:pt>
                <c:pt idx="151">
                  <c:v>630</c:v>
                </c:pt>
                <c:pt idx="152">
                  <c:v>375</c:v>
                </c:pt>
                <c:pt idx="153">
                  <c:v>393.74999999999989</c:v>
                </c:pt>
                <c:pt idx="154">
                  <c:v>810</c:v>
                </c:pt>
                <c:pt idx="155">
                  <c:v>1058.75</c:v>
                </c:pt>
                <c:pt idx="156">
                  <c:v>1347.5</c:v>
                </c:pt>
                <c:pt idx="157">
                  <c:v>630</c:v>
                </c:pt>
                <c:pt idx="158">
                  <c:v>356.25</c:v>
                </c:pt>
                <c:pt idx="159">
                  <c:v>341.24999999999989</c:v>
                </c:pt>
                <c:pt idx="160">
                  <c:v>675</c:v>
                </c:pt>
                <c:pt idx="161">
                  <c:v>914.37500000000011</c:v>
                </c:pt>
                <c:pt idx="162">
                  <c:v>1268.75</c:v>
                </c:pt>
                <c:pt idx="163">
                  <c:v>680</c:v>
                </c:pt>
                <c:pt idx="164">
                  <c:v>405.00000000000006</c:v>
                </c:pt>
                <c:pt idx="165">
                  <c:v>459.37499999999994</c:v>
                </c:pt>
                <c:pt idx="166">
                  <c:v>799.99999999999989</c:v>
                </c:pt>
                <c:pt idx="167">
                  <c:v>1155</c:v>
                </c:pt>
                <c:pt idx="168">
                  <c:v>1987.5</c:v>
                </c:pt>
                <c:pt idx="169">
                  <c:v>999.99999999999989</c:v>
                </c:pt>
                <c:pt idx="170">
                  <c:v>641.25</c:v>
                </c:pt>
                <c:pt idx="171">
                  <c:v>708.75</c:v>
                </c:pt>
                <c:pt idx="172">
                  <c:v>1044.9999999999998</c:v>
                </c:pt>
                <c:pt idx="173">
                  <c:v>1897.5000000000002</c:v>
                </c:pt>
                <c:pt idx="174">
                  <c:v>2268.7499999999995</c:v>
                </c:pt>
                <c:pt idx="175">
                  <c:v>1150</c:v>
                </c:pt>
                <c:pt idx="176">
                  <c:v>742.5</c:v>
                </c:pt>
                <c:pt idx="177">
                  <c:v>826.875</c:v>
                </c:pt>
                <c:pt idx="178">
                  <c:v>1260</c:v>
                </c:pt>
                <c:pt idx="179">
                  <c:v>2413.125</c:v>
                </c:pt>
                <c:pt idx="180">
                  <c:v>2700</c:v>
                </c:pt>
                <c:pt idx="181">
                  <c:v>1430</c:v>
                </c:pt>
                <c:pt idx="182">
                  <c:v>862.5</c:v>
                </c:pt>
                <c:pt idx="183">
                  <c:v>918.74999999999989</c:v>
                </c:pt>
                <c:pt idx="184">
                  <c:v>1320</c:v>
                </c:pt>
                <c:pt idx="185">
                  <c:v>2591.875</c:v>
                </c:pt>
                <c:pt idx="186">
                  <c:v>2625</c:v>
                </c:pt>
                <c:pt idx="187">
                  <c:v>1430</c:v>
                </c:pt>
                <c:pt idx="188">
                  <c:v>776.25000000000011</c:v>
                </c:pt>
                <c:pt idx="189">
                  <c:v>643.12499999999989</c:v>
                </c:pt>
                <c:pt idx="190">
                  <c:v>900.00000000000011</c:v>
                </c:pt>
                <c:pt idx="191">
                  <c:v>1856.2500000000007</c:v>
                </c:pt>
                <c:pt idx="192">
                  <c:v>1800.0000000000002</c:v>
                </c:pt>
                <c:pt idx="193">
                  <c:v>960.00000000000023</c:v>
                </c:pt>
                <c:pt idx="194">
                  <c:v>525</c:v>
                </c:pt>
                <c:pt idx="195">
                  <c:v>581.875</c:v>
                </c:pt>
                <c:pt idx="196">
                  <c:v>855.00000000000011</c:v>
                </c:pt>
                <c:pt idx="197">
                  <c:v>1581.2500000000005</c:v>
                </c:pt>
                <c:pt idx="198">
                  <c:v>1875.0000000000005</c:v>
                </c:pt>
                <c:pt idx="199">
                  <c:v>920.00000000000034</c:v>
                </c:pt>
                <c:pt idx="200">
                  <c:v>510.00000000000011</c:v>
                </c:pt>
                <c:pt idx="201">
                  <c:v>560.00000000000011</c:v>
                </c:pt>
                <c:pt idx="202">
                  <c:v>800.00000000000011</c:v>
                </c:pt>
                <c:pt idx="203">
                  <c:v>1588.1250000000005</c:v>
                </c:pt>
                <c:pt idx="204">
                  <c:v>1687.5000000000005</c:v>
                </c:pt>
                <c:pt idx="205">
                  <c:v>900.00000000000011</c:v>
                </c:pt>
                <c:pt idx="206">
                  <c:v>600.75000000000011</c:v>
                </c:pt>
                <c:pt idx="207">
                  <c:v>748.12500000000011</c:v>
                </c:pt>
                <c:pt idx="208">
                  <c:v>1080</c:v>
                </c:pt>
                <c:pt idx="209">
                  <c:v>2234.375</c:v>
                </c:pt>
                <c:pt idx="210">
                  <c:v>2550</c:v>
                </c:pt>
                <c:pt idx="211">
                  <c:v>1300</c:v>
                </c:pt>
                <c:pt idx="212">
                  <c:v>900</c:v>
                </c:pt>
                <c:pt idx="213">
                  <c:v>962.49999999999989</c:v>
                </c:pt>
                <c:pt idx="214">
                  <c:v>1320</c:v>
                </c:pt>
                <c:pt idx="215">
                  <c:v>2323.7499999999995</c:v>
                </c:pt>
                <c:pt idx="216">
                  <c:v>1845</c:v>
                </c:pt>
                <c:pt idx="217">
                  <c:v>1155</c:v>
                </c:pt>
                <c:pt idx="218">
                  <c:v>618.75000000000011</c:v>
                </c:pt>
                <c:pt idx="219">
                  <c:v>708.75</c:v>
                </c:pt>
                <c:pt idx="220">
                  <c:v>1268.75</c:v>
                </c:pt>
                <c:pt idx="221">
                  <c:v>1650</c:v>
                </c:pt>
                <c:pt idx="222">
                  <c:v>1935</c:v>
                </c:pt>
                <c:pt idx="223">
                  <c:v>1014.9999999999999</c:v>
                </c:pt>
                <c:pt idx="224">
                  <c:v>581.25000000000011</c:v>
                </c:pt>
                <c:pt idx="225">
                  <c:v>656.25</c:v>
                </c:pt>
                <c:pt idx="226">
                  <c:v>1225</c:v>
                </c:pt>
                <c:pt idx="227">
                  <c:v>1400</c:v>
                </c:pt>
                <c:pt idx="228">
                  <c:v>1606.5</c:v>
                </c:pt>
                <c:pt idx="229">
                  <c:v>857.5</c:v>
                </c:pt>
                <c:pt idx="230">
                  <c:v>453.125</c:v>
                </c:pt>
                <c:pt idx="231">
                  <c:v>517.49999999999989</c:v>
                </c:pt>
                <c:pt idx="232">
                  <c:v>984.37500000000011</c:v>
                </c:pt>
                <c:pt idx="233">
                  <c:v>1268.75</c:v>
                </c:pt>
                <c:pt idx="234">
                  <c:v>1535.625</c:v>
                </c:pt>
                <c:pt idx="235">
                  <c:v>826.875</c:v>
                </c:pt>
                <c:pt idx="236">
                  <c:v>421.875</c:v>
                </c:pt>
                <c:pt idx="237">
                  <c:v>539.99999999999989</c:v>
                </c:pt>
                <c:pt idx="238">
                  <c:v>1093.75</c:v>
                </c:pt>
                <c:pt idx="239">
                  <c:v>1550</c:v>
                </c:pt>
                <c:pt idx="240">
                  <c:v>2351.25</c:v>
                </c:pt>
                <c:pt idx="241">
                  <c:v>1312.5</c:v>
                </c:pt>
                <c:pt idx="242">
                  <c:v>815.625</c:v>
                </c:pt>
                <c:pt idx="243">
                  <c:v>911.25</c:v>
                </c:pt>
                <c:pt idx="244">
                  <c:v>1347.4999999999998</c:v>
                </c:pt>
                <c:pt idx="245">
                  <c:v>2400</c:v>
                </c:pt>
                <c:pt idx="246">
                  <c:v>2598.7499999999995</c:v>
                </c:pt>
                <c:pt idx="247">
                  <c:v>1400</c:v>
                </c:pt>
                <c:pt idx="248">
                  <c:v>968.75</c:v>
                </c:pt>
                <c:pt idx="249">
                  <c:v>1125</c:v>
                </c:pt>
                <c:pt idx="250">
                  <c:v>1706.25</c:v>
                </c:pt>
                <c:pt idx="251">
                  <c:v>3237.5000000000005</c:v>
                </c:pt>
                <c:pt idx="252">
                  <c:v>3363.75</c:v>
                </c:pt>
                <c:pt idx="253">
                  <c:v>1890.0000000000002</c:v>
                </c:pt>
                <c:pt idx="254">
                  <c:v>1134.375</c:v>
                </c:pt>
                <c:pt idx="255">
                  <c:v>1278.75</c:v>
                </c:pt>
                <c:pt idx="256">
                  <c:v>1819.9999999999998</c:v>
                </c:pt>
                <c:pt idx="257">
                  <c:v>3412.5000000000005</c:v>
                </c:pt>
                <c:pt idx="258">
                  <c:v>3290.625</c:v>
                </c:pt>
                <c:pt idx="259">
                  <c:v>1890.0000000000002</c:v>
                </c:pt>
                <c:pt idx="260">
                  <c:v>1134.375</c:v>
                </c:pt>
                <c:pt idx="261">
                  <c:v>1046.25</c:v>
                </c:pt>
                <c:pt idx="262">
                  <c:v>1443.75</c:v>
                </c:pt>
                <c:pt idx="263">
                  <c:v>2775.0000000000005</c:v>
                </c:pt>
                <c:pt idx="264">
                  <c:v>2536.8750000000005</c:v>
                </c:pt>
                <c:pt idx="265">
                  <c:v>1443.7500000000002</c:v>
                </c:pt>
                <c:pt idx="266">
                  <c:v>725</c:v>
                </c:pt>
                <c:pt idx="267">
                  <c:v>840</c:v>
                </c:pt>
                <c:pt idx="268">
                  <c:v>1225</c:v>
                </c:pt>
                <c:pt idx="269">
                  <c:v>2200</c:v>
                </c:pt>
                <c:pt idx="270">
                  <c:v>2413.125</c:v>
                </c:pt>
                <c:pt idx="271">
                  <c:v>1260.0000000000002</c:v>
                </c:pt>
                <c:pt idx="272">
                  <c:v>759.37500000000023</c:v>
                </c:pt>
                <c:pt idx="273">
                  <c:v>877.50000000000023</c:v>
                </c:pt>
                <c:pt idx="274">
                  <c:v>1251.25</c:v>
                </c:pt>
                <c:pt idx="275">
                  <c:v>2325</c:v>
                </c:pt>
                <c:pt idx="276">
                  <c:v>2289.375</c:v>
                </c:pt>
                <c:pt idx="277">
                  <c:v>1181.2500000000002</c:v>
                </c:pt>
                <c:pt idx="278">
                  <c:v>781.87500000000023</c:v>
                </c:pt>
                <c:pt idx="279">
                  <c:v>1237.5000000000002</c:v>
                </c:pt>
                <c:pt idx="280">
                  <c:v>1776.2500000000002</c:v>
                </c:pt>
                <c:pt idx="281">
                  <c:v>3093.75</c:v>
                </c:pt>
                <c:pt idx="282">
                  <c:v>3386.2500000000005</c:v>
                </c:pt>
                <c:pt idx="283">
                  <c:v>1837.5000000000002</c:v>
                </c:pt>
                <c:pt idx="284">
                  <c:v>1237.5000000000002</c:v>
                </c:pt>
                <c:pt idx="285">
                  <c:v>1395.0000000000002</c:v>
                </c:pt>
                <c:pt idx="286">
                  <c:v>1898.7500000000002</c:v>
                </c:pt>
                <c:pt idx="287">
                  <c:v>3281.25</c:v>
                </c:pt>
                <c:pt idx="288">
                  <c:v>1295.0000000000002</c:v>
                </c:pt>
                <c:pt idx="289">
                  <c:v>888.12500000000011</c:v>
                </c:pt>
                <c:pt idx="290">
                  <c:v>725.00000000000023</c:v>
                </c:pt>
                <c:pt idx="291">
                  <c:v>690</c:v>
                </c:pt>
                <c:pt idx="292">
                  <c:v>984.37499999999989</c:v>
                </c:pt>
                <c:pt idx="293">
                  <c:v>1268.7500000000002</c:v>
                </c:pt>
                <c:pt idx="294">
                  <c:v>1365.0000000000002</c:v>
                </c:pt>
                <c:pt idx="295">
                  <c:v>765.625</c:v>
                </c:pt>
                <c:pt idx="296">
                  <c:v>675.00000000000023</c:v>
                </c:pt>
                <c:pt idx="297">
                  <c:v>630</c:v>
                </c:pt>
                <c:pt idx="298">
                  <c:v>944.99999999999989</c:v>
                </c:pt>
                <c:pt idx="299">
                  <c:v>1050</c:v>
                </c:pt>
                <c:pt idx="300">
                  <c:v>1104</c:v>
                </c:pt>
                <c:pt idx="301">
                  <c:v>630</c:v>
                </c:pt>
                <c:pt idx="302">
                  <c:v>500</c:v>
                </c:pt>
                <c:pt idx="303">
                  <c:v>474.99999999999994</c:v>
                </c:pt>
                <c:pt idx="304">
                  <c:v>735.00000000000011</c:v>
                </c:pt>
                <c:pt idx="305">
                  <c:v>937.5</c:v>
                </c:pt>
                <c:pt idx="306">
                  <c:v>1050</c:v>
                </c:pt>
                <c:pt idx="307">
                  <c:v>603.75</c:v>
                </c:pt>
                <c:pt idx="308">
                  <c:v>460</c:v>
                </c:pt>
                <c:pt idx="309">
                  <c:v>499.99999999999994</c:v>
                </c:pt>
                <c:pt idx="310">
                  <c:v>826.875</c:v>
                </c:pt>
                <c:pt idx="311">
                  <c:v>1181.25</c:v>
                </c:pt>
                <c:pt idx="312">
                  <c:v>1701</c:v>
                </c:pt>
                <c:pt idx="313">
                  <c:v>1023.7499999999999</c:v>
                </c:pt>
                <c:pt idx="314">
                  <c:v>1000</c:v>
                </c:pt>
                <c:pt idx="315">
                  <c:v>920</c:v>
                </c:pt>
                <c:pt idx="316">
                  <c:v>1049.9999999999998</c:v>
                </c:pt>
                <c:pt idx="317">
                  <c:v>1924.9999999999998</c:v>
                </c:pt>
                <c:pt idx="318">
                  <c:v>1899.9999999999998</c:v>
                </c:pt>
                <c:pt idx="319">
                  <c:v>1102.5</c:v>
                </c:pt>
                <c:pt idx="320">
                  <c:v>1350</c:v>
                </c:pt>
                <c:pt idx="321">
                  <c:v>1300</c:v>
                </c:pt>
                <c:pt idx="322">
                  <c:v>1478.75</c:v>
                </c:pt>
                <c:pt idx="323">
                  <c:v>2887.5000000000005</c:v>
                </c:pt>
                <c:pt idx="324">
                  <c:v>2730</c:v>
                </c:pt>
                <c:pt idx="325">
                  <c:v>1680.0000000000002</c:v>
                </c:pt>
                <c:pt idx="326">
                  <c:v>1595.0000000000002</c:v>
                </c:pt>
                <c:pt idx="327">
                  <c:v>1485.0000000000002</c:v>
                </c:pt>
                <c:pt idx="328">
                  <c:v>1592.5</c:v>
                </c:pt>
                <c:pt idx="329">
                  <c:v>3062.5000000000005</c:v>
                </c:pt>
                <c:pt idx="330">
                  <c:v>2665</c:v>
                </c:pt>
                <c:pt idx="331">
                  <c:v>1680.0000000000002</c:v>
                </c:pt>
                <c:pt idx="332">
                  <c:v>1595.0000000000002</c:v>
                </c:pt>
                <c:pt idx="333">
                  <c:v>1215</c:v>
                </c:pt>
                <c:pt idx="334">
                  <c:v>1251.25</c:v>
                </c:pt>
                <c:pt idx="335">
                  <c:v>2475.0000000000005</c:v>
                </c:pt>
                <c:pt idx="336">
                  <c:v>2035</c:v>
                </c:pt>
                <c:pt idx="337">
                  <c:v>1268.7500000000002</c:v>
                </c:pt>
                <c:pt idx="338">
                  <c:v>750.00000000000011</c:v>
                </c:pt>
                <c:pt idx="339">
                  <c:v>720.00000000000011</c:v>
                </c:pt>
                <c:pt idx="340">
                  <c:v>840</c:v>
                </c:pt>
                <c:pt idx="341">
                  <c:v>1575.0000000000002</c:v>
                </c:pt>
                <c:pt idx="342">
                  <c:v>1575.0000000000002</c:v>
                </c:pt>
                <c:pt idx="343">
                  <c:v>857.50000000000011</c:v>
                </c:pt>
                <c:pt idx="344">
                  <c:v>805.00000000000023</c:v>
                </c:pt>
                <c:pt idx="345">
                  <c:v>770.00000000000023</c:v>
                </c:pt>
                <c:pt idx="346">
                  <c:v>866.25000000000011</c:v>
                </c:pt>
                <c:pt idx="347">
                  <c:v>1687.5</c:v>
                </c:pt>
                <c:pt idx="348">
                  <c:v>1485.0000000000002</c:v>
                </c:pt>
                <c:pt idx="349">
                  <c:v>796.25000000000011</c:v>
                </c:pt>
                <c:pt idx="350">
                  <c:v>952.00000000000045</c:v>
                </c:pt>
                <c:pt idx="351">
                  <c:v>1560.0000000000007</c:v>
                </c:pt>
                <c:pt idx="352">
                  <c:v>1640.6250000000002</c:v>
                </c:pt>
                <c:pt idx="353">
                  <c:v>2718.75</c:v>
                </c:pt>
                <c:pt idx="354">
                  <c:v>2730.0000000000005</c:v>
                </c:pt>
                <c:pt idx="355">
                  <c:v>1627.5000000000002</c:v>
                </c:pt>
                <c:pt idx="356">
                  <c:v>1740.0000000000005</c:v>
                </c:pt>
                <c:pt idx="357">
                  <c:v>1620.0000000000002</c:v>
                </c:pt>
                <c:pt idx="358">
                  <c:v>1653.75</c:v>
                </c:pt>
                <c:pt idx="359">
                  <c:v>2906.25</c:v>
                </c:pt>
                <c:pt idx="360">
                  <c:v>1085.0000000000002</c:v>
                </c:pt>
                <c:pt idx="361">
                  <c:v>704.375</c:v>
                </c:pt>
                <c:pt idx="362">
                  <c:v>575.00000000000011</c:v>
                </c:pt>
                <c:pt idx="363">
                  <c:v>510</c:v>
                </c:pt>
                <c:pt idx="364">
                  <c:v>748.125</c:v>
                </c:pt>
                <c:pt idx="365">
                  <c:v>1006.2500000000001</c:v>
                </c:pt>
                <c:pt idx="366">
                  <c:v>1155.0000000000002</c:v>
                </c:pt>
                <c:pt idx="367">
                  <c:v>581.875</c:v>
                </c:pt>
                <c:pt idx="368">
                  <c:v>525.00000000000011</c:v>
                </c:pt>
                <c:pt idx="369">
                  <c:v>450</c:v>
                </c:pt>
                <c:pt idx="370">
                  <c:v>708.75</c:v>
                </c:pt>
                <c:pt idx="371">
                  <c:v>825</c:v>
                </c:pt>
                <c:pt idx="372">
                  <c:v>924</c:v>
                </c:pt>
                <c:pt idx="373">
                  <c:v>472.49999999999994</c:v>
                </c:pt>
                <c:pt idx="374">
                  <c:v>380</c:v>
                </c:pt>
                <c:pt idx="375">
                  <c:v>324.99999999999994</c:v>
                </c:pt>
                <c:pt idx="376">
                  <c:v>525</c:v>
                </c:pt>
                <c:pt idx="377">
                  <c:v>712.5</c:v>
                </c:pt>
                <c:pt idx="378">
                  <c:v>870</c:v>
                </c:pt>
                <c:pt idx="379">
                  <c:v>446.25</c:v>
                </c:pt>
                <c:pt idx="380">
                  <c:v>340</c:v>
                </c:pt>
                <c:pt idx="381">
                  <c:v>349.99999999999994</c:v>
                </c:pt>
                <c:pt idx="382">
                  <c:v>590.625</c:v>
                </c:pt>
                <c:pt idx="383">
                  <c:v>918.75000000000011</c:v>
                </c:pt>
                <c:pt idx="384">
                  <c:v>1431</c:v>
                </c:pt>
                <c:pt idx="385">
                  <c:v>787.5</c:v>
                </c:pt>
                <c:pt idx="386">
                  <c:v>760</c:v>
                </c:pt>
                <c:pt idx="387">
                  <c:v>680</c:v>
                </c:pt>
                <c:pt idx="388">
                  <c:v>787.49999999999977</c:v>
                </c:pt>
                <c:pt idx="389">
                  <c:v>1512.4999999999998</c:v>
                </c:pt>
                <c:pt idx="390">
                  <c:v>1600</c:v>
                </c:pt>
                <c:pt idx="391">
                  <c:v>866.25</c:v>
                </c:pt>
                <c:pt idx="392">
                  <c:v>1050</c:v>
                </c:pt>
                <c:pt idx="393">
                  <c:v>1000</c:v>
                </c:pt>
                <c:pt idx="394">
                  <c:v>1137.5</c:v>
                </c:pt>
                <c:pt idx="395">
                  <c:v>2362.5</c:v>
                </c:pt>
                <c:pt idx="396">
                  <c:v>2340</c:v>
                </c:pt>
                <c:pt idx="397">
                  <c:v>1365</c:v>
                </c:pt>
                <c:pt idx="398">
                  <c:v>1265.0000000000002</c:v>
                </c:pt>
                <c:pt idx="399">
                  <c:v>1155.0000000000002</c:v>
                </c:pt>
                <c:pt idx="400">
                  <c:v>1251.25</c:v>
                </c:pt>
                <c:pt idx="401">
                  <c:v>2537.5000000000005</c:v>
                </c:pt>
                <c:pt idx="402">
                  <c:v>2275</c:v>
                </c:pt>
                <c:pt idx="403">
                  <c:v>1365</c:v>
                </c:pt>
                <c:pt idx="404">
                  <c:v>1265.0000000000002</c:v>
                </c:pt>
                <c:pt idx="405">
                  <c:v>945</c:v>
                </c:pt>
                <c:pt idx="406">
                  <c:v>962.49999999999989</c:v>
                </c:pt>
                <c:pt idx="407">
                  <c:v>2025.0000000000002</c:v>
                </c:pt>
                <c:pt idx="408">
                  <c:v>1705</c:v>
                </c:pt>
                <c:pt idx="409">
                  <c:v>1006.2500000000001</c:v>
                </c:pt>
                <c:pt idx="410">
                  <c:v>475.00000000000011</c:v>
                </c:pt>
                <c:pt idx="411">
                  <c:v>450.00000000000011</c:v>
                </c:pt>
                <c:pt idx="412">
                  <c:v>551.25</c:v>
                </c:pt>
                <c:pt idx="413">
                  <c:v>1100.0000000000002</c:v>
                </c:pt>
                <c:pt idx="414">
                  <c:v>1160.0000000000002</c:v>
                </c:pt>
                <c:pt idx="415">
                  <c:v>577.50000000000011</c:v>
                </c:pt>
                <c:pt idx="416">
                  <c:v>510.00000000000023</c:v>
                </c:pt>
                <c:pt idx="417">
                  <c:v>480.00000000000023</c:v>
                </c:pt>
                <c:pt idx="418">
                  <c:v>560</c:v>
                </c:pt>
                <c:pt idx="419">
                  <c:v>1050</c:v>
                </c:pt>
                <c:pt idx="420">
                  <c:v>945.00000000000023</c:v>
                </c:pt>
                <c:pt idx="421">
                  <c:v>437.50000000000011</c:v>
                </c:pt>
                <c:pt idx="422">
                  <c:v>623.00000000000034</c:v>
                </c:pt>
                <c:pt idx="423">
                  <c:v>1300.0000000000007</c:v>
                </c:pt>
                <c:pt idx="424">
                  <c:v>1330.0000000000002</c:v>
                </c:pt>
                <c:pt idx="425">
                  <c:v>2300</c:v>
                </c:pt>
                <c:pt idx="426">
                  <c:v>2475.0000000000005</c:v>
                </c:pt>
                <c:pt idx="427">
                  <c:v>1421.8750000000002</c:v>
                </c:pt>
                <c:pt idx="428">
                  <c:v>1495.0000000000005</c:v>
                </c:pt>
                <c:pt idx="429">
                  <c:v>1365.0000000000005</c:v>
                </c:pt>
                <c:pt idx="430">
                  <c:v>1378.125</c:v>
                </c:pt>
                <c:pt idx="431">
                  <c:v>2500</c:v>
                </c:pt>
                <c:pt idx="432">
                  <c:v>870.00000000000023</c:v>
                </c:pt>
                <c:pt idx="433">
                  <c:v>551.25</c:v>
                </c:pt>
                <c:pt idx="434">
                  <c:v>420.00000000000023</c:v>
                </c:pt>
                <c:pt idx="435">
                  <c:v>375</c:v>
                </c:pt>
                <c:pt idx="436">
                  <c:v>595</c:v>
                </c:pt>
                <c:pt idx="437">
                  <c:v>787.50000000000011</c:v>
                </c:pt>
                <c:pt idx="438">
                  <c:v>930.00000000000023</c:v>
                </c:pt>
                <c:pt idx="439">
                  <c:v>446.25000000000006</c:v>
                </c:pt>
                <c:pt idx="440">
                  <c:v>380.00000000000017</c:v>
                </c:pt>
                <c:pt idx="441">
                  <c:v>325</c:v>
                </c:pt>
                <c:pt idx="442">
                  <c:v>560</c:v>
                </c:pt>
                <c:pt idx="443">
                  <c:v>625</c:v>
                </c:pt>
                <c:pt idx="444">
                  <c:v>720</c:v>
                </c:pt>
                <c:pt idx="445">
                  <c:v>350</c:v>
                </c:pt>
                <c:pt idx="446">
                  <c:v>255.00000000000006</c:v>
                </c:pt>
                <c:pt idx="447">
                  <c:v>219.99999999999997</c:v>
                </c:pt>
                <c:pt idx="448">
                  <c:v>398.12500000000006</c:v>
                </c:pt>
                <c:pt idx="449">
                  <c:v>531.25</c:v>
                </c:pt>
                <c:pt idx="450">
                  <c:v>675</c:v>
                </c:pt>
                <c:pt idx="451">
                  <c:v>328.125</c:v>
                </c:pt>
                <c:pt idx="452">
                  <c:v>225.00000000000006</c:v>
                </c:pt>
                <c:pt idx="453">
                  <c:v>239.99999999999997</c:v>
                </c:pt>
                <c:pt idx="454">
                  <c:v>454.99999999999994</c:v>
                </c:pt>
                <c:pt idx="455">
                  <c:v>712.50000000000011</c:v>
                </c:pt>
                <c:pt idx="456">
                  <c:v>1192</c:v>
                </c:pt>
                <c:pt idx="457">
                  <c:v>630</c:v>
                </c:pt>
                <c:pt idx="458">
                  <c:v>595.00000000000011</c:v>
                </c:pt>
                <c:pt idx="459">
                  <c:v>525.00000000000011</c:v>
                </c:pt>
                <c:pt idx="460">
                  <c:v>629.99999999999989</c:v>
                </c:pt>
                <c:pt idx="461">
                  <c:v>1249.9999999999998</c:v>
                </c:pt>
                <c:pt idx="462">
                  <c:v>1350</c:v>
                </c:pt>
                <c:pt idx="463">
                  <c:v>700</c:v>
                </c:pt>
                <c:pt idx="464">
                  <c:v>855</c:v>
                </c:pt>
                <c:pt idx="465">
                  <c:v>810</c:v>
                </c:pt>
                <c:pt idx="466">
                  <c:v>944.99999999999989</c:v>
                </c:pt>
                <c:pt idx="467">
                  <c:v>2031.25</c:v>
                </c:pt>
                <c:pt idx="468">
                  <c:v>2040</c:v>
                </c:pt>
                <c:pt idx="469">
                  <c:v>1155</c:v>
                </c:pt>
                <c:pt idx="470">
                  <c:v>1050</c:v>
                </c:pt>
                <c:pt idx="471">
                  <c:v>950</c:v>
                </c:pt>
                <c:pt idx="472">
                  <c:v>1050</c:v>
                </c:pt>
                <c:pt idx="473">
                  <c:v>2193.75</c:v>
                </c:pt>
                <c:pt idx="474">
                  <c:v>1980</c:v>
                </c:pt>
                <c:pt idx="475">
                  <c:v>1155</c:v>
                </c:pt>
                <c:pt idx="476">
                  <c:v>1050</c:v>
                </c:pt>
                <c:pt idx="477">
                  <c:v>760</c:v>
                </c:pt>
                <c:pt idx="478">
                  <c:v>787.5</c:v>
                </c:pt>
                <c:pt idx="479">
                  <c:v>1718.7500000000002</c:v>
                </c:pt>
                <c:pt idx="480">
                  <c:v>1450</c:v>
                </c:pt>
                <c:pt idx="481">
                  <c:v>826.87500000000011</c:v>
                </c:pt>
                <c:pt idx="482">
                  <c:v>340.00000000000011</c:v>
                </c:pt>
                <c:pt idx="483">
                  <c:v>320.00000000000011</c:v>
                </c:pt>
                <c:pt idx="484">
                  <c:v>420.00000000000006</c:v>
                </c:pt>
                <c:pt idx="485">
                  <c:v>875.00000000000023</c:v>
                </c:pt>
                <c:pt idx="486">
                  <c:v>945.00000000000023</c:v>
                </c:pt>
                <c:pt idx="487">
                  <c:v>437.50000000000011</c:v>
                </c:pt>
                <c:pt idx="488">
                  <c:v>375.00000000000023</c:v>
                </c:pt>
                <c:pt idx="489">
                  <c:v>350.00000000000017</c:v>
                </c:pt>
                <c:pt idx="490">
                  <c:v>428.75000000000006</c:v>
                </c:pt>
                <c:pt idx="491">
                  <c:v>831.25000000000011</c:v>
                </c:pt>
                <c:pt idx="492">
                  <c:v>750.00000000000034</c:v>
                </c:pt>
                <c:pt idx="493">
                  <c:v>315.00000000000017</c:v>
                </c:pt>
                <c:pt idx="494">
                  <c:v>474.00000000000028</c:v>
                </c:pt>
                <c:pt idx="495">
                  <c:v>1080.0000000000005</c:v>
                </c:pt>
                <c:pt idx="496">
                  <c:v>1115.625</c:v>
                </c:pt>
                <c:pt idx="497">
                  <c:v>1968.75</c:v>
                </c:pt>
                <c:pt idx="498">
                  <c:v>2170.0000000000005</c:v>
                </c:pt>
                <c:pt idx="499">
                  <c:v>1207.5</c:v>
                </c:pt>
                <c:pt idx="500">
                  <c:v>1260.0000000000002</c:v>
                </c:pt>
                <c:pt idx="501">
                  <c:v>1140.0000000000002</c:v>
                </c:pt>
                <c:pt idx="502">
                  <c:v>1163.75</c:v>
                </c:pt>
                <c:pt idx="503">
                  <c:v>2156.25</c:v>
                </c:pt>
              </c:numCache>
            </c:numRef>
          </c:yVal>
          <c:smooth val="0"/>
          <c:extLst>
            <c:ext xmlns:c16="http://schemas.microsoft.com/office/drawing/2014/chart" uri="{C3380CC4-5D6E-409C-BE32-E72D297353CC}">
              <c16:uniqueId val="{00000005-D110-4F26-8FA0-922575BFFC36}"/>
            </c:ext>
          </c:extLst>
        </c:ser>
        <c:ser>
          <c:idx val="5"/>
          <c:order val="5"/>
          <c:tx>
            <c:strRef>
              <c:f>'Sales &amp; Profitability Analysis'!$S$4:$T$4</c:f>
              <c:strCache>
                <c:ptCount val="1"/>
                <c:pt idx="0">
                  <c:v>No Filter</c:v>
                </c:pt>
              </c:strCache>
            </c:strRef>
          </c:tx>
          <c:spPr>
            <a:ln w="25400" cap="rnd">
              <a:noFill/>
              <a:round/>
            </a:ln>
            <a:effectLst/>
          </c:spPr>
          <c:marker>
            <c:symbol val="none"/>
          </c:marker>
          <c:trendline>
            <c:spPr>
              <a:ln w="19050" cap="rnd">
                <a:solidFill>
                  <a:srgbClr val="757575"/>
                </a:solidFill>
                <a:prstDash val="sysDot"/>
              </a:ln>
              <a:effectLst/>
            </c:spPr>
            <c:trendlineType val="linear"/>
            <c:dispRSqr val="0"/>
            <c:dispEq val="0"/>
          </c:trendline>
          <c:xVal>
            <c:numRef>
              <c:f>'Sales &amp; Profitability Analysis'!$S$6:$S$3893</c:f>
              <c:numCache>
                <c:formatCode>"$"#,##0_);[Red]\("$"#,##0\)</c:formatCode>
                <c:ptCount val="3888"/>
                <c:pt idx="0">
                  <c:v>6000</c:v>
                </c:pt>
                <c:pt idx="1">
                  <c:v>5000</c:v>
                </c:pt>
                <c:pt idx="2">
                  <c:v>4000</c:v>
                </c:pt>
                <c:pt idx="3">
                  <c:v>3825</c:v>
                </c:pt>
                <c:pt idx="4">
                  <c:v>5400</c:v>
                </c:pt>
                <c:pt idx="5">
                  <c:v>5000</c:v>
                </c:pt>
                <c:pt idx="6">
                  <c:v>6250</c:v>
                </c:pt>
                <c:pt idx="7">
                  <c:v>4500</c:v>
                </c:pt>
                <c:pt idx="8">
                  <c:v>3800</c:v>
                </c:pt>
                <c:pt idx="9">
                  <c:v>3712.5</c:v>
                </c:pt>
                <c:pt idx="10">
                  <c:v>5400</c:v>
                </c:pt>
                <c:pt idx="11">
                  <c:v>5000</c:v>
                </c:pt>
                <c:pt idx="12">
                  <c:v>6100</c:v>
                </c:pt>
                <c:pt idx="13">
                  <c:v>4625</c:v>
                </c:pt>
                <c:pt idx="14">
                  <c:v>3800</c:v>
                </c:pt>
                <c:pt idx="15">
                  <c:v>3600</c:v>
                </c:pt>
                <c:pt idx="16">
                  <c:v>5100</c:v>
                </c:pt>
                <c:pt idx="17">
                  <c:v>4750</c:v>
                </c:pt>
                <c:pt idx="18">
                  <c:v>6000</c:v>
                </c:pt>
                <c:pt idx="19">
                  <c:v>4500</c:v>
                </c:pt>
                <c:pt idx="20">
                  <c:v>3600</c:v>
                </c:pt>
                <c:pt idx="21">
                  <c:v>3712.5</c:v>
                </c:pt>
                <c:pt idx="22">
                  <c:v>4950</c:v>
                </c:pt>
                <c:pt idx="23">
                  <c:v>4750</c:v>
                </c:pt>
                <c:pt idx="24">
                  <c:v>7320</c:v>
                </c:pt>
                <c:pt idx="25">
                  <c:v>5087.5</c:v>
                </c:pt>
                <c:pt idx="26">
                  <c:v>4500</c:v>
                </c:pt>
                <c:pt idx="27">
                  <c:v>4250</c:v>
                </c:pt>
                <c:pt idx="28">
                  <c:v>5250</c:v>
                </c:pt>
                <c:pt idx="29">
                  <c:v>6500</c:v>
                </c:pt>
                <c:pt idx="30">
                  <c:v>7500</c:v>
                </c:pt>
                <c:pt idx="31">
                  <c:v>5500</c:v>
                </c:pt>
                <c:pt idx="32">
                  <c:v>4625</c:v>
                </c:pt>
                <c:pt idx="33">
                  <c:v>4500</c:v>
                </c:pt>
                <c:pt idx="34">
                  <c:v>5400</c:v>
                </c:pt>
                <c:pt idx="35">
                  <c:v>6825</c:v>
                </c:pt>
                <c:pt idx="36">
                  <c:v>7650</c:v>
                </c:pt>
                <c:pt idx="37">
                  <c:v>5637.5000000000009</c:v>
                </c:pt>
                <c:pt idx="38">
                  <c:v>4750</c:v>
                </c:pt>
                <c:pt idx="39">
                  <c:v>4500</c:v>
                </c:pt>
                <c:pt idx="40">
                  <c:v>5550</c:v>
                </c:pt>
                <c:pt idx="41">
                  <c:v>7150</c:v>
                </c:pt>
                <c:pt idx="42">
                  <c:v>7500</c:v>
                </c:pt>
                <c:pt idx="43">
                  <c:v>5637.5000000000009</c:v>
                </c:pt>
                <c:pt idx="44">
                  <c:v>4750</c:v>
                </c:pt>
                <c:pt idx="45">
                  <c:v>4625</c:v>
                </c:pt>
                <c:pt idx="46">
                  <c:v>5400</c:v>
                </c:pt>
                <c:pt idx="47">
                  <c:v>6987.5</c:v>
                </c:pt>
                <c:pt idx="48">
                  <c:v>7200</c:v>
                </c:pt>
                <c:pt idx="49">
                  <c:v>5500</c:v>
                </c:pt>
                <c:pt idx="50">
                  <c:v>4625</c:v>
                </c:pt>
                <c:pt idx="51">
                  <c:v>4500</c:v>
                </c:pt>
                <c:pt idx="52">
                  <c:v>5400</c:v>
                </c:pt>
                <c:pt idx="53">
                  <c:v>6500</c:v>
                </c:pt>
                <c:pt idx="54">
                  <c:v>7637.5</c:v>
                </c:pt>
                <c:pt idx="55">
                  <c:v>5500</c:v>
                </c:pt>
                <c:pt idx="56">
                  <c:v>4950</c:v>
                </c:pt>
                <c:pt idx="57">
                  <c:v>4812.5</c:v>
                </c:pt>
                <c:pt idx="58">
                  <c:v>5687.5</c:v>
                </c:pt>
                <c:pt idx="59">
                  <c:v>7000</c:v>
                </c:pt>
                <c:pt idx="60">
                  <c:v>7475</c:v>
                </c:pt>
                <c:pt idx="61">
                  <c:v>5362.5</c:v>
                </c:pt>
                <c:pt idx="62">
                  <c:v>5060</c:v>
                </c:pt>
                <c:pt idx="63">
                  <c:v>4950</c:v>
                </c:pt>
                <c:pt idx="64">
                  <c:v>5687.5</c:v>
                </c:pt>
                <c:pt idx="65">
                  <c:v>6825</c:v>
                </c:pt>
                <c:pt idx="66">
                  <c:v>7800</c:v>
                </c:pt>
                <c:pt idx="67">
                  <c:v>5500</c:v>
                </c:pt>
                <c:pt idx="68">
                  <c:v>5225</c:v>
                </c:pt>
                <c:pt idx="69">
                  <c:v>4950</c:v>
                </c:pt>
                <c:pt idx="70">
                  <c:v>5850</c:v>
                </c:pt>
                <c:pt idx="71">
                  <c:v>7000</c:v>
                </c:pt>
                <c:pt idx="72">
                  <c:v>2250</c:v>
                </c:pt>
                <c:pt idx="73">
                  <c:v>3150</c:v>
                </c:pt>
                <c:pt idx="74">
                  <c:v>2450</c:v>
                </c:pt>
                <c:pt idx="75">
                  <c:v>2450</c:v>
                </c:pt>
                <c:pt idx="76">
                  <c:v>2200</c:v>
                </c:pt>
                <c:pt idx="77">
                  <c:v>2450</c:v>
                </c:pt>
                <c:pt idx="78">
                  <c:v>2125</c:v>
                </c:pt>
                <c:pt idx="79">
                  <c:v>2975</c:v>
                </c:pt>
                <c:pt idx="80">
                  <c:v>2362.5</c:v>
                </c:pt>
                <c:pt idx="81">
                  <c:v>2187.5</c:v>
                </c:pt>
                <c:pt idx="82">
                  <c:v>2000</c:v>
                </c:pt>
                <c:pt idx="83">
                  <c:v>2450</c:v>
                </c:pt>
                <c:pt idx="84">
                  <c:v>2625</c:v>
                </c:pt>
                <c:pt idx="85">
                  <c:v>3500</c:v>
                </c:pt>
                <c:pt idx="86">
                  <c:v>2450</c:v>
                </c:pt>
                <c:pt idx="87">
                  <c:v>2400</c:v>
                </c:pt>
                <c:pt idx="88">
                  <c:v>2250</c:v>
                </c:pt>
                <c:pt idx="89">
                  <c:v>2600</c:v>
                </c:pt>
                <c:pt idx="90">
                  <c:v>2700</c:v>
                </c:pt>
                <c:pt idx="91">
                  <c:v>3600</c:v>
                </c:pt>
                <c:pt idx="92">
                  <c:v>2537.5</c:v>
                </c:pt>
                <c:pt idx="93">
                  <c:v>2500</c:v>
                </c:pt>
                <c:pt idx="94">
                  <c:v>2362.5</c:v>
                </c:pt>
                <c:pt idx="95">
                  <c:v>3200</c:v>
                </c:pt>
                <c:pt idx="96">
                  <c:v>2775</c:v>
                </c:pt>
                <c:pt idx="97">
                  <c:v>3700</c:v>
                </c:pt>
                <c:pt idx="98">
                  <c:v>2712.5</c:v>
                </c:pt>
                <c:pt idx="99">
                  <c:v>2800</c:v>
                </c:pt>
                <c:pt idx="100">
                  <c:v>2700</c:v>
                </c:pt>
                <c:pt idx="101">
                  <c:v>3800</c:v>
                </c:pt>
                <c:pt idx="102">
                  <c:v>3800</c:v>
                </c:pt>
                <c:pt idx="103">
                  <c:v>4275</c:v>
                </c:pt>
                <c:pt idx="104">
                  <c:v>3200</c:v>
                </c:pt>
                <c:pt idx="105">
                  <c:v>3000</c:v>
                </c:pt>
                <c:pt idx="106">
                  <c:v>2925</c:v>
                </c:pt>
                <c:pt idx="107">
                  <c:v>5000</c:v>
                </c:pt>
                <c:pt idx="108">
                  <c:v>3800</c:v>
                </c:pt>
                <c:pt idx="109">
                  <c:v>4275</c:v>
                </c:pt>
                <c:pt idx="110">
                  <c:v>4400</c:v>
                </c:pt>
                <c:pt idx="111">
                  <c:v>2800</c:v>
                </c:pt>
                <c:pt idx="112">
                  <c:v>3150</c:v>
                </c:pt>
                <c:pt idx="113">
                  <c:v>4875</c:v>
                </c:pt>
                <c:pt idx="114">
                  <c:v>3700</c:v>
                </c:pt>
                <c:pt idx="115">
                  <c:v>4162.5</c:v>
                </c:pt>
                <c:pt idx="116">
                  <c:v>4400</c:v>
                </c:pt>
                <c:pt idx="117">
                  <c:v>2600</c:v>
                </c:pt>
                <c:pt idx="118">
                  <c:v>2925</c:v>
                </c:pt>
                <c:pt idx="119">
                  <c:v>4500</c:v>
                </c:pt>
                <c:pt idx="120">
                  <c:v>3825</c:v>
                </c:pt>
                <c:pt idx="121">
                  <c:v>3825</c:v>
                </c:pt>
                <c:pt idx="122">
                  <c:v>4500</c:v>
                </c:pt>
                <c:pt idx="123">
                  <c:v>3125</c:v>
                </c:pt>
                <c:pt idx="124">
                  <c:v>2812.5</c:v>
                </c:pt>
                <c:pt idx="125">
                  <c:v>4675</c:v>
                </c:pt>
                <c:pt idx="126">
                  <c:v>3600</c:v>
                </c:pt>
                <c:pt idx="127">
                  <c:v>3600</c:v>
                </c:pt>
                <c:pt idx="128">
                  <c:v>3750</c:v>
                </c:pt>
                <c:pt idx="129">
                  <c:v>3000</c:v>
                </c:pt>
                <c:pt idx="130">
                  <c:v>2587.5</c:v>
                </c:pt>
                <c:pt idx="131">
                  <c:v>4125</c:v>
                </c:pt>
                <c:pt idx="132">
                  <c:v>4050</c:v>
                </c:pt>
                <c:pt idx="133">
                  <c:v>4050</c:v>
                </c:pt>
                <c:pt idx="134">
                  <c:v>4125</c:v>
                </c:pt>
                <c:pt idx="135">
                  <c:v>3375</c:v>
                </c:pt>
                <c:pt idx="136">
                  <c:v>2925</c:v>
                </c:pt>
                <c:pt idx="137">
                  <c:v>4675</c:v>
                </c:pt>
                <c:pt idx="138">
                  <c:v>4275</c:v>
                </c:pt>
                <c:pt idx="139">
                  <c:v>4275</c:v>
                </c:pt>
                <c:pt idx="140">
                  <c:v>4250</c:v>
                </c:pt>
                <c:pt idx="141">
                  <c:v>3500</c:v>
                </c:pt>
                <c:pt idx="142">
                  <c:v>2925</c:v>
                </c:pt>
                <c:pt idx="143">
                  <c:v>4950</c:v>
                </c:pt>
                <c:pt idx="144">
                  <c:v>3099.9999999999995</c:v>
                </c:pt>
                <c:pt idx="145">
                  <c:v>3875</c:v>
                </c:pt>
                <c:pt idx="146">
                  <c:v>3875</c:v>
                </c:pt>
                <c:pt idx="147">
                  <c:v>3125</c:v>
                </c:pt>
                <c:pt idx="148">
                  <c:v>3162.5000000000005</c:v>
                </c:pt>
                <c:pt idx="149">
                  <c:v>3875</c:v>
                </c:pt>
                <c:pt idx="150">
                  <c:v>3299.9999999999995</c:v>
                </c:pt>
                <c:pt idx="151">
                  <c:v>3625</c:v>
                </c:pt>
                <c:pt idx="152">
                  <c:v>3625</c:v>
                </c:pt>
                <c:pt idx="153">
                  <c:v>2875</c:v>
                </c:pt>
                <c:pt idx="154">
                  <c:v>2750</c:v>
                </c:pt>
                <c:pt idx="155">
                  <c:v>3500</c:v>
                </c:pt>
                <c:pt idx="156">
                  <c:v>4250</c:v>
                </c:pt>
                <c:pt idx="157">
                  <c:v>4200</c:v>
                </c:pt>
                <c:pt idx="158">
                  <c:v>4200</c:v>
                </c:pt>
                <c:pt idx="159">
                  <c:v>3600</c:v>
                </c:pt>
                <c:pt idx="160">
                  <c:v>3250</c:v>
                </c:pt>
                <c:pt idx="161">
                  <c:v>4200</c:v>
                </c:pt>
                <c:pt idx="162">
                  <c:v>5250</c:v>
                </c:pt>
                <c:pt idx="163">
                  <c:v>4387.5</c:v>
                </c:pt>
                <c:pt idx="164">
                  <c:v>4712.5</c:v>
                </c:pt>
                <c:pt idx="165">
                  <c:v>3750</c:v>
                </c:pt>
                <c:pt idx="166">
                  <c:v>3412.5</c:v>
                </c:pt>
                <c:pt idx="167">
                  <c:v>5600</c:v>
                </c:pt>
                <c:pt idx="168">
                  <c:v>5400</c:v>
                </c:pt>
                <c:pt idx="169">
                  <c:v>4875</c:v>
                </c:pt>
                <c:pt idx="170">
                  <c:v>4875</c:v>
                </c:pt>
                <c:pt idx="171">
                  <c:v>3900</c:v>
                </c:pt>
                <c:pt idx="172">
                  <c:v>3575</c:v>
                </c:pt>
                <c:pt idx="173">
                  <c:v>5800</c:v>
                </c:pt>
                <c:pt idx="174">
                  <c:v>5850</c:v>
                </c:pt>
                <c:pt idx="175">
                  <c:v>5362.5</c:v>
                </c:pt>
                <c:pt idx="176">
                  <c:v>5362.5</c:v>
                </c:pt>
                <c:pt idx="177">
                  <c:v>4200</c:v>
                </c:pt>
                <c:pt idx="178">
                  <c:v>3737.5</c:v>
                </c:pt>
                <c:pt idx="179">
                  <c:v>7000</c:v>
                </c:pt>
                <c:pt idx="180">
                  <c:v>6150</c:v>
                </c:pt>
                <c:pt idx="181">
                  <c:v>5687.5</c:v>
                </c:pt>
                <c:pt idx="182">
                  <c:v>5362.5</c:v>
                </c:pt>
                <c:pt idx="183">
                  <c:v>4350</c:v>
                </c:pt>
                <c:pt idx="184">
                  <c:v>5037.5</c:v>
                </c:pt>
                <c:pt idx="185">
                  <c:v>6200</c:v>
                </c:pt>
                <c:pt idx="186">
                  <c:v>6337.5</c:v>
                </c:pt>
                <c:pt idx="187">
                  <c:v>6475.0000000000009</c:v>
                </c:pt>
                <c:pt idx="188">
                  <c:v>5200</c:v>
                </c:pt>
                <c:pt idx="189">
                  <c:v>4875</c:v>
                </c:pt>
                <c:pt idx="190">
                  <c:v>5625</c:v>
                </c:pt>
                <c:pt idx="191">
                  <c:v>5800</c:v>
                </c:pt>
                <c:pt idx="192">
                  <c:v>5087.5</c:v>
                </c:pt>
                <c:pt idx="193">
                  <c:v>5550.0000000000009</c:v>
                </c:pt>
                <c:pt idx="194">
                  <c:v>4262.5</c:v>
                </c:pt>
                <c:pt idx="195">
                  <c:v>3987.5000000000005</c:v>
                </c:pt>
                <c:pt idx="196">
                  <c:v>4712.5</c:v>
                </c:pt>
                <c:pt idx="197">
                  <c:v>5425.0000000000009</c:v>
                </c:pt>
                <c:pt idx="198">
                  <c:v>4812.5</c:v>
                </c:pt>
                <c:pt idx="199">
                  <c:v>5250.0000000000009</c:v>
                </c:pt>
                <c:pt idx="200">
                  <c:v>3850.0000000000005</c:v>
                </c:pt>
                <c:pt idx="201">
                  <c:v>3712.5000000000005</c:v>
                </c:pt>
                <c:pt idx="202">
                  <c:v>4225</c:v>
                </c:pt>
                <c:pt idx="203">
                  <c:v>4900.0000000000009</c:v>
                </c:pt>
                <c:pt idx="204">
                  <c:v>4812.5</c:v>
                </c:pt>
                <c:pt idx="205">
                  <c:v>5250.0000000000009</c:v>
                </c:pt>
                <c:pt idx="206">
                  <c:v>3987.5000000000005</c:v>
                </c:pt>
                <c:pt idx="207">
                  <c:v>3850.0000000000005</c:v>
                </c:pt>
                <c:pt idx="208">
                  <c:v>4225</c:v>
                </c:pt>
                <c:pt idx="209">
                  <c:v>5425.0000000000009</c:v>
                </c:pt>
                <c:pt idx="210">
                  <c:v>5362.5</c:v>
                </c:pt>
                <c:pt idx="211">
                  <c:v>5850.0000000000009</c:v>
                </c:pt>
                <c:pt idx="212">
                  <c:v>4262.5</c:v>
                </c:pt>
                <c:pt idx="213">
                  <c:v>4262.5</c:v>
                </c:pt>
                <c:pt idx="214">
                  <c:v>4550</c:v>
                </c:pt>
                <c:pt idx="215">
                  <c:v>5600.0000000000009</c:v>
                </c:pt>
                <c:pt idx="216">
                  <c:v>2450</c:v>
                </c:pt>
                <c:pt idx="217">
                  <c:v>3150</c:v>
                </c:pt>
                <c:pt idx="218">
                  <c:v>3150</c:v>
                </c:pt>
                <c:pt idx="219">
                  <c:v>2475</c:v>
                </c:pt>
                <c:pt idx="220">
                  <c:v>2500</c:v>
                </c:pt>
                <c:pt idx="221">
                  <c:v>3150</c:v>
                </c:pt>
                <c:pt idx="222">
                  <c:v>2625</c:v>
                </c:pt>
                <c:pt idx="223">
                  <c:v>2925</c:v>
                </c:pt>
                <c:pt idx="224">
                  <c:v>3037.5</c:v>
                </c:pt>
                <c:pt idx="225">
                  <c:v>2362.5</c:v>
                </c:pt>
                <c:pt idx="226">
                  <c:v>2250</c:v>
                </c:pt>
                <c:pt idx="227">
                  <c:v>2925</c:v>
                </c:pt>
                <c:pt idx="228">
                  <c:v>2800</c:v>
                </c:pt>
                <c:pt idx="229">
                  <c:v>2925</c:v>
                </c:pt>
                <c:pt idx="230">
                  <c:v>2925</c:v>
                </c:pt>
                <c:pt idx="231">
                  <c:v>2475</c:v>
                </c:pt>
                <c:pt idx="232">
                  <c:v>2125</c:v>
                </c:pt>
                <c:pt idx="233">
                  <c:v>2812.5</c:v>
                </c:pt>
                <c:pt idx="234">
                  <c:v>3600</c:v>
                </c:pt>
                <c:pt idx="235">
                  <c:v>3000</c:v>
                </c:pt>
                <c:pt idx="236">
                  <c:v>3125</c:v>
                </c:pt>
                <c:pt idx="237">
                  <c:v>2362.5</c:v>
                </c:pt>
                <c:pt idx="238">
                  <c:v>2125</c:v>
                </c:pt>
                <c:pt idx="239">
                  <c:v>3900</c:v>
                </c:pt>
                <c:pt idx="240">
                  <c:v>3600</c:v>
                </c:pt>
                <c:pt idx="241">
                  <c:v>3250</c:v>
                </c:pt>
                <c:pt idx="242">
                  <c:v>3250</c:v>
                </c:pt>
                <c:pt idx="243">
                  <c:v>2475</c:v>
                </c:pt>
                <c:pt idx="244">
                  <c:v>2250</c:v>
                </c:pt>
                <c:pt idx="245">
                  <c:v>4062.5</c:v>
                </c:pt>
                <c:pt idx="246">
                  <c:v>4050</c:v>
                </c:pt>
                <c:pt idx="247">
                  <c:v>3750</c:v>
                </c:pt>
                <c:pt idx="248">
                  <c:v>3750</c:v>
                </c:pt>
                <c:pt idx="249">
                  <c:v>2812.5</c:v>
                </c:pt>
                <c:pt idx="250">
                  <c:v>2500</c:v>
                </c:pt>
                <c:pt idx="251">
                  <c:v>5200</c:v>
                </c:pt>
                <c:pt idx="252">
                  <c:v>4275</c:v>
                </c:pt>
                <c:pt idx="253">
                  <c:v>4000</c:v>
                </c:pt>
                <c:pt idx="254">
                  <c:v>3750</c:v>
                </c:pt>
                <c:pt idx="255">
                  <c:v>2925</c:v>
                </c:pt>
                <c:pt idx="256">
                  <c:v>3500</c:v>
                </c:pt>
                <c:pt idx="257">
                  <c:v>4550</c:v>
                </c:pt>
                <c:pt idx="258">
                  <c:v>4500</c:v>
                </c:pt>
                <c:pt idx="259">
                  <c:v>4675</c:v>
                </c:pt>
                <c:pt idx="260">
                  <c:v>3625</c:v>
                </c:pt>
                <c:pt idx="261">
                  <c:v>3375</c:v>
                </c:pt>
                <c:pt idx="262">
                  <c:v>4050</c:v>
                </c:pt>
                <c:pt idx="263">
                  <c:v>4225</c:v>
                </c:pt>
                <c:pt idx="264">
                  <c:v>4250</c:v>
                </c:pt>
                <c:pt idx="265">
                  <c:v>4675</c:v>
                </c:pt>
                <c:pt idx="266">
                  <c:v>3500</c:v>
                </c:pt>
                <c:pt idx="267">
                  <c:v>3250</c:v>
                </c:pt>
                <c:pt idx="268">
                  <c:v>3900</c:v>
                </c:pt>
                <c:pt idx="269">
                  <c:v>4550</c:v>
                </c:pt>
                <c:pt idx="270">
                  <c:v>4000</c:v>
                </c:pt>
                <c:pt idx="271">
                  <c:v>4400</c:v>
                </c:pt>
                <c:pt idx="272">
                  <c:v>3250</c:v>
                </c:pt>
                <c:pt idx="273">
                  <c:v>3125</c:v>
                </c:pt>
                <c:pt idx="274">
                  <c:v>3600</c:v>
                </c:pt>
                <c:pt idx="275">
                  <c:v>4225</c:v>
                </c:pt>
                <c:pt idx="276">
                  <c:v>4125</c:v>
                </c:pt>
                <c:pt idx="277">
                  <c:v>4537.5</c:v>
                </c:pt>
                <c:pt idx="278">
                  <c:v>3375</c:v>
                </c:pt>
                <c:pt idx="279">
                  <c:v>3250</c:v>
                </c:pt>
                <c:pt idx="280">
                  <c:v>3600</c:v>
                </c:pt>
                <c:pt idx="281">
                  <c:v>4550</c:v>
                </c:pt>
                <c:pt idx="282">
                  <c:v>4500</c:v>
                </c:pt>
                <c:pt idx="283">
                  <c:v>4950</c:v>
                </c:pt>
                <c:pt idx="284">
                  <c:v>3500</c:v>
                </c:pt>
                <c:pt idx="285">
                  <c:v>3500</c:v>
                </c:pt>
                <c:pt idx="286">
                  <c:v>3750</c:v>
                </c:pt>
                <c:pt idx="287">
                  <c:v>4712.5</c:v>
                </c:pt>
                <c:pt idx="288">
                  <c:v>2137.5</c:v>
                </c:pt>
                <c:pt idx="289">
                  <c:v>1237.5</c:v>
                </c:pt>
                <c:pt idx="290">
                  <c:v>962.50000000000011</c:v>
                </c:pt>
                <c:pt idx="291">
                  <c:v>500</c:v>
                </c:pt>
                <c:pt idx="292">
                  <c:v>962.49999999999989</c:v>
                </c:pt>
                <c:pt idx="293">
                  <c:v>1237.5</c:v>
                </c:pt>
                <c:pt idx="294">
                  <c:v>2362.5</c:v>
                </c:pt>
                <c:pt idx="295">
                  <c:v>787.5</c:v>
                </c:pt>
                <c:pt idx="296">
                  <c:v>787.50000000000011</c:v>
                </c:pt>
                <c:pt idx="297">
                  <c:v>400</c:v>
                </c:pt>
                <c:pt idx="298">
                  <c:v>962.49999999999989</c:v>
                </c:pt>
                <c:pt idx="299">
                  <c:v>1237.5</c:v>
                </c:pt>
                <c:pt idx="300">
                  <c:v>2475</c:v>
                </c:pt>
                <c:pt idx="301">
                  <c:v>1000</c:v>
                </c:pt>
                <c:pt idx="302">
                  <c:v>900</c:v>
                </c:pt>
                <c:pt idx="303">
                  <c:v>337.5</c:v>
                </c:pt>
                <c:pt idx="304">
                  <c:v>750</c:v>
                </c:pt>
                <c:pt idx="305">
                  <c:v>1125</c:v>
                </c:pt>
                <c:pt idx="306">
                  <c:v>2250</c:v>
                </c:pt>
                <c:pt idx="307">
                  <c:v>750</c:v>
                </c:pt>
                <c:pt idx="308">
                  <c:v>600</c:v>
                </c:pt>
                <c:pt idx="309">
                  <c:v>337.5</c:v>
                </c:pt>
                <c:pt idx="310">
                  <c:v>600</c:v>
                </c:pt>
                <c:pt idx="311">
                  <c:v>1125</c:v>
                </c:pt>
                <c:pt idx="312">
                  <c:v>2970</c:v>
                </c:pt>
                <c:pt idx="313">
                  <c:v>1100</c:v>
                </c:pt>
                <c:pt idx="314">
                  <c:v>875</c:v>
                </c:pt>
                <c:pt idx="315">
                  <c:v>500</c:v>
                </c:pt>
                <c:pt idx="316">
                  <c:v>750</c:v>
                </c:pt>
                <c:pt idx="317">
                  <c:v>1625</c:v>
                </c:pt>
                <c:pt idx="318">
                  <c:v>2500</c:v>
                </c:pt>
                <c:pt idx="319">
                  <c:v>1125.0000000000002</c:v>
                </c:pt>
                <c:pt idx="320">
                  <c:v>800</c:v>
                </c:pt>
                <c:pt idx="321">
                  <c:v>700</c:v>
                </c:pt>
                <c:pt idx="322">
                  <c:v>875</c:v>
                </c:pt>
                <c:pt idx="323">
                  <c:v>1925.0000000000002</c:v>
                </c:pt>
                <c:pt idx="324">
                  <c:v>2875</c:v>
                </c:pt>
                <c:pt idx="325">
                  <c:v>1462.5000000000002</c:v>
                </c:pt>
                <c:pt idx="326">
                  <c:v>1000</c:v>
                </c:pt>
                <c:pt idx="327">
                  <c:v>800</c:v>
                </c:pt>
                <c:pt idx="328">
                  <c:v>1125</c:v>
                </c:pt>
                <c:pt idx="329">
                  <c:v>2200</c:v>
                </c:pt>
                <c:pt idx="330">
                  <c:v>2750</c:v>
                </c:pt>
                <c:pt idx="331">
                  <c:v>1462.5000000000002</c:v>
                </c:pt>
                <c:pt idx="332">
                  <c:v>1000</c:v>
                </c:pt>
                <c:pt idx="333">
                  <c:v>900</c:v>
                </c:pt>
                <c:pt idx="334">
                  <c:v>1000</c:v>
                </c:pt>
                <c:pt idx="335">
                  <c:v>2062.5</c:v>
                </c:pt>
                <c:pt idx="336">
                  <c:v>2500</c:v>
                </c:pt>
                <c:pt idx="337">
                  <c:v>1350.0000000000002</c:v>
                </c:pt>
                <c:pt idx="338">
                  <c:v>800</c:v>
                </c:pt>
                <c:pt idx="339">
                  <c:v>700</c:v>
                </c:pt>
                <c:pt idx="340">
                  <c:v>875</c:v>
                </c:pt>
                <c:pt idx="341">
                  <c:v>1375</c:v>
                </c:pt>
                <c:pt idx="342">
                  <c:v>2550</c:v>
                </c:pt>
                <c:pt idx="343">
                  <c:v>1250</c:v>
                </c:pt>
                <c:pt idx="344">
                  <c:v>750</c:v>
                </c:pt>
                <c:pt idx="345">
                  <c:v>625</c:v>
                </c:pt>
                <c:pt idx="346">
                  <c:v>750</c:v>
                </c:pt>
                <c:pt idx="347">
                  <c:v>1624.9999999999998</c:v>
                </c:pt>
                <c:pt idx="348">
                  <c:v>2400</c:v>
                </c:pt>
                <c:pt idx="349">
                  <c:v>1250</c:v>
                </c:pt>
                <c:pt idx="350">
                  <c:v>975</c:v>
                </c:pt>
                <c:pt idx="351">
                  <c:v>875</c:v>
                </c:pt>
                <c:pt idx="352">
                  <c:v>900</c:v>
                </c:pt>
                <c:pt idx="353">
                  <c:v>1624.9999999999998</c:v>
                </c:pt>
                <c:pt idx="354">
                  <c:v>3000</c:v>
                </c:pt>
                <c:pt idx="355">
                  <c:v>1500</c:v>
                </c:pt>
                <c:pt idx="356">
                  <c:v>1250</c:v>
                </c:pt>
                <c:pt idx="357">
                  <c:v>1000</c:v>
                </c:pt>
                <c:pt idx="358">
                  <c:v>1200</c:v>
                </c:pt>
                <c:pt idx="359">
                  <c:v>1949.9999999999998</c:v>
                </c:pt>
                <c:pt idx="360">
                  <c:v>1450</c:v>
                </c:pt>
                <c:pt idx="361">
                  <c:v>2175</c:v>
                </c:pt>
                <c:pt idx="362">
                  <c:v>1575</c:v>
                </c:pt>
                <c:pt idx="363">
                  <c:v>1837.4999999999998</c:v>
                </c:pt>
                <c:pt idx="364">
                  <c:v>1500</c:v>
                </c:pt>
                <c:pt idx="365">
                  <c:v>1837.4999999999998</c:v>
                </c:pt>
                <c:pt idx="366">
                  <c:v>1687.5</c:v>
                </c:pt>
                <c:pt idx="367">
                  <c:v>2275</c:v>
                </c:pt>
                <c:pt idx="368">
                  <c:v>1662.5</c:v>
                </c:pt>
                <c:pt idx="369">
                  <c:v>1487.5</c:v>
                </c:pt>
                <c:pt idx="370">
                  <c:v>1200</c:v>
                </c:pt>
                <c:pt idx="371">
                  <c:v>1750</c:v>
                </c:pt>
                <c:pt idx="372">
                  <c:v>2025</c:v>
                </c:pt>
                <c:pt idx="373">
                  <c:v>2700</c:v>
                </c:pt>
                <c:pt idx="374">
                  <c:v>1500</c:v>
                </c:pt>
                <c:pt idx="375">
                  <c:v>1400.0000000000002</c:v>
                </c:pt>
                <c:pt idx="376">
                  <c:v>1200</c:v>
                </c:pt>
                <c:pt idx="377">
                  <c:v>1575.0000000000002</c:v>
                </c:pt>
                <c:pt idx="378">
                  <c:v>1399.9999999999998</c:v>
                </c:pt>
                <c:pt idx="379">
                  <c:v>2100.0000000000005</c:v>
                </c:pt>
                <c:pt idx="380">
                  <c:v>1312.4999999999998</c:v>
                </c:pt>
                <c:pt idx="381">
                  <c:v>1275.0000000000002</c:v>
                </c:pt>
                <c:pt idx="382">
                  <c:v>1137.5</c:v>
                </c:pt>
                <c:pt idx="383">
                  <c:v>1800.0000000000002</c:v>
                </c:pt>
                <c:pt idx="384">
                  <c:v>1499.9999999999998</c:v>
                </c:pt>
                <c:pt idx="385">
                  <c:v>2325.0000000000005</c:v>
                </c:pt>
                <c:pt idx="386">
                  <c:v>1562.4999999999998</c:v>
                </c:pt>
                <c:pt idx="387">
                  <c:v>1925.0000000000002</c:v>
                </c:pt>
                <c:pt idx="388">
                  <c:v>2250</c:v>
                </c:pt>
                <c:pt idx="389">
                  <c:v>3600</c:v>
                </c:pt>
                <c:pt idx="390">
                  <c:v>3600</c:v>
                </c:pt>
                <c:pt idx="391">
                  <c:v>4000</c:v>
                </c:pt>
                <c:pt idx="392">
                  <c:v>2925</c:v>
                </c:pt>
                <c:pt idx="393">
                  <c:v>2700</c:v>
                </c:pt>
                <c:pt idx="394">
                  <c:v>2500</c:v>
                </c:pt>
                <c:pt idx="395">
                  <c:v>4812.5</c:v>
                </c:pt>
                <c:pt idx="396">
                  <c:v>3712.5</c:v>
                </c:pt>
                <c:pt idx="397">
                  <c:v>4125</c:v>
                </c:pt>
                <c:pt idx="398">
                  <c:v>4387.5</c:v>
                </c:pt>
                <c:pt idx="399">
                  <c:v>2587.5</c:v>
                </c:pt>
                <c:pt idx="400">
                  <c:v>2875</c:v>
                </c:pt>
                <c:pt idx="401">
                  <c:v>5100</c:v>
                </c:pt>
                <c:pt idx="402">
                  <c:v>4000</c:v>
                </c:pt>
                <c:pt idx="403">
                  <c:v>4400</c:v>
                </c:pt>
                <c:pt idx="404">
                  <c:v>4875</c:v>
                </c:pt>
                <c:pt idx="405">
                  <c:v>2625</c:v>
                </c:pt>
                <c:pt idx="406">
                  <c:v>2887.5000000000005</c:v>
                </c:pt>
                <c:pt idx="407">
                  <c:v>4650</c:v>
                </c:pt>
                <c:pt idx="408">
                  <c:v>3987.5000000000005</c:v>
                </c:pt>
                <c:pt idx="409">
                  <c:v>3712.5000000000005</c:v>
                </c:pt>
                <c:pt idx="410">
                  <c:v>4350</c:v>
                </c:pt>
                <c:pt idx="411">
                  <c:v>2700</c:v>
                </c:pt>
                <c:pt idx="412">
                  <c:v>2475</c:v>
                </c:pt>
                <c:pt idx="413">
                  <c:v>3375</c:v>
                </c:pt>
                <c:pt idx="414">
                  <c:v>2500</c:v>
                </c:pt>
                <c:pt idx="415">
                  <c:v>2500</c:v>
                </c:pt>
                <c:pt idx="416">
                  <c:v>2587.5</c:v>
                </c:pt>
                <c:pt idx="417">
                  <c:v>1912.5</c:v>
                </c:pt>
                <c:pt idx="418">
                  <c:v>1600</c:v>
                </c:pt>
                <c:pt idx="419">
                  <c:v>2875</c:v>
                </c:pt>
                <c:pt idx="420">
                  <c:v>2900</c:v>
                </c:pt>
                <c:pt idx="421">
                  <c:v>2900</c:v>
                </c:pt>
                <c:pt idx="422">
                  <c:v>4225</c:v>
                </c:pt>
                <c:pt idx="423">
                  <c:v>3250</c:v>
                </c:pt>
                <c:pt idx="424">
                  <c:v>2850</c:v>
                </c:pt>
                <c:pt idx="425">
                  <c:v>4725</c:v>
                </c:pt>
                <c:pt idx="426">
                  <c:v>4950</c:v>
                </c:pt>
                <c:pt idx="427">
                  <c:v>4950</c:v>
                </c:pt>
                <c:pt idx="428">
                  <c:v>4712.5</c:v>
                </c:pt>
                <c:pt idx="429">
                  <c:v>3737.5</c:v>
                </c:pt>
                <c:pt idx="430">
                  <c:v>3150</c:v>
                </c:pt>
                <c:pt idx="431">
                  <c:v>5425.0000000000009</c:v>
                </c:pt>
                <c:pt idx="432">
                  <c:v>1912.5</c:v>
                </c:pt>
                <c:pt idx="433">
                  <c:v>1012.5</c:v>
                </c:pt>
                <c:pt idx="434">
                  <c:v>787.50000000000011</c:v>
                </c:pt>
                <c:pt idx="435">
                  <c:v>300</c:v>
                </c:pt>
                <c:pt idx="436">
                  <c:v>687.49999999999989</c:v>
                </c:pt>
                <c:pt idx="437">
                  <c:v>1012.5</c:v>
                </c:pt>
                <c:pt idx="438">
                  <c:v>2137.5</c:v>
                </c:pt>
                <c:pt idx="439">
                  <c:v>562.5</c:v>
                </c:pt>
                <c:pt idx="440">
                  <c:v>612.50000000000011</c:v>
                </c:pt>
                <c:pt idx="441">
                  <c:v>200</c:v>
                </c:pt>
                <c:pt idx="442">
                  <c:v>687.49999999999989</c:v>
                </c:pt>
                <c:pt idx="443">
                  <c:v>1012.5</c:v>
                </c:pt>
                <c:pt idx="444">
                  <c:v>2225</c:v>
                </c:pt>
                <c:pt idx="445">
                  <c:v>750</c:v>
                </c:pt>
                <c:pt idx="446">
                  <c:v>700</c:v>
                </c:pt>
                <c:pt idx="447">
                  <c:v>112.5</c:v>
                </c:pt>
                <c:pt idx="448">
                  <c:v>450</c:v>
                </c:pt>
                <c:pt idx="449">
                  <c:v>875</c:v>
                </c:pt>
                <c:pt idx="450">
                  <c:v>2250</c:v>
                </c:pt>
                <c:pt idx="451">
                  <c:v>750</c:v>
                </c:pt>
                <c:pt idx="452">
                  <c:v>600</c:v>
                </c:pt>
                <c:pt idx="453">
                  <c:v>337.5</c:v>
                </c:pt>
                <c:pt idx="454">
                  <c:v>450</c:v>
                </c:pt>
                <c:pt idx="455">
                  <c:v>1000</c:v>
                </c:pt>
                <c:pt idx="456">
                  <c:v>2820</c:v>
                </c:pt>
                <c:pt idx="457">
                  <c:v>1050.0000000000002</c:v>
                </c:pt>
                <c:pt idx="458">
                  <c:v>825.00000000000011</c:v>
                </c:pt>
                <c:pt idx="459">
                  <c:v>550</c:v>
                </c:pt>
                <c:pt idx="460">
                  <c:v>812.5</c:v>
                </c:pt>
                <c:pt idx="461">
                  <c:v>1750.0000000000002</c:v>
                </c:pt>
                <c:pt idx="462">
                  <c:v>3250</c:v>
                </c:pt>
                <c:pt idx="463">
                  <c:v>1500.0000000000002</c:v>
                </c:pt>
                <c:pt idx="464">
                  <c:v>962.50000000000011</c:v>
                </c:pt>
                <c:pt idx="465">
                  <c:v>825.00000000000011</c:v>
                </c:pt>
                <c:pt idx="466">
                  <c:v>975</c:v>
                </c:pt>
                <c:pt idx="467">
                  <c:v>2100</c:v>
                </c:pt>
                <c:pt idx="468">
                  <c:v>3250</c:v>
                </c:pt>
                <c:pt idx="469">
                  <c:v>1800.0000000000002</c:v>
                </c:pt>
                <c:pt idx="470">
                  <c:v>1237.5</c:v>
                </c:pt>
                <c:pt idx="471">
                  <c:v>962.50000000000011</c:v>
                </c:pt>
                <c:pt idx="472">
                  <c:v>1300</c:v>
                </c:pt>
                <c:pt idx="473">
                  <c:v>2625.0000000000005</c:v>
                </c:pt>
                <c:pt idx="474">
                  <c:v>3412.5</c:v>
                </c:pt>
                <c:pt idx="475">
                  <c:v>1800.0000000000002</c:v>
                </c:pt>
                <c:pt idx="476">
                  <c:v>1237.5</c:v>
                </c:pt>
                <c:pt idx="477">
                  <c:v>1100</c:v>
                </c:pt>
                <c:pt idx="478">
                  <c:v>1137.5</c:v>
                </c:pt>
                <c:pt idx="479">
                  <c:v>2450.0000000000005</c:v>
                </c:pt>
                <c:pt idx="480">
                  <c:v>3087.5</c:v>
                </c:pt>
                <c:pt idx="481">
                  <c:v>1375</c:v>
                </c:pt>
                <c:pt idx="482">
                  <c:v>900</c:v>
                </c:pt>
                <c:pt idx="483">
                  <c:v>787.5</c:v>
                </c:pt>
                <c:pt idx="484">
                  <c:v>687.49999999999989</c:v>
                </c:pt>
                <c:pt idx="485">
                  <c:v>1350</c:v>
                </c:pt>
                <c:pt idx="486">
                  <c:v>2400</c:v>
                </c:pt>
                <c:pt idx="487">
                  <c:v>1125</c:v>
                </c:pt>
                <c:pt idx="488">
                  <c:v>625</c:v>
                </c:pt>
                <c:pt idx="489">
                  <c:v>500</c:v>
                </c:pt>
                <c:pt idx="490">
                  <c:v>600</c:v>
                </c:pt>
                <c:pt idx="491">
                  <c:v>1462.4999999999998</c:v>
                </c:pt>
                <c:pt idx="492">
                  <c:v>2625.0000000000005</c:v>
                </c:pt>
                <c:pt idx="493">
                  <c:v>1200.0000000000002</c:v>
                </c:pt>
                <c:pt idx="494">
                  <c:v>1170.0000000000002</c:v>
                </c:pt>
                <c:pt idx="495">
                  <c:v>1050.0000000000002</c:v>
                </c:pt>
                <c:pt idx="496">
                  <c:v>1050</c:v>
                </c:pt>
                <c:pt idx="497">
                  <c:v>1875</c:v>
                </c:pt>
                <c:pt idx="498">
                  <c:v>3325.0000000000005</c:v>
                </c:pt>
                <c:pt idx="499">
                  <c:v>1650.0000000000002</c:v>
                </c:pt>
                <c:pt idx="500">
                  <c:v>1350.0000000000002</c:v>
                </c:pt>
                <c:pt idx="501">
                  <c:v>1050.0000000000002</c:v>
                </c:pt>
                <c:pt idx="502">
                  <c:v>1225.0000000000002</c:v>
                </c:pt>
                <c:pt idx="503">
                  <c:v>2062.5</c:v>
                </c:pt>
                <c:pt idx="504">
                  <c:v>1575</c:v>
                </c:pt>
                <c:pt idx="505">
                  <c:v>2025</c:v>
                </c:pt>
                <c:pt idx="506">
                  <c:v>2025</c:v>
                </c:pt>
                <c:pt idx="507">
                  <c:v>1350</c:v>
                </c:pt>
                <c:pt idx="508">
                  <c:v>1250</c:v>
                </c:pt>
                <c:pt idx="509">
                  <c:v>2137.5</c:v>
                </c:pt>
                <c:pt idx="510">
                  <c:v>1837.4999999999998</c:v>
                </c:pt>
                <c:pt idx="511">
                  <c:v>1912.5</c:v>
                </c:pt>
                <c:pt idx="512">
                  <c:v>1912.5</c:v>
                </c:pt>
                <c:pt idx="513">
                  <c:v>1237.5</c:v>
                </c:pt>
                <c:pt idx="514">
                  <c:v>1000</c:v>
                </c:pt>
                <c:pt idx="515">
                  <c:v>1800</c:v>
                </c:pt>
                <c:pt idx="516">
                  <c:v>2475</c:v>
                </c:pt>
                <c:pt idx="517">
                  <c:v>2199.9999999999995</c:v>
                </c:pt>
                <c:pt idx="518">
                  <c:v>2199.9999999999995</c:v>
                </c:pt>
                <c:pt idx="519">
                  <c:v>1649.9999999999998</c:v>
                </c:pt>
                <c:pt idx="520">
                  <c:v>1050</c:v>
                </c:pt>
                <c:pt idx="521">
                  <c:v>2062.4999999999995</c:v>
                </c:pt>
                <c:pt idx="522">
                  <c:v>3300</c:v>
                </c:pt>
                <c:pt idx="523">
                  <c:v>2275</c:v>
                </c:pt>
                <c:pt idx="524">
                  <c:v>2600</c:v>
                </c:pt>
                <c:pt idx="525">
                  <c:v>1800</c:v>
                </c:pt>
                <c:pt idx="526">
                  <c:v>1300</c:v>
                </c:pt>
                <c:pt idx="527">
                  <c:v>2800</c:v>
                </c:pt>
                <c:pt idx="528">
                  <c:v>3300</c:v>
                </c:pt>
                <c:pt idx="529">
                  <c:v>2600</c:v>
                </c:pt>
                <c:pt idx="530">
                  <c:v>2600</c:v>
                </c:pt>
                <c:pt idx="531">
                  <c:v>1800</c:v>
                </c:pt>
                <c:pt idx="532">
                  <c:v>1300</c:v>
                </c:pt>
                <c:pt idx="533">
                  <c:v>3600</c:v>
                </c:pt>
                <c:pt idx="534">
                  <c:v>4200</c:v>
                </c:pt>
                <c:pt idx="535">
                  <c:v>3575</c:v>
                </c:pt>
                <c:pt idx="536">
                  <c:v>3575</c:v>
                </c:pt>
                <c:pt idx="537">
                  <c:v>2550</c:v>
                </c:pt>
                <c:pt idx="538">
                  <c:v>1950</c:v>
                </c:pt>
                <c:pt idx="539">
                  <c:v>4800</c:v>
                </c:pt>
                <c:pt idx="540">
                  <c:v>4500</c:v>
                </c:pt>
                <c:pt idx="541">
                  <c:v>3900</c:v>
                </c:pt>
                <c:pt idx="542">
                  <c:v>3575</c:v>
                </c:pt>
                <c:pt idx="543">
                  <c:v>2700</c:v>
                </c:pt>
                <c:pt idx="544">
                  <c:v>3250</c:v>
                </c:pt>
                <c:pt idx="545">
                  <c:v>4000</c:v>
                </c:pt>
                <c:pt idx="546">
                  <c:v>4550</c:v>
                </c:pt>
                <c:pt idx="547">
                  <c:v>4550</c:v>
                </c:pt>
                <c:pt idx="548">
                  <c:v>3412.5</c:v>
                </c:pt>
                <c:pt idx="549">
                  <c:v>3087.5</c:v>
                </c:pt>
                <c:pt idx="550">
                  <c:v>3562.5</c:v>
                </c:pt>
                <c:pt idx="551">
                  <c:v>3200</c:v>
                </c:pt>
                <c:pt idx="552">
                  <c:v>3600.0000000000005</c:v>
                </c:pt>
                <c:pt idx="553">
                  <c:v>3900.0000000000009</c:v>
                </c:pt>
                <c:pt idx="554">
                  <c:v>2700.0000000000005</c:v>
                </c:pt>
                <c:pt idx="555">
                  <c:v>2400.0000000000005</c:v>
                </c:pt>
                <c:pt idx="556">
                  <c:v>2800.0000000000005</c:v>
                </c:pt>
                <c:pt idx="557">
                  <c:v>3375.0000000000005</c:v>
                </c:pt>
                <c:pt idx="558">
                  <c:v>3300.0000000000005</c:v>
                </c:pt>
                <c:pt idx="559">
                  <c:v>3575.0000000000009</c:v>
                </c:pt>
                <c:pt idx="560">
                  <c:v>2250.0000000000005</c:v>
                </c:pt>
                <c:pt idx="561">
                  <c:v>2100.0000000000005</c:v>
                </c:pt>
                <c:pt idx="562">
                  <c:v>2275</c:v>
                </c:pt>
                <c:pt idx="563">
                  <c:v>2812.5000000000005</c:v>
                </c:pt>
                <c:pt idx="564">
                  <c:v>3450.0000000000005</c:v>
                </c:pt>
                <c:pt idx="565">
                  <c:v>3737.5000000000009</c:v>
                </c:pt>
                <c:pt idx="566">
                  <c:v>2550.0000000000005</c:v>
                </c:pt>
                <c:pt idx="567">
                  <c:v>2400.0000000000005</c:v>
                </c:pt>
                <c:pt idx="568">
                  <c:v>2450.0000000000005</c:v>
                </c:pt>
                <c:pt idx="569">
                  <c:v>3562.5000000000005</c:v>
                </c:pt>
                <c:pt idx="570">
                  <c:v>4050.0000000000005</c:v>
                </c:pt>
                <c:pt idx="571">
                  <c:v>4387.5000000000009</c:v>
                </c:pt>
                <c:pt idx="572">
                  <c:v>2850.0000000000005</c:v>
                </c:pt>
                <c:pt idx="573">
                  <c:v>2850.0000000000005</c:v>
                </c:pt>
                <c:pt idx="574">
                  <c:v>2800.0000000000005</c:v>
                </c:pt>
                <c:pt idx="575">
                  <c:v>3750.0000000000005</c:v>
                </c:pt>
                <c:pt idx="576">
                  <c:v>1275</c:v>
                </c:pt>
                <c:pt idx="577">
                  <c:v>1700</c:v>
                </c:pt>
                <c:pt idx="578">
                  <c:v>1700</c:v>
                </c:pt>
                <c:pt idx="579">
                  <c:v>1100</c:v>
                </c:pt>
                <c:pt idx="580">
                  <c:v>1012.5</c:v>
                </c:pt>
                <c:pt idx="581">
                  <c:v>1900</c:v>
                </c:pt>
                <c:pt idx="582">
                  <c:v>1575</c:v>
                </c:pt>
                <c:pt idx="583">
                  <c:v>1700</c:v>
                </c:pt>
                <c:pt idx="584">
                  <c:v>1700</c:v>
                </c:pt>
                <c:pt idx="585">
                  <c:v>1100</c:v>
                </c:pt>
                <c:pt idx="586">
                  <c:v>900</c:v>
                </c:pt>
                <c:pt idx="587">
                  <c:v>1600</c:v>
                </c:pt>
                <c:pt idx="588">
                  <c:v>2200</c:v>
                </c:pt>
                <c:pt idx="589">
                  <c:v>1999.9999999999998</c:v>
                </c:pt>
                <c:pt idx="590">
                  <c:v>2199.9999999999995</c:v>
                </c:pt>
                <c:pt idx="591">
                  <c:v>1649.9999999999998</c:v>
                </c:pt>
                <c:pt idx="592">
                  <c:v>900</c:v>
                </c:pt>
                <c:pt idx="593">
                  <c:v>1924.9999999999998</c:v>
                </c:pt>
                <c:pt idx="594">
                  <c:v>3150</c:v>
                </c:pt>
                <c:pt idx="595">
                  <c:v>2112.5</c:v>
                </c:pt>
                <c:pt idx="596">
                  <c:v>2437.5</c:v>
                </c:pt>
                <c:pt idx="597">
                  <c:v>1650</c:v>
                </c:pt>
                <c:pt idx="598">
                  <c:v>1137.5</c:v>
                </c:pt>
                <c:pt idx="599">
                  <c:v>2600</c:v>
                </c:pt>
                <c:pt idx="600">
                  <c:v>3150</c:v>
                </c:pt>
                <c:pt idx="601">
                  <c:v>2437.5</c:v>
                </c:pt>
                <c:pt idx="602">
                  <c:v>2437.5</c:v>
                </c:pt>
                <c:pt idx="603">
                  <c:v>1650</c:v>
                </c:pt>
                <c:pt idx="604">
                  <c:v>1137.5</c:v>
                </c:pt>
                <c:pt idx="605">
                  <c:v>3800</c:v>
                </c:pt>
                <c:pt idx="606">
                  <c:v>4350</c:v>
                </c:pt>
                <c:pt idx="607">
                  <c:v>3737.5</c:v>
                </c:pt>
                <c:pt idx="608">
                  <c:v>3737.5</c:v>
                </c:pt>
                <c:pt idx="609">
                  <c:v>2925</c:v>
                </c:pt>
                <c:pt idx="610">
                  <c:v>2275</c:v>
                </c:pt>
                <c:pt idx="611">
                  <c:v>5312.5000000000009</c:v>
                </c:pt>
                <c:pt idx="612">
                  <c:v>5037.5</c:v>
                </c:pt>
                <c:pt idx="613">
                  <c:v>4375</c:v>
                </c:pt>
                <c:pt idx="614">
                  <c:v>4025.0000000000005</c:v>
                </c:pt>
                <c:pt idx="615">
                  <c:v>3087.5</c:v>
                </c:pt>
                <c:pt idx="616">
                  <c:v>3675.0000000000005</c:v>
                </c:pt>
                <c:pt idx="617">
                  <c:v>4462.5000000000009</c:v>
                </c:pt>
                <c:pt idx="618">
                  <c:v>5075.0000000000009</c:v>
                </c:pt>
                <c:pt idx="619">
                  <c:v>5062.5000000000009</c:v>
                </c:pt>
                <c:pt idx="620">
                  <c:v>3850.0000000000005</c:v>
                </c:pt>
                <c:pt idx="621">
                  <c:v>3500.0000000000005</c:v>
                </c:pt>
                <c:pt idx="622">
                  <c:v>3750</c:v>
                </c:pt>
                <c:pt idx="623">
                  <c:v>3200</c:v>
                </c:pt>
                <c:pt idx="624">
                  <c:v>3900.0000000000009</c:v>
                </c:pt>
                <c:pt idx="625">
                  <c:v>4200.0000000000009</c:v>
                </c:pt>
                <c:pt idx="626">
                  <c:v>2925.0000000000005</c:v>
                </c:pt>
                <c:pt idx="627">
                  <c:v>2600.0000000000005</c:v>
                </c:pt>
                <c:pt idx="628">
                  <c:v>3000.0000000000005</c:v>
                </c:pt>
                <c:pt idx="629">
                  <c:v>2975.0000000000005</c:v>
                </c:pt>
                <c:pt idx="630">
                  <c:v>2887.5000000000005</c:v>
                </c:pt>
                <c:pt idx="631">
                  <c:v>3150.0000000000005</c:v>
                </c:pt>
                <c:pt idx="632">
                  <c:v>1925.0000000000002</c:v>
                </c:pt>
                <c:pt idx="633">
                  <c:v>1787.5000000000002</c:v>
                </c:pt>
                <c:pt idx="634">
                  <c:v>1950</c:v>
                </c:pt>
                <c:pt idx="635">
                  <c:v>2450.0000000000005</c:v>
                </c:pt>
                <c:pt idx="636">
                  <c:v>3162.5000000000005</c:v>
                </c:pt>
                <c:pt idx="637">
                  <c:v>3450.0000000000005</c:v>
                </c:pt>
                <c:pt idx="638">
                  <c:v>2337.5</c:v>
                </c:pt>
                <c:pt idx="639">
                  <c:v>2600.0000000000005</c:v>
                </c:pt>
                <c:pt idx="640">
                  <c:v>2812.5000000000005</c:v>
                </c:pt>
                <c:pt idx="641">
                  <c:v>4000.0000000000009</c:v>
                </c:pt>
                <c:pt idx="642">
                  <c:v>4550.0000000000009</c:v>
                </c:pt>
                <c:pt idx="643">
                  <c:v>4900.0000000000009</c:v>
                </c:pt>
                <c:pt idx="644">
                  <c:v>3250.0000000000005</c:v>
                </c:pt>
                <c:pt idx="645">
                  <c:v>3250.0000000000005</c:v>
                </c:pt>
                <c:pt idx="646">
                  <c:v>3187.5000000000005</c:v>
                </c:pt>
                <c:pt idx="647">
                  <c:v>4200.0000000000009</c:v>
                </c:pt>
                <c:pt idx="648">
                  <c:v>1800</c:v>
                </c:pt>
                <c:pt idx="649">
                  <c:v>2250</c:v>
                </c:pt>
                <c:pt idx="650">
                  <c:v>2250</c:v>
                </c:pt>
                <c:pt idx="651">
                  <c:v>1500</c:v>
                </c:pt>
                <c:pt idx="652">
                  <c:v>1375</c:v>
                </c:pt>
                <c:pt idx="653">
                  <c:v>2500</c:v>
                </c:pt>
                <c:pt idx="654">
                  <c:v>2200</c:v>
                </c:pt>
                <c:pt idx="655">
                  <c:v>2250</c:v>
                </c:pt>
                <c:pt idx="656">
                  <c:v>2250</c:v>
                </c:pt>
                <c:pt idx="657">
                  <c:v>1500</c:v>
                </c:pt>
                <c:pt idx="658">
                  <c:v>1237.5</c:v>
                </c:pt>
                <c:pt idx="659">
                  <c:v>2125</c:v>
                </c:pt>
                <c:pt idx="660">
                  <c:v>2875</c:v>
                </c:pt>
                <c:pt idx="661">
                  <c:v>2550</c:v>
                </c:pt>
                <c:pt idx="662">
                  <c:v>2762.4999999999995</c:v>
                </c:pt>
                <c:pt idx="663">
                  <c:v>2112.4999999999995</c:v>
                </c:pt>
                <c:pt idx="664">
                  <c:v>1225</c:v>
                </c:pt>
                <c:pt idx="665">
                  <c:v>2437.4999999999995</c:v>
                </c:pt>
                <c:pt idx="666">
                  <c:v>3849.9999999999995</c:v>
                </c:pt>
                <c:pt idx="667">
                  <c:v>2625</c:v>
                </c:pt>
                <c:pt idx="668">
                  <c:v>3000</c:v>
                </c:pt>
                <c:pt idx="669">
                  <c:v>1800</c:v>
                </c:pt>
                <c:pt idx="670">
                  <c:v>1300</c:v>
                </c:pt>
                <c:pt idx="671">
                  <c:v>2800</c:v>
                </c:pt>
                <c:pt idx="672">
                  <c:v>3300</c:v>
                </c:pt>
                <c:pt idx="673">
                  <c:v>2600</c:v>
                </c:pt>
                <c:pt idx="674">
                  <c:v>2600</c:v>
                </c:pt>
                <c:pt idx="675">
                  <c:v>1800</c:v>
                </c:pt>
                <c:pt idx="676">
                  <c:v>1300</c:v>
                </c:pt>
                <c:pt idx="677">
                  <c:v>4000</c:v>
                </c:pt>
                <c:pt idx="678">
                  <c:v>5625</c:v>
                </c:pt>
                <c:pt idx="679">
                  <c:v>5000</c:v>
                </c:pt>
                <c:pt idx="680">
                  <c:v>5000</c:v>
                </c:pt>
                <c:pt idx="681">
                  <c:v>4000</c:v>
                </c:pt>
                <c:pt idx="682">
                  <c:v>3187.5000000000005</c:v>
                </c:pt>
                <c:pt idx="683">
                  <c:v>6750</c:v>
                </c:pt>
                <c:pt idx="684">
                  <c:v>6600</c:v>
                </c:pt>
                <c:pt idx="685">
                  <c:v>5737.5000000000009</c:v>
                </c:pt>
                <c:pt idx="686">
                  <c:v>5312.5000000000009</c:v>
                </c:pt>
                <c:pt idx="687">
                  <c:v>4200</c:v>
                </c:pt>
                <c:pt idx="688">
                  <c:v>4887.5000000000009</c:v>
                </c:pt>
                <c:pt idx="689">
                  <c:v>5750</c:v>
                </c:pt>
                <c:pt idx="690">
                  <c:v>6587.5000000000009</c:v>
                </c:pt>
                <c:pt idx="691">
                  <c:v>6000.0000000000009</c:v>
                </c:pt>
                <c:pt idx="692">
                  <c:v>4687.5000000000009</c:v>
                </c:pt>
                <c:pt idx="693">
                  <c:v>4312.5000000000009</c:v>
                </c:pt>
                <c:pt idx="694">
                  <c:v>4312.5</c:v>
                </c:pt>
                <c:pt idx="695">
                  <c:v>3200</c:v>
                </c:pt>
                <c:pt idx="696">
                  <c:v>4200.0000000000009</c:v>
                </c:pt>
                <c:pt idx="697">
                  <c:v>4500.0000000000009</c:v>
                </c:pt>
                <c:pt idx="698">
                  <c:v>3150.0000000000009</c:v>
                </c:pt>
                <c:pt idx="699">
                  <c:v>2800.0000000000009</c:v>
                </c:pt>
                <c:pt idx="700">
                  <c:v>3400.0000000000005</c:v>
                </c:pt>
                <c:pt idx="701">
                  <c:v>2925</c:v>
                </c:pt>
                <c:pt idx="702">
                  <c:v>3300.0000000000005</c:v>
                </c:pt>
                <c:pt idx="703">
                  <c:v>3575.0000000000009</c:v>
                </c:pt>
                <c:pt idx="704">
                  <c:v>2250.0000000000005</c:v>
                </c:pt>
                <c:pt idx="705">
                  <c:v>2100.0000000000005</c:v>
                </c:pt>
                <c:pt idx="706">
                  <c:v>2275</c:v>
                </c:pt>
                <c:pt idx="707">
                  <c:v>2812.5000000000005</c:v>
                </c:pt>
                <c:pt idx="708">
                  <c:v>3600.0000000000005</c:v>
                </c:pt>
                <c:pt idx="709">
                  <c:v>4062.5000000000009</c:v>
                </c:pt>
                <c:pt idx="710">
                  <c:v>2850.0000000000005</c:v>
                </c:pt>
                <c:pt idx="711">
                  <c:v>3150.0000000000009</c:v>
                </c:pt>
                <c:pt idx="712">
                  <c:v>3825.0000000000005</c:v>
                </c:pt>
                <c:pt idx="713">
                  <c:v>5225.0000000000009</c:v>
                </c:pt>
                <c:pt idx="714">
                  <c:v>6000.0000000000009</c:v>
                </c:pt>
                <c:pt idx="715">
                  <c:v>6375.0000000000018</c:v>
                </c:pt>
                <c:pt idx="716">
                  <c:v>4400.0000000000009</c:v>
                </c:pt>
                <c:pt idx="717">
                  <c:v>4400.0000000000009</c:v>
                </c:pt>
                <c:pt idx="718">
                  <c:v>4275.0000000000009</c:v>
                </c:pt>
                <c:pt idx="719">
                  <c:v>5462.5000000000009</c:v>
                </c:pt>
                <c:pt idx="720">
                  <c:v>4725</c:v>
                </c:pt>
                <c:pt idx="721">
                  <c:v>3825</c:v>
                </c:pt>
                <c:pt idx="722">
                  <c:v>2975.0000000000005</c:v>
                </c:pt>
                <c:pt idx="723">
                  <c:v>2799.9999999999995</c:v>
                </c:pt>
                <c:pt idx="724">
                  <c:v>4125</c:v>
                </c:pt>
                <c:pt idx="725">
                  <c:v>3825</c:v>
                </c:pt>
                <c:pt idx="726">
                  <c:v>4950</c:v>
                </c:pt>
                <c:pt idx="727">
                  <c:v>3375</c:v>
                </c:pt>
                <c:pt idx="728">
                  <c:v>2800.0000000000005</c:v>
                </c:pt>
                <c:pt idx="729">
                  <c:v>2700</c:v>
                </c:pt>
                <c:pt idx="730">
                  <c:v>4125</c:v>
                </c:pt>
                <c:pt idx="731">
                  <c:v>3825</c:v>
                </c:pt>
                <c:pt idx="732">
                  <c:v>4815</c:v>
                </c:pt>
                <c:pt idx="733">
                  <c:v>3375</c:v>
                </c:pt>
                <c:pt idx="734">
                  <c:v>2712.5000000000005</c:v>
                </c:pt>
                <c:pt idx="735">
                  <c:v>2500</c:v>
                </c:pt>
                <c:pt idx="736">
                  <c:v>3712.5000000000005</c:v>
                </c:pt>
                <c:pt idx="737">
                  <c:v>3487.5</c:v>
                </c:pt>
                <c:pt idx="738">
                  <c:v>4612.5</c:v>
                </c:pt>
                <c:pt idx="739">
                  <c:v>3262.5</c:v>
                </c:pt>
                <c:pt idx="740">
                  <c:v>2537.5000000000005</c:v>
                </c:pt>
                <c:pt idx="741">
                  <c:v>2600</c:v>
                </c:pt>
                <c:pt idx="742">
                  <c:v>3712.5000000000005</c:v>
                </c:pt>
                <c:pt idx="743">
                  <c:v>3600</c:v>
                </c:pt>
                <c:pt idx="744">
                  <c:v>5885.0000000000009</c:v>
                </c:pt>
                <c:pt idx="745">
                  <c:v>4262.5</c:v>
                </c:pt>
                <c:pt idx="746">
                  <c:v>3750</c:v>
                </c:pt>
                <c:pt idx="747">
                  <c:v>3500</c:v>
                </c:pt>
                <c:pt idx="748">
                  <c:v>4350</c:v>
                </c:pt>
                <c:pt idx="749">
                  <c:v>5362.5</c:v>
                </c:pt>
                <c:pt idx="750">
                  <c:v>6450</c:v>
                </c:pt>
                <c:pt idx="751">
                  <c:v>4537.5</c:v>
                </c:pt>
                <c:pt idx="752">
                  <c:v>4000</c:v>
                </c:pt>
                <c:pt idx="753">
                  <c:v>3875</c:v>
                </c:pt>
                <c:pt idx="754">
                  <c:v>5037.5</c:v>
                </c:pt>
                <c:pt idx="755">
                  <c:v>6475.0000000000009</c:v>
                </c:pt>
                <c:pt idx="756">
                  <c:v>7475</c:v>
                </c:pt>
                <c:pt idx="757">
                  <c:v>5400.0000000000009</c:v>
                </c:pt>
                <c:pt idx="758">
                  <c:v>4537.5</c:v>
                </c:pt>
                <c:pt idx="759">
                  <c:v>4262.5</c:v>
                </c:pt>
                <c:pt idx="760">
                  <c:v>5200</c:v>
                </c:pt>
                <c:pt idx="761">
                  <c:v>6825.0000000000009</c:v>
                </c:pt>
                <c:pt idx="762">
                  <c:v>7312.5</c:v>
                </c:pt>
                <c:pt idx="763">
                  <c:v>5400.0000000000009</c:v>
                </c:pt>
                <c:pt idx="764">
                  <c:v>4537.5</c:v>
                </c:pt>
                <c:pt idx="765">
                  <c:v>3487.5</c:v>
                </c:pt>
                <c:pt idx="766">
                  <c:v>4125</c:v>
                </c:pt>
                <c:pt idx="767">
                  <c:v>5550.0000000000009</c:v>
                </c:pt>
                <c:pt idx="768">
                  <c:v>5775.0000000000009</c:v>
                </c:pt>
                <c:pt idx="769">
                  <c:v>4250.0000000000009</c:v>
                </c:pt>
                <c:pt idx="770">
                  <c:v>3375</c:v>
                </c:pt>
                <c:pt idx="771">
                  <c:v>3262.5</c:v>
                </c:pt>
                <c:pt idx="772">
                  <c:v>3987.5000000000005</c:v>
                </c:pt>
                <c:pt idx="773">
                  <c:v>4950.0000000000009</c:v>
                </c:pt>
                <c:pt idx="774">
                  <c:v>6000.0000000000009</c:v>
                </c:pt>
                <c:pt idx="775">
                  <c:v>4125.0000000000009</c:v>
                </c:pt>
                <c:pt idx="776">
                  <c:v>3625.0000000000009</c:v>
                </c:pt>
                <c:pt idx="777">
                  <c:v>3500.0000000000009</c:v>
                </c:pt>
                <c:pt idx="778">
                  <c:v>4200.0000000000009</c:v>
                </c:pt>
                <c:pt idx="779">
                  <c:v>5362.5</c:v>
                </c:pt>
                <c:pt idx="780">
                  <c:v>5850.0000000000009</c:v>
                </c:pt>
                <c:pt idx="781">
                  <c:v>4000.0000000000009</c:v>
                </c:pt>
                <c:pt idx="782">
                  <c:v>3725.0000000000009</c:v>
                </c:pt>
                <c:pt idx="783">
                  <c:v>3875.0000000000009</c:v>
                </c:pt>
                <c:pt idx="784">
                  <c:v>4875</c:v>
                </c:pt>
                <c:pt idx="785">
                  <c:v>5950</c:v>
                </c:pt>
                <c:pt idx="786">
                  <c:v>6987.5</c:v>
                </c:pt>
                <c:pt idx="787">
                  <c:v>4812.5</c:v>
                </c:pt>
                <c:pt idx="788">
                  <c:v>4537.5</c:v>
                </c:pt>
                <c:pt idx="789">
                  <c:v>4262.5</c:v>
                </c:pt>
                <c:pt idx="790">
                  <c:v>5037.5</c:v>
                </c:pt>
                <c:pt idx="791">
                  <c:v>6125</c:v>
                </c:pt>
                <c:pt idx="792">
                  <c:v>1575</c:v>
                </c:pt>
                <c:pt idx="793">
                  <c:v>875</c:v>
                </c:pt>
                <c:pt idx="794">
                  <c:v>625</c:v>
                </c:pt>
                <c:pt idx="795">
                  <c:v>300.00000000000006</c:v>
                </c:pt>
                <c:pt idx="796">
                  <c:v>674.99999999999989</c:v>
                </c:pt>
                <c:pt idx="797">
                  <c:v>875</c:v>
                </c:pt>
                <c:pt idx="798">
                  <c:v>1750</c:v>
                </c:pt>
                <c:pt idx="799">
                  <c:v>525</c:v>
                </c:pt>
                <c:pt idx="800">
                  <c:v>500</c:v>
                </c:pt>
                <c:pt idx="801">
                  <c:v>225.00000000000003</c:v>
                </c:pt>
                <c:pt idx="802">
                  <c:v>674.99999999999989</c:v>
                </c:pt>
                <c:pt idx="803">
                  <c:v>787.5</c:v>
                </c:pt>
                <c:pt idx="804">
                  <c:v>1780</c:v>
                </c:pt>
                <c:pt idx="805">
                  <c:v>500</c:v>
                </c:pt>
                <c:pt idx="806">
                  <c:v>525.00000000000011</c:v>
                </c:pt>
                <c:pt idx="807">
                  <c:v>87.5</c:v>
                </c:pt>
                <c:pt idx="808">
                  <c:v>375</c:v>
                </c:pt>
                <c:pt idx="809">
                  <c:v>700</c:v>
                </c:pt>
                <c:pt idx="810">
                  <c:v>1600</c:v>
                </c:pt>
                <c:pt idx="811">
                  <c:v>400</c:v>
                </c:pt>
                <c:pt idx="812">
                  <c:v>300.00000000000006</c:v>
                </c:pt>
                <c:pt idx="813">
                  <c:v>87.5</c:v>
                </c:pt>
                <c:pt idx="814">
                  <c:v>250</c:v>
                </c:pt>
                <c:pt idx="815">
                  <c:v>700</c:v>
                </c:pt>
                <c:pt idx="816">
                  <c:v>2225</c:v>
                </c:pt>
                <c:pt idx="817">
                  <c:v>675.00000000000011</c:v>
                </c:pt>
                <c:pt idx="818">
                  <c:v>500</c:v>
                </c:pt>
                <c:pt idx="819">
                  <c:v>200</c:v>
                </c:pt>
                <c:pt idx="820">
                  <c:v>412.49999999999994</c:v>
                </c:pt>
                <c:pt idx="821">
                  <c:v>1050</c:v>
                </c:pt>
                <c:pt idx="822">
                  <c:v>1912.5</c:v>
                </c:pt>
                <c:pt idx="823">
                  <c:v>700.00000000000011</c:v>
                </c:pt>
                <c:pt idx="824">
                  <c:v>612.50000000000011</c:v>
                </c:pt>
                <c:pt idx="825">
                  <c:v>525</c:v>
                </c:pt>
                <c:pt idx="826">
                  <c:v>750</c:v>
                </c:pt>
                <c:pt idx="827">
                  <c:v>1787.5000000000002</c:v>
                </c:pt>
                <c:pt idx="828">
                  <c:v>2750</c:v>
                </c:pt>
                <c:pt idx="829">
                  <c:v>1350.0000000000002</c:v>
                </c:pt>
                <c:pt idx="830">
                  <c:v>900</c:v>
                </c:pt>
                <c:pt idx="831">
                  <c:v>700</c:v>
                </c:pt>
                <c:pt idx="832">
                  <c:v>1000</c:v>
                </c:pt>
                <c:pt idx="833">
                  <c:v>2062.5</c:v>
                </c:pt>
                <c:pt idx="834">
                  <c:v>2625</c:v>
                </c:pt>
                <c:pt idx="835">
                  <c:v>1350.0000000000002</c:v>
                </c:pt>
                <c:pt idx="836">
                  <c:v>900</c:v>
                </c:pt>
                <c:pt idx="837">
                  <c:v>612.50000000000011</c:v>
                </c:pt>
                <c:pt idx="838">
                  <c:v>675</c:v>
                </c:pt>
                <c:pt idx="839">
                  <c:v>1625</c:v>
                </c:pt>
                <c:pt idx="840">
                  <c:v>2025</c:v>
                </c:pt>
                <c:pt idx="841">
                  <c:v>1000.0000000000002</c:v>
                </c:pt>
                <c:pt idx="842">
                  <c:v>375</c:v>
                </c:pt>
                <c:pt idx="843">
                  <c:v>312.5</c:v>
                </c:pt>
                <c:pt idx="844">
                  <c:v>437.5</c:v>
                </c:pt>
                <c:pt idx="845">
                  <c:v>800</c:v>
                </c:pt>
                <c:pt idx="846">
                  <c:v>1687.4999999999998</c:v>
                </c:pt>
                <c:pt idx="847">
                  <c:v>700</c:v>
                </c:pt>
                <c:pt idx="848">
                  <c:v>350</c:v>
                </c:pt>
                <c:pt idx="849">
                  <c:v>262.5</c:v>
                </c:pt>
                <c:pt idx="850">
                  <c:v>337.49999999999994</c:v>
                </c:pt>
                <c:pt idx="851">
                  <c:v>999.99999999999977</c:v>
                </c:pt>
                <c:pt idx="852">
                  <c:v>1750</c:v>
                </c:pt>
                <c:pt idx="853">
                  <c:v>800</c:v>
                </c:pt>
                <c:pt idx="854">
                  <c:v>580</c:v>
                </c:pt>
                <c:pt idx="855">
                  <c:v>600</c:v>
                </c:pt>
                <c:pt idx="856">
                  <c:v>687.49999999999989</c:v>
                </c:pt>
                <c:pt idx="857">
                  <c:v>1349.9999999999998</c:v>
                </c:pt>
                <c:pt idx="858">
                  <c:v>2612.4999999999995</c:v>
                </c:pt>
                <c:pt idx="859">
                  <c:v>1237.5</c:v>
                </c:pt>
                <c:pt idx="860">
                  <c:v>1012.5</c:v>
                </c:pt>
                <c:pt idx="861">
                  <c:v>787.5</c:v>
                </c:pt>
                <c:pt idx="862">
                  <c:v>962.49999999999989</c:v>
                </c:pt>
                <c:pt idx="863">
                  <c:v>1649.9999999999995</c:v>
                </c:pt>
                <c:pt idx="864">
                  <c:v>1662.5</c:v>
                </c:pt>
                <c:pt idx="865">
                  <c:v>2137.5</c:v>
                </c:pt>
                <c:pt idx="866">
                  <c:v>2137.5</c:v>
                </c:pt>
                <c:pt idx="867">
                  <c:v>1462.5</c:v>
                </c:pt>
                <c:pt idx="868">
                  <c:v>1375</c:v>
                </c:pt>
                <c:pt idx="869">
                  <c:v>2137.5</c:v>
                </c:pt>
                <c:pt idx="870">
                  <c:v>1837.4999999999998</c:v>
                </c:pt>
                <c:pt idx="871">
                  <c:v>1912.5</c:v>
                </c:pt>
                <c:pt idx="872">
                  <c:v>2025</c:v>
                </c:pt>
                <c:pt idx="873">
                  <c:v>1350</c:v>
                </c:pt>
                <c:pt idx="874">
                  <c:v>1125</c:v>
                </c:pt>
                <c:pt idx="875">
                  <c:v>1912.5</c:v>
                </c:pt>
                <c:pt idx="876">
                  <c:v>2012.4999999999998</c:v>
                </c:pt>
                <c:pt idx="877">
                  <c:v>1912.5</c:v>
                </c:pt>
                <c:pt idx="878">
                  <c:v>1912.5</c:v>
                </c:pt>
                <c:pt idx="879">
                  <c:v>1462.5</c:v>
                </c:pt>
                <c:pt idx="880">
                  <c:v>1000</c:v>
                </c:pt>
                <c:pt idx="881">
                  <c:v>1800</c:v>
                </c:pt>
                <c:pt idx="882">
                  <c:v>2587.5</c:v>
                </c:pt>
                <c:pt idx="883">
                  <c:v>1687.5</c:v>
                </c:pt>
                <c:pt idx="884">
                  <c:v>1800</c:v>
                </c:pt>
                <c:pt idx="885">
                  <c:v>1200</c:v>
                </c:pt>
                <c:pt idx="886">
                  <c:v>900</c:v>
                </c:pt>
                <c:pt idx="887">
                  <c:v>2250</c:v>
                </c:pt>
                <c:pt idx="888">
                  <c:v>2300</c:v>
                </c:pt>
                <c:pt idx="889">
                  <c:v>1912.5</c:v>
                </c:pt>
                <c:pt idx="890">
                  <c:v>1912.5</c:v>
                </c:pt>
                <c:pt idx="891">
                  <c:v>1300</c:v>
                </c:pt>
                <c:pt idx="892">
                  <c:v>1012.5</c:v>
                </c:pt>
                <c:pt idx="893">
                  <c:v>2400</c:v>
                </c:pt>
                <c:pt idx="894">
                  <c:v>2700</c:v>
                </c:pt>
                <c:pt idx="895">
                  <c:v>2362.5</c:v>
                </c:pt>
                <c:pt idx="896">
                  <c:v>2475</c:v>
                </c:pt>
                <c:pt idx="897">
                  <c:v>1700</c:v>
                </c:pt>
                <c:pt idx="898">
                  <c:v>1350</c:v>
                </c:pt>
                <c:pt idx="899">
                  <c:v>3600</c:v>
                </c:pt>
                <c:pt idx="900">
                  <c:v>3000</c:v>
                </c:pt>
                <c:pt idx="901">
                  <c:v>2700</c:v>
                </c:pt>
                <c:pt idx="902">
                  <c:v>2475</c:v>
                </c:pt>
                <c:pt idx="903">
                  <c:v>1800</c:v>
                </c:pt>
                <c:pt idx="904">
                  <c:v>2137.5</c:v>
                </c:pt>
                <c:pt idx="905">
                  <c:v>2850</c:v>
                </c:pt>
                <c:pt idx="906">
                  <c:v>3037.5</c:v>
                </c:pt>
                <c:pt idx="907">
                  <c:v>3437.5000000000005</c:v>
                </c:pt>
                <c:pt idx="908">
                  <c:v>2500</c:v>
                </c:pt>
                <c:pt idx="909">
                  <c:v>1912.5</c:v>
                </c:pt>
                <c:pt idx="910">
                  <c:v>2337.4999999999995</c:v>
                </c:pt>
                <c:pt idx="911">
                  <c:v>2400</c:v>
                </c:pt>
                <c:pt idx="912">
                  <c:v>2700</c:v>
                </c:pt>
                <c:pt idx="913">
                  <c:v>3000</c:v>
                </c:pt>
                <c:pt idx="914">
                  <c:v>2025</c:v>
                </c:pt>
                <c:pt idx="915">
                  <c:v>1800</c:v>
                </c:pt>
                <c:pt idx="916">
                  <c:v>2199.9999999999995</c:v>
                </c:pt>
                <c:pt idx="917">
                  <c:v>2700</c:v>
                </c:pt>
                <c:pt idx="918">
                  <c:v>2475</c:v>
                </c:pt>
                <c:pt idx="919">
                  <c:v>2750</c:v>
                </c:pt>
                <c:pt idx="920">
                  <c:v>1800</c:v>
                </c:pt>
                <c:pt idx="921">
                  <c:v>1687.5</c:v>
                </c:pt>
                <c:pt idx="922">
                  <c:v>1924.9999999999998</c:v>
                </c:pt>
                <c:pt idx="923">
                  <c:v>2400</c:v>
                </c:pt>
                <c:pt idx="924">
                  <c:v>2300</c:v>
                </c:pt>
                <c:pt idx="925">
                  <c:v>2587.5000000000005</c:v>
                </c:pt>
                <c:pt idx="926">
                  <c:v>1700</c:v>
                </c:pt>
                <c:pt idx="927">
                  <c:v>1700</c:v>
                </c:pt>
                <c:pt idx="928">
                  <c:v>2062.4999999999995</c:v>
                </c:pt>
                <c:pt idx="929">
                  <c:v>2850</c:v>
                </c:pt>
                <c:pt idx="930">
                  <c:v>3037.5</c:v>
                </c:pt>
                <c:pt idx="931">
                  <c:v>3375</c:v>
                </c:pt>
                <c:pt idx="932">
                  <c:v>2137.5</c:v>
                </c:pt>
                <c:pt idx="933">
                  <c:v>2137.5</c:v>
                </c:pt>
                <c:pt idx="934">
                  <c:v>2199.9999999999995</c:v>
                </c:pt>
                <c:pt idx="935">
                  <c:v>3000</c:v>
                </c:pt>
                <c:pt idx="936">
                  <c:v>1400</c:v>
                </c:pt>
                <c:pt idx="937">
                  <c:v>2100</c:v>
                </c:pt>
                <c:pt idx="938">
                  <c:v>1500</c:v>
                </c:pt>
                <c:pt idx="939">
                  <c:v>1750</c:v>
                </c:pt>
                <c:pt idx="940">
                  <c:v>1400</c:v>
                </c:pt>
                <c:pt idx="941">
                  <c:v>1750</c:v>
                </c:pt>
                <c:pt idx="942">
                  <c:v>1625</c:v>
                </c:pt>
                <c:pt idx="943">
                  <c:v>2187.5</c:v>
                </c:pt>
                <c:pt idx="944">
                  <c:v>1575</c:v>
                </c:pt>
                <c:pt idx="945">
                  <c:v>1400</c:v>
                </c:pt>
                <c:pt idx="946">
                  <c:v>1100</c:v>
                </c:pt>
                <c:pt idx="947">
                  <c:v>1662.5</c:v>
                </c:pt>
                <c:pt idx="948">
                  <c:v>1950</c:v>
                </c:pt>
                <c:pt idx="949">
                  <c:v>2600</c:v>
                </c:pt>
                <c:pt idx="950">
                  <c:v>1425</c:v>
                </c:pt>
                <c:pt idx="951">
                  <c:v>1312.5000000000002</c:v>
                </c:pt>
                <c:pt idx="952">
                  <c:v>1100</c:v>
                </c:pt>
                <c:pt idx="953">
                  <c:v>1487.5000000000002</c:v>
                </c:pt>
                <c:pt idx="954">
                  <c:v>1350</c:v>
                </c:pt>
                <c:pt idx="955">
                  <c:v>1687.5000000000005</c:v>
                </c:pt>
                <c:pt idx="956">
                  <c:v>999.99999999999977</c:v>
                </c:pt>
                <c:pt idx="957">
                  <c:v>1000.0000000000002</c:v>
                </c:pt>
                <c:pt idx="958">
                  <c:v>900</c:v>
                </c:pt>
                <c:pt idx="959">
                  <c:v>1437.5000000000002</c:v>
                </c:pt>
                <c:pt idx="960">
                  <c:v>1087.4999999999998</c:v>
                </c:pt>
                <c:pt idx="961">
                  <c:v>1875.0000000000005</c:v>
                </c:pt>
                <c:pt idx="962">
                  <c:v>1199.9999999999998</c:v>
                </c:pt>
                <c:pt idx="963">
                  <c:v>1575.0000000000002</c:v>
                </c:pt>
                <c:pt idx="964">
                  <c:v>1912.5</c:v>
                </c:pt>
                <c:pt idx="965">
                  <c:v>3100</c:v>
                </c:pt>
                <c:pt idx="966">
                  <c:v>3100</c:v>
                </c:pt>
                <c:pt idx="967">
                  <c:v>3487.5</c:v>
                </c:pt>
                <c:pt idx="968">
                  <c:v>2600</c:v>
                </c:pt>
                <c:pt idx="969">
                  <c:v>2400</c:v>
                </c:pt>
                <c:pt idx="970">
                  <c:v>2250</c:v>
                </c:pt>
                <c:pt idx="971">
                  <c:v>4375</c:v>
                </c:pt>
                <c:pt idx="972">
                  <c:v>3300</c:v>
                </c:pt>
                <c:pt idx="973">
                  <c:v>3712.5</c:v>
                </c:pt>
                <c:pt idx="974">
                  <c:v>3900</c:v>
                </c:pt>
                <c:pt idx="975">
                  <c:v>2300</c:v>
                </c:pt>
                <c:pt idx="976">
                  <c:v>2475</c:v>
                </c:pt>
                <c:pt idx="977">
                  <c:v>4537.4999999999991</c:v>
                </c:pt>
                <c:pt idx="978">
                  <c:v>3487.5</c:v>
                </c:pt>
                <c:pt idx="979">
                  <c:v>4262.5</c:v>
                </c:pt>
                <c:pt idx="980">
                  <c:v>4750</c:v>
                </c:pt>
                <c:pt idx="981">
                  <c:v>2137.5</c:v>
                </c:pt>
                <c:pt idx="982">
                  <c:v>2375</c:v>
                </c:pt>
                <c:pt idx="983">
                  <c:v>3987.4999999999995</c:v>
                </c:pt>
                <c:pt idx="984">
                  <c:v>3375</c:v>
                </c:pt>
                <c:pt idx="985">
                  <c:v>3125</c:v>
                </c:pt>
                <c:pt idx="986">
                  <c:v>3712.4999999999995</c:v>
                </c:pt>
                <c:pt idx="987">
                  <c:v>2199.9999999999995</c:v>
                </c:pt>
                <c:pt idx="988">
                  <c:v>2000</c:v>
                </c:pt>
                <c:pt idx="989">
                  <c:v>2812.5</c:v>
                </c:pt>
                <c:pt idx="990">
                  <c:v>2012.5000000000002</c:v>
                </c:pt>
                <c:pt idx="991">
                  <c:v>2012.5000000000002</c:v>
                </c:pt>
                <c:pt idx="992">
                  <c:v>2100</c:v>
                </c:pt>
                <c:pt idx="993">
                  <c:v>1500</c:v>
                </c:pt>
                <c:pt idx="994">
                  <c:v>1225.0000000000002</c:v>
                </c:pt>
                <c:pt idx="995">
                  <c:v>2362.5</c:v>
                </c:pt>
                <c:pt idx="996">
                  <c:v>2025.0000000000002</c:v>
                </c:pt>
                <c:pt idx="997">
                  <c:v>2025.0000000000002</c:v>
                </c:pt>
                <c:pt idx="998">
                  <c:v>3300.0000000000005</c:v>
                </c:pt>
                <c:pt idx="999">
                  <c:v>2612.5</c:v>
                </c:pt>
                <c:pt idx="1000">
                  <c:v>2474.9999999999995</c:v>
                </c:pt>
                <c:pt idx="1001">
                  <c:v>4225</c:v>
                </c:pt>
                <c:pt idx="1002">
                  <c:v>4399.9999999999991</c:v>
                </c:pt>
                <c:pt idx="1003">
                  <c:v>4399.9999999999991</c:v>
                </c:pt>
                <c:pt idx="1004">
                  <c:v>4200</c:v>
                </c:pt>
                <c:pt idx="1005">
                  <c:v>3300</c:v>
                </c:pt>
                <c:pt idx="1006">
                  <c:v>2749.9999999999995</c:v>
                </c:pt>
                <c:pt idx="1007">
                  <c:v>4875</c:v>
                </c:pt>
                <c:pt idx="1008">
                  <c:v>1487.5</c:v>
                </c:pt>
                <c:pt idx="1009">
                  <c:v>787.5</c:v>
                </c:pt>
                <c:pt idx="1010">
                  <c:v>562.5</c:v>
                </c:pt>
                <c:pt idx="1011">
                  <c:v>225.00000000000003</c:v>
                </c:pt>
                <c:pt idx="1012">
                  <c:v>562.5</c:v>
                </c:pt>
                <c:pt idx="1013">
                  <c:v>787.5</c:v>
                </c:pt>
                <c:pt idx="1014">
                  <c:v>1662.5</c:v>
                </c:pt>
                <c:pt idx="1015">
                  <c:v>437.5</c:v>
                </c:pt>
                <c:pt idx="1016">
                  <c:v>437.5</c:v>
                </c:pt>
                <c:pt idx="1017">
                  <c:v>150.00000000000003</c:v>
                </c:pt>
                <c:pt idx="1018">
                  <c:v>562.5</c:v>
                </c:pt>
                <c:pt idx="1019">
                  <c:v>700</c:v>
                </c:pt>
                <c:pt idx="1020">
                  <c:v>1680</c:v>
                </c:pt>
                <c:pt idx="1021">
                  <c:v>400</c:v>
                </c:pt>
                <c:pt idx="1022">
                  <c:v>450.00000000000006</c:v>
                </c:pt>
                <c:pt idx="1023">
                  <c:v>0</c:v>
                </c:pt>
                <c:pt idx="1024">
                  <c:v>250</c:v>
                </c:pt>
                <c:pt idx="1025">
                  <c:v>600</c:v>
                </c:pt>
                <c:pt idx="1026">
                  <c:v>1500</c:v>
                </c:pt>
                <c:pt idx="1027">
                  <c:v>262.5</c:v>
                </c:pt>
                <c:pt idx="1028">
                  <c:v>187.50000000000003</c:v>
                </c:pt>
                <c:pt idx="1029">
                  <c:v>0</c:v>
                </c:pt>
                <c:pt idx="1030">
                  <c:v>112.5</c:v>
                </c:pt>
                <c:pt idx="1031">
                  <c:v>525</c:v>
                </c:pt>
                <c:pt idx="1032">
                  <c:v>1890</c:v>
                </c:pt>
                <c:pt idx="1033">
                  <c:v>500.00000000000011</c:v>
                </c:pt>
                <c:pt idx="1034">
                  <c:v>350.00000000000006</c:v>
                </c:pt>
                <c:pt idx="1035">
                  <c:v>87.500000000000014</c:v>
                </c:pt>
                <c:pt idx="1036">
                  <c:v>249.99999999999997</c:v>
                </c:pt>
                <c:pt idx="1037">
                  <c:v>824.99999999999989</c:v>
                </c:pt>
                <c:pt idx="1038">
                  <c:v>1600</c:v>
                </c:pt>
                <c:pt idx="1039">
                  <c:v>525.00000000000011</c:v>
                </c:pt>
                <c:pt idx="1040">
                  <c:v>525.00000000000011</c:v>
                </c:pt>
                <c:pt idx="1041">
                  <c:v>450.00000000000006</c:v>
                </c:pt>
                <c:pt idx="1042">
                  <c:v>675</c:v>
                </c:pt>
                <c:pt idx="1043">
                  <c:v>1625</c:v>
                </c:pt>
                <c:pt idx="1044">
                  <c:v>2475</c:v>
                </c:pt>
                <c:pt idx="1045">
                  <c:v>1200.0000000000002</c:v>
                </c:pt>
                <c:pt idx="1046">
                  <c:v>787.50000000000011</c:v>
                </c:pt>
                <c:pt idx="1047">
                  <c:v>612.50000000000011</c:v>
                </c:pt>
                <c:pt idx="1048">
                  <c:v>787.5</c:v>
                </c:pt>
                <c:pt idx="1049">
                  <c:v>1750</c:v>
                </c:pt>
                <c:pt idx="1050">
                  <c:v>2250</c:v>
                </c:pt>
                <c:pt idx="1051">
                  <c:v>1237.5000000000002</c:v>
                </c:pt>
                <c:pt idx="1052">
                  <c:v>800</c:v>
                </c:pt>
                <c:pt idx="1053">
                  <c:v>375.00000000000006</c:v>
                </c:pt>
                <c:pt idx="1054">
                  <c:v>400</c:v>
                </c:pt>
                <c:pt idx="1055">
                  <c:v>1237.5</c:v>
                </c:pt>
                <c:pt idx="1056">
                  <c:v>1600</c:v>
                </c:pt>
                <c:pt idx="1057">
                  <c:v>700.00000000000023</c:v>
                </c:pt>
                <c:pt idx="1058">
                  <c:v>200</c:v>
                </c:pt>
                <c:pt idx="1059">
                  <c:v>150</c:v>
                </c:pt>
                <c:pt idx="1060">
                  <c:v>225</c:v>
                </c:pt>
                <c:pt idx="1061">
                  <c:v>525</c:v>
                </c:pt>
                <c:pt idx="1062">
                  <c:v>1300</c:v>
                </c:pt>
                <c:pt idx="1063">
                  <c:v>450</c:v>
                </c:pt>
                <c:pt idx="1064">
                  <c:v>150</c:v>
                </c:pt>
                <c:pt idx="1065">
                  <c:v>75</c:v>
                </c:pt>
                <c:pt idx="1066">
                  <c:v>99.999999999999986</c:v>
                </c:pt>
                <c:pt idx="1067">
                  <c:v>674.99999999999989</c:v>
                </c:pt>
                <c:pt idx="1068">
                  <c:v>1200</c:v>
                </c:pt>
                <c:pt idx="1069">
                  <c:v>450.00000000000006</c:v>
                </c:pt>
                <c:pt idx="1070">
                  <c:v>285.00000000000006</c:v>
                </c:pt>
                <c:pt idx="1071">
                  <c:v>375.00000000000006</c:v>
                </c:pt>
                <c:pt idx="1072">
                  <c:v>499.99999999999994</c:v>
                </c:pt>
                <c:pt idx="1073">
                  <c:v>1099.9999999999995</c:v>
                </c:pt>
                <c:pt idx="1074">
                  <c:v>2249.9999999999995</c:v>
                </c:pt>
                <c:pt idx="1075">
                  <c:v>1000</c:v>
                </c:pt>
                <c:pt idx="1076">
                  <c:v>800</c:v>
                </c:pt>
                <c:pt idx="1077">
                  <c:v>600</c:v>
                </c:pt>
                <c:pt idx="1078">
                  <c:v>749.99999999999989</c:v>
                </c:pt>
                <c:pt idx="1079">
                  <c:v>1374.9999999999995</c:v>
                </c:pt>
                <c:pt idx="1080">
                  <c:v>1350</c:v>
                </c:pt>
                <c:pt idx="1081">
                  <c:v>2025</c:v>
                </c:pt>
                <c:pt idx="1082">
                  <c:v>1425</c:v>
                </c:pt>
                <c:pt idx="1083">
                  <c:v>1662.5</c:v>
                </c:pt>
                <c:pt idx="1084">
                  <c:v>1300</c:v>
                </c:pt>
                <c:pt idx="1085">
                  <c:v>1662.5</c:v>
                </c:pt>
                <c:pt idx="1086">
                  <c:v>1562.5</c:v>
                </c:pt>
                <c:pt idx="1087">
                  <c:v>2100</c:v>
                </c:pt>
                <c:pt idx="1088">
                  <c:v>1487.5</c:v>
                </c:pt>
                <c:pt idx="1089">
                  <c:v>1312.5</c:v>
                </c:pt>
                <c:pt idx="1090">
                  <c:v>1000</c:v>
                </c:pt>
                <c:pt idx="1091">
                  <c:v>1575</c:v>
                </c:pt>
                <c:pt idx="1092">
                  <c:v>1875</c:v>
                </c:pt>
                <c:pt idx="1093">
                  <c:v>2500</c:v>
                </c:pt>
                <c:pt idx="1094">
                  <c:v>1350</c:v>
                </c:pt>
                <c:pt idx="1095">
                  <c:v>1225.0000000000002</c:v>
                </c:pt>
                <c:pt idx="1096">
                  <c:v>1000</c:v>
                </c:pt>
                <c:pt idx="1097">
                  <c:v>1400.0000000000002</c:v>
                </c:pt>
                <c:pt idx="1098">
                  <c:v>1300</c:v>
                </c:pt>
                <c:pt idx="1099">
                  <c:v>1300.0000000000005</c:v>
                </c:pt>
                <c:pt idx="1100">
                  <c:v>712.49999999999989</c:v>
                </c:pt>
                <c:pt idx="1101">
                  <c:v>750.00000000000023</c:v>
                </c:pt>
                <c:pt idx="1102">
                  <c:v>687.5</c:v>
                </c:pt>
                <c:pt idx="1103">
                  <c:v>1100.0000000000005</c:v>
                </c:pt>
                <c:pt idx="1104">
                  <c:v>699.99999999999977</c:v>
                </c:pt>
                <c:pt idx="1105">
                  <c:v>1450.0000000000005</c:v>
                </c:pt>
                <c:pt idx="1106">
                  <c:v>862.49999999999977</c:v>
                </c:pt>
                <c:pt idx="1107">
                  <c:v>1750.0000000000002</c:v>
                </c:pt>
                <c:pt idx="1108">
                  <c:v>2000</c:v>
                </c:pt>
                <c:pt idx="1109">
                  <c:v>3375</c:v>
                </c:pt>
                <c:pt idx="1110">
                  <c:v>3375</c:v>
                </c:pt>
                <c:pt idx="1111">
                  <c:v>3750</c:v>
                </c:pt>
                <c:pt idx="1112">
                  <c:v>2925</c:v>
                </c:pt>
                <c:pt idx="1113">
                  <c:v>2700</c:v>
                </c:pt>
                <c:pt idx="1114">
                  <c:v>2500</c:v>
                </c:pt>
                <c:pt idx="1115">
                  <c:v>4812.5</c:v>
                </c:pt>
                <c:pt idx="1116">
                  <c:v>3712.5</c:v>
                </c:pt>
                <c:pt idx="1117">
                  <c:v>4125</c:v>
                </c:pt>
                <c:pt idx="1118">
                  <c:v>4387.5</c:v>
                </c:pt>
                <c:pt idx="1119">
                  <c:v>2587.5</c:v>
                </c:pt>
                <c:pt idx="1120">
                  <c:v>2625</c:v>
                </c:pt>
                <c:pt idx="1121">
                  <c:v>4800</c:v>
                </c:pt>
                <c:pt idx="1122">
                  <c:v>3000</c:v>
                </c:pt>
                <c:pt idx="1123">
                  <c:v>4125</c:v>
                </c:pt>
                <c:pt idx="1124">
                  <c:v>5087.5</c:v>
                </c:pt>
                <c:pt idx="1125">
                  <c:v>2125</c:v>
                </c:pt>
                <c:pt idx="1126">
                  <c:v>2337.5</c:v>
                </c:pt>
                <c:pt idx="1127">
                  <c:v>4050</c:v>
                </c:pt>
                <c:pt idx="1128">
                  <c:v>3437.5000000000005</c:v>
                </c:pt>
                <c:pt idx="1129">
                  <c:v>3162.5000000000005</c:v>
                </c:pt>
                <c:pt idx="1130">
                  <c:v>3750</c:v>
                </c:pt>
                <c:pt idx="1131">
                  <c:v>2100</c:v>
                </c:pt>
                <c:pt idx="1132">
                  <c:v>1575</c:v>
                </c:pt>
                <c:pt idx="1133">
                  <c:v>2300</c:v>
                </c:pt>
                <c:pt idx="1134">
                  <c:v>1575.0000000000002</c:v>
                </c:pt>
                <c:pt idx="1135">
                  <c:v>1575.0000000000002</c:v>
                </c:pt>
                <c:pt idx="1136">
                  <c:v>1662.5000000000002</c:v>
                </c:pt>
                <c:pt idx="1137">
                  <c:v>1137.5</c:v>
                </c:pt>
                <c:pt idx="1138">
                  <c:v>900.00000000000011</c:v>
                </c:pt>
                <c:pt idx="1139">
                  <c:v>1900</c:v>
                </c:pt>
                <c:pt idx="1140">
                  <c:v>1250.0000000000002</c:v>
                </c:pt>
                <c:pt idx="1141">
                  <c:v>1250.0000000000002</c:v>
                </c:pt>
                <c:pt idx="1142">
                  <c:v>2587.5000000000005</c:v>
                </c:pt>
                <c:pt idx="1143">
                  <c:v>2025.0000000000002</c:v>
                </c:pt>
                <c:pt idx="1144">
                  <c:v>2124.9999999999995</c:v>
                </c:pt>
                <c:pt idx="1145">
                  <c:v>3750</c:v>
                </c:pt>
                <c:pt idx="1146">
                  <c:v>4650</c:v>
                </c:pt>
                <c:pt idx="1147">
                  <c:v>4650</c:v>
                </c:pt>
                <c:pt idx="1148">
                  <c:v>4550</c:v>
                </c:pt>
                <c:pt idx="1149">
                  <c:v>3575</c:v>
                </c:pt>
                <c:pt idx="1150">
                  <c:v>3000</c:v>
                </c:pt>
                <c:pt idx="1151">
                  <c:v>5250.0000000000009</c:v>
                </c:pt>
                <c:pt idx="1152">
                  <c:v>1800</c:v>
                </c:pt>
                <c:pt idx="1153">
                  <c:v>1000</c:v>
                </c:pt>
                <c:pt idx="1154">
                  <c:v>750.00000000000011</c:v>
                </c:pt>
                <c:pt idx="1155">
                  <c:v>350</c:v>
                </c:pt>
                <c:pt idx="1156">
                  <c:v>750</c:v>
                </c:pt>
                <c:pt idx="1157">
                  <c:v>1000</c:v>
                </c:pt>
                <c:pt idx="1158">
                  <c:v>2000</c:v>
                </c:pt>
                <c:pt idx="1159">
                  <c:v>600</c:v>
                </c:pt>
                <c:pt idx="1160">
                  <c:v>600.00000000000011</c:v>
                </c:pt>
                <c:pt idx="1161">
                  <c:v>262.5</c:v>
                </c:pt>
                <c:pt idx="1162">
                  <c:v>750</c:v>
                </c:pt>
                <c:pt idx="1163">
                  <c:v>1000</c:v>
                </c:pt>
                <c:pt idx="1164">
                  <c:v>1880</c:v>
                </c:pt>
                <c:pt idx="1165">
                  <c:v>700</c:v>
                </c:pt>
                <c:pt idx="1166">
                  <c:v>600.00000000000011</c:v>
                </c:pt>
                <c:pt idx="1167">
                  <c:v>175</c:v>
                </c:pt>
                <c:pt idx="1168">
                  <c:v>500</c:v>
                </c:pt>
                <c:pt idx="1169">
                  <c:v>800</c:v>
                </c:pt>
                <c:pt idx="1170">
                  <c:v>1800</c:v>
                </c:pt>
                <c:pt idx="1171">
                  <c:v>600</c:v>
                </c:pt>
                <c:pt idx="1172">
                  <c:v>450.00000000000006</c:v>
                </c:pt>
                <c:pt idx="1173">
                  <c:v>262.5</c:v>
                </c:pt>
                <c:pt idx="1174">
                  <c:v>375</c:v>
                </c:pt>
                <c:pt idx="1175">
                  <c:v>900</c:v>
                </c:pt>
                <c:pt idx="1176">
                  <c:v>2722.4999999999995</c:v>
                </c:pt>
                <c:pt idx="1177">
                  <c:v>1000</c:v>
                </c:pt>
                <c:pt idx="1178">
                  <c:v>787.5</c:v>
                </c:pt>
                <c:pt idx="1179">
                  <c:v>562.5</c:v>
                </c:pt>
                <c:pt idx="1180">
                  <c:v>824.99999999999989</c:v>
                </c:pt>
                <c:pt idx="1181">
                  <c:v>1650</c:v>
                </c:pt>
                <c:pt idx="1182">
                  <c:v>2887.4999999999995</c:v>
                </c:pt>
                <c:pt idx="1183">
                  <c:v>1375</c:v>
                </c:pt>
                <c:pt idx="1184">
                  <c:v>900</c:v>
                </c:pt>
                <c:pt idx="1185">
                  <c:v>787.5</c:v>
                </c:pt>
                <c:pt idx="1186">
                  <c:v>962.49999999999989</c:v>
                </c:pt>
                <c:pt idx="1187">
                  <c:v>1950</c:v>
                </c:pt>
                <c:pt idx="1188">
                  <c:v>3024.9999999999995</c:v>
                </c:pt>
                <c:pt idx="1189">
                  <c:v>1500</c:v>
                </c:pt>
                <c:pt idx="1190">
                  <c:v>1012.5</c:v>
                </c:pt>
                <c:pt idx="1191">
                  <c:v>787.5</c:v>
                </c:pt>
                <c:pt idx="1192">
                  <c:v>1099.9999999999998</c:v>
                </c:pt>
                <c:pt idx="1193">
                  <c:v>2250</c:v>
                </c:pt>
                <c:pt idx="1194">
                  <c:v>2887.4999999999995</c:v>
                </c:pt>
                <c:pt idx="1195">
                  <c:v>1500</c:v>
                </c:pt>
                <c:pt idx="1196">
                  <c:v>1012.5</c:v>
                </c:pt>
                <c:pt idx="1197">
                  <c:v>787.5</c:v>
                </c:pt>
                <c:pt idx="1198">
                  <c:v>824.99999999999989</c:v>
                </c:pt>
                <c:pt idx="1199">
                  <c:v>1950</c:v>
                </c:pt>
                <c:pt idx="1200">
                  <c:v>2474.9999999999995</c:v>
                </c:pt>
                <c:pt idx="1201">
                  <c:v>1250</c:v>
                </c:pt>
                <c:pt idx="1202">
                  <c:v>675</c:v>
                </c:pt>
                <c:pt idx="1203">
                  <c:v>562.5</c:v>
                </c:pt>
                <c:pt idx="1204">
                  <c:v>687.49999999999989</c:v>
                </c:pt>
                <c:pt idx="1205">
                  <c:v>1350</c:v>
                </c:pt>
                <c:pt idx="1206">
                  <c:v>2400</c:v>
                </c:pt>
                <c:pt idx="1207">
                  <c:v>1237.5</c:v>
                </c:pt>
                <c:pt idx="1208">
                  <c:v>687.5</c:v>
                </c:pt>
                <c:pt idx="1209">
                  <c:v>550</c:v>
                </c:pt>
                <c:pt idx="1210">
                  <c:v>650</c:v>
                </c:pt>
                <c:pt idx="1211">
                  <c:v>1575</c:v>
                </c:pt>
                <c:pt idx="1212">
                  <c:v>2437.5</c:v>
                </c:pt>
                <c:pt idx="1213">
                  <c:v>1100</c:v>
                </c:pt>
                <c:pt idx="1214">
                  <c:v>1072.5</c:v>
                </c:pt>
                <c:pt idx="1215">
                  <c:v>962.50000000000011</c:v>
                </c:pt>
                <c:pt idx="1216">
                  <c:v>975</c:v>
                </c:pt>
                <c:pt idx="1217">
                  <c:v>1750</c:v>
                </c:pt>
                <c:pt idx="1218">
                  <c:v>3087.5</c:v>
                </c:pt>
                <c:pt idx="1219">
                  <c:v>1512.5000000000002</c:v>
                </c:pt>
                <c:pt idx="1220">
                  <c:v>1375</c:v>
                </c:pt>
                <c:pt idx="1221">
                  <c:v>1100</c:v>
                </c:pt>
                <c:pt idx="1222">
                  <c:v>1300</c:v>
                </c:pt>
                <c:pt idx="1223">
                  <c:v>2100</c:v>
                </c:pt>
                <c:pt idx="1224">
                  <c:v>1312.5000000000002</c:v>
                </c:pt>
                <c:pt idx="1225">
                  <c:v>1687.5</c:v>
                </c:pt>
                <c:pt idx="1226">
                  <c:v>1687.5</c:v>
                </c:pt>
                <c:pt idx="1227">
                  <c:v>1012.5</c:v>
                </c:pt>
                <c:pt idx="1228">
                  <c:v>875</c:v>
                </c:pt>
                <c:pt idx="1229">
                  <c:v>1912.5</c:v>
                </c:pt>
                <c:pt idx="1230">
                  <c:v>1662.5000000000002</c:v>
                </c:pt>
                <c:pt idx="1231">
                  <c:v>1687.5</c:v>
                </c:pt>
                <c:pt idx="1232">
                  <c:v>1687.5</c:v>
                </c:pt>
                <c:pt idx="1233">
                  <c:v>1012.5</c:v>
                </c:pt>
                <c:pt idx="1234">
                  <c:v>750</c:v>
                </c:pt>
                <c:pt idx="1235">
                  <c:v>1575</c:v>
                </c:pt>
                <c:pt idx="1236">
                  <c:v>2250</c:v>
                </c:pt>
                <c:pt idx="1237">
                  <c:v>1924.9999999999998</c:v>
                </c:pt>
                <c:pt idx="1238">
                  <c:v>2249.9999999999995</c:v>
                </c:pt>
                <c:pt idx="1239">
                  <c:v>1512.4999999999998</c:v>
                </c:pt>
                <c:pt idx="1240">
                  <c:v>750</c:v>
                </c:pt>
                <c:pt idx="1241">
                  <c:v>1787.4999999999998</c:v>
                </c:pt>
                <c:pt idx="1242">
                  <c:v>3000</c:v>
                </c:pt>
                <c:pt idx="1243">
                  <c:v>1950</c:v>
                </c:pt>
                <c:pt idx="1244">
                  <c:v>2275</c:v>
                </c:pt>
                <c:pt idx="1245">
                  <c:v>1250</c:v>
                </c:pt>
                <c:pt idx="1246">
                  <c:v>825.00000000000011</c:v>
                </c:pt>
                <c:pt idx="1247">
                  <c:v>2275</c:v>
                </c:pt>
                <c:pt idx="1248">
                  <c:v>2887.4999999999995</c:v>
                </c:pt>
                <c:pt idx="1249">
                  <c:v>2250</c:v>
                </c:pt>
                <c:pt idx="1250">
                  <c:v>2250</c:v>
                </c:pt>
                <c:pt idx="1251">
                  <c:v>1512.4999999999998</c:v>
                </c:pt>
                <c:pt idx="1252">
                  <c:v>1050</c:v>
                </c:pt>
                <c:pt idx="1253">
                  <c:v>3562.5</c:v>
                </c:pt>
                <c:pt idx="1254">
                  <c:v>5075</c:v>
                </c:pt>
                <c:pt idx="1255">
                  <c:v>4500</c:v>
                </c:pt>
                <c:pt idx="1256">
                  <c:v>4500</c:v>
                </c:pt>
                <c:pt idx="1257">
                  <c:v>3562.5</c:v>
                </c:pt>
                <c:pt idx="1258">
                  <c:v>2975.0000000000005</c:v>
                </c:pt>
                <c:pt idx="1259">
                  <c:v>6500</c:v>
                </c:pt>
                <c:pt idx="1260">
                  <c:v>6400</c:v>
                </c:pt>
                <c:pt idx="1261">
                  <c:v>5525.0000000000009</c:v>
                </c:pt>
                <c:pt idx="1262">
                  <c:v>5100.0000000000009</c:v>
                </c:pt>
                <c:pt idx="1263">
                  <c:v>4000</c:v>
                </c:pt>
                <c:pt idx="1264">
                  <c:v>4675.0000000000009</c:v>
                </c:pt>
                <c:pt idx="1265">
                  <c:v>5500</c:v>
                </c:pt>
                <c:pt idx="1266">
                  <c:v>6375.0000000000009</c:v>
                </c:pt>
                <c:pt idx="1267">
                  <c:v>5437.5000000000009</c:v>
                </c:pt>
                <c:pt idx="1268">
                  <c:v>4200</c:v>
                </c:pt>
                <c:pt idx="1269">
                  <c:v>3675.0000000000005</c:v>
                </c:pt>
                <c:pt idx="1270">
                  <c:v>3674.9999999999995</c:v>
                </c:pt>
                <c:pt idx="1271">
                  <c:v>2625</c:v>
                </c:pt>
                <c:pt idx="1272">
                  <c:v>3575.0000000000009</c:v>
                </c:pt>
                <c:pt idx="1273">
                  <c:v>3850.0000000000009</c:v>
                </c:pt>
                <c:pt idx="1274">
                  <c:v>2437.5000000000005</c:v>
                </c:pt>
                <c:pt idx="1275">
                  <c:v>2112.5000000000005</c:v>
                </c:pt>
                <c:pt idx="1276">
                  <c:v>2625.0000000000005</c:v>
                </c:pt>
                <c:pt idx="1277">
                  <c:v>2250</c:v>
                </c:pt>
                <c:pt idx="1278">
                  <c:v>2612.5</c:v>
                </c:pt>
                <c:pt idx="1279">
                  <c:v>3087.5000000000005</c:v>
                </c:pt>
                <c:pt idx="1280">
                  <c:v>1800.0000000000002</c:v>
                </c:pt>
                <c:pt idx="1281">
                  <c:v>1512.5000000000002</c:v>
                </c:pt>
                <c:pt idx="1282">
                  <c:v>1625</c:v>
                </c:pt>
                <c:pt idx="1283">
                  <c:v>2100</c:v>
                </c:pt>
                <c:pt idx="1284">
                  <c:v>2887.5000000000005</c:v>
                </c:pt>
                <c:pt idx="1285">
                  <c:v>3600.0000000000005</c:v>
                </c:pt>
                <c:pt idx="1286">
                  <c:v>2337.5</c:v>
                </c:pt>
                <c:pt idx="1287">
                  <c:v>2600.0000000000005</c:v>
                </c:pt>
                <c:pt idx="1288">
                  <c:v>3187.5000000000005</c:v>
                </c:pt>
                <c:pt idx="1289">
                  <c:v>4500.0000000000009</c:v>
                </c:pt>
                <c:pt idx="1290">
                  <c:v>5250.0000000000009</c:v>
                </c:pt>
                <c:pt idx="1291">
                  <c:v>5950.0000000000018</c:v>
                </c:pt>
                <c:pt idx="1292">
                  <c:v>4000.0000000000009</c:v>
                </c:pt>
                <c:pt idx="1293">
                  <c:v>4000.0000000000009</c:v>
                </c:pt>
                <c:pt idx="1294">
                  <c:v>3825.0000000000005</c:v>
                </c:pt>
                <c:pt idx="1295">
                  <c:v>4987.5000000000009</c:v>
                </c:pt>
                <c:pt idx="1296">
                  <c:v>1700</c:v>
                </c:pt>
                <c:pt idx="1297">
                  <c:v>2125</c:v>
                </c:pt>
                <c:pt idx="1298">
                  <c:v>2125</c:v>
                </c:pt>
                <c:pt idx="1299">
                  <c:v>1375</c:v>
                </c:pt>
                <c:pt idx="1300">
                  <c:v>1237.5</c:v>
                </c:pt>
                <c:pt idx="1301">
                  <c:v>2375</c:v>
                </c:pt>
                <c:pt idx="1302">
                  <c:v>2100</c:v>
                </c:pt>
                <c:pt idx="1303">
                  <c:v>2125</c:v>
                </c:pt>
                <c:pt idx="1304">
                  <c:v>2125</c:v>
                </c:pt>
                <c:pt idx="1305">
                  <c:v>1375</c:v>
                </c:pt>
                <c:pt idx="1306">
                  <c:v>1100</c:v>
                </c:pt>
                <c:pt idx="1307">
                  <c:v>2000</c:v>
                </c:pt>
                <c:pt idx="1308">
                  <c:v>2750</c:v>
                </c:pt>
                <c:pt idx="1309">
                  <c:v>2400</c:v>
                </c:pt>
                <c:pt idx="1310">
                  <c:v>2762.4999999999995</c:v>
                </c:pt>
                <c:pt idx="1311">
                  <c:v>1950</c:v>
                </c:pt>
                <c:pt idx="1312">
                  <c:v>1137.5</c:v>
                </c:pt>
                <c:pt idx="1313">
                  <c:v>2250</c:v>
                </c:pt>
                <c:pt idx="1314">
                  <c:v>3575</c:v>
                </c:pt>
                <c:pt idx="1315">
                  <c:v>2450.0000000000005</c:v>
                </c:pt>
                <c:pt idx="1316">
                  <c:v>2800.0000000000005</c:v>
                </c:pt>
                <c:pt idx="1317">
                  <c:v>1650.0000000000002</c:v>
                </c:pt>
                <c:pt idx="1318">
                  <c:v>1200.0000000000002</c:v>
                </c:pt>
                <c:pt idx="1319">
                  <c:v>2812.5000000000005</c:v>
                </c:pt>
                <c:pt idx="1320">
                  <c:v>3450</c:v>
                </c:pt>
                <c:pt idx="1321">
                  <c:v>2762.5</c:v>
                </c:pt>
                <c:pt idx="1322">
                  <c:v>2762.5</c:v>
                </c:pt>
                <c:pt idx="1323">
                  <c:v>1950</c:v>
                </c:pt>
                <c:pt idx="1324">
                  <c:v>1237.4999999999998</c:v>
                </c:pt>
                <c:pt idx="1325">
                  <c:v>4024.9999999999995</c:v>
                </c:pt>
                <c:pt idx="1326">
                  <c:v>5362.4999999999991</c:v>
                </c:pt>
                <c:pt idx="1327">
                  <c:v>4900</c:v>
                </c:pt>
                <c:pt idx="1328">
                  <c:v>5950</c:v>
                </c:pt>
                <c:pt idx="1329">
                  <c:v>4887.5</c:v>
                </c:pt>
                <c:pt idx="1330">
                  <c:v>4275</c:v>
                </c:pt>
                <c:pt idx="1331">
                  <c:v>8250</c:v>
                </c:pt>
                <c:pt idx="1332">
                  <c:v>8100</c:v>
                </c:pt>
                <c:pt idx="1333">
                  <c:v>7125.0000000000009</c:v>
                </c:pt>
                <c:pt idx="1334">
                  <c:v>6650.0000000000009</c:v>
                </c:pt>
                <c:pt idx="1335">
                  <c:v>5400</c:v>
                </c:pt>
                <c:pt idx="1336">
                  <c:v>6175</c:v>
                </c:pt>
                <c:pt idx="1337">
                  <c:v>7150.0000000000009</c:v>
                </c:pt>
                <c:pt idx="1338">
                  <c:v>8075.0000000000009</c:v>
                </c:pt>
                <c:pt idx="1339">
                  <c:v>7012.5000000000009</c:v>
                </c:pt>
                <c:pt idx="1340">
                  <c:v>5600</c:v>
                </c:pt>
                <c:pt idx="1341">
                  <c:v>3800</c:v>
                </c:pt>
                <c:pt idx="1342">
                  <c:v>3799.9999999999995</c:v>
                </c:pt>
                <c:pt idx="1343">
                  <c:v>2550</c:v>
                </c:pt>
                <c:pt idx="1344">
                  <c:v>3000.0000000000005</c:v>
                </c:pt>
                <c:pt idx="1345">
                  <c:v>3250.0000000000005</c:v>
                </c:pt>
                <c:pt idx="1346">
                  <c:v>1800.0000000000002</c:v>
                </c:pt>
                <c:pt idx="1347">
                  <c:v>1500.0000000000002</c:v>
                </c:pt>
                <c:pt idx="1348">
                  <c:v>1925.0000000000002</c:v>
                </c:pt>
                <c:pt idx="1349">
                  <c:v>1649.9999999999998</c:v>
                </c:pt>
                <c:pt idx="1350">
                  <c:v>2000</c:v>
                </c:pt>
                <c:pt idx="1351">
                  <c:v>3737.5000000000009</c:v>
                </c:pt>
                <c:pt idx="1352">
                  <c:v>2400.0000000000005</c:v>
                </c:pt>
                <c:pt idx="1353">
                  <c:v>2062.5</c:v>
                </c:pt>
                <c:pt idx="1354">
                  <c:v>2275</c:v>
                </c:pt>
                <c:pt idx="1355">
                  <c:v>2800.0000000000005</c:v>
                </c:pt>
                <c:pt idx="1356">
                  <c:v>3437.5000000000005</c:v>
                </c:pt>
                <c:pt idx="1357">
                  <c:v>4200.0000000000009</c:v>
                </c:pt>
                <c:pt idx="1358">
                  <c:v>2887.5000000000005</c:v>
                </c:pt>
                <c:pt idx="1359">
                  <c:v>3250.0000000000005</c:v>
                </c:pt>
                <c:pt idx="1360">
                  <c:v>4037.5000000000005</c:v>
                </c:pt>
                <c:pt idx="1361">
                  <c:v>5400.0000000000009</c:v>
                </c:pt>
                <c:pt idx="1362">
                  <c:v>6000.0000000000009</c:v>
                </c:pt>
                <c:pt idx="1363">
                  <c:v>6800.0000000000018</c:v>
                </c:pt>
                <c:pt idx="1364">
                  <c:v>4800.0000000000009</c:v>
                </c:pt>
                <c:pt idx="1365">
                  <c:v>4800.0000000000009</c:v>
                </c:pt>
                <c:pt idx="1366">
                  <c:v>4725.0000000000009</c:v>
                </c:pt>
                <c:pt idx="1367">
                  <c:v>5937.5000000000009</c:v>
                </c:pt>
                <c:pt idx="1368">
                  <c:v>3825</c:v>
                </c:pt>
                <c:pt idx="1369">
                  <c:v>2925</c:v>
                </c:pt>
                <c:pt idx="1370">
                  <c:v>2275</c:v>
                </c:pt>
                <c:pt idx="1371">
                  <c:v>1999.9999999999998</c:v>
                </c:pt>
                <c:pt idx="1372">
                  <c:v>3025.0000000000005</c:v>
                </c:pt>
                <c:pt idx="1373">
                  <c:v>2925</c:v>
                </c:pt>
                <c:pt idx="1374">
                  <c:v>4050</c:v>
                </c:pt>
                <c:pt idx="1375">
                  <c:v>2475</c:v>
                </c:pt>
                <c:pt idx="1376">
                  <c:v>2100</c:v>
                </c:pt>
                <c:pt idx="1377">
                  <c:v>1899.9999999999998</c:v>
                </c:pt>
                <c:pt idx="1378">
                  <c:v>3025.0000000000005</c:v>
                </c:pt>
                <c:pt idx="1379">
                  <c:v>2925</c:v>
                </c:pt>
                <c:pt idx="1380">
                  <c:v>3915</c:v>
                </c:pt>
                <c:pt idx="1381">
                  <c:v>2475</c:v>
                </c:pt>
                <c:pt idx="1382">
                  <c:v>2012.5000000000002</c:v>
                </c:pt>
                <c:pt idx="1383">
                  <c:v>1699.9999999999998</c:v>
                </c:pt>
                <c:pt idx="1384">
                  <c:v>2612.5</c:v>
                </c:pt>
                <c:pt idx="1385">
                  <c:v>2587.5</c:v>
                </c:pt>
                <c:pt idx="1386">
                  <c:v>3712.5</c:v>
                </c:pt>
                <c:pt idx="1387">
                  <c:v>2362.5</c:v>
                </c:pt>
                <c:pt idx="1388">
                  <c:v>1837.5000000000002</c:v>
                </c:pt>
                <c:pt idx="1389">
                  <c:v>1799.9999999999998</c:v>
                </c:pt>
                <c:pt idx="1390">
                  <c:v>2612.5</c:v>
                </c:pt>
                <c:pt idx="1391">
                  <c:v>2700</c:v>
                </c:pt>
                <c:pt idx="1392">
                  <c:v>4785</c:v>
                </c:pt>
                <c:pt idx="1393">
                  <c:v>3162.5000000000005</c:v>
                </c:pt>
                <c:pt idx="1394">
                  <c:v>2750</c:v>
                </c:pt>
                <c:pt idx="1395">
                  <c:v>2500</c:v>
                </c:pt>
                <c:pt idx="1396">
                  <c:v>3150</c:v>
                </c:pt>
                <c:pt idx="1397">
                  <c:v>4062.5</c:v>
                </c:pt>
                <c:pt idx="1398">
                  <c:v>5250</c:v>
                </c:pt>
                <c:pt idx="1399">
                  <c:v>3437.5000000000005</c:v>
                </c:pt>
                <c:pt idx="1400">
                  <c:v>3000</c:v>
                </c:pt>
                <c:pt idx="1401">
                  <c:v>2875</c:v>
                </c:pt>
                <c:pt idx="1402">
                  <c:v>3737.5</c:v>
                </c:pt>
                <c:pt idx="1403">
                  <c:v>5075.0000000000009</c:v>
                </c:pt>
                <c:pt idx="1404">
                  <c:v>6175</c:v>
                </c:pt>
                <c:pt idx="1405">
                  <c:v>4200.0000000000009</c:v>
                </c:pt>
                <c:pt idx="1406">
                  <c:v>3437.5000000000005</c:v>
                </c:pt>
                <c:pt idx="1407">
                  <c:v>3162.5000000000005</c:v>
                </c:pt>
                <c:pt idx="1408">
                  <c:v>3900</c:v>
                </c:pt>
                <c:pt idx="1409">
                  <c:v>5425.0000000000009</c:v>
                </c:pt>
                <c:pt idx="1410">
                  <c:v>6012.5</c:v>
                </c:pt>
                <c:pt idx="1411">
                  <c:v>4200.0000000000009</c:v>
                </c:pt>
                <c:pt idx="1412">
                  <c:v>3437.5000000000005</c:v>
                </c:pt>
                <c:pt idx="1413">
                  <c:v>2587.5</c:v>
                </c:pt>
                <c:pt idx="1414">
                  <c:v>3025.0000000000005</c:v>
                </c:pt>
                <c:pt idx="1415">
                  <c:v>4350.0000000000009</c:v>
                </c:pt>
                <c:pt idx="1416">
                  <c:v>4675</c:v>
                </c:pt>
                <c:pt idx="1417">
                  <c:v>3250.0000000000009</c:v>
                </c:pt>
                <c:pt idx="1418">
                  <c:v>2475</c:v>
                </c:pt>
                <c:pt idx="1419">
                  <c:v>2362.5</c:v>
                </c:pt>
                <c:pt idx="1420">
                  <c:v>2887.5000000000005</c:v>
                </c:pt>
                <c:pt idx="1421">
                  <c:v>3750.0000000000005</c:v>
                </c:pt>
                <c:pt idx="1422">
                  <c:v>4800.0000000000009</c:v>
                </c:pt>
                <c:pt idx="1423">
                  <c:v>3125.0000000000009</c:v>
                </c:pt>
                <c:pt idx="1424">
                  <c:v>2625.0000000000005</c:v>
                </c:pt>
                <c:pt idx="1425">
                  <c:v>2500.0000000000005</c:v>
                </c:pt>
                <c:pt idx="1426">
                  <c:v>3000.0000000000005</c:v>
                </c:pt>
                <c:pt idx="1427">
                  <c:v>4062.5</c:v>
                </c:pt>
                <c:pt idx="1428">
                  <c:v>4650.0000000000009</c:v>
                </c:pt>
                <c:pt idx="1429">
                  <c:v>3000.0000000000005</c:v>
                </c:pt>
                <c:pt idx="1430">
                  <c:v>2725.0000000000005</c:v>
                </c:pt>
                <c:pt idx="1431">
                  <c:v>2875.0000000000005</c:v>
                </c:pt>
                <c:pt idx="1432">
                  <c:v>3575</c:v>
                </c:pt>
                <c:pt idx="1433">
                  <c:v>4550</c:v>
                </c:pt>
                <c:pt idx="1434">
                  <c:v>5687.5</c:v>
                </c:pt>
                <c:pt idx="1435">
                  <c:v>3712.5000000000005</c:v>
                </c:pt>
                <c:pt idx="1436">
                  <c:v>3437.5000000000005</c:v>
                </c:pt>
                <c:pt idx="1437">
                  <c:v>3162.5000000000005</c:v>
                </c:pt>
                <c:pt idx="1438">
                  <c:v>3737.5</c:v>
                </c:pt>
                <c:pt idx="1439">
                  <c:v>4725</c:v>
                </c:pt>
                <c:pt idx="1440">
                  <c:v>3200</c:v>
                </c:pt>
                <c:pt idx="1441">
                  <c:v>2400</c:v>
                </c:pt>
                <c:pt idx="1442">
                  <c:v>1800.0000000000002</c:v>
                </c:pt>
                <c:pt idx="1443">
                  <c:v>1575</c:v>
                </c:pt>
                <c:pt idx="1444">
                  <c:v>2500</c:v>
                </c:pt>
                <c:pt idx="1445">
                  <c:v>2400</c:v>
                </c:pt>
                <c:pt idx="1446">
                  <c:v>3400</c:v>
                </c:pt>
                <c:pt idx="1447">
                  <c:v>2000</c:v>
                </c:pt>
                <c:pt idx="1448">
                  <c:v>1650.0000000000002</c:v>
                </c:pt>
                <c:pt idx="1449">
                  <c:v>1487.5</c:v>
                </c:pt>
                <c:pt idx="1450">
                  <c:v>2500</c:v>
                </c:pt>
                <c:pt idx="1451">
                  <c:v>2400</c:v>
                </c:pt>
                <c:pt idx="1452">
                  <c:v>3280</c:v>
                </c:pt>
                <c:pt idx="1453">
                  <c:v>2100</c:v>
                </c:pt>
                <c:pt idx="1454">
                  <c:v>1650.0000000000002</c:v>
                </c:pt>
                <c:pt idx="1455">
                  <c:v>1400</c:v>
                </c:pt>
                <c:pt idx="1456">
                  <c:v>2250</c:v>
                </c:pt>
                <c:pt idx="1457">
                  <c:v>2200</c:v>
                </c:pt>
                <c:pt idx="1458">
                  <c:v>3200</c:v>
                </c:pt>
                <c:pt idx="1459">
                  <c:v>2000</c:v>
                </c:pt>
                <c:pt idx="1460">
                  <c:v>1500.0000000000002</c:v>
                </c:pt>
                <c:pt idx="1461">
                  <c:v>1487.5</c:v>
                </c:pt>
                <c:pt idx="1462">
                  <c:v>2125</c:v>
                </c:pt>
                <c:pt idx="1463">
                  <c:v>2200</c:v>
                </c:pt>
                <c:pt idx="1464">
                  <c:v>4100</c:v>
                </c:pt>
                <c:pt idx="1465">
                  <c:v>2362.5000000000005</c:v>
                </c:pt>
                <c:pt idx="1466">
                  <c:v>2000</c:v>
                </c:pt>
                <c:pt idx="1467">
                  <c:v>1800</c:v>
                </c:pt>
                <c:pt idx="1468">
                  <c:v>2375</c:v>
                </c:pt>
                <c:pt idx="1469">
                  <c:v>3300.0000000000005</c:v>
                </c:pt>
                <c:pt idx="1470">
                  <c:v>4250</c:v>
                </c:pt>
                <c:pt idx="1471">
                  <c:v>2700.0000000000005</c:v>
                </c:pt>
                <c:pt idx="1472">
                  <c:v>2100</c:v>
                </c:pt>
                <c:pt idx="1473">
                  <c:v>2000</c:v>
                </c:pt>
                <c:pt idx="1474">
                  <c:v>2500</c:v>
                </c:pt>
                <c:pt idx="1475">
                  <c:v>3575.0000000000005</c:v>
                </c:pt>
                <c:pt idx="1476">
                  <c:v>4375</c:v>
                </c:pt>
                <c:pt idx="1477">
                  <c:v>2812.5000000000005</c:v>
                </c:pt>
                <c:pt idx="1478">
                  <c:v>2200</c:v>
                </c:pt>
                <c:pt idx="1479">
                  <c:v>2000</c:v>
                </c:pt>
                <c:pt idx="1480">
                  <c:v>2625</c:v>
                </c:pt>
                <c:pt idx="1481">
                  <c:v>3850.0000000000005</c:v>
                </c:pt>
                <c:pt idx="1482">
                  <c:v>4250</c:v>
                </c:pt>
                <c:pt idx="1483">
                  <c:v>2812.5000000000005</c:v>
                </c:pt>
                <c:pt idx="1484">
                  <c:v>2200</c:v>
                </c:pt>
                <c:pt idx="1485">
                  <c:v>2100</c:v>
                </c:pt>
                <c:pt idx="1486">
                  <c:v>2500</c:v>
                </c:pt>
                <c:pt idx="1487">
                  <c:v>3712.5000000000005</c:v>
                </c:pt>
                <c:pt idx="1488">
                  <c:v>4000</c:v>
                </c:pt>
                <c:pt idx="1489">
                  <c:v>2700.0000000000005</c:v>
                </c:pt>
                <c:pt idx="1490">
                  <c:v>2100</c:v>
                </c:pt>
                <c:pt idx="1491">
                  <c:v>2000</c:v>
                </c:pt>
                <c:pt idx="1492">
                  <c:v>2500</c:v>
                </c:pt>
                <c:pt idx="1493">
                  <c:v>3300.0000000000005</c:v>
                </c:pt>
                <c:pt idx="1494">
                  <c:v>4262.5</c:v>
                </c:pt>
                <c:pt idx="1495">
                  <c:v>2700.0000000000005</c:v>
                </c:pt>
                <c:pt idx="1496">
                  <c:v>2250.0000000000005</c:v>
                </c:pt>
                <c:pt idx="1497">
                  <c:v>2137.5000000000005</c:v>
                </c:pt>
                <c:pt idx="1498">
                  <c:v>2612.5</c:v>
                </c:pt>
                <c:pt idx="1499">
                  <c:v>3600</c:v>
                </c:pt>
                <c:pt idx="1500">
                  <c:v>4125</c:v>
                </c:pt>
                <c:pt idx="1501">
                  <c:v>2587.5000000000005</c:v>
                </c:pt>
                <c:pt idx="1502">
                  <c:v>2340.0000000000005</c:v>
                </c:pt>
                <c:pt idx="1503">
                  <c:v>2250.0000000000005</c:v>
                </c:pt>
                <c:pt idx="1504">
                  <c:v>2612.5</c:v>
                </c:pt>
                <c:pt idx="1505">
                  <c:v>3450</c:v>
                </c:pt>
                <c:pt idx="1506">
                  <c:v>4400</c:v>
                </c:pt>
                <c:pt idx="1507">
                  <c:v>2700.0000000000005</c:v>
                </c:pt>
                <c:pt idx="1508">
                  <c:v>2475.0000000000005</c:v>
                </c:pt>
                <c:pt idx="1509">
                  <c:v>2250.0000000000005</c:v>
                </c:pt>
                <c:pt idx="1510">
                  <c:v>2750</c:v>
                </c:pt>
                <c:pt idx="1511">
                  <c:v>3600</c:v>
                </c:pt>
                <c:pt idx="1512">
                  <c:v>1050.0000000000002</c:v>
                </c:pt>
                <c:pt idx="1513">
                  <c:v>1400</c:v>
                </c:pt>
                <c:pt idx="1514">
                  <c:v>1400</c:v>
                </c:pt>
                <c:pt idx="1515">
                  <c:v>800</c:v>
                </c:pt>
                <c:pt idx="1516">
                  <c:v>675.00000000000011</c:v>
                </c:pt>
                <c:pt idx="1517">
                  <c:v>1600</c:v>
                </c:pt>
                <c:pt idx="1518">
                  <c:v>1350.0000000000002</c:v>
                </c:pt>
                <c:pt idx="1519">
                  <c:v>1400</c:v>
                </c:pt>
                <c:pt idx="1520">
                  <c:v>1400</c:v>
                </c:pt>
                <c:pt idx="1521">
                  <c:v>800</c:v>
                </c:pt>
                <c:pt idx="1522">
                  <c:v>562.50000000000011</c:v>
                </c:pt>
                <c:pt idx="1523">
                  <c:v>1300</c:v>
                </c:pt>
                <c:pt idx="1524">
                  <c:v>1900</c:v>
                </c:pt>
                <c:pt idx="1525">
                  <c:v>1625</c:v>
                </c:pt>
                <c:pt idx="1526">
                  <c:v>1924.9999999999998</c:v>
                </c:pt>
                <c:pt idx="1527">
                  <c:v>1250</c:v>
                </c:pt>
                <c:pt idx="1528">
                  <c:v>550</c:v>
                </c:pt>
                <c:pt idx="1529">
                  <c:v>1500</c:v>
                </c:pt>
                <c:pt idx="1530">
                  <c:v>2612.5</c:v>
                </c:pt>
                <c:pt idx="1531">
                  <c:v>1650.0000000000002</c:v>
                </c:pt>
                <c:pt idx="1532">
                  <c:v>1950.0000000000002</c:v>
                </c:pt>
                <c:pt idx="1533">
                  <c:v>1012.5000000000001</c:v>
                </c:pt>
                <c:pt idx="1534">
                  <c:v>625.00000000000011</c:v>
                </c:pt>
                <c:pt idx="1535">
                  <c:v>1950.0000000000005</c:v>
                </c:pt>
                <c:pt idx="1536">
                  <c:v>2500</c:v>
                </c:pt>
                <c:pt idx="1537">
                  <c:v>1925.0000000000002</c:v>
                </c:pt>
                <c:pt idx="1538">
                  <c:v>1925.0000000000002</c:v>
                </c:pt>
                <c:pt idx="1539">
                  <c:v>1375</c:v>
                </c:pt>
                <c:pt idx="1540">
                  <c:v>787.49999999999989</c:v>
                </c:pt>
                <c:pt idx="1541">
                  <c:v>3150</c:v>
                </c:pt>
                <c:pt idx="1542">
                  <c:v>4262.4999999999991</c:v>
                </c:pt>
                <c:pt idx="1543">
                  <c:v>4224.9999999999991</c:v>
                </c:pt>
                <c:pt idx="1544">
                  <c:v>5200</c:v>
                </c:pt>
                <c:pt idx="1545">
                  <c:v>4200</c:v>
                </c:pt>
                <c:pt idx="1546">
                  <c:v>3600</c:v>
                </c:pt>
                <c:pt idx="1547">
                  <c:v>7350</c:v>
                </c:pt>
                <c:pt idx="1548">
                  <c:v>7225</c:v>
                </c:pt>
                <c:pt idx="1549">
                  <c:v>6300</c:v>
                </c:pt>
                <c:pt idx="1550">
                  <c:v>5850</c:v>
                </c:pt>
                <c:pt idx="1551">
                  <c:v>4675</c:v>
                </c:pt>
                <c:pt idx="1552">
                  <c:v>5400</c:v>
                </c:pt>
                <c:pt idx="1553">
                  <c:v>6300</c:v>
                </c:pt>
                <c:pt idx="1554">
                  <c:v>7200</c:v>
                </c:pt>
                <c:pt idx="1555">
                  <c:v>6200</c:v>
                </c:pt>
                <c:pt idx="1556">
                  <c:v>4550</c:v>
                </c:pt>
                <c:pt idx="1557">
                  <c:v>2975.0000000000005</c:v>
                </c:pt>
                <c:pt idx="1558">
                  <c:v>2975</c:v>
                </c:pt>
                <c:pt idx="1559">
                  <c:v>1875</c:v>
                </c:pt>
                <c:pt idx="1560">
                  <c:v>2250.0000000000005</c:v>
                </c:pt>
                <c:pt idx="1561">
                  <c:v>2475.0000000000009</c:v>
                </c:pt>
                <c:pt idx="1562">
                  <c:v>1250.0000000000002</c:v>
                </c:pt>
                <c:pt idx="1563">
                  <c:v>1000.0000000000002</c:v>
                </c:pt>
                <c:pt idx="1564">
                  <c:v>1350.0000000000002</c:v>
                </c:pt>
                <c:pt idx="1565">
                  <c:v>1125</c:v>
                </c:pt>
                <c:pt idx="1566">
                  <c:v>1400</c:v>
                </c:pt>
                <c:pt idx="1567">
                  <c:v>2887.5000000000009</c:v>
                </c:pt>
                <c:pt idx="1568">
                  <c:v>1750.0000000000005</c:v>
                </c:pt>
                <c:pt idx="1569">
                  <c:v>1462.5000000000002</c:v>
                </c:pt>
                <c:pt idx="1570">
                  <c:v>1650.0000000000002</c:v>
                </c:pt>
                <c:pt idx="1571">
                  <c:v>2100.0000000000005</c:v>
                </c:pt>
                <c:pt idx="1572">
                  <c:v>2587.5000000000005</c:v>
                </c:pt>
                <c:pt idx="1573">
                  <c:v>3250.0000000000009</c:v>
                </c:pt>
                <c:pt idx="1574">
                  <c:v>2137.5000000000005</c:v>
                </c:pt>
                <c:pt idx="1575">
                  <c:v>2475.0000000000009</c:v>
                </c:pt>
                <c:pt idx="1576">
                  <c:v>3187.5000000000005</c:v>
                </c:pt>
                <c:pt idx="1577">
                  <c:v>4400.0000000000009</c:v>
                </c:pt>
                <c:pt idx="1578">
                  <c:v>4875.0000000000009</c:v>
                </c:pt>
                <c:pt idx="1579">
                  <c:v>5625.0000000000018</c:v>
                </c:pt>
                <c:pt idx="1580">
                  <c:v>3850.0000000000009</c:v>
                </c:pt>
                <c:pt idx="1581">
                  <c:v>3850.0000000000009</c:v>
                </c:pt>
                <c:pt idx="1582">
                  <c:v>3800.0000000000009</c:v>
                </c:pt>
                <c:pt idx="1583">
                  <c:v>4887.5000000000009</c:v>
                </c:pt>
                <c:pt idx="1584">
                  <c:v>2625</c:v>
                </c:pt>
                <c:pt idx="1585">
                  <c:v>1924.9999999999998</c:v>
                </c:pt>
                <c:pt idx="1586">
                  <c:v>1375</c:v>
                </c:pt>
                <c:pt idx="1587">
                  <c:v>1199.9999999999998</c:v>
                </c:pt>
                <c:pt idx="1588">
                  <c:v>2025.0000000000002</c:v>
                </c:pt>
                <c:pt idx="1589">
                  <c:v>1924.9999999999998</c:v>
                </c:pt>
                <c:pt idx="1590">
                  <c:v>2800</c:v>
                </c:pt>
                <c:pt idx="1591">
                  <c:v>1575</c:v>
                </c:pt>
                <c:pt idx="1592">
                  <c:v>1250</c:v>
                </c:pt>
                <c:pt idx="1593">
                  <c:v>1124.9999999999998</c:v>
                </c:pt>
                <c:pt idx="1594">
                  <c:v>2025.0000000000002</c:v>
                </c:pt>
                <c:pt idx="1595">
                  <c:v>1924.9999999999998</c:v>
                </c:pt>
                <c:pt idx="1596">
                  <c:v>2695</c:v>
                </c:pt>
                <c:pt idx="1597">
                  <c:v>1575</c:v>
                </c:pt>
                <c:pt idx="1598">
                  <c:v>1187.5</c:v>
                </c:pt>
                <c:pt idx="1599">
                  <c:v>974.99999999999977</c:v>
                </c:pt>
                <c:pt idx="1600">
                  <c:v>1687.5000000000002</c:v>
                </c:pt>
                <c:pt idx="1601">
                  <c:v>1662.5</c:v>
                </c:pt>
                <c:pt idx="1602">
                  <c:v>2537.5</c:v>
                </c:pt>
                <c:pt idx="1603">
                  <c:v>1700</c:v>
                </c:pt>
                <c:pt idx="1604">
                  <c:v>1350.0000000000002</c:v>
                </c:pt>
                <c:pt idx="1605">
                  <c:v>1312.5</c:v>
                </c:pt>
                <c:pt idx="1606">
                  <c:v>2000</c:v>
                </c:pt>
                <c:pt idx="1607">
                  <c:v>2100</c:v>
                </c:pt>
                <c:pt idx="1608">
                  <c:v>3975</c:v>
                </c:pt>
                <c:pt idx="1609">
                  <c:v>2500</c:v>
                </c:pt>
                <c:pt idx="1610">
                  <c:v>2137.5</c:v>
                </c:pt>
                <c:pt idx="1611">
                  <c:v>2025</c:v>
                </c:pt>
                <c:pt idx="1612">
                  <c:v>2612.4999999999995</c:v>
                </c:pt>
                <c:pt idx="1613">
                  <c:v>3450</c:v>
                </c:pt>
                <c:pt idx="1614">
                  <c:v>4537.4999999999991</c:v>
                </c:pt>
                <c:pt idx="1615">
                  <c:v>2875</c:v>
                </c:pt>
                <c:pt idx="1616">
                  <c:v>2475</c:v>
                </c:pt>
                <c:pt idx="1617">
                  <c:v>2362.5</c:v>
                </c:pt>
                <c:pt idx="1618">
                  <c:v>3150</c:v>
                </c:pt>
                <c:pt idx="1619">
                  <c:v>4387.5</c:v>
                </c:pt>
                <c:pt idx="1620">
                  <c:v>5400</c:v>
                </c:pt>
                <c:pt idx="1621">
                  <c:v>3575.0000000000005</c:v>
                </c:pt>
                <c:pt idx="1622">
                  <c:v>2875</c:v>
                </c:pt>
                <c:pt idx="1623">
                  <c:v>2625</c:v>
                </c:pt>
                <c:pt idx="1624">
                  <c:v>3300</c:v>
                </c:pt>
                <c:pt idx="1625">
                  <c:v>4712.5</c:v>
                </c:pt>
                <c:pt idx="1626">
                  <c:v>5250</c:v>
                </c:pt>
                <c:pt idx="1627">
                  <c:v>3575.0000000000005</c:v>
                </c:pt>
                <c:pt idx="1628">
                  <c:v>2587.5000000000005</c:v>
                </c:pt>
                <c:pt idx="1629">
                  <c:v>1837.4999999999998</c:v>
                </c:pt>
                <c:pt idx="1630">
                  <c:v>2250.0000000000005</c:v>
                </c:pt>
                <c:pt idx="1631">
                  <c:v>3375.0000000000009</c:v>
                </c:pt>
                <c:pt idx="1632">
                  <c:v>3600.0000000000005</c:v>
                </c:pt>
                <c:pt idx="1633">
                  <c:v>2400.0000000000009</c:v>
                </c:pt>
                <c:pt idx="1634">
                  <c:v>1750</c:v>
                </c:pt>
                <c:pt idx="1635">
                  <c:v>1662.5</c:v>
                </c:pt>
                <c:pt idx="1636">
                  <c:v>2137.5000000000005</c:v>
                </c:pt>
                <c:pt idx="1637">
                  <c:v>2875.0000000000005</c:v>
                </c:pt>
                <c:pt idx="1638">
                  <c:v>3750.0000000000009</c:v>
                </c:pt>
                <c:pt idx="1639">
                  <c:v>2300.0000000000009</c:v>
                </c:pt>
                <c:pt idx="1640">
                  <c:v>1700.0000000000005</c:v>
                </c:pt>
                <c:pt idx="1641">
                  <c:v>1600.0000000000005</c:v>
                </c:pt>
                <c:pt idx="1642">
                  <c:v>2000.0000000000005</c:v>
                </c:pt>
                <c:pt idx="1643">
                  <c:v>2887.5000000000005</c:v>
                </c:pt>
                <c:pt idx="1644">
                  <c:v>3375.0000000000009</c:v>
                </c:pt>
                <c:pt idx="1645">
                  <c:v>2250.0000000000005</c:v>
                </c:pt>
                <c:pt idx="1646">
                  <c:v>2002.5000000000005</c:v>
                </c:pt>
                <c:pt idx="1647">
                  <c:v>2137.5000000000005</c:v>
                </c:pt>
                <c:pt idx="1648">
                  <c:v>2700</c:v>
                </c:pt>
                <c:pt idx="1649">
                  <c:v>4062.4999999999995</c:v>
                </c:pt>
                <c:pt idx="1650">
                  <c:v>5100</c:v>
                </c:pt>
                <c:pt idx="1651">
                  <c:v>3250</c:v>
                </c:pt>
                <c:pt idx="1652">
                  <c:v>3000</c:v>
                </c:pt>
                <c:pt idx="1653">
                  <c:v>2750</c:v>
                </c:pt>
                <c:pt idx="1654">
                  <c:v>3300</c:v>
                </c:pt>
                <c:pt idx="1655">
                  <c:v>4224.9999999999991</c:v>
                </c:pt>
                <c:pt idx="1656">
                  <c:v>1875</c:v>
                </c:pt>
                <c:pt idx="1657">
                  <c:v>1275</c:v>
                </c:pt>
                <c:pt idx="1658">
                  <c:v>850</c:v>
                </c:pt>
                <c:pt idx="1659">
                  <c:v>687.50000000000011</c:v>
                </c:pt>
                <c:pt idx="1660">
                  <c:v>1300</c:v>
                </c:pt>
                <c:pt idx="1661">
                  <c:v>1275</c:v>
                </c:pt>
                <c:pt idx="1662">
                  <c:v>2025</c:v>
                </c:pt>
                <c:pt idx="1663">
                  <c:v>975</c:v>
                </c:pt>
                <c:pt idx="1664">
                  <c:v>750</c:v>
                </c:pt>
                <c:pt idx="1665">
                  <c:v>625.00000000000011</c:v>
                </c:pt>
                <c:pt idx="1666">
                  <c:v>1300</c:v>
                </c:pt>
                <c:pt idx="1667">
                  <c:v>1200</c:v>
                </c:pt>
                <c:pt idx="1668">
                  <c:v>2170</c:v>
                </c:pt>
                <c:pt idx="1669">
                  <c:v>1050</c:v>
                </c:pt>
                <c:pt idx="1670">
                  <c:v>875.00000000000023</c:v>
                </c:pt>
                <c:pt idx="1671">
                  <c:v>600</c:v>
                </c:pt>
                <c:pt idx="1672">
                  <c:v>1125</c:v>
                </c:pt>
                <c:pt idx="1673">
                  <c:v>1225.0000000000002</c:v>
                </c:pt>
                <c:pt idx="1674">
                  <c:v>2012.5000000000002</c:v>
                </c:pt>
                <c:pt idx="1675">
                  <c:v>825.00000000000011</c:v>
                </c:pt>
                <c:pt idx="1676">
                  <c:v>550.00000000000023</c:v>
                </c:pt>
                <c:pt idx="1677">
                  <c:v>500</c:v>
                </c:pt>
                <c:pt idx="1678">
                  <c:v>900</c:v>
                </c:pt>
                <c:pt idx="1679">
                  <c:v>1050.0000000000002</c:v>
                </c:pt>
                <c:pt idx="1680">
                  <c:v>2480</c:v>
                </c:pt>
                <c:pt idx="1681">
                  <c:v>1137.5000000000002</c:v>
                </c:pt>
                <c:pt idx="1682">
                  <c:v>900.00000000000011</c:v>
                </c:pt>
                <c:pt idx="1683">
                  <c:v>675.00000000000011</c:v>
                </c:pt>
                <c:pt idx="1684">
                  <c:v>1125</c:v>
                </c:pt>
                <c:pt idx="1685">
                  <c:v>1749.9999999999998</c:v>
                </c:pt>
                <c:pt idx="1686">
                  <c:v>2100</c:v>
                </c:pt>
                <c:pt idx="1687">
                  <c:v>1050.0000000000005</c:v>
                </c:pt>
                <c:pt idx="1688">
                  <c:v>937.50000000000023</c:v>
                </c:pt>
                <c:pt idx="1689">
                  <c:v>875.00000000000023</c:v>
                </c:pt>
                <c:pt idx="1690">
                  <c:v>1400</c:v>
                </c:pt>
                <c:pt idx="1691">
                  <c:v>2362.5</c:v>
                </c:pt>
                <c:pt idx="1692">
                  <c:v>3000</c:v>
                </c:pt>
                <c:pt idx="1693">
                  <c:v>1750.0000000000005</c:v>
                </c:pt>
                <c:pt idx="1694">
                  <c:v>1275.0000000000002</c:v>
                </c:pt>
                <c:pt idx="1695">
                  <c:v>1125.0000000000002</c:v>
                </c:pt>
                <c:pt idx="1696">
                  <c:v>1500</c:v>
                </c:pt>
                <c:pt idx="1697">
                  <c:v>2475</c:v>
                </c:pt>
                <c:pt idx="1698">
                  <c:v>2800</c:v>
                </c:pt>
                <c:pt idx="1699">
                  <c:v>1900.0000000000005</c:v>
                </c:pt>
                <c:pt idx="1700">
                  <c:v>1400.0000000000002</c:v>
                </c:pt>
                <c:pt idx="1701">
                  <c:v>812.50000000000023</c:v>
                </c:pt>
                <c:pt idx="1702">
                  <c:v>1050</c:v>
                </c:pt>
                <c:pt idx="1703">
                  <c:v>1900</c:v>
                </c:pt>
                <c:pt idx="1704">
                  <c:v>2100</c:v>
                </c:pt>
                <c:pt idx="1705">
                  <c:v>1200.0000000000005</c:v>
                </c:pt>
                <c:pt idx="1706">
                  <c:v>450.00000000000006</c:v>
                </c:pt>
                <c:pt idx="1707">
                  <c:v>412.50000000000006</c:v>
                </c:pt>
                <c:pt idx="1708">
                  <c:v>687.5</c:v>
                </c:pt>
                <c:pt idx="1709">
                  <c:v>1050.0000000000002</c:v>
                </c:pt>
                <c:pt idx="1710">
                  <c:v>1837.4999999999998</c:v>
                </c:pt>
                <c:pt idx="1711">
                  <c:v>875</c:v>
                </c:pt>
                <c:pt idx="1712">
                  <c:v>625</c:v>
                </c:pt>
                <c:pt idx="1713">
                  <c:v>562.5</c:v>
                </c:pt>
                <c:pt idx="1714">
                  <c:v>787.5</c:v>
                </c:pt>
                <c:pt idx="1715">
                  <c:v>1399.9999999999998</c:v>
                </c:pt>
                <c:pt idx="1716">
                  <c:v>1750.0000000000002</c:v>
                </c:pt>
                <c:pt idx="1717">
                  <c:v>875.00000000000023</c:v>
                </c:pt>
                <c:pt idx="1718">
                  <c:v>737.50000000000011</c:v>
                </c:pt>
                <c:pt idx="1719">
                  <c:v>812.50000000000023</c:v>
                </c:pt>
                <c:pt idx="1720">
                  <c:v>1349.9999999999998</c:v>
                </c:pt>
                <c:pt idx="1721">
                  <c:v>1999.9999999999993</c:v>
                </c:pt>
                <c:pt idx="1722">
                  <c:v>2924.9999999999995</c:v>
                </c:pt>
                <c:pt idx="1723">
                  <c:v>1575.0000000000002</c:v>
                </c:pt>
                <c:pt idx="1724">
                  <c:v>1400.0000000000002</c:v>
                </c:pt>
                <c:pt idx="1725">
                  <c:v>1225.0000000000002</c:v>
                </c:pt>
                <c:pt idx="1726">
                  <c:v>1574.9999999999998</c:v>
                </c:pt>
                <c:pt idx="1727">
                  <c:v>2249.9999999999991</c:v>
                </c:pt>
                <c:pt idx="1728">
                  <c:v>1687.5</c:v>
                </c:pt>
                <c:pt idx="1729">
                  <c:v>1187.5</c:v>
                </c:pt>
                <c:pt idx="1730">
                  <c:v>712.50000000000011</c:v>
                </c:pt>
                <c:pt idx="1731">
                  <c:v>650.00000000000023</c:v>
                </c:pt>
                <c:pt idx="1732">
                  <c:v>1312.5</c:v>
                </c:pt>
                <c:pt idx="1733">
                  <c:v>1187.5</c:v>
                </c:pt>
                <c:pt idx="1734">
                  <c:v>1812.5</c:v>
                </c:pt>
                <c:pt idx="1735">
                  <c:v>937.5</c:v>
                </c:pt>
                <c:pt idx="1736">
                  <c:v>637.50000000000011</c:v>
                </c:pt>
                <c:pt idx="1737">
                  <c:v>600.00000000000023</c:v>
                </c:pt>
                <c:pt idx="1738">
                  <c:v>1312.5</c:v>
                </c:pt>
                <c:pt idx="1739">
                  <c:v>1125</c:v>
                </c:pt>
                <c:pt idx="1740">
                  <c:v>2010.0000000000002</c:v>
                </c:pt>
                <c:pt idx="1741">
                  <c:v>1050.0000000000002</c:v>
                </c:pt>
                <c:pt idx="1742">
                  <c:v>800.00000000000023</c:v>
                </c:pt>
                <c:pt idx="1743">
                  <c:v>625</c:v>
                </c:pt>
                <c:pt idx="1744">
                  <c:v>1200</c:v>
                </c:pt>
                <c:pt idx="1745">
                  <c:v>1200.0000000000002</c:v>
                </c:pt>
                <c:pt idx="1746">
                  <c:v>1875.0000000000002</c:v>
                </c:pt>
                <c:pt idx="1747">
                  <c:v>812.50000000000023</c:v>
                </c:pt>
                <c:pt idx="1748">
                  <c:v>487.50000000000023</c:v>
                </c:pt>
                <c:pt idx="1749">
                  <c:v>500</c:v>
                </c:pt>
                <c:pt idx="1750">
                  <c:v>962.50000000000011</c:v>
                </c:pt>
                <c:pt idx="1751">
                  <c:v>1000.0000000000002</c:v>
                </c:pt>
                <c:pt idx="1752">
                  <c:v>2345</c:v>
                </c:pt>
                <c:pt idx="1753">
                  <c:v>1125.0000000000005</c:v>
                </c:pt>
                <c:pt idx="1754">
                  <c:v>875.00000000000023</c:v>
                </c:pt>
                <c:pt idx="1755">
                  <c:v>687.50000000000011</c:v>
                </c:pt>
                <c:pt idx="1756">
                  <c:v>1200</c:v>
                </c:pt>
                <c:pt idx="1757">
                  <c:v>1799.9999999999998</c:v>
                </c:pt>
                <c:pt idx="1758">
                  <c:v>1950.0000000000002</c:v>
                </c:pt>
                <c:pt idx="1759">
                  <c:v>1000.0000000000005</c:v>
                </c:pt>
                <c:pt idx="1760">
                  <c:v>850.00000000000023</c:v>
                </c:pt>
                <c:pt idx="1761">
                  <c:v>800.00000000000023</c:v>
                </c:pt>
                <c:pt idx="1762">
                  <c:v>1400.0000000000002</c:v>
                </c:pt>
                <c:pt idx="1763">
                  <c:v>2300</c:v>
                </c:pt>
                <c:pt idx="1764">
                  <c:v>2800.0000000000005</c:v>
                </c:pt>
                <c:pt idx="1765">
                  <c:v>1650.0000000000005</c:v>
                </c:pt>
                <c:pt idx="1766">
                  <c:v>1187.5000000000002</c:v>
                </c:pt>
                <c:pt idx="1767">
                  <c:v>1062.5000000000002</c:v>
                </c:pt>
                <c:pt idx="1768">
                  <c:v>1487.5000000000002</c:v>
                </c:pt>
                <c:pt idx="1769">
                  <c:v>2400</c:v>
                </c:pt>
                <c:pt idx="1770">
                  <c:v>2625.0000000000005</c:v>
                </c:pt>
                <c:pt idx="1771">
                  <c:v>1837.5000000000005</c:v>
                </c:pt>
                <c:pt idx="1772">
                  <c:v>1350.0000000000002</c:v>
                </c:pt>
                <c:pt idx="1773">
                  <c:v>750.00000000000023</c:v>
                </c:pt>
                <c:pt idx="1774">
                  <c:v>1050.0000000000002</c:v>
                </c:pt>
                <c:pt idx="1775">
                  <c:v>1837.5000000000002</c:v>
                </c:pt>
                <c:pt idx="1776">
                  <c:v>1950.0000000000002</c:v>
                </c:pt>
                <c:pt idx="1777">
                  <c:v>1125.0000000000005</c:v>
                </c:pt>
                <c:pt idx="1778">
                  <c:v>350.00000000000006</c:v>
                </c:pt>
                <c:pt idx="1779">
                  <c:v>325.00000000000006</c:v>
                </c:pt>
                <c:pt idx="1780">
                  <c:v>650</c:v>
                </c:pt>
                <c:pt idx="1781">
                  <c:v>1000.0000000000002</c:v>
                </c:pt>
                <c:pt idx="1782">
                  <c:v>1725</c:v>
                </c:pt>
                <c:pt idx="1783">
                  <c:v>800</c:v>
                </c:pt>
                <c:pt idx="1784">
                  <c:v>600</c:v>
                </c:pt>
                <c:pt idx="1785">
                  <c:v>550</c:v>
                </c:pt>
                <c:pt idx="1786">
                  <c:v>825</c:v>
                </c:pt>
                <c:pt idx="1787">
                  <c:v>1399.9999999999998</c:v>
                </c:pt>
                <c:pt idx="1788">
                  <c:v>1650.0000000000002</c:v>
                </c:pt>
                <c:pt idx="1789">
                  <c:v>800.00000000000023</c:v>
                </c:pt>
                <c:pt idx="1790">
                  <c:v>690.00000000000023</c:v>
                </c:pt>
                <c:pt idx="1791">
                  <c:v>750.00000000000023</c:v>
                </c:pt>
                <c:pt idx="1792">
                  <c:v>1399.9999999999998</c:v>
                </c:pt>
                <c:pt idx="1793">
                  <c:v>2024.9999999999993</c:v>
                </c:pt>
                <c:pt idx="1794">
                  <c:v>2799.9999999999995</c:v>
                </c:pt>
                <c:pt idx="1795">
                  <c:v>1500.0000000000002</c:v>
                </c:pt>
                <c:pt idx="1796">
                  <c:v>1350.0000000000002</c:v>
                </c:pt>
                <c:pt idx="1797">
                  <c:v>1200.0000000000002</c:v>
                </c:pt>
                <c:pt idx="1798">
                  <c:v>1599.9999999999998</c:v>
                </c:pt>
                <c:pt idx="1799">
                  <c:v>2249.9999999999991</c:v>
                </c:pt>
                <c:pt idx="1800">
                  <c:v>1050.0000000000002</c:v>
                </c:pt>
                <c:pt idx="1801">
                  <c:v>1400</c:v>
                </c:pt>
                <c:pt idx="1802">
                  <c:v>1400</c:v>
                </c:pt>
                <c:pt idx="1803">
                  <c:v>800</c:v>
                </c:pt>
                <c:pt idx="1804">
                  <c:v>675.00000000000011</c:v>
                </c:pt>
                <c:pt idx="1805">
                  <c:v>1600</c:v>
                </c:pt>
                <c:pt idx="1806">
                  <c:v>1350.0000000000002</c:v>
                </c:pt>
                <c:pt idx="1807">
                  <c:v>1400</c:v>
                </c:pt>
                <c:pt idx="1808">
                  <c:v>1400</c:v>
                </c:pt>
                <c:pt idx="1809">
                  <c:v>800</c:v>
                </c:pt>
                <c:pt idx="1810">
                  <c:v>562.50000000000011</c:v>
                </c:pt>
                <c:pt idx="1811">
                  <c:v>1300</c:v>
                </c:pt>
                <c:pt idx="1812">
                  <c:v>1900</c:v>
                </c:pt>
                <c:pt idx="1813">
                  <c:v>1625</c:v>
                </c:pt>
                <c:pt idx="1814">
                  <c:v>1924.9999999999998</c:v>
                </c:pt>
                <c:pt idx="1815">
                  <c:v>1250</c:v>
                </c:pt>
                <c:pt idx="1816">
                  <c:v>550</c:v>
                </c:pt>
                <c:pt idx="1817">
                  <c:v>1500</c:v>
                </c:pt>
                <c:pt idx="1818">
                  <c:v>2612.5</c:v>
                </c:pt>
                <c:pt idx="1819">
                  <c:v>1650.0000000000002</c:v>
                </c:pt>
                <c:pt idx="1820">
                  <c:v>1950.0000000000002</c:v>
                </c:pt>
                <c:pt idx="1821">
                  <c:v>1012.5000000000001</c:v>
                </c:pt>
                <c:pt idx="1822">
                  <c:v>625.00000000000011</c:v>
                </c:pt>
                <c:pt idx="1823">
                  <c:v>1950.0000000000005</c:v>
                </c:pt>
                <c:pt idx="1824">
                  <c:v>2500</c:v>
                </c:pt>
                <c:pt idx="1825">
                  <c:v>1925.0000000000002</c:v>
                </c:pt>
                <c:pt idx="1826">
                  <c:v>1925.0000000000002</c:v>
                </c:pt>
                <c:pt idx="1827">
                  <c:v>1375</c:v>
                </c:pt>
                <c:pt idx="1828">
                  <c:v>787.49999999999989</c:v>
                </c:pt>
                <c:pt idx="1829">
                  <c:v>3150</c:v>
                </c:pt>
                <c:pt idx="1830">
                  <c:v>4262.4999999999991</c:v>
                </c:pt>
                <c:pt idx="1831">
                  <c:v>4224.9999999999991</c:v>
                </c:pt>
                <c:pt idx="1832">
                  <c:v>5200</c:v>
                </c:pt>
                <c:pt idx="1833">
                  <c:v>4200</c:v>
                </c:pt>
                <c:pt idx="1834">
                  <c:v>3600</c:v>
                </c:pt>
                <c:pt idx="1835">
                  <c:v>7350</c:v>
                </c:pt>
                <c:pt idx="1836">
                  <c:v>7225</c:v>
                </c:pt>
                <c:pt idx="1837">
                  <c:v>6300</c:v>
                </c:pt>
                <c:pt idx="1838">
                  <c:v>5850</c:v>
                </c:pt>
                <c:pt idx="1839">
                  <c:v>4675</c:v>
                </c:pt>
                <c:pt idx="1840">
                  <c:v>5400</c:v>
                </c:pt>
                <c:pt idx="1841">
                  <c:v>6300</c:v>
                </c:pt>
                <c:pt idx="1842">
                  <c:v>7200</c:v>
                </c:pt>
                <c:pt idx="1843">
                  <c:v>6200</c:v>
                </c:pt>
                <c:pt idx="1844">
                  <c:v>4550</c:v>
                </c:pt>
                <c:pt idx="1845">
                  <c:v>2975.0000000000005</c:v>
                </c:pt>
                <c:pt idx="1846">
                  <c:v>2975</c:v>
                </c:pt>
                <c:pt idx="1847">
                  <c:v>1875</c:v>
                </c:pt>
                <c:pt idx="1848">
                  <c:v>2250.0000000000005</c:v>
                </c:pt>
                <c:pt idx="1849">
                  <c:v>2475.0000000000009</c:v>
                </c:pt>
                <c:pt idx="1850">
                  <c:v>1250.0000000000002</c:v>
                </c:pt>
                <c:pt idx="1851">
                  <c:v>1000.0000000000002</c:v>
                </c:pt>
                <c:pt idx="1852">
                  <c:v>1350.0000000000002</c:v>
                </c:pt>
                <c:pt idx="1853">
                  <c:v>1125</c:v>
                </c:pt>
                <c:pt idx="1854">
                  <c:v>1400</c:v>
                </c:pt>
                <c:pt idx="1855">
                  <c:v>2887.5000000000009</c:v>
                </c:pt>
                <c:pt idx="1856">
                  <c:v>1750.0000000000005</c:v>
                </c:pt>
                <c:pt idx="1857">
                  <c:v>1462.5000000000002</c:v>
                </c:pt>
                <c:pt idx="1858">
                  <c:v>1650.0000000000002</c:v>
                </c:pt>
                <c:pt idx="1859">
                  <c:v>2100.0000000000005</c:v>
                </c:pt>
                <c:pt idx="1860">
                  <c:v>2587.5000000000005</c:v>
                </c:pt>
                <c:pt idx="1861">
                  <c:v>3250.0000000000009</c:v>
                </c:pt>
                <c:pt idx="1862">
                  <c:v>2137.5000000000005</c:v>
                </c:pt>
                <c:pt idx="1863">
                  <c:v>2475.0000000000009</c:v>
                </c:pt>
                <c:pt idx="1864">
                  <c:v>3187.5000000000005</c:v>
                </c:pt>
                <c:pt idx="1865">
                  <c:v>4400.0000000000009</c:v>
                </c:pt>
                <c:pt idx="1866">
                  <c:v>4875.0000000000009</c:v>
                </c:pt>
                <c:pt idx="1867">
                  <c:v>5625.0000000000018</c:v>
                </c:pt>
                <c:pt idx="1868">
                  <c:v>3850.0000000000009</c:v>
                </c:pt>
                <c:pt idx="1869">
                  <c:v>3850.0000000000009</c:v>
                </c:pt>
                <c:pt idx="1870">
                  <c:v>3800.0000000000009</c:v>
                </c:pt>
                <c:pt idx="1871">
                  <c:v>4887.5000000000009</c:v>
                </c:pt>
                <c:pt idx="1872">
                  <c:v>1400.0000000000002</c:v>
                </c:pt>
                <c:pt idx="1873">
                  <c:v>1800</c:v>
                </c:pt>
                <c:pt idx="1874">
                  <c:v>1800</c:v>
                </c:pt>
                <c:pt idx="1875">
                  <c:v>1125</c:v>
                </c:pt>
                <c:pt idx="1876">
                  <c:v>1000.0000000000002</c:v>
                </c:pt>
                <c:pt idx="1877">
                  <c:v>2025</c:v>
                </c:pt>
                <c:pt idx="1878">
                  <c:v>1750.0000000000002</c:v>
                </c:pt>
                <c:pt idx="1879">
                  <c:v>1800</c:v>
                </c:pt>
                <c:pt idx="1880">
                  <c:v>1800</c:v>
                </c:pt>
                <c:pt idx="1881">
                  <c:v>1125</c:v>
                </c:pt>
                <c:pt idx="1882">
                  <c:v>875.00000000000023</c:v>
                </c:pt>
                <c:pt idx="1883">
                  <c:v>1687.5</c:v>
                </c:pt>
                <c:pt idx="1884">
                  <c:v>2362.5</c:v>
                </c:pt>
                <c:pt idx="1885">
                  <c:v>2062.5</c:v>
                </c:pt>
                <c:pt idx="1886">
                  <c:v>2400</c:v>
                </c:pt>
                <c:pt idx="1887">
                  <c:v>1650.0000000000002</c:v>
                </c:pt>
                <c:pt idx="1888">
                  <c:v>900.00000000000011</c:v>
                </c:pt>
                <c:pt idx="1889">
                  <c:v>1575</c:v>
                </c:pt>
                <c:pt idx="1890">
                  <c:v>2625</c:v>
                </c:pt>
                <c:pt idx="1891">
                  <c:v>1787.5000000000002</c:v>
                </c:pt>
                <c:pt idx="1892">
                  <c:v>2062.5</c:v>
                </c:pt>
                <c:pt idx="1893">
                  <c:v>1100.0000000000002</c:v>
                </c:pt>
                <c:pt idx="1894">
                  <c:v>787.50000000000023</c:v>
                </c:pt>
                <c:pt idx="1895">
                  <c:v>2100.0000000000005</c:v>
                </c:pt>
                <c:pt idx="1896">
                  <c:v>2475</c:v>
                </c:pt>
                <c:pt idx="1897">
                  <c:v>2000</c:v>
                </c:pt>
                <c:pt idx="1898">
                  <c:v>2000</c:v>
                </c:pt>
                <c:pt idx="1899">
                  <c:v>1462.5</c:v>
                </c:pt>
                <c:pt idx="1900">
                  <c:v>899.99999999999989</c:v>
                </c:pt>
                <c:pt idx="1901">
                  <c:v>3737.5</c:v>
                </c:pt>
                <c:pt idx="1902">
                  <c:v>4950</c:v>
                </c:pt>
                <c:pt idx="1903">
                  <c:v>4900</c:v>
                </c:pt>
                <c:pt idx="1904">
                  <c:v>5950</c:v>
                </c:pt>
                <c:pt idx="1905">
                  <c:v>4887.5</c:v>
                </c:pt>
                <c:pt idx="1906">
                  <c:v>4275</c:v>
                </c:pt>
                <c:pt idx="1907">
                  <c:v>8250</c:v>
                </c:pt>
                <c:pt idx="1908">
                  <c:v>8100</c:v>
                </c:pt>
                <c:pt idx="1909">
                  <c:v>7125.0000000000009</c:v>
                </c:pt>
                <c:pt idx="1910">
                  <c:v>6650.0000000000009</c:v>
                </c:pt>
                <c:pt idx="1911">
                  <c:v>5400</c:v>
                </c:pt>
                <c:pt idx="1912">
                  <c:v>6175</c:v>
                </c:pt>
                <c:pt idx="1913">
                  <c:v>7150.0000000000009</c:v>
                </c:pt>
                <c:pt idx="1914">
                  <c:v>8075.0000000000009</c:v>
                </c:pt>
                <c:pt idx="1915">
                  <c:v>7012.5000000000009</c:v>
                </c:pt>
                <c:pt idx="1916">
                  <c:v>5250.0000000000009</c:v>
                </c:pt>
                <c:pt idx="1917">
                  <c:v>3562.5000000000005</c:v>
                </c:pt>
                <c:pt idx="1918">
                  <c:v>3087.4999999999995</c:v>
                </c:pt>
                <c:pt idx="1919">
                  <c:v>2100</c:v>
                </c:pt>
                <c:pt idx="1920">
                  <c:v>2250.0000000000005</c:v>
                </c:pt>
                <c:pt idx="1921">
                  <c:v>2500.0000000000005</c:v>
                </c:pt>
                <c:pt idx="1922">
                  <c:v>1350.0000000000005</c:v>
                </c:pt>
                <c:pt idx="1923">
                  <c:v>1125.0000000000002</c:v>
                </c:pt>
                <c:pt idx="1924">
                  <c:v>1512.5000000000002</c:v>
                </c:pt>
                <c:pt idx="1925">
                  <c:v>1200</c:v>
                </c:pt>
                <c:pt idx="1926">
                  <c:v>1400.0000000000002</c:v>
                </c:pt>
                <c:pt idx="1927">
                  <c:v>2875.0000000000005</c:v>
                </c:pt>
                <c:pt idx="1928">
                  <c:v>1800.0000000000005</c:v>
                </c:pt>
                <c:pt idx="1929">
                  <c:v>1500.0000000000002</c:v>
                </c:pt>
                <c:pt idx="1930">
                  <c:v>1750</c:v>
                </c:pt>
                <c:pt idx="1931">
                  <c:v>2200</c:v>
                </c:pt>
                <c:pt idx="1932">
                  <c:v>2500.0000000000005</c:v>
                </c:pt>
                <c:pt idx="1933">
                  <c:v>3150.0000000000009</c:v>
                </c:pt>
                <c:pt idx="1934">
                  <c:v>2100.0000000000005</c:v>
                </c:pt>
                <c:pt idx="1935">
                  <c:v>2500.0000000000005</c:v>
                </c:pt>
                <c:pt idx="1936">
                  <c:v>3325.0000000000005</c:v>
                </c:pt>
                <c:pt idx="1937">
                  <c:v>5100.0000000000009</c:v>
                </c:pt>
                <c:pt idx="1938">
                  <c:v>5600.0000000000018</c:v>
                </c:pt>
                <c:pt idx="1939">
                  <c:v>6400.0000000000018</c:v>
                </c:pt>
                <c:pt idx="1940">
                  <c:v>4500.0000000000009</c:v>
                </c:pt>
                <c:pt idx="1941">
                  <c:v>4500.0000000000009</c:v>
                </c:pt>
                <c:pt idx="1942">
                  <c:v>4462.5000000000009</c:v>
                </c:pt>
                <c:pt idx="1943">
                  <c:v>5625.0000000000018</c:v>
                </c:pt>
                <c:pt idx="1944">
                  <c:v>1350</c:v>
                </c:pt>
                <c:pt idx="1945">
                  <c:v>2025</c:v>
                </c:pt>
                <c:pt idx="1946">
                  <c:v>1425</c:v>
                </c:pt>
                <c:pt idx="1947">
                  <c:v>1662.5</c:v>
                </c:pt>
                <c:pt idx="1948">
                  <c:v>1300</c:v>
                </c:pt>
                <c:pt idx="1949">
                  <c:v>1662.5</c:v>
                </c:pt>
                <c:pt idx="1950">
                  <c:v>1562.5</c:v>
                </c:pt>
                <c:pt idx="1951">
                  <c:v>2100</c:v>
                </c:pt>
                <c:pt idx="1952">
                  <c:v>1487.5</c:v>
                </c:pt>
                <c:pt idx="1953">
                  <c:v>1312.5</c:v>
                </c:pt>
                <c:pt idx="1954">
                  <c:v>1000</c:v>
                </c:pt>
                <c:pt idx="1955">
                  <c:v>1575</c:v>
                </c:pt>
                <c:pt idx="1956">
                  <c:v>1875</c:v>
                </c:pt>
                <c:pt idx="1957">
                  <c:v>2500</c:v>
                </c:pt>
                <c:pt idx="1958">
                  <c:v>1350</c:v>
                </c:pt>
                <c:pt idx="1959">
                  <c:v>1225.0000000000002</c:v>
                </c:pt>
                <c:pt idx="1960">
                  <c:v>1000</c:v>
                </c:pt>
                <c:pt idx="1961">
                  <c:v>1400.0000000000002</c:v>
                </c:pt>
                <c:pt idx="1962">
                  <c:v>1300</c:v>
                </c:pt>
                <c:pt idx="1963">
                  <c:v>1950.0000000000002</c:v>
                </c:pt>
                <c:pt idx="1964">
                  <c:v>1187.4999999999998</c:v>
                </c:pt>
                <c:pt idx="1965">
                  <c:v>1125.0000000000002</c:v>
                </c:pt>
                <c:pt idx="1966">
                  <c:v>962.49999999999989</c:v>
                </c:pt>
                <c:pt idx="1967">
                  <c:v>1650.0000000000002</c:v>
                </c:pt>
                <c:pt idx="1968">
                  <c:v>1399.9999999999998</c:v>
                </c:pt>
                <c:pt idx="1969">
                  <c:v>2175.0000000000005</c:v>
                </c:pt>
                <c:pt idx="1970">
                  <c:v>1437.4999999999998</c:v>
                </c:pt>
                <c:pt idx="1971">
                  <c:v>1750.0000000000002</c:v>
                </c:pt>
                <c:pt idx="1972">
                  <c:v>2000</c:v>
                </c:pt>
                <c:pt idx="1973">
                  <c:v>3375</c:v>
                </c:pt>
                <c:pt idx="1974">
                  <c:v>3375</c:v>
                </c:pt>
                <c:pt idx="1975">
                  <c:v>3750</c:v>
                </c:pt>
                <c:pt idx="1976">
                  <c:v>3000</c:v>
                </c:pt>
                <c:pt idx="1977">
                  <c:v>2750</c:v>
                </c:pt>
                <c:pt idx="1978">
                  <c:v>2475</c:v>
                </c:pt>
                <c:pt idx="1979">
                  <c:v>4950.0000000000009</c:v>
                </c:pt>
                <c:pt idx="1980">
                  <c:v>3875</c:v>
                </c:pt>
                <c:pt idx="1981">
                  <c:v>4262.5</c:v>
                </c:pt>
                <c:pt idx="1982">
                  <c:v>4625</c:v>
                </c:pt>
                <c:pt idx="1983">
                  <c:v>2625</c:v>
                </c:pt>
                <c:pt idx="1984">
                  <c:v>2887.5000000000005</c:v>
                </c:pt>
                <c:pt idx="1985">
                  <c:v>5200</c:v>
                </c:pt>
                <c:pt idx="1986">
                  <c:v>3750</c:v>
                </c:pt>
                <c:pt idx="1987">
                  <c:v>4125</c:v>
                </c:pt>
                <c:pt idx="1988">
                  <c:v>4625</c:v>
                </c:pt>
                <c:pt idx="1989">
                  <c:v>2375</c:v>
                </c:pt>
                <c:pt idx="1990">
                  <c:v>2612.5</c:v>
                </c:pt>
                <c:pt idx="1991">
                  <c:v>4350</c:v>
                </c:pt>
                <c:pt idx="1992">
                  <c:v>3712.5000000000005</c:v>
                </c:pt>
                <c:pt idx="1993">
                  <c:v>3437.5000000000005</c:v>
                </c:pt>
                <c:pt idx="1994">
                  <c:v>4050</c:v>
                </c:pt>
                <c:pt idx="1995">
                  <c:v>2400</c:v>
                </c:pt>
                <c:pt idx="1996">
                  <c:v>2200</c:v>
                </c:pt>
                <c:pt idx="1997">
                  <c:v>3125</c:v>
                </c:pt>
                <c:pt idx="1998">
                  <c:v>2300</c:v>
                </c:pt>
                <c:pt idx="1999">
                  <c:v>2300</c:v>
                </c:pt>
                <c:pt idx="2000">
                  <c:v>2362.5</c:v>
                </c:pt>
                <c:pt idx="2001">
                  <c:v>1687.5</c:v>
                </c:pt>
                <c:pt idx="2002">
                  <c:v>1225.0000000000002</c:v>
                </c:pt>
                <c:pt idx="2003">
                  <c:v>2362.5</c:v>
                </c:pt>
                <c:pt idx="2004">
                  <c:v>2362.5</c:v>
                </c:pt>
                <c:pt idx="2005">
                  <c:v>2362.5</c:v>
                </c:pt>
                <c:pt idx="2006">
                  <c:v>3600</c:v>
                </c:pt>
                <c:pt idx="2007">
                  <c:v>2700</c:v>
                </c:pt>
                <c:pt idx="2008">
                  <c:v>2337.4999999999995</c:v>
                </c:pt>
                <c:pt idx="2009">
                  <c:v>4062.5</c:v>
                </c:pt>
                <c:pt idx="2010">
                  <c:v>4262.4999999999991</c:v>
                </c:pt>
                <c:pt idx="2011">
                  <c:v>4262.4999999999991</c:v>
                </c:pt>
                <c:pt idx="2012">
                  <c:v>4050</c:v>
                </c:pt>
                <c:pt idx="2013">
                  <c:v>3150</c:v>
                </c:pt>
                <c:pt idx="2014">
                  <c:v>2612.4999999999995</c:v>
                </c:pt>
                <c:pt idx="2015">
                  <c:v>4712.5</c:v>
                </c:pt>
                <c:pt idx="2016">
                  <c:v>1274.9999999999998</c:v>
                </c:pt>
                <c:pt idx="2017">
                  <c:v>1700</c:v>
                </c:pt>
                <c:pt idx="2018">
                  <c:v>1700</c:v>
                </c:pt>
                <c:pt idx="2019">
                  <c:v>1100</c:v>
                </c:pt>
                <c:pt idx="2020">
                  <c:v>1012.5000000000001</c:v>
                </c:pt>
                <c:pt idx="2021">
                  <c:v>1700</c:v>
                </c:pt>
                <c:pt idx="2022">
                  <c:v>1424.9999999999998</c:v>
                </c:pt>
                <c:pt idx="2023">
                  <c:v>1500</c:v>
                </c:pt>
                <c:pt idx="2024">
                  <c:v>1500</c:v>
                </c:pt>
                <c:pt idx="2025">
                  <c:v>900</c:v>
                </c:pt>
                <c:pt idx="2026">
                  <c:v>675.00000000000011</c:v>
                </c:pt>
                <c:pt idx="2027">
                  <c:v>1400</c:v>
                </c:pt>
                <c:pt idx="2028">
                  <c:v>2000</c:v>
                </c:pt>
                <c:pt idx="2029">
                  <c:v>1750</c:v>
                </c:pt>
                <c:pt idx="2030">
                  <c:v>1750</c:v>
                </c:pt>
                <c:pt idx="2031">
                  <c:v>1125</c:v>
                </c:pt>
                <c:pt idx="2032">
                  <c:v>687.5</c:v>
                </c:pt>
                <c:pt idx="2033">
                  <c:v>1625</c:v>
                </c:pt>
                <c:pt idx="2034">
                  <c:v>2500</c:v>
                </c:pt>
                <c:pt idx="2035">
                  <c:v>1650.0000000000002</c:v>
                </c:pt>
                <c:pt idx="2036">
                  <c:v>1925.0000000000002</c:v>
                </c:pt>
                <c:pt idx="2037">
                  <c:v>1250</c:v>
                </c:pt>
                <c:pt idx="2038">
                  <c:v>825.00000000000011</c:v>
                </c:pt>
                <c:pt idx="2039">
                  <c:v>2275</c:v>
                </c:pt>
                <c:pt idx="2040">
                  <c:v>2625</c:v>
                </c:pt>
                <c:pt idx="2041">
                  <c:v>2062.5</c:v>
                </c:pt>
                <c:pt idx="2042">
                  <c:v>2200</c:v>
                </c:pt>
                <c:pt idx="2043">
                  <c:v>1500</c:v>
                </c:pt>
                <c:pt idx="2044">
                  <c:v>1100</c:v>
                </c:pt>
                <c:pt idx="2045">
                  <c:v>2625.0000000000005</c:v>
                </c:pt>
                <c:pt idx="2046">
                  <c:v>3125</c:v>
                </c:pt>
                <c:pt idx="2047">
                  <c:v>2612.5</c:v>
                </c:pt>
                <c:pt idx="2048">
                  <c:v>2612.5</c:v>
                </c:pt>
                <c:pt idx="2049">
                  <c:v>1750</c:v>
                </c:pt>
                <c:pt idx="2050">
                  <c:v>1237.5</c:v>
                </c:pt>
                <c:pt idx="2051">
                  <c:v>3675.0000000000005</c:v>
                </c:pt>
                <c:pt idx="2052">
                  <c:v>3375</c:v>
                </c:pt>
                <c:pt idx="2053">
                  <c:v>2887.5000000000005</c:v>
                </c:pt>
                <c:pt idx="2054">
                  <c:v>2612.5</c:v>
                </c:pt>
                <c:pt idx="2055">
                  <c:v>1875</c:v>
                </c:pt>
                <c:pt idx="2056">
                  <c:v>2337.5</c:v>
                </c:pt>
                <c:pt idx="2057">
                  <c:v>2975.0000000000005</c:v>
                </c:pt>
                <c:pt idx="2058">
                  <c:v>3437.5000000000005</c:v>
                </c:pt>
                <c:pt idx="2059">
                  <c:v>3450.0000000000005</c:v>
                </c:pt>
                <c:pt idx="2060">
                  <c:v>2475</c:v>
                </c:pt>
                <c:pt idx="2061">
                  <c:v>2200</c:v>
                </c:pt>
                <c:pt idx="2062">
                  <c:v>2600</c:v>
                </c:pt>
                <c:pt idx="2063">
                  <c:v>2625.0000000000005</c:v>
                </c:pt>
                <c:pt idx="2064">
                  <c:v>2587.5000000000005</c:v>
                </c:pt>
                <c:pt idx="2065">
                  <c:v>2875.0000000000005</c:v>
                </c:pt>
                <c:pt idx="2066">
                  <c:v>1912.5000000000002</c:v>
                </c:pt>
                <c:pt idx="2067">
                  <c:v>1687.5000000000002</c:v>
                </c:pt>
                <c:pt idx="2068">
                  <c:v>2062.5</c:v>
                </c:pt>
                <c:pt idx="2069">
                  <c:v>2550.0000000000005</c:v>
                </c:pt>
                <c:pt idx="2070">
                  <c:v>2250.0000000000005</c:v>
                </c:pt>
                <c:pt idx="2071">
                  <c:v>2500.0000000000005</c:v>
                </c:pt>
                <c:pt idx="2072">
                  <c:v>1462.5000000000002</c:v>
                </c:pt>
                <c:pt idx="2073">
                  <c:v>1350.0000000000002</c:v>
                </c:pt>
                <c:pt idx="2074">
                  <c:v>1512.5000000000002</c:v>
                </c:pt>
                <c:pt idx="2075">
                  <c:v>1950.0000000000002</c:v>
                </c:pt>
                <c:pt idx="2076">
                  <c:v>2250.0000000000005</c:v>
                </c:pt>
                <c:pt idx="2077">
                  <c:v>2625.0000000000005</c:v>
                </c:pt>
                <c:pt idx="2078">
                  <c:v>1687.5000000000002</c:v>
                </c:pt>
                <c:pt idx="2079">
                  <c:v>1575.0000000000002</c:v>
                </c:pt>
                <c:pt idx="2080">
                  <c:v>1650.0000000000002</c:v>
                </c:pt>
                <c:pt idx="2081">
                  <c:v>2550.0000000000005</c:v>
                </c:pt>
                <c:pt idx="2082">
                  <c:v>2812.5000000000005</c:v>
                </c:pt>
                <c:pt idx="2083">
                  <c:v>3125.0000000000009</c:v>
                </c:pt>
                <c:pt idx="2084">
                  <c:v>1912.5000000000002</c:v>
                </c:pt>
                <c:pt idx="2085">
                  <c:v>1912.5000000000002</c:v>
                </c:pt>
                <c:pt idx="2086">
                  <c:v>1925.0000000000002</c:v>
                </c:pt>
                <c:pt idx="2087">
                  <c:v>2700.0000000000005</c:v>
                </c:pt>
                <c:pt idx="2088">
                  <c:v>1662.4999999999995</c:v>
                </c:pt>
                <c:pt idx="2089">
                  <c:v>2137.5</c:v>
                </c:pt>
                <c:pt idx="2090">
                  <c:v>2137.5</c:v>
                </c:pt>
                <c:pt idx="2091">
                  <c:v>1462.5</c:v>
                </c:pt>
                <c:pt idx="2092">
                  <c:v>1375.0000000000002</c:v>
                </c:pt>
                <c:pt idx="2093">
                  <c:v>2137.5</c:v>
                </c:pt>
                <c:pt idx="2094">
                  <c:v>1837.4999999999995</c:v>
                </c:pt>
                <c:pt idx="2095">
                  <c:v>1912.5</c:v>
                </c:pt>
                <c:pt idx="2096">
                  <c:v>1912.5</c:v>
                </c:pt>
                <c:pt idx="2097">
                  <c:v>1237.5</c:v>
                </c:pt>
                <c:pt idx="2098">
                  <c:v>1000.0000000000002</c:v>
                </c:pt>
                <c:pt idx="2099">
                  <c:v>1800</c:v>
                </c:pt>
                <c:pt idx="2100">
                  <c:v>2475</c:v>
                </c:pt>
                <c:pt idx="2101">
                  <c:v>2200</c:v>
                </c:pt>
                <c:pt idx="2102">
                  <c:v>2200</c:v>
                </c:pt>
                <c:pt idx="2103">
                  <c:v>1512.5000000000002</c:v>
                </c:pt>
                <c:pt idx="2104">
                  <c:v>1050.0000000000002</c:v>
                </c:pt>
                <c:pt idx="2105">
                  <c:v>2062.5</c:v>
                </c:pt>
                <c:pt idx="2106">
                  <c:v>3025.0000000000005</c:v>
                </c:pt>
                <c:pt idx="2107">
                  <c:v>2100.0000000000005</c:v>
                </c:pt>
                <c:pt idx="2108">
                  <c:v>2400.0000000000005</c:v>
                </c:pt>
                <c:pt idx="2109">
                  <c:v>1650.0000000000002</c:v>
                </c:pt>
                <c:pt idx="2110">
                  <c:v>1200.0000000000002</c:v>
                </c:pt>
                <c:pt idx="2111">
                  <c:v>2812.5000000000005</c:v>
                </c:pt>
                <c:pt idx="2112">
                  <c:v>3162.5000000000005</c:v>
                </c:pt>
                <c:pt idx="2113">
                  <c:v>2550.0000000000005</c:v>
                </c:pt>
                <c:pt idx="2114">
                  <c:v>2700.0000000000005</c:v>
                </c:pt>
                <c:pt idx="2115">
                  <c:v>1925.0000000000002</c:v>
                </c:pt>
                <c:pt idx="2116">
                  <c:v>1500.0000000000002</c:v>
                </c:pt>
                <c:pt idx="2117">
                  <c:v>3187.5000000000005</c:v>
                </c:pt>
                <c:pt idx="2118">
                  <c:v>3850.0000000000005</c:v>
                </c:pt>
                <c:pt idx="2119">
                  <c:v>3300.0000000000005</c:v>
                </c:pt>
                <c:pt idx="2120">
                  <c:v>3300.0000000000005</c:v>
                </c:pt>
                <c:pt idx="2121">
                  <c:v>2337.5</c:v>
                </c:pt>
                <c:pt idx="2122">
                  <c:v>1800.0000000000002</c:v>
                </c:pt>
                <c:pt idx="2123">
                  <c:v>4500.0000000000009</c:v>
                </c:pt>
                <c:pt idx="2124">
                  <c:v>4125</c:v>
                </c:pt>
                <c:pt idx="2125">
                  <c:v>3600.0000000000005</c:v>
                </c:pt>
                <c:pt idx="2126">
                  <c:v>3300.0000000000005</c:v>
                </c:pt>
                <c:pt idx="2127">
                  <c:v>2475</c:v>
                </c:pt>
                <c:pt idx="2128">
                  <c:v>3000.0000000000005</c:v>
                </c:pt>
                <c:pt idx="2129">
                  <c:v>3750.0000000000005</c:v>
                </c:pt>
                <c:pt idx="2130">
                  <c:v>4200.0000000000009</c:v>
                </c:pt>
                <c:pt idx="2131">
                  <c:v>4225.0000000000009</c:v>
                </c:pt>
                <c:pt idx="2132">
                  <c:v>3150.0000000000005</c:v>
                </c:pt>
                <c:pt idx="2133">
                  <c:v>2850.0000000000005</c:v>
                </c:pt>
                <c:pt idx="2134">
                  <c:v>3325.0000000000005</c:v>
                </c:pt>
                <c:pt idx="2135">
                  <c:v>3375.0000000000005</c:v>
                </c:pt>
                <c:pt idx="2136">
                  <c:v>3125.0000000000009</c:v>
                </c:pt>
                <c:pt idx="2137">
                  <c:v>3437.5000000000009</c:v>
                </c:pt>
                <c:pt idx="2138">
                  <c:v>2375.0000000000005</c:v>
                </c:pt>
                <c:pt idx="2139">
                  <c:v>2125.0000000000005</c:v>
                </c:pt>
                <c:pt idx="2140">
                  <c:v>2550.0000000000005</c:v>
                </c:pt>
                <c:pt idx="2141">
                  <c:v>3087.5000000000005</c:v>
                </c:pt>
                <c:pt idx="2142">
                  <c:v>2750.0000000000005</c:v>
                </c:pt>
                <c:pt idx="2143">
                  <c:v>3025.0000000000009</c:v>
                </c:pt>
                <c:pt idx="2144">
                  <c:v>1875.0000000000005</c:v>
                </c:pt>
                <c:pt idx="2145">
                  <c:v>1750.0000000000005</c:v>
                </c:pt>
                <c:pt idx="2146">
                  <c:v>1950.0000000000002</c:v>
                </c:pt>
                <c:pt idx="2147">
                  <c:v>2812.5000000000005</c:v>
                </c:pt>
                <c:pt idx="2148">
                  <c:v>3300.0000000000005</c:v>
                </c:pt>
                <c:pt idx="2149">
                  <c:v>3900.0000000000009</c:v>
                </c:pt>
                <c:pt idx="2150">
                  <c:v>2700.0000000000005</c:v>
                </c:pt>
                <c:pt idx="2151">
                  <c:v>2550.0000000000005</c:v>
                </c:pt>
                <c:pt idx="2152">
                  <c:v>2625.0000000000005</c:v>
                </c:pt>
                <c:pt idx="2153">
                  <c:v>3750.0000000000005</c:v>
                </c:pt>
                <c:pt idx="2154">
                  <c:v>4200.0000000000009</c:v>
                </c:pt>
                <c:pt idx="2155">
                  <c:v>4550.0000000000009</c:v>
                </c:pt>
                <c:pt idx="2156">
                  <c:v>3000.0000000000005</c:v>
                </c:pt>
                <c:pt idx="2157">
                  <c:v>3000.0000000000005</c:v>
                </c:pt>
                <c:pt idx="2158">
                  <c:v>2975.0000000000005</c:v>
                </c:pt>
                <c:pt idx="2159">
                  <c:v>3937.5000000000005</c:v>
                </c:pt>
                <c:pt idx="2160">
                  <c:v>1349.9999999999998</c:v>
                </c:pt>
                <c:pt idx="2161">
                  <c:v>1800</c:v>
                </c:pt>
                <c:pt idx="2162">
                  <c:v>1800</c:v>
                </c:pt>
                <c:pt idx="2163">
                  <c:v>1200</c:v>
                </c:pt>
                <c:pt idx="2164">
                  <c:v>1125.0000000000002</c:v>
                </c:pt>
                <c:pt idx="2165">
                  <c:v>1800</c:v>
                </c:pt>
                <c:pt idx="2166">
                  <c:v>1499.9999999999998</c:v>
                </c:pt>
                <c:pt idx="2167">
                  <c:v>1600</c:v>
                </c:pt>
                <c:pt idx="2168">
                  <c:v>1600</c:v>
                </c:pt>
                <c:pt idx="2169">
                  <c:v>1000</c:v>
                </c:pt>
                <c:pt idx="2170">
                  <c:v>787.50000000000023</c:v>
                </c:pt>
                <c:pt idx="2171">
                  <c:v>1500</c:v>
                </c:pt>
                <c:pt idx="2172">
                  <c:v>2100</c:v>
                </c:pt>
                <c:pt idx="2173">
                  <c:v>1875</c:v>
                </c:pt>
                <c:pt idx="2174">
                  <c:v>1875</c:v>
                </c:pt>
                <c:pt idx="2175">
                  <c:v>1250</c:v>
                </c:pt>
                <c:pt idx="2176">
                  <c:v>825.00000000000011</c:v>
                </c:pt>
                <c:pt idx="2177">
                  <c:v>1750</c:v>
                </c:pt>
                <c:pt idx="2178">
                  <c:v>2625</c:v>
                </c:pt>
                <c:pt idx="2179">
                  <c:v>1787.5000000000002</c:v>
                </c:pt>
                <c:pt idx="2180">
                  <c:v>2062.5</c:v>
                </c:pt>
                <c:pt idx="2181">
                  <c:v>1375</c:v>
                </c:pt>
                <c:pt idx="2182">
                  <c:v>962.50000000000011</c:v>
                </c:pt>
                <c:pt idx="2183">
                  <c:v>2450.0000000000005</c:v>
                </c:pt>
                <c:pt idx="2184">
                  <c:v>2750</c:v>
                </c:pt>
                <c:pt idx="2185">
                  <c:v>2200</c:v>
                </c:pt>
                <c:pt idx="2186">
                  <c:v>2337.5</c:v>
                </c:pt>
                <c:pt idx="2187">
                  <c:v>1625</c:v>
                </c:pt>
                <c:pt idx="2188">
                  <c:v>1237.5</c:v>
                </c:pt>
                <c:pt idx="2189">
                  <c:v>2800.0000000000005</c:v>
                </c:pt>
                <c:pt idx="2190">
                  <c:v>3375</c:v>
                </c:pt>
                <c:pt idx="2191">
                  <c:v>2887.5000000000005</c:v>
                </c:pt>
                <c:pt idx="2192">
                  <c:v>2887.5000000000005</c:v>
                </c:pt>
                <c:pt idx="2193">
                  <c:v>2000</c:v>
                </c:pt>
                <c:pt idx="2194">
                  <c:v>1512.5000000000002</c:v>
                </c:pt>
                <c:pt idx="2195">
                  <c:v>4025.0000000000005</c:v>
                </c:pt>
                <c:pt idx="2196">
                  <c:v>3625</c:v>
                </c:pt>
                <c:pt idx="2197">
                  <c:v>3162.5000000000005</c:v>
                </c:pt>
                <c:pt idx="2198">
                  <c:v>2887.5000000000005</c:v>
                </c:pt>
                <c:pt idx="2199">
                  <c:v>2125</c:v>
                </c:pt>
                <c:pt idx="2200">
                  <c:v>2612.5</c:v>
                </c:pt>
                <c:pt idx="2201">
                  <c:v>3325.0000000000005</c:v>
                </c:pt>
                <c:pt idx="2202">
                  <c:v>3712.5000000000005</c:v>
                </c:pt>
                <c:pt idx="2203">
                  <c:v>3750.0000000000005</c:v>
                </c:pt>
                <c:pt idx="2204">
                  <c:v>2750</c:v>
                </c:pt>
                <c:pt idx="2205">
                  <c:v>2475</c:v>
                </c:pt>
                <c:pt idx="2206">
                  <c:v>2925</c:v>
                </c:pt>
                <c:pt idx="2207">
                  <c:v>2975.0000000000005</c:v>
                </c:pt>
                <c:pt idx="2208">
                  <c:v>2700.0000000000009</c:v>
                </c:pt>
                <c:pt idx="2209">
                  <c:v>3000.0000000000005</c:v>
                </c:pt>
                <c:pt idx="2210">
                  <c:v>2025.0000000000005</c:v>
                </c:pt>
                <c:pt idx="2211">
                  <c:v>1800.0000000000005</c:v>
                </c:pt>
                <c:pt idx="2212">
                  <c:v>2200</c:v>
                </c:pt>
                <c:pt idx="2213">
                  <c:v>2700.0000000000005</c:v>
                </c:pt>
                <c:pt idx="2214">
                  <c:v>2362.5000000000005</c:v>
                </c:pt>
                <c:pt idx="2215">
                  <c:v>2625.0000000000005</c:v>
                </c:pt>
                <c:pt idx="2216">
                  <c:v>1575.0000000000005</c:v>
                </c:pt>
                <c:pt idx="2217">
                  <c:v>1462.5000000000005</c:v>
                </c:pt>
                <c:pt idx="2218">
                  <c:v>1650.0000000000002</c:v>
                </c:pt>
                <c:pt idx="2219">
                  <c:v>2450.0000000000005</c:v>
                </c:pt>
                <c:pt idx="2220">
                  <c:v>2887.5000000000005</c:v>
                </c:pt>
                <c:pt idx="2221">
                  <c:v>3450.0000000000005</c:v>
                </c:pt>
                <c:pt idx="2222">
                  <c:v>2337.5</c:v>
                </c:pt>
                <c:pt idx="2223">
                  <c:v>2200</c:v>
                </c:pt>
                <c:pt idx="2224">
                  <c:v>2275</c:v>
                </c:pt>
                <c:pt idx="2225">
                  <c:v>3325.0000000000005</c:v>
                </c:pt>
                <c:pt idx="2226">
                  <c:v>3712.5000000000005</c:v>
                </c:pt>
                <c:pt idx="2227">
                  <c:v>4050.0000000000005</c:v>
                </c:pt>
                <c:pt idx="2228">
                  <c:v>2612.5</c:v>
                </c:pt>
                <c:pt idx="2229">
                  <c:v>2612.5</c:v>
                </c:pt>
                <c:pt idx="2230">
                  <c:v>2600</c:v>
                </c:pt>
                <c:pt idx="2231">
                  <c:v>3500.0000000000005</c:v>
                </c:pt>
                <c:pt idx="2232">
                  <c:v>4100</c:v>
                </c:pt>
                <c:pt idx="2233">
                  <c:v>3300</c:v>
                </c:pt>
                <c:pt idx="2234">
                  <c:v>2475.0000000000005</c:v>
                </c:pt>
                <c:pt idx="2235">
                  <c:v>2362.5</c:v>
                </c:pt>
                <c:pt idx="2236">
                  <c:v>3625</c:v>
                </c:pt>
                <c:pt idx="2237">
                  <c:v>3300</c:v>
                </c:pt>
                <c:pt idx="2238">
                  <c:v>4300</c:v>
                </c:pt>
                <c:pt idx="2239">
                  <c:v>2900</c:v>
                </c:pt>
                <c:pt idx="2240">
                  <c:v>2325.0000000000005</c:v>
                </c:pt>
                <c:pt idx="2241">
                  <c:v>2187.5</c:v>
                </c:pt>
                <c:pt idx="2242">
                  <c:v>3500</c:v>
                </c:pt>
                <c:pt idx="2243">
                  <c:v>2800</c:v>
                </c:pt>
                <c:pt idx="2244">
                  <c:v>3570</c:v>
                </c:pt>
                <c:pt idx="2245">
                  <c:v>2450</c:v>
                </c:pt>
                <c:pt idx="2246">
                  <c:v>1812.5</c:v>
                </c:pt>
                <c:pt idx="2247">
                  <c:v>1724.9999999999995</c:v>
                </c:pt>
                <c:pt idx="2248">
                  <c:v>2812.5000000000005</c:v>
                </c:pt>
                <c:pt idx="2249">
                  <c:v>2537.5</c:v>
                </c:pt>
                <c:pt idx="2250">
                  <c:v>3412.5</c:v>
                </c:pt>
                <c:pt idx="2251">
                  <c:v>2362.5</c:v>
                </c:pt>
                <c:pt idx="2252">
                  <c:v>1687.5</c:v>
                </c:pt>
                <c:pt idx="2253">
                  <c:v>1799.9999999999995</c:v>
                </c:pt>
                <c:pt idx="2254">
                  <c:v>3125</c:v>
                </c:pt>
                <c:pt idx="2255">
                  <c:v>3100</c:v>
                </c:pt>
                <c:pt idx="2256">
                  <c:v>5225</c:v>
                </c:pt>
                <c:pt idx="2257">
                  <c:v>3750</c:v>
                </c:pt>
                <c:pt idx="2258">
                  <c:v>3262.5</c:v>
                </c:pt>
                <c:pt idx="2259">
                  <c:v>3037.5</c:v>
                </c:pt>
                <c:pt idx="2260">
                  <c:v>3849.9999999999995</c:v>
                </c:pt>
                <c:pt idx="2261">
                  <c:v>4800</c:v>
                </c:pt>
                <c:pt idx="2262">
                  <c:v>5774.9999999999991</c:v>
                </c:pt>
                <c:pt idx="2263">
                  <c:v>4000</c:v>
                </c:pt>
                <c:pt idx="2264">
                  <c:v>3875</c:v>
                </c:pt>
                <c:pt idx="2265">
                  <c:v>3750</c:v>
                </c:pt>
                <c:pt idx="2266">
                  <c:v>4875</c:v>
                </c:pt>
                <c:pt idx="2267">
                  <c:v>6475.0000000000009</c:v>
                </c:pt>
                <c:pt idx="2268">
                  <c:v>7475</c:v>
                </c:pt>
                <c:pt idx="2269">
                  <c:v>5400.0000000000009</c:v>
                </c:pt>
                <c:pt idx="2270">
                  <c:v>4537.5</c:v>
                </c:pt>
                <c:pt idx="2271">
                  <c:v>4262.5</c:v>
                </c:pt>
                <c:pt idx="2272">
                  <c:v>5200</c:v>
                </c:pt>
                <c:pt idx="2273">
                  <c:v>6825.0000000000009</c:v>
                </c:pt>
                <c:pt idx="2274">
                  <c:v>7312.5</c:v>
                </c:pt>
                <c:pt idx="2275">
                  <c:v>5400.0000000000009</c:v>
                </c:pt>
                <c:pt idx="2276">
                  <c:v>4537.5</c:v>
                </c:pt>
                <c:pt idx="2277">
                  <c:v>3487.5</c:v>
                </c:pt>
                <c:pt idx="2278">
                  <c:v>4125</c:v>
                </c:pt>
                <c:pt idx="2279">
                  <c:v>5550.0000000000009</c:v>
                </c:pt>
                <c:pt idx="2280">
                  <c:v>5637.5000000000009</c:v>
                </c:pt>
                <c:pt idx="2281">
                  <c:v>4125.0000000000009</c:v>
                </c:pt>
                <c:pt idx="2282">
                  <c:v>2900</c:v>
                </c:pt>
                <c:pt idx="2283">
                  <c:v>2800</c:v>
                </c:pt>
                <c:pt idx="2284">
                  <c:v>3500</c:v>
                </c:pt>
                <c:pt idx="2285">
                  <c:v>4400</c:v>
                </c:pt>
                <c:pt idx="2286">
                  <c:v>5362.5</c:v>
                </c:pt>
                <c:pt idx="2287">
                  <c:v>3600.0000000000009</c:v>
                </c:pt>
                <c:pt idx="2288">
                  <c:v>3037.5000000000009</c:v>
                </c:pt>
                <c:pt idx="2289">
                  <c:v>2925.0000000000009</c:v>
                </c:pt>
                <c:pt idx="2290">
                  <c:v>3575.0000000000005</c:v>
                </c:pt>
                <c:pt idx="2291">
                  <c:v>4650</c:v>
                </c:pt>
                <c:pt idx="2292">
                  <c:v>5087.5</c:v>
                </c:pt>
                <c:pt idx="2293">
                  <c:v>3375.0000000000009</c:v>
                </c:pt>
                <c:pt idx="2294">
                  <c:v>3127.5000000000009</c:v>
                </c:pt>
                <c:pt idx="2295">
                  <c:v>4125.0000000000009</c:v>
                </c:pt>
                <c:pt idx="2296">
                  <c:v>5075.0000000000009</c:v>
                </c:pt>
                <c:pt idx="2297">
                  <c:v>6187.5</c:v>
                </c:pt>
                <c:pt idx="2298">
                  <c:v>7525.0000000000009</c:v>
                </c:pt>
                <c:pt idx="2299">
                  <c:v>5250.0000000000009</c:v>
                </c:pt>
                <c:pt idx="2300">
                  <c:v>4950.0000000000009</c:v>
                </c:pt>
                <c:pt idx="2301">
                  <c:v>4650.0000000000009</c:v>
                </c:pt>
                <c:pt idx="2302">
                  <c:v>5425.0000000000009</c:v>
                </c:pt>
                <c:pt idx="2303">
                  <c:v>6562.5</c:v>
                </c:pt>
                <c:pt idx="2304">
                  <c:v>3237.5000000000005</c:v>
                </c:pt>
                <c:pt idx="2305">
                  <c:v>2537.5000000000005</c:v>
                </c:pt>
                <c:pt idx="2306">
                  <c:v>1812.5000000000005</c:v>
                </c:pt>
                <c:pt idx="2307">
                  <c:v>1725</c:v>
                </c:pt>
                <c:pt idx="2308">
                  <c:v>2812.5</c:v>
                </c:pt>
                <c:pt idx="2309">
                  <c:v>2537.5000000000005</c:v>
                </c:pt>
                <c:pt idx="2310">
                  <c:v>3412.5000000000005</c:v>
                </c:pt>
                <c:pt idx="2311">
                  <c:v>2187.5</c:v>
                </c:pt>
                <c:pt idx="2312">
                  <c:v>1687.5000000000005</c:v>
                </c:pt>
                <c:pt idx="2313">
                  <c:v>1575</c:v>
                </c:pt>
                <c:pt idx="2314">
                  <c:v>2700</c:v>
                </c:pt>
                <c:pt idx="2315">
                  <c:v>2100</c:v>
                </c:pt>
                <c:pt idx="2316">
                  <c:v>2760</c:v>
                </c:pt>
                <c:pt idx="2317">
                  <c:v>1800</c:v>
                </c:pt>
                <c:pt idx="2318">
                  <c:v>1250</c:v>
                </c:pt>
                <c:pt idx="2319">
                  <c:v>1187.4999999999998</c:v>
                </c:pt>
                <c:pt idx="2320">
                  <c:v>2100.0000000000005</c:v>
                </c:pt>
                <c:pt idx="2321">
                  <c:v>1875</c:v>
                </c:pt>
                <c:pt idx="2322">
                  <c:v>2625</c:v>
                </c:pt>
                <c:pt idx="2323">
                  <c:v>1725</c:v>
                </c:pt>
                <c:pt idx="2324">
                  <c:v>1150</c:v>
                </c:pt>
                <c:pt idx="2325">
                  <c:v>1249.9999999999998</c:v>
                </c:pt>
                <c:pt idx="2326">
                  <c:v>2362.5</c:v>
                </c:pt>
                <c:pt idx="2327">
                  <c:v>2362.5</c:v>
                </c:pt>
                <c:pt idx="2328">
                  <c:v>4252.5</c:v>
                </c:pt>
                <c:pt idx="2329">
                  <c:v>2925</c:v>
                </c:pt>
                <c:pt idx="2330">
                  <c:v>2500</c:v>
                </c:pt>
                <c:pt idx="2331">
                  <c:v>2300</c:v>
                </c:pt>
                <c:pt idx="2332">
                  <c:v>2999.9999999999995</c:v>
                </c:pt>
                <c:pt idx="2333">
                  <c:v>3849.9999999999995</c:v>
                </c:pt>
                <c:pt idx="2334">
                  <c:v>4749.9999999999991</c:v>
                </c:pt>
                <c:pt idx="2335">
                  <c:v>3150</c:v>
                </c:pt>
                <c:pt idx="2336">
                  <c:v>3375</c:v>
                </c:pt>
                <c:pt idx="2337">
                  <c:v>3250</c:v>
                </c:pt>
                <c:pt idx="2338">
                  <c:v>4225</c:v>
                </c:pt>
                <c:pt idx="2339">
                  <c:v>5775.0000000000009</c:v>
                </c:pt>
                <c:pt idx="2340">
                  <c:v>6825</c:v>
                </c:pt>
                <c:pt idx="2341">
                  <c:v>4800.0000000000009</c:v>
                </c:pt>
                <c:pt idx="2342">
                  <c:v>3987.5000000000005</c:v>
                </c:pt>
                <c:pt idx="2343">
                  <c:v>3712.5000000000005</c:v>
                </c:pt>
                <c:pt idx="2344">
                  <c:v>4550</c:v>
                </c:pt>
                <c:pt idx="2345">
                  <c:v>6125.0000000000009</c:v>
                </c:pt>
                <c:pt idx="2346">
                  <c:v>6662.5</c:v>
                </c:pt>
                <c:pt idx="2347">
                  <c:v>4800.0000000000009</c:v>
                </c:pt>
                <c:pt idx="2348">
                  <c:v>3987.5000000000005</c:v>
                </c:pt>
                <c:pt idx="2349">
                  <c:v>3037.5</c:v>
                </c:pt>
                <c:pt idx="2350">
                  <c:v>3575.0000000000005</c:v>
                </c:pt>
                <c:pt idx="2351">
                  <c:v>4950.0000000000009</c:v>
                </c:pt>
                <c:pt idx="2352">
                  <c:v>5087.5</c:v>
                </c:pt>
                <c:pt idx="2353">
                  <c:v>3625.0000000000009</c:v>
                </c:pt>
                <c:pt idx="2354">
                  <c:v>1875.0000000000002</c:v>
                </c:pt>
                <c:pt idx="2355">
                  <c:v>1800.0000000000002</c:v>
                </c:pt>
                <c:pt idx="2356">
                  <c:v>2400</c:v>
                </c:pt>
                <c:pt idx="2357">
                  <c:v>3150.0000000000005</c:v>
                </c:pt>
                <c:pt idx="2358">
                  <c:v>3937.5000000000005</c:v>
                </c:pt>
                <c:pt idx="2359">
                  <c:v>2450.0000000000005</c:v>
                </c:pt>
                <c:pt idx="2360">
                  <c:v>2012.5000000000005</c:v>
                </c:pt>
                <c:pt idx="2361">
                  <c:v>1925.0000000000005</c:v>
                </c:pt>
                <c:pt idx="2362">
                  <c:v>2475.0000000000005</c:v>
                </c:pt>
                <c:pt idx="2363">
                  <c:v>3375</c:v>
                </c:pt>
                <c:pt idx="2364">
                  <c:v>3712.5000000000005</c:v>
                </c:pt>
                <c:pt idx="2365">
                  <c:v>2275.0000000000005</c:v>
                </c:pt>
                <c:pt idx="2366">
                  <c:v>2380.0000000000009</c:v>
                </c:pt>
                <c:pt idx="2367">
                  <c:v>3900.0000000000014</c:v>
                </c:pt>
                <c:pt idx="2368">
                  <c:v>4687.5000000000009</c:v>
                </c:pt>
                <c:pt idx="2369">
                  <c:v>5437.5</c:v>
                </c:pt>
                <c:pt idx="2370">
                  <c:v>6825.0000000000009</c:v>
                </c:pt>
                <c:pt idx="2371">
                  <c:v>4650.0000000000009</c:v>
                </c:pt>
                <c:pt idx="2372">
                  <c:v>4350.0000000000009</c:v>
                </c:pt>
                <c:pt idx="2373">
                  <c:v>4050.0000000000005</c:v>
                </c:pt>
                <c:pt idx="2374">
                  <c:v>4725</c:v>
                </c:pt>
                <c:pt idx="2375">
                  <c:v>5812.5</c:v>
                </c:pt>
                <c:pt idx="2376">
                  <c:v>2712.5000000000005</c:v>
                </c:pt>
                <c:pt idx="2377">
                  <c:v>2012.5000000000002</c:v>
                </c:pt>
                <c:pt idx="2378">
                  <c:v>1437.5000000000002</c:v>
                </c:pt>
                <c:pt idx="2379">
                  <c:v>1275</c:v>
                </c:pt>
                <c:pt idx="2380">
                  <c:v>2137.5</c:v>
                </c:pt>
                <c:pt idx="2381">
                  <c:v>2012.5000000000002</c:v>
                </c:pt>
                <c:pt idx="2382">
                  <c:v>2887.5000000000005</c:v>
                </c:pt>
                <c:pt idx="2383">
                  <c:v>1662.5000000000002</c:v>
                </c:pt>
                <c:pt idx="2384">
                  <c:v>1312.5000000000002</c:v>
                </c:pt>
                <c:pt idx="2385">
                  <c:v>1125</c:v>
                </c:pt>
                <c:pt idx="2386">
                  <c:v>2025</c:v>
                </c:pt>
                <c:pt idx="2387">
                  <c:v>1650</c:v>
                </c:pt>
                <c:pt idx="2388">
                  <c:v>2310</c:v>
                </c:pt>
                <c:pt idx="2389">
                  <c:v>1350</c:v>
                </c:pt>
                <c:pt idx="2390">
                  <c:v>950</c:v>
                </c:pt>
                <c:pt idx="2391">
                  <c:v>812.49999999999977</c:v>
                </c:pt>
                <c:pt idx="2392">
                  <c:v>1500.0000000000002</c:v>
                </c:pt>
                <c:pt idx="2393">
                  <c:v>1425</c:v>
                </c:pt>
                <c:pt idx="2394">
                  <c:v>2175</c:v>
                </c:pt>
                <c:pt idx="2395">
                  <c:v>1275</c:v>
                </c:pt>
                <c:pt idx="2396">
                  <c:v>850</c:v>
                </c:pt>
                <c:pt idx="2397">
                  <c:v>874.99999999999977</c:v>
                </c:pt>
                <c:pt idx="2398">
                  <c:v>1687.5</c:v>
                </c:pt>
                <c:pt idx="2399">
                  <c:v>1837.5000000000002</c:v>
                </c:pt>
                <c:pt idx="2400">
                  <c:v>3577.5</c:v>
                </c:pt>
                <c:pt idx="2401">
                  <c:v>2250</c:v>
                </c:pt>
                <c:pt idx="2402">
                  <c:v>1900</c:v>
                </c:pt>
                <c:pt idx="2403">
                  <c:v>1700</c:v>
                </c:pt>
                <c:pt idx="2404">
                  <c:v>2249.9999999999995</c:v>
                </c:pt>
                <c:pt idx="2405">
                  <c:v>3024.9999999999995</c:v>
                </c:pt>
                <c:pt idx="2406">
                  <c:v>3999.9999999999995</c:v>
                </c:pt>
                <c:pt idx="2407">
                  <c:v>2475</c:v>
                </c:pt>
                <c:pt idx="2408">
                  <c:v>2625</c:v>
                </c:pt>
                <c:pt idx="2409">
                  <c:v>2500</c:v>
                </c:pt>
                <c:pt idx="2410">
                  <c:v>3250</c:v>
                </c:pt>
                <c:pt idx="2411">
                  <c:v>4725</c:v>
                </c:pt>
                <c:pt idx="2412">
                  <c:v>5850</c:v>
                </c:pt>
                <c:pt idx="2413">
                  <c:v>3900.0000000000005</c:v>
                </c:pt>
                <c:pt idx="2414">
                  <c:v>3162.5000000000005</c:v>
                </c:pt>
                <c:pt idx="2415">
                  <c:v>2887.5000000000005</c:v>
                </c:pt>
                <c:pt idx="2416">
                  <c:v>3575</c:v>
                </c:pt>
                <c:pt idx="2417">
                  <c:v>5075.0000000000009</c:v>
                </c:pt>
                <c:pt idx="2418">
                  <c:v>5687.5</c:v>
                </c:pt>
                <c:pt idx="2419">
                  <c:v>3900.0000000000005</c:v>
                </c:pt>
                <c:pt idx="2420">
                  <c:v>3162.5000000000005</c:v>
                </c:pt>
                <c:pt idx="2421">
                  <c:v>2362.5</c:v>
                </c:pt>
                <c:pt idx="2422">
                  <c:v>2750</c:v>
                </c:pt>
                <c:pt idx="2423">
                  <c:v>4050.0000000000005</c:v>
                </c:pt>
                <c:pt idx="2424">
                  <c:v>4262.5</c:v>
                </c:pt>
                <c:pt idx="2425">
                  <c:v>2875.0000000000005</c:v>
                </c:pt>
                <c:pt idx="2426">
                  <c:v>1187.5000000000002</c:v>
                </c:pt>
                <c:pt idx="2427">
                  <c:v>1125.0000000000002</c:v>
                </c:pt>
                <c:pt idx="2428">
                  <c:v>1575.0000000000002</c:v>
                </c:pt>
                <c:pt idx="2429">
                  <c:v>2200.0000000000005</c:v>
                </c:pt>
                <c:pt idx="2430">
                  <c:v>2900.0000000000005</c:v>
                </c:pt>
                <c:pt idx="2431">
                  <c:v>1650.0000000000005</c:v>
                </c:pt>
                <c:pt idx="2432">
                  <c:v>1275.0000000000005</c:v>
                </c:pt>
                <c:pt idx="2433">
                  <c:v>1200.0000000000005</c:v>
                </c:pt>
                <c:pt idx="2434">
                  <c:v>1600.0000000000002</c:v>
                </c:pt>
                <c:pt idx="2435">
                  <c:v>2100</c:v>
                </c:pt>
                <c:pt idx="2436">
                  <c:v>2362.5000000000005</c:v>
                </c:pt>
                <c:pt idx="2437">
                  <c:v>1250.0000000000005</c:v>
                </c:pt>
                <c:pt idx="2438">
                  <c:v>1557.5000000000007</c:v>
                </c:pt>
                <c:pt idx="2439">
                  <c:v>3250.0000000000014</c:v>
                </c:pt>
                <c:pt idx="2440">
                  <c:v>3800.0000000000009</c:v>
                </c:pt>
                <c:pt idx="2441">
                  <c:v>4600</c:v>
                </c:pt>
                <c:pt idx="2442">
                  <c:v>6187.5000000000009</c:v>
                </c:pt>
                <c:pt idx="2443">
                  <c:v>4062.5000000000009</c:v>
                </c:pt>
                <c:pt idx="2444">
                  <c:v>3737.5000000000009</c:v>
                </c:pt>
                <c:pt idx="2445">
                  <c:v>3412.5000000000009</c:v>
                </c:pt>
                <c:pt idx="2446">
                  <c:v>3937.5000000000005</c:v>
                </c:pt>
                <c:pt idx="2447">
                  <c:v>5000</c:v>
                </c:pt>
                <c:pt idx="2448">
                  <c:v>2000</c:v>
                </c:pt>
                <c:pt idx="2449">
                  <c:v>1200</c:v>
                </c:pt>
                <c:pt idx="2450">
                  <c:v>900.00000000000011</c:v>
                </c:pt>
                <c:pt idx="2451">
                  <c:v>525</c:v>
                </c:pt>
                <c:pt idx="2452">
                  <c:v>999.99999999999989</c:v>
                </c:pt>
                <c:pt idx="2453">
                  <c:v>1200</c:v>
                </c:pt>
                <c:pt idx="2454">
                  <c:v>2200</c:v>
                </c:pt>
                <c:pt idx="2455">
                  <c:v>800</c:v>
                </c:pt>
                <c:pt idx="2456">
                  <c:v>750.00000000000011</c:v>
                </c:pt>
                <c:pt idx="2457">
                  <c:v>437.50000000000006</c:v>
                </c:pt>
                <c:pt idx="2458">
                  <c:v>999.99999999999989</c:v>
                </c:pt>
                <c:pt idx="2459">
                  <c:v>1200</c:v>
                </c:pt>
                <c:pt idx="2460">
                  <c:v>2340</c:v>
                </c:pt>
                <c:pt idx="2461">
                  <c:v>1012.5</c:v>
                </c:pt>
                <c:pt idx="2462">
                  <c:v>875.00000000000011</c:v>
                </c:pt>
                <c:pt idx="2463">
                  <c:v>400</c:v>
                </c:pt>
                <c:pt idx="2464">
                  <c:v>824.99999999999989</c:v>
                </c:pt>
                <c:pt idx="2465">
                  <c:v>1125</c:v>
                </c:pt>
                <c:pt idx="2466">
                  <c:v>2137.5</c:v>
                </c:pt>
                <c:pt idx="2467">
                  <c:v>787.5</c:v>
                </c:pt>
                <c:pt idx="2468">
                  <c:v>700</c:v>
                </c:pt>
                <c:pt idx="2469">
                  <c:v>450</c:v>
                </c:pt>
                <c:pt idx="2470">
                  <c:v>625</c:v>
                </c:pt>
                <c:pt idx="2471">
                  <c:v>1000</c:v>
                </c:pt>
                <c:pt idx="2472">
                  <c:v>2600</c:v>
                </c:pt>
                <c:pt idx="2473">
                  <c:v>1012.5000000000001</c:v>
                </c:pt>
                <c:pt idx="2474">
                  <c:v>800</c:v>
                </c:pt>
                <c:pt idx="2475">
                  <c:v>500</c:v>
                </c:pt>
                <c:pt idx="2476">
                  <c:v>750</c:v>
                </c:pt>
                <c:pt idx="2477">
                  <c:v>1512.5000000000002</c:v>
                </c:pt>
                <c:pt idx="2478">
                  <c:v>2100</c:v>
                </c:pt>
                <c:pt idx="2479">
                  <c:v>962.50000000000023</c:v>
                </c:pt>
                <c:pt idx="2480">
                  <c:v>675.00000000000011</c:v>
                </c:pt>
                <c:pt idx="2481">
                  <c:v>600.00000000000011</c:v>
                </c:pt>
                <c:pt idx="2482">
                  <c:v>1000</c:v>
                </c:pt>
                <c:pt idx="2483">
                  <c:v>2062.5</c:v>
                </c:pt>
                <c:pt idx="2484">
                  <c:v>3000</c:v>
                </c:pt>
                <c:pt idx="2485">
                  <c:v>1575.0000000000002</c:v>
                </c:pt>
                <c:pt idx="2486">
                  <c:v>1100</c:v>
                </c:pt>
                <c:pt idx="2487">
                  <c:v>900</c:v>
                </c:pt>
                <c:pt idx="2488">
                  <c:v>1250</c:v>
                </c:pt>
                <c:pt idx="2489">
                  <c:v>2337.5</c:v>
                </c:pt>
                <c:pt idx="2490">
                  <c:v>2875</c:v>
                </c:pt>
                <c:pt idx="2491">
                  <c:v>1575.0000000000002</c:v>
                </c:pt>
                <c:pt idx="2492">
                  <c:v>1100</c:v>
                </c:pt>
                <c:pt idx="2493">
                  <c:v>1000</c:v>
                </c:pt>
                <c:pt idx="2494">
                  <c:v>1125</c:v>
                </c:pt>
                <c:pt idx="2495">
                  <c:v>2200</c:v>
                </c:pt>
                <c:pt idx="2496">
                  <c:v>2625</c:v>
                </c:pt>
                <c:pt idx="2497">
                  <c:v>1462.5000000000002</c:v>
                </c:pt>
                <c:pt idx="2498">
                  <c:v>787.50000000000011</c:v>
                </c:pt>
                <c:pt idx="2499">
                  <c:v>700.00000000000011</c:v>
                </c:pt>
                <c:pt idx="2500">
                  <c:v>900</c:v>
                </c:pt>
                <c:pt idx="2501">
                  <c:v>1375</c:v>
                </c:pt>
                <c:pt idx="2502">
                  <c:v>2474.9999999999995</c:v>
                </c:pt>
                <c:pt idx="2503">
                  <c:v>1237.5</c:v>
                </c:pt>
                <c:pt idx="2504">
                  <c:v>787.5</c:v>
                </c:pt>
                <c:pt idx="2505">
                  <c:v>675</c:v>
                </c:pt>
                <c:pt idx="2506">
                  <c:v>824.99999999999989</c:v>
                </c:pt>
                <c:pt idx="2507">
                  <c:v>1512.4999999999998</c:v>
                </c:pt>
                <c:pt idx="2508">
                  <c:v>2125</c:v>
                </c:pt>
                <c:pt idx="2509">
                  <c:v>1100</c:v>
                </c:pt>
                <c:pt idx="2510">
                  <c:v>990</c:v>
                </c:pt>
                <c:pt idx="2511">
                  <c:v>1100</c:v>
                </c:pt>
                <c:pt idx="2512">
                  <c:v>1137.5</c:v>
                </c:pt>
                <c:pt idx="2513">
                  <c:v>1924.9999999999998</c:v>
                </c:pt>
                <c:pt idx="2514">
                  <c:v>3412.5</c:v>
                </c:pt>
                <c:pt idx="2515">
                  <c:v>1787.5000000000002</c:v>
                </c:pt>
                <c:pt idx="2516">
                  <c:v>1512.5000000000002</c:v>
                </c:pt>
                <c:pt idx="2517">
                  <c:v>1125</c:v>
                </c:pt>
                <c:pt idx="2518">
                  <c:v>1350</c:v>
                </c:pt>
                <c:pt idx="2519">
                  <c:v>2112.4999999999995</c:v>
                </c:pt>
                <c:pt idx="2520">
                  <c:v>2175.0000000000005</c:v>
                </c:pt>
                <c:pt idx="2521">
                  <c:v>1575.0000000000002</c:v>
                </c:pt>
                <c:pt idx="2522">
                  <c:v>1050.0000000000005</c:v>
                </c:pt>
                <c:pt idx="2523">
                  <c:v>937.5</c:v>
                </c:pt>
                <c:pt idx="2524">
                  <c:v>1700</c:v>
                </c:pt>
                <c:pt idx="2525">
                  <c:v>1575.0000000000002</c:v>
                </c:pt>
                <c:pt idx="2526">
                  <c:v>2325.0000000000005</c:v>
                </c:pt>
                <c:pt idx="2527">
                  <c:v>1275.0000000000002</c:v>
                </c:pt>
                <c:pt idx="2528">
                  <c:v>950.00000000000034</c:v>
                </c:pt>
                <c:pt idx="2529">
                  <c:v>812.5</c:v>
                </c:pt>
                <c:pt idx="2530">
                  <c:v>1600</c:v>
                </c:pt>
                <c:pt idx="2531">
                  <c:v>1250</c:v>
                </c:pt>
                <c:pt idx="2532">
                  <c:v>1800</c:v>
                </c:pt>
                <c:pt idx="2533">
                  <c:v>1000</c:v>
                </c:pt>
                <c:pt idx="2534">
                  <c:v>637.50000000000011</c:v>
                </c:pt>
                <c:pt idx="2535">
                  <c:v>549.99999999999989</c:v>
                </c:pt>
                <c:pt idx="2536">
                  <c:v>1137.5000000000002</c:v>
                </c:pt>
                <c:pt idx="2537">
                  <c:v>1062.5</c:v>
                </c:pt>
                <c:pt idx="2538">
                  <c:v>1687.5</c:v>
                </c:pt>
                <c:pt idx="2539">
                  <c:v>937.5</c:v>
                </c:pt>
                <c:pt idx="2540">
                  <c:v>562.50000000000011</c:v>
                </c:pt>
                <c:pt idx="2541">
                  <c:v>599.99999999999989</c:v>
                </c:pt>
                <c:pt idx="2542">
                  <c:v>1300</c:v>
                </c:pt>
                <c:pt idx="2543">
                  <c:v>1425.0000000000002</c:v>
                </c:pt>
                <c:pt idx="2544">
                  <c:v>2980</c:v>
                </c:pt>
                <c:pt idx="2545">
                  <c:v>1800</c:v>
                </c:pt>
                <c:pt idx="2546">
                  <c:v>1487.5000000000002</c:v>
                </c:pt>
                <c:pt idx="2547">
                  <c:v>1312.5000000000002</c:v>
                </c:pt>
                <c:pt idx="2548">
                  <c:v>1799.9999999999998</c:v>
                </c:pt>
                <c:pt idx="2549">
                  <c:v>2499.9999999999995</c:v>
                </c:pt>
                <c:pt idx="2550">
                  <c:v>3374.9999999999995</c:v>
                </c:pt>
                <c:pt idx="2551">
                  <c:v>2000</c:v>
                </c:pt>
                <c:pt idx="2552">
                  <c:v>2137.5</c:v>
                </c:pt>
                <c:pt idx="2553">
                  <c:v>2025</c:v>
                </c:pt>
                <c:pt idx="2554">
                  <c:v>2700</c:v>
                </c:pt>
                <c:pt idx="2555">
                  <c:v>4062.5</c:v>
                </c:pt>
                <c:pt idx="2556">
                  <c:v>5100</c:v>
                </c:pt>
                <c:pt idx="2557">
                  <c:v>3300.0000000000005</c:v>
                </c:pt>
                <c:pt idx="2558">
                  <c:v>2625</c:v>
                </c:pt>
                <c:pt idx="2559">
                  <c:v>2375</c:v>
                </c:pt>
                <c:pt idx="2560">
                  <c:v>3000</c:v>
                </c:pt>
                <c:pt idx="2561">
                  <c:v>4387.5</c:v>
                </c:pt>
                <c:pt idx="2562">
                  <c:v>4950</c:v>
                </c:pt>
                <c:pt idx="2563">
                  <c:v>3300.0000000000005</c:v>
                </c:pt>
                <c:pt idx="2564">
                  <c:v>2625</c:v>
                </c:pt>
                <c:pt idx="2565">
                  <c:v>1900</c:v>
                </c:pt>
                <c:pt idx="2566">
                  <c:v>2250</c:v>
                </c:pt>
                <c:pt idx="2567">
                  <c:v>3437.5000000000005</c:v>
                </c:pt>
                <c:pt idx="2568">
                  <c:v>3625</c:v>
                </c:pt>
                <c:pt idx="2569">
                  <c:v>2362.5000000000005</c:v>
                </c:pt>
                <c:pt idx="2570">
                  <c:v>850.00000000000023</c:v>
                </c:pt>
                <c:pt idx="2571">
                  <c:v>800.00000000000023</c:v>
                </c:pt>
                <c:pt idx="2572">
                  <c:v>1200.0000000000002</c:v>
                </c:pt>
                <c:pt idx="2573">
                  <c:v>1750.0000000000005</c:v>
                </c:pt>
                <c:pt idx="2574">
                  <c:v>2362.5000000000005</c:v>
                </c:pt>
                <c:pt idx="2575">
                  <c:v>1250.0000000000005</c:v>
                </c:pt>
                <c:pt idx="2576">
                  <c:v>937.50000000000045</c:v>
                </c:pt>
                <c:pt idx="2577">
                  <c:v>875.00000000000034</c:v>
                </c:pt>
                <c:pt idx="2578">
                  <c:v>1225.0000000000002</c:v>
                </c:pt>
                <c:pt idx="2579">
                  <c:v>1662.5000000000002</c:v>
                </c:pt>
                <c:pt idx="2580">
                  <c:v>1875.0000000000007</c:v>
                </c:pt>
                <c:pt idx="2581">
                  <c:v>900.00000000000057</c:v>
                </c:pt>
                <c:pt idx="2582">
                  <c:v>1185.0000000000007</c:v>
                </c:pt>
                <c:pt idx="2583">
                  <c:v>2700.0000000000009</c:v>
                </c:pt>
                <c:pt idx="2584">
                  <c:v>3187.5000000000005</c:v>
                </c:pt>
                <c:pt idx="2585">
                  <c:v>3937.5</c:v>
                </c:pt>
                <c:pt idx="2586">
                  <c:v>5425.0000000000009</c:v>
                </c:pt>
                <c:pt idx="2587">
                  <c:v>3450.0000000000005</c:v>
                </c:pt>
                <c:pt idx="2588">
                  <c:v>3150.0000000000005</c:v>
                </c:pt>
                <c:pt idx="2589">
                  <c:v>2850.0000000000005</c:v>
                </c:pt>
                <c:pt idx="2590">
                  <c:v>3325.0000000000005</c:v>
                </c:pt>
                <c:pt idx="2591">
                  <c:v>4312.5</c:v>
                </c:pt>
                <c:pt idx="2592">
                  <c:v>1625.0000000000005</c:v>
                </c:pt>
                <c:pt idx="2593">
                  <c:v>1125.0000000000002</c:v>
                </c:pt>
                <c:pt idx="2594">
                  <c:v>675.00000000000034</c:v>
                </c:pt>
                <c:pt idx="2595">
                  <c:v>600</c:v>
                </c:pt>
                <c:pt idx="2596">
                  <c:v>1225.0000000000002</c:v>
                </c:pt>
                <c:pt idx="2597">
                  <c:v>1125.0000000000002</c:v>
                </c:pt>
                <c:pt idx="2598">
                  <c:v>1750.0000000000005</c:v>
                </c:pt>
                <c:pt idx="2599">
                  <c:v>875.00000000000023</c:v>
                </c:pt>
                <c:pt idx="2600">
                  <c:v>600.00000000000034</c:v>
                </c:pt>
                <c:pt idx="2601">
                  <c:v>500</c:v>
                </c:pt>
                <c:pt idx="2602">
                  <c:v>1137.5</c:v>
                </c:pt>
                <c:pt idx="2603">
                  <c:v>850</c:v>
                </c:pt>
                <c:pt idx="2604">
                  <c:v>1290</c:v>
                </c:pt>
                <c:pt idx="2605">
                  <c:v>650</c:v>
                </c:pt>
                <c:pt idx="2606">
                  <c:v>350.00000000000006</c:v>
                </c:pt>
                <c:pt idx="2607">
                  <c:v>399.99999999999989</c:v>
                </c:pt>
                <c:pt idx="2608">
                  <c:v>875.00000000000023</c:v>
                </c:pt>
                <c:pt idx="2609">
                  <c:v>875</c:v>
                </c:pt>
                <c:pt idx="2610">
                  <c:v>1500</c:v>
                </c:pt>
                <c:pt idx="2611">
                  <c:v>750</c:v>
                </c:pt>
                <c:pt idx="2612">
                  <c:v>450.00000000000006</c:v>
                </c:pt>
                <c:pt idx="2613">
                  <c:v>449.99999999999989</c:v>
                </c:pt>
                <c:pt idx="2614">
                  <c:v>1000</c:v>
                </c:pt>
                <c:pt idx="2615">
                  <c:v>1200.0000000000002</c:v>
                </c:pt>
                <c:pt idx="2616">
                  <c:v>2680</c:v>
                </c:pt>
                <c:pt idx="2617">
                  <c:v>1500</c:v>
                </c:pt>
                <c:pt idx="2618">
                  <c:v>1225.0000000000002</c:v>
                </c:pt>
                <c:pt idx="2619">
                  <c:v>1050</c:v>
                </c:pt>
                <c:pt idx="2620">
                  <c:v>1462.4999999999998</c:v>
                </c:pt>
                <c:pt idx="2621">
                  <c:v>1912.4999999999998</c:v>
                </c:pt>
                <c:pt idx="2622">
                  <c:v>2700</c:v>
                </c:pt>
                <c:pt idx="2623">
                  <c:v>1487.5000000000002</c:v>
                </c:pt>
                <c:pt idx="2624">
                  <c:v>1600</c:v>
                </c:pt>
                <c:pt idx="2625">
                  <c:v>1500</c:v>
                </c:pt>
                <c:pt idx="2626">
                  <c:v>2062.4999999999995</c:v>
                </c:pt>
                <c:pt idx="2627">
                  <c:v>3300</c:v>
                </c:pt>
                <c:pt idx="2628">
                  <c:v>4262.4999999999991</c:v>
                </c:pt>
                <c:pt idx="2629">
                  <c:v>2625</c:v>
                </c:pt>
                <c:pt idx="2630">
                  <c:v>2025</c:v>
                </c:pt>
                <c:pt idx="2631">
                  <c:v>1800</c:v>
                </c:pt>
                <c:pt idx="2632">
                  <c:v>2550</c:v>
                </c:pt>
                <c:pt idx="2633">
                  <c:v>3900</c:v>
                </c:pt>
                <c:pt idx="2634">
                  <c:v>4500</c:v>
                </c:pt>
                <c:pt idx="2635">
                  <c:v>2887.5000000000005</c:v>
                </c:pt>
                <c:pt idx="2636">
                  <c:v>2250</c:v>
                </c:pt>
                <c:pt idx="2637">
                  <c:v>1600</c:v>
                </c:pt>
                <c:pt idx="2638">
                  <c:v>1875</c:v>
                </c:pt>
                <c:pt idx="2639">
                  <c:v>3025.0000000000005</c:v>
                </c:pt>
                <c:pt idx="2640">
                  <c:v>3250</c:v>
                </c:pt>
                <c:pt idx="2641">
                  <c:v>1800.0000000000007</c:v>
                </c:pt>
                <c:pt idx="2642">
                  <c:v>525.00000000000023</c:v>
                </c:pt>
                <c:pt idx="2643">
                  <c:v>487.50000000000023</c:v>
                </c:pt>
                <c:pt idx="2644">
                  <c:v>812.50000000000023</c:v>
                </c:pt>
                <c:pt idx="2645">
                  <c:v>1275.0000000000005</c:v>
                </c:pt>
                <c:pt idx="2646">
                  <c:v>1800.0000000000007</c:v>
                </c:pt>
                <c:pt idx="2647">
                  <c:v>850.00000000000057</c:v>
                </c:pt>
                <c:pt idx="2648">
                  <c:v>600.00000000000034</c:v>
                </c:pt>
                <c:pt idx="2649">
                  <c:v>550.00000000000034</c:v>
                </c:pt>
                <c:pt idx="2650">
                  <c:v>825.00000000000023</c:v>
                </c:pt>
                <c:pt idx="2651">
                  <c:v>1200.0000000000002</c:v>
                </c:pt>
                <c:pt idx="2652">
                  <c:v>1375.0000000000007</c:v>
                </c:pt>
                <c:pt idx="2653">
                  <c:v>562.50000000000045</c:v>
                </c:pt>
                <c:pt idx="2654">
                  <c:v>800.00000000000057</c:v>
                </c:pt>
                <c:pt idx="2655">
                  <c:v>2062.5000000000005</c:v>
                </c:pt>
                <c:pt idx="2656">
                  <c:v>2625.0000000000005</c:v>
                </c:pt>
                <c:pt idx="2657">
                  <c:v>3375</c:v>
                </c:pt>
                <c:pt idx="2658">
                  <c:v>4900.0000000000009</c:v>
                </c:pt>
                <c:pt idx="2659">
                  <c:v>3000.0000000000005</c:v>
                </c:pt>
                <c:pt idx="2660">
                  <c:v>2700.0000000000005</c:v>
                </c:pt>
                <c:pt idx="2661">
                  <c:v>2400.0000000000005</c:v>
                </c:pt>
                <c:pt idx="2662">
                  <c:v>2800.0000000000005</c:v>
                </c:pt>
                <c:pt idx="2663">
                  <c:v>3750</c:v>
                </c:pt>
                <c:pt idx="2664">
                  <c:v>1437.5000000000002</c:v>
                </c:pt>
                <c:pt idx="2665">
                  <c:v>937.50000000000023</c:v>
                </c:pt>
                <c:pt idx="2666">
                  <c:v>562.50000000000034</c:v>
                </c:pt>
                <c:pt idx="2667">
                  <c:v>450</c:v>
                </c:pt>
                <c:pt idx="2668">
                  <c:v>962.50000000000011</c:v>
                </c:pt>
                <c:pt idx="2669">
                  <c:v>937.50000000000023</c:v>
                </c:pt>
                <c:pt idx="2670">
                  <c:v>1562.5000000000005</c:v>
                </c:pt>
                <c:pt idx="2671">
                  <c:v>687.50000000000011</c:v>
                </c:pt>
                <c:pt idx="2672">
                  <c:v>487.50000000000023</c:v>
                </c:pt>
                <c:pt idx="2673">
                  <c:v>350</c:v>
                </c:pt>
                <c:pt idx="2674">
                  <c:v>875.00000000000011</c:v>
                </c:pt>
                <c:pt idx="2675">
                  <c:v>700</c:v>
                </c:pt>
                <c:pt idx="2676">
                  <c:v>1140</c:v>
                </c:pt>
                <c:pt idx="2677">
                  <c:v>500</c:v>
                </c:pt>
                <c:pt idx="2678">
                  <c:v>275.00000000000006</c:v>
                </c:pt>
                <c:pt idx="2679">
                  <c:v>249.99999999999994</c:v>
                </c:pt>
                <c:pt idx="2680">
                  <c:v>612.50000000000011</c:v>
                </c:pt>
                <c:pt idx="2681">
                  <c:v>687.5</c:v>
                </c:pt>
                <c:pt idx="2682">
                  <c:v>1312.5</c:v>
                </c:pt>
                <c:pt idx="2683">
                  <c:v>562.5</c:v>
                </c:pt>
                <c:pt idx="2684">
                  <c:v>337.50000000000006</c:v>
                </c:pt>
                <c:pt idx="2685">
                  <c:v>299.99999999999994</c:v>
                </c:pt>
                <c:pt idx="2686">
                  <c:v>700</c:v>
                </c:pt>
                <c:pt idx="2687">
                  <c:v>975.00000000000011</c:v>
                </c:pt>
                <c:pt idx="2688">
                  <c:v>2380</c:v>
                </c:pt>
                <c:pt idx="2689">
                  <c:v>1200</c:v>
                </c:pt>
                <c:pt idx="2690">
                  <c:v>962.50000000000011</c:v>
                </c:pt>
                <c:pt idx="2691">
                  <c:v>787.50000000000011</c:v>
                </c:pt>
                <c:pt idx="2692">
                  <c:v>1125</c:v>
                </c:pt>
                <c:pt idx="2693">
                  <c:v>1574.9999999999998</c:v>
                </c:pt>
                <c:pt idx="2694">
                  <c:v>2400</c:v>
                </c:pt>
                <c:pt idx="2695">
                  <c:v>1225.0000000000002</c:v>
                </c:pt>
                <c:pt idx="2696">
                  <c:v>1300</c:v>
                </c:pt>
                <c:pt idx="2697">
                  <c:v>1200</c:v>
                </c:pt>
                <c:pt idx="2698">
                  <c:v>1649.9999999999998</c:v>
                </c:pt>
                <c:pt idx="2699">
                  <c:v>2850</c:v>
                </c:pt>
                <c:pt idx="2700">
                  <c:v>3849.9999999999995</c:v>
                </c:pt>
                <c:pt idx="2701">
                  <c:v>2250</c:v>
                </c:pt>
                <c:pt idx="2702">
                  <c:v>1687.5</c:v>
                </c:pt>
                <c:pt idx="2703">
                  <c:v>1462.5</c:v>
                </c:pt>
                <c:pt idx="2704">
                  <c:v>2100</c:v>
                </c:pt>
                <c:pt idx="2705">
                  <c:v>3412.5</c:v>
                </c:pt>
                <c:pt idx="2706">
                  <c:v>4050</c:v>
                </c:pt>
                <c:pt idx="2707">
                  <c:v>2475</c:v>
                </c:pt>
                <c:pt idx="2708">
                  <c:v>1875</c:v>
                </c:pt>
                <c:pt idx="2709">
                  <c:v>1300</c:v>
                </c:pt>
                <c:pt idx="2710">
                  <c:v>1500</c:v>
                </c:pt>
                <c:pt idx="2711">
                  <c:v>2612.5</c:v>
                </c:pt>
                <c:pt idx="2712">
                  <c:v>2875</c:v>
                </c:pt>
                <c:pt idx="2713">
                  <c:v>1500.0000000000005</c:v>
                </c:pt>
                <c:pt idx="2714">
                  <c:v>412.50000000000023</c:v>
                </c:pt>
                <c:pt idx="2715">
                  <c:v>375.00000000000017</c:v>
                </c:pt>
                <c:pt idx="2716">
                  <c:v>625.00000000000011</c:v>
                </c:pt>
                <c:pt idx="2717">
                  <c:v>1050.0000000000005</c:v>
                </c:pt>
                <c:pt idx="2718">
                  <c:v>1575.0000000000005</c:v>
                </c:pt>
                <c:pt idx="2719">
                  <c:v>700.00000000000045</c:v>
                </c:pt>
                <c:pt idx="2720">
                  <c:v>450.00000000000028</c:v>
                </c:pt>
                <c:pt idx="2721">
                  <c:v>400.00000000000023</c:v>
                </c:pt>
                <c:pt idx="2722">
                  <c:v>600.00000000000023</c:v>
                </c:pt>
                <c:pt idx="2723">
                  <c:v>975.00000000000011</c:v>
                </c:pt>
                <c:pt idx="2724">
                  <c:v>1187.5000000000005</c:v>
                </c:pt>
                <c:pt idx="2725">
                  <c:v>450.0000000000004</c:v>
                </c:pt>
                <c:pt idx="2726">
                  <c:v>612.50000000000045</c:v>
                </c:pt>
                <c:pt idx="2727">
                  <c:v>1650.0000000000005</c:v>
                </c:pt>
                <c:pt idx="2728">
                  <c:v>2062.5000000000005</c:v>
                </c:pt>
                <c:pt idx="2729">
                  <c:v>2812.5</c:v>
                </c:pt>
                <c:pt idx="2730">
                  <c:v>4375</c:v>
                </c:pt>
                <c:pt idx="2731">
                  <c:v>2550.0000000000005</c:v>
                </c:pt>
                <c:pt idx="2732">
                  <c:v>2250.0000000000005</c:v>
                </c:pt>
                <c:pt idx="2733">
                  <c:v>1950.0000000000002</c:v>
                </c:pt>
                <c:pt idx="2734">
                  <c:v>2275</c:v>
                </c:pt>
                <c:pt idx="2735">
                  <c:v>3187.5</c:v>
                </c:pt>
                <c:pt idx="2736">
                  <c:v>1375.0000000000002</c:v>
                </c:pt>
                <c:pt idx="2737">
                  <c:v>875.00000000000023</c:v>
                </c:pt>
                <c:pt idx="2738">
                  <c:v>525.00000000000023</c:v>
                </c:pt>
                <c:pt idx="2739">
                  <c:v>400</c:v>
                </c:pt>
                <c:pt idx="2740">
                  <c:v>875.00000000000011</c:v>
                </c:pt>
                <c:pt idx="2741">
                  <c:v>875.00000000000023</c:v>
                </c:pt>
                <c:pt idx="2742">
                  <c:v>1500.0000000000002</c:v>
                </c:pt>
                <c:pt idx="2743">
                  <c:v>625.00000000000011</c:v>
                </c:pt>
                <c:pt idx="2744">
                  <c:v>450.00000000000023</c:v>
                </c:pt>
                <c:pt idx="2745">
                  <c:v>300</c:v>
                </c:pt>
                <c:pt idx="2746">
                  <c:v>787.50000000000011</c:v>
                </c:pt>
                <c:pt idx="2747">
                  <c:v>650</c:v>
                </c:pt>
                <c:pt idx="2748">
                  <c:v>1090</c:v>
                </c:pt>
                <c:pt idx="2749">
                  <c:v>450</c:v>
                </c:pt>
                <c:pt idx="2750">
                  <c:v>250.00000000000006</c:v>
                </c:pt>
                <c:pt idx="2751">
                  <c:v>199.99999999999994</c:v>
                </c:pt>
                <c:pt idx="2752">
                  <c:v>525.00000000000011</c:v>
                </c:pt>
                <c:pt idx="2753">
                  <c:v>625</c:v>
                </c:pt>
                <c:pt idx="2754">
                  <c:v>1250</c:v>
                </c:pt>
                <c:pt idx="2755">
                  <c:v>500</c:v>
                </c:pt>
                <c:pt idx="2756">
                  <c:v>300.00000000000006</c:v>
                </c:pt>
                <c:pt idx="2757">
                  <c:v>249.99999999999994</c:v>
                </c:pt>
                <c:pt idx="2758">
                  <c:v>600</c:v>
                </c:pt>
                <c:pt idx="2759">
                  <c:v>900.00000000000011</c:v>
                </c:pt>
                <c:pt idx="2760">
                  <c:v>2280</c:v>
                </c:pt>
                <c:pt idx="2761">
                  <c:v>1100</c:v>
                </c:pt>
                <c:pt idx="2762">
                  <c:v>875.00000000000011</c:v>
                </c:pt>
                <c:pt idx="2763">
                  <c:v>700.00000000000011</c:v>
                </c:pt>
                <c:pt idx="2764">
                  <c:v>1012.4999999999999</c:v>
                </c:pt>
                <c:pt idx="2765">
                  <c:v>1462.4999999999998</c:v>
                </c:pt>
                <c:pt idx="2766">
                  <c:v>2300</c:v>
                </c:pt>
                <c:pt idx="2767">
                  <c:v>1137.5</c:v>
                </c:pt>
                <c:pt idx="2768">
                  <c:v>1200</c:v>
                </c:pt>
                <c:pt idx="2769">
                  <c:v>1100</c:v>
                </c:pt>
                <c:pt idx="2770">
                  <c:v>1512.4999999999998</c:v>
                </c:pt>
                <c:pt idx="2771">
                  <c:v>2700</c:v>
                </c:pt>
                <c:pt idx="2772">
                  <c:v>3712.4999999999995</c:v>
                </c:pt>
                <c:pt idx="2773">
                  <c:v>2125</c:v>
                </c:pt>
                <c:pt idx="2774">
                  <c:v>1575</c:v>
                </c:pt>
                <c:pt idx="2775">
                  <c:v>1350</c:v>
                </c:pt>
                <c:pt idx="2776">
                  <c:v>1950</c:v>
                </c:pt>
                <c:pt idx="2777">
                  <c:v>3250</c:v>
                </c:pt>
                <c:pt idx="2778">
                  <c:v>3900</c:v>
                </c:pt>
                <c:pt idx="2779">
                  <c:v>2337.5</c:v>
                </c:pt>
                <c:pt idx="2780">
                  <c:v>1750</c:v>
                </c:pt>
                <c:pt idx="2781">
                  <c:v>1200</c:v>
                </c:pt>
                <c:pt idx="2782">
                  <c:v>1375</c:v>
                </c:pt>
                <c:pt idx="2783">
                  <c:v>2475</c:v>
                </c:pt>
                <c:pt idx="2784">
                  <c:v>2750</c:v>
                </c:pt>
                <c:pt idx="2785">
                  <c:v>1400.0000000000005</c:v>
                </c:pt>
                <c:pt idx="2786">
                  <c:v>375.00000000000017</c:v>
                </c:pt>
                <c:pt idx="2787">
                  <c:v>337.50000000000017</c:v>
                </c:pt>
                <c:pt idx="2788">
                  <c:v>562.50000000000011</c:v>
                </c:pt>
                <c:pt idx="2789">
                  <c:v>975.00000000000034</c:v>
                </c:pt>
                <c:pt idx="2790">
                  <c:v>1500.0000000000005</c:v>
                </c:pt>
                <c:pt idx="2791">
                  <c:v>650.00000000000034</c:v>
                </c:pt>
                <c:pt idx="2792">
                  <c:v>400.00000000000023</c:v>
                </c:pt>
                <c:pt idx="2793">
                  <c:v>350.00000000000023</c:v>
                </c:pt>
                <c:pt idx="2794">
                  <c:v>525.00000000000023</c:v>
                </c:pt>
                <c:pt idx="2795">
                  <c:v>900.00000000000011</c:v>
                </c:pt>
                <c:pt idx="2796">
                  <c:v>1125.0000000000005</c:v>
                </c:pt>
                <c:pt idx="2797">
                  <c:v>412.50000000000034</c:v>
                </c:pt>
                <c:pt idx="2798">
                  <c:v>550.00000000000034</c:v>
                </c:pt>
                <c:pt idx="2799">
                  <c:v>1512.5000000000005</c:v>
                </c:pt>
                <c:pt idx="2800">
                  <c:v>1875.0000000000002</c:v>
                </c:pt>
                <c:pt idx="2801">
                  <c:v>2625</c:v>
                </c:pt>
                <c:pt idx="2802">
                  <c:v>4200</c:v>
                </c:pt>
                <c:pt idx="2803">
                  <c:v>2400.0000000000005</c:v>
                </c:pt>
                <c:pt idx="2804">
                  <c:v>2100.0000000000005</c:v>
                </c:pt>
                <c:pt idx="2805">
                  <c:v>1800.0000000000002</c:v>
                </c:pt>
                <c:pt idx="2806">
                  <c:v>2100</c:v>
                </c:pt>
                <c:pt idx="2807">
                  <c:v>3000</c:v>
                </c:pt>
                <c:pt idx="2808">
                  <c:v>1900</c:v>
                </c:pt>
                <c:pt idx="2809">
                  <c:v>1100</c:v>
                </c:pt>
                <c:pt idx="2810">
                  <c:v>825.00000000000011</c:v>
                </c:pt>
                <c:pt idx="2811">
                  <c:v>437.50000000000006</c:v>
                </c:pt>
                <c:pt idx="2812">
                  <c:v>874.99999999999989</c:v>
                </c:pt>
                <c:pt idx="2813">
                  <c:v>1100</c:v>
                </c:pt>
                <c:pt idx="2814">
                  <c:v>2100</c:v>
                </c:pt>
                <c:pt idx="2815">
                  <c:v>700</c:v>
                </c:pt>
                <c:pt idx="2816">
                  <c:v>675.00000000000011</c:v>
                </c:pt>
                <c:pt idx="2817">
                  <c:v>350.00000000000006</c:v>
                </c:pt>
                <c:pt idx="2818">
                  <c:v>874.99999999999989</c:v>
                </c:pt>
                <c:pt idx="2819">
                  <c:v>962.49999999999989</c:v>
                </c:pt>
                <c:pt idx="2820">
                  <c:v>1980</c:v>
                </c:pt>
                <c:pt idx="2821">
                  <c:v>800</c:v>
                </c:pt>
                <c:pt idx="2822">
                  <c:v>675.00000000000011</c:v>
                </c:pt>
                <c:pt idx="2823">
                  <c:v>262.5</c:v>
                </c:pt>
                <c:pt idx="2824">
                  <c:v>625</c:v>
                </c:pt>
                <c:pt idx="2825">
                  <c:v>900</c:v>
                </c:pt>
                <c:pt idx="2826">
                  <c:v>1800</c:v>
                </c:pt>
                <c:pt idx="2827">
                  <c:v>600</c:v>
                </c:pt>
                <c:pt idx="2828">
                  <c:v>450.00000000000006</c:v>
                </c:pt>
                <c:pt idx="2829">
                  <c:v>262.5</c:v>
                </c:pt>
                <c:pt idx="2830">
                  <c:v>600</c:v>
                </c:pt>
                <c:pt idx="2831">
                  <c:v>1125</c:v>
                </c:pt>
                <c:pt idx="2832">
                  <c:v>2970</c:v>
                </c:pt>
                <c:pt idx="2833">
                  <c:v>1000</c:v>
                </c:pt>
                <c:pt idx="2834">
                  <c:v>787.5</c:v>
                </c:pt>
                <c:pt idx="2835">
                  <c:v>450</c:v>
                </c:pt>
                <c:pt idx="2836">
                  <c:v>687.49999999999989</c:v>
                </c:pt>
                <c:pt idx="2837">
                  <c:v>1500</c:v>
                </c:pt>
                <c:pt idx="2838">
                  <c:v>2250</c:v>
                </c:pt>
                <c:pt idx="2839">
                  <c:v>1000.0000000000002</c:v>
                </c:pt>
                <c:pt idx="2840">
                  <c:v>700.00000000000011</c:v>
                </c:pt>
                <c:pt idx="2841">
                  <c:v>612.50000000000011</c:v>
                </c:pt>
                <c:pt idx="2842">
                  <c:v>787.5</c:v>
                </c:pt>
                <c:pt idx="2843">
                  <c:v>1787.5000000000002</c:v>
                </c:pt>
                <c:pt idx="2844">
                  <c:v>2750</c:v>
                </c:pt>
                <c:pt idx="2845">
                  <c:v>1350.0000000000002</c:v>
                </c:pt>
                <c:pt idx="2846">
                  <c:v>900</c:v>
                </c:pt>
                <c:pt idx="2847">
                  <c:v>700</c:v>
                </c:pt>
                <c:pt idx="2848">
                  <c:v>1000</c:v>
                </c:pt>
                <c:pt idx="2849">
                  <c:v>2062.5</c:v>
                </c:pt>
                <c:pt idx="2850">
                  <c:v>2625</c:v>
                </c:pt>
                <c:pt idx="2851">
                  <c:v>1350.0000000000002</c:v>
                </c:pt>
                <c:pt idx="2852">
                  <c:v>900</c:v>
                </c:pt>
                <c:pt idx="2853">
                  <c:v>800</c:v>
                </c:pt>
                <c:pt idx="2854">
                  <c:v>875</c:v>
                </c:pt>
                <c:pt idx="2855">
                  <c:v>1925.0000000000002</c:v>
                </c:pt>
                <c:pt idx="2856">
                  <c:v>2137.5</c:v>
                </c:pt>
                <c:pt idx="2857">
                  <c:v>1100.0000000000002</c:v>
                </c:pt>
                <c:pt idx="2858">
                  <c:v>612.50000000000011</c:v>
                </c:pt>
                <c:pt idx="2859">
                  <c:v>525</c:v>
                </c:pt>
                <c:pt idx="2860">
                  <c:v>675</c:v>
                </c:pt>
                <c:pt idx="2861">
                  <c:v>1125</c:v>
                </c:pt>
                <c:pt idx="2862">
                  <c:v>2199.9999999999995</c:v>
                </c:pt>
                <c:pt idx="2863">
                  <c:v>1125</c:v>
                </c:pt>
                <c:pt idx="2864">
                  <c:v>675</c:v>
                </c:pt>
                <c:pt idx="2865">
                  <c:v>562.5</c:v>
                </c:pt>
                <c:pt idx="2866">
                  <c:v>687.49999999999989</c:v>
                </c:pt>
                <c:pt idx="2867">
                  <c:v>1499.9999999999998</c:v>
                </c:pt>
                <c:pt idx="2868">
                  <c:v>2199.9999999999995</c:v>
                </c:pt>
                <c:pt idx="2869">
                  <c:v>1125</c:v>
                </c:pt>
                <c:pt idx="2870">
                  <c:v>877.5</c:v>
                </c:pt>
                <c:pt idx="2871">
                  <c:v>787.5</c:v>
                </c:pt>
                <c:pt idx="2872">
                  <c:v>900</c:v>
                </c:pt>
                <c:pt idx="2873">
                  <c:v>1624.9999999999998</c:v>
                </c:pt>
                <c:pt idx="2874">
                  <c:v>3000</c:v>
                </c:pt>
                <c:pt idx="2875">
                  <c:v>1500</c:v>
                </c:pt>
                <c:pt idx="2876">
                  <c:v>1250</c:v>
                </c:pt>
                <c:pt idx="2877">
                  <c:v>1000</c:v>
                </c:pt>
                <c:pt idx="2878">
                  <c:v>1200</c:v>
                </c:pt>
                <c:pt idx="2879">
                  <c:v>1949.9999999999998</c:v>
                </c:pt>
                <c:pt idx="2880">
                  <c:v>1662.5000000000002</c:v>
                </c:pt>
                <c:pt idx="2881">
                  <c:v>962.50000000000011</c:v>
                </c:pt>
                <c:pt idx="2882">
                  <c:v>687.50000000000011</c:v>
                </c:pt>
                <c:pt idx="2883">
                  <c:v>375.00000000000006</c:v>
                </c:pt>
                <c:pt idx="2884">
                  <c:v>787.49999999999989</c:v>
                </c:pt>
                <c:pt idx="2885">
                  <c:v>962.50000000000011</c:v>
                </c:pt>
                <c:pt idx="2886">
                  <c:v>1837.5000000000002</c:v>
                </c:pt>
                <c:pt idx="2887">
                  <c:v>612.50000000000011</c:v>
                </c:pt>
                <c:pt idx="2888">
                  <c:v>562.50000000000011</c:v>
                </c:pt>
                <c:pt idx="2889">
                  <c:v>300.00000000000006</c:v>
                </c:pt>
                <c:pt idx="2890">
                  <c:v>787.49999999999989</c:v>
                </c:pt>
                <c:pt idx="2891">
                  <c:v>687.49999999999989</c:v>
                </c:pt>
                <c:pt idx="2892">
                  <c:v>1485.0000000000002</c:v>
                </c:pt>
                <c:pt idx="2893">
                  <c:v>600.00000000000011</c:v>
                </c:pt>
                <c:pt idx="2894">
                  <c:v>450.00000000000011</c:v>
                </c:pt>
                <c:pt idx="2895">
                  <c:v>187.49999999999997</c:v>
                </c:pt>
                <c:pt idx="2896">
                  <c:v>500</c:v>
                </c:pt>
                <c:pt idx="2897">
                  <c:v>675.00000000000011</c:v>
                </c:pt>
                <c:pt idx="2898">
                  <c:v>1350.0000000000002</c:v>
                </c:pt>
                <c:pt idx="2899">
                  <c:v>450.00000000000006</c:v>
                </c:pt>
                <c:pt idx="2900">
                  <c:v>300.00000000000006</c:v>
                </c:pt>
                <c:pt idx="2901">
                  <c:v>187.49999999999997</c:v>
                </c:pt>
                <c:pt idx="2902">
                  <c:v>600</c:v>
                </c:pt>
                <c:pt idx="2903">
                  <c:v>1125</c:v>
                </c:pt>
                <c:pt idx="2904">
                  <c:v>2970</c:v>
                </c:pt>
                <c:pt idx="2905">
                  <c:v>900</c:v>
                </c:pt>
                <c:pt idx="2906">
                  <c:v>700</c:v>
                </c:pt>
                <c:pt idx="2907">
                  <c:v>400</c:v>
                </c:pt>
                <c:pt idx="2908">
                  <c:v>624.99999999999989</c:v>
                </c:pt>
                <c:pt idx="2909">
                  <c:v>1374.9999999999998</c:v>
                </c:pt>
                <c:pt idx="2910">
                  <c:v>2000</c:v>
                </c:pt>
                <c:pt idx="2911">
                  <c:v>875.00000000000023</c:v>
                </c:pt>
                <c:pt idx="2912">
                  <c:v>600.00000000000011</c:v>
                </c:pt>
                <c:pt idx="2913">
                  <c:v>525.00000000000011</c:v>
                </c:pt>
                <c:pt idx="2914">
                  <c:v>700</c:v>
                </c:pt>
                <c:pt idx="2915">
                  <c:v>1787.5000000000002</c:v>
                </c:pt>
                <c:pt idx="2916">
                  <c:v>2750</c:v>
                </c:pt>
                <c:pt idx="2917">
                  <c:v>1350.0000000000002</c:v>
                </c:pt>
                <c:pt idx="2918">
                  <c:v>900</c:v>
                </c:pt>
                <c:pt idx="2919">
                  <c:v>700</c:v>
                </c:pt>
                <c:pt idx="2920">
                  <c:v>1000</c:v>
                </c:pt>
                <c:pt idx="2921">
                  <c:v>2062.5</c:v>
                </c:pt>
                <c:pt idx="2922">
                  <c:v>2625</c:v>
                </c:pt>
                <c:pt idx="2923">
                  <c:v>1350.0000000000002</c:v>
                </c:pt>
                <c:pt idx="2924">
                  <c:v>900</c:v>
                </c:pt>
                <c:pt idx="2925">
                  <c:v>800</c:v>
                </c:pt>
                <c:pt idx="2926">
                  <c:v>875</c:v>
                </c:pt>
                <c:pt idx="2927">
                  <c:v>1925.0000000000002</c:v>
                </c:pt>
                <c:pt idx="2928">
                  <c:v>1900</c:v>
                </c:pt>
                <c:pt idx="2929">
                  <c:v>962.50000000000023</c:v>
                </c:pt>
                <c:pt idx="2930">
                  <c:v>525.00000000000011</c:v>
                </c:pt>
                <c:pt idx="2931">
                  <c:v>450.00000000000006</c:v>
                </c:pt>
                <c:pt idx="2932">
                  <c:v>600</c:v>
                </c:pt>
                <c:pt idx="2933">
                  <c:v>1012.5</c:v>
                </c:pt>
                <c:pt idx="2934">
                  <c:v>1999.9999999999998</c:v>
                </c:pt>
                <c:pt idx="2935">
                  <c:v>1000</c:v>
                </c:pt>
                <c:pt idx="2936">
                  <c:v>600</c:v>
                </c:pt>
                <c:pt idx="2937">
                  <c:v>500</c:v>
                </c:pt>
                <c:pt idx="2938">
                  <c:v>624.99999999999989</c:v>
                </c:pt>
                <c:pt idx="2939">
                  <c:v>1374.9999999999995</c:v>
                </c:pt>
                <c:pt idx="2940">
                  <c:v>1999.9999999999998</c:v>
                </c:pt>
                <c:pt idx="2941">
                  <c:v>1000</c:v>
                </c:pt>
                <c:pt idx="2942">
                  <c:v>780</c:v>
                </c:pt>
                <c:pt idx="2943">
                  <c:v>700</c:v>
                </c:pt>
                <c:pt idx="2944">
                  <c:v>900</c:v>
                </c:pt>
                <c:pt idx="2945">
                  <c:v>1624.9999999999998</c:v>
                </c:pt>
                <c:pt idx="2946">
                  <c:v>3000</c:v>
                </c:pt>
                <c:pt idx="2947">
                  <c:v>1500</c:v>
                </c:pt>
                <c:pt idx="2948">
                  <c:v>1250</c:v>
                </c:pt>
                <c:pt idx="2949">
                  <c:v>1000</c:v>
                </c:pt>
                <c:pt idx="2950">
                  <c:v>1200</c:v>
                </c:pt>
                <c:pt idx="2951">
                  <c:v>1949.9999999999998</c:v>
                </c:pt>
                <c:pt idx="2952">
                  <c:v>1350.0000000000002</c:v>
                </c:pt>
                <c:pt idx="2953">
                  <c:v>750.00000000000011</c:v>
                </c:pt>
                <c:pt idx="2954">
                  <c:v>500.00000000000017</c:v>
                </c:pt>
                <c:pt idx="2955">
                  <c:v>250.00000000000006</c:v>
                </c:pt>
                <c:pt idx="2956">
                  <c:v>600</c:v>
                </c:pt>
                <c:pt idx="2957">
                  <c:v>750.00000000000011</c:v>
                </c:pt>
                <c:pt idx="2958">
                  <c:v>1500.0000000000002</c:v>
                </c:pt>
                <c:pt idx="2959">
                  <c:v>450.00000000000006</c:v>
                </c:pt>
                <c:pt idx="2960">
                  <c:v>400.00000000000011</c:v>
                </c:pt>
                <c:pt idx="2961">
                  <c:v>187.50000000000003</c:v>
                </c:pt>
                <c:pt idx="2962">
                  <c:v>600</c:v>
                </c:pt>
                <c:pt idx="2963">
                  <c:v>374.99999999999994</c:v>
                </c:pt>
                <c:pt idx="2964">
                  <c:v>940.00000000000023</c:v>
                </c:pt>
                <c:pt idx="2965">
                  <c:v>350.00000000000006</c:v>
                </c:pt>
                <c:pt idx="2966">
                  <c:v>225.00000000000009</c:v>
                </c:pt>
                <c:pt idx="2967">
                  <c:v>149.99999999999997</c:v>
                </c:pt>
                <c:pt idx="2968">
                  <c:v>450.00000000000006</c:v>
                </c:pt>
                <c:pt idx="2969">
                  <c:v>500.00000000000011</c:v>
                </c:pt>
                <c:pt idx="2970">
                  <c:v>950.00000000000023</c:v>
                </c:pt>
                <c:pt idx="2971">
                  <c:v>350.00000000000006</c:v>
                </c:pt>
                <c:pt idx="2972">
                  <c:v>175.00000000000006</c:v>
                </c:pt>
                <c:pt idx="2973">
                  <c:v>149.99999999999997</c:v>
                </c:pt>
                <c:pt idx="2974">
                  <c:v>750</c:v>
                </c:pt>
                <c:pt idx="2975">
                  <c:v>1250</c:v>
                </c:pt>
                <c:pt idx="2976">
                  <c:v>3120</c:v>
                </c:pt>
                <c:pt idx="2977">
                  <c:v>900</c:v>
                </c:pt>
                <c:pt idx="2978">
                  <c:v>700.00000000000011</c:v>
                </c:pt>
                <c:pt idx="2979">
                  <c:v>437.50000000000006</c:v>
                </c:pt>
                <c:pt idx="2980">
                  <c:v>674.99999999999989</c:v>
                </c:pt>
                <c:pt idx="2981">
                  <c:v>1374.9999999999998</c:v>
                </c:pt>
                <c:pt idx="2982">
                  <c:v>1837.5000000000002</c:v>
                </c:pt>
                <c:pt idx="2983">
                  <c:v>825.00000000000023</c:v>
                </c:pt>
                <c:pt idx="2984">
                  <c:v>500.00000000000011</c:v>
                </c:pt>
                <c:pt idx="2985">
                  <c:v>437.50000000000011</c:v>
                </c:pt>
                <c:pt idx="2986">
                  <c:v>612.50000000000011</c:v>
                </c:pt>
                <c:pt idx="2987">
                  <c:v>1787.5000000000002</c:v>
                </c:pt>
                <c:pt idx="2988">
                  <c:v>2750</c:v>
                </c:pt>
                <c:pt idx="2989">
                  <c:v>1350.0000000000002</c:v>
                </c:pt>
                <c:pt idx="2990">
                  <c:v>900</c:v>
                </c:pt>
                <c:pt idx="2991">
                  <c:v>700</c:v>
                </c:pt>
                <c:pt idx="2992">
                  <c:v>1000</c:v>
                </c:pt>
                <c:pt idx="2993">
                  <c:v>2062.5</c:v>
                </c:pt>
                <c:pt idx="2994">
                  <c:v>2625</c:v>
                </c:pt>
                <c:pt idx="2995">
                  <c:v>1350.0000000000002</c:v>
                </c:pt>
                <c:pt idx="2996">
                  <c:v>900</c:v>
                </c:pt>
                <c:pt idx="2997">
                  <c:v>800</c:v>
                </c:pt>
                <c:pt idx="2998">
                  <c:v>875</c:v>
                </c:pt>
                <c:pt idx="2999">
                  <c:v>1925.0000000000002</c:v>
                </c:pt>
                <c:pt idx="3000">
                  <c:v>1662.5000000000002</c:v>
                </c:pt>
                <c:pt idx="3001">
                  <c:v>825.00000000000023</c:v>
                </c:pt>
                <c:pt idx="3002">
                  <c:v>437.50000000000011</c:v>
                </c:pt>
                <c:pt idx="3003">
                  <c:v>375.00000000000006</c:v>
                </c:pt>
                <c:pt idx="3004">
                  <c:v>525</c:v>
                </c:pt>
                <c:pt idx="3005">
                  <c:v>900</c:v>
                </c:pt>
                <c:pt idx="3006">
                  <c:v>1799.9999999999998</c:v>
                </c:pt>
                <c:pt idx="3007">
                  <c:v>875.00000000000011</c:v>
                </c:pt>
                <c:pt idx="3008">
                  <c:v>525</c:v>
                </c:pt>
                <c:pt idx="3009">
                  <c:v>437.50000000000006</c:v>
                </c:pt>
                <c:pt idx="3010">
                  <c:v>562.5</c:v>
                </c:pt>
                <c:pt idx="3011">
                  <c:v>1249.9999999999995</c:v>
                </c:pt>
                <c:pt idx="3012">
                  <c:v>1799.9999999999998</c:v>
                </c:pt>
                <c:pt idx="3013">
                  <c:v>962.50000000000011</c:v>
                </c:pt>
                <c:pt idx="3014">
                  <c:v>770.00000000000011</c:v>
                </c:pt>
                <c:pt idx="3015">
                  <c:v>700.00000000000011</c:v>
                </c:pt>
                <c:pt idx="3016">
                  <c:v>1050</c:v>
                </c:pt>
                <c:pt idx="3017">
                  <c:v>1787.4999999999998</c:v>
                </c:pt>
                <c:pt idx="3018">
                  <c:v>3150</c:v>
                </c:pt>
                <c:pt idx="3019">
                  <c:v>1625</c:v>
                </c:pt>
                <c:pt idx="3020">
                  <c:v>1375</c:v>
                </c:pt>
                <c:pt idx="3021">
                  <c:v>1125</c:v>
                </c:pt>
                <c:pt idx="3022">
                  <c:v>1350</c:v>
                </c:pt>
                <c:pt idx="3023">
                  <c:v>2112.4999999999995</c:v>
                </c:pt>
                <c:pt idx="3024">
                  <c:v>1350.0000000000002</c:v>
                </c:pt>
                <c:pt idx="3025">
                  <c:v>750.00000000000011</c:v>
                </c:pt>
                <c:pt idx="3026">
                  <c:v>500.00000000000017</c:v>
                </c:pt>
                <c:pt idx="3027">
                  <c:v>250.00000000000006</c:v>
                </c:pt>
                <c:pt idx="3028">
                  <c:v>600</c:v>
                </c:pt>
                <c:pt idx="3029">
                  <c:v>750.00000000000011</c:v>
                </c:pt>
                <c:pt idx="3030">
                  <c:v>1500.0000000000002</c:v>
                </c:pt>
                <c:pt idx="3031">
                  <c:v>450.00000000000006</c:v>
                </c:pt>
                <c:pt idx="3032">
                  <c:v>400.00000000000011</c:v>
                </c:pt>
                <c:pt idx="3033">
                  <c:v>187.50000000000003</c:v>
                </c:pt>
                <c:pt idx="3034">
                  <c:v>600</c:v>
                </c:pt>
                <c:pt idx="3035">
                  <c:v>374.99999999999994</c:v>
                </c:pt>
                <c:pt idx="3036">
                  <c:v>940.00000000000023</c:v>
                </c:pt>
                <c:pt idx="3037">
                  <c:v>350.00000000000006</c:v>
                </c:pt>
                <c:pt idx="3038">
                  <c:v>225.00000000000009</c:v>
                </c:pt>
                <c:pt idx="3039">
                  <c:v>112.49999999999997</c:v>
                </c:pt>
                <c:pt idx="3040">
                  <c:v>375.00000000000006</c:v>
                </c:pt>
                <c:pt idx="3041">
                  <c:v>450.00000000000011</c:v>
                </c:pt>
                <c:pt idx="3042">
                  <c:v>900.00000000000023</c:v>
                </c:pt>
                <c:pt idx="3043">
                  <c:v>300.00000000000006</c:v>
                </c:pt>
                <c:pt idx="3044">
                  <c:v>150.00000000000006</c:v>
                </c:pt>
                <c:pt idx="3045">
                  <c:v>112.49999999999997</c:v>
                </c:pt>
                <c:pt idx="3046">
                  <c:v>600</c:v>
                </c:pt>
                <c:pt idx="3047">
                  <c:v>1125</c:v>
                </c:pt>
                <c:pt idx="3048">
                  <c:v>2970</c:v>
                </c:pt>
                <c:pt idx="3049">
                  <c:v>800</c:v>
                </c:pt>
                <c:pt idx="3050">
                  <c:v>612.50000000000011</c:v>
                </c:pt>
                <c:pt idx="3051">
                  <c:v>525</c:v>
                </c:pt>
                <c:pt idx="3052">
                  <c:v>787.49999999999989</c:v>
                </c:pt>
                <c:pt idx="3053">
                  <c:v>1499.9999999999998</c:v>
                </c:pt>
                <c:pt idx="3054">
                  <c:v>1925.0000000000002</c:v>
                </c:pt>
                <c:pt idx="3055">
                  <c:v>900.00000000000034</c:v>
                </c:pt>
                <c:pt idx="3056">
                  <c:v>500.00000000000011</c:v>
                </c:pt>
                <c:pt idx="3057">
                  <c:v>437.50000000000011</c:v>
                </c:pt>
                <c:pt idx="3058">
                  <c:v>612.50000000000011</c:v>
                </c:pt>
                <c:pt idx="3059">
                  <c:v>1787.5000000000002</c:v>
                </c:pt>
                <c:pt idx="3060">
                  <c:v>2750</c:v>
                </c:pt>
                <c:pt idx="3061">
                  <c:v>1350.0000000000002</c:v>
                </c:pt>
                <c:pt idx="3062">
                  <c:v>900</c:v>
                </c:pt>
                <c:pt idx="3063">
                  <c:v>700</c:v>
                </c:pt>
                <c:pt idx="3064">
                  <c:v>1000</c:v>
                </c:pt>
                <c:pt idx="3065">
                  <c:v>2062.5</c:v>
                </c:pt>
                <c:pt idx="3066">
                  <c:v>2625</c:v>
                </c:pt>
                <c:pt idx="3067">
                  <c:v>1350.0000000000002</c:v>
                </c:pt>
                <c:pt idx="3068">
                  <c:v>900</c:v>
                </c:pt>
                <c:pt idx="3069">
                  <c:v>800</c:v>
                </c:pt>
                <c:pt idx="3070">
                  <c:v>875</c:v>
                </c:pt>
                <c:pt idx="3071">
                  <c:v>1925.0000000000002</c:v>
                </c:pt>
                <c:pt idx="3072">
                  <c:v>1662.5000000000002</c:v>
                </c:pt>
                <c:pt idx="3073">
                  <c:v>750.00000000000023</c:v>
                </c:pt>
                <c:pt idx="3074">
                  <c:v>375.00000000000006</c:v>
                </c:pt>
                <c:pt idx="3075">
                  <c:v>312.50000000000006</c:v>
                </c:pt>
                <c:pt idx="3076">
                  <c:v>437.50000000000006</c:v>
                </c:pt>
                <c:pt idx="3077">
                  <c:v>800</c:v>
                </c:pt>
                <c:pt idx="3078">
                  <c:v>1687.4999999999998</c:v>
                </c:pt>
                <c:pt idx="3079">
                  <c:v>787.50000000000011</c:v>
                </c:pt>
                <c:pt idx="3080">
                  <c:v>437.50000000000006</c:v>
                </c:pt>
                <c:pt idx="3081">
                  <c:v>437.50000000000006</c:v>
                </c:pt>
                <c:pt idx="3082">
                  <c:v>562.5</c:v>
                </c:pt>
                <c:pt idx="3083">
                  <c:v>1249.9999999999995</c:v>
                </c:pt>
                <c:pt idx="3084">
                  <c:v>1799.9999999999998</c:v>
                </c:pt>
                <c:pt idx="3085">
                  <c:v>1050</c:v>
                </c:pt>
                <c:pt idx="3086">
                  <c:v>857.50000000000011</c:v>
                </c:pt>
                <c:pt idx="3087">
                  <c:v>787.50000000000011</c:v>
                </c:pt>
                <c:pt idx="3088">
                  <c:v>1200</c:v>
                </c:pt>
                <c:pt idx="3089">
                  <c:v>1949.9999999999998</c:v>
                </c:pt>
                <c:pt idx="3090">
                  <c:v>3300</c:v>
                </c:pt>
                <c:pt idx="3091">
                  <c:v>1750</c:v>
                </c:pt>
                <c:pt idx="3092">
                  <c:v>1500</c:v>
                </c:pt>
                <c:pt idx="3093">
                  <c:v>1250</c:v>
                </c:pt>
                <c:pt idx="3094">
                  <c:v>1500</c:v>
                </c:pt>
                <c:pt idx="3095">
                  <c:v>2274.9999999999995</c:v>
                </c:pt>
                <c:pt idx="3096">
                  <c:v>1750.0000000000002</c:v>
                </c:pt>
                <c:pt idx="3097">
                  <c:v>1050</c:v>
                </c:pt>
                <c:pt idx="3098">
                  <c:v>750.00000000000011</c:v>
                </c:pt>
                <c:pt idx="3099">
                  <c:v>450.00000000000006</c:v>
                </c:pt>
                <c:pt idx="3100">
                  <c:v>899.99999999999989</c:v>
                </c:pt>
                <c:pt idx="3101">
                  <c:v>1050</c:v>
                </c:pt>
                <c:pt idx="3102">
                  <c:v>1925.0000000000002</c:v>
                </c:pt>
                <c:pt idx="3103">
                  <c:v>700.00000000000011</c:v>
                </c:pt>
                <c:pt idx="3104">
                  <c:v>625.00000000000011</c:v>
                </c:pt>
                <c:pt idx="3105">
                  <c:v>375.00000000000006</c:v>
                </c:pt>
                <c:pt idx="3106">
                  <c:v>899.99999999999989</c:v>
                </c:pt>
                <c:pt idx="3107">
                  <c:v>599.99999999999989</c:v>
                </c:pt>
                <c:pt idx="3108">
                  <c:v>1300.0000000000002</c:v>
                </c:pt>
                <c:pt idx="3109">
                  <c:v>562.50000000000011</c:v>
                </c:pt>
                <c:pt idx="3110">
                  <c:v>412.50000000000006</c:v>
                </c:pt>
                <c:pt idx="3111">
                  <c:v>249.99999999999994</c:v>
                </c:pt>
                <c:pt idx="3112">
                  <c:v>612.50000000000011</c:v>
                </c:pt>
                <c:pt idx="3113">
                  <c:v>687.50000000000011</c:v>
                </c:pt>
                <c:pt idx="3114">
                  <c:v>1250.0000000000002</c:v>
                </c:pt>
                <c:pt idx="3115">
                  <c:v>500.00000000000011</c:v>
                </c:pt>
                <c:pt idx="3116">
                  <c:v>300.00000000000006</c:v>
                </c:pt>
                <c:pt idx="3117">
                  <c:v>249.99999999999994</c:v>
                </c:pt>
                <c:pt idx="3118">
                  <c:v>975</c:v>
                </c:pt>
                <c:pt idx="3119">
                  <c:v>1375</c:v>
                </c:pt>
                <c:pt idx="3120">
                  <c:v>3270</c:v>
                </c:pt>
                <c:pt idx="3121">
                  <c:v>1000</c:v>
                </c:pt>
                <c:pt idx="3122">
                  <c:v>787.50000000000011</c:v>
                </c:pt>
                <c:pt idx="3123">
                  <c:v>612.50000000000011</c:v>
                </c:pt>
                <c:pt idx="3124">
                  <c:v>899.99999999999989</c:v>
                </c:pt>
                <c:pt idx="3125">
                  <c:v>1787.4999999999998</c:v>
                </c:pt>
                <c:pt idx="3126">
                  <c:v>2300</c:v>
                </c:pt>
                <c:pt idx="3127">
                  <c:v>1137.5000000000002</c:v>
                </c:pt>
                <c:pt idx="3128">
                  <c:v>600.00000000000011</c:v>
                </c:pt>
                <c:pt idx="3129">
                  <c:v>525.00000000000011</c:v>
                </c:pt>
                <c:pt idx="3130">
                  <c:v>700</c:v>
                </c:pt>
                <c:pt idx="3131">
                  <c:v>1950.0000000000002</c:v>
                </c:pt>
                <c:pt idx="3132">
                  <c:v>3025.0000000000005</c:v>
                </c:pt>
                <c:pt idx="3133">
                  <c:v>1500.0000000000002</c:v>
                </c:pt>
                <c:pt idx="3134">
                  <c:v>1012.5</c:v>
                </c:pt>
                <c:pt idx="3135">
                  <c:v>787.5</c:v>
                </c:pt>
                <c:pt idx="3136">
                  <c:v>1100</c:v>
                </c:pt>
                <c:pt idx="3137">
                  <c:v>2250.0000000000005</c:v>
                </c:pt>
                <c:pt idx="3138">
                  <c:v>2625</c:v>
                </c:pt>
                <c:pt idx="3139">
                  <c:v>1350.0000000000002</c:v>
                </c:pt>
                <c:pt idx="3140">
                  <c:v>900</c:v>
                </c:pt>
                <c:pt idx="3141">
                  <c:v>800</c:v>
                </c:pt>
                <c:pt idx="3142">
                  <c:v>875</c:v>
                </c:pt>
                <c:pt idx="3143">
                  <c:v>1925.0000000000002</c:v>
                </c:pt>
                <c:pt idx="3144">
                  <c:v>1662.5000000000002</c:v>
                </c:pt>
                <c:pt idx="3145">
                  <c:v>825.00000000000023</c:v>
                </c:pt>
                <c:pt idx="3146">
                  <c:v>437.50000000000011</c:v>
                </c:pt>
                <c:pt idx="3147">
                  <c:v>375.00000000000006</c:v>
                </c:pt>
                <c:pt idx="3148">
                  <c:v>525</c:v>
                </c:pt>
                <c:pt idx="3149">
                  <c:v>900</c:v>
                </c:pt>
                <c:pt idx="3150">
                  <c:v>1799.9999999999998</c:v>
                </c:pt>
                <c:pt idx="3151">
                  <c:v>875.00000000000011</c:v>
                </c:pt>
                <c:pt idx="3152">
                  <c:v>525</c:v>
                </c:pt>
                <c:pt idx="3153">
                  <c:v>525</c:v>
                </c:pt>
                <c:pt idx="3154">
                  <c:v>674.99999999999989</c:v>
                </c:pt>
                <c:pt idx="3155">
                  <c:v>1374.9999999999995</c:v>
                </c:pt>
                <c:pt idx="3156">
                  <c:v>1912.4999999999998</c:v>
                </c:pt>
                <c:pt idx="3157">
                  <c:v>1137.5</c:v>
                </c:pt>
                <c:pt idx="3158">
                  <c:v>945.00000000000011</c:v>
                </c:pt>
                <c:pt idx="3159">
                  <c:v>962.50000000000011</c:v>
                </c:pt>
                <c:pt idx="3160">
                  <c:v>1500</c:v>
                </c:pt>
                <c:pt idx="3161">
                  <c:v>2274.9999999999995</c:v>
                </c:pt>
                <c:pt idx="3162">
                  <c:v>3600</c:v>
                </c:pt>
                <c:pt idx="3163">
                  <c:v>2000</c:v>
                </c:pt>
                <c:pt idx="3164">
                  <c:v>1750</c:v>
                </c:pt>
                <c:pt idx="3165">
                  <c:v>1500</c:v>
                </c:pt>
                <c:pt idx="3166">
                  <c:v>1800</c:v>
                </c:pt>
                <c:pt idx="3167">
                  <c:v>2599.9999999999995</c:v>
                </c:pt>
                <c:pt idx="3168">
                  <c:v>1750.0000000000002</c:v>
                </c:pt>
                <c:pt idx="3169">
                  <c:v>1050</c:v>
                </c:pt>
                <c:pt idx="3170">
                  <c:v>750.00000000000011</c:v>
                </c:pt>
                <c:pt idx="3171">
                  <c:v>450.00000000000006</c:v>
                </c:pt>
                <c:pt idx="3172">
                  <c:v>899.99999999999989</c:v>
                </c:pt>
                <c:pt idx="3173">
                  <c:v>1050</c:v>
                </c:pt>
                <c:pt idx="3174">
                  <c:v>1925.0000000000002</c:v>
                </c:pt>
                <c:pt idx="3175">
                  <c:v>800</c:v>
                </c:pt>
                <c:pt idx="3176">
                  <c:v>900.00000000000011</c:v>
                </c:pt>
                <c:pt idx="3177">
                  <c:v>612.50000000000011</c:v>
                </c:pt>
                <c:pt idx="3178">
                  <c:v>1249.9999999999998</c:v>
                </c:pt>
                <c:pt idx="3179">
                  <c:v>874.99999999999977</c:v>
                </c:pt>
                <c:pt idx="3180">
                  <c:v>1710.0000000000002</c:v>
                </c:pt>
                <c:pt idx="3181">
                  <c:v>825.00000000000011</c:v>
                </c:pt>
                <c:pt idx="3182">
                  <c:v>650</c:v>
                </c:pt>
                <c:pt idx="3183">
                  <c:v>437.49999999999989</c:v>
                </c:pt>
                <c:pt idx="3184">
                  <c:v>900</c:v>
                </c:pt>
                <c:pt idx="3185">
                  <c:v>975.00000000000011</c:v>
                </c:pt>
                <c:pt idx="3186">
                  <c:v>1650.0000000000002</c:v>
                </c:pt>
                <c:pt idx="3187">
                  <c:v>750.00000000000011</c:v>
                </c:pt>
                <c:pt idx="3188">
                  <c:v>500</c:v>
                </c:pt>
                <c:pt idx="3189">
                  <c:v>437.49999999999989</c:v>
                </c:pt>
                <c:pt idx="3190">
                  <c:v>1300</c:v>
                </c:pt>
                <c:pt idx="3191">
                  <c:v>1625</c:v>
                </c:pt>
                <c:pt idx="3192">
                  <c:v>3570</c:v>
                </c:pt>
                <c:pt idx="3193">
                  <c:v>1200</c:v>
                </c:pt>
                <c:pt idx="3194">
                  <c:v>962.50000000000011</c:v>
                </c:pt>
                <c:pt idx="3195">
                  <c:v>700.00000000000011</c:v>
                </c:pt>
                <c:pt idx="3196">
                  <c:v>1012.4999999999999</c:v>
                </c:pt>
                <c:pt idx="3197">
                  <c:v>1924.9999999999998</c:v>
                </c:pt>
                <c:pt idx="3198">
                  <c:v>2700</c:v>
                </c:pt>
                <c:pt idx="3199">
                  <c:v>1700.0000000000002</c:v>
                </c:pt>
                <c:pt idx="3200">
                  <c:v>1050</c:v>
                </c:pt>
                <c:pt idx="3201">
                  <c:v>962.50000000000011</c:v>
                </c:pt>
                <c:pt idx="3202">
                  <c:v>1237.5</c:v>
                </c:pt>
                <c:pt idx="3203">
                  <c:v>2762.5000000000005</c:v>
                </c:pt>
                <c:pt idx="3204">
                  <c:v>3900.0000000000005</c:v>
                </c:pt>
                <c:pt idx="3205">
                  <c:v>2200.0000000000005</c:v>
                </c:pt>
                <c:pt idx="3206">
                  <c:v>1625</c:v>
                </c:pt>
                <c:pt idx="3207">
                  <c:v>1375</c:v>
                </c:pt>
                <c:pt idx="3208">
                  <c:v>1800.0000000000002</c:v>
                </c:pt>
                <c:pt idx="3209">
                  <c:v>3087.5000000000005</c:v>
                </c:pt>
                <c:pt idx="3210">
                  <c:v>2625</c:v>
                </c:pt>
                <c:pt idx="3211">
                  <c:v>1350.0000000000002</c:v>
                </c:pt>
                <c:pt idx="3212">
                  <c:v>1200</c:v>
                </c:pt>
                <c:pt idx="3213">
                  <c:v>1100</c:v>
                </c:pt>
                <c:pt idx="3214">
                  <c:v>1250</c:v>
                </c:pt>
                <c:pt idx="3215">
                  <c:v>2337.5</c:v>
                </c:pt>
                <c:pt idx="3216">
                  <c:v>1925.0000000000002</c:v>
                </c:pt>
                <c:pt idx="3217">
                  <c:v>1050.0000000000005</c:v>
                </c:pt>
                <c:pt idx="3218">
                  <c:v>625.00000000000011</c:v>
                </c:pt>
                <c:pt idx="3219">
                  <c:v>562.50000000000011</c:v>
                </c:pt>
                <c:pt idx="3220">
                  <c:v>787.50000000000011</c:v>
                </c:pt>
                <c:pt idx="3221">
                  <c:v>1200</c:v>
                </c:pt>
                <c:pt idx="3222">
                  <c:v>1912.4999999999998</c:v>
                </c:pt>
                <c:pt idx="3223">
                  <c:v>962.50000000000011</c:v>
                </c:pt>
                <c:pt idx="3224">
                  <c:v>612.50000000000011</c:v>
                </c:pt>
                <c:pt idx="3225">
                  <c:v>612.50000000000011</c:v>
                </c:pt>
                <c:pt idx="3226">
                  <c:v>787.49999999999989</c:v>
                </c:pt>
                <c:pt idx="3227">
                  <c:v>1499.9999999999995</c:v>
                </c:pt>
                <c:pt idx="3228">
                  <c:v>2024.9999999999998</c:v>
                </c:pt>
                <c:pt idx="3229">
                  <c:v>1225.0000000000002</c:v>
                </c:pt>
                <c:pt idx="3230">
                  <c:v>1032.5</c:v>
                </c:pt>
                <c:pt idx="3231">
                  <c:v>1300</c:v>
                </c:pt>
                <c:pt idx="3232">
                  <c:v>1950</c:v>
                </c:pt>
                <c:pt idx="3233">
                  <c:v>2800</c:v>
                </c:pt>
                <c:pt idx="3234">
                  <c:v>4225</c:v>
                </c:pt>
                <c:pt idx="3235">
                  <c:v>2475</c:v>
                </c:pt>
                <c:pt idx="3236">
                  <c:v>2200</c:v>
                </c:pt>
                <c:pt idx="3237">
                  <c:v>1925.0000000000002</c:v>
                </c:pt>
                <c:pt idx="3238">
                  <c:v>2275</c:v>
                </c:pt>
                <c:pt idx="3239">
                  <c:v>3150</c:v>
                </c:pt>
                <c:pt idx="3240">
                  <c:v>1487.5000000000002</c:v>
                </c:pt>
                <c:pt idx="3241">
                  <c:v>787.50000000000011</c:v>
                </c:pt>
                <c:pt idx="3242">
                  <c:v>562.50000000000011</c:v>
                </c:pt>
                <c:pt idx="3243">
                  <c:v>225</c:v>
                </c:pt>
                <c:pt idx="3244">
                  <c:v>562.5</c:v>
                </c:pt>
                <c:pt idx="3245">
                  <c:v>787.50000000000011</c:v>
                </c:pt>
                <c:pt idx="3246">
                  <c:v>1662.5000000000002</c:v>
                </c:pt>
                <c:pt idx="3247">
                  <c:v>437.50000000000006</c:v>
                </c:pt>
                <c:pt idx="3248">
                  <c:v>437.50000000000011</c:v>
                </c:pt>
                <c:pt idx="3249">
                  <c:v>150</c:v>
                </c:pt>
                <c:pt idx="3250">
                  <c:v>562.5</c:v>
                </c:pt>
                <c:pt idx="3251">
                  <c:v>787.50000000000011</c:v>
                </c:pt>
                <c:pt idx="3252">
                  <c:v>1557.5000000000002</c:v>
                </c:pt>
                <c:pt idx="3253">
                  <c:v>525</c:v>
                </c:pt>
                <c:pt idx="3254">
                  <c:v>437.50000000000011</c:v>
                </c:pt>
                <c:pt idx="3255">
                  <c:v>75</c:v>
                </c:pt>
                <c:pt idx="3256">
                  <c:v>337.5</c:v>
                </c:pt>
                <c:pt idx="3257">
                  <c:v>612.50000000000011</c:v>
                </c:pt>
                <c:pt idx="3258">
                  <c:v>1487.5000000000002</c:v>
                </c:pt>
                <c:pt idx="3259">
                  <c:v>437.50000000000006</c:v>
                </c:pt>
                <c:pt idx="3260">
                  <c:v>312.50000000000006</c:v>
                </c:pt>
                <c:pt idx="3261">
                  <c:v>150</c:v>
                </c:pt>
                <c:pt idx="3262">
                  <c:v>225</c:v>
                </c:pt>
                <c:pt idx="3263">
                  <c:v>700.00000000000011</c:v>
                </c:pt>
                <c:pt idx="3264">
                  <c:v>2349.9999999999995</c:v>
                </c:pt>
                <c:pt idx="3265">
                  <c:v>787.5</c:v>
                </c:pt>
                <c:pt idx="3266">
                  <c:v>600</c:v>
                </c:pt>
                <c:pt idx="3267">
                  <c:v>400</c:v>
                </c:pt>
                <c:pt idx="3268">
                  <c:v>624.99999999999989</c:v>
                </c:pt>
                <c:pt idx="3269">
                  <c:v>1374.9999999999998</c:v>
                </c:pt>
                <c:pt idx="3270">
                  <c:v>2499.9999999999995</c:v>
                </c:pt>
                <c:pt idx="3271">
                  <c:v>1125</c:v>
                </c:pt>
                <c:pt idx="3272">
                  <c:v>700</c:v>
                </c:pt>
                <c:pt idx="3273">
                  <c:v>600</c:v>
                </c:pt>
                <c:pt idx="3274">
                  <c:v>749.99999999999989</c:v>
                </c:pt>
                <c:pt idx="3275">
                  <c:v>1649.9999999999998</c:v>
                </c:pt>
                <c:pt idx="3276">
                  <c:v>2624.9999999999995</c:v>
                </c:pt>
                <c:pt idx="3277">
                  <c:v>1237.5</c:v>
                </c:pt>
                <c:pt idx="3278">
                  <c:v>800</c:v>
                </c:pt>
                <c:pt idx="3279">
                  <c:v>600</c:v>
                </c:pt>
                <c:pt idx="3280">
                  <c:v>874.99999999999989</c:v>
                </c:pt>
                <c:pt idx="3281">
                  <c:v>1924.9999999999998</c:v>
                </c:pt>
                <c:pt idx="3282">
                  <c:v>2499.9999999999995</c:v>
                </c:pt>
                <c:pt idx="3283">
                  <c:v>1237.5</c:v>
                </c:pt>
                <c:pt idx="3284">
                  <c:v>800</c:v>
                </c:pt>
                <c:pt idx="3285">
                  <c:v>600</c:v>
                </c:pt>
                <c:pt idx="3286">
                  <c:v>624.99999999999989</c:v>
                </c:pt>
                <c:pt idx="3287">
                  <c:v>1649.9999999999998</c:v>
                </c:pt>
                <c:pt idx="3288">
                  <c:v>2124.9999999999995</c:v>
                </c:pt>
                <c:pt idx="3289">
                  <c:v>1012.5</c:v>
                </c:pt>
                <c:pt idx="3290">
                  <c:v>500</c:v>
                </c:pt>
                <c:pt idx="3291">
                  <c:v>400</c:v>
                </c:pt>
                <c:pt idx="3292">
                  <c:v>499.99999999999994</c:v>
                </c:pt>
                <c:pt idx="3293">
                  <c:v>1099.9999999999998</c:v>
                </c:pt>
                <c:pt idx="3294">
                  <c:v>2062.4999999999995</c:v>
                </c:pt>
                <c:pt idx="3295">
                  <c:v>1000</c:v>
                </c:pt>
                <c:pt idx="3296">
                  <c:v>500</c:v>
                </c:pt>
                <c:pt idx="3297">
                  <c:v>375</c:v>
                </c:pt>
                <c:pt idx="3298">
                  <c:v>450</c:v>
                </c:pt>
                <c:pt idx="3299">
                  <c:v>1299.9999999999998</c:v>
                </c:pt>
                <c:pt idx="3300">
                  <c:v>2100</c:v>
                </c:pt>
                <c:pt idx="3301">
                  <c:v>875</c:v>
                </c:pt>
                <c:pt idx="3302">
                  <c:v>850</c:v>
                </c:pt>
                <c:pt idx="3303">
                  <c:v>750</c:v>
                </c:pt>
                <c:pt idx="3304">
                  <c:v>750</c:v>
                </c:pt>
                <c:pt idx="3305">
                  <c:v>1462.4999999999998</c:v>
                </c:pt>
                <c:pt idx="3306">
                  <c:v>2700</c:v>
                </c:pt>
                <c:pt idx="3307">
                  <c:v>1250</c:v>
                </c:pt>
                <c:pt idx="3308">
                  <c:v>1125</c:v>
                </c:pt>
                <c:pt idx="3309">
                  <c:v>875</c:v>
                </c:pt>
                <c:pt idx="3310">
                  <c:v>1050</c:v>
                </c:pt>
                <c:pt idx="3311">
                  <c:v>1787.4999999999998</c:v>
                </c:pt>
                <c:pt idx="3312">
                  <c:v>2100</c:v>
                </c:pt>
                <c:pt idx="3313">
                  <c:v>1300</c:v>
                </c:pt>
                <c:pt idx="3314">
                  <c:v>975.00000000000011</c:v>
                </c:pt>
                <c:pt idx="3315">
                  <c:v>612.5</c:v>
                </c:pt>
                <c:pt idx="3316">
                  <c:v>1125</c:v>
                </c:pt>
                <c:pt idx="3317">
                  <c:v>1300</c:v>
                </c:pt>
                <c:pt idx="3318">
                  <c:v>2300</c:v>
                </c:pt>
                <c:pt idx="3319">
                  <c:v>900</c:v>
                </c:pt>
                <c:pt idx="3320">
                  <c:v>825.00000000000011</c:v>
                </c:pt>
                <c:pt idx="3321">
                  <c:v>525</c:v>
                </c:pt>
                <c:pt idx="3322">
                  <c:v>1125</c:v>
                </c:pt>
                <c:pt idx="3323">
                  <c:v>1300</c:v>
                </c:pt>
                <c:pt idx="3324">
                  <c:v>2180</c:v>
                </c:pt>
                <c:pt idx="3325">
                  <c:v>1000</c:v>
                </c:pt>
                <c:pt idx="3326">
                  <c:v>825.00000000000011</c:v>
                </c:pt>
                <c:pt idx="3327">
                  <c:v>437.5</c:v>
                </c:pt>
                <c:pt idx="3328">
                  <c:v>875</c:v>
                </c:pt>
                <c:pt idx="3329">
                  <c:v>1100</c:v>
                </c:pt>
                <c:pt idx="3330">
                  <c:v>2100</c:v>
                </c:pt>
                <c:pt idx="3331">
                  <c:v>900</c:v>
                </c:pt>
                <c:pt idx="3332">
                  <c:v>675.00000000000011</c:v>
                </c:pt>
                <c:pt idx="3333">
                  <c:v>525</c:v>
                </c:pt>
                <c:pt idx="3334">
                  <c:v>750</c:v>
                </c:pt>
                <c:pt idx="3335">
                  <c:v>1200</c:v>
                </c:pt>
                <c:pt idx="3336">
                  <c:v>3134.9999999999995</c:v>
                </c:pt>
                <c:pt idx="3337">
                  <c:v>1375</c:v>
                </c:pt>
                <c:pt idx="3338">
                  <c:v>1350</c:v>
                </c:pt>
                <c:pt idx="3339">
                  <c:v>1125</c:v>
                </c:pt>
                <c:pt idx="3340">
                  <c:v>1512.4999999999998</c:v>
                </c:pt>
                <c:pt idx="3341">
                  <c:v>2400</c:v>
                </c:pt>
                <c:pt idx="3342">
                  <c:v>3574.9999999999995</c:v>
                </c:pt>
                <c:pt idx="3343">
                  <c:v>2000</c:v>
                </c:pt>
                <c:pt idx="3344">
                  <c:v>1462.5</c:v>
                </c:pt>
                <c:pt idx="3345">
                  <c:v>1350</c:v>
                </c:pt>
                <c:pt idx="3346">
                  <c:v>1649.9999999999998</c:v>
                </c:pt>
                <c:pt idx="3347">
                  <c:v>2700</c:v>
                </c:pt>
                <c:pt idx="3348">
                  <c:v>3712.4999999999995</c:v>
                </c:pt>
                <c:pt idx="3349">
                  <c:v>2125</c:v>
                </c:pt>
                <c:pt idx="3350">
                  <c:v>1575</c:v>
                </c:pt>
                <c:pt idx="3351">
                  <c:v>1350</c:v>
                </c:pt>
                <c:pt idx="3352">
                  <c:v>1787.4999999999998</c:v>
                </c:pt>
                <c:pt idx="3353">
                  <c:v>3000</c:v>
                </c:pt>
                <c:pt idx="3354">
                  <c:v>3574.9999999999995</c:v>
                </c:pt>
                <c:pt idx="3355">
                  <c:v>2125</c:v>
                </c:pt>
                <c:pt idx="3356">
                  <c:v>1575</c:v>
                </c:pt>
                <c:pt idx="3357">
                  <c:v>1125</c:v>
                </c:pt>
                <c:pt idx="3358">
                  <c:v>1237.4999999999998</c:v>
                </c:pt>
                <c:pt idx="3359">
                  <c:v>2400</c:v>
                </c:pt>
                <c:pt idx="3360">
                  <c:v>2887.4999999999995</c:v>
                </c:pt>
                <c:pt idx="3361">
                  <c:v>1625</c:v>
                </c:pt>
                <c:pt idx="3362">
                  <c:v>1012.5</c:v>
                </c:pt>
                <c:pt idx="3363">
                  <c:v>900</c:v>
                </c:pt>
                <c:pt idx="3364">
                  <c:v>1099.9999999999998</c:v>
                </c:pt>
                <c:pt idx="3365">
                  <c:v>1800</c:v>
                </c:pt>
                <c:pt idx="3366">
                  <c:v>2850</c:v>
                </c:pt>
                <c:pt idx="3367">
                  <c:v>1650.0000000000002</c:v>
                </c:pt>
                <c:pt idx="3368">
                  <c:v>1100</c:v>
                </c:pt>
                <c:pt idx="3369">
                  <c:v>962.50000000000011</c:v>
                </c:pt>
                <c:pt idx="3370">
                  <c:v>1137.5</c:v>
                </c:pt>
                <c:pt idx="3371">
                  <c:v>2100</c:v>
                </c:pt>
                <c:pt idx="3372">
                  <c:v>2925</c:v>
                </c:pt>
                <c:pt idx="3373">
                  <c:v>1787.5000000000002</c:v>
                </c:pt>
                <c:pt idx="3374">
                  <c:v>1760.0000000000002</c:v>
                </c:pt>
                <c:pt idx="3375">
                  <c:v>1650.0000000000002</c:v>
                </c:pt>
                <c:pt idx="3376">
                  <c:v>1787.5</c:v>
                </c:pt>
                <c:pt idx="3377">
                  <c:v>2625</c:v>
                </c:pt>
                <c:pt idx="3378">
                  <c:v>3900</c:v>
                </c:pt>
                <c:pt idx="3379">
                  <c:v>2200</c:v>
                </c:pt>
                <c:pt idx="3380">
                  <c:v>2062.5</c:v>
                </c:pt>
                <c:pt idx="3381">
                  <c:v>1787.5000000000002</c:v>
                </c:pt>
                <c:pt idx="3382">
                  <c:v>2112.5</c:v>
                </c:pt>
                <c:pt idx="3383">
                  <c:v>2975</c:v>
                </c:pt>
                <c:pt idx="3384">
                  <c:v>1662.5000000000002</c:v>
                </c:pt>
                <c:pt idx="3385">
                  <c:v>962.50000000000011</c:v>
                </c:pt>
                <c:pt idx="3386">
                  <c:v>687.50000000000011</c:v>
                </c:pt>
                <c:pt idx="3387">
                  <c:v>375</c:v>
                </c:pt>
                <c:pt idx="3388">
                  <c:v>787.5</c:v>
                </c:pt>
                <c:pt idx="3389">
                  <c:v>962.50000000000011</c:v>
                </c:pt>
                <c:pt idx="3390">
                  <c:v>1837.5000000000002</c:v>
                </c:pt>
                <c:pt idx="3391">
                  <c:v>612.50000000000011</c:v>
                </c:pt>
                <c:pt idx="3392">
                  <c:v>562.50000000000011</c:v>
                </c:pt>
                <c:pt idx="3393">
                  <c:v>300</c:v>
                </c:pt>
                <c:pt idx="3394">
                  <c:v>787.5</c:v>
                </c:pt>
                <c:pt idx="3395">
                  <c:v>962.50000000000011</c:v>
                </c:pt>
                <c:pt idx="3396">
                  <c:v>1732.5000000000002</c:v>
                </c:pt>
                <c:pt idx="3397">
                  <c:v>700.00000000000011</c:v>
                </c:pt>
                <c:pt idx="3398">
                  <c:v>562.50000000000011</c:v>
                </c:pt>
                <c:pt idx="3399">
                  <c:v>225</c:v>
                </c:pt>
                <c:pt idx="3400">
                  <c:v>562.5</c:v>
                </c:pt>
                <c:pt idx="3401">
                  <c:v>787.50000000000011</c:v>
                </c:pt>
                <c:pt idx="3402">
                  <c:v>1662.5000000000002</c:v>
                </c:pt>
                <c:pt idx="3403">
                  <c:v>612.50000000000011</c:v>
                </c:pt>
                <c:pt idx="3404">
                  <c:v>437.50000000000011</c:v>
                </c:pt>
                <c:pt idx="3405">
                  <c:v>300</c:v>
                </c:pt>
                <c:pt idx="3406">
                  <c:v>450</c:v>
                </c:pt>
                <c:pt idx="3407">
                  <c:v>875.00000000000011</c:v>
                </c:pt>
                <c:pt idx="3408">
                  <c:v>2599.9999999999995</c:v>
                </c:pt>
                <c:pt idx="3409">
                  <c:v>1012.5</c:v>
                </c:pt>
                <c:pt idx="3410">
                  <c:v>1000</c:v>
                </c:pt>
                <c:pt idx="3411">
                  <c:v>800</c:v>
                </c:pt>
                <c:pt idx="3412">
                  <c:v>1124.9999999999998</c:v>
                </c:pt>
                <c:pt idx="3413">
                  <c:v>1924.9999999999998</c:v>
                </c:pt>
                <c:pt idx="3414">
                  <c:v>2999.9999999999995</c:v>
                </c:pt>
                <c:pt idx="3415">
                  <c:v>1575</c:v>
                </c:pt>
                <c:pt idx="3416">
                  <c:v>1100</c:v>
                </c:pt>
                <c:pt idx="3417">
                  <c:v>1000</c:v>
                </c:pt>
                <c:pt idx="3418">
                  <c:v>1249.9999999999998</c:v>
                </c:pt>
                <c:pt idx="3419">
                  <c:v>2199.9999999999995</c:v>
                </c:pt>
                <c:pt idx="3420">
                  <c:v>3124.9999999999995</c:v>
                </c:pt>
                <c:pt idx="3421">
                  <c:v>1687.5</c:v>
                </c:pt>
                <c:pt idx="3422">
                  <c:v>1200</c:v>
                </c:pt>
                <c:pt idx="3423">
                  <c:v>1000</c:v>
                </c:pt>
                <c:pt idx="3424">
                  <c:v>1374.9999999999998</c:v>
                </c:pt>
                <c:pt idx="3425">
                  <c:v>2474.9999999999995</c:v>
                </c:pt>
                <c:pt idx="3426">
                  <c:v>2999.9999999999995</c:v>
                </c:pt>
                <c:pt idx="3427">
                  <c:v>1687.5</c:v>
                </c:pt>
                <c:pt idx="3428">
                  <c:v>1200</c:v>
                </c:pt>
                <c:pt idx="3429">
                  <c:v>800</c:v>
                </c:pt>
                <c:pt idx="3430">
                  <c:v>874.99999999999989</c:v>
                </c:pt>
                <c:pt idx="3431">
                  <c:v>1924.9999999999998</c:v>
                </c:pt>
                <c:pt idx="3432">
                  <c:v>2374.9999999999995</c:v>
                </c:pt>
                <c:pt idx="3433">
                  <c:v>1237.5</c:v>
                </c:pt>
                <c:pt idx="3434">
                  <c:v>700</c:v>
                </c:pt>
                <c:pt idx="3435">
                  <c:v>600</c:v>
                </c:pt>
                <c:pt idx="3436">
                  <c:v>749.99999999999989</c:v>
                </c:pt>
                <c:pt idx="3437">
                  <c:v>1374.9999999999998</c:v>
                </c:pt>
                <c:pt idx="3438">
                  <c:v>2337.4999999999995</c:v>
                </c:pt>
                <c:pt idx="3439">
                  <c:v>1250</c:v>
                </c:pt>
                <c:pt idx="3440">
                  <c:v>750</c:v>
                </c:pt>
                <c:pt idx="3441">
                  <c:v>625</c:v>
                </c:pt>
                <c:pt idx="3442">
                  <c:v>750</c:v>
                </c:pt>
                <c:pt idx="3443">
                  <c:v>1624.9999999999998</c:v>
                </c:pt>
                <c:pt idx="3444">
                  <c:v>2400</c:v>
                </c:pt>
                <c:pt idx="3445">
                  <c:v>1375</c:v>
                </c:pt>
                <c:pt idx="3446">
                  <c:v>1350</c:v>
                </c:pt>
                <c:pt idx="3447">
                  <c:v>1250</c:v>
                </c:pt>
                <c:pt idx="3448">
                  <c:v>1350</c:v>
                </c:pt>
                <c:pt idx="3449">
                  <c:v>2112.4999999999995</c:v>
                </c:pt>
                <c:pt idx="3450">
                  <c:v>3300</c:v>
                </c:pt>
                <c:pt idx="3451">
                  <c:v>1750</c:v>
                </c:pt>
                <c:pt idx="3452">
                  <c:v>1625</c:v>
                </c:pt>
                <c:pt idx="3453">
                  <c:v>1375</c:v>
                </c:pt>
                <c:pt idx="3454">
                  <c:v>1650</c:v>
                </c:pt>
                <c:pt idx="3455">
                  <c:v>2437.4999999999995</c:v>
                </c:pt>
                <c:pt idx="3456">
                  <c:v>2000</c:v>
                </c:pt>
                <c:pt idx="3457">
                  <c:v>1200</c:v>
                </c:pt>
                <c:pt idx="3458">
                  <c:v>900.00000000000011</c:v>
                </c:pt>
                <c:pt idx="3459">
                  <c:v>525</c:v>
                </c:pt>
                <c:pt idx="3460">
                  <c:v>1000</c:v>
                </c:pt>
                <c:pt idx="3461">
                  <c:v>1200</c:v>
                </c:pt>
                <c:pt idx="3462">
                  <c:v>2200</c:v>
                </c:pt>
                <c:pt idx="3463">
                  <c:v>800</c:v>
                </c:pt>
                <c:pt idx="3464">
                  <c:v>750.00000000000011</c:v>
                </c:pt>
                <c:pt idx="3465">
                  <c:v>437.5</c:v>
                </c:pt>
                <c:pt idx="3466">
                  <c:v>1000</c:v>
                </c:pt>
                <c:pt idx="3467">
                  <c:v>1200</c:v>
                </c:pt>
                <c:pt idx="3468">
                  <c:v>2080</c:v>
                </c:pt>
                <c:pt idx="3469">
                  <c:v>900</c:v>
                </c:pt>
                <c:pt idx="3470">
                  <c:v>750.00000000000011</c:v>
                </c:pt>
                <c:pt idx="3471">
                  <c:v>350</c:v>
                </c:pt>
                <c:pt idx="3472">
                  <c:v>750</c:v>
                </c:pt>
                <c:pt idx="3473">
                  <c:v>1000</c:v>
                </c:pt>
                <c:pt idx="3474">
                  <c:v>2000</c:v>
                </c:pt>
                <c:pt idx="3475">
                  <c:v>800</c:v>
                </c:pt>
                <c:pt idx="3476">
                  <c:v>600.00000000000011</c:v>
                </c:pt>
                <c:pt idx="3477">
                  <c:v>437.5</c:v>
                </c:pt>
                <c:pt idx="3478">
                  <c:v>625</c:v>
                </c:pt>
                <c:pt idx="3479">
                  <c:v>1100</c:v>
                </c:pt>
                <c:pt idx="3480">
                  <c:v>2997.4999999999995</c:v>
                </c:pt>
                <c:pt idx="3481">
                  <c:v>1250</c:v>
                </c:pt>
                <c:pt idx="3482">
                  <c:v>1237.5</c:v>
                </c:pt>
                <c:pt idx="3483">
                  <c:v>1012.5</c:v>
                </c:pt>
                <c:pt idx="3484">
                  <c:v>1374.9999999999998</c:v>
                </c:pt>
                <c:pt idx="3485">
                  <c:v>2250</c:v>
                </c:pt>
                <c:pt idx="3486">
                  <c:v>3437.4999999999995</c:v>
                </c:pt>
                <c:pt idx="3487">
                  <c:v>1875</c:v>
                </c:pt>
                <c:pt idx="3488">
                  <c:v>1350</c:v>
                </c:pt>
                <c:pt idx="3489">
                  <c:v>1237.5</c:v>
                </c:pt>
                <c:pt idx="3490">
                  <c:v>1512.4999999999998</c:v>
                </c:pt>
                <c:pt idx="3491">
                  <c:v>2550</c:v>
                </c:pt>
                <c:pt idx="3492">
                  <c:v>3574.9999999999995</c:v>
                </c:pt>
                <c:pt idx="3493">
                  <c:v>2000</c:v>
                </c:pt>
                <c:pt idx="3494">
                  <c:v>1462.5</c:v>
                </c:pt>
                <c:pt idx="3495">
                  <c:v>1237.5</c:v>
                </c:pt>
                <c:pt idx="3496">
                  <c:v>1649.9999999999998</c:v>
                </c:pt>
                <c:pt idx="3497">
                  <c:v>2850</c:v>
                </c:pt>
                <c:pt idx="3498">
                  <c:v>3437.4999999999995</c:v>
                </c:pt>
                <c:pt idx="3499">
                  <c:v>2000</c:v>
                </c:pt>
                <c:pt idx="3500">
                  <c:v>1462.5</c:v>
                </c:pt>
                <c:pt idx="3501">
                  <c:v>1012.5</c:v>
                </c:pt>
                <c:pt idx="3502">
                  <c:v>1099.9999999999998</c:v>
                </c:pt>
                <c:pt idx="3503">
                  <c:v>2250</c:v>
                </c:pt>
                <c:pt idx="3504">
                  <c:v>2749.9999999999995</c:v>
                </c:pt>
                <c:pt idx="3505">
                  <c:v>1500</c:v>
                </c:pt>
                <c:pt idx="3506">
                  <c:v>900</c:v>
                </c:pt>
                <c:pt idx="3507">
                  <c:v>787.5</c:v>
                </c:pt>
                <c:pt idx="3508">
                  <c:v>962.49999999999989</c:v>
                </c:pt>
                <c:pt idx="3509">
                  <c:v>1650</c:v>
                </c:pt>
                <c:pt idx="3510">
                  <c:v>2700</c:v>
                </c:pt>
                <c:pt idx="3511">
                  <c:v>1512.5000000000002</c:v>
                </c:pt>
                <c:pt idx="3512">
                  <c:v>962.50000000000011</c:v>
                </c:pt>
                <c:pt idx="3513">
                  <c:v>825.00000000000011</c:v>
                </c:pt>
                <c:pt idx="3514">
                  <c:v>975</c:v>
                </c:pt>
                <c:pt idx="3515">
                  <c:v>1924.9999999999998</c:v>
                </c:pt>
                <c:pt idx="3516">
                  <c:v>2762.5</c:v>
                </c:pt>
                <c:pt idx="3517">
                  <c:v>1650.0000000000002</c:v>
                </c:pt>
                <c:pt idx="3518">
                  <c:v>1622.5000000000002</c:v>
                </c:pt>
                <c:pt idx="3519">
                  <c:v>1512.5000000000002</c:v>
                </c:pt>
                <c:pt idx="3520">
                  <c:v>1625</c:v>
                </c:pt>
                <c:pt idx="3521">
                  <c:v>2450</c:v>
                </c:pt>
                <c:pt idx="3522">
                  <c:v>3737.5</c:v>
                </c:pt>
                <c:pt idx="3523">
                  <c:v>2062.5</c:v>
                </c:pt>
                <c:pt idx="3524">
                  <c:v>1925.0000000000002</c:v>
                </c:pt>
                <c:pt idx="3525">
                  <c:v>1650.0000000000002</c:v>
                </c:pt>
                <c:pt idx="3526">
                  <c:v>1950</c:v>
                </c:pt>
                <c:pt idx="3527">
                  <c:v>2800</c:v>
                </c:pt>
                <c:pt idx="3528">
                  <c:v>1487.5000000000002</c:v>
                </c:pt>
                <c:pt idx="3529">
                  <c:v>787.50000000000011</c:v>
                </c:pt>
                <c:pt idx="3530">
                  <c:v>562.50000000000011</c:v>
                </c:pt>
                <c:pt idx="3531">
                  <c:v>225</c:v>
                </c:pt>
                <c:pt idx="3532">
                  <c:v>562.5</c:v>
                </c:pt>
                <c:pt idx="3533">
                  <c:v>787.50000000000011</c:v>
                </c:pt>
                <c:pt idx="3534">
                  <c:v>1662.5000000000002</c:v>
                </c:pt>
                <c:pt idx="3535">
                  <c:v>437.50000000000006</c:v>
                </c:pt>
                <c:pt idx="3536">
                  <c:v>437.50000000000011</c:v>
                </c:pt>
                <c:pt idx="3537">
                  <c:v>150</c:v>
                </c:pt>
                <c:pt idx="3538">
                  <c:v>562.5</c:v>
                </c:pt>
                <c:pt idx="3539">
                  <c:v>787.50000000000011</c:v>
                </c:pt>
                <c:pt idx="3540">
                  <c:v>1557.5000000000002</c:v>
                </c:pt>
                <c:pt idx="3541">
                  <c:v>525</c:v>
                </c:pt>
                <c:pt idx="3542">
                  <c:v>437.50000000000011</c:v>
                </c:pt>
                <c:pt idx="3543">
                  <c:v>75</c:v>
                </c:pt>
                <c:pt idx="3544">
                  <c:v>337.5</c:v>
                </c:pt>
                <c:pt idx="3545">
                  <c:v>612.50000000000011</c:v>
                </c:pt>
                <c:pt idx="3546">
                  <c:v>1487.5000000000002</c:v>
                </c:pt>
                <c:pt idx="3547">
                  <c:v>437.50000000000006</c:v>
                </c:pt>
                <c:pt idx="3548">
                  <c:v>312.50000000000006</c:v>
                </c:pt>
                <c:pt idx="3549">
                  <c:v>150</c:v>
                </c:pt>
                <c:pt idx="3550">
                  <c:v>225</c:v>
                </c:pt>
                <c:pt idx="3551">
                  <c:v>700.00000000000011</c:v>
                </c:pt>
                <c:pt idx="3552">
                  <c:v>2349.9999999999995</c:v>
                </c:pt>
                <c:pt idx="3553">
                  <c:v>787.5</c:v>
                </c:pt>
                <c:pt idx="3554">
                  <c:v>800</c:v>
                </c:pt>
                <c:pt idx="3555">
                  <c:v>600</c:v>
                </c:pt>
                <c:pt idx="3556">
                  <c:v>874.99999999999989</c:v>
                </c:pt>
                <c:pt idx="3557">
                  <c:v>1649.9999999999998</c:v>
                </c:pt>
                <c:pt idx="3558">
                  <c:v>2749.9999999999995</c:v>
                </c:pt>
                <c:pt idx="3559">
                  <c:v>1350</c:v>
                </c:pt>
                <c:pt idx="3560">
                  <c:v>900</c:v>
                </c:pt>
                <c:pt idx="3561">
                  <c:v>800</c:v>
                </c:pt>
                <c:pt idx="3562">
                  <c:v>999.99999999999989</c:v>
                </c:pt>
                <c:pt idx="3563">
                  <c:v>1924.9999999999998</c:v>
                </c:pt>
                <c:pt idx="3564">
                  <c:v>2874.9999999999995</c:v>
                </c:pt>
                <c:pt idx="3565">
                  <c:v>1462.5</c:v>
                </c:pt>
                <c:pt idx="3566">
                  <c:v>1000</c:v>
                </c:pt>
                <c:pt idx="3567">
                  <c:v>800</c:v>
                </c:pt>
                <c:pt idx="3568">
                  <c:v>1124.9999999999998</c:v>
                </c:pt>
                <c:pt idx="3569">
                  <c:v>2199.9999999999995</c:v>
                </c:pt>
                <c:pt idx="3570">
                  <c:v>2749.9999999999995</c:v>
                </c:pt>
                <c:pt idx="3571">
                  <c:v>1462.5</c:v>
                </c:pt>
                <c:pt idx="3572">
                  <c:v>1000</c:v>
                </c:pt>
                <c:pt idx="3573">
                  <c:v>600</c:v>
                </c:pt>
                <c:pt idx="3574">
                  <c:v>624.99999999999989</c:v>
                </c:pt>
                <c:pt idx="3575">
                  <c:v>1649.9999999999998</c:v>
                </c:pt>
                <c:pt idx="3576">
                  <c:v>2124.9999999999995</c:v>
                </c:pt>
                <c:pt idx="3577">
                  <c:v>1012.5</c:v>
                </c:pt>
                <c:pt idx="3578">
                  <c:v>500</c:v>
                </c:pt>
                <c:pt idx="3579">
                  <c:v>400</c:v>
                </c:pt>
                <c:pt idx="3580">
                  <c:v>499.99999999999994</c:v>
                </c:pt>
                <c:pt idx="3581">
                  <c:v>1099.9999999999998</c:v>
                </c:pt>
                <c:pt idx="3582">
                  <c:v>2062.4999999999995</c:v>
                </c:pt>
                <c:pt idx="3583">
                  <c:v>1000</c:v>
                </c:pt>
                <c:pt idx="3584">
                  <c:v>500</c:v>
                </c:pt>
                <c:pt idx="3585">
                  <c:v>375</c:v>
                </c:pt>
                <c:pt idx="3586">
                  <c:v>450</c:v>
                </c:pt>
                <c:pt idx="3587">
                  <c:v>1299.9999999999998</c:v>
                </c:pt>
                <c:pt idx="3588">
                  <c:v>2100</c:v>
                </c:pt>
                <c:pt idx="3589">
                  <c:v>1125</c:v>
                </c:pt>
                <c:pt idx="3590">
                  <c:v>1100</c:v>
                </c:pt>
                <c:pt idx="3591">
                  <c:v>1000</c:v>
                </c:pt>
                <c:pt idx="3592">
                  <c:v>1050</c:v>
                </c:pt>
                <c:pt idx="3593">
                  <c:v>1787.4999999999998</c:v>
                </c:pt>
                <c:pt idx="3594">
                  <c:v>3000</c:v>
                </c:pt>
                <c:pt idx="3595">
                  <c:v>1500</c:v>
                </c:pt>
                <c:pt idx="3596">
                  <c:v>1375</c:v>
                </c:pt>
                <c:pt idx="3597">
                  <c:v>1125</c:v>
                </c:pt>
                <c:pt idx="3598">
                  <c:v>1350</c:v>
                </c:pt>
                <c:pt idx="3599">
                  <c:v>2112.4999999999995</c:v>
                </c:pt>
                <c:pt idx="3600">
                  <c:v>1800</c:v>
                </c:pt>
                <c:pt idx="3601">
                  <c:v>1000</c:v>
                </c:pt>
                <c:pt idx="3602">
                  <c:v>750.00000000000011</c:v>
                </c:pt>
                <c:pt idx="3603">
                  <c:v>350</c:v>
                </c:pt>
                <c:pt idx="3604">
                  <c:v>750</c:v>
                </c:pt>
                <c:pt idx="3605">
                  <c:v>1000</c:v>
                </c:pt>
                <c:pt idx="3606">
                  <c:v>2000</c:v>
                </c:pt>
                <c:pt idx="3607">
                  <c:v>600</c:v>
                </c:pt>
                <c:pt idx="3608">
                  <c:v>600.00000000000011</c:v>
                </c:pt>
                <c:pt idx="3609">
                  <c:v>875</c:v>
                </c:pt>
                <c:pt idx="3610">
                  <c:v>750</c:v>
                </c:pt>
                <c:pt idx="3611">
                  <c:v>1000</c:v>
                </c:pt>
                <c:pt idx="3612">
                  <c:v>1880</c:v>
                </c:pt>
                <c:pt idx="3613">
                  <c:v>700</c:v>
                </c:pt>
                <c:pt idx="3614">
                  <c:v>600.00000000000011</c:v>
                </c:pt>
                <c:pt idx="3615">
                  <c:v>1050</c:v>
                </c:pt>
                <c:pt idx="3616">
                  <c:v>500</c:v>
                </c:pt>
                <c:pt idx="3617">
                  <c:v>800</c:v>
                </c:pt>
                <c:pt idx="3618">
                  <c:v>1800</c:v>
                </c:pt>
                <c:pt idx="3619">
                  <c:v>600</c:v>
                </c:pt>
                <c:pt idx="3620">
                  <c:v>450.00000000000006</c:v>
                </c:pt>
                <c:pt idx="3621">
                  <c:v>437.5</c:v>
                </c:pt>
                <c:pt idx="3622">
                  <c:v>625</c:v>
                </c:pt>
                <c:pt idx="3623">
                  <c:v>1100</c:v>
                </c:pt>
                <c:pt idx="3624">
                  <c:v>2722.4999999999995</c:v>
                </c:pt>
                <c:pt idx="3625">
                  <c:v>1000</c:v>
                </c:pt>
                <c:pt idx="3626">
                  <c:v>1012.5</c:v>
                </c:pt>
                <c:pt idx="3627">
                  <c:v>787.5</c:v>
                </c:pt>
                <c:pt idx="3628">
                  <c:v>1099.9999999999998</c:v>
                </c:pt>
                <c:pt idx="3629">
                  <c:v>1950</c:v>
                </c:pt>
                <c:pt idx="3630">
                  <c:v>3162.4999999999995</c:v>
                </c:pt>
                <c:pt idx="3631">
                  <c:v>1625</c:v>
                </c:pt>
                <c:pt idx="3632">
                  <c:v>1125</c:v>
                </c:pt>
                <c:pt idx="3633">
                  <c:v>1012.5</c:v>
                </c:pt>
                <c:pt idx="3634">
                  <c:v>1237.4999999999998</c:v>
                </c:pt>
                <c:pt idx="3635">
                  <c:v>2250</c:v>
                </c:pt>
                <c:pt idx="3636">
                  <c:v>3299.9999999999995</c:v>
                </c:pt>
                <c:pt idx="3637">
                  <c:v>1750</c:v>
                </c:pt>
                <c:pt idx="3638">
                  <c:v>1237.5</c:v>
                </c:pt>
                <c:pt idx="3639">
                  <c:v>1012.5</c:v>
                </c:pt>
                <c:pt idx="3640">
                  <c:v>1374.9999999999998</c:v>
                </c:pt>
                <c:pt idx="3641">
                  <c:v>2550</c:v>
                </c:pt>
                <c:pt idx="3642">
                  <c:v>3162.4999999999995</c:v>
                </c:pt>
                <c:pt idx="3643">
                  <c:v>1750</c:v>
                </c:pt>
                <c:pt idx="3644">
                  <c:v>1237.5</c:v>
                </c:pt>
                <c:pt idx="3645">
                  <c:v>787.5</c:v>
                </c:pt>
                <c:pt idx="3646">
                  <c:v>824.99999999999989</c:v>
                </c:pt>
                <c:pt idx="3647">
                  <c:v>1950</c:v>
                </c:pt>
                <c:pt idx="3648">
                  <c:v>2474.9999999999995</c:v>
                </c:pt>
                <c:pt idx="3649">
                  <c:v>1250</c:v>
                </c:pt>
                <c:pt idx="3650">
                  <c:v>675</c:v>
                </c:pt>
                <c:pt idx="3651">
                  <c:v>562.5</c:v>
                </c:pt>
                <c:pt idx="3652">
                  <c:v>687.49999999999989</c:v>
                </c:pt>
                <c:pt idx="3653">
                  <c:v>1350</c:v>
                </c:pt>
                <c:pt idx="3654">
                  <c:v>2400</c:v>
                </c:pt>
                <c:pt idx="3655">
                  <c:v>1237.5</c:v>
                </c:pt>
                <c:pt idx="3656">
                  <c:v>687.5</c:v>
                </c:pt>
                <c:pt idx="3657">
                  <c:v>550</c:v>
                </c:pt>
                <c:pt idx="3658">
                  <c:v>650</c:v>
                </c:pt>
                <c:pt idx="3659">
                  <c:v>1575</c:v>
                </c:pt>
                <c:pt idx="3660">
                  <c:v>2437.5</c:v>
                </c:pt>
                <c:pt idx="3661">
                  <c:v>1650.0000000000002</c:v>
                </c:pt>
                <c:pt idx="3662">
                  <c:v>1622.5000000000002</c:v>
                </c:pt>
                <c:pt idx="3663">
                  <c:v>1512.5000000000002</c:v>
                </c:pt>
                <c:pt idx="3664">
                  <c:v>1625</c:v>
                </c:pt>
                <c:pt idx="3665">
                  <c:v>2450</c:v>
                </c:pt>
                <c:pt idx="3666">
                  <c:v>3737.5</c:v>
                </c:pt>
                <c:pt idx="3667">
                  <c:v>2062.5</c:v>
                </c:pt>
                <c:pt idx="3668">
                  <c:v>1925.0000000000002</c:v>
                </c:pt>
                <c:pt idx="3669">
                  <c:v>1650.0000000000002</c:v>
                </c:pt>
                <c:pt idx="3670">
                  <c:v>1950</c:v>
                </c:pt>
                <c:pt idx="3671">
                  <c:v>2800</c:v>
                </c:pt>
                <c:pt idx="3672">
                  <c:v>2362.5</c:v>
                </c:pt>
                <c:pt idx="3673">
                  <c:v>1462.5</c:v>
                </c:pt>
                <c:pt idx="3674">
                  <c:v>1137.5</c:v>
                </c:pt>
                <c:pt idx="3675">
                  <c:v>699.99999999999989</c:v>
                </c:pt>
                <c:pt idx="3676">
                  <c:v>1237.5</c:v>
                </c:pt>
                <c:pt idx="3677">
                  <c:v>1462.5</c:v>
                </c:pt>
                <c:pt idx="3678">
                  <c:v>2587.5</c:v>
                </c:pt>
                <c:pt idx="3679">
                  <c:v>1012.5</c:v>
                </c:pt>
                <c:pt idx="3680">
                  <c:v>962.50000000000011</c:v>
                </c:pt>
                <c:pt idx="3681">
                  <c:v>600</c:v>
                </c:pt>
                <c:pt idx="3682">
                  <c:v>1237.5</c:v>
                </c:pt>
                <c:pt idx="3683">
                  <c:v>1462.5</c:v>
                </c:pt>
                <c:pt idx="3684">
                  <c:v>2452.5</c:v>
                </c:pt>
                <c:pt idx="3685">
                  <c:v>1125</c:v>
                </c:pt>
                <c:pt idx="3686">
                  <c:v>962.50000000000011</c:v>
                </c:pt>
                <c:pt idx="3687">
                  <c:v>499.99999999999994</c:v>
                </c:pt>
                <c:pt idx="3688">
                  <c:v>962.50000000000011</c:v>
                </c:pt>
                <c:pt idx="3689">
                  <c:v>1237.5</c:v>
                </c:pt>
                <c:pt idx="3690">
                  <c:v>2362.5</c:v>
                </c:pt>
                <c:pt idx="3691">
                  <c:v>1012.5</c:v>
                </c:pt>
                <c:pt idx="3692">
                  <c:v>787.50000000000011</c:v>
                </c:pt>
                <c:pt idx="3693">
                  <c:v>600</c:v>
                </c:pt>
                <c:pt idx="3694">
                  <c:v>825.00000000000011</c:v>
                </c:pt>
                <c:pt idx="3695">
                  <c:v>1350</c:v>
                </c:pt>
                <c:pt idx="3696">
                  <c:v>3420</c:v>
                </c:pt>
                <c:pt idx="3697">
                  <c:v>1512.5000000000002</c:v>
                </c:pt>
                <c:pt idx="3698">
                  <c:v>1500</c:v>
                </c:pt>
                <c:pt idx="3699">
                  <c:v>1250</c:v>
                </c:pt>
                <c:pt idx="3700">
                  <c:v>1650</c:v>
                </c:pt>
                <c:pt idx="3701">
                  <c:v>2600</c:v>
                </c:pt>
                <c:pt idx="3702">
                  <c:v>3900</c:v>
                </c:pt>
                <c:pt idx="3703">
                  <c:v>2200</c:v>
                </c:pt>
                <c:pt idx="3704">
                  <c:v>1625</c:v>
                </c:pt>
                <c:pt idx="3705">
                  <c:v>1500</c:v>
                </c:pt>
                <c:pt idx="3706">
                  <c:v>1800</c:v>
                </c:pt>
                <c:pt idx="3707">
                  <c:v>2925</c:v>
                </c:pt>
                <c:pt idx="3708">
                  <c:v>4050</c:v>
                </c:pt>
                <c:pt idx="3709">
                  <c:v>2337.5</c:v>
                </c:pt>
                <c:pt idx="3710">
                  <c:v>1750</c:v>
                </c:pt>
                <c:pt idx="3711">
                  <c:v>1500</c:v>
                </c:pt>
                <c:pt idx="3712">
                  <c:v>1950</c:v>
                </c:pt>
                <c:pt idx="3713">
                  <c:v>3250</c:v>
                </c:pt>
                <c:pt idx="3714">
                  <c:v>3900</c:v>
                </c:pt>
                <c:pt idx="3715">
                  <c:v>2337.5</c:v>
                </c:pt>
                <c:pt idx="3716">
                  <c:v>1750</c:v>
                </c:pt>
                <c:pt idx="3717">
                  <c:v>1250</c:v>
                </c:pt>
                <c:pt idx="3718">
                  <c:v>1350</c:v>
                </c:pt>
                <c:pt idx="3719">
                  <c:v>2600</c:v>
                </c:pt>
                <c:pt idx="3720">
                  <c:v>3150</c:v>
                </c:pt>
                <c:pt idx="3721">
                  <c:v>1787.5000000000002</c:v>
                </c:pt>
                <c:pt idx="3722">
                  <c:v>1125</c:v>
                </c:pt>
                <c:pt idx="3723">
                  <c:v>1000</c:v>
                </c:pt>
                <c:pt idx="3724">
                  <c:v>1200</c:v>
                </c:pt>
                <c:pt idx="3725">
                  <c:v>1950</c:v>
                </c:pt>
                <c:pt idx="3726">
                  <c:v>3087.5</c:v>
                </c:pt>
                <c:pt idx="3727">
                  <c:v>1800.0000000000002</c:v>
                </c:pt>
                <c:pt idx="3728">
                  <c:v>1200.0000000000002</c:v>
                </c:pt>
                <c:pt idx="3729">
                  <c:v>1050.0000000000002</c:v>
                </c:pt>
                <c:pt idx="3730">
                  <c:v>1225.0000000000002</c:v>
                </c:pt>
                <c:pt idx="3731">
                  <c:v>2250</c:v>
                </c:pt>
                <c:pt idx="3732">
                  <c:v>3150.0000000000005</c:v>
                </c:pt>
                <c:pt idx="3733">
                  <c:v>1950.0000000000002</c:v>
                </c:pt>
                <c:pt idx="3734">
                  <c:v>1920.0000000000002</c:v>
                </c:pt>
                <c:pt idx="3735">
                  <c:v>1800.0000000000002</c:v>
                </c:pt>
                <c:pt idx="3736">
                  <c:v>1925.0000000000002</c:v>
                </c:pt>
                <c:pt idx="3737">
                  <c:v>2812.5</c:v>
                </c:pt>
                <c:pt idx="3738">
                  <c:v>4200</c:v>
                </c:pt>
                <c:pt idx="3739">
                  <c:v>2400.0000000000005</c:v>
                </c:pt>
                <c:pt idx="3740">
                  <c:v>2250.0000000000005</c:v>
                </c:pt>
                <c:pt idx="3741">
                  <c:v>1950.0000000000002</c:v>
                </c:pt>
                <c:pt idx="3742">
                  <c:v>2275</c:v>
                </c:pt>
                <c:pt idx="3743">
                  <c:v>3187.5</c:v>
                </c:pt>
                <c:pt idx="3744">
                  <c:v>2625</c:v>
                </c:pt>
                <c:pt idx="3745">
                  <c:v>1625</c:v>
                </c:pt>
                <c:pt idx="3746">
                  <c:v>1300</c:v>
                </c:pt>
                <c:pt idx="3747">
                  <c:v>787.49999999999989</c:v>
                </c:pt>
                <c:pt idx="3748">
                  <c:v>1350.0000000000002</c:v>
                </c:pt>
                <c:pt idx="3749">
                  <c:v>1625</c:v>
                </c:pt>
                <c:pt idx="3750">
                  <c:v>3000</c:v>
                </c:pt>
                <c:pt idx="3751">
                  <c:v>1250</c:v>
                </c:pt>
                <c:pt idx="3752">
                  <c:v>1200</c:v>
                </c:pt>
                <c:pt idx="3753">
                  <c:v>899.99999999999989</c:v>
                </c:pt>
                <c:pt idx="3754">
                  <c:v>1650.0000000000002</c:v>
                </c:pt>
                <c:pt idx="3755">
                  <c:v>1875</c:v>
                </c:pt>
                <c:pt idx="3756">
                  <c:v>2850</c:v>
                </c:pt>
                <c:pt idx="3757">
                  <c:v>1375</c:v>
                </c:pt>
                <c:pt idx="3758">
                  <c:v>1200</c:v>
                </c:pt>
                <c:pt idx="3759">
                  <c:v>674.99999999999989</c:v>
                </c:pt>
                <c:pt idx="3760">
                  <c:v>1200.0000000000002</c:v>
                </c:pt>
                <c:pt idx="3761">
                  <c:v>1500</c:v>
                </c:pt>
                <c:pt idx="3762">
                  <c:v>2750</c:v>
                </c:pt>
                <c:pt idx="3763">
                  <c:v>1250</c:v>
                </c:pt>
                <c:pt idx="3764">
                  <c:v>1000</c:v>
                </c:pt>
                <c:pt idx="3765">
                  <c:v>787.49999999999989</c:v>
                </c:pt>
                <c:pt idx="3766">
                  <c:v>1050.0000000000002</c:v>
                </c:pt>
                <c:pt idx="3767">
                  <c:v>1625</c:v>
                </c:pt>
                <c:pt idx="3768">
                  <c:v>3867.5</c:v>
                </c:pt>
                <c:pt idx="3769">
                  <c:v>1800.0000000000002</c:v>
                </c:pt>
                <c:pt idx="3770">
                  <c:v>1787.5000000000002</c:v>
                </c:pt>
                <c:pt idx="3771">
                  <c:v>1512.5000000000002</c:v>
                </c:pt>
                <c:pt idx="3772">
                  <c:v>1950</c:v>
                </c:pt>
                <c:pt idx="3773">
                  <c:v>2975.0000000000005</c:v>
                </c:pt>
                <c:pt idx="3774">
                  <c:v>4387.5</c:v>
                </c:pt>
                <c:pt idx="3775">
                  <c:v>2550.0000000000005</c:v>
                </c:pt>
                <c:pt idx="3776">
                  <c:v>1925.0000000000002</c:v>
                </c:pt>
                <c:pt idx="3777">
                  <c:v>1787.5000000000002</c:v>
                </c:pt>
                <c:pt idx="3778">
                  <c:v>2112.5</c:v>
                </c:pt>
                <c:pt idx="3779">
                  <c:v>3325.0000000000005</c:v>
                </c:pt>
                <c:pt idx="3780">
                  <c:v>4550</c:v>
                </c:pt>
                <c:pt idx="3781">
                  <c:v>2700.0000000000005</c:v>
                </c:pt>
                <c:pt idx="3782">
                  <c:v>2062.5</c:v>
                </c:pt>
                <c:pt idx="3783">
                  <c:v>1787.5000000000002</c:v>
                </c:pt>
                <c:pt idx="3784">
                  <c:v>2275</c:v>
                </c:pt>
                <c:pt idx="3785">
                  <c:v>3675.0000000000005</c:v>
                </c:pt>
                <c:pt idx="3786">
                  <c:v>4387.5</c:v>
                </c:pt>
                <c:pt idx="3787">
                  <c:v>2700.0000000000005</c:v>
                </c:pt>
                <c:pt idx="3788">
                  <c:v>2062.5</c:v>
                </c:pt>
                <c:pt idx="3789">
                  <c:v>1512.5000000000002</c:v>
                </c:pt>
                <c:pt idx="3790">
                  <c:v>1625</c:v>
                </c:pt>
                <c:pt idx="3791">
                  <c:v>2975.0000000000005</c:v>
                </c:pt>
                <c:pt idx="3792">
                  <c:v>3575</c:v>
                </c:pt>
                <c:pt idx="3793">
                  <c:v>2100.0000000000005</c:v>
                </c:pt>
                <c:pt idx="3794">
                  <c:v>1375</c:v>
                </c:pt>
                <c:pt idx="3795">
                  <c:v>1237.5</c:v>
                </c:pt>
                <c:pt idx="3796">
                  <c:v>1462.5</c:v>
                </c:pt>
                <c:pt idx="3797">
                  <c:v>2275</c:v>
                </c:pt>
                <c:pt idx="3798">
                  <c:v>3325.0000000000005</c:v>
                </c:pt>
                <c:pt idx="3799">
                  <c:v>1950.0000000000005</c:v>
                </c:pt>
                <c:pt idx="3800">
                  <c:v>1300.0000000000002</c:v>
                </c:pt>
                <c:pt idx="3801">
                  <c:v>1137.5000000000002</c:v>
                </c:pt>
                <c:pt idx="3802">
                  <c:v>1312.5000000000002</c:v>
                </c:pt>
                <c:pt idx="3803">
                  <c:v>2400</c:v>
                </c:pt>
                <c:pt idx="3804">
                  <c:v>3375.0000000000005</c:v>
                </c:pt>
                <c:pt idx="3805">
                  <c:v>2112.5000000000005</c:v>
                </c:pt>
                <c:pt idx="3806">
                  <c:v>2242.5000000000005</c:v>
                </c:pt>
                <c:pt idx="3807">
                  <c:v>2112.5000000000005</c:v>
                </c:pt>
                <c:pt idx="3808">
                  <c:v>2250.0000000000005</c:v>
                </c:pt>
                <c:pt idx="3809">
                  <c:v>3200</c:v>
                </c:pt>
                <c:pt idx="3810">
                  <c:v>4687.5000000000009</c:v>
                </c:pt>
                <c:pt idx="3811">
                  <c:v>2762.5000000000005</c:v>
                </c:pt>
                <c:pt idx="3812">
                  <c:v>2600.0000000000005</c:v>
                </c:pt>
                <c:pt idx="3813">
                  <c:v>2275.0000000000005</c:v>
                </c:pt>
                <c:pt idx="3814">
                  <c:v>2625.0000000000005</c:v>
                </c:pt>
                <c:pt idx="3815">
                  <c:v>3600</c:v>
                </c:pt>
                <c:pt idx="3816">
                  <c:v>2750</c:v>
                </c:pt>
                <c:pt idx="3817">
                  <c:v>1650.0000000000002</c:v>
                </c:pt>
                <c:pt idx="3818">
                  <c:v>1350</c:v>
                </c:pt>
                <c:pt idx="3819">
                  <c:v>749.99999999999989</c:v>
                </c:pt>
                <c:pt idx="3820">
                  <c:v>1300.0000000000002</c:v>
                </c:pt>
                <c:pt idx="3821">
                  <c:v>1650.0000000000002</c:v>
                </c:pt>
                <c:pt idx="3822">
                  <c:v>3162.5000000000005</c:v>
                </c:pt>
                <c:pt idx="3823">
                  <c:v>1237.5</c:v>
                </c:pt>
                <c:pt idx="3824">
                  <c:v>1237.5</c:v>
                </c:pt>
                <c:pt idx="3825">
                  <c:v>874.99999999999989</c:v>
                </c:pt>
                <c:pt idx="3826">
                  <c:v>1625.0000000000002</c:v>
                </c:pt>
                <c:pt idx="3827">
                  <c:v>1925.0000000000002</c:v>
                </c:pt>
                <c:pt idx="3828">
                  <c:v>2997.5000000000005</c:v>
                </c:pt>
                <c:pt idx="3829">
                  <c:v>1375</c:v>
                </c:pt>
                <c:pt idx="3830">
                  <c:v>1237.5</c:v>
                </c:pt>
                <c:pt idx="3831">
                  <c:v>624.99999999999989</c:v>
                </c:pt>
                <c:pt idx="3832">
                  <c:v>1137.5000000000002</c:v>
                </c:pt>
                <c:pt idx="3833">
                  <c:v>1512.5000000000002</c:v>
                </c:pt>
                <c:pt idx="3834">
                  <c:v>2887.5000000000005</c:v>
                </c:pt>
                <c:pt idx="3835">
                  <c:v>1237.5</c:v>
                </c:pt>
                <c:pt idx="3836">
                  <c:v>1012.5</c:v>
                </c:pt>
                <c:pt idx="3837">
                  <c:v>749.99999999999989</c:v>
                </c:pt>
                <c:pt idx="3838">
                  <c:v>900.00000000000011</c:v>
                </c:pt>
                <c:pt idx="3839">
                  <c:v>1500</c:v>
                </c:pt>
                <c:pt idx="3840">
                  <c:v>3705</c:v>
                </c:pt>
                <c:pt idx="3841">
                  <c:v>1650.0000000000002</c:v>
                </c:pt>
                <c:pt idx="3842">
                  <c:v>1650.0000000000002</c:v>
                </c:pt>
                <c:pt idx="3843">
                  <c:v>1375</c:v>
                </c:pt>
                <c:pt idx="3844">
                  <c:v>1787.5</c:v>
                </c:pt>
                <c:pt idx="3845">
                  <c:v>2800.0000000000005</c:v>
                </c:pt>
                <c:pt idx="3846">
                  <c:v>4225</c:v>
                </c:pt>
                <c:pt idx="3847">
                  <c:v>2400.0000000000005</c:v>
                </c:pt>
                <c:pt idx="3848">
                  <c:v>1787.5000000000002</c:v>
                </c:pt>
                <c:pt idx="3849">
                  <c:v>1650.0000000000002</c:v>
                </c:pt>
                <c:pt idx="3850">
                  <c:v>1950</c:v>
                </c:pt>
                <c:pt idx="3851">
                  <c:v>3150.0000000000005</c:v>
                </c:pt>
                <c:pt idx="3852">
                  <c:v>4387.5</c:v>
                </c:pt>
                <c:pt idx="3853">
                  <c:v>2550.0000000000005</c:v>
                </c:pt>
                <c:pt idx="3854">
                  <c:v>1925.0000000000002</c:v>
                </c:pt>
                <c:pt idx="3855">
                  <c:v>1650.0000000000002</c:v>
                </c:pt>
                <c:pt idx="3856">
                  <c:v>2112.5</c:v>
                </c:pt>
                <c:pt idx="3857">
                  <c:v>3500.0000000000005</c:v>
                </c:pt>
                <c:pt idx="3858">
                  <c:v>4225</c:v>
                </c:pt>
                <c:pt idx="3859">
                  <c:v>2550.0000000000005</c:v>
                </c:pt>
                <c:pt idx="3860">
                  <c:v>1925.0000000000002</c:v>
                </c:pt>
                <c:pt idx="3861">
                  <c:v>1375</c:v>
                </c:pt>
                <c:pt idx="3862">
                  <c:v>1462.5</c:v>
                </c:pt>
                <c:pt idx="3863">
                  <c:v>2800.0000000000005</c:v>
                </c:pt>
                <c:pt idx="3864">
                  <c:v>3412.5</c:v>
                </c:pt>
                <c:pt idx="3865">
                  <c:v>1950.0000000000002</c:v>
                </c:pt>
                <c:pt idx="3866">
                  <c:v>1237.5</c:v>
                </c:pt>
                <c:pt idx="3867">
                  <c:v>1100</c:v>
                </c:pt>
                <c:pt idx="3868">
                  <c:v>1300</c:v>
                </c:pt>
                <c:pt idx="3869">
                  <c:v>2100</c:v>
                </c:pt>
                <c:pt idx="3870">
                  <c:v>3150.0000000000005</c:v>
                </c:pt>
                <c:pt idx="3871">
                  <c:v>1787.5000000000005</c:v>
                </c:pt>
                <c:pt idx="3872">
                  <c:v>1137.5000000000002</c:v>
                </c:pt>
                <c:pt idx="3873">
                  <c:v>975.00000000000023</c:v>
                </c:pt>
                <c:pt idx="3874">
                  <c:v>1125.0000000000002</c:v>
                </c:pt>
                <c:pt idx="3875">
                  <c:v>2200</c:v>
                </c:pt>
                <c:pt idx="3876">
                  <c:v>3187.5000000000005</c:v>
                </c:pt>
                <c:pt idx="3877">
                  <c:v>1950.0000000000005</c:v>
                </c:pt>
                <c:pt idx="3878">
                  <c:v>2080.0000000000005</c:v>
                </c:pt>
                <c:pt idx="3879">
                  <c:v>1950.0000000000005</c:v>
                </c:pt>
                <c:pt idx="3880">
                  <c:v>2062.5000000000005</c:v>
                </c:pt>
                <c:pt idx="3881">
                  <c:v>3000</c:v>
                </c:pt>
                <c:pt idx="3882">
                  <c:v>4500.0000000000009</c:v>
                </c:pt>
                <c:pt idx="3883">
                  <c:v>2600.0000000000005</c:v>
                </c:pt>
                <c:pt idx="3884">
                  <c:v>2437.5000000000005</c:v>
                </c:pt>
                <c:pt idx="3885">
                  <c:v>2112.5000000000005</c:v>
                </c:pt>
                <c:pt idx="3886">
                  <c:v>2437.5000000000005</c:v>
                </c:pt>
                <c:pt idx="3887">
                  <c:v>3400</c:v>
                </c:pt>
              </c:numCache>
            </c:numRef>
          </c:xVal>
          <c:yVal>
            <c:numRef>
              <c:f>'Sales &amp; Profitability Analysis'!$T$6:$T$3893</c:f>
              <c:numCache>
                <c:formatCode>"$"#,##0_);[Red]\("$"#,##0\)</c:formatCode>
                <c:ptCount val="3888"/>
                <c:pt idx="0">
                  <c:v>3000</c:v>
                </c:pt>
                <c:pt idx="1">
                  <c:v>1500</c:v>
                </c:pt>
                <c:pt idx="2">
                  <c:v>1400</c:v>
                </c:pt>
                <c:pt idx="3">
                  <c:v>1338.75</c:v>
                </c:pt>
                <c:pt idx="4">
                  <c:v>1620</c:v>
                </c:pt>
                <c:pt idx="5">
                  <c:v>1250</c:v>
                </c:pt>
                <c:pt idx="6">
                  <c:v>3125</c:v>
                </c:pt>
                <c:pt idx="7">
                  <c:v>1350</c:v>
                </c:pt>
                <c:pt idx="8">
                  <c:v>1330</c:v>
                </c:pt>
                <c:pt idx="9">
                  <c:v>1299.375</c:v>
                </c:pt>
                <c:pt idx="10">
                  <c:v>1620</c:v>
                </c:pt>
                <c:pt idx="11">
                  <c:v>1250</c:v>
                </c:pt>
                <c:pt idx="12">
                  <c:v>3050</c:v>
                </c:pt>
                <c:pt idx="13">
                  <c:v>1387.5</c:v>
                </c:pt>
                <c:pt idx="14">
                  <c:v>1330</c:v>
                </c:pt>
                <c:pt idx="15">
                  <c:v>1260</c:v>
                </c:pt>
                <c:pt idx="16">
                  <c:v>1530</c:v>
                </c:pt>
                <c:pt idx="17">
                  <c:v>1187.5</c:v>
                </c:pt>
                <c:pt idx="18">
                  <c:v>3000</c:v>
                </c:pt>
                <c:pt idx="19">
                  <c:v>1350</c:v>
                </c:pt>
                <c:pt idx="20">
                  <c:v>1260</c:v>
                </c:pt>
                <c:pt idx="21">
                  <c:v>1299.375</c:v>
                </c:pt>
                <c:pt idx="22">
                  <c:v>1485</c:v>
                </c:pt>
                <c:pt idx="23">
                  <c:v>1187.5</c:v>
                </c:pt>
                <c:pt idx="24">
                  <c:v>3660</c:v>
                </c:pt>
                <c:pt idx="25">
                  <c:v>1526.25</c:v>
                </c:pt>
                <c:pt idx="26">
                  <c:v>1575</c:v>
                </c:pt>
                <c:pt idx="27">
                  <c:v>1487.5</c:v>
                </c:pt>
                <c:pt idx="28">
                  <c:v>1575</c:v>
                </c:pt>
                <c:pt idx="29">
                  <c:v>1625</c:v>
                </c:pt>
                <c:pt idx="30">
                  <c:v>3750</c:v>
                </c:pt>
                <c:pt idx="31">
                  <c:v>1650</c:v>
                </c:pt>
                <c:pt idx="32">
                  <c:v>1618.75</c:v>
                </c:pt>
                <c:pt idx="33">
                  <c:v>1575</c:v>
                </c:pt>
                <c:pt idx="34">
                  <c:v>1620</c:v>
                </c:pt>
                <c:pt idx="35">
                  <c:v>1706.25</c:v>
                </c:pt>
                <c:pt idx="36">
                  <c:v>3825</c:v>
                </c:pt>
                <c:pt idx="37">
                  <c:v>1691.2500000000002</c:v>
                </c:pt>
                <c:pt idx="38">
                  <c:v>1662.5</c:v>
                </c:pt>
                <c:pt idx="39">
                  <c:v>1575</c:v>
                </c:pt>
                <c:pt idx="40">
                  <c:v>1665</c:v>
                </c:pt>
                <c:pt idx="41">
                  <c:v>1787.5</c:v>
                </c:pt>
                <c:pt idx="42">
                  <c:v>3750</c:v>
                </c:pt>
                <c:pt idx="43">
                  <c:v>1691.2500000000002</c:v>
                </c:pt>
                <c:pt idx="44">
                  <c:v>1662.5</c:v>
                </c:pt>
                <c:pt idx="45">
                  <c:v>1618.75</c:v>
                </c:pt>
                <c:pt idx="46">
                  <c:v>1620</c:v>
                </c:pt>
                <c:pt idx="47">
                  <c:v>1746.875</c:v>
                </c:pt>
                <c:pt idx="48">
                  <c:v>3600</c:v>
                </c:pt>
                <c:pt idx="49">
                  <c:v>1650</c:v>
                </c:pt>
                <c:pt idx="50">
                  <c:v>1618.75</c:v>
                </c:pt>
                <c:pt idx="51">
                  <c:v>1575</c:v>
                </c:pt>
                <c:pt idx="52">
                  <c:v>1620</c:v>
                </c:pt>
                <c:pt idx="53">
                  <c:v>1625</c:v>
                </c:pt>
                <c:pt idx="54">
                  <c:v>3818.75</c:v>
                </c:pt>
                <c:pt idx="55">
                  <c:v>1650</c:v>
                </c:pt>
                <c:pt idx="56">
                  <c:v>1732.5</c:v>
                </c:pt>
                <c:pt idx="57">
                  <c:v>1684.375</c:v>
                </c:pt>
                <c:pt idx="58">
                  <c:v>1706.25</c:v>
                </c:pt>
                <c:pt idx="59">
                  <c:v>1750</c:v>
                </c:pt>
                <c:pt idx="60">
                  <c:v>3737.5</c:v>
                </c:pt>
                <c:pt idx="61">
                  <c:v>1608.75</c:v>
                </c:pt>
                <c:pt idx="62">
                  <c:v>1771</c:v>
                </c:pt>
                <c:pt idx="63">
                  <c:v>1732.5</c:v>
                </c:pt>
                <c:pt idx="64">
                  <c:v>1706.25</c:v>
                </c:pt>
                <c:pt idx="65">
                  <c:v>1706.25</c:v>
                </c:pt>
                <c:pt idx="66">
                  <c:v>3900</c:v>
                </c:pt>
                <c:pt idx="67">
                  <c:v>1650</c:v>
                </c:pt>
                <c:pt idx="68">
                  <c:v>1828.7499999999998</c:v>
                </c:pt>
                <c:pt idx="69">
                  <c:v>1732.5</c:v>
                </c:pt>
                <c:pt idx="70">
                  <c:v>1755</c:v>
                </c:pt>
                <c:pt idx="71">
                  <c:v>1750</c:v>
                </c:pt>
                <c:pt idx="72">
                  <c:v>787.5</c:v>
                </c:pt>
                <c:pt idx="73">
                  <c:v>1102.5</c:v>
                </c:pt>
                <c:pt idx="74">
                  <c:v>857.5</c:v>
                </c:pt>
                <c:pt idx="75">
                  <c:v>1102.5</c:v>
                </c:pt>
                <c:pt idx="76">
                  <c:v>660</c:v>
                </c:pt>
                <c:pt idx="77">
                  <c:v>1225</c:v>
                </c:pt>
                <c:pt idx="78">
                  <c:v>743.75</c:v>
                </c:pt>
                <c:pt idx="79">
                  <c:v>1041.25</c:v>
                </c:pt>
                <c:pt idx="80">
                  <c:v>826.875</c:v>
                </c:pt>
                <c:pt idx="81">
                  <c:v>984.375</c:v>
                </c:pt>
                <c:pt idx="82">
                  <c:v>600</c:v>
                </c:pt>
                <c:pt idx="83">
                  <c:v>1225</c:v>
                </c:pt>
                <c:pt idx="84">
                  <c:v>918.74999999999989</c:v>
                </c:pt>
                <c:pt idx="85">
                  <c:v>1225</c:v>
                </c:pt>
                <c:pt idx="86">
                  <c:v>857.5</c:v>
                </c:pt>
                <c:pt idx="87">
                  <c:v>1080</c:v>
                </c:pt>
                <c:pt idx="88">
                  <c:v>675</c:v>
                </c:pt>
                <c:pt idx="89">
                  <c:v>1300</c:v>
                </c:pt>
                <c:pt idx="90">
                  <c:v>944.99999999999989</c:v>
                </c:pt>
                <c:pt idx="91">
                  <c:v>1260</c:v>
                </c:pt>
                <c:pt idx="92">
                  <c:v>888.125</c:v>
                </c:pt>
                <c:pt idx="93">
                  <c:v>1125</c:v>
                </c:pt>
                <c:pt idx="94">
                  <c:v>708.75</c:v>
                </c:pt>
                <c:pt idx="95">
                  <c:v>1600</c:v>
                </c:pt>
                <c:pt idx="96">
                  <c:v>971.24999999999989</c:v>
                </c:pt>
                <c:pt idx="97">
                  <c:v>1295</c:v>
                </c:pt>
                <c:pt idx="98">
                  <c:v>949.37499999999989</c:v>
                </c:pt>
                <c:pt idx="99">
                  <c:v>1260</c:v>
                </c:pt>
                <c:pt idx="100">
                  <c:v>810</c:v>
                </c:pt>
                <c:pt idx="101">
                  <c:v>1900</c:v>
                </c:pt>
                <c:pt idx="102">
                  <c:v>1330</c:v>
                </c:pt>
                <c:pt idx="103">
                  <c:v>1496.25</c:v>
                </c:pt>
                <c:pt idx="104">
                  <c:v>1120</c:v>
                </c:pt>
                <c:pt idx="105">
                  <c:v>1350</c:v>
                </c:pt>
                <c:pt idx="106">
                  <c:v>877.5</c:v>
                </c:pt>
                <c:pt idx="107">
                  <c:v>2500</c:v>
                </c:pt>
                <c:pt idx="108">
                  <c:v>1330</c:v>
                </c:pt>
                <c:pt idx="109">
                  <c:v>1496.25</c:v>
                </c:pt>
                <c:pt idx="110">
                  <c:v>1540</c:v>
                </c:pt>
                <c:pt idx="111">
                  <c:v>1260</c:v>
                </c:pt>
                <c:pt idx="112">
                  <c:v>945</c:v>
                </c:pt>
                <c:pt idx="113">
                  <c:v>2437.5</c:v>
                </c:pt>
                <c:pt idx="114">
                  <c:v>1295</c:v>
                </c:pt>
                <c:pt idx="115">
                  <c:v>1456.875</c:v>
                </c:pt>
                <c:pt idx="116">
                  <c:v>1540</c:v>
                </c:pt>
                <c:pt idx="117">
                  <c:v>1170</c:v>
                </c:pt>
                <c:pt idx="118">
                  <c:v>877.5</c:v>
                </c:pt>
                <c:pt idx="119">
                  <c:v>2250</c:v>
                </c:pt>
                <c:pt idx="120">
                  <c:v>1338.75</c:v>
                </c:pt>
                <c:pt idx="121">
                  <c:v>1338.75</c:v>
                </c:pt>
                <c:pt idx="122">
                  <c:v>1575</c:v>
                </c:pt>
                <c:pt idx="123">
                  <c:v>1406.25</c:v>
                </c:pt>
                <c:pt idx="124">
                  <c:v>843.75</c:v>
                </c:pt>
                <c:pt idx="125">
                  <c:v>2337.5</c:v>
                </c:pt>
                <c:pt idx="126">
                  <c:v>1260</c:v>
                </c:pt>
                <c:pt idx="127">
                  <c:v>1260</c:v>
                </c:pt>
                <c:pt idx="128">
                  <c:v>1312.5</c:v>
                </c:pt>
                <c:pt idx="129">
                  <c:v>1350</c:v>
                </c:pt>
                <c:pt idx="130">
                  <c:v>776.25</c:v>
                </c:pt>
                <c:pt idx="131">
                  <c:v>2062.5</c:v>
                </c:pt>
                <c:pt idx="132">
                  <c:v>1417.5</c:v>
                </c:pt>
                <c:pt idx="133">
                  <c:v>1417.5</c:v>
                </c:pt>
                <c:pt idx="134">
                  <c:v>1443.75</c:v>
                </c:pt>
                <c:pt idx="135">
                  <c:v>1518.75</c:v>
                </c:pt>
                <c:pt idx="136">
                  <c:v>877.5</c:v>
                </c:pt>
                <c:pt idx="137">
                  <c:v>2337.5</c:v>
                </c:pt>
                <c:pt idx="138">
                  <c:v>1496.25</c:v>
                </c:pt>
                <c:pt idx="139">
                  <c:v>1496.25</c:v>
                </c:pt>
                <c:pt idx="140">
                  <c:v>1487.5</c:v>
                </c:pt>
                <c:pt idx="141">
                  <c:v>1575</c:v>
                </c:pt>
                <c:pt idx="142">
                  <c:v>877.5</c:v>
                </c:pt>
                <c:pt idx="143">
                  <c:v>2475</c:v>
                </c:pt>
                <c:pt idx="144">
                  <c:v>1085</c:v>
                </c:pt>
                <c:pt idx="145">
                  <c:v>775</c:v>
                </c:pt>
                <c:pt idx="146">
                  <c:v>1356.2500000000002</c:v>
                </c:pt>
                <c:pt idx="147">
                  <c:v>937.5</c:v>
                </c:pt>
                <c:pt idx="148">
                  <c:v>1581.2500000000002</c:v>
                </c:pt>
                <c:pt idx="149">
                  <c:v>581.25000000000011</c:v>
                </c:pt>
                <c:pt idx="150">
                  <c:v>1155</c:v>
                </c:pt>
                <c:pt idx="151">
                  <c:v>725</c:v>
                </c:pt>
                <c:pt idx="152">
                  <c:v>1268.7500000000002</c:v>
                </c:pt>
                <c:pt idx="153">
                  <c:v>862.5</c:v>
                </c:pt>
                <c:pt idx="154">
                  <c:v>1375</c:v>
                </c:pt>
                <c:pt idx="155">
                  <c:v>525.00000000000011</c:v>
                </c:pt>
                <c:pt idx="156">
                  <c:v>1487.5000000000002</c:v>
                </c:pt>
                <c:pt idx="157">
                  <c:v>840</c:v>
                </c:pt>
                <c:pt idx="158">
                  <c:v>1470.0000000000002</c:v>
                </c:pt>
                <c:pt idx="159">
                  <c:v>1080</c:v>
                </c:pt>
                <c:pt idx="160">
                  <c:v>1625</c:v>
                </c:pt>
                <c:pt idx="161">
                  <c:v>630.00000000000011</c:v>
                </c:pt>
                <c:pt idx="162">
                  <c:v>1837.5000000000002</c:v>
                </c:pt>
                <c:pt idx="163">
                  <c:v>877.5</c:v>
                </c:pt>
                <c:pt idx="164">
                  <c:v>1649.3750000000002</c:v>
                </c:pt>
                <c:pt idx="165">
                  <c:v>1125</c:v>
                </c:pt>
                <c:pt idx="166">
                  <c:v>1706.25</c:v>
                </c:pt>
                <c:pt idx="167">
                  <c:v>840.00000000000011</c:v>
                </c:pt>
                <c:pt idx="168">
                  <c:v>2160</c:v>
                </c:pt>
                <c:pt idx="169">
                  <c:v>1218.75</c:v>
                </c:pt>
                <c:pt idx="170">
                  <c:v>1950</c:v>
                </c:pt>
                <c:pt idx="171">
                  <c:v>1365</c:v>
                </c:pt>
                <c:pt idx="172">
                  <c:v>1966.2500000000002</c:v>
                </c:pt>
                <c:pt idx="173">
                  <c:v>1160</c:v>
                </c:pt>
                <c:pt idx="174">
                  <c:v>2340</c:v>
                </c:pt>
                <c:pt idx="175">
                  <c:v>1340.625</c:v>
                </c:pt>
                <c:pt idx="176">
                  <c:v>2145</c:v>
                </c:pt>
                <c:pt idx="177">
                  <c:v>1470</c:v>
                </c:pt>
                <c:pt idx="178">
                  <c:v>2055.625</c:v>
                </c:pt>
                <c:pt idx="179">
                  <c:v>1400</c:v>
                </c:pt>
                <c:pt idx="180">
                  <c:v>2152.5</c:v>
                </c:pt>
                <c:pt idx="181">
                  <c:v>1137.5</c:v>
                </c:pt>
                <c:pt idx="182">
                  <c:v>1876.8750000000002</c:v>
                </c:pt>
                <c:pt idx="183">
                  <c:v>1305</c:v>
                </c:pt>
                <c:pt idx="184">
                  <c:v>2518.75</c:v>
                </c:pt>
                <c:pt idx="185">
                  <c:v>930.00000000000011</c:v>
                </c:pt>
                <c:pt idx="186">
                  <c:v>2218.125</c:v>
                </c:pt>
                <c:pt idx="187">
                  <c:v>1295.0000000000002</c:v>
                </c:pt>
                <c:pt idx="188">
                  <c:v>1820.0000000000002</c:v>
                </c:pt>
                <c:pt idx="189">
                  <c:v>1462.5</c:v>
                </c:pt>
                <c:pt idx="190">
                  <c:v>2812.5</c:v>
                </c:pt>
                <c:pt idx="191">
                  <c:v>870.00000000000011</c:v>
                </c:pt>
                <c:pt idx="192">
                  <c:v>1526.2500000000002</c:v>
                </c:pt>
                <c:pt idx="193">
                  <c:v>832.50000000000011</c:v>
                </c:pt>
                <c:pt idx="194">
                  <c:v>1278.7500000000002</c:v>
                </c:pt>
                <c:pt idx="195">
                  <c:v>996.875</c:v>
                </c:pt>
                <c:pt idx="196">
                  <c:v>2120.6250000000005</c:v>
                </c:pt>
                <c:pt idx="197">
                  <c:v>542.50000000000011</c:v>
                </c:pt>
                <c:pt idx="198">
                  <c:v>1443.7500000000002</c:v>
                </c:pt>
                <c:pt idx="199">
                  <c:v>787.50000000000011</c:v>
                </c:pt>
                <c:pt idx="200">
                  <c:v>1155.0000000000002</c:v>
                </c:pt>
                <c:pt idx="201">
                  <c:v>928.125</c:v>
                </c:pt>
                <c:pt idx="202">
                  <c:v>1901.2500000000002</c:v>
                </c:pt>
                <c:pt idx="203">
                  <c:v>490.00000000000011</c:v>
                </c:pt>
                <c:pt idx="204">
                  <c:v>1443.7500000000002</c:v>
                </c:pt>
                <c:pt idx="205">
                  <c:v>787.50000000000011</c:v>
                </c:pt>
                <c:pt idx="206">
                  <c:v>1196.2500000000002</c:v>
                </c:pt>
                <c:pt idx="207">
                  <c:v>962.5</c:v>
                </c:pt>
                <c:pt idx="208">
                  <c:v>1901.2500000000002</c:v>
                </c:pt>
                <c:pt idx="209">
                  <c:v>542.50000000000011</c:v>
                </c:pt>
                <c:pt idx="210">
                  <c:v>1608.7500000000002</c:v>
                </c:pt>
                <c:pt idx="211">
                  <c:v>877.50000000000011</c:v>
                </c:pt>
                <c:pt idx="212">
                  <c:v>1278.7500000000002</c:v>
                </c:pt>
                <c:pt idx="213">
                  <c:v>1065.6249999999998</c:v>
                </c:pt>
                <c:pt idx="214">
                  <c:v>2047.5000000000002</c:v>
                </c:pt>
                <c:pt idx="215">
                  <c:v>560.00000000000011</c:v>
                </c:pt>
                <c:pt idx="216">
                  <c:v>980</c:v>
                </c:pt>
                <c:pt idx="217">
                  <c:v>787.5</c:v>
                </c:pt>
                <c:pt idx="218">
                  <c:v>1260</c:v>
                </c:pt>
                <c:pt idx="219">
                  <c:v>866.25</c:v>
                </c:pt>
                <c:pt idx="220">
                  <c:v>1375</c:v>
                </c:pt>
                <c:pt idx="221">
                  <c:v>630</c:v>
                </c:pt>
                <c:pt idx="222">
                  <c:v>1050</c:v>
                </c:pt>
                <c:pt idx="223">
                  <c:v>731.25</c:v>
                </c:pt>
                <c:pt idx="224">
                  <c:v>1215</c:v>
                </c:pt>
                <c:pt idx="225">
                  <c:v>826.875</c:v>
                </c:pt>
                <c:pt idx="226">
                  <c:v>1237.5</c:v>
                </c:pt>
                <c:pt idx="227">
                  <c:v>585</c:v>
                </c:pt>
                <c:pt idx="228">
                  <c:v>1120</c:v>
                </c:pt>
                <c:pt idx="229">
                  <c:v>731.25</c:v>
                </c:pt>
                <c:pt idx="230">
                  <c:v>1170</c:v>
                </c:pt>
                <c:pt idx="231">
                  <c:v>866.25</c:v>
                </c:pt>
                <c:pt idx="232">
                  <c:v>1168.75</c:v>
                </c:pt>
                <c:pt idx="233">
                  <c:v>562.5</c:v>
                </c:pt>
                <c:pt idx="234">
                  <c:v>1440</c:v>
                </c:pt>
                <c:pt idx="235">
                  <c:v>750</c:v>
                </c:pt>
                <c:pt idx="236">
                  <c:v>1250</c:v>
                </c:pt>
                <c:pt idx="237">
                  <c:v>826.875</c:v>
                </c:pt>
                <c:pt idx="238">
                  <c:v>1168.75</c:v>
                </c:pt>
                <c:pt idx="239">
                  <c:v>780</c:v>
                </c:pt>
                <c:pt idx="240">
                  <c:v>1440</c:v>
                </c:pt>
                <c:pt idx="241">
                  <c:v>812.5</c:v>
                </c:pt>
                <c:pt idx="242">
                  <c:v>1300</c:v>
                </c:pt>
                <c:pt idx="243">
                  <c:v>866.25</c:v>
                </c:pt>
                <c:pt idx="244">
                  <c:v>1237.5</c:v>
                </c:pt>
                <c:pt idx="245">
                  <c:v>812.5</c:v>
                </c:pt>
                <c:pt idx="246">
                  <c:v>1620</c:v>
                </c:pt>
                <c:pt idx="247">
                  <c:v>937.5</c:v>
                </c:pt>
                <c:pt idx="248">
                  <c:v>1500</c:v>
                </c:pt>
                <c:pt idx="249">
                  <c:v>984.37499999999989</c:v>
                </c:pt>
                <c:pt idx="250">
                  <c:v>1375</c:v>
                </c:pt>
                <c:pt idx="251">
                  <c:v>1040</c:v>
                </c:pt>
                <c:pt idx="252">
                  <c:v>1710</c:v>
                </c:pt>
                <c:pt idx="253">
                  <c:v>1000</c:v>
                </c:pt>
                <c:pt idx="254">
                  <c:v>1500</c:v>
                </c:pt>
                <c:pt idx="255">
                  <c:v>1023.7499999999999</c:v>
                </c:pt>
                <c:pt idx="256">
                  <c:v>1925.0000000000002</c:v>
                </c:pt>
                <c:pt idx="257">
                  <c:v>910</c:v>
                </c:pt>
                <c:pt idx="258">
                  <c:v>1800</c:v>
                </c:pt>
                <c:pt idx="259">
                  <c:v>1168.75</c:v>
                </c:pt>
                <c:pt idx="260">
                  <c:v>1450</c:v>
                </c:pt>
                <c:pt idx="261">
                  <c:v>1181.25</c:v>
                </c:pt>
                <c:pt idx="262">
                  <c:v>2227.5</c:v>
                </c:pt>
                <c:pt idx="263">
                  <c:v>845</c:v>
                </c:pt>
                <c:pt idx="264">
                  <c:v>1700</c:v>
                </c:pt>
                <c:pt idx="265">
                  <c:v>1168.75</c:v>
                </c:pt>
                <c:pt idx="266">
                  <c:v>1400</c:v>
                </c:pt>
                <c:pt idx="267">
                  <c:v>1137.5</c:v>
                </c:pt>
                <c:pt idx="268">
                  <c:v>2145</c:v>
                </c:pt>
                <c:pt idx="269">
                  <c:v>910</c:v>
                </c:pt>
                <c:pt idx="270">
                  <c:v>1600</c:v>
                </c:pt>
                <c:pt idx="271">
                  <c:v>1100</c:v>
                </c:pt>
                <c:pt idx="272">
                  <c:v>1300</c:v>
                </c:pt>
                <c:pt idx="273">
                  <c:v>1093.75</c:v>
                </c:pt>
                <c:pt idx="274">
                  <c:v>1980.0000000000002</c:v>
                </c:pt>
                <c:pt idx="275">
                  <c:v>845</c:v>
                </c:pt>
                <c:pt idx="276">
                  <c:v>1650</c:v>
                </c:pt>
                <c:pt idx="277">
                  <c:v>1134.375</c:v>
                </c:pt>
                <c:pt idx="278">
                  <c:v>1350</c:v>
                </c:pt>
                <c:pt idx="279">
                  <c:v>1137.5</c:v>
                </c:pt>
                <c:pt idx="280">
                  <c:v>1980.0000000000002</c:v>
                </c:pt>
                <c:pt idx="281">
                  <c:v>910</c:v>
                </c:pt>
                <c:pt idx="282">
                  <c:v>1800</c:v>
                </c:pt>
                <c:pt idx="283">
                  <c:v>1237.5</c:v>
                </c:pt>
                <c:pt idx="284">
                  <c:v>1400</c:v>
                </c:pt>
                <c:pt idx="285">
                  <c:v>1225</c:v>
                </c:pt>
                <c:pt idx="286">
                  <c:v>2062.5</c:v>
                </c:pt>
                <c:pt idx="287">
                  <c:v>942.5</c:v>
                </c:pt>
                <c:pt idx="288">
                  <c:v>855</c:v>
                </c:pt>
                <c:pt idx="289">
                  <c:v>433.125</c:v>
                </c:pt>
                <c:pt idx="290">
                  <c:v>336.875</c:v>
                </c:pt>
                <c:pt idx="291">
                  <c:v>200</c:v>
                </c:pt>
                <c:pt idx="292">
                  <c:v>336.87499999999994</c:v>
                </c:pt>
                <c:pt idx="293">
                  <c:v>618.75</c:v>
                </c:pt>
                <c:pt idx="294">
                  <c:v>945</c:v>
                </c:pt>
                <c:pt idx="295">
                  <c:v>275.625</c:v>
                </c:pt>
                <c:pt idx="296">
                  <c:v>275.625</c:v>
                </c:pt>
                <c:pt idx="297">
                  <c:v>160</c:v>
                </c:pt>
                <c:pt idx="298">
                  <c:v>336.87499999999994</c:v>
                </c:pt>
                <c:pt idx="299">
                  <c:v>618.75</c:v>
                </c:pt>
                <c:pt idx="300">
                  <c:v>990</c:v>
                </c:pt>
                <c:pt idx="301">
                  <c:v>350</c:v>
                </c:pt>
                <c:pt idx="302">
                  <c:v>315</c:v>
                </c:pt>
                <c:pt idx="303">
                  <c:v>135</c:v>
                </c:pt>
                <c:pt idx="304">
                  <c:v>262.5</c:v>
                </c:pt>
                <c:pt idx="305">
                  <c:v>562.5</c:v>
                </c:pt>
                <c:pt idx="306">
                  <c:v>900</c:v>
                </c:pt>
                <c:pt idx="307">
                  <c:v>262.5</c:v>
                </c:pt>
                <c:pt idx="308">
                  <c:v>210</c:v>
                </c:pt>
                <c:pt idx="309">
                  <c:v>135</c:v>
                </c:pt>
                <c:pt idx="310">
                  <c:v>210</c:v>
                </c:pt>
                <c:pt idx="311">
                  <c:v>562.5</c:v>
                </c:pt>
                <c:pt idx="312">
                  <c:v>1188</c:v>
                </c:pt>
                <c:pt idx="313">
                  <c:v>385</c:v>
                </c:pt>
                <c:pt idx="314">
                  <c:v>306.25</c:v>
                </c:pt>
                <c:pt idx="315">
                  <c:v>200</c:v>
                </c:pt>
                <c:pt idx="316">
                  <c:v>262.5</c:v>
                </c:pt>
                <c:pt idx="317">
                  <c:v>812.5</c:v>
                </c:pt>
                <c:pt idx="318">
                  <c:v>1000</c:v>
                </c:pt>
                <c:pt idx="319">
                  <c:v>393.75000000000006</c:v>
                </c:pt>
                <c:pt idx="320">
                  <c:v>280</c:v>
                </c:pt>
                <c:pt idx="321">
                  <c:v>280</c:v>
                </c:pt>
                <c:pt idx="322">
                  <c:v>306.25</c:v>
                </c:pt>
                <c:pt idx="323">
                  <c:v>962.50000000000011</c:v>
                </c:pt>
                <c:pt idx="324">
                  <c:v>1150</c:v>
                </c:pt>
                <c:pt idx="325">
                  <c:v>511.87500000000006</c:v>
                </c:pt>
                <c:pt idx="326">
                  <c:v>350</c:v>
                </c:pt>
                <c:pt idx="327">
                  <c:v>320</c:v>
                </c:pt>
                <c:pt idx="328">
                  <c:v>393.75</c:v>
                </c:pt>
                <c:pt idx="329">
                  <c:v>1100</c:v>
                </c:pt>
                <c:pt idx="330">
                  <c:v>1100</c:v>
                </c:pt>
                <c:pt idx="331">
                  <c:v>511.87500000000006</c:v>
                </c:pt>
                <c:pt idx="332">
                  <c:v>350</c:v>
                </c:pt>
                <c:pt idx="333">
                  <c:v>360</c:v>
                </c:pt>
                <c:pt idx="334">
                  <c:v>350</c:v>
                </c:pt>
                <c:pt idx="335">
                  <c:v>1031.25</c:v>
                </c:pt>
                <c:pt idx="336">
                  <c:v>1000</c:v>
                </c:pt>
                <c:pt idx="337">
                  <c:v>472.50000000000006</c:v>
                </c:pt>
                <c:pt idx="338">
                  <c:v>280</c:v>
                </c:pt>
                <c:pt idx="339">
                  <c:v>280</c:v>
                </c:pt>
                <c:pt idx="340">
                  <c:v>306.25</c:v>
                </c:pt>
                <c:pt idx="341">
                  <c:v>687.5</c:v>
                </c:pt>
                <c:pt idx="342">
                  <c:v>1020</c:v>
                </c:pt>
                <c:pt idx="343">
                  <c:v>437.5</c:v>
                </c:pt>
                <c:pt idx="344">
                  <c:v>262.5</c:v>
                </c:pt>
                <c:pt idx="345">
                  <c:v>250</c:v>
                </c:pt>
                <c:pt idx="346">
                  <c:v>262.5</c:v>
                </c:pt>
                <c:pt idx="347">
                  <c:v>812.49999999999989</c:v>
                </c:pt>
                <c:pt idx="348">
                  <c:v>960</c:v>
                </c:pt>
                <c:pt idx="349">
                  <c:v>437.5</c:v>
                </c:pt>
                <c:pt idx="350">
                  <c:v>341.25</c:v>
                </c:pt>
                <c:pt idx="351">
                  <c:v>350</c:v>
                </c:pt>
                <c:pt idx="352">
                  <c:v>315</c:v>
                </c:pt>
                <c:pt idx="353">
                  <c:v>812.49999999999989</c:v>
                </c:pt>
                <c:pt idx="354">
                  <c:v>1200</c:v>
                </c:pt>
                <c:pt idx="355">
                  <c:v>525</c:v>
                </c:pt>
                <c:pt idx="356">
                  <c:v>437.5</c:v>
                </c:pt>
                <c:pt idx="357">
                  <c:v>400</c:v>
                </c:pt>
                <c:pt idx="358">
                  <c:v>420</c:v>
                </c:pt>
                <c:pt idx="359">
                  <c:v>974.99999999999989</c:v>
                </c:pt>
                <c:pt idx="360">
                  <c:v>435</c:v>
                </c:pt>
                <c:pt idx="361">
                  <c:v>652.5</c:v>
                </c:pt>
                <c:pt idx="362">
                  <c:v>472.5</c:v>
                </c:pt>
                <c:pt idx="363">
                  <c:v>735</c:v>
                </c:pt>
                <c:pt idx="364">
                  <c:v>375</c:v>
                </c:pt>
                <c:pt idx="365">
                  <c:v>826.87499999999989</c:v>
                </c:pt>
                <c:pt idx="366">
                  <c:v>506.25</c:v>
                </c:pt>
                <c:pt idx="367">
                  <c:v>682.5</c:v>
                </c:pt>
                <c:pt idx="368">
                  <c:v>498.75</c:v>
                </c:pt>
                <c:pt idx="369">
                  <c:v>595</c:v>
                </c:pt>
                <c:pt idx="370">
                  <c:v>300</c:v>
                </c:pt>
                <c:pt idx="371">
                  <c:v>787.5</c:v>
                </c:pt>
                <c:pt idx="372">
                  <c:v>708.75</c:v>
                </c:pt>
                <c:pt idx="373">
                  <c:v>944.99999999999989</c:v>
                </c:pt>
                <c:pt idx="374">
                  <c:v>525</c:v>
                </c:pt>
                <c:pt idx="375">
                  <c:v>630.00000000000011</c:v>
                </c:pt>
                <c:pt idx="376">
                  <c:v>360</c:v>
                </c:pt>
                <c:pt idx="377">
                  <c:v>787.50000000000011</c:v>
                </c:pt>
                <c:pt idx="378">
                  <c:v>489.99999999999989</c:v>
                </c:pt>
                <c:pt idx="379">
                  <c:v>735.00000000000011</c:v>
                </c:pt>
                <c:pt idx="380">
                  <c:v>459.37499999999989</c:v>
                </c:pt>
                <c:pt idx="381">
                  <c:v>573.75000000000011</c:v>
                </c:pt>
                <c:pt idx="382">
                  <c:v>341.25</c:v>
                </c:pt>
                <c:pt idx="383">
                  <c:v>900.00000000000011</c:v>
                </c:pt>
                <c:pt idx="384">
                  <c:v>524.99999999999989</c:v>
                </c:pt>
                <c:pt idx="385">
                  <c:v>813.75000000000011</c:v>
                </c:pt>
                <c:pt idx="386">
                  <c:v>546.87499999999989</c:v>
                </c:pt>
                <c:pt idx="387">
                  <c:v>866.25000000000011</c:v>
                </c:pt>
                <c:pt idx="388">
                  <c:v>675</c:v>
                </c:pt>
                <c:pt idx="389">
                  <c:v>1800</c:v>
                </c:pt>
                <c:pt idx="390">
                  <c:v>1260</c:v>
                </c:pt>
                <c:pt idx="391">
                  <c:v>1400</c:v>
                </c:pt>
                <c:pt idx="392">
                  <c:v>1023.7499999999999</c:v>
                </c:pt>
                <c:pt idx="393">
                  <c:v>1215</c:v>
                </c:pt>
                <c:pt idx="394">
                  <c:v>750</c:v>
                </c:pt>
                <c:pt idx="395">
                  <c:v>2406.25</c:v>
                </c:pt>
                <c:pt idx="396">
                  <c:v>1484.9999999999998</c:v>
                </c:pt>
                <c:pt idx="397">
                  <c:v>1649.9999999999998</c:v>
                </c:pt>
                <c:pt idx="398">
                  <c:v>1754.9999999999998</c:v>
                </c:pt>
                <c:pt idx="399">
                  <c:v>1293.75</c:v>
                </c:pt>
                <c:pt idx="400">
                  <c:v>1006.2499999999999</c:v>
                </c:pt>
                <c:pt idx="401">
                  <c:v>2805</c:v>
                </c:pt>
                <c:pt idx="402">
                  <c:v>1599.9999999999998</c:v>
                </c:pt>
                <c:pt idx="403">
                  <c:v>1759.9999999999998</c:v>
                </c:pt>
                <c:pt idx="404">
                  <c:v>1949.9999999999998</c:v>
                </c:pt>
                <c:pt idx="405">
                  <c:v>1312.5</c:v>
                </c:pt>
                <c:pt idx="406">
                  <c:v>1010.6250000000001</c:v>
                </c:pt>
                <c:pt idx="407">
                  <c:v>2557.5</c:v>
                </c:pt>
                <c:pt idx="408">
                  <c:v>1595</c:v>
                </c:pt>
                <c:pt idx="409">
                  <c:v>1485</c:v>
                </c:pt>
                <c:pt idx="410">
                  <c:v>1739.9999999999998</c:v>
                </c:pt>
                <c:pt idx="411">
                  <c:v>1350</c:v>
                </c:pt>
                <c:pt idx="412">
                  <c:v>866.25</c:v>
                </c:pt>
                <c:pt idx="413">
                  <c:v>1856.2500000000002</c:v>
                </c:pt>
                <c:pt idx="414">
                  <c:v>999.99999999999989</c:v>
                </c:pt>
                <c:pt idx="415">
                  <c:v>999.99999999999989</c:v>
                </c:pt>
                <c:pt idx="416">
                  <c:v>1035</c:v>
                </c:pt>
                <c:pt idx="417">
                  <c:v>956.25</c:v>
                </c:pt>
                <c:pt idx="418">
                  <c:v>560</c:v>
                </c:pt>
                <c:pt idx="419">
                  <c:v>1581.2500000000002</c:v>
                </c:pt>
                <c:pt idx="420">
                  <c:v>1160</c:v>
                </c:pt>
                <c:pt idx="421">
                  <c:v>1160</c:v>
                </c:pt>
                <c:pt idx="422">
                  <c:v>1689.9999999999998</c:v>
                </c:pt>
                <c:pt idx="423">
                  <c:v>1625</c:v>
                </c:pt>
                <c:pt idx="424">
                  <c:v>997.49999999999989</c:v>
                </c:pt>
                <c:pt idx="425">
                  <c:v>2598.75</c:v>
                </c:pt>
                <c:pt idx="426">
                  <c:v>1979.9999999999998</c:v>
                </c:pt>
                <c:pt idx="427">
                  <c:v>1979.9999999999998</c:v>
                </c:pt>
                <c:pt idx="428">
                  <c:v>1884.9999999999998</c:v>
                </c:pt>
                <c:pt idx="429">
                  <c:v>1868.75</c:v>
                </c:pt>
                <c:pt idx="430">
                  <c:v>1102.5</c:v>
                </c:pt>
                <c:pt idx="431">
                  <c:v>2983.7500000000009</c:v>
                </c:pt>
                <c:pt idx="432">
                  <c:v>1051.875</c:v>
                </c:pt>
                <c:pt idx="433">
                  <c:v>354.375</c:v>
                </c:pt>
                <c:pt idx="434">
                  <c:v>315</c:v>
                </c:pt>
                <c:pt idx="435">
                  <c:v>119.99999999999999</c:v>
                </c:pt>
                <c:pt idx="436">
                  <c:v>240.62499999999994</c:v>
                </c:pt>
                <c:pt idx="437">
                  <c:v>303.75</c:v>
                </c:pt>
                <c:pt idx="438">
                  <c:v>1175.625</c:v>
                </c:pt>
                <c:pt idx="439">
                  <c:v>196.875</c:v>
                </c:pt>
                <c:pt idx="440">
                  <c:v>245.00000000000003</c:v>
                </c:pt>
                <c:pt idx="441">
                  <c:v>80</c:v>
                </c:pt>
                <c:pt idx="442">
                  <c:v>240.62499999999994</c:v>
                </c:pt>
                <c:pt idx="443">
                  <c:v>303.75</c:v>
                </c:pt>
                <c:pt idx="444">
                  <c:v>1223.75</c:v>
                </c:pt>
                <c:pt idx="445">
                  <c:v>262.5</c:v>
                </c:pt>
                <c:pt idx="446">
                  <c:v>280</c:v>
                </c:pt>
                <c:pt idx="447">
                  <c:v>44.999999999999993</c:v>
                </c:pt>
                <c:pt idx="448">
                  <c:v>135</c:v>
                </c:pt>
                <c:pt idx="449">
                  <c:v>218.75</c:v>
                </c:pt>
                <c:pt idx="450">
                  <c:v>1125</c:v>
                </c:pt>
                <c:pt idx="451">
                  <c:v>225</c:v>
                </c:pt>
                <c:pt idx="452">
                  <c:v>210</c:v>
                </c:pt>
                <c:pt idx="453">
                  <c:v>118.12499999999999</c:v>
                </c:pt>
                <c:pt idx="454">
                  <c:v>135</c:v>
                </c:pt>
                <c:pt idx="455">
                  <c:v>250</c:v>
                </c:pt>
                <c:pt idx="456">
                  <c:v>1410</c:v>
                </c:pt>
                <c:pt idx="457">
                  <c:v>315.00000000000006</c:v>
                </c:pt>
                <c:pt idx="458">
                  <c:v>288.75</c:v>
                </c:pt>
                <c:pt idx="459">
                  <c:v>192.5</c:v>
                </c:pt>
                <c:pt idx="460">
                  <c:v>243.75</c:v>
                </c:pt>
                <c:pt idx="461">
                  <c:v>525</c:v>
                </c:pt>
                <c:pt idx="462">
                  <c:v>1787.5000000000002</c:v>
                </c:pt>
                <c:pt idx="463">
                  <c:v>525</c:v>
                </c:pt>
                <c:pt idx="464">
                  <c:v>385</c:v>
                </c:pt>
                <c:pt idx="465">
                  <c:v>330</c:v>
                </c:pt>
                <c:pt idx="466">
                  <c:v>341.25</c:v>
                </c:pt>
                <c:pt idx="467">
                  <c:v>630</c:v>
                </c:pt>
                <c:pt idx="468">
                  <c:v>1787.5000000000002</c:v>
                </c:pt>
                <c:pt idx="469">
                  <c:v>630</c:v>
                </c:pt>
                <c:pt idx="470">
                  <c:v>494.99999999999994</c:v>
                </c:pt>
                <c:pt idx="471">
                  <c:v>385</c:v>
                </c:pt>
                <c:pt idx="472">
                  <c:v>454.99999999999994</c:v>
                </c:pt>
                <c:pt idx="473">
                  <c:v>787.50000000000011</c:v>
                </c:pt>
                <c:pt idx="474">
                  <c:v>1876.8750000000002</c:v>
                </c:pt>
                <c:pt idx="475">
                  <c:v>630</c:v>
                </c:pt>
                <c:pt idx="476">
                  <c:v>494.99999999999994</c:v>
                </c:pt>
                <c:pt idx="477">
                  <c:v>439.99999999999994</c:v>
                </c:pt>
                <c:pt idx="478">
                  <c:v>398.125</c:v>
                </c:pt>
                <c:pt idx="479">
                  <c:v>735.00000000000011</c:v>
                </c:pt>
                <c:pt idx="480">
                  <c:v>1543.75</c:v>
                </c:pt>
                <c:pt idx="481">
                  <c:v>412.5</c:v>
                </c:pt>
                <c:pt idx="482">
                  <c:v>315</c:v>
                </c:pt>
                <c:pt idx="483">
                  <c:v>275.625</c:v>
                </c:pt>
                <c:pt idx="484">
                  <c:v>206.24999999999997</c:v>
                </c:pt>
                <c:pt idx="485">
                  <c:v>337.5</c:v>
                </c:pt>
                <c:pt idx="486">
                  <c:v>1200</c:v>
                </c:pt>
                <c:pt idx="487">
                  <c:v>337.5</c:v>
                </c:pt>
                <c:pt idx="488">
                  <c:v>218.75</c:v>
                </c:pt>
                <c:pt idx="489">
                  <c:v>175</c:v>
                </c:pt>
                <c:pt idx="490">
                  <c:v>180</c:v>
                </c:pt>
                <c:pt idx="491">
                  <c:v>365.62499999999994</c:v>
                </c:pt>
                <c:pt idx="492">
                  <c:v>1443.7500000000005</c:v>
                </c:pt>
                <c:pt idx="493">
                  <c:v>420.00000000000006</c:v>
                </c:pt>
                <c:pt idx="494">
                  <c:v>468.00000000000006</c:v>
                </c:pt>
                <c:pt idx="495">
                  <c:v>420.00000000000006</c:v>
                </c:pt>
                <c:pt idx="496">
                  <c:v>367.5</c:v>
                </c:pt>
                <c:pt idx="497">
                  <c:v>562.5</c:v>
                </c:pt>
                <c:pt idx="498">
                  <c:v>1828.7500000000005</c:v>
                </c:pt>
                <c:pt idx="499">
                  <c:v>577.5</c:v>
                </c:pt>
                <c:pt idx="500">
                  <c:v>540</c:v>
                </c:pt>
                <c:pt idx="501">
                  <c:v>420.00000000000006</c:v>
                </c:pt>
                <c:pt idx="502">
                  <c:v>428.75000000000006</c:v>
                </c:pt>
                <c:pt idx="503">
                  <c:v>618.75</c:v>
                </c:pt>
                <c:pt idx="504">
                  <c:v>630</c:v>
                </c:pt>
                <c:pt idx="505">
                  <c:v>506.25</c:v>
                </c:pt>
                <c:pt idx="506">
                  <c:v>810</c:v>
                </c:pt>
                <c:pt idx="507">
                  <c:v>472.49999999999994</c:v>
                </c:pt>
                <c:pt idx="508">
                  <c:v>687.5</c:v>
                </c:pt>
                <c:pt idx="509">
                  <c:v>427.5</c:v>
                </c:pt>
                <c:pt idx="510">
                  <c:v>735</c:v>
                </c:pt>
                <c:pt idx="511">
                  <c:v>478.125</c:v>
                </c:pt>
                <c:pt idx="512">
                  <c:v>765</c:v>
                </c:pt>
                <c:pt idx="513">
                  <c:v>433.125</c:v>
                </c:pt>
                <c:pt idx="514">
                  <c:v>550</c:v>
                </c:pt>
                <c:pt idx="515">
                  <c:v>360</c:v>
                </c:pt>
                <c:pt idx="516">
                  <c:v>990</c:v>
                </c:pt>
                <c:pt idx="517">
                  <c:v>549.99999999999989</c:v>
                </c:pt>
                <c:pt idx="518">
                  <c:v>879.99999999999989</c:v>
                </c:pt>
                <c:pt idx="519">
                  <c:v>577.49999999999989</c:v>
                </c:pt>
                <c:pt idx="520">
                  <c:v>577.5</c:v>
                </c:pt>
                <c:pt idx="521">
                  <c:v>412.49999999999994</c:v>
                </c:pt>
                <c:pt idx="522">
                  <c:v>1320</c:v>
                </c:pt>
                <c:pt idx="523">
                  <c:v>568.75</c:v>
                </c:pt>
                <c:pt idx="524">
                  <c:v>1040</c:v>
                </c:pt>
                <c:pt idx="525">
                  <c:v>630</c:v>
                </c:pt>
                <c:pt idx="526">
                  <c:v>715.00000000000011</c:v>
                </c:pt>
                <c:pt idx="527">
                  <c:v>560</c:v>
                </c:pt>
                <c:pt idx="528">
                  <c:v>1485</c:v>
                </c:pt>
                <c:pt idx="529">
                  <c:v>780</c:v>
                </c:pt>
                <c:pt idx="530">
                  <c:v>1170</c:v>
                </c:pt>
                <c:pt idx="531">
                  <c:v>719.99999999999989</c:v>
                </c:pt>
                <c:pt idx="532">
                  <c:v>780.00000000000011</c:v>
                </c:pt>
                <c:pt idx="533">
                  <c:v>900</c:v>
                </c:pt>
                <c:pt idx="534">
                  <c:v>1890</c:v>
                </c:pt>
                <c:pt idx="535">
                  <c:v>1072.5</c:v>
                </c:pt>
                <c:pt idx="536">
                  <c:v>1608.75</c:v>
                </c:pt>
                <c:pt idx="537">
                  <c:v>1019.9999999999999</c:v>
                </c:pt>
                <c:pt idx="538">
                  <c:v>1170.0000000000002</c:v>
                </c:pt>
                <c:pt idx="539">
                  <c:v>1200</c:v>
                </c:pt>
                <c:pt idx="540">
                  <c:v>1800</c:v>
                </c:pt>
                <c:pt idx="541">
                  <c:v>975</c:v>
                </c:pt>
                <c:pt idx="542">
                  <c:v>1430</c:v>
                </c:pt>
                <c:pt idx="543">
                  <c:v>944.99999999999989</c:v>
                </c:pt>
                <c:pt idx="544">
                  <c:v>1787.5000000000002</c:v>
                </c:pt>
                <c:pt idx="545">
                  <c:v>800</c:v>
                </c:pt>
                <c:pt idx="546">
                  <c:v>1820</c:v>
                </c:pt>
                <c:pt idx="547">
                  <c:v>1137.5</c:v>
                </c:pt>
                <c:pt idx="548">
                  <c:v>1365</c:v>
                </c:pt>
                <c:pt idx="549">
                  <c:v>1080.625</c:v>
                </c:pt>
                <c:pt idx="550">
                  <c:v>1959.3750000000002</c:v>
                </c:pt>
                <c:pt idx="551">
                  <c:v>640</c:v>
                </c:pt>
                <c:pt idx="552">
                  <c:v>1260.0000000000002</c:v>
                </c:pt>
                <c:pt idx="553">
                  <c:v>780.00000000000023</c:v>
                </c:pt>
                <c:pt idx="554">
                  <c:v>945.00000000000023</c:v>
                </c:pt>
                <c:pt idx="555">
                  <c:v>720.00000000000011</c:v>
                </c:pt>
                <c:pt idx="556">
                  <c:v>1400.0000000000005</c:v>
                </c:pt>
                <c:pt idx="557">
                  <c:v>506.25000000000017</c:v>
                </c:pt>
                <c:pt idx="558">
                  <c:v>1155.0000000000002</c:v>
                </c:pt>
                <c:pt idx="559">
                  <c:v>715.00000000000023</c:v>
                </c:pt>
                <c:pt idx="560">
                  <c:v>787.50000000000023</c:v>
                </c:pt>
                <c:pt idx="561">
                  <c:v>630.00000000000011</c:v>
                </c:pt>
                <c:pt idx="562">
                  <c:v>1137.5000000000002</c:v>
                </c:pt>
                <c:pt idx="563">
                  <c:v>421.87500000000011</c:v>
                </c:pt>
                <c:pt idx="564">
                  <c:v>1207.5000000000002</c:v>
                </c:pt>
                <c:pt idx="565">
                  <c:v>747.50000000000023</c:v>
                </c:pt>
                <c:pt idx="566">
                  <c:v>892.50000000000023</c:v>
                </c:pt>
                <c:pt idx="567">
                  <c:v>720.00000000000011</c:v>
                </c:pt>
                <c:pt idx="568">
                  <c:v>1225.0000000000005</c:v>
                </c:pt>
                <c:pt idx="569">
                  <c:v>534.37500000000011</c:v>
                </c:pt>
                <c:pt idx="570">
                  <c:v>1417.5000000000002</c:v>
                </c:pt>
                <c:pt idx="571">
                  <c:v>877.50000000000023</c:v>
                </c:pt>
                <c:pt idx="572">
                  <c:v>997.50000000000023</c:v>
                </c:pt>
                <c:pt idx="573">
                  <c:v>855.00000000000011</c:v>
                </c:pt>
                <c:pt idx="574">
                  <c:v>1400.0000000000005</c:v>
                </c:pt>
                <c:pt idx="575">
                  <c:v>562.50000000000011</c:v>
                </c:pt>
                <c:pt idx="576">
                  <c:v>446.25000000000006</c:v>
                </c:pt>
                <c:pt idx="577">
                  <c:v>340</c:v>
                </c:pt>
                <c:pt idx="578">
                  <c:v>595</c:v>
                </c:pt>
                <c:pt idx="579">
                  <c:v>330</c:v>
                </c:pt>
                <c:pt idx="580">
                  <c:v>506.25</c:v>
                </c:pt>
                <c:pt idx="581">
                  <c:v>285.00000000000006</c:v>
                </c:pt>
                <c:pt idx="582">
                  <c:v>551.25</c:v>
                </c:pt>
                <c:pt idx="583">
                  <c:v>340</c:v>
                </c:pt>
                <c:pt idx="584">
                  <c:v>595</c:v>
                </c:pt>
                <c:pt idx="585">
                  <c:v>330</c:v>
                </c:pt>
                <c:pt idx="586">
                  <c:v>450</c:v>
                </c:pt>
                <c:pt idx="587">
                  <c:v>240.00000000000003</c:v>
                </c:pt>
                <c:pt idx="588">
                  <c:v>770.00000000000011</c:v>
                </c:pt>
                <c:pt idx="589">
                  <c:v>400</c:v>
                </c:pt>
                <c:pt idx="590">
                  <c:v>769.99999999999989</c:v>
                </c:pt>
                <c:pt idx="591">
                  <c:v>494.99999999999989</c:v>
                </c:pt>
                <c:pt idx="592">
                  <c:v>450</c:v>
                </c:pt>
                <c:pt idx="593">
                  <c:v>288.75</c:v>
                </c:pt>
                <c:pt idx="594">
                  <c:v>1102.5</c:v>
                </c:pt>
                <c:pt idx="595">
                  <c:v>422.5</c:v>
                </c:pt>
                <c:pt idx="596">
                  <c:v>853.12500000000011</c:v>
                </c:pt>
                <c:pt idx="597">
                  <c:v>495</c:v>
                </c:pt>
                <c:pt idx="598">
                  <c:v>568.75</c:v>
                </c:pt>
                <c:pt idx="599">
                  <c:v>390.00000000000006</c:v>
                </c:pt>
                <c:pt idx="600">
                  <c:v>1575</c:v>
                </c:pt>
                <c:pt idx="601">
                  <c:v>853.125</c:v>
                </c:pt>
                <c:pt idx="602">
                  <c:v>1218.75</c:v>
                </c:pt>
                <c:pt idx="603">
                  <c:v>742.49999999999989</c:v>
                </c:pt>
                <c:pt idx="604">
                  <c:v>739.37500000000011</c:v>
                </c:pt>
                <c:pt idx="605">
                  <c:v>1140</c:v>
                </c:pt>
                <c:pt idx="606">
                  <c:v>2175</c:v>
                </c:pt>
                <c:pt idx="607">
                  <c:v>1308.125</c:v>
                </c:pt>
                <c:pt idx="608">
                  <c:v>1868.75</c:v>
                </c:pt>
                <c:pt idx="609">
                  <c:v>1316.2499999999998</c:v>
                </c:pt>
                <c:pt idx="610">
                  <c:v>1478.7500000000002</c:v>
                </c:pt>
                <c:pt idx="611">
                  <c:v>1593.7500000000002</c:v>
                </c:pt>
                <c:pt idx="612">
                  <c:v>2266.875</c:v>
                </c:pt>
                <c:pt idx="613">
                  <c:v>1312.5</c:v>
                </c:pt>
                <c:pt idx="614">
                  <c:v>1811.2500000000002</c:v>
                </c:pt>
                <c:pt idx="615">
                  <c:v>1235</c:v>
                </c:pt>
                <c:pt idx="616">
                  <c:v>2205.0000000000005</c:v>
                </c:pt>
                <c:pt idx="617">
                  <c:v>1115.6250000000002</c:v>
                </c:pt>
                <c:pt idx="618">
                  <c:v>2283.7500000000005</c:v>
                </c:pt>
                <c:pt idx="619">
                  <c:v>1518.7500000000002</c:v>
                </c:pt>
                <c:pt idx="620">
                  <c:v>1732.5000000000002</c:v>
                </c:pt>
                <c:pt idx="621">
                  <c:v>1400</c:v>
                </c:pt>
                <c:pt idx="622">
                  <c:v>2250.0000000000005</c:v>
                </c:pt>
                <c:pt idx="623">
                  <c:v>800</c:v>
                </c:pt>
                <c:pt idx="624">
                  <c:v>1560.0000000000005</c:v>
                </c:pt>
                <c:pt idx="625">
                  <c:v>1050.0000000000002</c:v>
                </c:pt>
                <c:pt idx="626">
                  <c:v>1170.0000000000002</c:v>
                </c:pt>
                <c:pt idx="627">
                  <c:v>910.00000000000011</c:v>
                </c:pt>
                <c:pt idx="628">
                  <c:v>1650.0000000000007</c:v>
                </c:pt>
                <c:pt idx="629">
                  <c:v>595.00000000000011</c:v>
                </c:pt>
                <c:pt idx="630">
                  <c:v>1155.0000000000002</c:v>
                </c:pt>
                <c:pt idx="631">
                  <c:v>787.50000000000011</c:v>
                </c:pt>
                <c:pt idx="632">
                  <c:v>770.00000000000011</c:v>
                </c:pt>
                <c:pt idx="633">
                  <c:v>625.625</c:v>
                </c:pt>
                <c:pt idx="634">
                  <c:v>1072.5000000000002</c:v>
                </c:pt>
                <c:pt idx="635">
                  <c:v>490.00000000000011</c:v>
                </c:pt>
                <c:pt idx="636">
                  <c:v>1265.0000000000002</c:v>
                </c:pt>
                <c:pt idx="637">
                  <c:v>862.50000000000011</c:v>
                </c:pt>
                <c:pt idx="638">
                  <c:v>935</c:v>
                </c:pt>
                <c:pt idx="639">
                  <c:v>910.00000000000011</c:v>
                </c:pt>
                <c:pt idx="640">
                  <c:v>1546.8750000000007</c:v>
                </c:pt>
                <c:pt idx="641">
                  <c:v>800.00000000000023</c:v>
                </c:pt>
                <c:pt idx="642">
                  <c:v>1820.0000000000005</c:v>
                </c:pt>
                <c:pt idx="643">
                  <c:v>1225.0000000000002</c:v>
                </c:pt>
                <c:pt idx="644">
                  <c:v>1300.0000000000002</c:v>
                </c:pt>
                <c:pt idx="645">
                  <c:v>1137.5</c:v>
                </c:pt>
                <c:pt idx="646">
                  <c:v>1753.1250000000007</c:v>
                </c:pt>
                <c:pt idx="647">
                  <c:v>840.00000000000023</c:v>
                </c:pt>
                <c:pt idx="648">
                  <c:v>540</c:v>
                </c:pt>
                <c:pt idx="649">
                  <c:v>562.5</c:v>
                </c:pt>
                <c:pt idx="650">
                  <c:v>562.5</c:v>
                </c:pt>
                <c:pt idx="651">
                  <c:v>450</c:v>
                </c:pt>
                <c:pt idx="652">
                  <c:v>343.75</c:v>
                </c:pt>
                <c:pt idx="653">
                  <c:v>500</c:v>
                </c:pt>
                <c:pt idx="654">
                  <c:v>660</c:v>
                </c:pt>
                <c:pt idx="655">
                  <c:v>562.5</c:v>
                </c:pt>
                <c:pt idx="656">
                  <c:v>562.5</c:v>
                </c:pt>
                <c:pt idx="657">
                  <c:v>450</c:v>
                </c:pt>
                <c:pt idx="658">
                  <c:v>309.375</c:v>
                </c:pt>
                <c:pt idx="659">
                  <c:v>425</c:v>
                </c:pt>
                <c:pt idx="660">
                  <c:v>862.5</c:v>
                </c:pt>
                <c:pt idx="661">
                  <c:v>637.5</c:v>
                </c:pt>
                <c:pt idx="662">
                  <c:v>690.62499999999989</c:v>
                </c:pt>
                <c:pt idx="663">
                  <c:v>633.74999999999989</c:v>
                </c:pt>
                <c:pt idx="664">
                  <c:v>306.25</c:v>
                </c:pt>
                <c:pt idx="665">
                  <c:v>487.49999999999994</c:v>
                </c:pt>
                <c:pt idx="666">
                  <c:v>1154.9999999999998</c:v>
                </c:pt>
                <c:pt idx="667">
                  <c:v>656.25</c:v>
                </c:pt>
                <c:pt idx="668">
                  <c:v>750</c:v>
                </c:pt>
                <c:pt idx="669">
                  <c:v>540</c:v>
                </c:pt>
                <c:pt idx="670">
                  <c:v>325</c:v>
                </c:pt>
                <c:pt idx="671">
                  <c:v>560</c:v>
                </c:pt>
                <c:pt idx="672">
                  <c:v>990</c:v>
                </c:pt>
                <c:pt idx="673">
                  <c:v>650</c:v>
                </c:pt>
                <c:pt idx="674">
                  <c:v>650</c:v>
                </c:pt>
                <c:pt idx="675">
                  <c:v>540</c:v>
                </c:pt>
                <c:pt idx="676">
                  <c:v>325</c:v>
                </c:pt>
                <c:pt idx="677">
                  <c:v>800</c:v>
                </c:pt>
                <c:pt idx="678">
                  <c:v>1687.5</c:v>
                </c:pt>
                <c:pt idx="679">
                  <c:v>1250</c:v>
                </c:pt>
                <c:pt idx="680">
                  <c:v>1250</c:v>
                </c:pt>
                <c:pt idx="681">
                  <c:v>1200</c:v>
                </c:pt>
                <c:pt idx="682">
                  <c:v>796.87500000000011</c:v>
                </c:pt>
                <c:pt idx="683">
                  <c:v>1350</c:v>
                </c:pt>
                <c:pt idx="684">
                  <c:v>1980</c:v>
                </c:pt>
                <c:pt idx="685">
                  <c:v>1434.3750000000002</c:v>
                </c:pt>
                <c:pt idx="686">
                  <c:v>1328.1250000000002</c:v>
                </c:pt>
                <c:pt idx="687">
                  <c:v>1260</c:v>
                </c:pt>
                <c:pt idx="688">
                  <c:v>1221.8750000000002</c:v>
                </c:pt>
                <c:pt idx="689">
                  <c:v>1150</c:v>
                </c:pt>
                <c:pt idx="690">
                  <c:v>1976.2500000000002</c:v>
                </c:pt>
                <c:pt idx="691">
                  <c:v>1500.0000000000002</c:v>
                </c:pt>
                <c:pt idx="692">
                  <c:v>1171.8750000000002</c:v>
                </c:pt>
                <c:pt idx="693">
                  <c:v>1293.7500000000002</c:v>
                </c:pt>
                <c:pt idx="694">
                  <c:v>1078.125</c:v>
                </c:pt>
                <c:pt idx="695">
                  <c:v>640</c:v>
                </c:pt>
                <c:pt idx="696">
                  <c:v>1260.0000000000002</c:v>
                </c:pt>
                <c:pt idx="697">
                  <c:v>1125.0000000000002</c:v>
                </c:pt>
                <c:pt idx="698">
                  <c:v>787.50000000000023</c:v>
                </c:pt>
                <c:pt idx="699">
                  <c:v>840.00000000000023</c:v>
                </c:pt>
                <c:pt idx="700">
                  <c:v>850.00000000000011</c:v>
                </c:pt>
                <c:pt idx="701">
                  <c:v>585</c:v>
                </c:pt>
                <c:pt idx="702">
                  <c:v>990.00000000000011</c:v>
                </c:pt>
                <c:pt idx="703">
                  <c:v>893.75000000000023</c:v>
                </c:pt>
                <c:pt idx="704">
                  <c:v>562.50000000000011</c:v>
                </c:pt>
                <c:pt idx="705">
                  <c:v>630.00000000000011</c:v>
                </c:pt>
                <c:pt idx="706">
                  <c:v>568.75</c:v>
                </c:pt>
                <c:pt idx="707">
                  <c:v>562.50000000000011</c:v>
                </c:pt>
                <c:pt idx="708">
                  <c:v>1080</c:v>
                </c:pt>
                <c:pt idx="709">
                  <c:v>1015.6250000000002</c:v>
                </c:pt>
                <c:pt idx="710">
                  <c:v>712.50000000000011</c:v>
                </c:pt>
                <c:pt idx="711">
                  <c:v>945.00000000000023</c:v>
                </c:pt>
                <c:pt idx="712">
                  <c:v>956.25000000000011</c:v>
                </c:pt>
                <c:pt idx="713">
                  <c:v>1045.0000000000002</c:v>
                </c:pt>
                <c:pt idx="714">
                  <c:v>1800.0000000000002</c:v>
                </c:pt>
                <c:pt idx="715">
                  <c:v>1593.7500000000005</c:v>
                </c:pt>
                <c:pt idx="716">
                  <c:v>1100.0000000000002</c:v>
                </c:pt>
                <c:pt idx="717">
                  <c:v>1320.0000000000002</c:v>
                </c:pt>
                <c:pt idx="718">
                  <c:v>1068.7500000000002</c:v>
                </c:pt>
                <c:pt idx="719">
                  <c:v>1092.5000000000002</c:v>
                </c:pt>
                <c:pt idx="720">
                  <c:v>2126.25</c:v>
                </c:pt>
                <c:pt idx="721">
                  <c:v>1338.75</c:v>
                </c:pt>
                <c:pt idx="722">
                  <c:v>743.75000000000011</c:v>
                </c:pt>
                <c:pt idx="723">
                  <c:v>839.99999999999989</c:v>
                </c:pt>
                <c:pt idx="724">
                  <c:v>1443.75</c:v>
                </c:pt>
                <c:pt idx="725">
                  <c:v>1912.5</c:v>
                </c:pt>
                <c:pt idx="726">
                  <c:v>2227.5</c:v>
                </c:pt>
                <c:pt idx="727">
                  <c:v>1181.25</c:v>
                </c:pt>
                <c:pt idx="728">
                  <c:v>700.00000000000011</c:v>
                </c:pt>
                <c:pt idx="729">
                  <c:v>810</c:v>
                </c:pt>
                <c:pt idx="730">
                  <c:v>1443.75</c:v>
                </c:pt>
                <c:pt idx="731">
                  <c:v>1912.5</c:v>
                </c:pt>
                <c:pt idx="732">
                  <c:v>2166.75</c:v>
                </c:pt>
                <c:pt idx="733">
                  <c:v>1181.25</c:v>
                </c:pt>
                <c:pt idx="734">
                  <c:v>678.12500000000011</c:v>
                </c:pt>
                <c:pt idx="735">
                  <c:v>750</c:v>
                </c:pt>
                <c:pt idx="736">
                  <c:v>1299.375</c:v>
                </c:pt>
                <c:pt idx="737">
                  <c:v>1743.75</c:v>
                </c:pt>
                <c:pt idx="738">
                  <c:v>2075.625</c:v>
                </c:pt>
                <c:pt idx="739">
                  <c:v>1141.875</c:v>
                </c:pt>
                <c:pt idx="740">
                  <c:v>634.37500000000011</c:v>
                </c:pt>
                <c:pt idx="741">
                  <c:v>780</c:v>
                </c:pt>
                <c:pt idx="742">
                  <c:v>1299.375</c:v>
                </c:pt>
                <c:pt idx="743">
                  <c:v>1800</c:v>
                </c:pt>
                <c:pt idx="744">
                  <c:v>2648.2500000000005</c:v>
                </c:pt>
                <c:pt idx="745">
                  <c:v>1491.875</c:v>
                </c:pt>
                <c:pt idx="746">
                  <c:v>937.5</c:v>
                </c:pt>
                <c:pt idx="747">
                  <c:v>1050</c:v>
                </c:pt>
                <c:pt idx="748">
                  <c:v>1522.5</c:v>
                </c:pt>
                <c:pt idx="749">
                  <c:v>2681.25</c:v>
                </c:pt>
                <c:pt idx="750">
                  <c:v>2902.5</c:v>
                </c:pt>
                <c:pt idx="751">
                  <c:v>1588.125</c:v>
                </c:pt>
                <c:pt idx="752">
                  <c:v>1000</c:v>
                </c:pt>
                <c:pt idx="753">
                  <c:v>1162.5</c:v>
                </c:pt>
                <c:pt idx="754">
                  <c:v>1763.125</c:v>
                </c:pt>
                <c:pt idx="755">
                  <c:v>3237.5000000000005</c:v>
                </c:pt>
                <c:pt idx="756">
                  <c:v>3363.75</c:v>
                </c:pt>
                <c:pt idx="757">
                  <c:v>1890.0000000000002</c:v>
                </c:pt>
                <c:pt idx="758">
                  <c:v>1134.375</c:v>
                </c:pt>
                <c:pt idx="759">
                  <c:v>1278.75</c:v>
                </c:pt>
                <c:pt idx="760">
                  <c:v>1819.9999999999998</c:v>
                </c:pt>
                <c:pt idx="761">
                  <c:v>3412.5000000000005</c:v>
                </c:pt>
                <c:pt idx="762">
                  <c:v>3290.625</c:v>
                </c:pt>
                <c:pt idx="763">
                  <c:v>1890.0000000000002</c:v>
                </c:pt>
                <c:pt idx="764">
                  <c:v>1134.375</c:v>
                </c:pt>
                <c:pt idx="765">
                  <c:v>1046.25</c:v>
                </c:pt>
                <c:pt idx="766">
                  <c:v>1443.75</c:v>
                </c:pt>
                <c:pt idx="767">
                  <c:v>2775.0000000000005</c:v>
                </c:pt>
                <c:pt idx="768">
                  <c:v>2598.7500000000005</c:v>
                </c:pt>
                <c:pt idx="769">
                  <c:v>1487.5000000000002</c:v>
                </c:pt>
                <c:pt idx="770">
                  <c:v>843.75</c:v>
                </c:pt>
                <c:pt idx="771">
                  <c:v>978.75</c:v>
                </c:pt>
                <c:pt idx="772">
                  <c:v>1395.625</c:v>
                </c:pt>
                <c:pt idx="773">
                  <c:v>2475.0000000000005</c:v>
                </c:pt>
                <c:pt idx="774">
                  <c:v>2700.0000000000005</c:v>
                </c:pt>
                <c:pt idx="775">
                  <c:v>1443.7500000000002</c:v>
                </c:pt>
                <c:pt idx="776">
                  <c:v>906.25000000000023</c:v>
                </c:pt>
                <c:pt idx="777">
                  <c:v>1050.0000000000002</c:v>
                </c:pt>
                <c:pt idx="778">
                  <c:v>1470.0000000000002</c:v>
                </c:pt>
                <c:pt idx="779">
                  <c:v>2681.25</c:v>
                </c:pt>
                <c:pt idx="780">
                  <c:v>2632.5000000000005</c:v>
                </c:pt>
                <c:pt idx="781">
                  <c:v>1400.0000000000002</c:v>
                </c:pt>
                <c:pt idx="782">
                  <c:v>931.25000000000023</c:v>
                </c:pt>
                <c:pt idx="783">
                  <c:v>1162.5000000000002</c:v>
                </c:pt>
                <c:pt idx="784">
                  <c:v>1706.25</c:v>
                </c:pt>
                <c:pt idx="785">
                  <c:v>2975</c:v>
                </c:pt>
                <c:pt idx="786">
                  <c:v>3144.375</c:v>
                </c:pt>
                <c:pt idx="787">
                  <c:v>1684.375</c:v>
                </c:pt>
                <c:pt idx="788">
                  <c:v>1134.375</c:v>
                </c:pt>
                <c:pt idx="789">
                  <c:v>1278.75</c:v>
                </c:pt>
                <c:pt idx="790">
                  <c:v>1763.125</c:v>
                </c:pt>
                <c:pt idx="791">
                  <c:v>3062.5</c:v>
                </c:pt>
                <c:pt idx="792">
                  <c:v>551.25</c:v>
                </c:pt>
                <c:pt idx="793">
                  <c:v>262.5</c:v>
                </c:pt>
                <c:pt idx="794">
                  <c:v>187.5</c:v>
                </c:pt>
                <c:pt idx="795">
                  <c:v>105.00000000000003</c:v>
                </c:pt>
                <c:pt idx="796">
                  <c:v>202.49999999999997</c:v>
                </c:pt>
                <c:pt idx="797">
                  <c:v>393.75</c:v>
                </c:pt>
                <c:pt idx="798">
                  <c:v>612.50000000000011</c:v>
                </c:pt>
                <c:pt idx="799">
                  <c:v>157.5</c:v>
                </c:pt>
                <c:pt idx="800">
                  <c:v>150</c:v>
                </c:pt>
                <c:pt idx="801">
                  <c:v>78.750000000000014</c:v>
                </c:pt>
                <c:pt idx="802">
                  <c:v>202.49999999999997</c:v>
                </c:pt>
                <c:pt idx="803">
                  <c:v>354.375</c:v>
                </c:pt>
                <c:pt idx="804">
                  <c:v>623.00000000000011</c:v>
                </c:pt>
                <c:pt idx="805">
                  <c:v>150</c:v>
                </c:pt>
                <c:pt idx="806">
                  <c:v>157.50000000000003</c:v>
                </c:pt>
                <c:pt idx="807">
                  <c:v>30.625000000000004</c:v>
                </c:pt>
                <c:pt idx="808">
                  <c:v>112.5</c:v>
                </c:pt>
                <c:pt idx="809">
                  <c:v>315</c:v>
                </c:pt>
                <c:pt idx="810">
                  <c:v>560</c:v>
                </c:pt>
                <c:pt idx="811">
                  <c:v>120</c:v>
                </c:pt>
                <c:pt idx="812">
                  <c:v>90.000000000000014</c:v>
                </c:pt>
                <c:pt idx="813">
                  <c:v>30.625000000000004</c:v>
                </c:pt>
                <c:pt idx="814">
                  <c:v>75</c:v>
                </c:pt>
                <c:pt idx="815">
                  <c:v>315</c:v>
                </c:pt>
                <c:pt idx="816">
                  <c:v>778.75000000000011</c:v>
                </c:pt>
                <c:pt idx="817">
                  <c:v>202.50000000000003</c:v>
                </c:pt>
                <c:pt idx="818">
                  <c:v>150</c:v>
                </c:pt>
                <c:pt idx="819">
                  <c:v>70</c:v>
                </c:pt>
                <c:pt idx="820">
                  <c:v>123.74999999999997</c:v>
                </c:pt>
                <c:pt idx="821">
                  <c:v>472.5</c:v>
                </c:pt>
                <c:pt idx="822">
                  <c:v>669.37500000000011</c:v>
                </c:pt>
                <c:pt idx="823">
                  <c:v>210.00000000000003</c:v>
                </c:pt>
                <c:pt idx="824">
                  <c:v>183.75000000000003</c:v>
                </c:pt>
                <c:pt idx="825">
                  <c:v>183.75000000000003</c:v>
                </c:pt>
                <c:pt idx="826">
                  <c:v>225</c:v>
                </c:pt>
                <c:pt idx="827">
                  <c:v>804.37500000000011</c:v>
                </c:pt>
                <c:pt idx="828">
                  <c:v>962.50000000000011</c:v>
                </c:pt>
                <c:pt idx="829">
                  <c:v>405.00000000000006</c:v>
                </c:pt>
                <c:pt idx="830">
                  <c:v>270</c:v>
                </c:pt>
                <c:pt idx="831">
                  <c:v>245.00000000000003</c:v>
                </c:pt>
                <c:pt idx="832">
                  <c:v>300</c:v>
                </c:pt>
                <c:pt idx="833">
                  <c:v>928.125</c:v>
                </c:pt>
                <c:pt idx="834">
                  <c:v>918.75000000000011</c:v>
                </c:pt>
                <c:pt idx="835">
                  <c:v>405.00000000000006</c:v>
                </c:pt>
                <c:pt idx="836">
                  <c:v>270</c:v>
                </c:pt>
                <c:pt idx="837">
                  <c:v>214.37500000000006</c:v>
                </c:pt>
                <c:pt idx="838">
                  <c:v>202.5</c:v>
                </c:pt>
                <c:pt idx="839">
                  <c:v>731.25</c:v>
                </c:pt>
                <c:pt idx="840">
                  <c:v>708.75000000000011</c:v>
                </c:pt>
                <c:pt idx="841">
                  <c:v>300.00000000000006</c:v>
                </c:pt>
                <c:pt idx="842">
                  <c:v>112.5</c:v>
                </c:pt>
                <c:pt idx="843">
                  <c:v>109.37500000000001</c:v>
                </c:pt>
                <c:pt idx="844">
                  <c:v>131.25</c:v>
                </c:pt>
                <c:pt idx="845">
                  <c:v>360</c:v>
                </c:pt>
                <c:pt idx="846">
                  <c:v>590.625</c:v>
                </c:pt>
                <c:pt idx="847">
                  <c:v>210</c:v>
                </c:pt>
                <c:pt idx="848">
                  <c:v>105</c:v>
                </c:pt>
                <c:pt idx="849">
                  <c:v>91.875000000000014</c:v>
                </c:pt>
                <c:pt idx="850">
                  <c:v>101.24999999999999</c:v>
                </c:pt>
                <c:pt idx="851">
                  <c:v>449.99999999999989</c:v>
                </c:pt>
                <c:pt idx="852">
                  <c:v>612.50000000000011</c:v>
                </c:pt>
                <c:pt idx="853">
                  <c:v>240</c:v>
                </c:pt>
                <c:pt idx="854">
                  <c:v>174</c:v>
                </c:pt>
                <c:pt idx="855">
                  <c:v>210.00000000000003</c:v>
                </c:pt>
                <c:pt idx="856">
                  <c:v>206.24999999999997</c:v>
                </c:pt>
                <c:pt idx="857">
                  <c:v>607.49999999999989</c:v>
                </c:pt>
                <c:pt idx="858">
                  <c:v>914.37499999999989</c:v>
                </c:pt>
                <c:pt idx="859">
                  <c:v>371.25</c:v>
                </c:pt>
                <c:pt idx="860">
                  <c:v>303.75</c:v>
                </c:pt>
                <c:pt idx="861">
                  <c:v>275.625</c:v>
                </c:pt>
                <c:pt idx="862">
                  <c:v>288.74999999999994</c:v>
                </c:pt>
                <c:pt idx="863">
                  <c:v>742.49999999999977</c:v>
                </c:pt>
                <c:pt idx="864">
                  <c:v>748.125</c:v>
                </c:pt>
                <c:pt idx="865">
                  <c:v>641.25</c:v>
                </c:pt>
                <c:pt idx="866">
                  <c:v>961.875</c:v>
                </c:pt>
                <c:pt idx="867">
                  <c:v>585</c:v>
                </c:pt>
                <c:pt idx="868">
                  <c:v>825.00000000000011</c:v>
                </c:pt>
                <c:pt idx="869">
                  <c:v>534.375</c:v>
                </c:pt>
                <c:pt idx="870">
                  <c:v>826.87499999999989</c:v>
                </c:pt>
                <c:pt idx="871">
                  <c:v>573.75</c:v>
                </c:pt>
                <c:pt idx="872">
                  <c:v>911.25</c:v>
                </c:pt>
                <c:pt idx="873">
                  <c:v>540</c:v>
                </c:pt>
                <c:pt idx="874">
                  <c:v>675.00000000000011</c:v>
                </c:pt>
                <c:pt idx="875">
                  <c:v>478.125</c:v>
                </c:pt>
                <c:pt idx="876">
                  <c:v>905.62499999999989</c:v>
                </c:pt>
                <c:pt idx="877">
                  <c:v>573.75</c:v>
                </c:pt>
                <c:pt idx="878">
                  <c:v>860.625</c:v>
                </c:pt>
                <c:pt idx="879">
                  <c:v>585</c:v>
                </c:pt>
                <c:pt idx="880">
                  <c:v>600.00000000000011</c:v>
                </c:pt>
                <c:pt idx="881">
                  <c:v>450</c:v>
                </c:pt>
                <c:pt idx="882">
                  <c:v>1164.375</c:v>
                </c:pt>
                <c:pt idx="883">
                  <c:v>506.25</c:v>
                </c:pt>
                <c:pt idx="884">
                  <c:v>810</c:v>
                </c:pt>
                <c:pt idx="885">
                  <c:v>479.99999999999994</c:v>
                </c:pt>
                <c:pt idx="886">
                  <c:v>540.00000000000011</c:v>
                </c:pt>
                <c:pt idx="887">
                  <c:v>562.5</c:v>
                </c:pt>
                <c:pt idx="888">
                  <c:v>1035</c:v>
                </c:pt>
                <c:pt idx="889">
                  <c:v>573.75</c:v>
                </c:pt>
                <c:pt idx="890">
                  <c:v>860.625</c:v>
                </c:pt>
                <c:pt idx="891">
                  <c:v>520</c:v>
                </c:pt>
                <c:pt idx="892">
                  <c:v>607.50000000000011</c:v>
                </c:pt>
                <c:pt idx="893">
                  <c:v>600</c:v>
                </c:pt>
                <c:pt idx="894">
                  <c:v>1215</c:v>
                </c:pt>
                <c:pt idx="895">
                  <c:v>708.75</c:v>
                </c:pt>
                <c:pt idx="896">
                  <c:v>1113.75</c:v>
                </c:pt>
                <c:pt idx="897">
                  <c:v>680</c:v>
                </c:pt>
                <c:pt idx="898">
                  <c:v>810.00000000000011</c:v>
                </c:pt>
                <c:pt idx="899">
                  <c:v>900</c:v>
                </c:pt>
                <c:pt idx="900">
                  <c:v>1350</c:v>
                </c:pt>
                <c:pt idx="901">
                  <c:v>810</c:v>
                </c:pt>
                <c:pt idx="902">
                  <c:v>1113.75</c:v>
                </c:pt>
                <c:pt idx="903">
                  <c:v>719.99999999999989</c:v>
                </c:pt>
                <c:pt idx="904">
                  <c:v>1282.5000000000002</c:v>
                </c:pt>
                <c:pt idx="905">
                  <c:v>712.5</c:v>
                </c:pt>
                <c:pt idx="906">
                  <c:v>1366.875</c:v>
                </c:pt>
                <c:pt idx="907">
                  <c:v>1031.25</c:v>
                </c:pt>
                <c:pt idx="908">
                  <c:v>1125</c:v>
                </c:pt>
                <c:pt idx="909">
                  <c:v>764.99999999999989</c:v>
                </c:pt>
                <c:pt idx="910">
                  <c:v>1402.5</c:v>
                </c:pt>
                <c:pt idx="911">
                  <c:v>600</c:v>
                </c:pt>
                <c:pt idx="912">
                  <c:v>1215</c:v>
                </c:pt>
                <c:pt idx="913">
                  <c:v>900</c:v>
                </c:pt>
                <c:pt idx="914">
                  <c:v>911.25</c:v>
                </c:pt>
                <c:pt idx="915">
                  <c:v>719.99999999999989</c:v>
                </c:pt>
                <c:pt idx="916">
                  <c:v>1320</c:v>
                </c:pt>
                <c:pt idx="917">
                  <c:v>675</c:v>
                </c:pt>
                <c:pt idx="918">
                  <c:v>1113.75</c:v>
                </c:pt>
                <c:pt idx="919">
                  <c:v>825</c:v>
                </c:pt>
                <c:pt idx="920">
                  <c:v>810</c:v>
                </c:pt>
                <c:pt idx="921">
                  <c:v>675</c:v>
                </c:pt>
                <c:pt idx="922">
                  <c:v>1155</c:v>
                </c:pt>
                <c:pt idx="923">
                  <c:v>600</c:v>
                </c:pt>
                <c:pt idx="924">
                  <c:v>1035</c:v>
                </c:pt>
                <c:pt idx="925">
                  <c:v>776.25000000000011</c:v>
                </c:pt>
                <c:pt idx="926">
                  <c:v>765</c:v>
                </c:pt>
                <c:pt idx="927">
                  <c:v>680</c:v>
                </c:pt>
                <c:pt idx="928">
                  <c:v>1237.5</c:v>
                </c:pt>
                <c:pt idx="929">
                  <c:v>712.5</c:v>
                </c:pt>
                <c:pt idx="930">
                  <c:v>1366.875</c:v>
                </c:pt>
                <c:pt idx="931">
                  <c:v>1012.5</c:v>
                </c:pt>
                <c:pt idx="932">
                  <c:v>961.875</c:v>
                </c:pt>
                <c:pt idx="933">
                  <c:v>854.99999999999989</c:v>
                </c:pt>
                <c:pt idx="934">
                  <c:v>1320</c:v>
                </c:pt>
                <c:pt idx="935">
                  <c:v>750</c:v>
                </c:pt>
                <c:pt idx="936">
                  <c:v>489.99999999999994</c:v>
                </c:pt>
                <c:pt idx="937">
                  <c:v>735</c:v>
                </c:pt>
                <c:pt idx="938">
                  <c:v>525</c:v>
                </c:pt>
                <c:pt idx="939">
                  <c:v>787.5</c:v>
                </c:pt>
                <c:pt idx="940">
                  <c:v>420</c:v>
                </c:pt>
                <c:pt idx="941">
                  <c:v>875</c:v>
                </c:pt>
                <c:pt idx="942">
                  <c:v>568.75</c:v>
                </c:pt>
                <c:pt idx="943">
                  <c:v>765.625</c:v>
                </c:pt>
                <c:pt idx="944">
                  <c:v>551.25</c:v>
                </c:pt>
                <c:pt idx="945">
                  <c:v>630</c:v>
                </c:pt>
                <c:pt idx="946">
                  <c:v>330</c:v>
                </c:pt>
                <c:pt idx="947">
                  <c:v>831.25</c:v>
                </c:pt>
                <c:pt idx="948">
                  <c:v>779.99999999999989</c:v>
                </c:pt>
                <c:pt idx="949">
                  <c:v>1040</c:v>
                </c:pt>
                <c:pt idx="950">
                  <c:v>570</c:v>
                </c:pt>
                <c:pt idx="951">
                  <c:v>656.25000000000011</c:v>
                </c:pt>
                <c:pt idx="952">
                  <c:v>385</c:v>
                </c:pt>
                <c:pt idx="953">
                  <c:v>818.12500000000023</c:v>
                </c:pt>
                <c:pt idx="954">
                  <c:v>540</c:v>
                </c:pt>
                <c:pt idx="955">
                  <c:v>675.00000000000011</c:v>
                </c:pt>
                <c:pt idx="956">
                  <c:v>399.99999999999989</c:v>
                </c:pt>
                <c:pt idx="957">
                  <c:v>500.00000000000011</c:v>
                </c:pt>
                <c:pt idx="958">
                  <c:v>315</c:v>
                </c:pt>
                <c:pt idx="959">
                  <c:v>790.62500000000023</c:v>
                </c:pt>
                <c:pt idx="960">
                  <c:v>434.99999999999989</c:v>
                </c:pt>
                <c:pt idx="961">
                  <c:v>750.00000000000011</c:v>
                </c:pt>
                <c:pt idx="962">
                  <c:v>479.99999999999989</c:v>
                </c:pt>
                <c:pt idx="963">
                  <c:v>787.50000000000011</c:v>
                </c:pt>
                <c:pt idx="964">
                  <c:v>669.375</c:v>
                </c:pt>
                <c:pt idx="965">
                  <c:v>1705.0000000000002</c:v>
                </c:pt>
                <c:pt idx="966">
                  <c:v>1240</c:v>
                </c:pt>
                <c:pt idx="967">
                  <c:v>1394.9999999999998</c:v>
                </c:pt>
                <c:pt idx="968">
                  <c:v>1040</c:v>
                </c:pt>
                <c:pt idx="969">
                  <c:v>1200</c:v>
                </c:pt>
                <c:pt idx="970">
                  <c:v>787.5</c:v>
                </c:pt>
                <c:pt idx="971">
                  <c:v>2406.25</c:v>
                </c:pt>
                <c:pt idx="972">
                  <c:v>1484.9999999999998</c:v>
                </c:pt>
                <c:pt idx="973">
                  <c:v>1670.6249999999998</c:v>
                </c:pt>
                <c:pt idx="974">
                  <c:v>1754.9999999999998</c:v>
                </c:pt>
                <c:pt idx="975">
                  <c:v>1265</c:v>
                </c:pt>
                <c:pt idx="976">
                  <c:v>989.99999999999989</c:v>
                </c:pt>
                <c:pt idx="977">
                  <c:v>2722.5</c:v>
                </c:pt>
                <c:pt idx="978">
                  <c:v>1569.3749999999998</c:v>
                </c:pt>
                <c:pt idx="979">
                  <c:v>1918.1249999999998</c:v>
                </c:pt>
                <c:pt idx="980">
                  <c:v>2137.5</c:v>
                </c:pt>
                <c:pt idx="981">
                  <c:v>1175.625</c:v>
                </c:pt>
                <c:pt idx="982">
                  <c:v>949.99999999999989</c:v>
                </c:pt>
                <c:pt idx="983">
                  <c:v>2392.5</c:v>
                </c:pt>
                <c:pt idx="984">
                  <c:v>1518.7499999999998</c:v>
                </c:pt>
                <c:pt idx="985">
                  <c:v>1406.2499999999998</c:v>
                </c:pt>
                <c:pt idx="986">
                  <c:v>1670.6249999999995</c:v>
                </c:pt>
                <c:pt idx="987">
                  <c:v>1209.9999999999998</c:v>
                </c:pt>
                <c:pt idx="988">
                  <c:v>799.99999999999989</c:v>
                </c:pt>
                <c:pt idx="989">
                  <c:v>1687.5000000000002</c:v>
                </c:pt>
                <c:pt idx="990">
                  <c:v>905.625</c:v>
                </c:pt>
                <c:pt idx="991">
                  <c:v>905.625</c:v>
                </c:pt>
                <c:pt idx="992">
                  <c:v>944.99999999999989</c:v>
                </c:pt>
                <c:pt idx="993">
                  <c:v>825.00000000000011</c:v>
                </c:pt>
                <c:pt idx="994">
                  <c:v>490.00000000000006</c:v>
                </c:pt>
                <c:pt idx="995">
                  <c:v>1417.5000000000002</c:v>
                </c:pt>
                <c:pt idx="996">
                  <c:v>911.25</c:v>
                </c:pt>
                <c:pt idx="997">
                  <c:v>911.25</c:v>
                </c:pt>
                <c:pt idx="998">
                  <c:v>1485</c:v>
                </c:pt>
                <c:pt idx="999">
                  <c:v>1436.8750000000002</c:v>
                </c:pt>
                <c:pt idx="1000">
                  <c:v>989.99999999999977</c:v>
                </c:pt>
                <c:pt idx="1001">
                  <c:v>2535.0000000000005</c:v>
                </c:pt>
                <c:pt idx="1002">
                  <c:v>1979.9999999999993</c:v>
                </c:pt>
                <c:pt idx="1003">
                  <c:v>1979.9999999999993</c:v>
                </c:pt>
                <c:pt idx="1004">
                  <c:v>1889.9999999999998</c:v>
                </c:pt>
                <c:pt idx="1005">
                  <c:v>1815.0000000000002</c:v>
                </c:pt>
                <c:pt idx="1006">
                  <c:v>1099.9999999999998</c:v>
                </c:pt>
                <c:pt idx="1007">
                  <c:v>2925.0000000000005</c:v>
                </c:pt>
                <c:pt idx="1008">
                  <c:v>595</c:v>
                </c:pt>
                <c:pt idx="1009">
                  <c:v>275.625</c:v>
                </c:pt>
                <c:pt idx="1010">
                  <c:v>196.875</c:v>
                </c:pt>
                <c:pt idx="1011">
                  <c:v>90.000000000000014</c:v>
                </c:pt>
                <c:pt idx="1012">
                  <c:v>196.875</c:v>
                </c:pt>
                <c:pt idx="1013">
                  <c:v>393.75</c:v>
                </c:pt>
                <c:pt idx="1014">
                  <c:v>665</c:v>
                </c:pt>
                <c:pt idx="1015">
                  <c:v>153.125</c:v>
                </c:pt>
                <c:pt idx="1016">
                  <c:v>153.125</c:v>
                </c:pt>
                <c:pt idx="1017">
                  <c:v>60.000000000000014</c:v>
                </c:pt>
                <c:pt idx="1018">
                  <c:v>196.875</c:v>
                </c:pt>
                <c:pt idx="1019">
                  <c:v>350</c:v>
                </c:pt>
                <c:pt idx="1020">
                  <c:v>672</c:v>
                </c:pt>
                <c:pt idx="1021">
                  <c:v>140</c:v>
                </c:pt>
                <c:pt idx="1022">
                  <c:v>157.5</c:v>
                </c:pt>
                <c:pt idx="1023">
                  <c:v>0</c:v>
                </c:pt>
                <c:pt idx="1024">
                  <c:v>87.5</c:v>
                </c:pt>
                <c:pt idx="1025">
                  <c:v>300</c:v>
                </c:pt>
                <c:pt idx="1026">
                  <c:v>600</c:v>
                </c:pt>
                <c:pt idx="1027">
                  <c:v>91.875</c:v>
                </c:pt>
                <c:pt idx="1028">
                  <c:v>65.625</c:v>
                </c:pt>
                <c:pt idx="1029">
                  <c:v>0</c:v>
                </c:pt>
                <c:pt idx="1030">
                  <c:v>39.375</c:v>
                </c:pt>
                <c:pt idx="1031">
                  <c:v>262.5</c:v>
                </c:pt>
                <c:pt idx="1032">
                  <c:v>756</c:v>
                </c:pt>
                <c:pt idx="1033">
                  <c:v>175.00000000000003</c:v>
                </c:pt>
                <c:pt idx="1034">
                  <c:v>122.50000000000001</c:v>
                </c:pt>
                <c:pt idx="1035">
                  <c:v>35.000000000000007</c:v>
                </c:pt>
                <c:pt idx="1036">
                  <c:v>87.499999999999986</c:v>
                </c:pt>
                <c:pt idx="1037">
                  <c:v>412.49999999999994</c:v>
                </c:pt>
                <c:pt idx="1038">
                  <c:v>640</c:v>
                </c:pt>
                <c:pt idx="1039">
                  <c:v>183.75000000000003</c:v>
                </c:pt>
                <c:pt idx="1040">
                  <c:v>183.75000000000003</c:v>
                </c:pt>
                <c:pt idx="1041">
                  <c:v>180.00000000000003</c:v>
                </c:pt>
                <c:pt idx="1042">
                  <c:v>236.24999999999997</c:v>
                </c:pt>
                <c:pt idx="1043">
                  <c:v>812.5</c:v>
                </c:pt>
                <c:pt idx="1044">
                  <c:v>990</c:v>
                </c:pt>
                <c:pt idx="1045">
                  <c:v>420.00000000000006</c:v>
                </c:pt>
                <c:pt idx="1046">
                  <c:v>275.625</c:v>
                </c:pt>
                <c:pt idx="1047">
                  <c:v>245.00000000000006</c:v>
                </c:pt>
                <c:pt idx="1048">
                  <c:v>275.625</c:v>
                </c:pt>
                <c:pt idx="1049">
                  <c:v>875</c:v>
                </c:pt>
                <c:pt idx="1050">
                  <c:v>900</c:v>
                </c:pt>
                <c:pt idx="1051">
                  <c:v>433.12500000000006</c:v>
                </c:pt>
                <c:pt idx="1052">
                  <c:v>280</c:v>
                </c:pt>
                <c:pt idx="1053">
                  <c:v>150.00000000000003</c:v>
                </c:pt>
                <c:pt idx="1054">
                  <c:v>140</c:v>
                </c:pt>
                <c:pt idx="1055">
                  <c:v>618.75</c:v>
                </c:pt>
                <c:pt idx="1056">
                  <c:v>640</c:v>
                </c:pt>
                <c:pt idx="1057">
                  <c:v>245.00000000000006</c:v>
                </c:pt>
                <c:pt idx="1058">
                  <c:v>70</c:v>
                </c:pt>
                <c:pt idx="1059">
                  <c:v>60</c:v>
                </c:pt>
                <c:pt idx="1060">
                  <c:v>78.75</c:v>
                </c:pt>
                <c:pt idx="1061">
                  <c:v>262.5</c:v>
                </c:pt>
                <c:pt idx="1062">
                  <c:v>520</c:v>
                </c:pt>
                <c:pt idx="1063">
                  <c:v>157.5</c:v>
                </c:pt>
                <c:pt idx="1064">
                  <c:v>52.5</c:v>
                </c:pt>
                <c:pt idx="1065">
                  <c:v>30</c:v>
                </c:pt>
                <c:pt idx="1066">
                  <c:v>34.999999999999993</c:v>
                </c:pt>
                <c:pt idx="1067">
                  <c:v>337.49999999999994</c:v>
                </c:pt>
                <c:pt idx="1068">
                  <c:v>480</c:v>
                </c:pt>
                <c:pt idx="1069">
                  <c:v>157.5</c:v>
                </c:pt>
                <c:pt idx="1070">
                  <c:v>99.750000000000014</c:v>
                </c:pt>
                <c:pt idx="1071">
                  <c:v>150.00000000000003</c:v>
                </c:pt>
                <c:pt idx="1072">
                  <c:v>174.99999999999997</c:v>
                </c:pt>
                <c:pt idx="1073">
                  <c:v>549.99999999999977</c:v>
                </c:pt>
                <c:pt idx="1074">
                  <c:v>899.99999999999989</c:v>
                </c:pt>
                <c:pt idx="1075">
                  <c:v>350</c:v>
                </c:pt>
                <c:pt idx="1076">
                  <c:v>280</c:v>
                </c:pt>
                <c:pt idx="1077">
                  <c:v>240</c:v>
                </c:pt>
                <c:pt idx="1078">
                  <c:v>262.49999999999994</c:v>
                </c:pt>
                <c:pt idx="1079">
                  <c:v>687.49999999999977</c:v>
                </c:pt>
                <c:pt idx="1080">
                  <c:v>540</c:v>
                </c:pt>
                <c:pt idx="1081">
                  <c:v>809.99999999999989</c:v>
                </c:pt>
                <c:pt idx="1082">
                  <c:v>570</c:v>
                </c:pt>
                <c:pt idx="1083">
                  <c:v>831.25</c:v>
                </c:pt>
                <c:pt idx="1084">
                  <c:v>454.99999999999994</c:v>
                </c:pt>
                <c:pt idx="1085">
                  <c:v>914.37500000000011</c:v>
                </c:pt>
                <c:pt idx="1086">
                  <c:v>625</c:v>
                </c:pt>
                <c:pt idx="1087">
                  <c:v>839.99999999999989</c:v>
                </c:pt>
                <c:pt idx="1088">
                  <c:v>595</c:v>
                </c:pt>
                <c:pt idx="1089">
                  <c:v>656.25</c:v>
                </c:pt>
                <c:pt idx="1090">
                  <c:v>350</c:v>
                </c:pt>
                <c:pt idx="1091">
                  <c:v>866.25000000000011</c:v>
                </c:pt>
                <c:pt idx="1092">
                  <c:v>843.74999999999989</c:v>
                </c:pt>
                <c:pt idx="1093">
                  <c:v>1125</c:v>
                </c:pt>
                <c:pt idx="1094">
                  <c:v>607.49999999999989</c:v>
                </c:pt>
                <c:pt idx="1095">
                  <c:v>673.75000000000023</c:v>
                </c:pt>
                <c:pt idx="1096">
                  <c:v>399.99999999999994</c:v>
                </c:pt>
                <c:pt idx="1097">
                  <c:v>840.00000000000023</c:v>
                </c:pt>
                <c:pt idx="1098">
                  <c:v>584.99999999999989</c:v>
                </c:pt>
                <c:pt idx="1099">
                  <c:v>585.00000000000011</c:v>
                </c:pt>
                <c:pt idx="1100">
                  <c:v>320.62499999999994</c:v>
                </c:pt>
                <c:pt idx="1101">
                  <c:v>412.50000000000017</c:v>
                </c:pt>
                <c:pt idx="1102">
                  <c:v>275</c:v>
                </c:pt>
                <c:pt idx="1103">
                  <c:v>660.00000000000034</c:v>
                </c:pt>
                <c:pt idx="1104">
                  <c:v>314.99999999999989</c:v>
                </c:pt>
                <c:pt idx="1105">
                  <c:v>652.50000000000011</c:v>
                </c:pt>
                <c:pt idx="1106">
                  <c:v>388.12499999999989</c:v>
                </c:pt>
                <c:pt idx="1107">
                  <c:v>962.50000000000023</c:v>
                </c:pt>
                <c:pt idx="1108">
                  <c:v>799.99999999999989</c:v>
                </c:pt>
                <c:pt idx="1109">
                  <c:v>2025.0000000000002</c:v>
                </c:pt>
                <c:pt idx="1110">
                  <c:v>1518.7499999999998</c:v>
                </c:pt>
                <c:pt idx="1111">
                  <c:v>1687.4999999999998</c:v>
                </c:pt>
                <c:pt idx="1112">
                  <c:v>1316.2499999999998</c:v>
                </c:pt>
                <c:pt idx="1113">
                  <c:v>1485.0000000000002</c:v>
                </c:pt>
                <c:pt idx="1114">
                  <c:v>999.99999999999989</c:v>
                </c:pt>
                <c:pt idx="1115">
                  <c:v>2887.5000000000005</c:v>
                </c:pt>
                <c:pt idx="1116">
                  <c:v>1856.2499999999998</c:v>
                </c:pt>
                <c:pt idx="1117">
                  <c:v>2062.4999999999995</c:v>
                </c:pt>
                <c:pt idx="1118">
                  <c:v>2193.7499999999995</c:v>
                </c:pt>
                <c:pt idx="1119">
                  <c:v>1552.5000000000002</c:v>
                </c:pt>
                <c:pt idx="1120">
                  <c:v>1181.2499999999998</c:v>
                </c:pt>
                <c:pt idx="1121">
                  <c:v>3120.0000000000005</c:v>
                </c:pt>
                <c:pt idx="1122">
                  <c:v>1499.9999999999998</c:v>
                </c:pt>
                <c:pt idx="1123">
                  <c:v>2062.4999999999995</c:v>
                </c:pt>
                <c:pt idx="1124">
                  <c:v>2543.7499999999995</c:v>
                </c:pt>
                <c:pt idx="1125">
                  <c:v>1275.0000000000002</c:v>
                </c:pt>
                <c:pt idx="1126">
                  <c:v>1051.875</c:v>
                </c:pt>
                <c:pt idx="1127">
                  <c:v>2632.5000000000005</c:v>
                </c:pt>
                <c:pt idx="1128">
                  <c:v>1718.75</c:v>
                </c:pt>
                <c:pt idx="1129">
                  <c:v>1581.25</c:v>
                </c:pt>
                <c:pt idx="1130">
                  <c:v>1874.9999999999998</c:v>
                </c:pt>
                <c:pt idx="1131">
                  <c:v>1260.0000000000002</c:v>
                </c:pt>
                <c:pt idx="1132">
                  <c:v>708.74999999999989</c:v>
                </c:pt>
                <c:pt idx="1133">
                  <c:v>1495.0000000000002</c:v>
                </c:pt>
                <c:pt idx="1134">
                  <c:v>787.5</c:v>
                </c:pt>
                <c:pt idx="1135">
                  <c:v>787.5</c:v>
                </c:pt>
                <c:pt idx="1136">
                  <c:v>831.25</c:v>
                </c:pt>
                <c:pt idx="1137">
                  <c:v>682.50000000000011</c:v>
                </c:pt>
                <c:pt idx="1138">
                  <c:v>405</c:v>
                </c:pt>
                <c:pt idx="1139">
                  <c:v>1235.0000000000002</c:v>
                </c:pt>
                <c:pt idx="1140">
                  <c:v>625</c:v>
                </c:pt>
                <c:pt idx="1141">
                  <c:v>625</c:v>
                </c:pt>
                <c:pt idx="1142">
                  <c:v>1293.75</c:v>
                </c:pt>
                <c:pt idx="1143">
                  <c:v>1215.0000000000002</c:v>
                </c:pt>
                <c:pt idx="1144">
                  <c:v>956.24999999999966</c:v>
                </c:pt>
                <c:pt idx="1145">
                  <c:v>2437.5000000000005</c:v>
                </c:pt>
                <c:pt idx="1146">
                  <c:v>2324.9999999999995</c:v>
                </c:pt>
                <c:pt idx="1147">
                  <c:v>2324.9999999999995</c:v>
                </c:pt>
                <c:pt idx="1148">
                  <c:v>2274.9999999999995</c:v>
                </c:pt>
                <c:pt idx="1149">
                  <c:v>2145.0000000000005</c:v>
                </c:pt>
                <c:pt idx="1150">
                  <c:v>1349.9999999999998</c:v>
                </c:pt>
                <c:pt idx="1151">
                  <c:v>3412.5000000000014</c:v>
                </c:pt>
                <c:pt idx="1152">
                  <c:v>630</c:v>
                </c:pt>
                <c:pt idx="1153">
                  <c:v>350</c:v>
                </c:pt>
                <c:pt idx="1154">
                  <c:v>300</c:v>
                </c:pt>
                <c:pt idx="1155">
                  <c:v>105</c:v>
                </c:pt>
                <c:pt idx="1156">
                  <c:v>187.5</c:v>
                </c:pt>
                <c:pt idx="1157">
                  <c:v>400</c:v>
                </c:pt>
                <c:pt idx="1158">
                  <c:v>700</c:v>
                </c:pt>
                <c:pt idx="1159">
                  <c:v>210</c:v>
                </c:pt>
                <c:pt idx="1160">
                  <c:v>240.00000000000003</c:v>
                </c:pt>
                <c:pt idx="1161">
                  <c:v>78.75</c:v>
                </c:pt>
                <c:pt idx="1162">
                  <c:v>187.5</c:v>
                </c:pt>
                <c:pt idx="1163">
                  <c:v>400</c:v>
                </c:pt>
                <c:pt idx="1164">
                  <c:v>658</c:v>
                </c:pt>
                <c:pt idx="1165">
                  <c:v>244.99999999999997</c:v>
                </c:pt>
                <c:pt idx="1166">
                  <c:v>240.00000000000003</c:v>
                </c:pt>
                <c:pt idx="1167">
                  <c:v>52.5</c:v>
                </c:pt>
                <c:pt idx="1168">
                  <c:v>125</c:v>
                </c:pt>
                <c:pt idx="1169">
                  <c:v>320</c:v>
                </c:pt>
                <c:pt idx="1170">
                  <c:v>630</c:v>
                </c:pt>
                <c:pt idx="1171">
                  <c:v>210</c:v>
                </c:pt>
                <c:pt idx="1172">
                  <c:v>180</c:v>
                </c:pt>
                <c:pt idx="1173">
                  <c:v>78.75</c:v>
                </c:pt>
                <c:pt idx="1174">
                  <c:v>93.75</c:v>
                </c:pt>
                <c:pt idx="1175">
                  <c:v>360</c:v>
                </c:pt>
                <c:pt idx="1176">
                  <c:v>952.87499999999977</c:v>
                </c:pt>
                <c:pt idx="1177">
                  <c:v>350</c:v>
                </c:pt>
                <c:pt idx="1178">
                  <c:v>315</c:v>
                </c:pt>
                <c:pt idx="1179">
                  <c:v>168.75</c:v>
                </c:pt>
                <c:pt idx="1180">
                  <c:v>206.24999999999997</c:v>
                </c:pt>
                <c:pt idx="1181">
                  <c:v>660</c:v>
                </c:pt>
                <c:pt idx="1182">
                  <c:v>1010.6249999999998</c:v>
                </c:pt>
                <c:pt idx="1183">
                  <c:v>481.24999999999994</c:v>
                </c:pt>
                <c:pt idx="1184">
                  <c:v>359.99999999999994</c:v>
                </c:pt>
                <c:pt idx="1185">
                  <c:v>236.25</c:v>
                </c:pt>
                <c:pt idx="1186">
                  <c:v>240.62499999999997</c:v>
                </c:pt>
                <c:pt idx="1187">
                  <c:v>780</c:v>
                </c:pt>
                <c:pt idx="1188">
                  <c:v>1058.7499999999998</c:v>
                </c:pt>
                <c:pt idx="1189">
                  <c:v>525</c:v>
                </c:pt>
                <c:pt idx="1190">
                  <c:v>404.99999999999994</c:v>
                </c:pt>
                <c:pt idx="1191">
                  <c:v>236.25</c:v>
                </c:pt>
                <c:pt idx="1192">
                  <c:v>274.99999999999994</c:v>
                </c:pt>
                <c:pt idx="1193">
                  <c:v>900</c:v>
                </c:pt>
                <c:pt idx="1194">
                  <c:v>1010.6249999999998</c:v>
                </c:pt>
                <c:pt idx="1195">
                  <c:v>525</c:v>
                </c:pt>
                <c:pt idx="1196">
                  <c:v>404.99999999999994</c:v>
                </c:pt>
                <c:pt idx="1197">
                  <c:v>236.25</c:v>
                </c:pt>
                <c:pt idx="1198">
                  <c:v>206.24999999999997</c:v>
                </c:pt>
                <c:pt idx="1199">
                  <c:v>780</c:v>
                </c:pt>
                <c:pt idx="1200">
                  <c:v>866.24999999999977</c:v>
                </c:pt>
                <c:pt idx="1201">
                  <c:v>437.5</c:v>
                </c:pt>
                <c:pt idx="1202">
                  <c:v>270</c:v>
                </c:pt>
                <c:pt idx="1203">
                  <c:v>168.75</c:v>
                </c:pt>
                <c:pt idx="1204">
                  <c:v>171.87499999999997</c:v>
                </c:pt>
                <c:pt idx="1205">
                  <c:v>540</c:v>
                </c:pt>
                <c:pt idx="1206">
                  <c:v>840</c:v>
                </c:pt>
                <c:pt idx="1207">
                  <c:v>433.125</c:v>
                </c:pt>
                <c:pt idx="1208">
                  <c:v>275</c:v>
                </c:pt>
                <c:pt idx="1209">
                  <c:v>165</c:v>
                </c:pt>
                <c:pt idx="1210">
                  <c:v>162.5</c:v>
                </c:pt>
                <c:pt idx="1211">
                  <c:v>630</c:v>
                </c:pt>
                <c:pt idx="1212">
                  <c:v>853.125</c:v>
                </c:pt>
                <c:pt idx="1213">
                  <c:v>385</c:v>
                </c:pt>
                <c:pt idx="1214">
                  <c:v>428.99999999999994</c:v>
                </c:pt>
                <c:pt idx="1215">
                  <c:v>288.75</c:v>
                </c:pt>
                <c:pt idx="1216">
                  <c:v>243.75</c:v>
                </c:pt>
                <c:pt idx="1217">
                  <c:v>700</c:v>
                </c:pt>
                <c:pt idx="1218">
                  <c:v>1080.625</c:v>
                </c:pt>
                <c:pt idx="1219">
                  <c:v>529.375</c:v>
                </c:pt>
                <c:pt idx="1220">
                  <c:v>550</c:v>
                </c:pt>
                <c:pt idx="1221">
                  <c:v>330</c:v>
                </c:pt>
                <c:pt idx="1222">
                  <c:v>325</c:v>
                </c:pt>
                <c:pt idx="1223">
                  <c:v>840</c:v>
                </c:pt>
                <c:pt idx="1224">
                  <c:v>328.12500000000006</c:v>
                </c:pt>
                <c:pt idx="1225">
                  <c:v>337.5</c:v>
                </c:pt>
                <c:pt idx="1226">
                  <c:v>421.875</c:v>
                </c:pt>
                <c:pt idx="1227">
                  <c:v>253.125</c:v>
                </c:pt>
                <c:pt idx="1228">
                  <c:v>131.25</c:v>
                </c:pt>
                <c:pt idx="1229">
                  <c:v>765</c:v>
                </c:pt>
                <c:pt idx="1230">
                  <c:v>415.62500000000006</c:v>
                </c:pt>
                <c:pt idx="1231">
                  <c:v>337.5</c:v>
                </c:pt>
                <c:pt idx="1232">
                  <c:v>421.875</c:v>
                </c:pt>
                <c:pt idx="1233">
                  <c:v>253.125</c:v>
                </c:pt>
                <c:pt idx="1234">
                  <c:v>112.5</c:v>
                </c:pt>
                <c:pt idx="1235">
                  <c:v>630</c:v>
                </c:pt>
                <c:pt idx="1236">
                  <c:v>562.5</c:v>
                </c:pt>
                <c:pt idx="1237">
                  <c:v>385</c:v>
                </c:pt>
                <c:pt idx="1238">
                  <c:v>562.49999999999989</c:v>
                </c:pt>
                <c:pt idx="1239">
                  <c:v>378.12499999999994</c:v>
                </c:pt>
                <c:pt idx="1240">
                  <c:v>112.5</c:v>
                </c:pt>
                <c:pt idx="1241">
                  <c:v>715</c:v>
                </c:pt>
                <c:pt idx="1242">
                  <c:v>750</c:v>
                </c:pt>
                <c:pt idx="1243">
                  <c:v>390</c:v>
                </c:pt>
                <c:pt idx="1244">
                  <c:v>568.75</c:v>
                </c:pt>
                <c:pt idx="1245">
                  <c:v>312.5</c:v>
                </c:pt>
                <c:pt idx="1246">
                  <c:v>123.75000000000001</c:v>
                </c:pt>
                <c:pt idx="1247">
                  <c:v>910</c:v>
                </c:pt>
                <c:pt idx="1248">
                  <c:v>721.87499999999989</c:v>
                </c:pt>
                <c:pt idx="1249">
                  <c:v>450</c:v>
                </c:pt>
                <c:pt idx="1250">
                  <c:v>562.5</c:v>
                </c:pt>
                <c:pt idx="1251">
                  <c:v>378.12499999999994</c:v>
                </c:pt>
                <c:pt idx="1252">
                  <c:v>157.5</c:v>
                </c:pt>
                <c:pt idx="1253">
                  <c:v>1425</c:v>
                </c:pt>
                <c:pt idx="1254">
                  <c:v>1268.75</c:v>
                </c:pt>
                <c:pt idx="1255">
                  <c:v>900</c:v>
                </c:pt>
                <c:pt idx="1256">
                  <c:v>1125</c:v>
                </c:pt>
                <c:pt idx="1257">
                  <c:v>890.625</c:v>
                </c:pt>
                <c:pt idx="1258">
                  <c:v>446.25000000000006</c:v>
                </c:pt>
                <c:pt idx="1259">
                  <c:v>2600</c:v>
                </c:pt>
                <c:pt idx="1260">
                  <c:v>1600</c:v>
                </c:pt>
                <c:pt idx="1261">
                  <c:v>1105.0000000000002</c:v>
                </c:pt>
                <c:pt idx="1262">
                  <c:v>1275.0000000000002</c:v>
                </c:pt>
                <c:pt idx="1263">
                  <c:v>1000</c:v>
                </c:pt>
                <c:pt idx="1264">
                  <c:v>701.25000000000011</c:v>
                </c:pt>
                <c:pt idx="1265">
                  <c:v>2200</c:v>
                </c:pt>
                <c:pt idx="1266">
                  <c:v>1593.7500000000002</c:v>
                </c:pt>
                <c:pt idx="1267">
                  <c:v>1087.5000000000002</c:v>
                </c:pt>
                <c:pt idx="1268">
                  <c:v>1050</c:v>
                </c:pt>
                <c:pt idx="1269">
                  <c:v>918.75000000000011</c:v>
                </c:pt>
                <c:pt idx="1270">
                  <c:v>551.24999999999989</c:v>
                </c:pt>
                <c:pt idx="1271">
                  <c:v>1050</c:v>
                </c:pt>
                <c:pt idx="1272">
                  <c:v>893.75000000000023</c:v>
                </c:pt>
                <c:pt idx="1273">
                  <c:v>770.00000000000023</c:v>
                </c:pt>
                <c:pt idx="1274">
                  <c:v>609.37500000000011</c:v>
                </c:pt>
                <c:pt idx="1275">
                  <c:v>528.12500000000011</c:v>
                </c:pt>
                <c:pt idx="1276">
                  <c:v>393.75000000000006</c:v>
                </c:pt>
                <c:pt idx="1277">
                  <c:v>900</c:v>
                </c:pt>
                <c:pt idx="1278">
                  <c:v>653.125</c:v>
                </c:pt>
                <c:pt idx="1279">
                  <c:v>617.50000000000011</c:v>
                </c:pt>
                <c:pt idx="1280">
                  <c:v>450.00000000000006</c:v>
                </c:pt>
                <c:pt idx="1281">
                  <c:v>378.12500000000006</c:v>
                </c:pt>
                <c:pt idx="1282">
                  <c:v>243.75</c:v>
                </c:pt>
                <c:pt idx="1283">
                  <c:v>840</c:v>
                </c:pt>
                <c:pt idx="1284">
                  <c:v>721.87500000000011</c:v>
                </c:pt>
                <c:pt idx="1285">
                  <c:v>720.00000000000011</c:v>
                </c:pt>
                <c:pt idx="1286">
                  <c:v>584.375</c:v>
                </c:pt>
                <c:pt idx="1287">
                  <c:v>650.00000000000011</c:v>
                </c:pt>
                <c:pt idx="1288">
                  <c:v>478.12500000000006</c:v>
                </c:pt>
                <c:pt idx="1289">
                  <c:v>1800.0000000000005</c:v>
                </c:pt>
                <c:pt idx="1290">
                  <c:v>1312.5000000000002</c:v>
                </c:pt>
                <c:pt idx="1291">
                  <c:v>1190.0000000000005</c:v>
                </c:pt>
                <c:pt idx="1292">
                  <c:v>1000.0000000000002</c:v>
                </c:pt>
                <c:pt idx="1293">
                  <c:v>1000.0000000000002</c:v>
                </c:pt>
                <c:pt idx="1294">
                  <c:v>573.75</c:v>
                </c:pt>
                <c:pt idx="1295">
                  <c:v>1995.0000000000005</c:v>
                </c:pt>
                <c:pt idx="1296">
                  <c:v>510</c:v>
                </c:pt>
                <c:pt idx="1297">
                  <c:v>531.25</c:v>
                </c:pt>
                <c:pt idx="1298">
                  <c:v>637.5</c:v>
                </c:pt>
                <c:pt idx="1299">
                  <c:v>412.5</c:v>
                </c:pt>
                <c:pt idx="1300">
                  <c:v>247.5</c:v>
                </c:pt>
                <c:pt idx="1301">
                  <c:v>1068.75</c:v>
                </c:pt>
                <c:pt idx="1302">
                  <c:v>630</c:v>
                </c:pt>
                <c:pt idx="1303">
                  <c:v>531.25</c:v>
                </c:pt>
                <c:pt idx="1304">
                  <c:v>637.5</c:v>
                </c:pt>
                <c:pt idx="1305">
                  <c:v>412.5</c:v>
                </c:pt>
                <c:pt idx="1306">
                  <c:v>220</c:v>
                </c:pt>
                <c:pt idx="1307">
                  <c:v>900</c:v>
                </c:pt>
                <c:pt idx="1308">
                  <c:v>825</c:v>
                </c:pt>
                <c:pt idx="1309">
                  <c:v>600</c:v>
                </c:pt>
                <c:pt idx="1310">
                  <c:v>828.74999999999989</c:v>
                </c:pt>
                <c:pt idx="1311">
                  <c:v>585</c:v>
                </c:pt>
                <c:pt idx="1312">
                  <c:v>227.5</c:v>
                </c:pt>
                <c:pt idx="1313">
                  <c:v>1012.5</c:v>
                </c:pt>
                <c:pt idx="1314">
                  <c:v>1072.5</c:v>
                </c:pt>
                <c:pt idx="1315">
                  <c:v>612.50000000000011</c:v>
                </c:pt>
                <c:pt idx="1316">
                  <c:v>840.00000000000011</c:v>
                </c:pt>
                <c:pt idx="1317">
                  <c:v>495.00000000000006</c:v>
                </c:pt>
                <c:pt idx="1318">
                  <c:v>240.00000000000006</c:v>
                </c:pt>
                <c:pt idx="1319">
                  <c:v>1265.6250000000002</c:v>
                </c:pt>
                <c:pt idx="1320">
                  <c:v>1035</c:v>
                </c:pt>
                <c:pt idx="1321">
                  <c:v>690.625</c:v>
                </c:pt>
                <c:pt idx="1322">
                  <c:v>828.75</c:v>
                </c:pt>
                <c:pt idx="1323">
                  <c:v>585</c:v>
                </c:pt>
                <c:pt idx="1324">
                  <c:v>247.49999999999997</c:v>
                </c:pt>
                <c:pt idx="1325">
                  <c:v>1811.2499999999998</c:v>
                </c:pt>
                <c:pt idx="1326">
                  <c:v>1608.7499999999998</c:v>
                </c:pt>
                <c:pt idx="1327">
                  <c:v>1225</c:v>
                </c:pt>
                <c:pt idx="1328">
                  <c:v>1785</c:v>
                </c:pt>
                <c:pt idx="1329">
                  <c:v>1466.25</c:v>
                </c:pt>
                <c:pt idx="1330">
                  <c:v>855</c:v>
                </c:pt>
                <c:pt idx="1331">
                  <c:v>3712.5</c:v>
                </c:pt>
                <c:pt idx="1332">
                  <c:v>2430</c:v>
                </c:pt>
                <c:pt idx="1333">
                  <c:v>1781.2500000000002</c:v>
                </c:pt>
                <c:pt idx="1334">
                  <c:v>1995.0000000000002</c:v>
                </c:pt>
                <c:pt idx="1335">
                  <c:v>1620</c:v>
                </c:pt>
                <c:pt idx="1336">
                  <c:v>1235</c:v>
                </c:pt>
                <c:pt idx="1337">
                  <c:v>3217.5000000000005</c:v>
                </c:pt>
                <c:pt idx="1338">
                  <c:v>2422.5</c:v>
                </c:pt>
                <c:pt idx="1339">
                  <c:v>1753.1250000000002</c:v>
                </c:pt>
                <c:pt idx="1340">
                  <c:v>1680</c:v>
                </c:pt>
                <c:pt idx="1341">
                  <c:v>1140</c:v>
                </c:pt>
                <c:pt idx="1342">
                  <c:v>760</c:v>
                </c:pt>
                <c:pt idx="1343">
                  <c:v>1147.5</c:v>
                </c:pt>
                <c:pt idx="1344">
                  <c:v>900.00000000000011</c:v>
                </c:pt>
                <c:pt idx="1345">
                  <c:v>812.50000000000011</c:v>
                </c:pt>
                <c:pt idx="1346">
                  <c:v>540</c:v>
                </c:pt>
                <c:pt idx="1347">
                  <c:v>450.00000000000006</c:v>
                </c:pt>
                <c:pt idx="1348">
                  <c:v>385.00000000000006</c:v>
                </c:pt>
                <c:pt idx="1349">
                  <c:v>742.49999999999989</c:v>
                </c:pt>
                <c:pt idx="1350">
                  <c:v>600</c:v>
                </c:pt>
                <c:pt idx="1351">
                  <c:v>934.37500000000023</c:v>
                </c:pt>
                <c:pt idx="1352">
                  <c:v>720.00000000000011</c:v>
                </c:pt>
                <c:pt idx="1353">
                  <c:v>618.75</c:v>
                </c:pt>
                <c:pt idx="1354">
                  <c:v>455</c:v>
                </c:pt>
                <c:pt idx="1355">
                  <c:v>1260.0000000000002</c:v>
                </c:pt>
                <c:pt idx="1356">
                  <c:v>1031.25</c:v>
                </c:pt>
                <c:pt idx="1357">
                  <c:v>1050.0000000000002</c:v>
                </c:pt>
                <c:pt idx="1358">
                  <c:v>866.25000000000011</c:v>
                </c:pt>
                <c:pt idx="1359">
                  <c:v>975.00000000000011</c:v>
                </c:pt>
                <c:pt idx="1360">
                  <c:v>807.50000000000011</c:v>
                </c:pt>
                <c:pt idx="1361">
                  <c:v>2430.0000000000005</c:v>
                </c:pt>
                <c:pt idx="1362">
                  <c:v>1800.0000000000002</c:v>
                </c:pt>
                <c:pt idx="1363">
                  <c:v>1700.0000000000005</c:v>
                </c:pt>
                <c:pt idx="1364">
                  <c:v>1440.0000000000002</c:v>
                </c:pt>
                <c:pt idx="1365">
                  <c:v>1440.0000000000002</c:v>
                </c:pt>
                <c:pt idx="1366">
                  <c:v>945.00000000000023</c:v>
                </c:pt>
                <c:pt idx="1367">
                  <c:v>2671.8750000000005</c:v>
                </c:pt>
                <c:pt idx="1368">
                  <c:v>1721.25</c:v>
                </c:pt>
                <c:pt idx="1369">
                  <c:v>1023.7499999999999</c:v>
                </c:pt>
                <c:pt idx="1370">
                  <c:v>568.75</c:v>
                </c:pt>
                <c:pt idx="1371">
                  <c:v>599.99999999999989</c:v>
                </c:pt>
                <c:pt idx="1372">
                  <c:v>1058.75</c:v>
                </c:pt>
                <c:pt idx="1373">
                  <c:v>1462.5</c:v>
                </c:pt>
                <c:pt idx="1374">
                  <c:v>1822.5</c:v>
                </c:pt>
                <c:pt idx="1375">
                  <c:v>866.25</c:v>
                </c:pt>
                <c:pt idx="1376">
                  <c:v>525</c:v>
                </c:pt>
                <c:pt idx="1377">
                  <c:v>569.99999999999989</c:v>
                </c:pt>
                <c:pt idx="1378">
                  <c:v>1058.75</c:v>
                </c:pt>
                <c:pt idx="1379">
                  <c:v>1462.5</c:v>
                </c:pt>
                <c:pt idx="1380">
                  <c:v>1761.75</c:v>
                </c:pt>
                <c:pt idx="1381">
                  <c:v>866.25</c:v>
                </c:pt>
                <c:pt idx="1382">
                  <c:v>503.12500000000006</c:v>
                </c:pt>
                <c:pt idx="1383">
                  <c:v>509.99999999999989</c:v>
                </c:pt>
                <c:pt idx="1384">
                  <c:v>914.37499999999989</c:v>
                </c:pt>
                <c:pt idx="1385">
                  <c:v>1293.75</c:v>
                </c:pt>
                <c:pt idx="1386">
                  <c:v>1670.625</c:v>
                </c:pt>
                <c:pt idx="1387">
                  <c:v>826.875</c:v>
                </c:pt>
                <c:pt idx="1388">
                  <c:v>459.37500000000006</c:v>
                </c:pt>
                <c:pt idx="1389">
                  <c:v>539.99999999999989</c:v>
                </c:pt>
                <c:pt idx="1390">
                  <c:v>914.37499999999989</c:v>
                </c:pt>
                <c:pt idx="1391">
                  <c:v>1350</c:v>
                </c:pt>
                <c:pt idx="1392">
                  <c:v>2153.25</c:v>
                </c:pt>
                <c:pt idx="1393">
                  <c:v>1106.875</c:v>
                </c:pt>
                <c:pt idx="1394">
                  <c:v>687.5</c:v>
                </c:pt>
                <c:pt idx="1395">
                  <c:v>750</c:v>
                </c:pt>
                <c:pt idx="1396">
                  <c:v>1102.5</c:v>
                </c:pt>
                <c:pt idx="1397">
                  <c:v>2031.25</c:v>
                </c:pt>
                <c:pt idx="1398">
                  <c:v>2362.5</c:v>
                </c:pt>
                <c:pt idx="1399">
                  <c:v>1203.125</c:v>
                </c:pt>
                <c:pt idx="1400">
                  <c:v>750</c:v>
                </c:pt>
                <c:pt idx="1401">
                  <c:v>862.5</c:v>
                </c:pt>
                <c:pt idx="1402">
                  <c:v>1308.125</c:v>
                </c:pt>
                <c:pt idx="1403">
                  <c:v>2537.5000000000005</c:v>
                </c:pt>
                <c:pt idx="1404">
                  <c:v>2778.75</c:v>
                </c:pt>
                <c:pt idx="1405">
                  <c:v>1470.0000000000002</c:v>
                </c:pt>
                <c:pt idx="1406">
                  <c:v>859.37500000000011</c:v>
                </c:pt>
                <c:pt idx="1407">
                  <c:v>948.75000000000011</c:v>
                </c:pt>
                <c:pt idx="1408">
                  <c:v>1365</c:v>
                </c:pt>
                <c:pt idx="1409">
                  <c:v>2712.5000000000005</c:v>
                </c:pt>
                <c:pt idx="1410">
                  <c:v>2705.625</c:v>
                </c:pt>
                <c:pt idx="1411">
                  <c:v>1470.0000000000002</c:v>
                </c:pt>
                <c:pt idx="1412">
                  <c:v>859.37500000000011</c:v>
                </c:pt>
                <c:pt idx="1413">
                  <c:v>776.25</c:v>
                </c:pt>
                <c:pt idx="1414">
                  <c:v>1058.75</c:v>
                </c:pt>
                <c:pt idx="1415">
                  <c:v>2175.0000000000005</c:v>
                </c:pt>
                <c:pt idx="1416">
                  <c:v>2103.75</c:v>
                </c:pt>
                <c:pt idx="1417">
                  <c:v>1137.5000000000002</c:v>
                </c:pt>
                <c:pt idx="1418">
                  <c:v>618.75</c:v>
                </c:pt>
                <c:pt idx="1419">
                  <c:v>708.75</c:v>
                </c:pt>
                <c:pt idx="1420">
                  <c:v>1010.6250000000001</c:v>
                </c:pt>
                <c:pt idx="1421">
                  <c:v>1875.0000000000002</c:v>
                </c:pt>
                <c:pt idx="1422">
                  <c:v>2160.0000000000005</c:v>
                </c:pt>
                <c:pt idx="1423">
                  <c:v>1093.7500000000002</c:v>
                </c:pt>
                <c:pt idx="1424">
                  <c:v>656.25000000000011</c:v>
                </c:pt>
                <c:pt idx="1425">
                  <c:v>750.00000000000011</c:v>
                </c:pt>
                <c:pt idx="1426">
                  <c:v>1050</c:v>
                </c:pt>
                <c:pt idx="1427">
                  <c:v>2031.25</c:v>
                </c:pt>
                <c:pt idx="1428">
                  <c:v>2092.5000000000005</c:v>
                </c:pt>
                <c:pt idx="1429">
                  <c:v>1050</c:v>
                </c:pt>
                <c:pt idx="1430">
                  <c:v>681.25000000000011</c:v>
                </c:pt>
                <c:pt idx="1431">
                  <c:v>862.50000000000011</c:v>
                </c:pt>
                <c:pt idx="1432">
                  <c:v>1251.25</c:v>
                </c:pt>
                <c:pt idx="1433">
                  <c:v>2275</c:v>
                </c:pt>
                <c:pt idx="1434">
                  <c:v>2559.375</c:v>
                </c:pt>
                <c:pt idx="1435">
                  <c:v>1299.375</c:v>
                </c:pt>
                <c:pt idx="1436">
                  <c:v>859.37500000000011</c:v>
                </c:pt>
                <c:pt idx="1437">
                  <c:v>948.75000000000011</c:v>
                </c:pt>
                <c:pt idx="1438">
                  <c:v>1308.125</c:v>
                </c:pt>
                <c:pt idx="1439">
                  <c:v>2362.5</c:v>
                </c:pt>
                <c:pt idx="1440">
                  <c:v>1600</c:v>
                </c:pt>
                <c:pt idx="1441">
                  <c:v>720</c:v>
                </c:pt>
                <c:pt idx="1442">
                  <c:v>630</c:v>
                </c:pt>
                <c:pt idx="1443">
                  <c:v>551.25</c:v>
                </c:pt>
                <c:pt idx="1444">
                  <c:v>750</c:v>
                </c:pt>
                <c:pt idx="1445">
                  <c:v>600</c:v>
                </c:pt>
                <c:pt idx="1446">
                  <c:v>1700</c:v>
                </c:pt>
                <c:pt idx="1447">
                  <c:v>600</c:v>
                </c:pt>
                <c:pt idx="1448">
                  <c:v>577.5</c:v>
                </c:pt>
                <c:pt idx="1449">
                  <c:v>520.625</c:v>
                </c:pt>
                <c:pt idx="1450">
                  <c:v>750</c:v>
                </c:pt>
                <c:pt idx="1451">
                  <c:v>600</c:v>
                </c:pt>
                <c:pt idx="1452">
                  <c:v>1640</c:v>
                </c:pt>
                <c:pt idx="1453">
                  <c:v>630</c:v>
                </c:pt>
                <c:pt idx="1454">
                  <c:v>577.5</c:v>
                </c:pt>
                <c:pt idx="1455">
                  <c:v>489.99999999999994</c:v>
                </c:pt>
                <c:pt idx="1456">
                  <c:v>675</c:v>
                </c:pt>
                <c:pt idx="1457">
                  <c:v>550</c:v>
                </c:pt>
                <c:pt idx="1458">
                  <c:v>1600</c:v>
                </c:pt>
                <c:pt idx="1459">
                  <c:v>600</c:v>
                </c:pt>
                <c:pt idx="1460">
                  <c:v>525</c:v>
                </c:pt>
                <c:pt idx="1461">
                  <c:v>520.625</c:v>
                </c:pt>
                <c:pt idx="1462">
                  <c:v>637.5</c:v>
                </c:pt>
                <c:pt idx="1463">
                  <c:v>550</c:v>
                </c:pt>
                <c:pt idx="1464">
                  <c:v>2050</c:v>
                </c:pt>
                <c:pt idx="1465">
                  <c:v>708.75000000000011</c:v>
                </c:pt>
                <c:pt idx="1466">
                  <c:v>700</c:v>
                </c:pt>
                <c:pt idx="1467">
                  <c:v>630</c:v>
                </c:pt>
                <c:pt idx="1468">
                  <c:v>712.5</c:v>
                </c:pt>
                <c:pt idx="1469">
                  <c:v>825.00000000000011</c:v>
                </c:pt>
                <c:pt idx="1470">
                  <c:v>2125</c:v>
                </c:pt>
                <c:pt idx="1471">
                  <c:v>810.00000000000011</c:v>
                </c:pt>
                <c:pt idx="1472">
                  <c:v>735</c:v>
                </c:pt>
                <c:pt idx="1473">
                  <c:v>700</c:v>
                </c:pt>
                <c:pt idx="1474">
                  <c:v>750</c:v>
                </c:pt>
                <c:pt idx="1475">
                  <c:v>893.75000000000011</c:v>
                </c:pt>
                <c:pt idx="1476">
                  <c:v>2187.5</c:v>
                </c:pt>
                <c:pt idx="1477">
                  <c:v>843.75000000000011</c:v>
                </c:pt>
                <c:pt idx="1478">
                  <c:v>770</c:v>
                </c:pt>
                <c:pt idx="1479">
                  <c:v>700</c:v>
                </c:pt>
                <c:pt idx="1480">
                  <c:v>787.5</c:v>
                </c:pt>
                <c:pt idx="1481">
                  <c:v>962.50000000000011</c:v>
                </c:pt>
                <c:pt idx="1482">
                  <c:v>2125</c:v>
                </c:pt>
                <c:pt idx="1483">
                  <c:v>843.75000000000011</c:v>
                </c:pt>
                <c:pt idx="1484">
                  <c:v>770</c:v>
                </c:pt>
                <c:pt idx="1485">
                  <c:v>735</c:v>
                </c:pt>
                <c:pt idx="1486">
                  <c:v>750</c:v>
                </c:pt>
                <c:pt idx="1487">
                  <c:v>928.12500000000011</c:v>
                </c:pt>
                <c:pt idx="1488">
                  <c:v>2000</c:v>
                </c:pt>
                <c:pt idx="1489">
                  <c:v>810.00000000000011</c:v>
                </c:pt>
                <c:pt idx="1490">
                  <c:v>735</c:v>
                </c:pt>
                <c:pt idx="1491">
                  <c:v>700</c:v>
                </c:pt>
                <c:pt idx="1492">
                  <c:v>750</c:v>
                </c:pt>
                <c:pt idx="1493">
                  <c:v>825.00000000000011</c:v>
                </c:pt>
                <c:pt idx="1494">
                  <c:v>2131.25</c:v>
                </c:pt>
                <c:pt idx="1495">
                  <c:v>810.00000000000011</c:v>
                </c:pt>
                <c:pt idx="1496">
                  <c:v>787.50000000000011</c:v>
                </c:pt>
                <c:pt idx="1497">
                  <c:v>748.12500000000011</c:v>
                </c:pt>
                <c:pt idx="1498">
                  <c:v>783.75</c:v>
                </c:pt>
                <c:pt idx="1499">
                  <c:v>900</c:v>
                </c:pt>
                <c:pt idx="1500">
                  <c:v>2062.5</c:v>
                </c:pt>
                <c:pt idx="1501">
                  <c:v>776.25000000000011</c:v>
                </c:pt>
                <c:pt idx="1502">
                  <c:v>819.00000000000011</c:v>
                </c:pt>
                <c:pt idx="1503">
                  <c:v>787.50000000000011</c:v>
                </c:pt>
                <c:pt idx="1504">
                  <c:v>783.75</c:v>
                </c:pt>
                <c:pt idx="1505">
                  <c:v>862.5</c:v>
                </c:pt>
                <c:pt idx="1506">
                  <c:v>2200</c:v>
                </c:pt>
                <c:pt idx="1507">
                  <c:v>810.00000000000011</c:v>
                </c:pt>
                <c:pt idx="1508">
                  <c:v>866.25000000000011</c:v>
                </c:pt>
                <c:pt idx="1509">
                  <c:v>787.50000000000011</c:v>
                </c:pt>
                <c:pt idx="1510">
                  <c:v>825</c:v>
                </c:pt>
                <c:pt idx="1511">
                  <c:v>900</c:v>
                </c:pt>
                <c:pt idx="1512">
                  <c:v>367.50000000000006</c:v>
                </c:pt>
                <c:pt idx="1513">
                  <c:v>489.99999999999994</c:v>
                </c:pt>
                <c:pt idx="1514">
                  <c:v>489.99999999999994</c:v>
                </c:pt>
                <c:pt idx="1515">
                  <c:v>280</c:v>
                </c:pt>
                <c:pt idx="1516">
                  <c:v>270.00000000000006</c:v>
                </c:pt>
                <c:pt idx="1517">
                  <c:v>480</c:v>
                </c:pt>
                <c:pt idx="1518">
                  <c:v>472.50000000000006</c:v>
                </c:pt>
                <c:pt idx="1519">
                  <c:v>489.99999999999994</c:v>
                </c:pt>
                <c:pt idx="1520">
                  <c:v>489.99999999999994</c:v>
                </c:pt>
                <c:pt idx="1521">
                  <c:v>280</c:v>
                </c:pt>
                <c:pt idx="1522">
                  <c:v>225.00000000000006</c:v>
                </c:pt>
                <c:pt idx="1523">
                  <c:v>390</c:v>
                </c:pt>
                <c:pt idx="1524">
                  <c:v>665</c:v>
                </c:pt>
                <c:pt idx="1525">
                  <c:v>568.75</c:v>
                </c:pt>
                <c:pt idx="1526">
                  <c:v>673.74999999999989</c:v>
                </c:pt>
                <c:pt idx="1527">
                  <c:v>437.5</c:v>
                </c:pt>
                <c:pt idx="1528">
                  <c:v>220</c:v>
                </c:pt>
                <c:pt idx="1529">
                  <c:v>450</c:v>
                </c:pt>
                <c:pt idx="1530">
                  <c:v>914.37499999999989</c:v>
                </c:pt>
                <c:pt idx="1531">
                  <c:v>577.5</c:v>
                </c:pt>
                <c:pt idx="1532">
                  <c:v>682.5</c:v>
                </c:pt>
                <c:pt idx="1533">
                  <c:v>354.375</c:v>
                </c:pt>
                <c:pt idx="1534">
                  <c:v>250.00000000000006</c:v>
                </c:pt>
                <c:pt idx="1535">
                  <c:v>585.00000000000011</c:v>
                </c:pt>
                <c:pt idx="1536">
                  <c:v>875</c:v>
                </c:pt>
                <c:pt idx="1537">
                  <c:v>673.75</c:v>
                </c:pt>
                <c:pt idx="1538">
                  <c:v>673.75</c:v>
                </c:pt>
                <c:pt idx="1539">
                  <c:v>481.24999999999994</c:v>
                </c:pt>
                <c:pt idx="1540">
                  <c:v>315</c:v>
                </c:pt>
                <c:pt idx="1541">
                  <c:v>945</c:v>
                </c:pt>
                <c:pt idx="1542">
                  <c:v>1491.8749999999995</c:v>
                </c:pt>
                <c:pt idx="1543">
                  <c:v>1478.7499999999995</c:v>
                </c:pt>
                <c:pt idx="1544">
                  <c:v>1819.9999999999998</c:v>
                </c:pt>
                <c:pt idx="1545">
                  <c:v>1470</c:v>
                </c:pt>
                <c:pt idx="1546">
                  <c:v>1440</c:v>
                </c:pt>
                <c:pt idx="1547">
                  <c:v>2205</c:v>
                </c:pt>
                <c:pt idx="1548">
                  <c:v>2528.75</c:v>
                </c:pt>
                <c:pt idx="1549">
                  <c:v>2205</c:v>
                </c:pt>
                <c:pt idx="1550">
                  <c:v>2047.4999999999998</c:v>
                </c:pt>
                <c:pt idx="1551">
                  <c:v>1636.25</c:v>
                </c:pt>
                <c:pt idx="1552">
                  <c:v>2160</c:v>
                </c:pt>
                <c:pt idx="1553">
                  <c:v>1890</c:v>
                </c:pt>
                <c:pt idx="1554">
                  <c:v>2520</c:v>
                </c:pt>
                <c:pt idx="1555">
                  <c:v>2170</c:v>
                </c:pt>
                <c:pt idx="1556">
                  <c:v>1592.5</c:v>
                </c:pt>
                <c:pt idx="1557">
                  <c:v>1041.25</c:v>
                </c:pt>
                <c:pt idx="1558">
                  <c:v>1190</c:v>
                </c:pt>
                <c:pt idx="1559">
                  <c:v>562.5</c:v>
                </c:pt>
                <c:pt idx="1560">
                  <c:v>787.50000000000011</c:v>
                </c:pt>
                <c:pt idx="1561">
                  <c:v>866.25000000000023</c:v>
                </c:pt>
                <c:pt idx="1562">
                  <c:v>437.50000000000006</c:v>
                </c:pt>
                <c:pt idx="1563">
                  <c:v>350.00000000000006</c:v>
                </c:pt>
                <c:pt idx="1564">
                  <c:v>540.00000000000011</c:v>
                </c:pt>
                <c:pt idx="1565">
                  <c:v>337.5</c:v>
                </c:pt>
                <c:pt idx="1566">
                  <c:v>489.99999999999994</c:v>
                </c:pt>
                <c:pt idx="1567">
                  <c:v>1010.6250000000002</c:v>
                </c:pt>
                <c:pt idx="1568">
                  <c:v>612.50000000000011</c:v>
                </c:pt>
                <c:pt idx="1569">
                  <c:v>511.87500000000006</c:v>
                </c:pt>
                <c:pt idx="1570">
                  <c:v>660.00000000000011</c:v>
                </c:pt>
                <c:pt idx="1571">
                  <c:v>630.00000000000011</c:v>
                </c:pt>
                <c:pt idx="1572">
                  <c:v>905.62500000000011</c:v>
                </c:pt>
                <c:pt idx="1573">
                  <c:v>1137.5000000000002</c:v>
                </c:pt>
                <c:pt idx="1574">
                  <c:v>748.12500000000011</c:v>
                </c:pt>
                <c:pt idx="1575">
                  <c:v>866.25000000000023</c:v>
                </c:pt>
                <c:pt idx="1576">
                  <c:v>1275.0000000000002</c:v>
                </c:pt>
                <c:pt idx="1577">
                  <c:v>1320.0000000000002</c:v>
                </c:pt>
                <c:pt idx="1578">
                  <c:v>1706.2500000000002</c:v>
                </c:pt>
                <c:pt idx="1579">
                  <c:v>1968.7500000000005</c:v>
                </c:pt>
                <c:pt idx="1580">
                  <c:v>1347.5000000000002</c:v>
                </c:pt>
                <c:pt idx="1581">
                  <c:v>1347.5000000000002</c:v>
                </c:pt>
                <c:pt idx="1582">
                  <c:v>1520.0000000000005</c:v>
                </c:pt>
                <c:pt idx="1583">
                  <c:v>1466.2500000000002</c:v>
                </c:pt>
                <c:pt idx="1584">
                  <c:v>1312.5</c:v>
                </c:pt>
                <c:pt idx="1585">
                  <c:v>769.99999999999989</c:v>
                </c:pt>
                <c:pt idx="1586">
                  <c:v>412.5</c:v>
                </c:pt>
                <c:pt idx="1587">
                  <c:v>419.99999999999989</c:v>
                </c:pt>
                <c:pt idx="1588">
                  <c:v>810</c:v>
                </c:pt>
                <c:pt idx="1589">
                  <c:v>1058.75</c:v>
                </c:pt>
                <c:pt idx="1590">
                  <c:v>1400</c:v>
                </c:pt>
                <c:pt idx="1591">
                  <c:v>630</c:v>
                </c:pt>
                <c:pt idx="1592">
                  <c:v>375</c:v>
                </c:pt>
                <c:pt idx="1593">
                  <c:v>393.74999999999989</c:v>
                </c:pt>
                <c:pt idx="1594">
                  <c:v>810</c:v>
                </c:pt>
                <c:pt idx="1595">
                  <c:v>1058.75</c:v>
                </c:pt>
                <c:pt idx="1596">
                  <c:v>1347.5</c:v>
                </c:pt>
                <c:pt idx="1597">
                  <c:v>630</c:v>
                </c:pt>
                <c:pt idx="1598">
                  <c:v>356.25</c:v>
                </c:pt>
                <c:pt idx="1599">
                  <c:v>341.24999999999989</c:v>
                </c:pt>
                <c:pt idx="1600">
                  <c:v>675</c:v>
                </c:pt>
                <c:pt idx="1601">
                  <c:v>914.37500000000011</c:v>
                </c:pt>
                <c:pt idx="1602">
                  <c:v>1268.75</c:v>
                </c:pt>
                <c:pt idx="1603">
                  <c:v>680</c:v>
                </c:pt>
                <c:pt idx="1604">
                  <c:v>405.00000000000006</c:v>
                </c:pt>
                <c:pt idx="1605">
                  <c:v>459.37499999999994</c:v>
                </c:pt>
                <c:pt idx="1606">
                  <c:v>799.99999999999989</c:v>
                </c:pt>
                <c:pt idx="1607">
                  <c:v>1155</c:v>
                </c:pt>
                <c:pt idx="1608">
                  <c:v>1987.5</c:v>
                </c:pt>
                <c:pt idx="1609">
                  <c:v>999.99999999999989</c:v>
                </c:pt>
                <c:pt idx="1610">
                  <c:v>641.25</c:v>
                </c:pt>
                <c:pt idx="1611">
                  <c:v>708.75</c:v>
                </c:pt>
                <c:pt idx="1612">
                  <c:v>1044.9999999999998</c:v>
                </c:pt>
                <c:pt idx="1613">
                  <c:v>1897.5000000000002</c:v>
                </c:pt>
                <c:pt idx="1614">
                  <c:v>2268.7499999999995</c:v>
                </c:pt>
                <c:pt idx="1615">
                  <c:v>1150</c:v>
                </c:pt>
                <c:pt idx="1616">
                  <c:v>742.5</c:v>
                </c:pt>
                <c:pt idx="1617">
                  <c:v>826.875</c:v>
                </c:pt>
                <c:pt idx="1618">
                  <c:v>1260</c:v>
                </c:pt>
                <c:pt idx="1619">
                  <c:v>2413.125</c:v>
                </c:pt>
                <c:pt idx="1620">
                  <c:v>2700</c:v>
                </c:pt>
                <c:pt idx="1621">
                  <c:v>1430</c:v>
                </c:pt>
                <c:pt idx="1622">
                  <c:v>862.5</c:v>
                </c:pt>
                <c:pt idx="1623">
                  <c:v>918.74999999999989</c:v>
                </c:pt>
                <c:pt idx="1624">
                  <c:v>1320</c:v>
                </c:pt>
                <c:pt idx="1625">
                  <c:v>2591.875</c:v>
                </c:pt>
                <c:pt idx="1626">
                  <c:v>2625</c:v>
                </c:pt>
                <c:pt idx="1627">
                  <c:v>1430</c:v>
                </c:pt>
                <c:pt idx="1628">
                  <c:v>776.25000000000011</c:v>
                </c:pt>
                <c:pt idx="1629">
                  <c:v>643.12499999999989</c:v>
                </c:pt>
                <c:pt idx="1630">
                  <c:v>900.00000000000011</c:v>
                </c:pt>
                <c:pt idx="1631">
                  <c:v>1856.2500000000007</c:v>
                </c:pt>
                <c:pt idx="1632">
                  <c:v>1800.0000000000002</c:v>
                </c:pt>
                <c:pt idx="1633">
                  <c:v>960.00000000000023</c:v>
                </c:pt>
                <c:pt idx="1634">
                  <c:v>525</c:v>
                </c:pt>
                <c:pt idx="1635">
                  <c:v>581.875</c:v>
                </c:pt>
                <c:pt idx="1636">
                  <c:v>855.00000000000011</c:v>
                </c:pt>
                <c:pt idx="1637">
                  <c:v>1581.2500000000005</c:v>
                </c:pt>
                <c:pt idx="1638">
                  <c:v>1875.0000000000005</c:v>
                </c:pt>
                <c:pt idx="1639">
                  <c:v>920.00000000000034</c:v>
                </c:pt>
                <c:pt idx="1640">
                  <c:v>510.00000000000011</c:v>
                </c:pt>
                <c:pt idx="1641">
                  <c:v>560.00000000000011</c:v>
                </c:pt>
                <c:pt idx="1642">
                  <c:v>800.00000000000011</c:v>
                </c:pt>
                <c:pt idx="1643">
                  <c:v>1588.1250000000005</c:v>
                </c:pt>
                <c:pt idx="1644">
                  <c:v>1687.5000000000005</c:v>
                </c:pt>
                <c:pt idx="1645">
                  <c:v>900.00000000000011</c:v>
                </c:pt>
                <c:pt idx="1646">
                  <c:v>600.75000000000011</c:v>
                </c:pt>
                <c:pt idx="1647">
                  <c:v>748.12500000000011</c:v>
                </c:pt>
                <c:pt idx="1648">
                  <c:v>1080</c:v>
                </c:pt>
                <c:pt idx="1649">
                  <c:v>2234.375</c:v>
                </c:pt>
                <c:pt idx="1650">
                  <c:v>2550</c:v>
                </c:pt>
                <c:pt idx="1651">
                  <c:v>1300</c:v>
                </c:pt>
                <c:pt idx="1652">
                  <c:v>900</c:v>
                </c:pt>
                <c:pt idx="1653">
                  <c:v>962.49999999999989</c:v>
                </c:pt>
                <c:pt idx="1654">
                  <c:v>1320</c:v>
                </c:pt>
                <c:pt idx="1655">
                  <c:v>2323.7499999999995</c:v>
                </c:pt>
                <c:pt idx="1656">
                  <c:v>750</c:v>
                </c:pt>
                <c:pt idx="1657">
                  <c:v>446.25</c:v>
                </c:pt>
                <c:pt idx="1658">
                  <c:v>297.5</c:v>
                </c:pt>
                <c:pt idx="1659">
                  <c:v>275.00000000000006</c:v>
                </c:pt>
                <c:pt idx="1660">
                  <c:v>454.99999999999994</c:v>
                </c:pt>
                <c:pt idx="1661">
                  <c:v>637.5</c:v>
                </c:pt>
                <c:pt idx="1662">
                  <c:v>810</c:v>
                </c:pt>
                <c:pt idx="1663">
                  <c:v>341.25</c:v>
                </c:pt>
                <c:pt idx="1664">
                  <c:v>262.5</c:v>
                </c:pt>
                <c:pt idx="1665">
                  <c:v>250.00000000000006</c:v>
                </c:pt>
                <c:pt idx="1666">
                  <c:v>454.99999999999994</c:v>
                </c:pt>
                <c:pt idx="1667">
                  <c:v>600</c:v>
                </c:pt>
                <c:pt idx="1668">
                  <c:v>868</c:v>
                </c:pt>
                <c:pt idx="1669">
                  <c:v>367.5</c:v>
                </c:pt>
                <c:pt idx="1670">
                  <c:v>306.25000000000006</c:v>
                </c:pt>
                <c:pt idx="1671">
                  <c:v>240</c:v>
                </c:pt>
                <c:pt idx="1672">
                  <c:v>393.75</c:v>
                </c:pt>
                <c:pt idx="1673">
                  <c:v>612.50000000000011</c:v>
                </c:pt>
                <c:pt idx="1674">
                  <c:v>805.00000000000011</c:v>
                </c:pt>
                <c:pt idx="1675">
                  <c:v>288.75</c:v>
                </c:pt>
                <c:pt idx="1676">
                  <c:v>192.50000000000006</c:v>
                </c:pt>
                <c:pt idx="1677">
                  <c:v>200</c:v>
                </c:pt>
                <c:pt idx="1678">
                  <c:v>315</c:v>
                </c:pt>
                <c:pt idx="1679">
                  <c:v>525.00000000000011</c:v>
                </c:pt>
                <c:pt idx="1680">
                  <c:v>992</c:v>
                </c:pt>
                <c:pt idx="1681">
                  <c:v>398.12500000000006</c:v>
                </c:pt>
                <c:pt idx="1682">
                  <c:v>315</c:v>
                </c:pt>
                <c:pt idx="1683">
                  <c:v>270.00000000000006</c:v>
                </c:pt>
                <c:pt idx="1684">
                  <c:v>393.75</c:v>
                </c:pt>
                <c:pt idx="1685">
                  <c:v>874.99999999999989</c:v>
                </c:pt>
                <c:pt idx="1686">
                  <c:v>840</c:v>
                </c:pt>
                <c:pt idx="1687">
                  <c:v>367.50000000000011</c:v>
                </c:pt>
                <c:pt idx="1688">
                  <c:v>328.12500000000006</c:v>
                </c:pt>
                <c:pt idx="1689">
                  <c:v>350.00000000000011</c:v>
                </c:pt>
                <c:pt idx="1690">
                  <c:v>489.99999999999994</c:v>
                </c:pt>
                <c:pt idx="1691">
                  <c:v>1181.25</c:v>
                </c:pt>
                <c:pt idx="1692">
                  <c:v>1200</c:v>
                </c:pt>
                <c:pt idx="1693">
                  <c:v>612.50000000000011</c:v>
                </c:pt>
                <c:pt idx="1694">
                  <c:v>446.25000000000006</c:v>
                </c:pt>
                <c:pt idx="1695">
                  <c:v>450.00000000000011</c:v>
                </c:pt>
                <c:pt idx="1696">
                  <c:v>525</c:v>
                </c:pt>
                <c:pt idx="1697">
                  <c:v>1237.5</c:v>
                </c:pt>
                <c:pt idx="1698">
                  <c:v>1120</c:v>
                </c:pt>
                <c:pt idx="1699">
                  <c:v>665.00000000000011</c:v>
                </c:pt>
                <c:pt idx="1700">
                  <c:v>490.00000000000006</c:v>
                </c:pt>
                <c:pt idx="1701">
                  <c:v>325.00000000000011</c:v>
                </c:pt>
                <c:pt idx="1702">
                  <c:v>367.5</c:v>
                </c:pt>
                <c:pt idx="1703">
                  <c:v>950</c:v>
                </c:pt>
                <c:pt idx="1704">
                  <c:v>840</c:v>
                </c:pt>
                <c:pt idx="1705">
                  <c:v>420.00000000000011</c:v>
                </c:pt>
                <c:pt idx="1706">
                  <c:v>157.5</c:v>
                </c:pt>
                <c:pt idx="1707">
                  <c:v>165.00000000000003</c:v>
                </c:pt>
                <c:pt idx="1708">
                  <c:v>240.62499999999997</c:v>
                </c:pt>
                <c:pt idx="1709">
                  <c:v>525.00000000000011</c:v>
                </c:pt>
                <c:pt idx="1710">
                  <c:v>735</c:v>
                </c:pt>
                <c:pt idx="1711">
                  <c:v>306.25</c:v>
                </c:pt>
                <c:pt idx="1712">
                  <c:v>218.75</c:v>
                </c:pt>
                <c:pt idx="1713">
                  <c:v>225</c:v>
                </c:pt>
                <c:pt idx="1714">
                  <c:v>275.625</c:v>
                </c:pt>
                <c:pt idx="1715">
                  <c:v>699.99999999999989</c:v>
                </c:pt>
                <c:pt idx="1716">
                  <c:v>700.00000000000011</c:v>
                </c:pt>
                <c:pt idx="1717">
                  <c:v>306.25000000000006</c:v>
                </c:pt>
                <c:pt idx="1718">
                  <c:v>258.125</c:v>
                </c:pt>
                <c:pt idx="1719">
                  <c:v>325.00000000000011</c:v>
                </c:pt>
                <c:pt idx="1720">
                  <c:v>472.49999999999989</c:v>
                </c:pt>
                <c:pt idx="1721">
                  <c:v>999.99999999999966</c:v>
                </c:pt>
                <c:pt idx="1722">
                  <c:v>1169.9999999999998</c:v>
                </c:pt>
                <c:pt idx="1723">
                  <c:v>551.25</c:v>
                </c:pt>
                <c:pt idx="1724">
                  <c:v>490.00000000000006</c:v>
                </c:pt>
                <c:pt idx="1725">
                  <c:v>490.00000000000011</c:v>
                </c:pt>
                <c:pt idx="1726">
                  <c:v>551.24999999999989</c:v>
                </c:pt>
                <c:pt idx="1727">
                  <c:v>1124.9999999999995</c:v>
                </c:pt>
                <c:pt idx="1728">
                  <c:v>675</c:v>
                </c:pt>
                <c:pt idx="1729">
                  <c:v>415.625</c:v>
                </c:pt>
                <c:pt idx="1730">
                  <c:v>249.37500000000003</c:v>
                </c:pt>
                <c:pt idx="1731">
                  <c:v>260.00000000000011</c:v>
                </c:pt>
                <c:pt idx="1732">
                  <c:v>459.37499999999994</c:v>
                </c:pt>
                <c:pt idx="1733">
                  <c:v>593.75</c:v>
                </c:pt>
                <c:pt idx="1734">
                  <c:v>725</c:v>
                </c:pt>
                <c:pt idx="1735">
                  <c:v>328.125</c:v>
                </c:pt>
                <c:pt idx="1736">
                  <c:v>223.12500000000003</c:v>
                </c:pt>
                <c:pt idx="1737">
                  <c:v>240.00000000000011</c:v>
                </c:pt>
                <c:pt idx="1738">
                  <c:v>459.37499999999994</c:v>
                </c:pt>
                <c:pt idx="1739">
                  <c:v>562.5</c:v>
                </c:pt>
                <c:pt idx="1740">
                  <c:v>804.00000000000011</c:v>
                </c:pt>
                <c:pt idx="1741">
                  <c:v>367.50000000000006</c:v>
                </c:pt>
                <c:pt idx="1742">
                  <c:v>280.00000000000006</c:v>
                </c:pt>
                <c:pt idx="1743">
                  <c:v>250</c:v>
                </c:pt>
                <c:pt idx="1744">
                  <c:v>420</c:v>
                </c:pt>
                <c:pt idx="1745">
                  <c:v>600.00000000000011</c:v>
                </c:pt>
                <c:pt idx="1746">
                  <c:v>750.00000000000011</c:v>
                </c:pt>
                <c:pt idx="1747">
                  <c:v>284.37500000000006</c:v>
                </c:pt>
                <c:pt idx="1748">
                  <c:v>170.62500000000006</c:v>
                </c:pt>
                <c:pt idx="1749">
                  <c:v>200</c:v>
                </c:pt>
                <c:pt idx="1750">
                  <c:v>336.875</c:v>
                </c:pt>
                <c:pt idx="1751">
                  <c:v>500.00000000000011</c:v>
                </c:pt>
                <c:pt idx="1752">
                  <c:v>938</c:v>
                </c:pt>
                <c:pt idx="1753">
                  <c:v>393.75000000000011</c:v>
                </c:pt>
                <c:pt idx="1754">
                  <c:v>306.25000000000006</c:v>
                </c:pt>
                <c:pt idx="1755">
                  <c:v>275.00000000000006</c:v>
                </c:pt>
                <c:pt idx="1756">
                  <c:v>420</c:v>
                </c:pt>
                <c:pt idx="1757">
                  <c:v>899.99999999999989</c:v>
                </c:pt>
                <c:pt idx="1758">
                  <c:v>780.00000000000011</c:v>
                </c:pt>
                <c:pt idx="1759">
                  <c:v>350.00000000000011</c:v>
                </c:pt>
                <c:pt idx="1760">
                  <c:v>297.50000000000006</c:v>
                </c:pt>
                <c:pt idx="1761">
                  <c:v>320.00000000000011</c:v>
                </c:pt>
                <c:pt idx="1762">
                  <c:v>490.00000000000006</c:v>
                </c:pt>
                <c:pt idx="1763">
                  <c:v>1150</c:v>
                </c:pt>
                <c:pt idx="1764">
                  <c:v>1120.0000000000002</c:v>
                </c:pt>
                <c:pt idx="1765">
                  <c:v>577.50000000000011</c:v>
                </c:pt>
                <c:pt idx="1766">
                  <c:v>415.62500000000006</c:v>
                </c:pt>
                <c:pt idx="1767">
                  <c:v>425.00000000000011</c:v>
                </c:pt>
                <c:pt idx="1768">
                  <c:v>520.625</c:v>
                </c:pt>
                <c:pt idx="1769">
                  <c:v>1200</c:v>
                </c:pt>
                <c:pt idx="1770">
                  <c:v>1050.0000000000002</c:v>
                </c:pt>
                <c:pt idx="1771">
                  <c:v>643.12500000000011</c:v>
                </c:pt>
                <c:pt idx="1772">
                  <c:v>472.50000000000006</c:v>
                </c:pt>
                <c:pt idx="1773">
                  <c:v>300.00000000000011</c:v>
                </c:pt>
                <c:pt idx="1774">
                  <c:v>367.50000000000006</c:v>
                </c:pt>
                <c:pt idx="1775">
                  <c:v>918.75000000000011</c:v>
                </c:pt>
                <c:pt idx="1776">
                  <c:v>780.00000000000011</c:v>
                </c:pt>
                <c:pt idx="1777">
                  <c:v>393.75000000000011</c:v>
                </c:pt>
                <c:pt idx="1778">
                  <c:v>122.50000000000001</c:v>
                </c:pt>
                <c:pt idx="1779">
                  <c:v>130.00000000000003</c:v>
                </c:pt>
                <c:pt idx="1780">
                  <c:v>227.49999999999997</c:v>
                </c:pt>
                <c:pt idx="1781">
                  <c:v>500.00000000000011</c:v>
                </c:pt>
                <c:pt idx="1782">
                  <c:v>690</c:v>
                </c:pt>
                <c:pt idx="1783">
                  <c:v>280</c:v>
                </c:pt>
                <c:pt idx="1784">
                  <c:v>210</c:v>
                </c:pt>
                <c:pt idx="1785">
                  <c:v>220</c:v>
                </c:pt>
                <c:pt idx="1786">
                  <c:v>288.75</c:v>
                </c:pt>
                <c:pt idx="1787">
                  <c:v>699.99999999999989</c:v>
                </c:pt>
                <c:pt idx="1788">
                  <c:v>660.00000000000011</c:v>
                </c:pt>
                <c:pt idx="1789">
                  <c:v>280.00000000000006</c:v>
                </c:pt>
                <c:pt idx="1790">
                  <c:v>241.50000000000006</c:v>
                </c:pt>
                <c:pt idx="1791">
                  <c:v>300.00000000000011</c:v>
                </c:pt>
                <c:pt idx="1792">
                  <c:v>489.99999999999989</c:v>
                </c:pt>
                <c:pt idx="1793">
                  <c:v>1012.4999999999997</c:v>
                </c:pt>
                <c:pt idx="1794">
                  <c:v>1119.9999999999998</c:v>
                </c:pt>
                <c:pt idx="1795">
                  <c:v>525</c:v>
                </c:pt>
                <c:pt idx="1796">
                  <c:v>472.50000000000006</c:v>
                </c:pt>
                <c:pt idx="1797">
                  <c:v>480.00000000000011</c:v>
                </c:pt>
                <c:pt idx="1798">
                  <c:v>559.99999999999989</c:v>
                </c:pt>
                <c:pt idx="1799">
                  <c:v>1124.9999999999995</c:v>
                </c:pt>
                <c:pt idx="1800">
                  <c:v>367.50000000000006</c:v>
                </c:pt>
                <c:pt idx="1801">
                  <c:v>489.99999999999994</c:v>
                </c:pt>
                <c:pt idx="1802">
                  <c:v>489.99999999999994</c:v>
                </c:pt>
                <c:pt idx="1803">
                  <c:v>280</c:v>
                </c:pt>
                <c:pt idx="1804">
                  <c:v>270.00000000000006</c:v>
                </c:pt>
                <c:pt idx="1805">
                  <c:v>480</c:v>
                </c:pt>
                <c:pt idx="1806">
                  <c:v>472.50000000000006</c:v>
                </c:pt>
                <c:pt idx="1807">
                  <c:v>489.99999999999994</c:v>
                </c:pt>
                <c:pt idx="1808">
                  <c:v>489.99999999999994</c:v>
                </c:pt>
                <c:pt idx="1809">
                  <c:v>280</c:v>
                </c:pt>
                <c:pt idx="1810">
                  <c:v>225.00000000000006</c:v>
                </c:pt>
                <c:pt idx="1811">
                  <c:v>390</c:v>
                </c:pt>
                <c:pt idx="1812">
                  <c:v>665</c:v>
                </c:pt>
                <c:pt idx="1813">
                  <c:v>568.75</c:v>
                </c:pt>
                <c:pt idx="1814">
                  <c:v>673.74999999999989</c:v>
                </c:pt>
                <c:pt idx="1815">
                  <c:v>437.5</c:v>
                </c:pt>
                <c:pt idx="1816">
                  <c:v>220</c:v>
                </c:pt>
                <c:pt idx="1817">
                  <c:v>450</c:v>
                </c:pt>
                <c:pt idx="1818">
                  <c:v>914.37499999999989</c:v>
                </c:pt>
                <c:pt idx="1819">
                  <c:v>577.5</c:v>
                </c:pt>
                <c:pt idx="1820">
                  <c:v>682.5</c:v>
                </c:pt>
                <c:pt idx="1821">
                  <c:v>354.375</c:v>
                </c:pt>
                <c:pt idx="1822">
                  <c:v>250.00000000000006</c:v>
                </c:pt>
                <c:pt idx="1823">
                  <c:v>585.00000000000011</c:v>
                </c:pt>
                <c:pt idx="1824">
                  <c:v>875</c:v>
                </c:pt>
                <c:pt idx="1825">
                  <c:v>673.75</c:v>
                </c:pt>
                <c:pt idx="1826">
                  <c:v>673.75</c:v>
                </c:pt>
                <c:pt idx="1827">
                  <c:v>481.24999999999994</c:v>
                </c:pt>
                <c:pt idx="1828">
                  <c:v>315</c:v>
                </c:pt>
                <c:pt idx="1829">
                  <c:v>945</c:v>
                </c:pt>
                <c:pt idx="1830">
                  <c:v>1491.8749999999995</c:v>
                </c:pt>
                <c:pt idx="1831">
                  <c:v>1478.7499999999995</c:v>
                </c:pt>
                <c:pt idx="1832">
                  <c:v>1819.9999999999998</c:v>
                </c:pt>
                <c:pt idx="1833">
                  <c:v>1470</c:v>
                </c:pt>
                <c:pt idx="1834">
                  <c:v>1440</c:v>
                </c:pt>
                <c:pt idx="1835">
                  <c:v>2205</c:v>
                </c:pt>
                <c:pt idx="1836">
                  <c:v>2528.75</c:v>
                </c:pt>
                <c:pt idx="1837">
                  <c:v>2205</c:v>
                </c:pt>
                <c:pt idx="1838">
                  <c:v>2047.4999999999998</c:v>
                </c:pt>
                <c:pt idx="1839">
                  <c:v>1636.25</c:v>
                </c:pt>
                <c:pt idx="1840">
                  <c:v>2160</c:v>
                </c:pt>
                <c:pt idx="1841">
                  <c:v>1890</c:v>
                </c:pt>
                <c:pt idx="1842">
                  <c:v>2520</c:v>
                </c:pt>
                <c:pt idx="1843">
                  <c:v>2170</c:v>
                </c:pt>
                <c:pt idx="1844">
                  <c:v>1592.5</c:v>
                </c:pt>
                <c:pt idx="1845">
                  <c:v>1041.25</c:v>
                </c:pt>
                <c:pt idx="1846">
                  <c:v>1190</c:v>
                </c:pt>
                <c:pt idx="1847">
                  <c:v>562.5</c:v>
                </c:pt>
                <c:pt idx="1848">
                  <c:v>787.50000000000011</c:v>
                </c:pt>
                <c:pt idx="1849">
                  <c:v>866.25000000000023</c:v>
                </c:pt>
                <c:pt idx="1850">
                  <c:v>437.50000000000006</c:v>
                </c:pt>
                <c:pt idx="1851">
                  <c:v>350.00000000000006</c:v>
                </c:pt>
                <c:pt idx="1852">
                  <c:v>540.00000000000011</c:v>
                </c:pt>
                <c:pt idx="1853">
                  <c:v>337.5</c:v>
                </c:pt>
                <c:pt idx="1854">
                  <c:v>489.99999999999994</c:v>
                </c:pt>
                <c:pt idx="1855">
                  <c:v>1010.6250000000002</c:v>
                </c:pt>
                <c:pt idx="1856">
                  <c:v>612.50000000000011</c:v>
                </c:pt>
                <c:pt idx="1857">
                  <c:v>511.87500000000006</c:v>
                </c:pt>
                <c:pt idx="1858">
                  <c:v>660.00000000000011</c:v>
                </c:pt>
                <c:pt idx="1859">
                  <c:v>630.00000000000011</c:v>
                </c:pt>
                <c:pt idx="1860">
                  <c:v>905.62500000000011</c:v>
                </c:pt>
                <c:pt idx="1861">
                  <c:v>1137.5000000000002</c:v>
                </c:pt>
                <c:pt idx="1862">
                  <c:v>748.12500000000011</c:v>
                </c:pt>
                <c:pt idx="1863">
                  <c:v>866.25000000000023</c:v>
                </c:pt>
                <c:pt idx="1864">
                  <c:v>1275.0000000000002</c:v>
                </c:pt>
                <c:pt idx="1865">
                  <c:v>1320.0000000000002</c:v>
                </c:pt>
                <c:pt idx="1866">
                  <c:v>1706.2500000000002</c:v>
                </c:pt>
                <c:pt idx="1867">
                  <c:v>1968.7500000000005</c:v>
                </c:pt>
                <c:pt idx="1868">
                  <c:v>1347.5000000000002</c:v>
                </c:pt>
                <c:pt idx="1869">
                  <c:v>1347.5000000000002</c:v>
                </c:pt>
                <c:pt idx="1870">
                  <c:v>1520.0000000000005</c:v>
                </c:pt>
                <c:pt idx="1871">
                  <c:v>1466.2500000000002</c:v>
                </c:pt>
                <c:pt idx="1872">
                  <c:v>560</c:v>
                </c:pt>
                <c:pt idx="1873">
                  <c:v>719.99999999999989</c:v>
                </c:pt>
                <c:pt idx="1874">
                  <c:v>719.99999999999989</c:v>
                </c:pt>
                <c:pt idx="1875">
                  <c:v>449.99999999999994</c:v>
                </c:pt>
                <c:pt idx="1876">
                  <c:v>450.00000000000011</c:v>
                </c:pt>
                <c:pt idx="1877">
                  <c:v>708.75</c:v>
                </c:pt>
                <c:pt idx="1878">
                  <c:v>700</c:v>
                </c:pt>
                <c:pt idx="1879">
                  <c:v>719.99999999999989</c:v>
                </c:pt>
                <c:pt idx="1880">
                  <c:v>719.99999999999989</c:v>
                </c:pt>
                <c:pt idx="1881">
                  <c:v>449.99999999999994</c:v>
                </c:pt>
                <c:pt idx="1882">
                  <c:v>393.75000000000011</c:v>
                </c:pt>
                <c:pt idx="1883">
                  <c:v>590.625</c:v>
                </c:pt>
                <c:pt idx="1884">
                  <c:v>944.99999999999989</c:v>
                </c:pt>
                <c:pt idx="1885">
                  <c:v>824.99999999999989</c:v>
                </c:pt>
                <c:pt idx="1886">
                  <c:v>959.99999999999989</c:v>
                </c:pt>
                <c:pt idx="1887">
                  <c:v>660</c:v>
                </c:pt>
                <c:pt idx="1888">
                  <c:v>405.00000000000006</c:v>
                </c:pt>
                <c:pt idx="1889">
                  <c:v>551.25</c:v>
                </c:pt>
                <c:pt idx="1890">
                  <c:v>1050</c:v>
                </c:pt>
                <c:pt idx="1891">
                  <c:v>715</c:v>
                </c:pt>
                <c:pt idx="1892">
                  <c:v>824.99999999999989</c:v>
                </c:pt>
                <c:pt idx="1893">
                  <c:v>440.00000000000006</c:v>
                </c:pt>
                <c:pt idx="1894">
                  <c:v>354.37500000000011</c:v>
                </c:pt>
                <c:pt idx="1895">
                  <c:v>735.00000000000011</c:v>
                </c:pt>
                <c:pt idx="1896">
                  <c:v>989.99999999999989</c:v>
                </c:pt>
                <c:pt idx="1897">
                  <c:v>799.99999999999989</c:v>
                </c:pt>
                <c:pt idx="1898">
                  <c:v>799.99999999999989</c:v>
                </c:pt>
                <c:pt idx="1899">
                  <c:v>585</c:v>
                </c:pt>
                <c:pt idx="1900">
                  <c:v>404.99999999999994</c:v>
                </c:pt>
                <c:pt idx="1901">
                  <c:v>1308.125</c:v>
                </c:pt>
                <c:pt idx="1902">
                  <c:v>1979.9999999999998</c:v>
                </c:pt>
                <c:pt idx="1903">
                  <c:v>1959.9999999999998</c:v>
                </c:pt>
                <c:pt idx="1904">
                  <c:v>2380</c:v>
                </c:pt>
                <c:pt idx="1905">
                  <c:v>1954.9999999999998</c:v>
                </c:pt>
                <c:pt idx="1906">
                  <c:v>1923.75</c:v>
                </c:pt>
                <c:pt idx="1907">
                  <c:v>2887.5</c:v>
                </c:pt>
                <c:pt idx="1908">
                  <c:v>3239.9999999999995</c:v>
                </c:pt>
                <c:pt idx="1909">
                  <c:v>2850</c:v>
                </c:pt>
                <c:pt idx="1910">
                  <c:v>2660</c:v>
                </c:pt>
                <c:pt idx="1911">
                  <c:v>2160</c:v>
                </c:pt>
                <c:pt idx="1912">
                  <c:v>2778.75</c:v>
                </c:pt>
                <c:pt idx="1913">
                  <c:v>2502.5</c:v>
                </c:pt>
                <c:pt idx="1914">
                  <c:v>3230</c:v>
                </c:pt>
                <c:pt idx="1915">
                  <c:v>2805</c:v>
                </c:pt>
                <c:pt idx="1916">
                  <c:v>2100</c:v>
                </c:pt>
                <c:pt idx="1917">
                  <c:v>1425</c:v>
                </c:pt>
                <c:pt idx="1918">
                  <c:v>1389.3749999999998</c:v>
                </c:pt>
                <c:pt idx="1919">
                  <c:v>735</c:v>
                </c:pt>
                <c:pt idx="1920">
                  <c:v>900.00000000000011</c:v>
                </c:pt>
                <c:pt idx="1921">
                  <c:v>1000.0000000000001</c:v>
                </c:pt>
                <c:pt idx="1922">
                  <c:v>540.00000000000011</c:v>
                </c:pt>
                <c:pt idx="1923">
                  <c:v>450.00000000000006</c:v>
                </c:pt>
                <c:pt idx="1924">
                  <c:v>680.62500000000011</c:v>
                </c:pt>
                <c:pt idx="1925">
                  <c:v>420</c:v>
                </c:pt>
                <c:pt idx="1926">
                  <c:v>560</c:v>
                </c:pt>
                <c:pt idx="1927">
                  <c:v>1150</c:v>
                </c:pt>
                <c:pt idx="1928">
                  <c:v>720.00000000000011</c:v>
                </c:pt>
                <c:pt idx="1929">
                  <c:v>600</c:v>
                </c:pt>
                <c:pt idx="1930">
                  <c:v>787.5</c:v>
                </c:pt>
                <c:pt idx="1931">
                  <c:v>770</c:v>
                </c:pt>
                <c:pt idx="1932">
                  <c:v>1000.0000000000001</c:v>
                </c:pt>
                <c:pt idx="1933">
                  <c:v>1260.0000000000002</c:v>
                </c:pt>
                <c:pt idx="1934">
                  <c:v>840.00000000000011</c:v>
                </c:pt>
                <c:pt idx="1935">
                  <c:v>1000.0000000000001</c:v>
                </c:pt>
                <c:pt idx="1936">
                  <c:v>1496.2500000000002</c:v>
                </c:pt>
                <c:pt idx="1937">
                  <c:v>1785.0000000000002</c:v>
                </c:pt>
                <c:pt idx="1938">
                  <c:v>2240.0000000000005</c:v>
                </c:pt>
                <c:pt idx="1939">
                  <c:v>2560.0000000000005</c:v>
                </c:pt>
                <c:pt idx="1940">
                  <c:v>1800.0000000000002</c:v>
                </c:pt>
                <c:pt idx="1941">
                  <c:v>1800.0000000000002</c:v>
                </c:pt>
                <c:pt idx="1942">
                  <c:v>2008.1250000000005</c:v>
                </c:pt>
                <c:pt idx="1943">
                  <c:v>1968.7500000000005</c:v>
                </c:pt>
                <c:pt idx="1944">
                  <c:v>405</c:v>
                </c:pt>
                <c:pt idx="1945">
                  <c:v>607.5</c:v>
                </c:pt>
                <c:pt idx="1946">
                  <c:v>427.5</c:v>
                </c:pt>
                <c:pt idx="1947">
                  <c:v>665</c:v>
                </c:pt>
                <c:pt idx="1948">
                  <c:v>325</c:v>
                </c:pt>
                <c:pt idx="1949">
                  <c:v>748.125</c:v>
                </c:pt>
                <c:pt idx="1950">
                  <c:v>468.75</c:v>
                </c:pt>
                <c:pt idx="1951">
                  <c:v>630</c:v>
                </c:pt>
                <c:pt idx="1952">
                  <c:v>446.25</c:v>
                </c:pt>
                <c:pt idx="1953">
                  <c:v>525</c:v>
                </c:pt>
                <c:pt idx="1954">
                  <c:v>250</c:v>
                </c:pt>
                <c:pt idx="1955">
                  <c:v>708.75</c:v>
                </c:pt>
                <c:pt idx="1956">
                  <c:v>656.25</c:v>
                </c:pt>
                <c:pt idx="1957">
                  <c:v>875</c:v>
                </c:pt>
                <c:pt idx="1958">
                  <c:v>472.49999999999994</c:v>
                </c:pt>
                <c:pt idx="1959">
                  <c:v>551.25000000000011</c:v>
                </c:pt>
                <c:pt idx="1960">
                  <c:v>300</c:v>
                </c:pt>
                <c:pt idx="1961">
                  <c:v>700.00000000000011</c:v>
                </c:pt>
                <c:pt idx="1962">
                  <c:v>454.99999999999994</c:v>
                </c:pt>
                <c:pt idx="1963">
                  <c:v>682.5</c:v>
                </c:pt>
                <c:pt idx="1964">
                  <c:v>415.62499999999989</c:v>
                </c:pt>
                <c:pt idx="1965">
                  <c:v>506.25000000000011</c:v>
                </c:pt>
                <c:pt idx="1966">
                  <c:v>288.74999999999994</c:v>
                </c:pt>
                <c:pt idx="1967">
                  <c:v>825.00000000000011</c:v>
                </c:pt>
                <c:pt idx="1968">
                  <c:v>489.99999999999989</c:v>
                </c:pt>
                <c:pt idx="1969">
                  <c:v>761.25000000000011</c:v>
                </c:pt>
                <c:pt idx="1970">
                  <c:v>503.12499999999989</c:v>
                </c:pt>
                <c:pt idx="1971">
                  <c:v>787.50000000000011</c:v>
                </c:pt>
                <c:pt idx="1972">
                  <c:v>600</c:v>
                </c:pt>
                <c:pt idx="1973">
                  <c:v>1687.5</c:v>
                </c:pt>
                <c:pt idx="1974">
                  <c:v>1181.25</c:v>
                </c:pt>
                <c:pt idx="1975">
                  <c:v>1312.5</c:v>
                </c:pt>
                <c:pt idx="1976">
                  <c:v>1050</c:v>
                </c:pt>
                <c:pt idx="1977">
                  <c:v>1237.5</c:v>
                </c:pt>
                <c:pt idx="1978">
                  <c:v>742.5</c:v>
                </c:pt>
                <c:pt idx="1979">
                  <c:v>2475.0000000000005</c:v>
                </c:pt>
                <c:pt idx="1980">
                  <c:v>1549.9999999999998</c:v>
                </c:pt>
                <c:pt idx="1981">
                  <c:v>1704.9999999999998</c:v>
                </c:pt>
                <c:pt idx="1982">
                  <c:v>1849.9999999999998</c:v>
                </c:pt>
                <c:pt idx="1983">
                  <c:v>1312.5</c:v>
                </c:pt>
                <c:pt idx="1984">
                  <c:v>1010.6250000000001</c:v>
                </c:pt>
                <c:pt idx="1985">
                  <c:v>2860.0000000000005</c:v>
                </c:pt>
                <c:pt idx="1986">
                  <c:v>1499.9999999999998</c:v>
                </c:pt>
                <c:pt idx="1987">
                  <c:v>1649.9999999999998</c:v>
                </c:pt>
                <c:pt idx="1988">
                  <c:v>1849.9999999999998</c:v>
                </c:pt>
                <c:pt idx="1989">
                  <c:v>1187.5</c:v>
                </c:pt>
                <c:pt idx="1990">
                  <c:v>914.37499999999989</c:v>
                </c:pt>
                <c:pt idx="1991">
                  <c:v>2392.5</c:v>
                </c:pt>
                <c:pt idx="1992">
                  <c:v>1485</c:v>
                </c:pt>
                <c:pt idx="1993">
                  <c:v>1375</c:v>
                </c:pt>
                <c:pt idx="1994">
                  <c:v>1619.9999999999998</c:v>
                </c:pt>
                <c:pt idx="1995">
                  <c:v>1200</c:v>
                </c:pt>
                <c:pt idx="1996">
                  <c:v>770</c:v>
                </c:pt>
                <c:pt idx="1997">
                  <c:v>1718.7500000000002</c:v>
                </c:pt>
                <c:pt idx="1998">
                  <c:v>919.99999999999989</c:v>
                </c:pt>
                <c:pt idx="1999">
                  <c:v>919.99999999999989</c:v>
                </c:pt>
                <c:pt idx="2000">
                  <c:v>944.99999999999989</c:v>
                </c:pt>
                <c:pt idx="2001">
                  <c:v>843.75</c:v>
                </c:pt>
                <c:pt idx="2002">
                  <c:v>428.75000000000006</c:v>
                </c:pt>
                <c:pt idx="2003">
                  <c:v>1299.375</c:v>
                </c:pt>
                <c:pt idx="2004">
                  <c:v>944.99999999999989</c:v>
                </c:pt>
                <c:pt idx="2005">
                  <c:v>944.99999999999989</c:v>
                </c:pt>
                <c:pt idx="2006">
                  <c:v>1439.9999999999998</c:v>
                </c:pt>
                <c:pt idx="2007">
                  <c:v>1350</c:v>
                </c:pt>
                <c:pt idx="2008">
                  <c:v>818.12499999999977</c:v>
                </c:pt>
                <c:pt idx="2009">
                  <c:v>2234.375</c:v>
                </c:pt>
                <c:pt idx="2010">
                  <c:v>1704.9999999999995</c:v>
                </c:pt>
                <c:pt idx="2011">
                  <c:v>1704.9999999999995</c:v>
                </c:pt>
                <c:pt idx="2012">
                  <c:v>1619.9999999999998</c:v>
                </c:pt>
                <c:pt idx="2013">
                  <c:v>1575</c:v>
                </c:pt>
                <c:pt idx="2014">
                  <c:v>914.37499999999977</c:v>
                </c:pt>
                <c:pt idx="2015">
                  <c:v>2591.875</c:v>
                </c:pt>
                <c:pt idx="2016">
                  <c:v>446.24999999999989</c:v>
                </c:pt>
                <c:pt idx="2017">
                  <c:v>680</c:v>
                </c:pt>
                <c:pt idx="2018">
                  <c:v>595</c:v>
                </c:pt>
                <c:pt idx="2019">
                  <c:v>385</c:v>
                </c:pt>
                <c:pt idx="2020">
                  <c:v>303.75</c:v>
                </c:pt>
                <c:pt idx="2021">
                  <c:v>425</c:v>
                </c:pt>
                <c:pt idx="2022">
                  <c:v>498.74999999999989</c:v>
                </c:pt>
                <c:pt idx="2023">
                  <c:v>600</c:v>
                </c:pt>
                <c:pt idx="2024">
                  <c:v>525</c:v>
                </c:pt>
                <c:pt idx="2025">
                  <c:v>315</c:v>
                </c:pt>
                <c:pt idx="2026">
                  <c:v>202.50000000000003</c:v>
                </c:pt>
                <c:pt idx="2027">
                  <c:v>350</c:v>
                </c:pt>
                <c:pt idx="2028">
                  <c:v>700</c:v>
                </c:pt>
                <c:pt idx="2029">
                  <c:v>700</c:v>
                </c:pt>
                <c:pt idx="2030">
                  <c:v>612.5</c:v>
                </c:pt>
                <c:pt idx="2031">
                  <c:v>393.75</c:v>
                </c:pt>
                <c:pt idx="2032">
                  <c:v>206.25</c:v>
                </c:pt>
                <c:pt idx="2033">
                  <c:v>406.25</c:v>
                </c:pt>
                <c:pt idx="2034">
                  <c:v>875</c:v>
                </c:pt>
                <c:pt idx="2035">
                  <c:v>660.00000000000011</c:v>
                </c:pt>
                <c:pt idx="2036">
                  <c:v>673.75</c:v>
                </c:pt>
                <c:pt idx="2037">
                  <c:v>437.5</c:v>
                </c:pt>
                <c:pt idx="2038">
                  <c:v>247.50000000000003</c:v>
                </c:pt>
                <c:pt idx="2039">
                  <c:v>568.75</c:v>
                </c:pt>
                <c:pt idx="2040">
                  <c:v>918.74999999999989</c:v>
                </c:pt>
                <c:pt idx="2041">
                  <c:v>825</c:v>
                </c:pt>
                <c:pt idx="2042">
                  <c:v>770</c:v>
                </c:pt>
                <c:pt idx="2043">
                  <c:v>525</c:v>
                </c:pt>
                <c:pt idx="2044">
                  <c:v>330</c:v>
                </c:pt>
                <c:pt idx="2045">
                  <c:v>656.25000000000011</c:v>
                </c:pt>
                <c:pt idx="2046">
                  <c:v>1093.75</c:v>
                </c:pt>
                <c:pt idx="2047">
                  <c:v>1045</c:v>
                </c:pt>
                <c:pt idx="2048">
                  <c:v>914.37499999999989</c:v>
                </c:pt>
                <c:pt idx="2049">
                  <c:v>612.5</c:v>
                </c:pt>
                <c:pt idx="2050">
                  <c:v>371.25</c:v>
                </c:pt>
                <c:pt idx="2051">
                  <c:v>918.75000000000011</c:v>
                </c:pt>
                <c:pt idx="2052">
                  <c:v>1181.25</c:v>
                </c:pt>
                <c:pt idx="2053">
                  <c:v>1155.0000000000002</c:v>
                </c:pt>
                <c:pt idx="2054">
                  <c:v>914.37499999999989</c:v>
                </c:pt>
                <c:pt idx="2055">
                  <c:v>656.25</c:v>
                </c:pt>
                <c:pt idx="2056">
                  <c:v>701.25</c:v>
                </c:pt>
                <c:pt idx="2057">
                  <c:v>743.75000000000011</c:v>
                </c:pt>
                <c:pt idx="2058">
                  <c:v>1203.125</c:v>
                </c:pt>
                <c:pt idx="2059">
                  <c:v>1380.0000000000002</c:v>
                </c:pt>
                <c:pt idx="2060">
                  <c:v>866.25</c:v>
                </c:pt>
                <c:pt idx="2061">
                  <c:v>770</c:v>
                </c:pt>
                <c:pt idx="2062">
                  <c:v>780</c:v>
                </c:pt>
                <c:pt idx="2063">
                  <c:v>656.25000000000011</c:v>
                </c:pt>
                <c:pt idx="2064">
                  <c:v>905.62500000000011</c:v>
                </c:pt>
                <c:pt idx="2065">
                  <c:v>1150.0000000000002</c:v>
                </c:pt>
                <c:pt idx="2066">
                  <c:v>669.375</c:v>
                </c:pt>
                <c:pt idx="2067">
                  <c:v>590.625</c:v>
                </c:pt>
                <c:pt idx="2068">
                  <c:v>618.75</c:v>
                </c:pt>
                <c:pt idx="2069">
                  <c:v>637.50000000000011</c:v>
                </c:pt>
                <c:pt idx="2070">
                  <c:v>787.50000000000011</c:v>
                </c:pt>
                <c:pt idx="2071">
                  <c:v>1000.0000000000002</c:v>
                </c:pt>
                <c:pt idx="2072">
                  <c:v>511.87500000000006</c:v>
                </c:pt>
                <c:pt idx="2073">
                  <c:v>472.50000000000006</c:v>
                </c:pt>
                <c:pt idx="2074">
                  <c:v>453.75000000000006</c:v>
                </c:pt>
                <c:pt idx="2075">
                  <c:v>487.50000000000006</c:v>
                </c:pt>
                <c:pt idx="2076">
                  <c:v>787.50000000000011</c:v>
                </c:pt>
                <c:pt idx="2077">
                  <c:v>1050.0000000000002</c:v>
                </c:pt>
                <c:pt idx="2078">
                  <c:v>590.625</c:v>
                </c:pt>
                <c:pt idx="2079">
                  <c:v>551.25</c:v>
                </c:pt>
                <c:pt idx="2080">
                  <c:v>495.00000000000006</c:v>
                </c:pt>
                <c:pt idx="2081">
                  <c:v>637.50000000000011</c:v>
                </c:pt>
                <c:pt idx="2082">
                  <c:v>984.37500000000011</c:v>
                </c:pt>
                <c:pt idx="2083">
                  <c:v>1250.0000000000005</c:v>
                </c:pt>
                <c:pt idx="2084">
                  <c:v>669.375</c:v>
                </c:pt>
                <c:pt idx="2085">
                  <c:v>669.375</c:v>
                </c:pt>
                <c:pt idx="2086">
                  <c:v>577.5</c:v>
                </c:pt>
                <c:pt idx="2087">
                  <c:v>675.00000000000011</c:v>
                </c:pt>
                <c:pt idx="2088">
                  <c:v>581.87499999999977</c:v>
                </c:pt>
                <c:pt idx="2089">
                  <c:v>855</c:v>
                </c:pt>
                <c:pt idx="2090">
                  <c:v>748.125</c:v>
                </c:pt>
                <c:pt idx="2091">
                  <c:v>511.87499999999994</c:v>
                </c:pt>
                <c:pt idx="2092">
                  <c:v>412.50000000000006</c:v>
                </c:pt>
                <c:pt idx="2093">
                  <c:v>534.375</c:v>
                </c:pt>
                <c:pt idx="2094">
                  <c:v>643.12499999999977</c:v>
                </c:pt>
                <c:pt idx="2095">
                  <c:v>765</c:v>
                </c:pt>
                <c:pt idx="2096">
                  <c:v>669.375</c:v>
                </c:pt>
                <c:pt idx="2097">
                  <c:v>433.125</c:v>
                </c:pt>
                <c:pt idx="2098">
                  <c:v>300.00000000000006</c:v>
                </c:pt>
                <c:pt idx="2099">
                  <c:v>450</c:v>
                </c:pt>
                <c:pt idx="2100">
                  <c:v>866.25</c:v>
                </c:pt>
                <c:pt idx="2101">
                  <c:v>880</c:v>
                </c:pt>
                <c:pt idx="2102">
                  <c:v>770</c:v>
                </c:pt>
                <c:pt idx="2103">
                  <c:v>529.375</c:v>
                </c:pt>
                <c:pt idx="2104">
                  <c:v>315.00000000000006</c:v>
                </c:pt>
                <c:pt idx="2105">
                  <c:v>515.625</c:v>
                </c:pt>
                <c:pt idx="2106">
                  <c:v>1058.75</c:v>
                </c:pt>
                <c:pt idx="2107">
                  <c:v>840.00000000000023</c:v>
                </c:pt>
                <c:pt idx="2108">
                  <c:v>840.00000000000011</c:v>
                </c:pt>
                <c:pt idx="2109">
                  <c:v>577.5</c:v>
                </c:pt>
                <c:pt idx="2110">
                  <c:v>360.00000000000006</c:v>
                </c:pt>
                <c:pt idx="2111">
                  <c:v>703.12500000000011</c:v>
                </c:pt>
                <c:pt idx="2112">
                  <c:v>1106.875</c:v>
                </c:pt>
                <c:pt idx="2113">
                  <c:v>1020.0000000000002</c:v>
                </c:pt>
                <c:pt idx="2114">
                  <c:v>945.00000000000011</c:v>
                </c:pt>
                <c:pt idx="2115">
                  <c:v>673.75</c:v>
                </c:pt>
                <c:pt idx="2116">
                  <c:v>450.00000000000006</c:v>
                </c:pt>
                <c:pt idx="2117">
                  <c:v>796.87500000000011</c:v>
                </c:pt>
                <c:pt idx="2118">
                  <c:v>1347.5</c:v>
                </c:pt>
                <c:pt idx="2119">
                  <c:v>1320.0000000000002</c:v>
                </c:pt>
                <c:pt idx="2120">
                  <c:v>1155</c:v>
                </c:pt>
                <c:pt idx="2121">
                  <c:v>818.125</c:v>
                </c:pt>
                <c:pt idx="2122">
                  <c:v>540</c:v>
                </c:pt>
                <c:pt idx="2123">
                  <c:v>1125.0000000000002</c:v>
                </c:pt>
                <c:pt idx="2124">
                  <c:v>1443.75</c:v>
                </c:pt>
                <c:pt idx="2125">
                  <c:v>1440.0000000000002</c:v>
                </c:pt>
                <c:pt idx="2126">
                  <c:v>1155</c:v>
                </c:pt>
                <c:pt idx="2127">
                  <c:v>866.25</c:v>
                </c:pt>
                <c:pt idx="2128">
                  <c:v>900.00000000000011</c:v>
                </c:pt>
                <c:pt idx="2129">
                  <c:v>937.50000000000011</c:v>
                </c:pt>
                <c:pt idx="2130">
                  <c:v>1470.0000000000002</c:v>
                </c:pt>
                <c:pt idx="2131">
                  <c:v>1690.0000000000005</c:v>
                </c:pt>
                <c:pt idx="2132">
                  <c:v>1102.5</c:v>
                </c:pt>
                <c:pt idx="2133">
                  <c:v>997.50000000000011</c:v>
                </c:pt>
                <c:pt idx="2134">
                  <c:v>997.50000000000011</c:v>
                </c:pt>
                <c:pt idx="2135">
                  <c:v>843.75000000000011</c:v>
                </c:pt>
                <c:pt idx="2136">
                  <c:v>1093.7500000000002</c:v>
                </c:pt>
                <c:pt idx="2137">
                  <c:v>1375.0000000000005</c:v>
                </c:pt>
                <c:pt idx="2138">
                  <c:v>831.25000000000011</c:v>
                </c:pt>
                <c:pt idx="2139">
                  <c:v>743.75000000000011</c:v>
                </c:pt>
                <c:pt idx="2140">
                  <c:v>765.00000000000011</c:v>
                </c:pt>
                <c:pt idx="2141">
                  <c:v>771.87500000000011</c:v>
                </c:pt>
                <c:pt idx="2142">
                  <c:v>962.50000000000011</c:v>
                </c:pt>
                <c:pt idx="2143">
                  <c:v>1210.0000000000005</c:v>
                </c:pt>
                <c:pt idx="2144">
                  <c:v>656.25000000000011</c:v>
                </c:pt>
                <c:pt idx="2145">
                  <c:v>612.50000000000011</c:v>
                </c:pt>
                <c:pt idx="2146">
                  <c:v>585</c:v>
                </c:pt>
                <c:pt idx="2147">
                  <c:v>703.12500000000011</c:v>
                </c:pt>
                <c:pt idx="2148">
                  <c:v>1155</c:v>
                </c:pt>
                <c:pt idx="2149">
                  <c:v>1560.0000000000005</c:v>
                </c:pt>
                <c:pt idx="2150">
                  <c:v>945.00000000000011</c:v>
                </c:pt>
                <c:pt idx="2151">
                  <c:v>892.50000000000011</c:v>
                </c:pt>
                <c:pt idx="2152">
                  <c:v>787.50000000000011</c:v>
                </c:pt>
                <c:pt idx="2153">
                  <c:v>937.50000000000011</c:v>
                </c:pt>
                <c:pt idx="2154">
                  <c:v>1470.0000000000002</c:v>
                </c:pt>
                <c:pt idx="2155">
                  <c:v>1820.0000000000005</c:v>
                </c:pt>
                <c:pt idx="2156">
                  <c:v>1050</c:v>
                </c:pt>
                <c:pt idx="2157">
                  <c:v>1050</c:v>
                </c:pt>
                <c:pt idx="2158">
                  <c:v>892.50000000000011</c:v>
                </c:pt>
                <c:pt idx="2159">
                  <c:v>984.37500000000011</c:v>
                </c:pt>
                <c:pt idx="2160">
                  <c:v>539.99999999999989</c:v>
                </c:pt>
                <c:pt idx="2161">
                  <c:v>720</c:v>
                </c:pt>
                <c:pt idx="2162">
                  <c:v>630</c:v>
                </c:pt>
                <c:pt idx="2163">
                  <c:v>480</c:v>
                </c:pt>
                <c:pt idx="2164">
                  <c:v>393.75000000000006</c:v>
                </c:pt>
                <c:pt idx="2165">
                  <c:v>450</c:v>
                </c:pt>
                <c:pt idx="2166">
                  <c:v>599.99999999999989</c:v>
                </c:pt>
                <c:pt idx="2167">
                  <c:v>640</c:v>
                </c:pt>
                <c:pt idx="2168">
                  <c:v>560</c:v>
                </c:pt>
                <c:pt idx="2169">
                  <c:v>400</c:v>
                </c:pt>
                <c:pt idx="2170">
                  <c:v>275.62500000000006</c:v>
                </c:pt>
                <c:pt idx="2171">
                  <c:v>375</c:v>
                </c:pt>
                <c:pt idx="2172">
                  <c:v>840</c:v>
                </c:pt>
                <c:pt idx="2173">
                  <c:v>750</c:v>
                </c:pt>
                <c:pt idx="2174">
                  <c:v>656.25</c:v>
                </c:pt>
                <c:pt idx="2175">
                  <c:v>500</c:v>
                </c:pt>
                <c:pt idx="2176">
                  <c:v>288.75</c:v>
                </c:pt>
                <c:pt idx="2177">
                  <c:v>437.5</c:v>
                </c:pt>
                <c:pt idx="2178">
                  <c:v>1050</c:v>
                </c:pt>
                <c:pt idx="2179">
                  <c:v>715.00000000000011</c:v>
                </c:pt>
                <c:pt idx="2180">
                  <c:v>721.875</c:v>
                </c:pt>
                <c:pt idx="2181">
                  <c:v>550</c:v>
                </c:pt>
                <c:pt idx="2182">
                  <c:v>336.875</c:v>
                </c:pt>
                <c:pt idx="2183">
                  <c:v>612.50000000000011</c:v>
                </c:pt>
                <c:pt idx="2184">
                  <c:v>1100</c:v>
                </c:pt>
                <c:pt idx="2185">
                  <c:v>880</c:v>
                </c:pt>
                <c:pt idx="2186">
                  <c:v>818.125</c:v>
                </c:pt>
                <c:pt idx="2187">
                  <c:v>650</c:v>
                </c:pt>
                <c:pt idx="2188">
                  <c:v>433.125</c:v>
                </c:pt>
                <c:pt idx="2189">
                  <c:v>700.00000000000011</c:v>
                </c:pt>
                <c:pt idx="2190">
                  <c:v>1350</c:v>
                </c:pt>
                <c:pt idx="2191">
                  <c:v>1155.0000000000002</c:v>
                </c:pt>
                <c:pt idx="2192">
                  <c:v>1010.6250000000001</c:v>
                </c:pt>
                <c:pt idx="2193">
                  <c:v>800</c:v>
                </c:pt>
                <c:pt idx="2194">
                  <c:v>529.375</c:v>
                </c:pt>
                <c:pt idx="2195">
                  <c:v>1006.2500000000001</c:v>
                </c:pt>
                <c:pt idx="2196">
                  <c:v>1450</c:v>
                </c:pt>
                <c:pt idx="2197">
                  <c:v>1265.0000000000002</c:v>
                </c:pt>
                <c:pt idx="2198">
                  <c:v>1010.6250000000001</c:v>
                </c:pt>
                <c:pt idx="2199">
                  <c:v>850</c:v>
                </c:pt>
                <c:pt idx="2200">
                  <c:v>914.37499999999989</c:v>
                </c:pt>
                <c:pt idx="2201">
                  <c:v>831.25000000000011</c:v>
                </c:pt>
                <c:pt idx="2202">
                  <c:v>1485.0000000000002</c:v>
                </c:pt>
                <c:pt idx="2203">
                  <c:v>1500.0000000000002</c:v>
                </c:pt>
                <c:pt idx="2204">
                  <c:v>962.49999999999989</c:v>
                </c:pt>
                <c:pt idx="2205">
                  <c:v>990</c:v>
                </c:pt>
                <c:pt idx="2206">
                  <c:v>1023.7499999999999</c:v>
                </c:pt>
                <c:pt idx="2207">
                  <c:v>743.75000000000011</c:v>
                </c:pt>
                <c:pt idx="2208">
                  <c:v>1080.0000000000005</c:v>
                </c:pt>
                <c:pt idx="2209">
                  <c:v>1200.0000000000002</c:v>
                </c:pt>
                <c:pt idx="2210">
                  <c:v>708.75000000000011</c:v>
                </c:pt>
                <c:pt idx="2211">
                  <c:v>720.00000000000023</c:v>
                </c:pt>
                <c:pt idx="2212">
                  <c:v>770</c:v>
                </c:pt>
                <c:pt idx="2213">
                  <c:v>675.00000000000011</c:v>
                </c:pt>
                <c:pt idx="2214">
                  <c:v>945.00000000000023</c:v>
                </c:pt>
                <c:pt idx="2215">
                  <c:v>1050.0000000000002</c:v>
                </c:pt>
                <c:pt idx="2216">
                  <c:v>551.25000000000011</c:v>
                </c:pt>
                <c:pt idx="2217">
                  <c:v>585.00000000000023</c:v>
                </c:pt>
                <c:pt idx="2218">
                  <c:v>577.5</c:v>
                </c:pt>
                <c:pt idx="2219">
                  <c:v>612.50000000000011</c:v>
                </c:pt>
                <c:pt idx="2220">
                  <c:v>1155.0000000000002</c:v>
                </c:pt>
                <c:pt idx="2221">
                  <c:v>1380.0000000000002</c:v>
                </c:pt>
                <c:pt idx="2222">
                  <c:v>818.125</c:v>
                </c:pt>
                <c:pt idx="2223">
                  <c:v>880</c:v>
                </c:pt>
                <c:pt idx="2224">
                  <c:v>796.25</c:v>
                </c:pt>
                <c:pt idx="2225">
                  <c:v>831.25000000000011</c:v>
                </c:pt>
                <c:pt idx="2226">
                  <c:v>1485.0000000000002</c:v>
                </c:pt>
                <c:pt idx="2227">
                  <c:v>1620.0000000000002</c:v>
                </c:pt>
                <c:pt idx="2228">
                  <c:v>914.37499999999989</c:v>
                </c:pt>
                <c:pt idx="2229">
                  <c:v>1045</c:v>
                </c:pt>
                <c:pt idx="2230">
                  <c:v>909.99999999999989</c:v>
                </c:pt>
                <c:pt idx="2231">
                  <c:v>875.00000000000011</c:v>
                </c:pt>
                <c:pt idx="2232">
                  <c:v>1845</c:v>
                </c:pt>
                <c:pt idx="2233">
                  <c:v>1155</c:v>
                </c:pt>
                <c:pt idx="2234">
                  <c:v>618.75000000000011</c:v>
                </c:pt>
                <c:pt idx="2235">
                  <c:v>708.75</c:v>
                </c:pt>
                <c:pt idx="2236">
                  <c:v>1268.75</c:v>
                </c:pt>
                <c:pt idx="2237">
                  <c:v>1650</c:v>
                </c:pt>
                <c:pt idx="2238">
                  <c:v>1935</c:v>
                </c:pt>
                <c:pt idx="2239">
                  <c:v>1014.9999999999999</c:v>
                </c:pt>
                <c:pt idx="2240">
                  <c:v>581.25000000000011</c:v>
                </c:pt>
                <c:pt idx="2241">
                  <c:v>656.25</c:v>
                </c:pt>
                <c:pt idx="2242">
                  <c:v>1225</c:v>
                </c:pt>
                <c:pt idx="2243">
                  <c:v>1400</c:v>
                </c:pt>
                <c:pt idx="2244">
                  <c:v>1606.5</c:v>
                </c:pt>
                <c:pt idx="2245">
                  <c:v>857.5</c:v>
                </c:pt>
                <c:pt idx="2246">
                  <c:v>453.125</c:v>
                </c:pt>
                <c:pt idx="2247">
                  <c:v>517.49999999999989</c:v>
                </c:pt>
                <c:pt idx="2248">
                  <c:v>984.37500000000011</c:v>
                </c:pt>
                <c:pt idx="2249">
                  <c:v>1268.75</c:v>
                </c:pt>
                <c:pt idx="2250">
                  <c:v>1535.625</c:v>
                </c:pt>
                <c:pt idx="2251">
                  <c:v>826.875</c:v>
                </c:pt>
                <c:pt idx="2252">
                  <c:v>421.875</c:v>
                </c:pt>
                <c:pt idx="2253">
                  <c:v>539.99999999999989</c:v>
                </c:pt>
                <c:pt idx="2254">
                  <c:v>1093.75</c:v>
                </c:pt>
                <c:pt idx="2255">
                  <c:v>1550</c:v>
                </c:pt>
                <c:pt idx="2256">
                  <c:v>2351.25</c:v>
                </c:pt>
                <c:pt idx="2257">
                  <c:v>1312.5</c:v>
                </c:pt>
                <c:pt idx="2258">
                  <c:v>815.625</c:v>
                </c:pt>
                <c:pt idx="2259">
                  <c:v>911.25</c:v>
                </c:pt>
                <c:pt idx="2260">
                  <c:v>1347.4999999999998</c:v>
                </c:pt>
                <c:pt idx="2261">
                  <c:v>2400</c:v>
                </c:pt>
                <c:pt idx="2262">
                  <c:v>2598.7499999999995</c:v>
                </c:pt>
                <c:pt idx="2263">
                  <c:v>1400</c:v>
                </c:pt>
                <c:pt idx="2264">
                  <c:v>968.75</c:v>
                </c:pt>
                <c:pt idx="2265">
                  <c:v>1125</c:v>
                </c:pt>
                <c:pt idx="2266">
                  <c:v>1706.25</c:v>
                </c:pt>
                <c:pt idx="2267">
                  <c:v>3237.5000000000005</c:v>
                </c:pt>
                <c:pt idx="2268">
                  <c:v>3363.75</c:v>
                </c:pt>
                <c:pt idx="2269">
                  <c:v>1890.0000000000002</c:v>
                </c:pt>
                <c:pt idx="2270">
                  <c:v>1134.375</c:v>
                </c:pt>
                <c:pt idx="2271">
                  <c:v>1278.75</c:v>
                </c:pt>
                <c:pt idx="2272">
                  <c:v>1819.9999999999998</c:v>
                </c:pt>
                <c:pt idx="2273">
                  <c:v>3412.5000000000005</c:v>
                </c:pt>
                <c:pt idx="2274">
                  <c:v>3290.625</c:v>
                </c:pt>
                <c:pt idx="2275">
                  <c:v>1890.0000000000002</c:v>
                </c:pt>
                <c:pt idx="2276">
                  <c:v>1134.375</c:v>
                </c:pt>
                <c:pt idx="2277">
                  <c:v>1046.25</c:v>
                </c:pt>
                <c:pt idx="2278">
                  <c:v>1443.75</c:v>
                </c:pt>
                <c:pt idx="2279">
                  <c:v>2775.0000000000005</c:v>
                </c:pt>
                <c:pt idx="2280">
                  <c:v>2536.8750000000005</c:v>
                </c:pt>
                <c:pt idx="2281">
                  <c:v>1443.7500000000002</c:v>
                </c:pt>
                <c:pt idx="2282">
                  <c:v>725</c:v>
                </c:pt>
                <c:pt idx="2283">
                  <c:v>840</c:v>
                </c:pt>
                <c:pt idx="2284">
                  <c:v>1225</c:v>
                </c:pt>
                <c:pt idx="2285">
                  <c:v>2200</c:v>
                </c:pt>
                <c:pt idx="2286">
                  <c:v>2413.125</c:v>
                </c:pt>
                <c:pt idx="2287">
                  <c:v>1260.0000000000002</c:v>
                </c:pt>
                <c:pt idx="2288">
                  <c:v>759.37500000000023</c:v>
                </c:pt>
                <c:pt idx="2289">
                  <c:v>877.50000000000023</c:v>
                </c:pt>
                <c:pt idx="2290">
                  <c:v>1251.25</c:v>
                </c:pt>
                <c:pt idx="2291">
                  <c:v>2325</c:v>
                </c:pt>
                <c:pt idx="2292">
                  <c:v>2289.375</c:v>
                </c:pt>
                <c:pt idx="2293">
                  <c:v>1181.2500000000002</c:v>
                </c:pt>
                <c:pt idx="2294">
                  <c:v>781.87500000000023</c:v>
                </c:pt>
                <c:pt idx="2295">
                  <c:v>1237.5000000000002</c:v>
                </c:pt>
                <c:pt idx="2296">
                  <c:v>1776.2500000000002</c:v>
                </c:pt>
                <c:pt idx="2297">
                  <c:v>3093.75</c:v>
                </c:pt>
                <c:pt idx="2298">
                  <c:v>3386.2500000000005</c:v>
                </c:pt>
                <c:pt idx="2299">
                  <c:v>1837.5000000000002</c:v>
                </c:pt>
                <c:pt idx="2300">
                  <c:v>1237.5000000000002</c:v>
                </c:pt>
                <c:pt idx="2301">
                  <c:v>1395.0000000000002</c:v>
                </c:pt>
                <c:pt idx="2302">
                  <c:v>1898.7500000000002</c:v>
                </c:pt>
                <c:pt idx="2303">
                  <c:v>3281.25</c:v>
                </c:pt>
                <c:pt idx="2304">
                  <c:v>1295.0000000000002</c:v>
                </c:pt>
                <c:pt idx="2305">
                  <c:v>888.12500000000011</c:v>
                </c:pt>
                <c:pt idx="2306">
                  <c:v>725.00000000000023</c:v>
                </c:pt>
                <c:pt idx="2307">
                  <c:v>690</c:v>
                </c:pt>
                <c:pt idx="2308">
                  <c:v>984.37499999999989</c:v>
                </c:pt>
                <c:pt idx="2309">
                  <c:v>1268.7500000000002</c:v>
                </c:pt>
                <c:pt idx="2310">
                  <c:v>1365.0000000000002</c:v>
                </c:pt>
                <c:pt idx="2311">
                  <c:v>765.625</c:v>
                </c:pt>
                <c:pt idx="2312">
                  <c:v>675.00000000000023</c:v>
                </c:pt>
                <c:pt idx="2313">
                  <c:v>630</c:v>
                </c:pt>
                <c:pt idx="2314">
                  <c:v>944.99999999999989</c:v>
                </c:pt>
                <c:pt idx="2315">
                  <c:v>1050</c:v>
                </c:pt>
                <c:pt idx="2316">
                  <c:v>1104</c:v>
                </c:pt>
                <c:pt idx="2317">
                  <c:v>630</c:v>
                </c:pt>
                <c:pt idx="2318">
                  <c:v>500</c:v>
                </c:pt>
                <c:pt idx="2319">
                  <c:v>474.99999999999994</c:v>
                </c:pt>
                <c:pt idx="2320">
                  <c:v>735.00000000000011</c:v>
                </c:pt>
                <c:pt idx="2321">
                  <c:v>937.5</c:v>
                </c:pt>
                <c:pt idx="2322">
                  <c:v>1050</c:v>
                </c:pt>
                <c:pt idx="2323">
                  <c:v>603.75</c:v>
                </c:pt>
                <c:pt idx="2324">
                  <c:v>460</c:v>
                </c:pt>
                <c:pt idx="2325">
                  <c:v>499.99999999999994</c:v>
                </c:pt>
                <c:pt idx="2326">
                  <c:v>826.875</c:v>
                </c:pt>
                <c:pt idx="2327">
                  <c:v>1181.25</c:v>
                </c:pt>
                <c:pt idx="2328">
                  <c:v>1701</c:v>
                </c:pt>
                <c:pt idx="2329">
                  <c:v>1023.7499999999999</c:v>
                </c:pt>
                <c:pt idx="2330">
                  <c:v>1000</c:v>
                </c:pt>
                <c:pt idx="2331">
                  <c:v>920</c:v>
                </c:pt>
                <c:pt idx="2332">
                  <c:v>1049.9999999999998</c:v>
                </c:pt>
                <c:pt idx="2333">
                  <c:v>1924.9999999999998</c:v>
                </c:pt>
                <c:pt idx="2334">
                  <c:v>1899.9999999999998</c:v>
                </c:pt>
                <c:pt idx="2335">
                  <c:v>1102.5</c:v>
                </c:pt>
                <c:pt idx="2336">
                  <c:v>1350</c:v>
                </c:pt>
                <c:pt idx="2337">
                  <c:v>1300</c:v>
                </c:pt>
                <c:pt idx="2338">
                  <c:v>1478.75</c:v>
                </c:pt>
                <c:pt idx="2339">
                  <c:v>2887.5000000000005</c:v>
                </c:pt>
                <c:pt idx="2340">
                  <c:v>2730</c:v>
                </c:pt>
                <c:pt idx="2341">
                  <c:v>1680.0000000000002</c:v>
                </c:pt>
                <c:pt idx="2342">
                  <c:v>1595.0000000000002</c:v>
                </c:pt>
                <c:pt idx="2343">
                  <c:v>1485.0000000000002</c:v>
                </c:pt>
                <c:pt idx="2344">
                  <c:v>1592.5</c:v>
                </c:pt>
                <c:pt idx="2345">
                  <c:v>3062.5000000000005</c:v>
                </c:pt>
                <c:pt idx="2346">
                  <c:v>2665</c:v>
                </c:pt>
                <c:pt idx="2347">
                  <c:v>1680.0000000000002</c:v>
                </c:pt>
                <c:pt idx="2348">
                  <c:v>1595.0000000000002</c:v>
                </c:pt>
                <c:pt idx="2349">
                  <c:v>1215</c:v>
                </c:pt>
                <c:pt idx="2350">
                  <c:v>1251.25</c:v>
                </c:pt>
                <c:pt idx="2351">
                  <c:v>2475.0000000000005</c:v>
                </c:pt>
                <c:pt idx="2352">
                  <c:v>2035</c:v>
                </c:pt>
                <c:pt idx="2353">
                  <c:v>1268.7500000000002</c:v>
                </c:pt>
                <c:pt idx="2354">
                  <c:v>750.00000000000011</c:v>
                </c:pt>
                <c:pt idx="2355">
                  <c:v>720.00000000000011</c:v>
                </c:pt>
                <c:pt idx="2356">
                  <c:v>840</c:v>
                </c:pt>
                <c:pt idx="2357">
                  <c:v>1575.0000000000002</c:v>
                </c:pt>
                <c:pt idx="2358">
                  <c:v>1575.0000000000002</c:v>
                </c:pt>
                <c:pt idx="2359">
                  <c:v>857.50000000000011</c:v>
                </c:pt>
                <c:pt idx="2360">
                  <c:v>805.00000000000023</c:v>
                </c:pt>
                <c:pt idx="2361">
                  <c:v>770.00000000000023</c:v>
                </c:pt>
                <c:pt idx="2362">
                  <c:v>866.25000000000011</c:v>
                </c:pt>
                <c:pt idx="2363">
                  <c:v>1687.5</c:v>
                </c:pt>
                <c:pt idx="2364">
                  <c:v>1485.0000000000002</c:v>
                </c:pt>
                <c:pt idx="2365">
                  <c:v>796.25000000000011</c:v>
                </c:pt>
                <c:pt idx="2366">
                  <c:v>952.00000000000045</c:v>
                </c:pt>
                <c:pt idx="2367">
                  <c:v>1560.0000000000007</c:v>
                </c:pt>
                <c:pt idx="2368">
                  <c:v>1640.6250000000002</c:v>
                </c:pt>
                <c:pt idx="2369">
                  <c:v>2718.75</c:v>
                </c:pt>
                <c:pt idx="2370">
                  <c:v>2730.0000000000005</c:v>
                </c:pt>
                <c:pt idx="2371">
                  <c:v>1627.5000000000002</c:v>
                </c:pt>
                <c:pt idx="2372">
                  <c:v>1740.0000000000005</c:v>
                </c:pt>
                <c:pt idx="2373">
                  <c:v>1620.0000000000002</c:v>
                </c:pt>
                <c:pt idx="2374">
                  <c:v>1653.75</c:v>
                </c:pt>
                <c:pt idx="2375">
                  <c:v>2906.25</c:v>
                </c:pt>
                <c:pt idx="2376">
                  <c:v>1085.0000000000002</c:v>
                </c:pt>
                <c:pt idx="2377">
                  <c:v>704.375</c:v>
                </c:pt>
                <c:pt idx="2378">
                  <c:v>575.00000000000011</c:v>
                </c:pt>
                <c:pt idx="2379">
                  <c:v>510</c:v>
                </c:pt>
                <c:pt idx="2380">
                  <c:v>748.125</c:v>
                </c:pt>
                <c:pt idx="2381">
                  <c:v>1006.2500000000001</c:v>
                </c:pt>
                <c:pt idx="2382">
                  <c:v>1155.0000000000002</c:v>
                </c:pt>
                <c:pt idx="2383">
                  <c:v>581.875</c:v>
                </c:pt>
                <c:pt idx="2384">
                  <c:v>525.00000000000011</c:v>
                </c:pt>
                <c:pt idx="2385">
                  <c:v>450</c:v>
                </c:pt>
                <c:pt idx="2386">
                  <c:v>708.75</c:v>
                </c:pt>
                <c:pt idx="2387">
                  <c:v>825</c:v>
                </c:pt>
                <c:pt idx="2388">
                  <c:v>924</c:v>
                </c:pt>
                <c:pt idx="2389">
                  <c:v>472.49999999999994</c:v>
                </c:pt>
                <c:pt idx="2390">
                  <c:v>380</c:v>
                </c:pt>
                <c:pt idx="2391">
                  <c:v>324.99999999999994</c:v>
                </c:pt>
                <c:pt idx="2392">
                  <c:v>525</c:v>
                </c:pt>
                <c:pt idx="2393">
                  <c:v>712.5</c:v>
                </c:pt>
                <c:pt idx="2394">
                  <c:v>870</c:v>
                </c:pt>
                <c:pt idx="2395">
                  <c:v>446.25</c:v>
                </c:pt>
                <c:pt idx="2396">
                  <c:v>340</c:v>
                </c:pt>
                <c:pt idx="2397">
                  <c:v>349.99999999999994</c:v>
                </c:pt>
                <c:pt idx="2398">
                  <c:v>590.625</c:v>
                </c:pt>
                <c:pt idx="2399">
                  <c:v>918.75000000000011</c:v>
                </c:pt>
                <c:pt idx="2400">
                  <c:v>1431</c:v>
                </c:pt>
                <c:pt idx="2401">
                  <c:v>787.5</c:v>
                </c:pt>
                <c:pt idx="2402">
                  <c:v>760</c:v>
                </c:pt>
                <c:pt idx="2403">
                  <c:v>680</c:v>
                </c:pt>
                <c:pt idx="2404">
                  <c:v>787.49999999999977</c:v>
                </c:pt>
                <c:pt idx="2405">
                  <c:v>1512.4999999999998</c:v>
                </c:pt>
                <c:pt idx="2406">
                  <c:v>1600</c:v>
                </c:pt>
                <c:pt idx="2407">
                  <c:v>866.25</c:v>
                </c:pt>
                <c:pt idx="2408">
                  <c:v>1050</c:v>
                </c:pt>
                <c:pt idx="2409">
                  <c:v>1000</c:v>
                </c:pt>
                <c:pt idx="2410">
                  <c:v>1137.5</c:v>
                </c:pt>
                <c:pt idx="2411">
                  <c:v>2362.5</c:v>
                </c:pt>
                <c:pt idx="2412">
                  <c:v>2340</c:v>
                </c:pt>
                <c:pt idx="2413">
                  <c:v>1365</c:v>
                </c:pt>
                <c:pt idx="2414">
                  <c:v>1265.0000000000002</c:v>
                </c:pt>
                <c:pt idx="2415">
                  <c:v>1155.0000000000002</c:v>
                </c:pt>
                <c:pt idx="2416">
                  <c:v>1251.25</c:v>
                </c:pt>
                <c:pt idx="2417">
                  <c:v>2537.5000000000005</c:v>
                </c:pt>
                <c:pt idx="2418">
                  <c:v>2275</c:v>
                </c:pt>
                <c:pt idx="2419">
                  <c:v>1365</c:v>
                </c:pt>
                <c:pt idx="2420">
                  <c:v>1265.0000000000002</c:v>
                </c:pt>
                <c:pt idx="2421">
                  <c:v>945</c:v>
                </c:pt>
                <c:pt idx="2422">
                  <c:v>962.49999999999989</c:v>
                </c:pt>
                <c:pt idx="2423">
                  <c:v>2025.0000000000002</c:v>
                </c:pt>
                <c:pt idx="2424">
                  <c:v>1705</c:v>
                </c:pt>
                <c:pt idx="2425">
                  <c:v>1006.2500000000001</c:v>
                </c:pt>
                <c:pt idx="2426">
                  <c:v>475.00000000000011</c:v>
                </c:pt>
                <c:pt idx="2427">
                  <c:v>450.00000000000011</c:v>
                </c:pt>
                <c:pt idx="2428">
                  <c:v>551.25</c:v>
                </c:pt>
                <c:pt idx="2429">
                  <c:v>1100.0000000000002</c:v>
                </c:pt>
                <c:pt idx="2430">
                  <c:v>1160.0000000000002</c:v>
                </c:pt>
                <c:pt idx="2431">
                  <c:v>577.50000000000011</c:v>
                </c:pt>
                <c:pt idx="2432">
                  <c:v>510.00000000000023</c:v>
                </c:pt>
                <c:pt idx="2433">
                  <c:v>480.00000000000023</c:v>
                </c:pt>
                <c:pt idx="2434">
                  <c:v>560</c:v>
                </c:pt>
                <c:pt idx="2435">
                  <c:v>1050</c:v>
                </c:pt>
                <c:pt idx="2436">
                  <c:v>945.00000000000023</c:v>
                </c:pt>
                <c:pt idx="2437">
                  <c:v>437.50000000000011</c:v>
                </c:pt>
                <c:pt idx="2438">
                  <c:v>623.00000000000034</c:v>
                </c:pt>
                <c:pt idx="2439">
                  <c:v>1300.0000000000007</c:v>
                </c:pt>
                <c:pt idx="2440">
                  <c:v>1330.0000000000002</c:v>
                </c:pt>
                <c:pt idx="2441">
                  <c:v>2300</c:v>
                </c:pt>
                <c:pt idx="2442">
                  <c:v>2475.0000000000005</c:v>
                </c:pt>
                <c:pt idx="2443">
                  <c:v>1421.8750000000002</c:v>
                </c:pt>
                <c:pt idx="2444">
                  <c:v>1495.0000000000005</c:v>
                </c:pt>
                <c:pt idx="2445">
                  <c:v>1365.0000000000005</c:v>
                </c:pt>
                <c:pt idx="2446">
                  <c:v>1378.125</c:v>
                </c:pt>
                <c:pt idx="2447">
                  <c:v>2500</c:v>
                </c:pt>
                <c:pt idx="2448">
                  <c:v>800</c:v>
                </c:pt>
                <c:pt idx="2449">
                  <c:v>420</c:v>
                </c:pt>
                <c:pt idx="2450">
                  <c:v>360.00000000000006</c:v>
                </c:pt>
                <c:pt idx="2451">
                  <c:v>210</c:v>
                </c:pt>
                <c:pt idx="2452">
                  <c:v>349.99999999999994</c:v>
                </c:pt>
                <c:pt idx="2453">
                  <c:v>480</c:v>
                </c:pt>
                <c:pt idx="2454">
                  <c:v>880</c:v>
                </c:pt>
                <c:pt idx="2455">
                  <c:v>280</c:v>
                </c:pt>
                <c:pt idx="2456">
                  <c:v>300.00000000000006</c:v>
                </c:pt>
                <c:pt idx="2457">
                  <c:v>175.00000000000003</c:v>
                </c:pt>
                <c:pt idx="2458">
                  <c:v>349.99999999999994</c:v>
                </c:pt>
                <c:pt idx="2459">
                  <c:v>480</c:v>
                </c:pt>
                <c:pt idx="2460">
                  <c:v>936</c:v>
                </c:pt>
                <c:pt idx="2461">
                  <c:v>354.375</c:v>
                </c:pt>
                <c:pt idx="2462">
                  <c:v>350.00000000000006</c:v>
                </c:pt>
                <c:pt idx="2463">
                  <c:v>160</c:v>
                </c:pt>
                <c:pt idx="2464">
                  <c:v>288.74999999999994</c:v>
                </c:pt>
                <c:pt idx="2465">
                  <c:v>450</c:v>
                </c:pt>
                <c:pt idx="2466">
                  <c:v>855</c:v>
                </c:pt>
                <c:pt idx="2467">
                  <c:v>275.625</c:v>
                </c:pt>
                <c:pt idx="2468">
                  <c:v>280</c:v>
                </c:pt>
                <c:pt idx="2469">
                  <c:v>180</c:v>
                </c:pt>
                <c:pt idx="2470">
                  <c:v>218.75</c:v>
                </c:pt>
                <c:pt idx="2471">
                  <c:v>400</c:v>
                </c:pt>
                <c:pt idx="2472">
                  <c:v>1040</c:v>
                </c:pt>
                <c:pt idx="2473">
                  <c:v>354.375</c:v>
                </c:pt>
                <c:pt idx="2474">
                  <c:v>320</c:v>
                </c:pt>
                <c:pt idx="2475">
                  <c:v>200</c:v>
                </c:pt>
                <c:pt idx="2476">
                  <c:v>262.5</c:v>
                </c:pt>
                <c:pt idx="2477">
                  <c:v>605.00000000000011</c:v>
                </c:pt>
                <c:pt idx="2478">
                  <c:v>840</c:v>
                </c:pt>
                <c:pt idx="2479">
                  <c:v>336.87500000000006</c:v>
                </c:pt>
                <c:pt idx="2480">
                  <c:v>270.00000000000006</c:v>
                </c:pt>
                <c:pt idx="2481">
                  <c:v>240.00000000000006</c:v>
                </c:pt>
                <c:pt idx="2482">
                  <c:v>350</c:v>
                </c:pt>
                <c:pt idx="2483">
                  <c:v>825</c:v>
                </c:pt>
                <c:pt idx="2484">
                  <c:v>1200</c:v>
                </c:pt>
                <c:pt idx="2485">
                  <c:v>551.25</c:v>
                </c:pt>
                <c:pt idx="2486">
                  <c:v>440</c:v>
                </c:pt>
                <c:pt idx="2487">
                  <c:v>360</c:v>
                </c:pt>
                <c:pt idx="2488">
                  <c:v>437.5</c:v>
                </c:pt>
                <c:pt idx="2489">
                  <c:v>935</c:v>
                </c:pt>
                <c:pt idx="2490">
                  <c:v>1150</c:v>
                </c:pt>
                <c:pt idx="2491">
                  <c:v>551.25</c:v>
                </c:pt>
                <c:pt idx="2492">
                  <c:v>440</c:v>
                </c:pt>
                <c:pt idx="2493">
                  <c:v>400</c:v>
                </c:pt>
                <c:pt idx="2494">
                  <c:v>393.75</c:v>
                </c:pt>
                <c:pt idx="2495">
                  <c:v>880</c:v>
                </c:pt>
                <c:pt idx="2496">
                  <c:v>1050</c:v>
                </c:pt>
                <c:pt idx="2497">
                  <c:v>511.87500000000006</c:v>
                </c:pt>
                <c:pt idx="2498">
                  <c:v>315.00000000000006</c:v>
                </c:pt>
                <c:pt idx="2499">
                  <c:v>280.00000000000006</c:v>
                </c:pt>
                <c:pt idx="2500">
                  <c:v>315</c:v>
                </c:pt>
                <c:pt idx="2501">
                  <c:v>550</c:v>
                </c:pt>
                <c:pt idx="2502">
                  <c:v>989.99999999999989</c:v>
                </c:pt>
                <c:pt idx="2503">
                  <c:v>433.125</c:v>
                </c:pt>
                <c:pt idx="2504">
                  <c:v>315</c:v>
                </c:pt>
                <c:pt idx="2505">
                  <c:v>270</c:v>
                </c:pt>
                <c:pt idx="2506">
                  <c:v>288.74999999999994</c:v>
                </c:pt>
                <c:pt idx="2507">
                  <c:v>604.99999999999989</c:v>
                </c:pt>
                <c:pt idx="2508">
                  <c:v>850</c:v>
                </c:pt>
                <c:pt idx="2509">
                  <c:v>385</c:v>
                </c:pt>
                <c:pt idx="2510">
                  <c:v>396</c:v>
                </c:pt>
                <c:pt idx="2511">
                  <c:v>440</c:v>
                </c:pt>
                <c:pt idx="2512">
                  <c:v>398.125</c:v>
                </c:pt>
                <c:pt idx="2513">
                  <c:v>770</c:v>
                </c:pt>
                <c:pt idx="2514">
                  <c:v>1365</c:v>
                </c:pt>
                <c:pt idx="2515">
                  <c:v>625.625</c:v>
                </c:pt>
                <c:pt idx="2516">
                  <c:v>605.00000000000011</c:v>
                </c:pt>
                <c:pt idx="2517">
                  <c:v>450</c:v>
                </c:pt>
                <c:pt idx="2518">
                  <c:v>472.49999999999994</c:v>
                </c:pt>
                <c:pt idx="2519">
                  <c:v>844.99999999999989</c:v>
                </c:pt>
                <c:pt idx="2520">
                  <c:v>870.00000000000023</c:v>
                </c:pt>
                <c:pt idx="2521">
                  <c:v>551.25</c:v>
                </c:pt>
                <c:pt idx="2522">
                  <c:v>420.00000000000023</c:v>
                </c:pt>
                <c:pt idx="2523">
                  <c:v>375</c:v>
                </c:pt>
                <c:pt idx="2524">
                  <c:v>595</c:v>
                </c:pt>
                <c:pt idx="2525">
                  <c:v>787.50000000000011</c:v>
                </c:pt>
                <c:pt idx="2526">
                  <c:v>930.00000000000023</c:v>
                </c:pt>
                <c:pt idx="2527">
                  <c:v>446.25000000000006</c:v>
                </c:pt>
                <c:pt idx="2528">
                  <c:v>380.00000000000017</c:v>
                </c:pt>
                <c:pt idx="2529">
                  <c:v>325</c:v>
                </c:pt>
                <c:pt idx="2530">
                  <c:v>560</c:v>
                </c:pt>
                <c:pt idx="2531">
                  <c:v>625</c:v>
                </c:pt>
                <c:pt idx="2532">
                  <c:v>720</c:v>
                </c:pt>
                <c:pt idx="2533">
                  <c:v>350</c:v>
                </c:pt>
                <c:pt idx="2534">
                  <c:v>255.00000000000006</c:v>
                </c:pt>
                <c:pt idx="2535">
                  <c:v>219.99999999999997</c:v>
                </c:pt>
                <c:pt idx="2536">
                  <c:v>398.12500000000006</c:v>
                </c:pt>
                <c:pt idx="2537">
                  <c:v>531.25</c:v>
                </c:pt>
                <c:pt idx="2538">
                  <c:v>675</c:v>
                </c:pt>
                <c:pt idx="2539">
                  <c:v>328.125</c:v>
                </c:pt>
                <c:pt idx="2540">
                  <c:v>225.00000000000006</c:v>
                </c:pt>
                <c:pt idx="2541">
                  <c:v>239.99999999999997</c:v>
                </c:pt>
                <c:pt idx="2542">
                  <c:v>454.99999999999994</c:v>
                </c:pt>
                <c:pt idx="2543">
                  <c:v>712.50000000000011</c:v>
                </c:pt>
                <c:pt idx="2544">
                  <c:v>1192</c:v>
                </c:pt>
                <c:pt idx="2545">
                  <c:v>630</c:v>
                </c:pt>
                <c:pt idx="2546">
                  <c:v>595.00000000000011</c:v>
                </c:pt>
                <c:pt idx="2547">
                  <c:v>525.00000000000011</c:v>
                </c:pt>
                <c:pt idx="2548">
                  <c:v>629.99999999999989</c:v>
                </c:pt>
                <c:pt idx="2549">
                  <c:v>1249.9999999999998</c:v>
                </c:pt>
                <c:pt idx="2550">
                  <c:v>1350</c:v>
                </c:pt>
                <c:pt idx="2551">
                  <c:v>700</c:v>
                </c:pt>
                <c:pt idx="2552">
                  <c:v>855</c:v>
                </c:pt>
                <c:pt idx="2553">
                  <c:v>810</c:v>
                </c:pt>
                <c:pt idx="2554">
                  <c:v>944.99999999999989</c:v>
                </c:pt>
                <c:pt idx="2555">
                  <c:v>2031.25</c:v>
                </c:pt>
                <c:pt idx="2556">
                  <c:v>2040</c:v>
                </c:pt>
                <c:pt idx="2557">
                  <c:v>1155</c:v>
                </c:pt>
                <c:pt idx="2558">
                  <c:v>1050</c:v>
                </c:pt>
                <c:pt idx="2559">
                  <c:v>950</c:v>
                </c:pt>
                <c:pt idx="2560">
                  <c:v>1050</c:v>
                </c:pt>
                <c:pt idx="2561">
                  <c:v>2193.75</c:v>
                </c:pt>
                <c:pt idx="2562">
                  <c:v>1980</c:v>
                </c:pt>
                <c:pt idx="2563">
                  <c:v>1155</c:v>
                </c:pt>
                <c:pt idx="2564">
                  <c:v>1050</c:v>
                </c:pt>
                <c:pt idx="2565">
                  <c:v>760</c:v>
                </c:pt>
                <c:pt idx="2566">
                  <c:v>787.5</c:v>
                </c:pt>
                <c:pt idx="2567">
                  <c:v>1718.7500000000002</c:v>
                </c:pt>
                <c:pt idx="2568">
                  <c:v>1450</c:v>
                </c:pt>
                <c:pt idx="2569">
                  <c:v>826.87500000000011</c:v>
                </c:pt>
                <c:pt idx="2570">
                  <c:v>340.00000000000011</c:v>
                </c:pt>
                <c:pt idx="2571">
                  <c:v>320.00000000000011</c:v>
                </c:pt>
                <c:pt idx="2572">
                  <c:v>420.00000000000006</c:v>
                </c:pt>
                <c:pt idx="2573">
                  <c:v>875.00000000000023</c:v>
                </c:pt>
                <c:pt idx="2574">
                  <c:v>945.00000000000023</c:v>
                </c:pt>
                <c:pt idx="2575">
                  <c:v>437.50000000000011</c:v>
                </c:pt>
                <c:pt idx="2576">
                  <c:v>375.00000000000023</c:v>
                </c:pt>
                <c:pt idx="2577">
                  <c:v>350.00000000000017</c:v>
                </c:pt>
                <c:pt idx="2578">
                  <c:v>428.75000000000006</c:v>
                </c:pt>
                <c:pt idx="2579">
                  <c:v>831.25000000000011</c:v>
                </c:pt>
                <c:pt idx="2580">
                  <c:v>750.00000000000034</c:v>
                </c:pt>
                <c:pt idx="2581">
                  <c:v>315.00000000000017</c:v>
                </c:pt>
                <c:pt idx="2582">
                  <c:v>474.00000000000028</c:v>
                </c:pt>
                <c:pt idx="2583">
                  <c:v>1080.0000000000005</c:v>
                </c:pt>
                <c:pt idx="2584">
                  <c:v>1115.625</c:v>
                </c:pt>
                <c:pt idx="2585">
                  <c:v>1968.75</c:v>
                </c:pt>
                <c:pt idx="2586">
                  <c:v>2170.0000000000005</c:v>
                </c:pt>
                <c:pt idx="2587">
                  <c:v>1207.5</c:v>
                </c:pt>
                <c:pt idx="2588">
                  <c:v>1260.0000000000002</c:v>
                </c:pt>
                <c:pt idx="2589">
                  <c:v>1140.0000000000002</c:v>
                </c:pt>
                <c:pt idx="2590">
                  <c:v>1163.75</c:v>
                </c:pt>
                <c:pt idx="2591">
                  <c:v>2156.25</c:v>
                </c:pt>
                <c:pt idx="2592">
                  <c:v>650.00000000000023</c:v>
                </c:pt>
                <c:pt idx="2593">
                  <c:v>393.75000000000006</c:v>
                </c:pt>
                <c:pt idx="2594">
                  <c:v>270.00000000000017</c:v>
                </c:pt>
                <c:pt idx="2595">
                  <c:v>240</c:v>
                </c:pt>
                <c:pt idx="2596">
                  <c:v>428.75000000000006</c:v>
                </c:pt>
                <c:pt idx="2597">
                  <c:v>450.00000000000011</c:v>
                </c:pt>
                <c:pt idx="2598">
                  <c:v>700.00000000000023</c:v>
                </c:pt>
                <c:pt idx="2599">
                  <c:v>306.25000000000006</c:v>
                </c:pt>
                <c:pt idx="2600">
                  <c:v>240.00000000000014</c:v>
                </c:pt>
                <c:pt idx="2601">
                  <c:v>200</c:v>
                </c:pt>
                <c:pt idx="2602">
                  <c:v>398.125</c:v>
                </c:pt>
                <c:pt idx="2603">
                  <c:v>340</c:v>
                </c:pt>
                <c:pt idx="2604">
                  <c:v>516</c:v>
                </c:pt>
                <c:pt idx="2605">
                  <c:v>227.49999999999997</c:v>
                </c:pt>
                <c:pt idx="2606">
                  <c:v>140.00000000000003</c:v>
                </c:pt>
                <c:pt idx="2607">
                  <c:v>159.99999999999997</c:v>
                </c:pt>
                <c:pt idx="2608">
                  <c:v>306.25000000000006</c:v>
                </c:pt>
                <c:pt idx="2609">
                  <c:v>350</c:v>
                </c:pt>
                <c:pt idx="2610">
                  <c:v>600</c:v>
                </c:pt>
                <c:pt idx="2611">
                  <c:v>262.5</c:v>
                </c:pt>
                <c:pt idx="2612">
                  <c:v>180.00000000000003</c:v>
                </c:pt>
                <c:pt idx="2613">
                  <c:v>179.99999999999997</c:v>
                </c:pt>
                <c:pt idx="2614">
                  <c:v>350</c:v>
                </c:pt>
                <c:pt idx="2615">
                  <c:v>480.00000000000011</c:v>
                </c:pt>
                <c:pt idx="2616">
                  <c:v>1072</c:v>
                </c:pt>
                <c:pt idx="2617">
                  <c:v>525</c:v>
                </c:pt>
                <c:pt idx="2618">
                  <c:v>490.00000000000011</c:v>
                </c:pt>
                <c:pt idx="2619">
                  <c:v>420</c:v>
                </c:pt>
                <c:pt idx="2620">
                  <c:v>511.87499999999989</c:v>
                </c:pt>
                <c:pt idx="2621">
                  <c:v>765</c:v>
                </c:pt>
                <c:pt idx="2622">
                  <c:v>1080</c:v>
                </c:pt>
                <c:pt idx="2623">
                  <c:v>520.625</c:v>
                </c:pt>
                <c:pt idx="2624">
                  <c:v>640</c:v>
                </c:pt>
                <c:pt idx="2625">
                  <c:v>600</c:v>
                </c:pt>
                <c:pt idx="2626">
                  <c:v>721.87499999999977</c:v>
                </c:pt>
                <c:pt idx="2627">
                  <c:v>1320</c:v>
                </c:pt>
                <c:pt idx="2628">
                  <c:v>1704.9999999999998</c:v>
                </c:pt>
                <c:pt idx="2629">
                  <c:v>918.74999999999989</c:v>
                </c:pt>
                <c:pt idx="2630">
                  <c:v>810</c:v>
                </c:pt>
                <c:pt idx="2631">
                  <c:v>720</c:v>
                </c:pt>
                <c:pt idx="2632">
                  <c:v>892.5</c:v>
                </c:pt>
                <c:pt idx="2633">
                  <c:v>1560</c:v>
                </c:pt>
                <c:pt idx="2634">
                  <c:v>1800</c:v>
                </c:pt>
                <c:pt idx="2635">
                  <c:v>1010.6250000000001</c:v>
                </c:pt>
                <c:pt idx="2636">
                  <c:v>900</c:v>
                </c:pt>
                <c:pt idx="2637">
                  <c:v>640</c:v>
                </c:pt>
                <c:pt idx="2638">
                  <c:v>656.25</c:v>
                </c:pt>
                <c:pt idx="2639">
                  <c:v>1210.0000000000002</c:v>
                </c:pt>
                <c:pt idx="2640">
                  <c:v>1300</c:v>
                </c:pt>
                <c:pt idx="2641">
                  <c:v>630.00000000000023</c:v>
                </c:pt>
                <c:pt idx="2642">
                  <c:v>210.00000000000011</c:v>
                </c:pt>
                <c:pt idx="2643">
                  <c:v>195.00000000000011</c:v>
                </c:pt>
                <c:pt idx="2644">
                  <c:v>284.37500000000006</c:v>
                </c:pt>
                <c:pt idx="2645">
                  <c:v>510.00000000000023</c:v>
                </c:pt>
                <c:pt idx="2646">
                  <c:v>720.00000000000034</c:v>
                </c:pt>
                <c:pt idx="2647">
                  <c:v>297.50000000000017</c:v>
                </c:pt>
                <c:pt idx="2648">
                  <c:v>240.00000000000014</c:v>
                </c:pt>
                <c:pt idx="2649">
                  <c:v>220.00000000000014</c:v>
                </c:pt>
                <c:pt idx="2650">
                  <c:v>288.75000000000006</c:v>
                </c:pt>
                <c:pt idx="2651">
                  <c:v>480.00000000000011</c:v>
                </c:pt>
                <c:pt idx="2652">
                  <c:v>550.00000000000034</c:v>
                </c:pt>
                <c:pt idx="2653">
                  <c:v>196.87500000000014</c:v>
                </c:pt>
                <c:pt idx="2654">
                  <c:v>320.00000000000023</c:v>
                </c:pt>
                <c:pt idx="2655">
                  <c:v>825.00000000000023</c:v>
                </c:pt>
                <c:pt idx="2656">
                  <c:v>918.75000000000011</c:v>
                </c:pt>
                <c:pt idx="2657">
                  <c:v>1350</c:v>
                </c:pt>
                <c:pt idx="2658">
                  <c:v>1960.0000000000005</c:v>
                </c:pt>
                <c:pt idx="2659">
                  <c:v>1050</c:v>
                </c:pt>
                <c:pt idx="2660">
                  <c:v>1080.0000000000002</c:v>
                </c:pt>
                <c:pt idx="2661">
                  <c:v>960.00000000000023</c:v>
                </c:pt>
                <c:pt idx="2662">
                  <c:v>980.00000000000011</c:v>
                </c:pt>
                <c:pt idx="2663">
                  <c:v>1500</c:v>
                </c:pt>
                <c:pt idx="2664">
                  <c:v>575.00000000000011</c:v>
                </c:pt>
                <c:pt idx="2665">
                  <c:v>328.12500000000006</c:v>
                </c:pt>
                <c:pt idx="2666">
                  <c:v>225.00000000000014</c:v>
                </c:pt>
                <c:pt idx="2667">
                  <c:v>180</c:v>
                </c:pt>
                <c:pt idx="2668">
                  <c:v>336.875</c:v>
                </c:pt>
                <c:pt idx="2669">
                  <c:v>375.00000000000011</c:v>
                </c:pt>
                <c:pt idx="2670">
                  <c:v>625.00000000000023</c:v>
                </c:pt>
                <c:pt idx="2671">
                  <c:v>240.62500000000003</c:v>
                </c:pt>
                <c:pt idx="2672">
                  <c:v>195.00000000000011</c:v>
                </c:pt>
                <c:pt idx="2673">
                  <c:v>140</c:v>
                </c:pt>
                <c:pt idx="2674">
                  <c:v>306.25</c:v>
                </c:pt>
                <c:pt idx="2675">
                  <c:v>280</c:v>
                </c:pt>
                <c:pt idx="2676">
                  <c:v>456</c:v>
                </c:pt>
                <c:pt idx="2677">
                  <c:v>175</c:v>
                </c:pt>
                <c:pt idx="2678">
                  <c:v>110.00000000000003</c:v>
                </c:pt>
                <c:pt idx="2679">
                  <c:v>99.999999999999986</c:v>
                </c:pt>
                <c:pt idx="2680">
                  <c:v>214.37500000000003</c:v>
                </c:pt>
                <c:pt idx="2681">
                  <c:v>275</c:v>
                </c:pt>
                <c:pt idx="2682">
                  <c:v>525</c:v>
                </c:pt>
                <c:pt idx="2683">
                  <c:v>196.875</c:v>
                </c:pt>
                <c:pt idx="2684">
                  <c:v>135.00000000000003</c:v>
                </c:pt>
                <c:pt idx="2685">
                  <c:v>119.99999999999999</c:v>
                </c:pt>
                <c:pt idx="2686">
                  <c:v>244.99999999999997</c:v>
                </c:pt>
                <c:pt idx="2687">
                  <c:v>390.00000000000006</c:v>
                </c:pt>
                <c:pt idx="2688">
                  <c:v>952</c:v>
                </c:pt>
                <c:pt idx="2689">
                  <c:v>420</c:v>
                </c:pt>
                <c:pt idx="2690">
                  <c:v>385.00000000000006</c:v>
                </c:pt>
                <c:pt idx="2691">
                  <c:v>315.00000000000006</c:v>
                </c:pt>
                <c:pt idx="2692">
                  <c:v>393.75</c:v>
                </c:pt>
                <c:pt idx="2693">
                  <c:v>630</c:v>
                </c:pt>
                <c:pt idx="2694">
                  <c:v>960</c:v>
                </c:pt>
                <c:pt idx="2695">
                  <c:v>428.75000000000006</c:v>
                </c:pt>
                <c:pt idx="2696">
                  <c:v>520</c:v>
                </c:pt>
                <c:pt idx="2697">
                  <c:v>480</c:v>
                </c:pt>
                <c:pt idx="2698">
                  <c:v>577.49999999999989</c:v>
                </c:pt>
                <c:pt idx="2699">
                  <c:v>1140</c:v>
                </c:pt>
                <c:pt idx="2700">
                  <c:v>1540</c:v>
                </c:pt>
                <c:pt idx="2701">
                  <c:v>787.5</c:v>
                </c:pt>
                <c:pt idx="2702">
                  <c:v>675</c:v>
                </c:pt>
                <c:pt idx="2703">
                  <c:v>585</c:v>
                </c:pt>
                <c:pt idx="2704">
                  <c:v>735</c:v>
                </c:pt>
                <c:pt idx="2705">
                  <c:v>1365</c:v>
                </c:pt>
                <c:pt idx="2706">
                  <c:v>1620</c:v>
                </c:pt>
                <c:pt idx="2707">
                  <c:v>866.25</c:v>
                </c:pt>
                <c:pt idx="2708">
                  <c:v>750</c:v>
                </c:pt>
                <c:pt idx="2709">
                  <c:v>520</c:v>
                </c:pt>
                <c:pt idx="2710">
                  <c:v>525</c:v>
                </c:pt>
                <c:pt idx="2711">
                  <c:v>1045</c:v>
                </c:pt>
                <c:pt idx="2712">
                  <c:v>1150</c:v>
                </c:pt>
                <c:pt idx="2713">
                  <c:v>525.00000000000011</c:v>
                </c:pt>
                <c:pt idx="2714">
                  <c:v>165.00000000000011</c:v>
                </c:pt>
                <c:pt idx="2715">
                  <c:v>150.00000000000009</c:v>
                </c:pt>
                <c:pt idx="2716">
                  <c:v>218.75000000000003</c:v>
                </c:pt>
                <c:pt idx="2717">
                  <c:v>420.00000000000023</c:v>
                </c:pt>
                <c:pt idx="2718">
                  <c:v>630.00000000000023</c:v>
                </c:pt>
                <c:pt idx="2719">
                  <c:v>245.00000000000014</c:v>
                </c:pt>
                <c:pt idx="2720">
                  <c:v>180.00000000000011</c:v>
                </c:pt>
                <c:pt idx="2721">
                  <c:v>160.00000000000011</c:v>
                </c:pt>
                <c:pt idx="2722">
                  <c:v>210.00000000000006</c:v>
                </c:pt>
                <c:pt idx="2723">
                  <c:v>390.00000000000006</c:v>
                </c:pt>
                <c:pt idx="2724">
                  <c:v>475.00000000000023</c:v>
                </c:pt>
                <c:pt idx="2725">
                  <c:v>157.50000000000014</c:v>
                </c:pt>
                <c:pt idx="2726">
                  <c:v>245.0000000000002</c:v>
                </c:pt>
                <c:pt idx="2727">
                  <c:v>660.00000000000023</c:v>
                </c:pt>
                <c:pt idx="2728">
                  <c:v>721.87500000000011</c:v>
                </c:pt>
                <c:pt idx="2729">
                  <c:v>1125</c:v>
                </c:pt>
                <c:pt idx="2730">
                  <c:v>1750</c:v>
                </c:pt>
                <c:pt idx="2731">
                  <c:v>892.50000000000011</c:v>
                </c:pt>
                <c:pt idx="2732">
                  <c:v>900.00000000000023</c:v>
                </c:pt>
                <c:pt idx="2733">
                  <c:v>780.00000000000011</c:v>
                </c:pt>
                <c:pt idx="2734">
                  <c:v>796.25</c:v>
                </c:pt>
                <c:pt idx="2735">
                  <c:v>1275</c:v>
                </c:pt>
                <c:pt idx="2736">
                  <c:v>481.25000000000006</c:v>
                </c:pt>
                <c:pt idx="2737">
                  <c:v>306.25000000000006</c:v>
                </c:pt>
                <c:pt idx="2738">
                  <c:v>183.75000000000006</c:v>
                </c:pt>
                <c:pt idx="2739">
                  <c:v>140</c:v>
                </c:pt>
                <c:pt idx="2740">
                  <c:v>306.25</c:v>
                </c:pt>
                <c:pt idx="2741">
                  <c:v>306.25000000000006</c:v>
                </c:pt>
                <c:pt idx="2742">
                  <c:v>525</c:v>
                </c:pt>
                <c:pt idx="2743">
                  <c:v>218.75000000000003</c:v>
                </c:pt>
                <c:pt idx="2744">
                  <c:v>157.50000000000006</c:v>
                </c:pt>
                <c:pt idx="2745">
                  <c:v>105</c:v>
                </c:pt>
                <c:pt idx="2746">
                  <c:v>275.625</c:v>
                </c:pt>
                <c:pt idx="2747">
                  <c:v>227.49999999999997</c:v>
                </c:pt>
                <c:pt idx="2748">
                  <c:v>381.5</c:v>
                </c:pt>
                <c:pt idx="2749">
                  <c:v>157.5</c:v>
                </c:pt>
                <c:pt idx="2750">
                  <c:v>87.500000000000014</c:v>
                </c:pt>
                <c:pt idx="2751">
                  <c:v>69.999999999999972</c:v>
                </c:pt>
                <c:pt idx="2752">
                  <c:v>183.75000000000003</c:v>
                </c:pt>
                <c:pt idx="2753">
                  <c:v>218.75</c:v>
                </c:pt>
                <c:pt idx="2754">
                  <c:v>437.5</c:v>
                </c:pt>
                <c:pt idx="2755">
                  <c:v>175</c:v>
                </c:pt>
                <c:pt idx="2756">
                  <c:v>105.00000000000001</c:v>
                </c:pt>
                <c:pt idx="2757">
                  <c:v>87.499999999999972</c:v>
                </c:pt>
                <c:pt idx="2758">
                  <c:v>210</c:v>
                </c:pt>
                <c:pt idx="2759">
                  <c:v>315</c:v>
                </c:pt>
                <c:pt idx="2760">
                  <c:v>798</c:v>
                </c:pt>
                <c:pt idx="2761">
                  <c:v>385</c:v>
                </c:pt>
                <c:pt idx="2762">
                  <c:v>306.25</c:v>
                </c:pt>
                <c:pt idx="2763">
                  <c:v>245.00000000000003</c:v>
                </c:pt>
                <c:pt idx="2764">
                  <c:v>354.37499999999994</c:v>
                </c:pt>
                <c:pt idx="2765">
                  <c:v>511.87499999999989</c:v>
                </c:pt>
                <c:pt idx="2766">
                  <c:v>805</c:v>
                </c:pt>
                <c:pt idx="2767">
                  <c:v>398.125</c:v>
                </c:pt>
                <c:pt idx="2768">
                  <c:v>420</c:v>
                </c:pt>
                <c:pt idx="2769">
                  <c:v>385</c:v>
                </c:pt>
                <c:pt idx="2770">
                  <c:v>529.37499999999989</c:v>
                </c:pt>
                <c:pt idx="2771">
                  <c:v>944.99999999999989</c:v>
                </c:pt>
                <c:pt idx="2772">
                  <c:v>1299.3749999999998</c:v>
                </c:pt>
                <c:pt idx="2773">
                  <c:v>743.75</c:v>
                </c:pt>
                <c:pt idx="2774">
                  <c:v>551.25</c:v>
                </c:pt>
                <c:pt idx="2775">
                  <c:v>472.49999999999994</c:v>
                </c:pt>
                <c:pt idx="2776">
                  <c:v>682.5</c:v>
                </c:pt>
                <c:pt idx="2777">
                  <c:v>1137.5</c:v>
                </c:pt>
                <c:pt idx="2778">
                  <c:v>1365</c:v>
                </c:pt>
                <c:pt idx="2779">
                  <c:v>818.125</c:v>
                </c:pt>
                <c:pt idx="2780">
                  <c:v>612.5</c:v>
                </c:pt>
                <c:pt idx="2781">
                  <c:v>420</c:v>
                </c:pt>
                <c:pt idx="2782">
                  <c:v>481.24999999999994</c:v>
                </c:pt>
                <c:pt idx="2783">
                  <c:v>866.25</c:v>
                </c:pt>
                <c:pt idx="2784">
                  <c:v>962.49999999999989</c:v>
                </c:pt>
                <c:pt idx="2785">
                  <c:v>490.00000000000011</c:v>
                </c:pt>
                <c:pt idx="2786">
                  <c:v>131.25000000000006</c:v>
                </c:pt>
                <c:pt idx="2787">
                  <c:v>118.12500000000006</c:v>
                </c:pt>
                <c:pt idx="2788">
                  <c:v>196.87500000000003</c:v>
                </c:pt>
                <c:pt idx="2789">
                  <c:v>341.25000000000011</c:v>
                </c:pt>
                <c:pt idx="2790">
                  <c:v>525.00000000000011</c:v>
                </c:pt>
                <c:pt idx="2791">
                  <c:v>227.50000000000011</c:v>
                </c:pt>
                <c:pt idx="2792">
                  <c:v>140.00000000000006</c:v>
                </c:pt>
                <c:pt idx="2793">
                  <c:v>122.50000000000007</c:v>
                </c:pt>
                <c:pt idx="2794">
                  <c:v>183.75000000000006</c:v>
                </c:pt>
                <c:pt idx="2795">
                  <c:v>315</c:v>
                </c:pt>
                <c:pt idx="2796">
                  <c:v>393.75000000000011</c:v>
                </c:pt>
                <c:pt idx="2797">
                  <c:v>144.37500000000011</c:v>
                </c:pt>
                <c:pt idx="2798">
                  <c:v>192.50000000000011</c:v>
                </c:pt>
                <c:pt idx="2799">
                  <c:v>529.37500000000011</c:v>
                </c:pt>
                <c:pt idx="2800">
                  <c:v>656.25</c:v>
                </c:pt>
                <c:pt idx="2801">
                  <c:v>918.74999999999989</c:v>
                </c:pt>
                <c:pt idx="2802">
                  <c:v>1470</c:v>
                </c:pt>
                <c:pt idx="2803">
                  <c:v>840.00000000000011</c:v>
                </c:pt>
                <c:pt idx="2804">
                  <c:v>735.00000000000011</c:v>
                </c:pt>
                <c:pt idx="2805">
                  <c:v>630</c:v>
                </c:pt>
                <c:pt idx="2806">
                  <c:v>735</c:v>
                </c:pt>
                <c:pt idx="2807">
                  <c:v>1050</c:v>
                </c:pt>
                <c:pt idx="2808">
                  <c:v>665</c:v>
                </c:pt>
                <c:pt idx="2809">
                  <c:v>330</c:v>
                </c:pt>
                <c:pt idx="2810">
                  <c:v>247.50000000000003</c:v>
                </c:pt>
                <c:pt idx="2811">
                  <c:v>131.25</c:v>
                </c:pt>
                <c:pt idx="2812">
                  <c:v>306.24999999999994</c:v>
                </c:pt>
                <c:pt idx="2813">
                  <c:v>440</c:v>
                </c:pt>
                <c:pt idx="2814">
                  <c:v>735</c:v>
                </c:pt>
                <c:pt idx="2815">
                  <c:v>210</c:v>
                </c:pt>
                <c:pt idx="2816">
                  <c:v>202.50000000000003</c:v>
                </c:pt>
                <c:pt idx="2817">
                  <c:v>105.00000000000001</c:v>
                </c:pt>
                <c:pt idx="2818">
                  <c:v>306.24999999999994</c:v>
                </c:pt>
                <c:pt idx="2819">
                  <c:v>385</c:v>
                </c:pt>
                <c:pt idx="2820">
                  <c:v>693</c:v>
                </c:pt>
                <c:pt idx="2821">
                  <c:v>240</c:v>
                </c:pt>
                <c:pt idx="2822">
                  <c:v>202.50000000000003</c:v>
                </c:pt>
                <c:pt idx="2823">
                  <c:v>78.75</c:v>
                </c:pt>
                <c:pt idx="2824">
                  <c:v>218.75</c:v>
                </c:pt>
                <c:pt idx="2825">
                  <c:v>360</c:v>
                </c:pt>
                <c:pt idx="2826">
                  <c:v>630</c:v>
                </c:pt>
                <c:pt idx="2827">
                  <c:v>180</c:v>
                </c:pt>
                <c:pt idx="2828">
                  <c:v>135</c:v>
                </c:pt>
                <c:pt idx="2829">
                  <c:v>78.75</c:v>
                </c:pt>
                <c:pt idx="2830">
                  <c:v>210</c:v>
                </c:pt>
                <c:pt idx="2831">
                  <c:v>450</c:v>
                </c:pt>
                <c:pt idx="2832">
                  <c:v>1039.5</c:v>
                </c:pt>
                <c:pt idx="2833">
                  <c:v>300</c:v>
                </c:pt>
                <c:pt idx="2834">
                  <c:v>236.25</c:v>
                </c:pt>
                <c:pt idx="2835">
                  <c:v>135</c:v>
                </c:pt>
                <c:pt idx="2836">
                  <c:v>240.62499999999994</c:v>
                </c:pt>
                <c:pt idx="2837">
                  <c:v>600</c:v>
                </c:pt>
                <c:pt idx="2838">
                  <c:v>787.5</c:v>
                </c:pt>
                <c:pt idx="2839">
                  <c:v>300.00000000000006</c:v>
                </c:pt>
                <c:pt idx="2840">
                  <c:v>210.00000000000003</c:v>
                </c:pt>
                <c:pt idx="2841">
                  <c:v>183.75000000000003</c:v>
                </c:pt>
                <c:pt idx="2842">
                  <c:v>275.625</c:v>
                </c:pt>
                <c:pt idx="2843">
                  <c:v>715.00000000000011</c:v>
                </c:pt>
                <c:pt idx="2844">
                  <c:v>962.49999999999989</c:v>
                </c:pt>
                <c:pt idx="2845">
                  <c:v>405.00000000000006</c:v>
                </c:pt>
                <c:pt idx="2846">
                  <c:v>270</c:v>
                </c:pt>
                <c:pt idx="2847">
                  <c:v>210</c:v>
                </c:pt>
                <c:pt idx="2848">
                  <c:v>350</c:v>
                </c:pt>
                <c:pt idx="2849">
                  <c:v>825</c:v>
                </c:pt>
                <c:pt idx="2850">
                  <c:v>918.74999999999989</c:v>
                </c:pt>
                <c:pt idx="2851">
                  <c:v>405.00000000000006</c:v>
                </c:pt>
                <c:pt idx="2852">
                  <c:v>270</c:v>
                </c:pt>
                <c:pt idx="2853">
                  <c:v>240</c:v>
                </c:pt>
                <c:pt idx="2854">
                  <c:v>306.25</c:v>
                </c:pt>
                <c:pt idx="2855">
                  <c:v>770.00000000000011</c:v>
                </c:pt>
                <c:pt idx="2856">
                  <c:v>748.125</c:v>
                </c:pt>
                <c:pt idx="2857">
                  <c:v>330.00000000000006</c:v>
                </c:pt>
                <c:pt idx="2858">
                  <c:v>183.75000000000003</c:v>
                </c:pt>
                <c:pt idx="2859">
                  <c:v>157.5</c:v>
                </c:pt>
                <c:pt idx="2860">
                  <c:v>236.24999999999997</c:v>
                </c:pt>
                <c:pt idx="2861">
                  <c:v>450</c:v>
                </c:pt>
                <c:pt idx="2862">
                  <c:v>769.99999999999977</c:v>
                </c:pt>
                <c:pt idx="2863">
                  <c:v>337.5</c:v>
                </c:pt>
                <c:pt idx="2864">
                  <c:v>202.5</c:v>
                </c:pt>
                <c:pt idx="2865">
                  <c:v>168.75</c:v>
                </c:pt>
                <c:pt idx="2866">
                  <c:v>240.62499999999994</c:v>
                </c:pt>
                <c:pt idx="2867">
                  <c:v>599.99999999999989</c:v>
                </c:pt>
                <c:pt idx="2868">
                  <c:v>769.99999999999977</c:v>
                </c:pt>
                <c:pt idx="2869">
                  <c:v>337.5</c:v>
                </c:pt>
                <c:pt idx="2870">
                  <c:v>263.25</c:v>
                </c:pt>
                <c:pt idx="2871">
                  <c:v>236.25</c:v>
                </c:pt>
                <c:pt idx="2872">
                  <c:v>315</c:v>
                </c:pt>
                <c:pt idx="2873">
                  <c:v>650</c:v>
                </c:pt>
                <c:pt idx="2874">
                  <c:v>1050</c:v>
                </c:pt>
                <c:pt idx="2875">
                  <c:v>450</c:v>
                </c:pt>
                <c:pt idx="2876">
                  <c:v>375</c:v>
                </c:pt>
                <c:pt idx="2877">
                  <c:v>300</c:v>
                </c:pt>
                <c:pt idx="2878">
                  <c:v>420</c:v>
                </c:pt>
                <c:pt idx="2879">
                  <c:v>780</c:v>
                </c:pt>
                <c:pt idx="2880">
                  <c:v>581.875</c:v>
                </c:pt>
                <c:pt idx="2881">
                  <c:v>288.75</c:v>
                </c:pt>
                <c:pt idx="2882">
                  <c:v>206.25000000000003</c:v>
                </c:pt>
                <c:pt idx="2883">
                  <c:v>112.50000000000001</c:v>
                </c:pt>
                <c:pt idx="2884">
                  <c:v>275.62499999999994</c:v>
                </c:pt>
                <c:pt idx="2885">
                  <c:v>385.00000000000006</c:v>
                </c:pt>
                <c:pt idx="2886">
                  <c:v>643.125</c:v>
                </c:pt>
                <c:pt idx="2887">
                  <c:v>183.75000000000003</c:v>
                </c:pt>
                <c:pt idx="2888">
                  <c:v>168.75000000000003</c:v>
                </c:pt>
                <c:pt idx="2889">
                  <c:v>90.000000000000014</c:v>
                </c:pt>
                <c:pt idx="2890">
                  <c:v>275.62499999999994</c:v>
                </c:pt>
                <c:pt idx="2891">
                  <c:v>274.99999999999994</c:v>
                </c:pt>
                <c:pt idx="2892">
                  <c:v>519.75</c:v>
                </c:pt>
                <c:pt idx="2893">
                  <c:v>180.00000000000003</c:v>
                </c:pt>
                <c:pt idx="2894">
                  <c:v>135.00000000000003</c:v>
                </c:pt>
                <c:pt idx="2895">
                  <c:v>56.249999999999993</c:v>
                </c:pt>
                <c:pt idx="2896">
                  <c:v>175</c:v>
                </c:pt>
                <c:pt idx="2897">
                  <c:v>270.00000000000006</c:v>
                </c:pt>
                <c:pt idx="2898">
                  <c:v>472.50000000000006</c:v>
                </c:pt>
                <c:pt idx="2899">
                  <c:v>135</c:v>
                </c:pt>
                <c:pt idx="2900">
                  <c:v>90.000000000000014</c:v>
                </c:pt>
                <c:pt idx="2901">
                  <c:v>56.249999999999993</c:v>
                </c:pt>
                <c:pt idx="2902">
                  <c:v>210</c:v>
                </c:pt>
                <c:pt idx="2903">
                  <c:v>450</c:v>
                </c:pt>
                <c:pt idx="2904">
                  <c:v>1039.5</c:v>
                </c:pt>
                <c:pt idx="2905">
                  <c:v>270</c:v>
                </c:pt>
                <c:pt idx="2906">
                  <c:v>210</c:v>
                </c:pt>
                <c:pt idx="2907">
                  <c:v>120</c:v>
                </c:pt>
                <c:pt idx="2908">
                  <c:v>218.74999999999994</c:v>
                </c:pt>
                <c:pt idx="2909">
                  <c:v>549.99999999999989</c:v>
                </c:pt>
                <c:pt idx="2910">
                  <c:v>700</c:v>
                </c:pt>
                <c:pt idx="2911">
                  <c:v>262.50000000000006</c:v>
                </c:pt>
                <c:pt idx="2912">
                  <c:v>180.00000000000003</c:v>
                </c:pt>
                <c:pt idx="2913">
                  <c:v>157.50000000000003</c:v>
                </c:pt>
                <c:pt idx="2914">
                  <c:v>244.99999999999997</c:v>
                </c:pt>
                <c:pt idx="2915">
                  <c:v>715.00000000000011</c:v>
                </c:pt>
                <c:pt idx="2916">
                  <c:v>962.49999999999989</c:v>
                </c:pt>
                <c:pt idx="2917">
                  <c:v>405.00000000000006</c:v>
                </c:pt>
                <c:pt idx="2918">
                  <c:v>270</c:v>
                </c:pt>
                <c:pt idx="2919">
                  <c:v>210</c:v>
                </c:pt>
                <c:pt idx="2920">
                  <c:v>350</c:v>
                </c:pt>
                <c:pt idx="2921">
                  <c:v>825</c:v>
                </c:pt>
                <c:pt idx="2922">
                  <c:v>918.74999999999989</c:v>
                </c:pt>
                <c:pt idx="2923">
                  <c:v>405.00000000000006</c:v>
                </c:pt>
                <c:pt idx="2924">
                  <c:v>270</c:v>
                </c:pt>
                <c:pt idx="2925">
                  <c:v>240</c:v>
                </c:pt>
                <c:pt idx="2926">
                  <c:v>306.25</c:v>
                </c:pt>
                <c:pt idx="2927">
                  <c:v>770.00000000000011</c:v>
                </c:pt>
                <c:pt idx="2928">
                  <c:v>665</c:v>
                </c:pt>
                <c:pt idx="2929">
                  <c:v>288.75000000000006</c:v>
                </c:pt>
                <c:pt idx="2930">
                  <c:v>157.50000000000003</c:v>
                </c:pt>
                <c:pt idx="2931">
                  <c:v>135</c:v>
                </c:pt>
                <c:pt idx="2932">
                  <c:v>210</c:v>
                </c:pt>
                <c:pt idx="2933">
                  <c:v>405</c:v>
                </c:pt>
                <c:pt idx="2934">
                  <c:v>699.99999999999989</c:v>
                </c:pt>
                <c:pt idx="2935">
                  <c:v>300</c:v>
                </c:pt>
                <c:pt idx="2936">
                  <c:v>180</c:v>
                </c:pt>
                <c:pt idx="2937">
                  <c:v>150</c:v>
                </c:pt>
                <c:pt idx="2938">
                  <c:v>218.74999999999994</c:v>
                </c:pt>
                <c:pt idx="2939">
                  <c:v>549.99999999999989</c:v>
                </c:pt>
                <c:pt idx="2940">
                  <c:v>699.99999999999989</c:v>
                </c:pt>
                <c:pt idx="2941">
                  <c:v>300</c:v>
                </c:pt>
                <c:pt idx="2942">
                  <c:v>234</c:v>
                </c:pt>
                <c:pt idx="2943">
                  <c:v>210</c:v>
                </c:pt>
                <c:pt idx="2944">
                  <c:v>315</c:v>
                </c:pt>
                <c:pt idx="2945">
                  <c:v>650</c:v>
                </c:pt>
                <c:pt idx="2946">
                  <c:v>1050</c:v>
                </c:pt>
                <c:pt idx="2947">
                  <c:v>450</c:v>
                </c:pt>
                <c:pt idx="2948">
                  <c:v>375</c:v>
                </c:pt>
                <c:pt idx="2949">
                  <c:v>300</c:v>
                </c:pt>
                <c:pt idx="2950">
                  <c:v>420</c:v>
                </c:pt>
                <c:pt idx="2951">
                  <c:v>780</c:v>
                </c:pt>
                <c:pt idx="2952">
                  <c:v>405.00000000000006</c:v>
                </c:pt>
                <c:pt idx="2953">
                  <c:v>262.5</c:v>
                </c:pt>
                <c:pt idx="2954">
                  <c:v>150.00000000000006</c:v>
                </c:pt>
                <c:pt idx="2955">
                  <c:v>75.000000000000014</c:v>
                </c:pt>
                <c:pt idx="2956">
                  <c:v>300</c:v>
                </c:pt>
                <c:pt idx="2957">
                  <c:v>300.00000000000006</c:v>
                </c:pt>
                <c:pt idx="2958">
                  <c:v>450.00000000000006</c:v>
                </c:pt>
                <c:pt idx="2959">
                  <c:v>157.5</c:v>
                </c:pt>
                <c:pt idx="2960">
                  <c:v>120.00000000000003</c:v>
                </c:pt>
                <c:pt idx="2961">
                  <c:v>56.250000000000007</c:v>
                </c:pt>
                <c:pt idx="2962">
                  <c:v>300</c:v>
                </c:pt>
                <c:pt idx="2963">
                  <c:v>149.99999999999997</c:v>
                </c:pt>
                <c:pt idx="2964">
                  <c:v>282.00000000000006</c:v>
                </c:pt>
                <c:pt idx="2965">
                  <c:v>122.50000000000001</c:v>
                </c:pt>
                <c:pt idx="2966">
                  <c:v>67.500000000000028</c:v>
                </c:pt>
                <c:pt idx="2967">
                  <c:v>44.999999999999993</c:v>
                </c:pt>
                <c:pt idx="2968">
                  <c:v>225.00000000000003</c:v>
                </c:pt>
                <c:pt idx="2969">
                  <c:v>200.00000000000006</c:v>
                </c:pt>
                <c:pt idx="2970">
                  <c:v>285.00000000000006</c:v>
                </c:pt>
                <c:pt idx="2971">
                  <c:v>122.50000000000001</c:v>
                </c:pt>
                <c:pt idx="2972">
                  <c:v>52.500000000000014</c:v>
                </c:pt>
                <c:pt idx="2973">
                  <c:v>44.999999999999993</c:v>
                </c:pt>
                <c:pt idx="2974">
                  <c:v>375</c:v>
                </c:pt>
                <c:pt idx="2975">
                  <c:v>500</c:v>
                </c:pt>
                <c:pt idx="2976">
                  <c:v>936</c:v>
                </c:pt>
                <c:pt idx="2977">
                  <c:v>315</c:v>
                </c:pt>
                <c:pt idx="2978">
                  <c:v>210.00000000000003</c:v>
                </c:pt>
                <c:pt idx="2979">
                  <c:v>131.25</c:v>
                </c:pt>
                <c:pt idx="2980">
                  <c:v>337.49999999999994</c:v>
                </c:pt>
                <c:pt idx="2981">
                  <c:v>549.99999999999989</c:v>
                </c:pt>
                <c:pt idx="2982">
                  <c:v>551.25</c:v>
                </c:pt>
                <c:pt idx="2983">
                  <c:v>288.75000000000006</c:v>
                </c:pt>
                <c:pt idx="2984">
                  <c:v>150.00000000000003</c:v>
                </c:pt>
                <c:pt idx="2985">
                  <c:v>131.25000000000003</c:v>
                </c:pt>
                <c:pt idx="2986">
                  <c:v>306.25000000000006</c:v>
                </c:pt>
                <c:pt idx="2987">
                  <c:v>715.00000000000011</c:v>
                </c:pt>
                <c:pt idx="2988">
                  <c:v>825</c:v>
                </c:pt>
                <c:pt idx="2989">
                  <c:v>472.50000000000006</c:v>
                </c:pt>
                <c:pt idx="2990">
                  <c:v>270</c:v>
                </c:pt>
                <c:pt idx="2991">
                  <c:v>210</c:v>
                </c:pt>
                <c:pt idx="2992">
                  <c:v>500</c:v>
                </c:pt>
                <c:pt idx="2993">
                  <c:v>825</c:v>
                </c:pt>
                <c:pt idx="2994">
                  <c:v>787.5</c:v>
                </c:pt>
                <c:pt idx="2995">
                  <c:v>472.50000000000006</c:v>
                </c:pt>
                <c:pt idx="2996">
                  <c:v>270</c:v>
                </c:pt>
                <c:pt idx="2997">
                  <c:v>240</c:v>
                </c:pt>
                <c:pt idx="2998">
                  <c:v>437.5</c:v>
                </c:pt>
                <c:pt idx="2999">
                  <c:v>770.00000000000011</c:v>
                </c:pt>
                <c:pt idx="3000">
                  <c:v>498.75000000000006</c:v>
                </c:pt>
                <c:pt idx="3001">
                  <c:v>288.75000000000006</c:v>
                </c:pt>
                <c:pt idx="3002">
                  <c:v>131.25000000000003</c:v>
                </c:pt>
                <c:pt idx="3003">
                  <c:v>112.50000000000001</c:v>
                </c:pt>
                <c:pt idx="3004">
                  <c:v>262.5</c:v>
                </c:pt>
                <c:pt idx="3005">
                  <c:v>360</c:v>
                </c:pt>
                <c:pt idx="3006">
                  <c:v>539.99999999999989</c:v>
                </c:pt>
                <c:pt idx="3007">
                  <c:v>306.25</c:v>
                </c:pt>
                <c:pt idx="3008">
                  <c:v>157.5</c:v>
                </c:pt>
                <c:pt idx="3009">
                  <c:v>131.25</c:v>
                </c:pt>
                <c:pt idx="3010">
                  <c:v>281.25</c:v>
                </c:pt>
                <c:pt idx="3011">
                  <c:v>499.99999999999983</c:v>
                </c:pt>
                <c:pt idx="3012">
                  <c:v>539.99999999999989</c:v>
                </c:pt>
                <c:pt idx="3013">
                  <c:v>336.875</c:v>
                </c:pt>
                <c:pt idx="3014">
                  <c:v>231.00000000000003</c:v>
                </c:pt>
                <c:pt idx="3015">
                  <c:v>210.00000000000003</c:v>
                </c:pt>
                <c:pt idx="3016">
                  <c:v>525</c:v>
                </c:pt>
                <c:pt idx="3017">
                  <c:v>715</c:v>
                </c:pt>
                <c:pt idx="3018">
                  <c:v>945</c:v>
                </c:pt>
                <c:pt idx="3019">
                  <c:v>568.75</c:v>
                </c:pt>
                <c:pt idx="3020">
                  <c:v>412.5</c:v>
                </c:pt>
                <c:pt idx="3021">
                  <c:v>337.5</c:v>
                </c:pt>
                <c:pt idx="3022">
                  <c:v>675</c:v>
                </c:pt>
                <c:pt idx="3023">
                  <c:v>844.99999999999989</c:v>
                </c:pt>
                <c:pt idx="3024">
                  <c:v>405.00000000000006</c:v>
                </c:pt>
                <c:pt idx="3025">
                  <c:v>262.5</c:v>
                </c:pt>
                <c:pt idx="3026">
                  <c:v>150.00000000000006</c:v>
                </c:pt>
                <c:pt idx="3027">
                  <c:v>75.000000000000014</c:v>
                </c:pt>
                <c:pt idx="3028">
                  <c:v>300</c:v>
                </c:pt>
                <c:pt idx="3029">
                  <c:v>300.00000000000006</c:v>
                </c:pt>
                <c:pt idx="3030">
                  <c:v>450.00000000000006</c:v>
                </c:pt>
                <c:pt idx="3031">
                  <c:v>157.5</c:v>
                </c:pt>
                <c:pt idx="3032">
                  <c:v>120.00000000000003</c:v>
                </c:pt>
                <c:pt idx="3033">
                  <c:v>56.250000000000007</c:v>
                </c:pt>
                <c:pt idx="3034">
                  <c:v>300</c:v>
                </c:pt>
                <c:pt idx="3035">
                  <c:v>149.99999999999997</c:v>
                </c:pt>
                <c:pt idx="3036">
                  <c:v>282.00000000000006</c:v>
                </c:pt>
                <c:pt idx="3037">
                  <c:v>122.50000000000001</c:v>
                </c:pt>
                <c:pt idx="3038">
                  <c:v>67.500000000000028</c:v>
                </c:pt>
                <c:pt idx="3039">
                  <c:v>33.749999999999993</c:v>
                </c:pt>
                <c:pt idx="3040">
                  <c:v>187.50000000000003</c:v>
                </c:pt>
                <c:pt idx="3041">
                  <c:v>180.00000000000006</c:v>
                </c:pt>
                <c:pt idx="3042">
                  <c:v>270.00000000000006</c:v>
                </c:pt>
                <c:pt idx="3043">
                  <c:v>105.00000000000001</c:v>
                </c:pt>
                <c:pt idx="3044">
                  <c:v>45.000000000000014</c:v>
                </c:pt>
                <c:pt idx="3045">
                  <c:v>33.749999999999993</c:v>
                </c:pt>
                <c:pt idx="3046">
                  <c:v>300</c:v>
                </c:pt>
                <c:pt idx="3047">
                  <c:v>450</c:v>
                </c:pt>
                <c:pt idx="3048">
                  <c:v>891</c:v>
                </c:pt>
                <c:pt idx="3049">
                  <c:v>280</c:v>
                </c:pt>
                <c:pt idx="3050">
                  <c:v>183.75000000000003</c:v>
                </c:pt>
                <c:pt idx="3051">
                  <c:v>157.5</c:v>
                </c:pt>
                <c:pt idx="3052">
                  <c:v>393.74999999999994</c:v>
                </c:pt>
                <c:pt idx="3053">
                  <c:v>599.99999999999989</c:v>
                </c:pt>
                <c:pt idx="3054">
                  <c:v>577.5</c:v>
                </c:pt>
                <c:pt idx="3055">
                  <c:v>315.00000000000011</c:v>
                </c:pt>
                <c:pt idx="3056">
                  <c:v>150.00000000000003</c:v>
                </c:pt>
                <c:pt idx="3057">
                  <c:v>131.25000000000003</c:v>
                </c:pt>
                <c:pt idx="3058">
                  <c:v>306.25000000000006</c:v>
                </c:pt>
                <c:pt idx="3059">
                  <c:v>715.00000000000011</c:v>
                </c:pt>
                <c:pt idx="3060">
                  <c:v>825</c:v>
                </c:pt>
                <c:pt idx="3061">
                  <c:v>472.50000000000006</c:v>
                </c:pt>
                <c:pt idx="3062">
                  <c:v>270</c:v>
                </c:pt>
                <c:pt idx="3063">
                  <c:v>210</c:v>
                </c:pt>
                <c:pt idx="3064">
                  <c:v>500</c:v>
                </c:pt>
                <c:pt idx="3065">
                  <c:v>825</c:v>
                </c:pt>
                <c:pt idx="3066">
                  <c:v>787.5</c:v>
                </c:pt>
                <c:pt idx="3067">
                  <c:v>472.50000000000006</c:v>
                </c:pt>
                <c:pt idx="3068">
                  <c:v>270</c:v>
                </c:pt>
                <c:pt idx="3069">
                  <c:v>240</c:v>
                </c:pt>
                <c:pt idx="3070">
                  <c:v>437.5</c:v>
                </c:pt>
                <c:pt idx="3071">
                  <c:v>770.00000000000011</c:v>
                </c:pt>
                <c:pt idx="3072">
                  <c:v>498.75000000000006</c:v>
                </c:pt>
                <c:pt idx="3073">
                  <c:v>262.50000000000006</c:v>
                </c:pt>
                <c:pt idx="3074">
                  <c:v>112.50000000000001</c:v>
                </c:pt>
                <c:pt idx="3075">
                  <c:v>93.750000000000014</c:v>
                </c:pt>
                <c:pt idx="3076">
                  <c:v>218.75000000000003</c:v>
                </c:pt>
                <c:pt idx="3077">
                  <c:v>320</c:v>
                </c:pt>
                <c:pt idx="3078">
                  <c:v>506.24999999999989</c:v>
                </c:pt>
                <c:pt idx="3079">
                  <c:v>275.625</c:v>
                </c:pt>
                <c:pt idx="3080">
                  <c:v>131.25</c:v>
                </c:pt>
                <c:pt idx="3081">
                  <c:v>131.25</c:v>
                </c:pt>
                <c:pt idx="3082">
                  <c:v>281.25</c:v>
                </c:pt>
                <c:pt idx="3083">
                  <c:v>499.99999999999983</c:v>
                </c:pt>
                <c:pt idx="3084">
                  <c:v>539.99999999999989</c:v>
                </c:pt>
                <c:pt idx="3085">
                  <c:v>367.5</c:v>
                </c:pt>
                <c:pt idx="3086">
                  <c:v>257.25</c:v>
                </c:pt>
                <c:pt idx="3087">
                  <c:v>236.25000000000003</c:v>
                </c:pt>
                <c:pt idx="3088">
                  <c:v>600</c:v>
                </c:pt>
                <c:pt idx="3089">
                  <c:v>780</c:v>
                </c:pt>
                <c:pt idx="3090">
                  <c:v>990</c:v>
                </c:pt>
                <c:pt idx="3091">
                  <c:v>612.5</c:v>
                </c:pt>
                <c:pt idx="3092">
                  <c:v>450</c:v>
                </c:pt>
                <c:pt idx="3093">
                  <c:v>375</c:v>
                </c:pt>
                <c:pt idx="3094">
                  <c:v>750</c:v>
                </c:pt>
                <c:pt idx="3095">
                  <c:v>909.99999999999989</c:v>
                </c:pt>
                <c:pt idx="3096">
                  <c:v>700.00000000000011</c:v>
                </c:pt>
                <c:pt idx="3097">
                  <c:v>420</c:v>
                </c:pt>
                <c:pt idx="3098">
                  <c:v>262.5</c:v>
                </c:pt>
                <c:pt idx="3099">
                  <c:v>157.5</c:v>
                </c:pt>
                <c:pt idx="3100">
                  <c:v>269.99999999999994</c:v>
                </c:pt>
                <c:pt idx="3101">
                  <c:v>420</c:v>
                </c:pt>
                <c:pt idx="3102">
                  <c:v>770.00000000000011</c:v>
                </c:pt>
                <c:pt idx="3103">
                  <c:v>280.00000000000006</c:v>
                </c:pt>
                <c:pt idx="3104">
                  <c:v>218.75000000000003</c:v>
                </c:pt>
                <c:pt idx="3105">
                  <c:v>131.25</c:v>
                </c:pt>
                <c:pt idx="3106">
                  <c:v>269.99999999999994</c:v>
                </c:pt>
                <c:pt idx="3107">
                  <c:v>239.99999999999997</c:v>
                </c:pt>
                <c:pt idx="3108">
                  <c:v>520.00000000000011</c:v>
                </c:pt>
                <c:pt idx="3109">
                  <c:v>225.00000000000006</c:v>
                </c:pt>
                <c:pt idx="3110">
                  <c:v>144.375</c:v>
                </c:pt>
                <c:pt idx="3111">
                  <c:v>87.499999999999972</c:v>
                </c:pt>
                <c:pt idx="3112">
                  <c:v>183.75000000000003</c:v>
                </c:pt>
                <c:pt idx="3113">
                  <c:v>275.00000000000006</c:v>
                </c:pt>
                <c:pt idx="3114">
                  <c:v>500.00000000000011</c:v>
                </c:pt>
                <c:pt idx="3115">
                  <c:v>200.00000000000006</c:v>
                </c:pt>
                <c:pt idx="3116">
                  <c:v>105.00000000000001</c:v>
                </c:pt>
                <c:pt idx="3117">
                  <c:v>87.499999999999972</c:v>
                </c:pt>
                <c:pt idx="3118">
                  <c:v>292.5</c:v>
                </c:pt>
                <c:pt idx="3119">
                  <c:v>550</c:v>
                </c:pt>
                <c:pt idx="3120">
                  <c:v>1308</c:v>
                </c:pt>
                <c:pt idx="3121">
                  <c:v>400</c:v>
                </c:pt>
                <c:pt idx="3122">
                  <c:v>275.625</c:v>
                </c:pt>
                <c:pt idx="3123">
                  <c:v>214.37500000000003</c:v>
                </c:pt>
                <c:pt idx="3124">
                  <c:v>269.99999999999994</c:v>
                </c:pt>
                <c:pt idx="3125">
                  <c:v>715</c:v>
                </c:pt>
                <c:pt idx="3126">
                  <c:v>920</c:v>
                </c:pt>
                <c:pt idx="3127">
                  <c:v>455.00000000000011</c:v>
                </c:pt>
                <c:pt idx="3128">
                  <c:v>210.00000000000003</c:v>
                </c:pt>
                <c:pt idx="3129">
                  <c:v>183.75000000000003</c:v>
                </c:pt>
                <c:pt idx="3130">
                  <c:v>210</c:v>
                </c:pt>
                <c:pt idx="3131">
                  <c:v>780.00000000000011</c:v>
                </c:pt>
                <c:pt idx="3132">
                  <c:v>1210.0000000000002</c:v>
                </c:pt>
                <c:pt idx="3133">
                  <c:v>600.00000000000011</c:v>
                </c:pt>
                <c:pt idx="3134">
                  <c:v>354.375</c:v>
                </c:pt>
                <c:pt idx="3135">
                  <c:v>275.625</c:v>
                </c:pt>
                <c:pt idx="3136">
                  <c:v>330</c:v>
                </c:pt>
                <c:pt idx="3137">
                  <c:v>900.00000000000023</c:v>
                </c:pt>
                <c:pt idx="3138">
                  <c:v>1050</c:v>
                </c:pt>
                <c:pt idx="3139">
                  <c:v>540.00000000000011</c:v>
                </c:pt>
                <c:pt idx="3140">
                  <c:v>315</c:v>
                </c:pt>
                <c:pt idx="3141">
                  <c:v>280</c:v>
                </c:pt>
                <c:pt idx="3142">
                  <c:v>262.5</c:v>
                </c:pt>
                <c:pt idx="3143">
                  <c:v>770.00000000000011</c:v>
                </c:pt>
                <c:pt idx="3144">
                  <c:v>665.00000000000011</c:v>
                </c:pt>
                <c:pt idx="3145">
                  <c:v>330.00000000000011</c:v>
                </c:pt>
                <c:pt idx="3146">
                  <c:v>153.12500000000003</c:v>
                </c:pt>
                <c:pt idx="3147">
                  <c:v>131.25</c:v>
                </c:pt>
                <c:pt idx="3148">
                  <c:v>157.5</c:v>
                </c:pt>
                <c:pt idx="3149">
                  <c:v>360</c:v>
                </c:pt>
                <c:pt idx="3150">
                  <c:v>720</c:v>
                </c:pt>
                <c:pt idx="3151">
                  <c:v>350.00000000000006</c:v>
                </c:pt>
                <c:pt idx="3152">
                  <c:v>183.75</c:v>
                </c:pt>
                <c:pt idx="3153">
                  <c:v>183.75</c:v>
                </c:pt>
                <c:pt idx="3154">
                  <c:v>202.49999999999997</c:v>
                </c:pt>
                <c:pt idx="3155">
                  <c:v>549.99999999999989</c:v>
                </c:pt>
                <c:pt idx="3156">
                  <c:v>765</c:v>
                </c:pt>
                <c:pt idx="3157">
                  <c:v>455</c:v>
                </c:pt>
                <c:pt idx="3158">
                  <c:v>330.75</c:v>
                </c:pt>
                <c:pt idx="3159">
                  <c:v>336.875</c:v>
                </c:pt>
                <c:pt idx="3160">
                  <c:v>450</c:v>
                </c:pt>
                <c:pt idx="3161">
                  <c:v>909.99999999999989</c:v>
                </c:pt>
                <c:pt idx="3162">
                  <c:v>1440</c:v>
                </c:pt>
                <c:pt idx="3163">
                  <c:v>800</c:v>
                </c:pt>
                <c:pt idx="3164">
                  <c:v>612.5</c:v>
                </c:pt>
                <c:pt idx="3165">
                  <c:v>525</c:v>
                </c:pt>
                <c:pt idx="3166">
                  <c:v>540</c:v>
                </c:pt>
                <c:pt idx="3167">
                  <c:v>1039.9999999999998</c:v>
                </c:pt>
                <c:pt idx="3168">
                  <c:v>700.00000000000011</c:v>
                </c:pt>
                <c:pt idx="3169">
                  <c:v>420</c:v>
                </c:pt>
                <c:pt idx="3170">
                  <c:v>300.00000000000006</c:v>
                </c:pt>
                <c:pt idx="3171">
                  <c:v>180.00000000000003</c:v>
                </c:pt>
                <c:pt idx="3172">
                  <c:v>360</c:v>
                </c:pt>
                <c:pt idx="3173">
                  <c:v>420</c:v>
                </c:pt>
                <c:pt idx="3174">
                  <c:v>770.00000000000011</c:v>
                </c:pt>
                <c:pt idx="3175">
                  <c:v>320</c:v>
                </c:pt>
                <c:pt idx="3176">
                  <c:v>360.00000000000006</c:v>
                </c:pt>
                <c:pt idx="3177">
                  <c:v>245.00000000000006</c:v>
                </c:pt>
                <c:pt idx="3178">
                  <c:v>499.99999999999994</c:v>
                </c:pt>
                <c:pt idx="3179">
                  <c:v>349.99999999999994</c:v>
                </c:pt>
                <c:pt idx="3180">
                  <c:v>684.00000000000011</c:v>
                </c:pt>
                <c:pt idx="3181">
                  <c:v>330.00000000000006</c:v>
                </c:pt>
                <c:pt idx="3182">
                  <c:v>260</c:v>
                </c:pt>
                <c:pt idx="3183">
                  <c:v>174.99999999999997</c:v>
                </c:pt>
                <c:pt idx="3184">
                  <c:v>360</c:v>
                </c:pt>
                <c:pt idx="3185">
                  <c:v>390.00000000000006</c:v>
                </c:pt>
                <c:pt idx="3186">
                  <c:v>660.00000000000011</c:v>
                </c:pt>
                <c:pt idx="3187">
                  <c:v>300.00000000000006</c:v>
                </c:pt>
                <c:pt idx="3188">
                  <c:v>200</c:v>
                </c:pt>
                <c:pt idx="3189">
                  <c:v>174.99999999999997</c:v>
                </c:pt>
                <c:pt idx="3190">
                  <c:v>520</c:v>
                </c:pt>
                <c:pt idx="3191">
                  <c:v>650</c:v>
                </c:pt>
                <c:pt idx="3192">
                  <c:v>1428</c:v>
                </c:pt>
                <c:pt idx="3193">
                  <c:v>480</c:v>
                </c:pt>
                <c:pt idx="3194">
                  <c:v>385.00000000000006</c:v>
                </c:pt>
                <c:pt idx="3195">
                  <c:v>280.00000000000006</c:v>
                </c:pt>
                <c:pt idx="3196">
                  <c:v>405</c:v>
                </c:pt>
                <c:pt idx="3197">
                  <c:v>770</c:v>
                </c:pt>
                <c:pt idx="3198">
                  <c:v>1080</c:v>
                </c:pt>
                <c:pt idx="3199">
                  <c:v>680.00000000000011</c:v>
                </c:pt>
                <c:pt idx="3200">
                  <c:v>420</c:v>
                </c:pt>
                <c:pt idx="3201">
                  <c:v>385.00000000000006</c:v>
                </c:pt>
                <c:pt idx="3202">
                  <c:v>495</c:v>
                </c:pt>
                <c:pt idx="3203">
                  <c:v>1105.0000000000002</c:v>
                </c:pt>
                <c:pt idx="3204">
                  <c:v>1560.0000000000002</c:v>
                </c:pt>
                <c:pt idx="3205">
                  <c:v>880.00000000000023</c:v>
                </c:pt>
                <c:pt idx="3206">
                  <c:v>650</c:v>
                </c:pt>
                <c:pt idx="3207">
                  <c:v>550</c:v>
                </c:pt>
                <c:pt idx="3208">
                  <c:v>720.00000000000011</c:v>
                </c:pt>
                <c:pt idx="3209">
                  <c:v>1235.0000000000002</c:v>
                </c:pt>
                <c:pt idx="3210">
                  <c:v>1050</c:v>
                </c:pt>
                <c:pt idx="3211">
                  <c:v>540.00000000000011</c:v>
                </c:pt>
                <c:pt idx="3212">
                  <c:v>480</c:v>
                </c:pt>
                <c:pt idx="3213">
                  <c:v>440</c:v>
                </c:pt>
                <c:pt idx="3214">
                  <c:v>500</c:v>
                </c:pt>
                <c:pt idx="3215">
                  <c:v>935</c:v>
                </c:pt>
                <c:pt idx="3216">
                  <c:v>770.00000000000011</c:v>
                </c:pt>
                <c:pt idx="3217">
                  <c:v>420.00000000000023</c:v>
                </c:pt>
                <c:pt idx="3218">
                  <c:v>250.00000000000006</c:v>
                </c:pt>
                <c:pt idx="3219">
                  <c:v>225.00000000000006</c:v>
                </c:pt>
                <c:pt idx="3220">
                  <c:v>315.00000000000006</c:v>
                </c:pt>
                <c:pt idx="3221">
                  <c:v>480</c:v>
                </c:pt>
                <c:pt idx="3222">
                  <c:v>765</c:v>
                </c:pt>
                <c:pt idx="3223">
                  <c:v>385.00000000000006</c:v>
                </c:pt>
                <c:pt idx="3224">
                  <c:v>245.00000000000006</c:v>
                </c:pt>
                <c:pt idx="3225">
                  <c:v>245.00000000000006</c:v>
                </c:pt>
                <c:pt idx="3226">
                  <c:v>315</c:v>
                </c:pt>
                <c:pt idx="3227">
                  <c:v>599.99999999999989</c:v>
                </c:pt>
                <c:pt idx="3228">
                  <c:v>810</c:v>
                </c:pt>
                <c:pt idx="3229">
                  <c:v>490.00000000000011</c:v>
                </c:pt>
                <c:pt idx="3230">
                  <c:v>413</c:v>
                </c:pt>
                <c:pt idx="3231">
                  <c:v>520</c:v>
                </c:pt>
                <c:pt idx="3232">
                  <c:v>780</c:v>
                </c:pt>
                <c:pt idx="3233">
                  <c:v>1120</c:v>
                </c:pt>
                <c:pt idx="3234">
                  <c:v>1690</c:v>
                </c:pt>
                <c:pt idx="3235">
                  <c:v>990</c:v>
                </c:pt>
                <c:pt idx="3236">
                  <c:v>880</c:v>
                </c:pt>
                <c:pt idx="3237">
                  <c:v>770.00000000000011</c:v>
                </c:pt>
                <c:pt idx="3238">
                  <c:v>910</c:v>
                </c:pt>
                <c:pt idx="3239">
                  <c:v>1260</c:v>
                </c:pt>
                <c:pt idx="3240">
                  <c:v>595.00000000000011</c:v>
                </c:pt>
                <c:pt idx="3241">
                  <c:v>275.625</c:v>
                </c:pt>
                <c:pt idx="3242">
                  <c:v>196.87500000000003</c:v>
                </c:pt>
                <c:pt idx="3243">
                  <c:v>78.75</c:v>
                </c:pt>
                <c:pt idx="3244">
                  <c:v>168.75</c:v>
                </c:pt>
                <c:pt idx="3245">
                  <c:v>236.25000000000003</c:v>
                </c:pt>
                <c:pt idx="3246">
                  <c:v>665.00000000000011</c:v>
                </c:pt>
                <c:pt idx="3247">
                  <c:v>153.125</c:v>
                </c:pt>
                <c:pt idx="3248">
                  <c:v>153.12500000000003</c:v>
                </c:pt>
                <c:pt idx="3249">
                  <c:v>52.5</c:v>
                </c:pt>
                <c:pt idx="3250">
                  <c:v>168.75</c:v>
                </c:pt>
                <c:pt idx="3251">
                  <c:v>236.25000000000003</c:v>
                </c:pt>
                <c:pt idx="3252">
                  <c:v>623.00000000000011</c:v>
                </c:pt>
                <c:pt idx="3253">
                  <c:v>183.75</c:v>
                </c:pt>
                <c:pt idx="3254">
                  <c:v>153.12500000000003</c:v>
                </c:pt>
                <c:pt idx="3255">
                  <c:v>26.25</c:v>
                </c:pt>
                <c:pt idx="3256">
                  <c:v>101.25</c:v>
                </c:pt>
                <c:pt idx="3257">
                  <c:v>183.75000000000003</c:v>
                </c:pt>
                <c:pt idx="3258">
                  <c:v>595.00000000000011</c:v>
                </c:pt>
                <c:pt idx="3259">
                  <c:v>153.125</c:v>
                </c:pt>
                <c:pt idx="3260">
                  <c:v>109.37500000000001</c:v>
                </c:pt>
                <c:pt idx="3261">
                  <c:v>52.5</c:v>
                </c:pt>
                <c:pt idx="3262">
                  <c:v>67.5</c:v>
                </c:pt>
                <c:pt idx="3263">
                  <c:v>210.00000000000003</c:v>
                </c:pt>
                <c:pt idx="3264">
                  <c:v>939.99999999999989</c:v>
                </c:pt>
                <c:pt idx="3265">
                  <c:v>275.625</c:v>
                </c:pt>
                <c:pt idx="3266">
                  <c:v>210</c:v>
                </c:pt>
                <c:pt idx="3267">
                  <c:v>140</c:v>
                </c:pt>
                <c:pt idx="3268">
                  <c:v>187.49999999999997</c:v>
                </c:pt>
                <c:pt idx="3269">
                  <c:v>412.49999999999994</c:v>
                </c:pt>
                <c:pt idx="3270">
                  <c:v>999.99999999999989</c:v>
                </c:pt>
                <c:pt idx="3271">
                  <c:v>393.75</c:v>
                </c:pt>
                <c:pt idx="3272">
                  <c:v>244.99999999999997</c:v>
                </c:pt>
                <c:pt idx="3273">
                  <c:v>210</c:v>
                </c:pt>
                <c:pt idx="3274">
                  <c:v>224.99999999999997</c:v>
                </c:pt>
                <c:pt idx="3275">
                  <c:v>494.99999999999989</c:v>
                </c:pt>
                <c:pt idx="3276">
                  <c:v>1049.9999999999998</c:v>
                </c:pt>
                <c:pt idx="3277">
                  <c:v>433.125</c:v>
                </c:pt>
                <c:pt idx="3278">
                  <c:v>280</c:v>
                </c:pt>
                <c:pt idx="3279">
                  <c:v>210</c:v>
                </c:pt>
                <c:pt idx="3280">
                  <c:v>262.49999999999994</c:v>
                </c:pt>
                <c:pt idx="3281">
                  <c:v>577.49999999999989</c:v>
                </c:pt>
                <c:pt idx="3282">
                  <c:v>999.99999999999989</c:v>
                </c:pt>
                <c:pt idx="3283">
                  <c:v>433.125</c:v>
                </c:pt>
                <c:pt idx="3284">
                  <c:v>280</c:v>
                </c:pt>
                <c:pt idx="3285">
                  <c:v>210</c:v>
                </c:pt>
                <c:pt idx="3286">
                  <c:v>187.49999999999997</c:v>
                </c:pt>
                <c:pt idx="3287">
                  <c:v>494.99999999999989</c:v>
                </c:pt>
                <c:pt idx="3288">
                  <c:v>849.99999999999989</c:v>
                </c:pt>
                <c:pt idx="3289">
                  <c:v>354.375</c:v>
                </c:pt>
                <c:pt idx="3290">
                  <c:v>175</c:v>
                </c:pt>
                <c:pt idx="3291">
                  <c:v>140</c:v>
                </c:pt>
                <c:pt idx="3292">
                  <c:v>149.99999999999997</c:v>
                </c:pt>
                <c:pt idx="3293">
                  <c:v>329.99999999999994</c:v>
                </c:pt>
                <c:pt idx="3294">
                  <c:v>824.99999999999989</c:v>
                </c:pt>
                <c:pt idx="3295">
                  <c:v>350</c:v>
                </c:pt>
                <c:pt idx="3296">
                  <c:v>175</c:v>
                </c:pt>
                <c:pt idx="3297">
                  <c:v>131.25</c:v>
                </c:pt>
                <c:pt idx="3298">
                  <c:v>135</c:v>
                </c:pt>
                <c:pt idx="3299">
                  <c:v>389.99999999999994</c:v>
                </c:pt>
                <c:pt idx="3300">
                  <c:v>840</c:v>
                </c:pt>
                <c:pt idx="3301">
                  <c:v>306.25</c:v>
                </c:pt>
                <c:pt idx="3302">
                  <c:v>297.5</c:v>
                </c:pt>
                <c:pt idx="3303">
                  <c:v>262.5</c:v>
                </c:pt>
                <c:pt idx="3304">
                  <c:v>225</c:v>
                </c:pt>
                <c:pt idx="3305">
                  <c:v>438.74999999999994</c:v>
                </c:pt>
                <c:pt idx="3306">
                  <c:v>1080</c:v>
                </c:pt>
                <c:pt idx="3307">
                  <c:v>437.5</c:v>
                </c:pt>
                <c:pt idx="3308">
                  <c:v>393.75</c:v>
                </c:pt>
                <c:pt idx="3309">
                  <c:v>306.25</c:v>
                </c:pt>
                <c:pt idx="3310">
                  <c:v>315</c:v>
                </c:pt>
                <c:pt idx="3311">
                  <c:v>536.24999999999989</c:v>
                </c:pt>
                <c:pt idx="3312">
                  <c:v>735</c:v>
                </c:pt>
                <c:pt idx="3313">
                  <c:v>454.99999999999994</c:v>
                </c:pt>
                <c:pt idx="3314">
                  <c:v>390.00000000000006</c:v>
                </c:pt>
                <c:pt idx="3315">
                  <c:v>245</c:v>
                </c:pt>
                <c:pt idx="3316">
                  <c:v>337.5</c:v>
                </c:pt>
                <c:pt idx="3317">
                  <c:v>520</c:v>
                </c:pt>
                <c:pt idx="3318">
                  <c:v>805</c:v>
                </c:pt>
                <c:pt idx="3319">
                  <c:v>315</c:v>
                </c:pt>
                <c:pt idx="3320">
                  <c:v>330.00000000000006</c:v>
                </c:pt>
                <c:pt idx="3321">
                  <c:v>210</c:v>
                </c:pt>
                <c:pt idx="3322">
                  <c:v>337.5</c:v>
                </c:pt>
                <c:pt idx="3323">
                  <c:v>520</c:v>
                </c:pt>
                <c:pt idx="3324">
                  <c:v>763</c:v>
                </c:pt>
                <c:pt idx="3325">
                  <c:v>350</c:v>
                </c:pt>
                <c:pt idx="3326">
                  <c:v>330.00000000000006</c:v>
                </c:pt>
                <c:pt idx="3327">
                  <c:v>175</c:v>
                </c:pt>
                <c:pt idx="3328">
                  <c:v>262.5</c:v>
                </c:pt>
                <c:pt idx="3329">
                  <c:v>440</c:v>
                </c:pt>
                <c:pt idx="3330">
                  <c:v>735</c:v>
                </c:pt>
                <c:pt idx="3331">
                  <c:v>315</c:v>
                </c:pt>
                <c:pt idx="3332">
                  <c:v>270.00000000000006</c:v>
                </c:pt>
                <c:pt idx="3333">
                  <c:v>210</c:v>
                </c:pt>
                <c:pt idx="3334">
                  <c:v>225</c:v>
                </c:pt>
                <c:pt idx="3335">
                  <c:v>480</c:v>
                </c:pt>
                <c:pt idx="3336">
                  <c:v>1097.2499999999998</c:v>
                </c:pt>
                <c:pt idx="3337">
                  <c:v>481.24999999999994</c:v>
                </c:pt>
                <c:pt idx="3338">
                  <c:v>540</c:v>
                </c:pt>
                <c:pt idx="3339">
                  <c:v>450</c:v>
                </c:pt>
                <c:pt idx="3340">
                  <c:v>453.74999999999994</c:v>
                </c:pt>
                <c:pt idx="3341">
                  <c:v>960</c:v>
                </c:pt>
                <c:pt idx="3342">
                  <c:v>1251.2499999999998</c:v>
                </c:pt>
                <c:pt idx="3343">
                  <c:v>700</c:v>
                </c:pt>
                <c:pt idx="3344">
                  <c:v>585</c:v>
                </c:pt>
                <c:pt idx="3345">
                  <c:v>540</c:v>
                </c:pt>
                <c:pt idx="3346">
                  <c:v>494.99999999999989</c:v>
                </c:pt>
                <c:pt idx="3347">
                  <c:v>1080</c:v>
                </c:pt>
                <c:pt idx="3348">
                  <c:v>1299.3749999999998</c:v>
                </c:pt>
                <c:pt idx="3349">
                  <c:v>743.75</c:v>
                </c:pt>
                <c:pt idx="3350">
                  <c:v>630</c:v>
                </c:pt>
                <c:pt idx="3351">
                  <c:v>540</c:v>
                </c:pt>
                <c:pt idx="3352">
                  <c:v>536.24999999999989</c:v>
                </c:pt>
                <c:pt idx="3353">
                  <c:v>1200</c:v>
                </c:pt>
                <c:pt idx="3354">
                  <c:v>1251.2499999999998</c:v>
                </c:pt>
                <c:pt idx="3355">
                  <c:v>743.75</c:v>
                </c:pt>
                <c:pt idx="3356">
                  <c:v>630</c:v>
                </c:pt>
                <c:pt idx="3357">
                  <c:v>450</c:v>
                </c:pt>
                <c:pt idx="3358">
                  <c:v>371.24999999999994</c:v>
                </c:pt>
                <c:pt idx="3359">
                  <c:v>960</c:v>
                </c:pt>
                <c:pt idx="3360">
                  <c:v>1010.6249999999998</c:v>
                </c:pt>
                <c:pt idx="3361">
                  <c:v>568.75</c:v>
                </c:pt>
                <c:pt idx="3362">
                  <c:v>405</c:v>
                </c:pt>
                <c:pt idx="3363">
                  <c:v>360</c:v>
                </c:pt>
                <c:pt idx="3364">
                  <c:v>329.99999999999994</c:v>
                </c:pt>
                <c:pt idx="3365">
                  <c:v>720</c:v>
                </c:pt>
                <c:pt idx="3366">
                  <c:v>997.49999999999989</c:v>
                </c:pt>
                <c:pt idx="3367">
                  <c:v>577.5</c:v>
                </c:pt>
                <c:pt idx="3368">
                  <c:v>440</c:v>
                </c:pt>
                <c:pt idx="3369">
                  <c:v>385.00000000000006</c:v>
                </c:pt>
                <c:pt idx="3370">
                  <c:v>341.25</c:v>
                </c:pt>
                <c:pt idx="3371">
                  <c:v>840</c:v>
                </c:pt>
                <c:pt idx="3372">
                  <c:v>1023.7499999999999</c:v>
                </c:pt>
                <c:pt idx="3373">
                  <c:v>625.625</c:v>
                </c:pt>
                <c:pt idx="3374">
                  <c:v>704.00000000000011</c:v>
                </c:pt>
                <c:pt idx="3375">
                  <c:v>660.00000000000011</c:v>
                </c:pt>
                <c:pt idx="3376">
                  <c:v>536.25</c:v>
                </c:pt>
                <c:pt idx="3377">
                  <c:v>1050</c:v>
                </c:pt>
                <c:pt idx="3378">
                  <c:v>1365</c:v>
                </c:pt>
                <c:pt idx="3379">
                  <c:v>770</c:v>
                </c:pt>
                <c:pt idx="3380">
                  <c:v>825</c:v>
                </c:pt>
                <c:pt idx="3381">
                  <c:v>715.00000000000011</c:v>
                </c:pt>
                <c:pt idx="3382">
                  <c:v>633.75</c:v>
                </c:pt>
                <c:pt idx="3383">
                  <c:v>1190</c:v>
                </c:pt>
                <c:pt idx="3384">
                  <c:v>581.875</c:v>
                </c:pt>
                <c:pt idx="3385">
                  <c:v>336.875</c:v>
                </c:pt>
                <c:pt idx="3386">
                  <c:v>275.00000000000006</c:v>
                </c:pt>
                <c:pt idx="3387">
                  <c:v>150</c:v>
                </c:pt>
                <c:pt idx="3388">
                  <c:v>236.25</c:v>
                </c:pt>
                <c:pt idx="3389">
                  <c:v>385.00000000000006</c:v>
                </c:pt>
                <c:pt idx="3390">
                  <c:v>643.125</c:v>
                </c:pt>
                <c:pt idx="3391">
                  <c:v>214.37500000000003</c:v>
                </c:pt>
                <c:pt idx="3392">
                  <c:v>225.00000000000006</c:v>
                </c:pt>
                <c:pt idx="3393">
                  <c:v>120</c:v>
                </c:pt>
                <c:pt idx="3394">
                  <c:v>236.25</c:v>
                </c:pt>
                <c:pt idx="3395">
                  <c:v>385.00000000000006</c:v>
                </c:pt>
                <c:pt idx="3396">
                  <c:v>606.375</c:v>
                </c:pt>
                <c:pt idx="3397">
                  <c:v>245.00000000000003</c:v>
                </c:pt>
                <c:pt idx="3398">
                  <c:v>225.00000000000006</c:v>
                </c:pt>
                <c:pt idx="3399">
                  <c:v>90</c:v>
                </c:pt>
                <c:pt idx="3400">
                  <c:v>168.75</c:v>
                </c:pt>
                <c:pt idx="3401">
                  <c:v>315.00000000000006</c:v>
                </c:pt>
                <c:pt idx="3402">
                  <c:v>581.875</c:v>
                </c:pt>
                <c:pt idx="3403">
                  <c:v>214.37500000000003</c:v>
                </c:pt>
                <c:pt idx="3404">
                  <c:v>175.00000000000006</c:v>
                </c:pt>
                <c:pt idx="3405">
                  <c:v>120</c:v>
                </c:pt>
                <c:pt idx="3406">
                  <c:v>135</c:v>
                </c:pt>
                <c:pt idx="3407">
                  <c:v>350.00000000000006</c:v>
                </c:pt>
                <c:pt idx="3408">
                  <c:v>909.99999999999977</c:v>
                </c:pt>
                <c:pt idx="3409">
                  <c:v>354.375</c:v>
                </c:pt>
                <c:pt idx="3410">
                  <c:v>400</c:v>
                </c:pt>
                <c:pt idx="3411">
                  <c:v>320</c:v>
                </c:pt>
                <c:pt idx="3412">
                  <c:v>337.49999999999994</c:v>
                </c:pt>
                <c:pt idx="3413">
                  <c:v>770</c:v>
                </c:pt>
                <c:pt idx="3414">
                  <c:v>1049.9999999999998</c:v>
                </c:pt>
                <c:pt idx="3415">
                  <c:v>551.25</c:v>
                </c:pt>
                <c:pt idx="3416">
                  <c:v>440</c:v>
                </c:pt>
                <c:pt idx="3417">
                  <c:v>400</c:v>
                </c:pt>
                <c:pt idx="3418">
                  <c:v>374.99999999999994</c:v>
                </c:pt>
                <c:pt idx="3419">
                  <c:v>879.99999999999989</c:v>
                </c:pt>
                <c:pt idx="3420">
                  <c:v>1093.7499999999998</c:v>
                </c:pt>
                <c:pt idx="3421">
                  <c:v>590.625</c:v>
                </c:pt>
                <c:pt idx="3422">
                  <c:v>480</c:v>
                </c:pt>
                <c:pt idx="3423">
                  <c:v>400</c:v>
                </c:pt>
                <c:pt idx="3424">
                  <c:v>412.49999999999994</c:v>
                </c:pt>
                <c:pt idx="3425">
                  <c:v>989.99999999999989</c:v>
                </c:pt>
                <c:pt idx="3426">
                  <c:v>1049.9999999999998</c:v>
                </c:pt>
                <c:pt idx="3427">
                  <c:v>590.625</c:v>
                </c:pt>
                <c:pt idx="3428">
                  <c:v>480</c:v>
                </c:pt>
                <c:pt idx="3429">
                  <c:v>320</c:v>
                </c:pt>
                <c:pt idx="3430">
                  <c:v>262.49999999999994</c:v>
                </c:pt>
                <c:pt idx="3431">
                  <c:v>770</c:v>
                </c:pt>
                <c:pt idx="3432">
                  <c:v>831.24999999999977</c:v>
                </c:pt>
                <c:pt idx="3433">
                  <c:v>433.125</c:v>
                </c:pt>
                <c:pt idx="3434">
                  <c:v>280</c:v>
                </c:pt>
                <c:pt idx="3435">
                  <c:v>240</c:v>
                </c:pt>
                <c:pt idx="3436">
                  <c:v>224.99999999999997</c:v>
                </c:pt>
                <c:pt idx="3437">
                  <c:v>549.99999999999989</c:v>
                </c:pt>
                <c:pt idx="3438">
                  <c:v>818.12499999999977</c:v>
                </c:pt>
                <c:pt idx="3439">
                  <c:v>437.5</c:v>
                </c:pt>
                <c:pt idx="3440">
                  <c:v>300</c:v>
                </c:pt>
                <c:pt idx="3441">
                  <c:v>250</c:v>
                </c:pt>
                <c:pt idx="3442">
                  <c:v>225</c:v>
                </c:pt>
                <c:pt idx="3443">
                  <c:v>650</c:v>
                </c:pt>
                <c:pt idx="3444">
                  <c:v>840</c:v>
                </c:pt>
                <c:pt idx="3445">
                  <c:v>481.24999999999994</c:v>
                </c:pt>
                <c:pt idx="3446">
                  <c:v>540</c:v>
                </c:pt>
                <c:pt idx="3447">
                  <c:v>500</c:v>
                </c:pt>
                <c:pt idx="3448">
                  <c:v>405</c:v>
                </c:pt>
                <c:pt idx="3449">
                  <c:v>844.99999999999989</c:v>
                </c:pt>
                <c:pt idx="3450">
                  <c:v>1155</c:v>
                </c:pt>
                <c:pt idx="3451">
                  <c:v>612.5</c:v>
                </c:pt>
                <c:pt idx="3452">
                  <c:v>650</c:v>
                </c:pt>
                <c:pt idx="3453">
                  <c:v>550</c:v>
                </c:pt>
                <c:pt idx="3454">
                  <c:v>495</c:v>
                </c:pt>
                <c:pt idx="3455">
                  <c:v>974.99999999999989</c:v>
                </c:pt>
                <c:pt idx="3456">
                  <c:v>800</c:v>
                </c:pt>
                <c:pt idx="3457">
                  <c:v>480</c:v>
                </c:pt>
                <c:pt idx="3458">
                  <c:v>270</c:v>
                </c:pt>
                <c:pt idx="3459">
                  <c:v>157.5</c:v>
                </c:pt>
                <c:pt idx="3460">
                  <c:v>300</c:v>
                </c:pt>
                <c:pt idx="3461">
                  <c:v>420</c:v>
                </c:pt>
                <c:pt idx="3462">
                  <c:v>880</c:v>
                </c:pt>
                <c:pt idx="3463">
                  <c:v>320</c:v>
                </c:pt>
                <c:pt idx="3464">
                  <c:v>225.00000000000003</c:v>
                </c:pt>
                <c:pt idx="3465">
                  <c:v>131.25</c:v>
                </c:pt>
                <c:pt idx="3466">
                  <c:v>300</c:v>
                </c:pt>
                <c:pt idx="3467">
                  <c:v>420</c:v>
                </c:pt>
                <c:pt idx="3468">
                  <c:v>832</c:v>
                </c:pt>
                <c:pt idx="3469">
                  <c:v>360</c:v>
                </c:pt>
                <c:pt idx="3470">
                  <c:v>225.00000000000003</c:v>
                </c:pt>
                <c:pt idx="3471">
                  <c:v>105</c:v>
                </c:pt>
                <c:pt idx="3472">
                  <c:v>225</c:v>
                </c:pt>
                <c:pt idx="3473">
                  <c:v>350</c:v>
                </c:pt>
                <c:pt idx="3474">
                  <c:v>800</c:v>
                </c:pt>
                <c:pt idx="3475">
                  <c:v>320</c:v>
                </c:pt>
                <c:pt idx="3476">
                  <c:v>180.00000000000003</c:v>
                </c:pt>
                <c:pt idx="3477">
                  <c:v>131.25</c:v>
                </c:pt>
                <c:pt idx="3478">
                  <c:v>187.5</c:v>
                </c:pt>
                <c:pt idx="3479">
                  <c:v>385</c:v>
                </c:pt>
                <c:pt idx="3480">
                  <c:v>1198.9999999999998</c:v>
                </c:pt>
                <c:pt idx="3481">
                  <c:v>500</c:v>
                </c:pt>
                <c:pt idx="3482">
                  <c:v>371.25</c:v>
                </c:pt>
                <c:pt idx="3483">
                  <c:v>303.75</c:v>
                </c:pt>
                <c:pt idx="3484">
                  <c:v>412.49999999999994</c:v>
                </c:pt>
                <c:pt idx="3485">
                  <c:v>787.5</c:v>
                </c:pt>
                <c:pt idx="3486">
                  <c:v>1375</c:v>
                </c:pt>
                <c:pt idx="3487">
                  <c:v>750</c:v>
                </c:pt>
                <c:pt idx="3488">
                  <c:v>405</c:v>
                </c:pt>
                <c:pt idx="3489">
                  <c:v>371.25</c:v>
                </c:pt>
                <c:pt idx="3490">
                  <c:v>453.74999999999994</c:v>
                </c:pt>
                <c:pt idx="3491">
                  <c:v>892.5</c:v>
                </c:pt>
                <c:pt idx="3492">
                  <c:v>1430</c:v>
                </c:pt>
                <c:pt idx="3493">
                  <c:v>800</c:v>
                </c:pt>
                <c:pt idx="3494">
                  <c:v>438.75</c:v>
                </c:pt>
                <c:pt idx="3495">
                  <c:v>371.25</c:v>
                </c:pt>
                <c:pt idx="3496">
                  <c:v>494.99999999999989</c:v>
                </c:pt>
                <c:pt idx="3497">
                  <c:v>997.49999999999989</c:v>
                </c:pt>
                <c:pt idx="3498">
                  <c:v>1375</c:v>
                </c:pt>
                <c:pt idx="3499">
                  <c:v>800</c:v>
                </c:pt>
                <c:pt idx="3500">
                  <c:v>438.75</c:v>
                </c:pt>
                <c:pt idx="3501">
                  <c:v>303.75</c:v>
                </c:pt>
                <c:pt idx="3502">
                  <c:v>329.99999999999994</c:v>
                </c:pt>
                <c:pt idx="3503">
                  <c:v>787.5</c:v>
                </c:pt>
                <c:pt idx="3504">
                  <c:v>1099.9999999999998</c:v>
                </c:pt>
                <c:pt idx="3505">
                  <c:v>600</c:v>
                </c:pt>
                <c:pt idx="3506">
                  <c:v>270</c:v>
                </c:pt>
                <c:pt idx="3507">
                  <c:v>236.25</c:v>
                </c:pt>
                <c:pt idx="3508">
                  <c:v>288.74999999999994</c:v>
                </c:pt>
                <c:pt idx="3509">
                  <c:v>577.5</c:v>
                </c:pt>
                <c:pt idx="3510">
                  <c:v>1080</c:v>
                </c:pt>
                <c:pt idx="3511">
                  <c:v>605.00000000000011</c:v>
                </c:pt>
                <c:pt idx="3512">
                  <c:v>288.75</c:v>
                </c:pt>
                <c:pt idx="3513">
                  <c:v>247.50000000000003</c:v>
                </c:pt>
                <c:pt idx="3514">
                  <c:v>292.5</c:v>
                </c:pt>
                <c:pt idx="3515">
                  <c:v>673.74999999999989</c:v>
                </c:pt>
                <c:pt idx="3516">
                  <c:v>1105</c:v>
                </c:pt>
                <c:pt idx="3517">
                  <c:v>660.00000000000011</c:v>
                </c:pt>
                <c:pt idx="3518">
                  <c:v>486.75000000000006</c:v>
                </c:pt>
                <c:pt idx="3519">
                  <c:v>453.75000000000006</c:v>
                </c:pt>
                <c:pt idx="3520">
                  <c:v>487.5</c:v>
                </c:pt>
                <c:pt idx="3521">
                  <c:v>857.5</c:v>
                </c:pt>
                <c:pt idx="3522">
                  <c:v>1495</c:v>
                </c:pt>
                <c:pt idx="3523">
                  <c:v>825</c:v>
                </c:pt>
                <c:pt idx="3524">
                  <c:v>577.5</c:v>
                </c:pt>
                <c:pt idx="3525">
                  <c:v>495.00000000000006</c:v>
                </c:pt>
                <c:pt idx="3526">
                  <c:v>585</c:v>
                </c:pt>
                <c:pt idx="3527">
                  <c:v>979.99999999999989</c:v>
                </c:pt>
                <c:pt idx="3528">
                  <c:v>520.625</c:v>
                </c:pt>
                <c:pt idx="3529">
                  <c:v>275.625</c:v>
                </c:pt>
                <c:pt idx="3530">
                  <c:v>225.00000000000006</c:v>
                </c:pt>
                <c:pt idx="3531">
                  <c:v>90</c:v>
                </c:pt>
                <c:pt idx="3532">
                  <c:v>168.75</c:v>
                </c:pt>
                <c:pt idx="3533">
                  <c:v>315.00000000000006</c:v>
                </c:pt>
                <c:pt idx="3534">
                  <c:v>581.875</c:v>
                </c:pt>
                <c:pt idx="3535">
                  <c:v>153.125</c:v>
                </c:pt>
                <c:pt idx="3536">
                  <c:v>175.00000000000006</c:v>
                </c:pt>
                <c:pt idx="3537">
                  <c:v>60</c:v>
                </c:pt>
                <c:pt idx="3538">
                  <c:v>168.75</c:v>
                </c:pt>
                <c:pt idx="3539">
                  <c:v>315.00000000000006</c:v>
                </c:pt>
                <c:pt idx="3540">
                  <c:v>545.125</c:v>
                </c:pt>
                <c:pt idx="3541">
                  <c:v>183.75</c:v>
                </c:pt>
                <c:pt idx="3542">
                  <c:v>175.00000000000006</c:v>
                </c:pt>
                <c:pt idx="3543">
                  <c:v>30</c:v>
                </c:pt>
                <c:pt idx="3544">
                  <c:v>101.25</c:v>
                </c:pt>
                <c:pt idx="3545">
                  <c:v>245.00000000000006</c:v>
                </c:pt>
                <c:pt idx="3546">
                  <c:v>520.625</c:v>
                </c:pt>
                <c:pt idx="3547">
                  <c:v>153.125</c:v>
                </c:pt>
                <c:pt idx="3548">
                  <c:v>125.00000000000003</c:v>
                </c:pt>
                <c:pt idx="3549">
                  <c:v>60</c:v>
                </c:pt>
                <c:pt idx="3550">
                  <c:v>67.5</c:v>
                </c:pt>
                <c:pt idx="3551">
                  <c:v>280.00000000000006</c:v>
                </c:pt>
                <c:pt idx="3552">
                  <c:v>822.49999999999977</c:v>
                </c:pt>
                <c:pt idx="3553">
                  <c:v>275.625</c:v>
                </c:pt>
                <c:pt idx="3554">
                  <c:v>320</c:v>
                </c:pt>
                <c:pt idx="3555">
                  <c:v>240</c:v>
                </c:pt>
                <c:pt idx="3556">
                  <c:v>262.49999999999994</c:v>
                </c:pt>
                <c:pt idx="3557">
                  <c:v>660</c:v>
                </c:pt>
                <c:pt idx="3558">
                  <c:v>962.49999999999977</c:v>
                </c:pt>
                <c:pt idx="3559">
                  <c:v>472.49999999999994</c:v>
                </c:pt>
                <c:pt idx="3560">
                  <c:v>360</c:v>
                </c:pt>
                <c:pt idx="3561">
                  <c:v>320</c:v>
                </c:pt>
                <c:pt idx="3562">
                  <c:v>299.99999999999994</c:v>
                </c:pt>
                <c:pt idx="3563">
                  <c:v>770</c:v>
                </c:pt>
                <c:pt idx="3564">
                  <c:v>1006.2499999999998</c:v>
                </c:pt>
                <c:pt idx="3565">
                  <c:v>511.87499999999994</c:v>
                </c:pt>
                <c:pt idx="3566">
                  <c:v>400</c:v>
                </c:pt>
                <c:pt idx="3567">
                  <c:v>320</c:v>
                </c:pt>
                <c:pt idx="3568">
                  <c:v>337.49999999999994</c:v>
                </c:pt>
                <c:pt idx="3569">
                  <c:v>879.99999999999989</c:v>
                </c:pt>
                <c:pt idx="3570">
                  <c:v>962.49999999999977</c:v>
                </c:pt>
                <c:pt idx="3571">
                  <c:v>511.87499999999994</c:v>
                </c:pt>
                <c:pt idx="3572">
                  <c:v>400</c:v>
                </c:pt>
                <c:pt idx="3573">
                  <c:v>240</c:v>
                </c:pt>
                <c:pt idx="3574">
                  <c:v>187.49999999999997</c:v>
                </c:pt>
                <c:pt idx="3575">
                  <c:v>660</c:v>
                </c:pt>
                <c:pt idx="3576">
                  <c:v>743.74999999999977</c:v>
                </c:pt>
                <c:pt idx="3577">
                  <c:v>354.375</c:v>
                </c:pt>
                <c:pt idx="3578">
                  <c:v>200</c:v>
                </c:pt>
                <c:pt idx="3579">
                  <c:v>160</c:v>
                </c:pt>
                <c:pt idx="3580">
                  <c:v>149.99999999999997</c:v>
                </c:pt>
                <c:pt idx="3581">
                  <c:v>439.99999999999994</c:v>
                </c:pt>
                <c:pt idx="3582">
                  <c:v>721.87499999999977</c:v>
                </c:pt>
                <c:pt idx="3583">
                  <c:v>350</c:v>
                </c:pt>
                <c:pt idx="3584">
                  <c:v>200</c:v>
                </c:pt>
                <c:pt idx="3585">
                  <c:v>150</c:v>
                </c:pt>
                <c:pt idx="3586">
                  <c:v>135</c:v>
                </c:pt>
                <c:pt idx="3587">
                  <c:v>519.99999999999989</c:v>
                </c:pt>
                <c:pt idx="3588">
                  <c:v>735</c:v>
                </c:pt>
                <c:pt idx="3589">
                  <c:v>393.75</c:v>
                </c:pt>
                <c:pt idx="3590">
                  <c:v>440</c:v>
                </c:pt>
                <c:pt idx="3591">
                  <c:v>400</c:v>
                </c:pt>
                <c:pt idx="3592">
                  <c:v>315</c:v>
                </c:pt>
                <c:pt idx="3593">
                  <c:v>715</c:v>
                </c:pt>
                <c:pt idx="3594">
                  <c:v>1050</c:v>
                </c:pt>
                <c:pt idx="3595">
                  <c:v>525</c:v>
                </c:pt>
                <c:pt idx="3596">
                  <c:v>550</c:v>
                </c:pt>
                <c:pt idx="3597">
                  <c:v>450</c:v>
                </c:pt>
                <c:pt idx="3598">
                  <c:v>405</c:v>
                </c:pt>
                <c:pt idx="3599">
                  <c:v>844.99999999999989</c:v>
                </c:pt>
                <c:pt idx="3600">
                  <c:v>540</c:v>
                </c:pt>
                <c:pt idx="3601">
                  <c:v>300</c:v>
                </c:pt>
                <c:pt idx="3602">
                  <c:v>187.50000000000003</c:v>
                </c:pt>
                <c:pt idx="3603">
                  <c:v>87.5</c:v>
                </c:pt>
                <c:pt idx="3604">
                  <c:v>187.5</c:v>
                </c:pt>
                <c:pt idx="3605">
                  <c:v>300</c:v>
                </c:pt>
                <c:pt idx="3606">
                  <c:v>600</c:v>
                </c:pt>
                <c:pt idx="3607">
                  <c:v>180</c:v>
                </c:pt>
                <c:pt idx="3608">
                  <c:v>150.00000000000003</c:v>
                </c:pt>
                <c:pt idx="3609">
                  <c:v>218.75</c:v>
                </c:pt>
                <c:pt idx="3610">
                  <c:v>187.5</c:v>
                </c:pt>
                <c:pt idx="3611">
                  <c:v>300</c:v>
                </c:pt>
                <c:pt idx="3612">
                  <c:v>564</c:v>
                </c:pt>
                <c:pt idx="3613">
                  <c:v>210</c:v>
                </c:pt>
                <c:pt idx="3614">
                  <c:v>150.00000000000003</c:v>
                </c:pt>
                <c:pt idx="3615">
                  <c:v>262.5</c:v>
                </c:pt>
                <c:pt idx="3616">
                  <c:v>125</c:v>
                </c:pt>
                <c:pt idx="3617">
                  <c:v>240</c:v>
                </c:pt>
                <c:pt idx="3618">
                  <c:v>540</c:v>
                </c:pt>
                <c:pt idx="3619">
                  <c:v>180</c:v>
                </c:pt>
                <c:pt idx="3620">
                  <c:v>112.50000000000001</c:v>
                </c:pt>
                <c:pt idx="3621">
                  <c:v>109.375</c:v>
                </c:pt>
                <c:pt idx="3622">
                  <c:v>156.25</c:v>
                </c:pt>
                <c:pt idx="3623">
                  <c:v>330</c:v>
                </c:pt>
                <c:pt idx="3624">
                  <c:v>816.74999999999989</c:v>
                </c:pt>
                <c:pt idx="3625">
                  <c:v>300</c:v>
                </c:pt>
                <c:pt idx="3626">
                  <c:v>253.125</c:v>
                </c:pt>
                <c:pt idx="3627">
                  <c:v>196.875</c:v>
                </c:pt>
                <c:pt idx="3628">
                  <c:v>274.99999999999994</c:v>
                </c:pt>
                <c:pt idx="3629">
                  <c:v>585</c:v>
                </c:pt>
                <c:pt idx="3630">
                  <c:v>948.74999999999977</c:v>
                </c:pt>
                <c:pt idx="3631">
                  <c:v>487.5</c:v>
                </c:pt>
                <c:pt idx="3632">
                  <c:v>281.25</c:v>
                </c:pt>
                <c:pt idx="3633">
                  <c:v>253.125</c:v>
                </c:pt>
                <c:pt idx="3634">
                  <c:v>309.37499999999994</c:v>
                </c:pt>
                <c:pt idx="3635">
                  <c:v>675</c:v>
                </c:pt>
                <c:pt idx="3636">
                  <c:v>989.99999999999977</c:v>
                </c:pt>
                <c:pt idx="3637">
                  <c:v>525</c:v>
                </c:pt>
                <c:pt idx="3638">
                  <c:v>309.375</c:v>
                </c:pt>
                <c:pt idx="3639">
                  <c:v>253.125</c:v>
                </c:pt>
                <c:pt idx="3640">
                  <c:v>343.74999999999994</c:v>
                </c:pt>
                <c:pt idx="3641">
                  <c:v>765</c:v>
                </c:pt>
                <c:pt idx="3642">
                  <c:v>948.74999999999977</c:v>
                </c:pt>
                <c:pt idx="3643">
                  <c:v>525</c:v>
                </c:pt>
                <c:pt idx="3644">
                  <c:v>309.375</c:v>
                </c:pt>
                <c:pt idx="3645">
                  <c:v>196.875</c:v>
                </c:pt>
                <c:pt idx="3646">
                  <c:v>206.24999999999997</c:v>
                </c:pt>
                <c:pt idx="3647">
                  <c:v>585</c:v>
                </c:pt>
                <c:pt idx="3648">
                  <c:v>742.49999999999989</c:v>
                </c:pt>
                <c:pt idx="3649">
                  <c:v>375</c:v>
                </c:pt>
                <c:pt idx="3650">
                  <c:v>168.75</c:v>
                </c:pt>
                <c:pt idx="3651">
                  <c:v>140.625</c:v>
                </c:pt>
                <c:pt idx="3652">
                  <c:v>171.87499999999997</c:v>
                </c:pt>
                <c:pt idx="3653">
                  <c:v>405</c:v>
                </c:pt>
                <c:pt idx="3654">
                  <c:v>720</c:v>
                </c:pt>
                <c:pt idx="3655">
                  <c:v>371.25</c:v>
                </c:pt>
                <c:pt idx="3656">
                  <c:v>171.875</c:v>
                </c:pt>
                <c:pt idx="3657">
                  <c:v>137.5</c:v>
                </c:pt>
                <c:pt idx="3658">
                  <c:v>162.5</c:v>
                </c:pt>
                <c:pt idx="3659">
                  <c:v>472.5</c:v>
                </c:pt>
                <c:pt idx="3660">
                  <c:v>731.25</c:v>
                </c:pt>
                <c:pt idx="3661">
                  <c:v>495.00000000000006</c:v>
                </c:pt>
                <c:pt idx="3662">
                  <c:v>405.62500000000006</c:v>
                </c:pt>
                <c:pt idx="3663">
                  <c:v>378.12500000000006</c:v>
                </c:pt>
                <c:pt idx="3664">
                  <c:v>406.25</c:v>
                </c:pt>
                <c:pt idx="3665">
                  <c:v>735</c:v>
                </c:pt>
                <c:pt idx="3666">
                  <c:v>1121.25</c:v>
                </c:pt>
                <c:pt idx="3667">
                  <c:v>618.75</c:v>
                </c:pt>
                <c:pt idx="3668">
                  <c:v>481.25000000000006</c:v>
                </c:pt>
                <c:pt idx="3669">
                  <c:v>412.50000000000006</c:v>
                </c:pt>
                <c:pt idx="3670">
                  <c:v>487.5</c:v>
                </c:pt>
                <c:pt idx="3671">
                  <c:v>840</c:v>
                </c:pt>
                <c:pt idx="3672">
                  <c:v>1063.125</c:v>
                </c:pt>
                <c:pt idx="3673">
                  <c:v>658.125</c:v>
                </c:pt>
                <c:pt idx="3674">
                  <c:v>398.125</c:v>
                </c:pt>
                <c:pt idx="3675">
                  <c:v>244.99999999999994</c:v>
                </c:pt>
                <c:pt idx="3676">
                  <c:v>433.125</c:v>
                </c:pt>
                <c:pt idx="3677">
                  <c:v>585</c:v>
                </c:pt>
                <c:pt idx="3678">
                  <c:v>1164.375</c:v>
                </c:pt>
                <c:pt idx="3679">
                  <c:v>455.625</c:v>
                </c:pt>
                <c:pt idx="3680">
                  <c:v>336.875</c:v>
                </c:pt>
                <c:pt idx="3681">
                  <c:v>210</c:v>
                </c:pt>
                <c:pt idx="3682">
                  <c:v>433.125</c:v>
                </c:pt>
                <c:pt idx="3683">
                  <c:v>585</c:v>
                </c:pt>
                <c:pt idx="3684">
                  <c:v>1103.625</c:v>
                </c:pt>
                <c:pt idx="3685">
                  <c:v>506.25</c:v>
                </c:pt>
                <c:pt idx="3686">
                  <c:v>336.875</c:v>
                </c:pt>
                <c:pt idx="3687">
                  <c:v>174.99999999999997</c:v>
                </c:pt>
                <c:pt idx="3688">
                  <c:v>336.875</c:v>
                </c:pt>
                <c:pt idx="3689">
                  <c:v>494.99999999999994</c:v>
                </c:pt>
                <c:pt idx="3690">
                  <c:v>1063.125</c:v>
                </c:pt>
                <c:pt idx="3691">
                  <c:v>455.625</c:v>
                </c:pt>
                <c:pt idx="3692">
                  <c:v>275.625</c:v>
                </c:pt>
                <c:pt idx="3693">
                  <c:v>210</c:v>
                </c:pt>
                <c:pt idx="3694">
                  <c:v>288.75</c:v>
                </c:pt>
                <c:pt idx="3695">
                  <c:v>540</c:v>
                </c:pt>
                <c:pt idx="3696">
                  <c:v>1539</c:v>
                </c:pt>
                <c:pt idx="3697">
                  <c:v>680.62500000000011</c:v>
                </c:pt>
                <c:pt idx="3698">
                  <c:v>525</c:v>
                </c:pt>
                <c:pt idx="3699">
                  <c:v>437.5</c:v>
                </c:pt>
                <c:pt idx="3700">
                  <c:v>577.5</c:v>
                </c:pt>
                <c:pt idx="3701">
                  <c:v>1040</c:v>
                </c:pt>
                <c:pt idx="3702">
                  <c:v>1755</c:v>
                </c:pt>
                <c:pt idx="3703">
                  <c:v>990</c:v>
                </c:pt>
                <c:pt idx="3704">
                  <c:v>568.75</c:v>
                </c:pt>
                <c:pt idx="3705">
                  <c:v>525</c:v>
                </c:pt>
                <c:pt idx="3706">
                  <c:v>630</c:v>
                </c:pt>
                <c:pt idx="3707">
                  <c:v>1170</c:v>
                </c:pt>
                <c:pt idx="3708">
                  <c:v>1822.5</c:v>
                </c:pt>
                <c:pt idx="3709">
                  <c:v>1051.875</c:v>
                </c:pt>
                <c:pt idx="3710">
                  <c:v>612.5</c:v>
                </c:pt>
                <c:pt idx="3711">
                  <c:v>525</c:v>
                </c:pt>
                <c:pt idx="3712">
                  <c:v>682.5</c:v>
                </c:pt>
                <c:pt idx="3713">
                  <c:v>1300</c:v>
                </c:pt>
                <c:pt idx="3714">
                  <c:v>1755</c:v>
                </c:pt>
                <c:pt idx="3715">
                  <c:v>1051.875</c:v>
                </c:pt>
                <c:pt idx="3716">
                  <c:v>612.5</c:v>
                </c:pt>
                <c:pt idx="3717">
                  <c:v>437.5</c:v>
                </c:pt>
                <c:pt idx="3718">
                  <c:v>472.49999999999994</c:v>
                </c:pt>
                <c:pt idx="3719">
                  <c:v>1040</c:v>
                </c:pt>
                <c:pt idx="3720">
                  <c:v>1417.5</c:v>
                </c:pt>
                <c:pt idx="3721">
                  <c:v>804.37500000000011</c:v>
                </c:pt>
                <c:pt idx="3722">
                  <c:v>393.75</c:v>
                </c:pt>
                <c:pt idx="3723">
                  <c:v>350</c:v>
                </c:pt>
                <c:pt idx="3724">
                  <c:v>420</c:v>
                </c:pt>
                <c:pt idx="3725">
                  <c:v>779.99999999999989</c:v>
                </c:pt>
                <c:pt idx="3726">
                  <c:v>1389.375</c:v>
                </c:pt>
                <c:pt idx="3727">
                  <c:v>810.00000000000011</c:v>
                </c:pt>
                <c:pt idx="3728">
                  <c:v>420.00000000000006</c:v>
                </c:pt>
                <c:pt idx="3729">
                  <c:v>367.50000000000006</c:v>
                </c:pt>
                <c:pt idx="3730">
                  <c:v>428.75000000000006</c:v>
                </c:pt>
                <c:pt idx="3731">
                  <c:v>899.99999999999989</c:v>
                </c:pt>
                <c:pt idx="3732">
                  <c:v>1417.5000000000002</c:v>
                </c:pt>
                <c:pt idx="3733">
                  <c:v>877.50000000000011</c:v>
                </c:pt>
                <c:pt idx="3734">
                  <c:v>672</c:v>
                </c:pt>
                <c:pt idx="3735">
                  <c:v>630</c:v>
                </c:pt>
                <c:pt idx="3736">
                  <c:v>673.75</c:v>
                </c:pt>
                <c:pt idx="3737">
                  <c:v>1125</c:v>
                </c:pt>
                <c:pt idx="3738">
                  <c:v>1890</c:v>
                </c:pt>
                <c:pt idx="3739">
                  <c:v>1080.0000000000002</c:v>
                </c:pt>
                <c:pt idx="3740">
                  <c:v>787.50000000000011</c:v>
                </c:pt>
                <c:pt idx="3741">
                  <c:v>682.5</c:v>
                </c:pt>
                <c:pt idx="3742">
                  <c:v>796.25</c:v>
                </c:pt>
                <c:pt idx="3743">
                  <c:v>1275</c:v>
                </c:pt>
                <c:pt idx="3744">
                  <c:v>1050</c:v>
                </c:pt>
                <c:pt idx="3745">
                  <c:v>650</c:v>
                </c:pt>
                <c:pt idx="3746">
                  <c:v>390</c:v>
                </c:pt>
                <c:pt idx="3747">
                  <c:v>236.24999999999994</c:v>
                </c:pt>
                <c:pt idx="3748">
                  <c:v>405.00000000000006</c:v>
                </c:pt>
                <c:pt idx="3749">
                  <c:v>568.75</c:v>
                </c:pt>
                <c:pt idx="3750">
                  <c:v>1200</c:v>
                </c:pt>
                <c:pt idx="3751">
                  <c:v>500</c:v>
                </c:pt>
                <c:pt idx="3752">
                  <c:v>360</c:v>
                </c:pt>
                <c:pt idx="3753">
                  <c:v>269.99999999999994</c:v>
                </c:pt>
                <c:pt idx="3754">
                  <c:v>495.00000000000006</c:v>
                </c:pt>
                <c:pt idx="3755">
                  <c:v>656.25</c:v>
                </c:pt>
                <c:pt idx="3756">
                  <c:v>1140</c:v>
                </c:pt>
                <c:pt idx="3757">
                  <c:v>550</c:v>
                </c:pt>
                <c:pt idx="3758">
                  <c:v>360</c:v>
                </c:pt>
                <c:pt idx="3759">
                  <c:v>202.49999999999997</c:v>
                </c:pt>
                <c:pt idx="3760">
                  <c:v>360.00000000000006</c:v>
                </c:pt>
                <c:pt idx="3761">
                  <c:v>525</c:v>
                </c:pt>
                <c:pt idx="3762">
                  <c:v>1100</c:v>
                </c:pt>
                <c:pt idx="3763">
                  <c:v>500</c:v>
                </c:pt>
                <c:pt idx="3764">
                  <c:v>300</c:v>
                </c:pt>
                <c:pt idx="3765">
                  <c:v>236.24999999999994</c:v>
                </c:pt>
                <c:pt idx="3766">
                  <c:v>315.00000000000006</c:v>
                </c:pt>
                <c:pt idx="3767">
                  <c:v>568.75</c:v>
                </c:pt>
                <c:pt idx="3768">
                  <c:v>1547</c:v>
                </c:pt>
                <c:pt idx="3769">
                  <c:v>720.00000000000011</c:v>
                </c:pt>
                <c:pt idx="3770">
                  <c:v>536.25</c:v>
                </c:pt>
                <c:pt idx="3771">
                  <c:v>453.75000000000006</c:v>
                </c:pt>
                <c:pt idx="3772">
                  <c:v>585</c:v>
                </c:pt>
                <c:pt idx="3773">
                  <c:v>1041.25</c:v>
                </c:pt>
                <c:pt idx="3774">
                  <c:v>1755</c:v>
                </c:pt>
                <c:pt idx="3775">
                  <c:v>1020.0000000000002</c:v>
                </c:pt>
                <c:pt idx="3776">
                  <c:v>577.5</c:v>
                </c:pt>
                <c:pt idx="3777">
                  <c:v>536.25</c:v>
                </c:pt>
                <c:pt idx="3778">
                  <c:v>633.75</c:v>
                </c:pt>
                <c:pt idx="3779">
                  <c:v>1163.75</c:v>
                </c:pt>
                <c:pt idx="3780">
                  <c:v>1820</c:v>
                </c:pt>
                <c:pt idx="3781">
                  <c:v>1080.0000000000002</c:v>
                </c:pt>
                <c:pt idx="3782">
                  <c:v>618.75</c:v>
                </c:pt>
                <c:pt idx="3783">
                  <c:v>536.25</c:v>
                </c:pt>
                <c:pt idx="3784">
                  <c:v>682.5</c:v>
                </c:pt>
                <c:pt idx="3785">
                  <c:v>1286.25</c:v>
                </c:pt>
                <c:pt idx="3786">
                  <c:v>1755</c:v>
                </c:pt>
                <c:pt idx="3787">
                  <c:v>1080.0000000000002</c:v>
                </c:pt>
                <c:pt idx="3788">
                  <c:v>618.75</c:v>
                </c:pt>
                <c:pt idx="3789">
                  <c:v>453.75000000000006</c:v>
                </c:pt>
                <c:pt idx="3790">
                  <c:v>487.5</c:v>
                </c:pt>
                <c:pt idx="3791">
                  <c:v>1041.25</c:v>
                </c:pt>
                <c:pt idx="3792">
                  <c:v>1430</c:v>
                </c:pt>
                <c:pt idx="3793">
                  <c:v>840.00000000000023</c:v>
                </c:pt>
                <c:pt idx="3794">
                  <c:v>412.5</c:v>
                </c:pt>
                <c:pt idx="3795">
                  <c:v>371.25</c:v>
                </c:pt>
                <c:pt idx="3796">
                  <c:v>438.75</c:v>
                </c:pt>
                <c:pt idx="3797">
                  <c:v>796.25</c:v>
                </c:pt>
                <c:pt idx="3798">
                  <c:v>1330.0000000000002</c:v>
                </c:pt>
                <c:pt idx="3799">
                  <c:v>780.00000000000023</c:v>
                </c:pt>
                <c:pt idx="3800">
                  <c:v>390.00000000000006</c:v>
                </c:pt>
                <c:pt idx="3801">
                  <c:v>341.25000000000006</c:v>
                </c:pt>
                <c:pt idx="3802">
                  <c:v>393.75000000000006</c:v>
                </c:pt>
                <c:pt idx="3803">
                  <c:v>840</c:v>
                </c:pt>
                <c:pt idx="3804">
                  <c:v>1350.0000000000002</c:v>
                </c:pt>
                <c:pt idx="3805">
                  <c:v>845.00000000000023</c:v>
                </c:pt>
                <c:pt idx="3806">
                  <c:v>672.75000000000011</c:v>
                </c:pt>
                <c:pt idx="3807">
                  <c:v>633.75000000000011</c:v>
                </c:pt>
                <c:pt idx="3808">
                  <c:v>675.00000000000011</c:v>
                </c:pt>
                <c:pt idx="3809">
                  <c:v>1120</c:v>
                </c:pt>
                <c:pt idx="3810">
                  <c:v>1875.0000000000005</c:v>
                </c:pt>
                <c:pt idx="3811">
                  <c:v>1105.0000000000002</c:v>
                </c:pt>
                <c:pt idx="3812">
                  <c:v>780.00000000000011</c:v>
                </c:pt>
                <c:pt idx="3813">
                  <c:v>682.50000000000011</c:v>
                </c:pt>
                <c:pt idx="3814">
                  <c:v>787.50000000000011</c:v>
                </c:pt>
                <c:pt idx="3815">
                  <c:v>1260</c:v>
                </c:pt>
                <c:pt idx="3816">
                  <c:v>962.50000000000011</c:v>
                </c:pt>
                <c:pt idx="3817">
                  <c:v>577.50000000000011</c:v>
                </c:pt>
                <c:pt idx="3818">
                  <c:v>337.5</c:v>
                </c:pt>
                <c:pt idx="3819">
                  <c:v>187.49999999999997</c:v>
                </c:pt>
                <c:pt idx="3820">
                  <c:v>325.00000000000006</c:v>
                </c:pt>
                <c:pt idx="3821">
                  <c:v>495.00000000000006</c:v>
                </c:pt>
                <c:pt idx="3822">
                  <c:v>1106.8750000000002</c:v>
                </c:pt>
                <c:pt idx="3823">
                  <c:v>433.12500000000006</c:v>
                </c:pt>
                <c:pt idx="3824">
                  <c:v>309.375</c:v>
                </c:pt>
                <c:pt idx="3825">
                  <c:v>218.74999999999997</c:v>
                </c:pt>
                <c:pt idx="3826">
                  <c:v>406.25000000000006</c:v>
                </c:pt>
                <c:pt idx="3827">
                  <c:v>577.5</c:v>
                </c:pt>
                <c:pt idx="3828">
                  <c:v>1049.1250000000002</c:v>
                </c:pt>
                <c:pt idx="3829">
                  <c:v>481.25000000000006</c:v>
                </c:pt>
                <c:pt idx="3830">
                  <c:v>309.375</c:v>
                </c:pt>
                <c:pt idx="3831">
                  <c:v>156.24999999999997</c:v>
                </c:pt>
                <c:pt idx="3832">
                  <c:v>284.37500000000006</c:v>
                </c:pt>
                <c:pt idx="3833">
                  <c:v>453.75000000000006</c:v>
                </c:pt>
                <c:pt idx="3834">
                  <c:v>1010.6250000000002</c:v>
                </c:pt>
                <c:pt idx="3835">
                  <c:v>433.12500000000006</c:v>
                </c:pt>
                <c:pt idx="3836">
                  <c:v>253.125</c:v>
                </c:pt>
                <c:pt idx="3837">
                  <c:v>187.49999999999997</c:v>
                </c:pt>
                <c:pt idx="3838">
                  <c:v>225.00000000000003</c:v>
                </c:pt>
                <c:pt idx="3839">
                  <c:v>450</c:v>
                </c:pt>
                <c:pt idx="3840">
                  <c:v>1296.7500000000002</c:v>
                </c:pt>
                <c:pt idx="3841">
                  <c:v>577.50000000000011</c:v>
                </c:pt>
                <c:pt idx="3842">
                  <c:v>412.50000000000006</c:v>
                </c:pt>
                <c:pt idx="3843">
                  <c:v>343.75</c:v>
                </c:pt>
                <c:pt idx="3844">
                  <c:v>446.875</c:v>
                </c:pt>
                <c:pt idx="3845">
                  <c:v>840.00000000000011</c:v>
                </c:pt>
                <c:pt idx="3846">
                  <c:v>1478.7500000000002</c:v>
                </c:pt>
                <c:pt idx="3847">
                  <c:v>840.00000000000023</c:v>
                </c:pt>
                <c:pt idx="3848">
                  <c:v>446.87500000000006</c:v>
                </c:pt>
                <c:pt idx="3849">
                  <c:v>412.50000000000006</c:v>
                </c:pt>
                <c:pt idx="3850">
                  <c:v>487.5</c:v>
                </c:pt>
                <c:pt idx="3851">
                  <c:v>945.00000000000011</c:v>
                </c:pt>
                <c:pt idx="3852">
                  <c:v>1535.6250000000002</c:v>
                </c:pt>
                <c:pt idx="3853">
                  <c:v>892.50000000000023</c:v>
                </c:pt>
                <c:pt idx="3854">
                  <c:v>481.25000000000006</c:v>
                </c:pt>
                <c:pt idx="3855">
                  <c:v>412.50000000000006</c:v>
                </c:pt>
                <c:pt idx="3856">
                  <c:v>528.125</c:v>
                </c:pt>
                <c:pt idx="3857">
                  <c:v>1050</c:v>
                </c:pt>
                <c:pt idx="3858">
                  <c:v>1478.7500000000002</c:v>
                </c:pt>
                <c:pt idx="3859">
                  <c:v>892.50000000000023</c:v>
                </c:pt>
                <c:pt idx="3860">
                  <c:v>481.25000000000006</c:v>
                </c:pt>
                <c:pt idx="3861">
                  <c:v>343.75</c:v>
                </c:pt>
                <c:pt idx="3862">
                  <c:v>365.625</c:v>
                </c:pt>
                <c:pt idx="3863">
                  <c:v>840.00000000000011</c:v>
                </c:pt>
                <c:pt idx="3864">
                  <c:v>1194.375</c:v>
                </c:pt>
                <c:pt idx="3865">
                  <c:v>682.50000000000011</c:v>
                </c:pt>
                <c:pt idx="3866">
                  <c:v>309.375</c:v>
                </c:pt>
                <c:pt idx="3867">
                  <c:v>275</c:v>
                </c:pt>
                <c:pt idx="3868">
                  <c:v>325</c:v>
                </c:pt>
                <c:pt idx="3869">
                  <c:v>630</c:v>
                </c:pt>
                <c:pt idx="3870">
                  <c:v>1102.5000000000002</c:v>
                </c:pt>
                <c:pt idx="3871">
                  <c:v>625.62500000000023</c:v>
                </c:pt>
                <c:pt idx="3872">
                  <c:v>284.37500000000006</c:v>
                </c:pt>
                <c:pt idx="3873">
                  <c:v>243.75000000000006</c:v>
                </c:pt>
                <c:pt idx="3874">
                  <c:v>281.25000000000006</c:v>
                </c:pt>
                <c:pt idx="3875">
                  <c:v>660</c:v>
                </c:pt>
                <c:pt idx="3876">
                  <c:v>1115.6250000000002</c:v>
                </c:pt>
                <c:pt idx="3877">
                  <c:v>682.50000000000023</c:v>
                </c:pt>
                <c:pt idx="3878">
                  <c:v>520.00000000000011</c:v>
                </c:pt>
                <c:pt idx="3879">
                  <c:v>487.50000000000011</c:v>
                </c:pt>
                <c:pt idx="3880">
                  <c:v>515.62500000000011</c:v>
                </c:pt>
                <c:pt idx="3881">
                  <c:v>900</c:v>
                </c:pt>
                <c:pt idx="3882">
                  <c:v>1575.0000000000005</c:v>
                </c:pt>
                <c:pt idx="3883">
                  <c:v>910.00000000000023</c:v>
                </c:pt>
                <c:pt idx="3884">
                  <c:v>609.37500000000011</c:v>
                </c:pt>
                <c:pt idx="3885">
                  <c:v>528.12500000000011</c:v>
                </c:pt>
                <c:pt idx="3886">
                  <c:v>609.37500000000011</c:v>
                </c:pt>
                <c:pt idx="3887">
                  <c:v>1020</c:v>
                </c:pt>
              </c:numCache>
            </c:numRef>
          </c:yVal>
          <c:smooth val="0"/>
          <c:extLst>
            <c:ext xmlns:c16="http://schemas.microsoft.com/office/drawing/2014/chart" uri="{C3380CC4-5D6E-409C-BE32-E72D297353CC}">
              <c16:uniqueId val="{00000006-D110-4F26-8FA0-922575BFFC36}"/>
            </c:ext>
          </c:extLst>
        </c:ser>
        <c:dLbls>
          <c:showLegendKey val="0"/>
          <c:showVal val="0"/>
          <c:showCatName val="0"/>
          <c:showSerName val="0"/>
          <c:showPercent val="0"/>
          <c:showBubbleSize val="0"/>
        </c:dLbls>
        <c:axId val="1950121487"/>
        <c:axId val="1950127727"/>
      </c:scatterChart>
      <c:valAx>
        <c:axId val="1950121487"/>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27727"/>
        <c:crosses val="autoZero"/>
        <c:crossBetween val="midCat"/>
      </c:valAx>
      <c:valAx>
        <c:axId val="1950127727"/>
        <c:scaling>
          <c:orientation val="minMax"/>
          <c:min val="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21487"/>
        <c:crosses val="autoZero"/>
        <c:crossBetween val="midCat"/>
      </c:valAx>
      <c:spPr>
        <a:noFill/>
        <a:ln>
          <a:noFill/>
        </a:ln>
        <a:effectLst/>
      </c:spPr>
    </c:plotArea>
    <c:legend>
      <c:legendPos val="b"/>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vs Profit by Retailers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'Sales &amp; Profitability Analysis'!$AF$4:$AG$4</c:f>
              <c:strCache>
                <c:ptCount val="1"/>
                <c:pt idx="0">
                  <c:v>Sodapop</c:v>
                </c:pt>
              </c:strCache>
            </c:strRef>
          </c:tx>
          <c:spPr>
            <a:ln w="25400" cap="rnd">
              <a:noFill/>
              <a:round/>
            </a:ln>
            <a:effectLst/>
          </c:spPr>
          <c:marker>
            <c:symbol val="circle"/>
            <c:size val="5"/>
            <c:spPr>
              <a:solidFill>
                <a:schemeClr val="accent1"/>
              </a:solidFill>
              <a:ln w="9525">
                <a:solidFill>
                  <a:schemeClr val="accent1"/>
                </a:solidFill>
              </a:ln>
              <a:effectLst/>
            </c:spPr>
          </c:marker>
          <c:xVal>
            <c:numRef>
              <c:f>'Sales &amp; Profitability Analysis'!$AF$6:$AF$2309</c:f>
              <c:numCache>
                <c:formatCode>[$$-409]#,##0</c:formatCode>
                <c:ptCount val="2304"/>
                <c:pt idx="0">
                  <c:v>6000</c:v>
                </c:pt>
                <c:pt idx="1">
                  <c:v>5000</c:v>
                </c:pt>
                <c:pt idx="2">
                  <c:v>4000</c:v>
                </c:pt>
                <c:pt idx="3">
                  <c:v>3825</c:v>
                </c:pt>
                <c:pt idx="4">
                  <c:v>5400</c:v>
                </c:pt>
                <c:pt idx="5">
                  <c:v>5000</c:v>
                </c:pt>
                <c:pt idx="6">
                  <c:v>6250</c:v>
                </c:pt>
                <c:pt idx="7">
                  <c:v>4500</c:v>
                </c:pt>
                <c:pt idx="8">
                  <c:v>3800</c:v>
                </c:pt>
                <c:pt idx="9">
                  <c:v>3712.5</c:v>
                </c:pt>
                <c:pt idx="10">
                  <c:v>5400</c:v>
                </c:pt>
                <c:pt idx="11">
                  <c:v>5000</c:v>
                </c:pt>
                <c:pt idx="12">
                  <c:v>6100</c:v>
                </c:pt>
                <c:pt idx="13">
                  <c:v>4625</c:v>
                </c:pt>
                <c:pt idx="14">
                  <c:v>3800</c:v>
                </c:pt>
                <c:pt idx="15">
                  <c:v>3600</c:v>
                </c:pt>
                <c:pt idx="16">
                  <c:v>5100</c:v>
                </c:pt>
                <c:pt idx="17">
                  <c:v>4750</c:v>
                </c:pt>
                <c:pt idx="18">
                  <c:v>6000</c:v>
                </c:pt>
                <c:pt idx="19">
                  <c:v>4500</c:v>
                </c:pt>
                <c:pt idx="20">
                  <c:v>3600</c:v>
                </c:pt>
                <c:pt idx="21">
                  <c:v>3712.5</c:v>
                </c:pt>
                <c:pt idx="22">
                  <c:v>4950</c:v>
                </c:pt>
                <c:pt idx="23">
                  <c:v>4750</c:v>
                </c:pt>
                <c:pt idx="24">
                  <c:v>7320</c:v>
                </c:pt>
                <c:pt idx="25">
                  <c:v>5087.5</c:v>
                </c:pt>
                <c:pt idx="26">
                  <c:v>4500</c:v>
                </c:pt>
                <c:pt idx="27">
                  <c:v>4250</c:v>
                </c:pt>
                <c:pt idx="28">
                  <c:v>5250</c:v>
                </c:pt>
                <c:pt idx="29">
                  <c:v>6500</c:v>
                </c:pt>
                <c:pt idx="30">
                  <c:v>7500</c:v>
                </c:pt>
                <c:pt idx="31">
                  <c:v>5500</c:v>
                </c:pt>
                <c:pt idx="32">
                  <c:v>4625</c:v>
                </c:pt>
                <c:pt idx="33">
                  <c:v>4500</c:v>
                </c:pt>
                <c:pt idx="34">
                  <c:v>5400</c:v>
                </c:pt>
                <c:pt idx="35">
                  <c:v>6825</c:v>
                </c:pt>
                <c:pt idx="36">
                  <c:v>7650</c:v>
                </c:pt>
                <c:pt idx="37">
                  <c:v>5637.5000000000009</c:v>
                </c:pt>
                <c:pt idx="38">
                  <c:v>4750</c:v>
                </c:pt>
                <c:pt idx="39">
                  <c:v>4500</c:v>
                </c:pt>
                <c:pt idx="40">
                  <c:v>5550</c:v>
                </c:pt>
                <c:pt idx="41">
                  <c:v>7150</c:v>
                </c:pt>
                <c:pt idx="42">
                  <c:v>7500</c:v>
                </c:pt>
                <c:pt idx="43">
                  <c:v>5637.5000000000009</c:v>
                </c:pt>
                <c:pt idx="44">
                  <c:v>4750</c:v>
                </c:pt>
                <c:pt idx="45">
                  <c:v>4625</c:v>
                </c:pt>
                <c:pt idx="46">
                  <c:v>5400</c:v>
                </c:pt>
                <c:pt idx="47">
                  <c:v>6987.5</c:v>
                </c:pt>
                <c:pt idx="48">
                  <c:v>7200</c:v>
                </c:pt>
                <c:pt idx="49">
                  <c:v>5500</c:v>
                </c:pt>
                <c:pt idx="50">
                  <c:v>4625</c:v>
                </c:pt>
                <c:pt idx="51">
                  <c:v>4500</c:v>
                </c:pt>
                <c:pt idx="52">
                  <c:v>5400</c:v>
                </c:pt>
                <c:pt idx="53">
                  <c:v>6500</c:v>
                </c:pt>
                <c:pt idx="54">
                  <c:v>7637.5</c:v>
                </c:pt>
                <c:pt idx="55">
                  <c:v>5500</c:v>
                </c:pt>
                <c:pt idx="56">
                  <c:v>4950</c:v>
                </c:pt>
                <c:pt idx="57">
                  <c:v>4812.5</c:v>
                </c:pt>
                <c:pt idx="58">
                  <c:v>5687.5</c:v>
                </c:pt>
                <c:pt idx="59">
                  <c:v>7000</c:v>
                </c:pt>
                <c:pt idx="60">
                  <c:v>7475</c:v>
                </c:pt>
                <c:pt idx="61">
                  <c:v>5362.5</c:v>
                </c:pt>
                <c:pt idx="62">
                  <c:v>5060</c:v>
                </c:pt>
                <c:pt idx="63">
                  <c:v>4950</c:v>
                </c:pt>
                <c:pt idx="64">
                  <c:v>5687.5</c:v>
                </c:pt>
                <c:pt idx="65">
                  <c:v>6825</c:v>
                </c:pt>
                <c:pt idx="66">
                  <c:v>7800</c:v>
                </c:pt>
                <c:pt idx="67">
                  <c:v>5500</c:v>
                </c:pt>
                <c:pt idx="68">
                  <c:v>5225</c:v>
                </c:pt>
                <c:pt idx="69">
                  <c:v>4950</c:v>
                </c:pt>
                <c:pt idx="70">
                  <c:v>5850</c:v>
                </c:pt>
                <c:pt idx="71">
                  <c:v>7000</c:v>
                </c:pt>
                <c:pt idx="72">
                  <c:v>2137.5</c:v>
                </c:pt>
                <c:pt idx="73">
                  <c:v>1237.5</c:v>
                </c:pt>
                <c:pt idx="74">
                  <c:v>962.50000000000011</c:v>
                </c:pt>
                <c:pt idx="75">
                  <c:v>500</c:v>
                </c:pt>
                <c:pt idx="76">
                  <c:v>962.49999999999989</c:v>
                </c:pt>
                <c:pt idx="77">
                  <c:v>1237.5</c:v>
                </c:pt>
                <c:pt idx="78">
                  <c:v>2362.5</c:v>
                </c:pt>
                <c:pt idx="79">
                  <c:v>787.5</c:v>
                </c:pt>
                <c:pt idx="80">
                  <c:v>787.50000000000011</c:v>
                </c:pt>
                <c:pt idx="81">
                  <c:v>400</c:v>
                </c:pt>
                <c:pt idx="82">
                  <c:v>962.49999999999989</c:v>
                </c:pt>
                <c:pt idx="83">
                  <c:v>1237.5</c:v>
                </c:pt>
                <c:pt idx="84">
                  <c:v>2475</c:v>
                </c:pt>
                <c:pt idx="85">
                  <c:v>1000</c:v>
                </c:pt>
                <c:pt idx="86">
                  <c:v>900</c:v>
                </c:pt>
                <c:pt idx="87">
                  <c:v>337.5</c:v>
                </c:pt>
                <c:pt idx="88">
                  <c:v>750</c:v>
                </c:pt>
                <c:pt idx="89">
                  <c:v>1125</c:v>
                </c:pt>
                <c:pt idx="90">
                  <c:v>2250</c:v>
                </c:pt>
                <c:pt idx="91">
                  <c:v>750</c:v>
                </c:pt>
                <c:pt idx="92">
                  <c:v>600</c:v>
                </c:pt>
                <c:pt idx="93">
                  <c:v>337.5</c:v>
                </c:pt>
                <c:pt idx="94">
                  <c:v>600</c:v>
                </c:pt>
                <c:pt idx="95">
                  <c:v>1125</c:v>
                </c:pt>
                <c:pt idx="96">
                  <c:v>2970</c:v>
                </c:pt>
                <c:pt idx="97">
                  <c:v>1100</c:v>
                </c:pt>
                <c:pt idx="98">
                  <c:v>875</c:v>
                </c:pt>
                <c:pt idx="99">
                  <c:v>500</c:v>
                </c:pt>
                <c:pt idx="100">
                  <c:v>750</c:v>
                </c:pt>
                <c:pt idx="101">
                  <c:v>1625</c:v>
                </c:pt>
                <c:pt idx="102">
                  <c:v>2500</c:v>
                </c:pt>
                <c:pt idx="103">
                  <c:v>1125.0000000000002</c:v>
                </c:pt>
                <c:pt idx="104">
                  <c:v>800</c:v>
                </c:pt>
                <c:pt idx="105">
                  <c:v>700</c:v>
                </c:pt>
                <c:pt idx="106">
                  <c:v>875</c:v>
                </c:pt>
                <c:pt idx="107">
                  <c:v>1925.0000000000002</c:v>
                </c:pt>
                <c:pt idx="108">
                  <c:v>2875</c:v>
                </c:pt>
                <c:pt idx="109">
                  <c:v>1462.5000000000002</c:v>
                </c:pt>
                <c:pt idx="110">
                  <c:v>1000</c:v>
                </c:pt>
                <c:pt idx="111">
                  <c:v>800</c:v>
                </c:pt>
                <c:pt idx="112">
                  <c:v>1125</c:v>
                </c:pt>
                <c:pt idx="113">
                  <c:v>2200</c:v>
                </c:pt>
                <c:pt idx="114">
                  <c:v>2750</c:v>
                </c:pt>
                <c:pt idx="115">
                  <c:v>1462.5000000000002</c:v>
                </c:pt>
                <c:pt idx="116">
                  <c:v>1000</c:v>
                </c:pt>
                <c:pt idx="117">
                  <c:v>900</c:v>
                </c:pt>
                <c:pt idx="118">
                  <c:v>1000</c:v>
                </c:pt>
                <c:pt idx="119">
                  <c:v>2062.5</c:v>
                </c:pt>
                <c:pt idx="120">
                  <c:v>2500</c:v>
                </c:pt>
                <c:pt idx="121">
                  <c:v>1350.0000000000002</c:v>
                </c:pt>
                <c:pt idx="122">
                  <c:v>800</c:v>
                </c:pt>
                <c:pt idx="123">
                  <c:v>700</c:v>
                </c:pt>
                <c:pt idx="124">
                  <c:v>875</c:v>
                </c:pt>
                <c:pt idx="125">
                  <c:v>1375</c:v>
                </c:pt>
                <c:pt idx="126">
                  <c:v>2550</c:v>
                </c:pt>
                <c:pt idx="127">
                  <c:v>1250</c:v>
                </c:pt>
                <c:pt idx="128">
                  <c:v>750</c:v>
                </c:pt>
                <c:pt idx="129">
                  <c:v>625</c:v>
                </c:pt>
                <c:pt idx="130">
                  <c:v>750</c:v>
                </c:pt>
                <c:pt idx="131">
                  <c:v>1624.9999999999998</c:v>
                </c:pt>
                <c:pt idx="132">
                  <c:v>2400</c:v>
                </c:pt>
                <c:pt idx="133">
                  <c:v>1250</c:v>
                </c:pt>
                <c:pt idx="134">
                  <c:v>975</c:v>
                </c:pt>
                <c:pt idx="135">
                  <c:v>875</c:v>
                </c:pt>
                <c:pt idx="136">
                  <c:v>900</c:v>
                </c:pt>
                <c:pt idx="137">
                  <c:v>1624.9999999999998</c:v>
                </c:pt>
                <c:pt idx="138">
                  <c:v>3000</c:v>
                </c:pt>
                <c:pt idx="139">
                  <c:v>1500</c:v>
                </c:pt>
                <c:pt idx="140">
                  <c:v>1250</c:v>
                </c:pt>
                <c:pt idx="141">
                  <c:v>1000</c:v>
                </c:pt>
                <c:pt idx="142">
                  <c:v>1200</c:v>
                </c:pt>
                <c:pt idx="143">
                  <c:v>1949.9999999999998</c:v>
                </c:pt>
                <c:pt idx="144">
                  <c:v>1912.5</c:v>
                </c:pt>
                <c:pt idx="145">
                  <c:v>1012.5</c:v>
                </c:pt>
                <c:pt idx="146">
                  <c:v>787.50000000000011</c:v>
                </c:pt>
                <c:pt idx="147">
                  <c:v>300</c:v>
                </c:pt>
                <c:pt idx="148">
                  <c:v>687.49999999999989</c:v>
                </c:pt>
                <c:pt idx="149">
                  <c:v>1012.5</c:v>
                </c:pt>
                <c:pt idx="150">
                  <c:v>2137.5</c:v>
                </c:pt>
                <c:pt idx="151">
                  <c:v>562.5</c:v>
                </c:pt>
                <c:pt idx="152">
                  <c:v>612.50000000000011</c:v>
                </c:pt>
                <c:pt idx="153">
                  <c:v>200</c:v>
                </c:pt>
                <c:pt idx="154">
                  <c:v>687.49999999999989</c:v>
                </c:pt>
                <c:pt idx="155">
                  <c:v>1012.5</c:v>
                </c:pt>
                <c:pt idx="156">
                  <c:v>2225</c:v>
                </c:pt>
                <c:pt idx="157">
                  <c:v>750</c:v>
                </c:pt>
                <c:pt idx="158">
                  <c:v>700</c:v>
                </c:pt>
                <c:pt idx="159">
                  <c:v>112.5</c:v>
                </c:pt>
                <c:pt idx="160">
                  <c:v>450</c:v>
                </c:pt>
                <c:pt idx="161">
                  <c:v>875</c:v>
                </c:pt>
                <c:pt idx="162">
                  <c:v>2250</c:v>
                </c:pt>
                <c:pt idx="163">
                  <c:v>750</c:v>
                </c:pt>
                <c:pt idx="164">
                  <c:v>600</c:v>
                </c:pt>
                <c:pt idx="165">
                  <c:v>337.5</c:v>
                </c:pt>
                <c:pt idx="166">
                  <c:v>450</c:v>
                </c:pt>
                <c:pt idx="167">
                  <c:v>1000</c:v>
                </c:pt>
                <c:pt idx="168">
                  <c:v>2820</c:v>
                </c:pt>
                <c:pt idx="169">
                  <c:v>1050.0000000000002</c:v>
                </c:pt>
                <c:pt idx="170">
                  <c:v>825.00000000000011</c:v>
                </c:pt>
                <c:pt idx="171">
                  <c:v>550</c:v>
                </c:pt>
                <c:pt idx="172">
                  <c:v>812.5</c:v>
                </c:pt>
                <c:pt idx="173">
                  <c:v>1750.0000000000002</c:v>
                </c:pt>
                <c:pt idx="174">
                  <c:v>3250</c:v>
                </c:pt>
                <c:pt idx="175">
                  <c:v>1500.0000000000002</c:v>
                </c:pt>
                <c:pt idx="176">
                  <c:v>962.50000000000011</c:v>
                </c:pt>
                <c:pt idx="177">
                  <c:v>825.00000000000011</c:v>
                </c:pt>
                <c:pt idx="178">
                  <c:v>975</c:v>
                </c:pt>
                <c:pt idx="179">
                  <c:v>2100</c:v>
                </c:pt>
                <c:pt idx="180">
                  <c:v>3250</c:v>
                </c:pt>
                <c:pt idx="181">
                  <c:v>1800.0000000000002</c:v>
                </c:pt>
                <c:pt idx="182">
                  <c:v>1237.5</c:v>
                </c:pt>
                <c:pt idx="183">
                  <c:v>962.50000000000011</c:v>
                </c:pt>
                <c:pt idx="184">
                  <c:v>1300</c:v>
                </c:pt>
                <c:pt idx="185">
                  <c:v>2625.0000000000005</c:v>
                </c:pt>
                <c:pt idx="186">
                  <c:v>3412.5</c:v>
                </c:pt>
                <c:pt idx="187">
                  <c:v>1800.0000000000002</c:v>
                </c:pt>
                <c:pt idx="188">
                  <c:v>1237.5</c:v>
                </c:pt>
                <c:pt idx="189">
                  <c:v>1100</c:v>
                </c:pt>
                <c:pt idx="190">
                  <c:v>1137.5</c:v>
                </c:pt>
                <c:pt idx="191">
                  <c:v>2450.0000000000005</c:v>
                </c:pt>
                <c:pt idx="192">
                  <c:v>3087.5</c:v>
                </c:pt>
                <c:pt idx="193">
                  <c:v>1375</c:v>
                </c:pt>
                <c:pt idx="194">
                  <c:v>900</c:v>
                </c:pt>
                <c:pt idx="195">
                  <c:v>787.5</c:v>
                </c:pt>
                <c:pt idx="196">
                  <c:v>687.49999999999989</c:v>
                </c:pt>
                <c:pt idx="197">
                  <c:v>1350</c:v>
                </c:pt>
                <c:pt idx="198">
                  <c:v>2400</c:v>
                </c:pt>
                <c:pt idx="199">
                  <c:v>1125</c:v>
                </c:pt>
                <c:pt idx="200">
                  <c:v>625</c:v>
                </c:pt>
                <c:pt idx="201">
                  <c:v>500</c:v>
                </c:pt>
                <c:pt idx="202">
                  <c:v>600</c:v>
                </c:pt>
                <c:pt idx="203">
                  <c:v>1462.4999999999998</c:v>
                </c:pt>
                <c:pt idx="204">
                  <c:v>2625.0000000000005</c:v>
                </c:pt>
                <c:pt idx="205">
                  <c:v>1200.0000000000002</c:v>
                </c:pt>
                <c:pt idx="206">
                  <c:v>1170.0000000000002</c:v>
                </c:pt>
                <c:pt idx="207">
                  <c:v>1050.0000000000002</c:v>
                </c:pt>
                <c:pt idx="208">
                  <c:v>1050</c:v>
                </c:pt>
                <c:pt idx="209">
                  <c:v>1875</c:v>
                </c:pt>
                <c:pt idx="210">
                  <c:v>3325.0000000000005</c:v>
                </c:pt>
                <c:pt idx="211">
                  <c:v>1650.0000000000002</c:v>
                </c:pt>
                <c:pt idx="212">
                  <c:v>1350.0000000000002</c:v>
                </c:pt>
                <c:pt idx="213">
                  <c:v>1050.0000000000002</c:v>
                </c:pt>
                <c:pt idx="214">
                  <c:v>1225.0000000000002</c:v>
                </c:pt>
                <c:pt idx="215">
                  <c:v>2062.5</c:v>
                </c:pt>
                <c:pt idx="216">
                  <c:v>4725</c:v>
                </c:pt>
                <c:pt idx="217">
                  <c:v>3825</c:v>
                </c:pt>
                <c:pt idx="218">
                  <c:v>2975.0000000000005</c:v>
                </c:pt>
                <c:pt idx="219">
                  <c:v>2799.9999999999995</c:v>
                </c:pt>
                <c:pt idx="220">
                  <c:v>4125</c:v>
                </c:pt>
                <c:pt idx="221">
                  <c:v>3825</c:v>
                </c:pt>
                <c:pt idx="222">
                  <c:v>4950</c:v>
                </c:pt>
                <c:pt idx="223">
                  <c:v>3375</c:v>
                </c:pt>
                <c:pt idx="224">
                  <c:v>2800.0000000000005</c:v>
                </c:pt>
                <c:pt idx="225">
                  <c:v>2700</c:v>
                </c:pt>
                <c:pt idx="226">
                  <c:v>4125</c:v>
                </c:pt>
                <c:pt idx="227">
                  <c:v>3825</c:v>
                </c:pt>
                <c:pt idx="228">
                  <c:v>4815</c:v>
                </c:pt>
                <c:pt idx="229">
                  <c:v>3375</c:v>
                </c:pt>
                <c:pt idx="230">
                  <c:v>2712.5000000000005</c:v>
                </c:pt>
                <c:pt idx="231">
                  <c:v>2500</c:v>
                </c:pt>
                <c:pt idx="232">
                  <c:v>3712.5000000000005</c:v>
                </c:pt>
                <c:pt idx="233">
                  <c:v>3487.5</c:v>
                </c:pt>
                <c:pt idx="234">
                  <c:v>4612.5</c:v>
                </c:pt>
                <c:pt idx="235">
                  <c:v>3262.5</c:v>
                </c:pt>
                <c:pt idx="236">
                  <c:v>2537.5000000000005</c:v>
                </c:pt>
                <c:pt idx="237">
                  <c:v>2600</c:v>
                </c:pt>
                <c:pt idx="238">
                  <c:v>3712.5000000000005</c:v>
                </c:pt>
                <c:pt idx="239">
                  <c:v>3600</c:v>
                </c:pt>
                <c:pt idx="240">
                  <c:v>5885.0000000000009</c:v>
                </c:pt>
                <c:pt idx="241">
                  <c:v>4262.5</c:v>
                </c:pt>
                <c:pt idx="242">
                  <c:v>3750</c:v>
                </c:pt>
                <c:pt idx="243">
                  <c:v>3500</c:v>
                </c:pt>
                <c:pt idx="244">
                  <c:v>4350</c:v>
                </c:pt>
                <c:pt idx="245">
                  <c:v>5362.5</c:v>
                </c:pt>
                <c:pt idx="246">
                  <c:v>6450</c:v>
                </c:pt>
                <c:pt idx="247">
                  <c:v>4537.5</c:v>
                </c:pt>
                <c:pt idx="248">
                  <c:v>4000</c:v>
                </c:pt>
                <c:pt idx="249">
                  <c:v>3875</c:v>
                </c:pt>
                <c:pt idx="250">
                  <c:v>5037.5</c:v>
                </c:pt>
                <c:pt idx="251">
                  <c:v>6475.0000000000009</c:v>
                </c:pt>
                <c:pt idx="252">
                  <c:v>7475</c:v>
                </c:pt>
                <c:pt idx="253">
                  <c:v>5400.0000000000009</c:v>
                </c:pt>
                <c:pt idx="254">
                  <c:v>4537.5</c:v>
                </c:pt>
                <c:pt idx="255">
                  <c:v>4262.5</c:v>
                </c:pt>
                <c:pt idx="256">
                  <c:v>5200</c:v>
                </c:pt>
                <c:pt idx="257">
                  <c:v>6825.0000000000009</c:v>
                </c:pt>
                <c:pt idx="258">
                  <c:v>7312.5</c:v>
                </c:pt>
                <c:pt idx="259">
                  <c:v>5400.0000000000009</c:v>
                </c:pt>
                <c:pt idx="260">
                  <c:v>4537.5</c:v>
                </c:pt>
                <c:pt idx="261">
                  <c:v>3487.5</c:v>
                </c:pt>
                <c:pt idx="262">
                  <c:v>4125</c:v>
                </c:pt>
                <c:pt idx="263">
                  <c:v>5550.0000000000009</c:v>
                </c:pt>
                <c:pt idx="264">
                  <c:v>5775.0000000000009</c:v>
                </c:pt>
                <c:pt idx="265">
                  <c:v>4250.0000000000009</c:v>
                </c:pt>
                <c:pt idx="266">
                  <c:v>3375</c:v>
                </c:pt>
                <c:pt idx="267">
                  <c:v>3262.5</c:v>
                </c:pt>
                <c:pt idx="268">
                  <c:v>3987.5000000000005</c:v>
                </c:pt>
                <c:pt idx="269">
                  <c:v>4950.0000000000009</c:v>
                </c:pt>
                <c:pt idx="270">
                  <c:v>6000.0000000000009</c:v>
                </c:pt>
                <c:pt idx="271">
                  <c:v>4125.0000000000009</c:v>
                </c:pt>
                <c:pt idx="272">
                  <c:v>3625.0000000000009</c:v>
                </c:pt>
                <c:pt idx="273">
                  <c:v>3500.0000000000009</c:v>
                </c:pt>
                <c:pt idx="274">
                  <c:v>4200.0000000000009</c:v>
                </c:pt>
                <c:pt idx="275">
                  <c:v>5362.5</c:v>
                </c:pt>
                <c:pt idx="276">
                  <c:v>5850.0000000000009</c:v>
                </c:pt>
                <c:pt idx="277">
                  <c:v>4000.0000000000009</c:v>
                </c:pt>
                <c:pt idx="278">
                  <c:v>3725.0000000000009</c:v>
                </c:pt>
                <c:pt idx="279">
                  <c:v>3875.0000000000009</c:v>
                </c:pt>
                <c:pt idx="280">
                  <c:v>4875</c:v>
                </c:pt>
                <c:pt idx="281">
                  <c:v>5950</c:v>
                </c:pt>
                <c:pt idx="282">
                  <c:v>6987.5</c:v>
                </c:pt>
                <c:pt idx="283">
                  <c:v>4812.5</c:v>
                </c:pt>
                <c:pt idx="284">
                  <c:v>4537.5</c:v>
                </c:pt>
                <c:pt idx="285">
                  <c:v>4262.5</c:v>
                </c:pt>
                <c:pt idx="286">
                  <c:v>5037.5</c:v>
                </c:pt>
                <c:pt idx="287">
                  <c:v>6125</c:v>
                </c:pt>
                <c:pt idx="288">
                  <c:v>1575</c:v>
                </c:pt>
                <c:pt idx="289">
                  <c:v>875</c:v>
                </c:pt>
                <c:pt idx="290">
                  <c:v>625</c:v>
                </c:pt>
                <c:pt idx="291">
                  <c:v>300.00000000000006</c:v>
                </c:pt>
                <c:pt idx="292">
                  <c:v>674.99999999999989</c:v>
                </c:pt>
                <c:pt idx="293">
                  <c:v>875</c:v>
                </c:pt>
                <c:pt idx="294">
                  <c:v>1750</c:v>
                </c:pt>
                <c:pt idx="295">
                  <c:v>525</c:v>
                </c:pt>
                <c:pt idx="296">
                  <c:v>500</c:v>
                </c:pt>
                <c:pt idx="297">
                  <c:v>225.00000000000003</c:v>
                </c:pt>
                <c:pt idx="298">
                  <c:v>674.99999999999989</c:v>
                </c:pt>
                <c:pt idx="299">
                  <c:v>787.5</c:v>
                </c:pt>
                <c:pt idx="300">
                  <c:v>1780</c:v>
                </c:pt>
                <c:pt idx="301">
                  <c:v>500</c:v>
                </c:pt>
                <c:pt idx="302">
                  <c:v>525.00000000000011</c:v>
                </c:pt>
                <c:pt idx="303">
                  <c:v>87.5</c:v>
                </c:pt>
                <c:pt idx="304">
                  <c:v>375</c:v>
                </c:pt>
                <c:pt idx="305">
                  <c:v>700</c:v>
                </c:pt>
                <c:pt idx="306">
                  <c:v>1600</c:v>
                </c:pt>
                <c:pt idx="307">
                  <c:v>400</c:v>
                </c:pt>
                <c:pt idx="308">
                  <c:v>300.00000000000006</c:v>
                </c:pt>
                <c:pt idx="309">
                  <c:v>87.5</c:v>
                </c:pt>
                <c:pt idx="310">
                  <c:v>250</c:v>
                </c:pt>
                <c:pt idx="311">
                  <c:v>700</c:v>
                </c:pt>
                <c:pt idx="312">
                  <c:v>2225</c:v>
                </c:pt>
                <c:pt idx="313">
                  <c:v>675.00000000000011</c:v>
                </c:pt>
                <c:pt idx="314">
                  <c:v>500</c:v>
                </c:pt>
                <c:pt idx="315">
                  <c:v>200</c:v>
                </c:pt>
                <c:pt idx="316">
                  <c:v>412.49999999999994</c:v>
                </c:pt>
                <c:pt idx="317">
                  <c:v>1050</c:v>
                </c:pt>
                <c:pt idx="318">
                  <c:v>1912.5</c:v>
                </c:pt>
                <c:pt idx="319">
                  <c:v>700.00000000000011</c:v>
                </c:pt>
                <c:pt idx="320">
                  <c:v>612.50000000000011</c:v>
                </c:pt>
                <c:pt idx="321">
                  <c:v>525</c:v>
                </c:pt>
                <c:pt idx="322">
                  <c:v>750</c:v>
                </c:pt>
                <c:pt idx="323">
                  <c:v>1787.5000000000002</c:v>
                </c:pt>
                <c:pt idx="324">
                  <c:v>2750</c:v>
                </c:pt>
                <c:pt idx="325">
                  <c:v>1350.0000000000002</c:v>
                </c:pt>
                <c:pt idx="326">
                  <c:v>900</c:v>
                </c:pt>
                <c:pt idx="327">
                  <c:v>700</c:v>
                </c:pt>
                <c:pt idx="328">
                  <c:v>1000</c:v>
                </c:pt>
                <c:pt idx="329">
                  <c:v>2062.5</c:v>
                </c:pt>
                <c:pt idx="330">
                  <c:v>2625</c:v>
                </c:pt>
                <c:pt idx="331">
                  <c:v>1350.0000000000002</c:v>
                </c:pt>
                <c:pt idx="332">
                  <c:v>900</c:v>
                </c:pt>
                <c:pt idx="333">
                  <c:v>612.50000000000011</c:v>
                </c:pt>
                <c:pt idx="334">
                  <c:v>675</c:v>
                </c:pt>
                <c:pt idx="335">
                  <c:v>1625</c:v>
                </c:pt>
                <c:pt idx="336">
                  <c:v>2025</c:v>
                </c:pt>
                <c:pt idx="337">
                  <c:v>1000.0000000000002</c:v>
                </c:pt>
                <c:pt idx="338">
                  <c:v>375</c:v>
                </c:pt>
                <c:pt idx="339">
                  <c:v>312.5</c:v>
                </c:pt>
                <c:pt idx="340">
                  <c:v>437.5</c:v>
                </c:pt>
                <c:pt idx="341">
                  <c:v>800</c:v>
                </c:pt>
                <c:pt idx="342">
                  <c:v>1687.4999999999998</c:v>
                </c:pt>
                <c:pt idx="343">
                  <c:v>700</c:v>
                </c:pt>
                <c:pt idx="344">
                  <c:v>350</c:v>
                </c:pt>
                <c:pt idx="345">
                  <c:v>262.5</c:v>
                </c:pt>
                <c:pt idx="346">
                  <c:v>337.49999999999994</c:v>
                </c:pt>
                <c:pt idx="347">
                  <c:v>999.99999999999977</c:v>
                </c:pt>
                <c:pt idx="348">
                  <c:v>1750</c:v>
                </c:pt>
                <c:pt idx="349">
                  <c:v>800</c:v>
                </c:pt>
                <c:pt idx="350">
                  <c:v>580</c:v>
                </c:pt>
                <c:pt idx="351">
                  <c:v>600</c:v>
                </c:pt>
                <c:pt idx="352">
                  <c:v>687.49999999999989</c:v>
                </c:pt>
                <c:pt idx="353">
                  <c:v>1349.9999999999998</c:v>
                </c:pt>
                <c:pt idx="354">
                  <c:v>2612.4999999999995</c:v>
                </c:pt>
                <c:pt idx="355">
                  <c:v>1237.5</c:v>
                </c:pt>
                <c:pt idx="356">
                  <c:v>1012.5</c:v>
                </c:pt>
                <c:pt idx="357">
                  <c:v>787.5</c:v>
                </c:pt>
                <c:pt idx="358">
                  <c:v>962.49999999999989</c:v>
                </c:pt>
                <c:pt idx="359">
                  <c:v>1649.9999999999995</c:v>
                </c:pt>
                <c:pt idx="360">
                  <c:v>1487.5</c:v>
                </c:pt>
                <c:pt idx="361">
                  <c:v>787.5</c:v>
                </c:pt>
                <c:pt idx="362">
                  <c:v>562.5</c:v>
                </c:pt>
                <c:pt idx="363">
                  <c:v>225.00000000000003</c:v>
                </c:pt>
                <c:pt idx="364">
                  <c:v>562.5</c:v>
                </c:pt>
                <c:pt idx="365">
                  <c:v>787.5</c:v>
                </c:pt>
                <c:pt idx="366">
                  <c:v>1662.5</c:v>
                </c:pt>
                <c:pt idx="367">
                  <c:v>437.5</c:v>
                </c:pt>
                <c:pt idx="368">
                  <c:v>437.5</c:v>
                </c:pt>
                <c:pt idx="369">
                  <c:v>150.00000000000003</c:v>
                </c:pt>
                <c:pt idx="370">
                  <c:v>562.5</c:v>
                </c:pt>
                <c:pt idx="371">
                  <c:v>700</c:v>
                </c:pt>
                <c:pt idx="372">
                  <c:v>1680</c:v>
                </c:pt>
                <c:pt idx="373">
                  <c:v>400</c:v>
                </c:pt>
                <c:pt idx="374">
                  <c:v>450.00000000000006</c:v>
                </c:pt>
                <c:pt idx="375">
                  <c:v>0</c:v>
                </c:pt>
                <c:pt idx="376">
                  <c:v>250</c:v>
                </c:pt>
                <c:pt idx="377">
                  <c:v>600</c:v>
                </c:pt>
                <c:pt idx="378">
                  <c:v>1500</c:v>
                </c:pt>
                <c:pt idx="379">
                  <c:v>262.5</c:v>
                </c:pt>
                <c:pt idx="380">
                  <c:v>187.50000000000003</c:v>
                </c:pt>
                <c:pt idx="381">
                  <c:v>0</c:v>
                </c:pt>
                <c:pt idx="382">
                  <c:v>112.5</c:v>
                </c:pt>
                <c:pt idx="383">
                  <c:v>525</c:v>
                </c:pt>
                <c:pt idx="384">
                  <c:v>1890</c:v>
                </c:pt>
                <c:pt idx="385">
                  <c:v>500.00000000000011</c:v>
                </c:pt>
                <c:pt idx="386">
                  <c:v>350.00000000000006</c:v>
                </c:pt>
                <c:pt idx="387">
                  <c:v>87.500000000000014</c:v>
                </c:pt>
                <c:pt idx="388">
                  <c:v>249.99999999999997</c:v>
                </c:pt>
                <c:pt idx="389">
                  <c:v>824.99999999999989</c:v>
                </c:pt>
                <c:pt idx="390">
                  <c:v>1600</c:v>
                </c:pt>
                <c:pt idx="391">
                  <c:v>525.00000000000011</c:v>
                </c:pt>
                <c:pt idx="392">
                  <c:v>525.00000000000011</c:v>
                </c:pt>
                <c:pt idx="393">
                  <c:v>450.00000000000006</c:v>
                </c:pt>
                <c:pt idx="394">
                  <c:v>675</c:v>
                </c:pt>
                <c:pt idx="395">
                  <c:v>1625</c:v>
                </c:pt>
                <c:pt idx="396">
                  <c:v>2475</c:v>
                </c:pt>
                <c:pt idx="397">
                  <c:v>1200.0000000000002</c:v>
                </c:pt>
                <c:pt idx="398">
                  <c:v>787.50000000000011</c:v>
                </c:pt>
                <c:pt idx="399">
                  <c:v>612.50000000000011</c:v>
                </c:pt>
                <c:pt idx="400">
                  <c:v>787.5</c:v>
                </c:pt>
                <c:pt idx="401">
                  <c:v>1750</c:v>
                </c:pt>
                <c:pt idx="402">
                  <c:v>2250</c:v>
                </c:pt>
                <c:pt idx="403">
                  <c:v>1237.5000000000002</c:v>
                </c:pt>
                <c:pt idx="404">
                  <c:v>800</c:v>
                </c:pt>
                <c:pt idx="405">
                  <c:v>375.00000000000006</c:v>
                </c:pt>
                <c:pt idx="406">
                  <c:v>400</c:v>
                </c:pt>
                <c:pt idx="407">
                  <c:v>1237.5</c:v>
                </c:pt>
                <c:pt idx="408">
                  <c:v>1600</c:v>
                </c:pt>
                <c:pt idx="409">
                  <c:v>700.00000000000023</c:v>
                </c:pt>
                <c:pt idx="410">
                  <c:v>200</c:v>
                </c:pt>
                <c:pt idx="411">
                  <c:v>150</c:v>
                </c:pt>
                <c:pt idx="412">
                  <c:v>225</c:v>
                </c:pt>
                <c:pt idx="413">
                  <c:v>525</c:v>
                </c:pt>
                <c:pt idx="414">
                  <c:v>1300</c:v>
                </c:pt>
                <c:pt idx="415">
                  <c:v>450</c:v>
                </c:pt>
                <c:pt idx="416">
                  <c:v>150</c:v>
                </c:pt>
                <c:pt idx="417">
                  <c:v>75</c:v>
                </c:pt>
                <c:pt idx="418">
                  <c:v>99.999999999999986</c:v>
                </c:pt>
                <c:pt idx="419">
                  <c:v>674.99999999999989</c:v>
                </c:pt>
                <c:pt idx="420">
                  <c:v>1200</c:v>
                </c:pt>
                <c:pt idx="421">
                  <c:v>450.00000000000006</c:v>
                </c:pt>
                <c:pt idx="422">
                  <c:v>285.00000000000006</c:v>
                </c:pt>
                <c:pt idx="423">
                  <c:v>375.00000000000006</c:v>
                </c:pt>
                <c:pt idx="424">
                  <c:v>499.99999999999994</c:v>
                </c:pt>
                <c:pt idx="425">
                  <c:v>1099.9999999999995</c:v>
                </c:pt>
                <c:pt idx="426">
                  <c:v>2249.9999999999995</c:v>
                </c:pt>
                <c:pt idx="427">
                  <c:v>1000</c:v>
                </c:pt>
                <c:pt idx="428">
                  <c:v>800</c:v>
                </c:pt>
                <c:pt idx="429">
                  <c:v>600</c:v>
                </c:pt>
                <c:pt idx="430">
                  <c:v>749.99999999999989</c:v>
                </c:pt>
                <c:pt idx="431">
                  <c:v>1374.9999999999995</c:v>
                </c:pt>
                <c:pt idx="432">
                  <c:v>1800</c:v>
                </c:pt>
                <c:pt idx="433">
                  <c:v>1000</c:v>
                </c:pt>
                <c:pt idx="434">
                  <c:v>750.00000000000011</c:v>
                </c:pt>
                <c:pt idx="435">
                  <c:v>350</c:v>
                </c:pt>
                <c:pt idx="436">
                  <c:v>750</c:v>
                </c:pt>
                <c:pt idx="437">
                  <c:v>1000</c:v>
                </c:pt>
                <c:pt idx="438">
                  <c:v>2000</c:v>
                </c:pt>
                <c:pt idx="439">
                  <c:v>600</c:v>
                </c:pt>
                <c:pt idx="440">
                  <c:v>600.00000000000011</c:v>
                </c:pt>
                <c:pt idx="441">
                  <c:v>262.5</c:v>
                </c:pt>
                <c:pt idx="442">
                  <c:v>750</c:v>
                </c:pt>
                <c:pt idx="443">
                  <c:v>1000</c:v>
                </c:pt>
                <c:pt idx="444">
                  <c:v>1880</c:v>
                </c:pt>
                <c:pt idx="445">
                  <c:v>700</c:v>
                </c:pt>
                <c:pt idx="446">
                  <c:v>600.00000000000011</c:v>
                </c:pt>
                <c:pt idx="447">
                  <c:v>175</c:v>
                </c:pt>
                <c:pt idx="448">
                  <c:v>500</c:v>
                </c:pt>
                <c:pt idx="449">
                  <c:v>800</c:v>
                </c:pt>
                <c:pt idx="450">
                  <c:v>1800</c:v>
                </c:pt>
                <c:pt idx="451">
                  <c:v>600</c:v>
                </c:pt>
                <c:pt idx="452">
                  <c:v>450.00000000000006</c:v>
                </c:pt>
                <c:pt idx="453">
                  <c:v>262.5</c:v>
                </c:pt>
                <c:pt idx="454">
                  <c:v>375</c:v>
                </c:pt>
                <c:pt idx="455">
                  <c:v>900</c:v>
                </c:pt>
                <c:pt idx="456">
                  <c:v>2722.4999999999995</c:v>
                </c:pt>
                <c:pt idx="457">
                  <c:v>1000</c:v>
                </c:pt>
                <c:pt idx="458">
                  <c:v>787.5</c:v>
                </c:pt>
                <c:pt idx="459">
                  <c:v>562.5</c:v>
                </c:pt>
                <c:pt idx="460">
                  <c:v>824.99999999999989</c:v>
                </c:pt>
                <c:pt idx="461">
                  <c:v>1650</c:v>
                </c:pt>
                <c:pt idx="462">
                  <c:v>2887.4999999999995</c:v>
                </c:pt>
                <c:pt idx="463">
                  <c:v>1375</c:v>
                </c:pt>
                <c:pt idx="464">
                  <c:v>900</c:v>
                </c:pt>
                <c:pt idx="465">
                  <c:v>787.5</c:v>
                </c:pt>
                <c:pt idx="466">
                  <c:v>962.49999999999989</c:v>
                </c:pt>
                <c:pt idx="467">
                  <c:v>1950</c:v>
                </c:pt>
                <c:pt idx="468">
                  <c:v>3024.9999999999995</c:v>
                </c:pt>
                <c:pt idx="469">
                  <c:v>1500</c:v>
                </c:pt>
                <c:pt idx="470">
                  <c:v>1012.5</c:v>
                </c:pt>
                <c:pt idx="471">
                  <c:v>787.5</c:v>
                </c:pt>
                <c:pt idx="472">
                  <c:v>1099.9999999999998</c:v>
                </c:pt>
                <c:pt idx="473">
                  <c:v>2250</c:v>
                </c:pt>
                <c:pt idx="474">
                  <c:v>2887.4999999999995</c:v>
                </c:pt>
                <c:pt idx="475">
                  <c:v>1500</c:v>
                </c:pt>
                <c:pt idx="476">
                  <c:v>1012.5</c:v>
                </c:pt>
                <c:pt idx="477">
                  <c:v>787.5</c:v>
                </c:pt>
                <c:pt idx="478">
                  <c:v>824.99999999999989</c:v>
                </c:pt>
                <c:pt idx="479">
                  <c:v>1950</c:v>
                </c:pt>
                <c:pt idx="480">
                  <c:v>2474.9999999999995</c:v>
                </c:pt>
                <c:pt idx="481">
                  <c:v>1250</c:v>
                </c:pt>
                <c:pt idx="482">
                  <c:v>675</c:v>
                </c:pt>
                <c:pt idx="483">
                  <c:v>562.5</c:v>
                </c:pt>
                <c:pt idx="484">
                  <c:v>687.49999999999989</c:v>
                </c:pt>
                <c:pt idx="485">
                  <c:v>1350</c:v>
                </c:pt>
                <c:pt idx="486">
                  <c:v>2400</c:v>
                </c:pt>
                <c:pt idx="487">
                  <c:v>1237.5</c:v>
                </c:pt>
                <c:pt idx="488">
                  <c:v>687.5</c:v>
                </c:pt>
                <c:pt idx="489">
                  <c:v>550</c:v>
                </c:pt>
                <c:pt idx="490">
                  <c:v>650</c:v>
                </c:pt>
                <c:pt idx="491">
                  <c:v>1575</c:v>
                </c:pt>
                <c:pt idx="492">
                  <c:v>2437.5</c:v>
                </c:pt>
                <c:pt idx="493">
                  <c:v>1100</c:v>
                </c:pt>
                <c:pt idx="494">
                  <c:v>1072.5</c:v>
                </c:pt>
                <c:pt idx="495">
                  <c:v>962.50000000000011</c:v>
                </c:pt>
                <c:pt idx="496">
                  <c:v>975</c:v>
                </c:pt>
                <c:pt idx="497">
                  <c:v>1750</c:v>
                </c:pt>
                <c:pt idx="498">
                  <c:v>3087.5</c:v>
                </c:pt>
                <c:pt idx="499">
                  <c:v>1512.5000000000002</c:v>
                </c:pt>
                <c:pt idx="500">
                  <c:v>1375</c:v>
                </c:pt>
                <c:pt idx="501">
                  <c:v>1100</c:v>
                </c:pt>
                <c:pt idx="502">
                  <c:v>1300</c:v>
                </c:pt>
                <c:pt idx="503">
                  <c:v>2100</c:v>
                </c:pt>
                <c:pt idx="504">
                  <c:v>3825</c:v>
                </c:pt>
                <c:pt idx="505">
                  <c:v>2925</c:v>
                </c:pt>
                <c:pt idx="506">
                  <c:v>2275</c:v>
                </c:pt>
                <c:pt idx="507">
                  <c:v>1999.9999999999998</c:v>
                </c:pt>
                <c:pt idx="508">
                  <c:v>3025.0000000000005</c:v>
                </c:pt>
                <c:pt idx="509">
                  <c:v>2925</c:v>
                </c:pt>
                <c:pt idx="510">
                  <c:v>4050</c:v>
                </c:pt>
                <c:pt idx="511">
                  <c:v>2475</c:v>
                </c:pt>
                <c:pt idx="512">
                  <c:v>2100</c:v>
                </c:pt>
                <c:pt idx="513">
                  <c:v>1899.9999999999998</c:v>
                </c:pt>
                <c:pt idx="514">
                  <c:v>3025.0000000000005</c:v>
                </c:pt>
                <c:pt idx="515">
                  <c:v>2925</c:v>
                </c:pt>
                <c:pt idx="516">
                  <c:v>3915</c:v>
                </c:pt>
                <c:pt idx="517">
                  <c:v>2475</c:v>
                </c:pt>
                <c:pt idx="518">
                  <c:v>2012.5000000000002</c:v>
                </c:pt>
                <c:pt idx="519">
                  <c:v>1699.9999999999998</c:v>
                </c:pt>
                <c:pt idx="520">
                  <c:v>2612.5</c:v>
                </c:pt>
                <c:pt idx="521">
                  <c:v>2587.5</c:v>
                </c:pt>
                <c:pt idx="522">
                  <c:v>3712.5</c:v>
                </c:pt>
                <c:pt idx="523">
                  <c:v>2362.5</c:v>
                </c:pt>
                <c:pt idx="524">
                  <c:v>1837.5000000000002</c:v>
                </c:pt>
                <c:pt idx="525">
                  <c:v>1799.9999999999998</c:v>
                </c:pt>
                <c:pt idx="526">
                  <c:v>2612.5</c:v>
                </c:pt>
                <c:pt idx="527">
                  <c:v>2700</c:v>
                </c:pt>
                <c:pt idx="528">
                  <c:v>4785</c:v>
                </c:pt>
                <c:pt idx="529">
                  <c:v>3162.5000000000005</c:v>
                </c:pt>
                <c:pt idx="530">
                  <c:v>2750</c:v>
                </c:pt>
                <c:pt idx="531">
                  <c:v>2500</c:v>
                </c:pt>
                <c:pt idx="532">
                  <c:v>3150</c:v>
                </c:pt>
                <c:pt idx="533">
                  <c:v>4062.5</c:v>
                </c:pt>
                <c:pt idx="534">
                  <c:v>5250</c:v>
                </c:pt>
                <c:pt idx="535">
                  <c:v>3437.5000000000005</c:v>
                </c:pt>
                <c:pt idx="536">
                  <c:v>3000</c:v>
                </c:pt>
                <c:pt idx="537">
                  <c:v>2875</c:v>
                </c:pt>
                <c:pt idx="538">
                  <c:v>3737.5</c:v>
                </c:pt>
                <c:pt idx="539">
                  <c:v>5075.0000000000009</c:v>
                </c:pt>
                <c:pt idx="540">
                  <c:v>6175</c:v>
                </c:pt>
                <c:pt idx="541">
                  <c:v>4200.0000000000009</c:v>
                </c:pt>
                <c:pt idx="542">
                  <c:v>3437.5000000000005</c:v>
                </c:pt>
                <c:pt idx="543">
                  <c:v>3162.5000000000005</c:v>
                </c:pt>
                <c:pt idx="544">
                  <c:v>3900</c:v>
                </c:pt>
                <c:pt idx="545">
                  <c:v>5425.0000000000009</c:v>
                </c:pt>
                <c:pt idx="546">
                  <c:v>6012.5</c:v>
                </c:pt>
                <c:pt idx="547">
                  <c:v>4200.0000000000009</c:v>
                </c:pt>
                <c:pt idx="548">
                  <c:v>3437.5000000000005</c:v>
                </c:pt>
                <c:pt idx="549">
                  <c:v>2587.5</c:v>
                </c:pt>
                <c:pt idx="550">
                  <c:v>3025.0000000000005</c:v>
                </c:pt>
                <c:pt idx="551">
                  <c:v>4350.0000000000009</c:v>
                </c:pt>
                <c:pt idx="552">
                  <c:v>4675</c:v>
                </c:pt>
                <c:pt idx="553">
                  <c:v>3250.0000000000009</c:v>
                </c:pt>
                <c:pt idx="554">
                  <c:v>2475</c:v>
                </c:pt>
                <c:pt idx="555">
                  <c:v>2362.5</c:v>
                </c:pt>
                <c:pt idx="556">
                  <c:v>2887.5000000000005</c:v>
                </c:pt>
                <c:pt idx="557">
                  <c:v>3750.0000000000005</c:v>
                </c:pt>
                <c:pt idx="558">
                  <c:v>4800.0000000000009</c:v>
                </c:pt>
                <c:pt idx="559">
                  <c:v>3125.0000000000009</c:v>
                </c:pt>
                <c:pt idx="560">
                  <c:v>2625.0000000000005</c:v>
                </c:pt>
                <c:pt idx="561">
                  <c:v>2500.0000000000005</c:v>
                </c:pt>
                <c:pt idx="562">
                  <c:v>3000.0000000000005</c:v>
                </c:pt>
                <c:pt idx="563">
                  <c:v>4062.5</c:v>
                </c:pt>
                <c:pt idx="564">
                  <c:v>4650.0000000000009</c:v>
                </c:pt>
                <c:pt idx="565">
                  <c:v>3000.0000000000005</c:v>
                </c:pt>
                <c:pt idx="566">
                  <c:v>2725.0000000000005</c:v>
                </c:pt>
                <c:pt idx="567">
                  <c:v>2875.0000000000005</c:v>
                </c:pt>
                <c:pt idx="568">
                  <c:v>3575</c:v>
                </c:pt>
                <c:pt idx="569">
                  <c:v>4550</c:v>
                </c:pt>
                <c:pt idx="570">
                  <c:v>5687.5</c:v>
                </c:pt>
                <c:pt idx="571">
                  <c:v>3712.5000000000005</c:v>
                </c:pt>
                <c:pt idx="572">
                  <c:v>3437.5000000000005</c:v>
                </c:pt>
                <c:pt idx="573">
                  <c:v>3162.5000000000005</c:v>
                </c:pt>
                <c:pt idx="574">
                  <c:v>3737.5</c:v>
                </c:pt>
                <c:pt idx="575">
                  <c:v>4725</c:v>
                </c:pt>
                <c:pt idx="576">
                  <c:v>3200</c:v>
                </c:pt>
                <c:pt idx="577">
                  <c:v>2400</c:v>
                </c:pt>
                <c:pt idx="578">
                  <c:v>1800.0000000000002</c:v>
                </c:pt>
                <c:pt idx="579">
                  <c:v>1575</c:v>
                </c:pt>
                <c:pt idx="580">
                  <c:v>2500</c:v>
                </c:pt>
                <c:pt idx="581">
                  <c:v>2400</c:v>
                </c:pt>
                <c:pt idx="582">
                  <c:v>3400</c:v>
                </c:pt>
                <c:pt idx="583">
                  <c:v>2000</c:v>
                </c:pt>
                <c:pt idx="584">
                  <c:v>1650.0000000000002</c:v>
                </c:pt>
                <c:pt idx="585">
                  <c:v>1487.5</c:v>
                </c:pt>
                <c:pt idx="586">
                  <c:v>2500</c:v>
                </c:pt>
                <c:pt idx="587">
                  <c:v>2400</c:v>
                </c:pt>
                <c:pt idx="588">
                  <c:v>3280</c:v>
                </c:pt>
                <c:pt idx="589">
                  <c:v>2100</c:v>
                </c:pt>
                <c:pt idx="590">
                  <c:v>1650.0000000000002</c:v>
                </c:pt>
                <c:pt idx="591">
                  <c:v>1400</c:v>
                </c:pt>
                <c:pt idx="592">
                  <c:v>2250</c:v>
                </c:pt>
                <c:pt idx="593">
                  <c:v>2200</c:v>
                </c:pt>
                <c:pt idx="594">
                  <c:v>3200</c:v>
                </c:pt>
                <c:pt idx="595">
                  <c:v>2000</c:v>
                </c:pt>
                <c:pt idx="596">
                  <c:v>1500.0000000000002</c:v>
                </c:pt>
                <c:pt idx="597">
                  <c:v>1487.5</c:v>
                </c:pt>
                <c:pt idx="598">
                  <c:v>2125</c:v>
                </c:pt>
                <c:pt idx="599">
                  <c:v>2200</c:v>
                </c:pt>
                <c:pt idx="600">
                  <c:v>4100</c:v>
                </c:pt>
                <c:pt idx="601">
                  <c:v>2362.5000000000005</c:v>
                </c:pt>
                <c:pt idx="602">
                  <c:v>2000</c:v>
                </c:pt>
                <c:pt idx="603">
                  <c:v>1800</c:v>
                </c:pt>
                <c:pt idx="604">
                  <c:v>2375</c:v>
                </c:pt>
                <c:pt idx="605">
                  <c:v>3300.0000000000005</c:v>
                </c:pt>
                <c:pt idx="606">
                  <c:v>4250</c:v>
                </c:pt>
                <c:pt idx="607">
                  <c:v>2700.0000000000005</c:v>
                </c:pt>
                <c:pt idx="608">
                  <c:v>2100</c:v>
                </c:pt>
                <c:pt idx="609">
                  <c:v>2000</c:v>
                </c:pt>
                <c:pt idx="610">
                  <c:v>2500</c:v>
                </c:pt>
                <c:pt idx="611">
                  <c:v>3575.0000000000005</c:v>
                </c:pt>
                <c:pt idx="612">
                  <c:v>4375</c:v>
                </c:pt>
                <c:pt idx="613">
                  <c:v>2812.5000000000005</c:v>
                </c:pt>
                <c:pt idx="614">
                  <c:v>2200</c:v>
                </c:pt>
                <c:pt idx="615">
                  <c:v>2000</c:v>
                </c:pt>
                <c:pt idx="616">
                  <c:v>2625</c:v>
                </c:pt>
                <c:pt idx="617">
                  <c:v>3850.0000000000005</c:v>
                </c:pt>
                <c:pt idx="618">
                  <c:v>4250</c:v>
                </c:pt>
                <c:pt idx="619">
                  <c:v>2812.5000000000005</c:v>
                </c:pt>
                <c:pt idx="620">
                  <c:v>2200</c:v>
                </c:pt>
                <c:pt idx="621">
                  <c:v>2100</c:v>
                </c:pt>
                <c:pt idx="622">
                  <c:v>2500</c:v>
                </c:pt>
                <c:pt idx="623">
                  <c:v>3712.5000000000005</c:v>
                </c:pt>
                <c:pt idx="624">
                  <c:v>4000</c:v>
                </c:pt>
                <c:pt idx="625">
                  <c:v>2700.0000000000005</c:v>
                </c:pt>
                <c:pt idx="626">
                  <c:v>2100</c:v>
                </c:pt>
                <c:pt idx="627">
                  <c:v>2000</c:v>
                </c:pt>
                <c:pt idx="628">
                  <c:v>2500</c:v>
                </c:pt>
                <c:pt idx="629">
                  <c:v>3300.0000000000005</c:v>
                </c:pt>
                <c:pt idx="630">
                  <c:v>4262.5</c:v>
                </c:pt>
                <c:pt idx="631">
                  <c:v>2700.0000000000005</c:v>
                </c:pt>
                <c:pt idx="632">
                  <c:v>2250.0000000000005</c:v>
                </c:pt>
                <c:pt idx="633">
                  <c:v>2137.5000000000005</c:v>
                </c:pt>
                <c:pt idx="634">
                  <c:v>2612.5</c:v>
                </c:pt>
                <c:pt idx="635">
                  <c:v>3600</c:v>
                </c:pt>
                <c:pt idx="636">
                  <c:v>4125</c:v>
                </c:pt>
                <c:pt idx="637">
                  <c:v>2587.5000000000005</c:v>
                </c:pt>
                <c:pt idx="638">
                  <c:v>2340.0000000000005</c:v>
                </c:pt>
                <c:pt idx="639">
                  <c:v>2250.0000000000005</c:v>
                </c:pt>
                <c:pt idx="640">
                  <c:v>2612.5</c:v>
                </c:pt>
                <c:pt idx="641">
                  <c:v>3450</c:v>
                </c:pt>
                <c:pt idx="642">
                  <c:v>4400</c:v>
                </c:pt>
                <c:pt idx="643">
                  <c:v>2700.0000000000005</c:v>
                </c:pt>
                <c:pt idx="644">
                  <c:v>2475.0000000000005</c:v>
                </c:pt>
                <c:pt idx="645">
                  <c:v>2250.0000000000005</c:v>
                </c:pt>
                <c:pt idx="646">
                  <c:v>2750</c:v>
                </c:pt>
                <c:pt idx="647">
                  <c:v>3600</c:v>
                </c:pt>
                <c:pt idx="648">
                  <c:v>2625</c:v>
                </c:pt>
                <c:pt idx="649">
                  <c:v>1924.9999999999998</c:v>
                </c:pt>
                <c:pt idx="650">
                  <c:v>1375</c:v>
                </c:pt>
                <c:pt idx="651">
                  <c:v>1199.9999999999998</c:v>
                </c:pt>
                <c:pt idx="652">
                  <c:v>2025.0000000000002</c:v>
                </c:pt>
                <c:pt idx="653">
                  <c:v>1924.9999999999998</c:v>
                </c:pt>
                <c:pt idx="654">
                  <c:v>2800</c:v>
                </c:pt>
                <c:pt idx="655">
                  <c:v>1575</c:v>
                </c:pt>
                <c:pt idx="656">
                  <c:v>1250</c:v>
                </c:pt>
                <c:pt idx="657">
                  <c:v>1124.9999999999998</c:v>
                </c:pt>
                <c:pt idx="658">
                  <c:v>2025.0000000000002</c:v>
                </c:pt>
                <c:pt idx="659">
                  <c:v>1924.9999999999998</c:v>
                </c:pt>
                <c:pt idx="660">
                  <c:v>2695</c:v>
                </c:pt>
                <c:pt idx="661">
                  <c:v>1575</c:v>
                </c:pt>
                <c:pt idx="662">
                  <c:v>1187.5</c:v>
                </c:pt>
                <c:pt idx="663">
                  <c:v>974.99999999999977</c:v>
                </c:pt>
                <c:pt idx="664">
                  <c:v>1687.5000000000002</c:v>
                </c:pt>
                <c:pt idx="665">
                  <c:v>1662.5</c:v>
                </c:pt>
                <c:pt idx="666">
                  <c:v>2537.5</c:v>
                </c:pt>
                <c:pt idx="667">
                  <c:v>1700</c:v>
                </c:pt>
                <c:pt idx="668">
                  <c:v>1350.0000000000002</c:v>
                </c:pt>
                <c:pt idx="669">
                  <c:v>1312.5</c:v>
                </c:pt>
                <c:pt idx="670">
                  <c:v>2000</c:v>
                </c:pt>
                <c:pt idx="671">
                  <c:v>2100</c:v>
                </c:pt>
                <c:pt idx="672">
                  <c:v>3975</c:v>
                </c:pt>
                <c:pt idx="673">
                  <c:v>2500</c:v>
                </c:pt>
                <c:pt idx="674">
                  <c:v>2137.5</c:v>
                </c:pt>
                <c:pt idx="675">
                  <c:v>2025</c:v>
                </c:pt>
                <c:pt idx="676">
                  <c:v>2612.4999999999995</c:v>
                </c:pt>
                <c:pt idx="677">
                  <c:v>3450</c:v>
                </c:pt>
                <c:pt idx="678">
                  <c:v>4537.4999999999991</c:v>
                </c:pt>
                <c:pt idx="679">
                  <c:v>2875</c:v>
                </c:pt>
                <c:pt idx="680">
                  <c:v>2475</c:v>
                </c:pt>
                <c:pt idx="681">
                  <c:v>2362.5</c:v>
                </c:pt>
                <c:pt idx="682">
                  <c:v>3150</c:v>
                </c:pt>
                <c:pt idx="683">
                  <c:v>4387.5</c:v>
                </c:pt>
                <c:pt idx="684">
                  <c:v>5400</c:v>
                </c:pt>
                <c:pt idx="685">
                  <c:v>3575.0000000000005</c:v>
                </c:pt>
                <c:pt idx="686">
                  <c:v>2875</c:v>
                </c:pt>
                <c:pt idx="687">
                  <c:v>2625</c:v>
                </c:pt>
                <c:pt idx="688">
                  <c:v>3300</c:v>
                </c:pt>
                <c:pt idx="689">
                  <c:v>4712.5</c:v>
                </c:pt>
                <c:pt idx="690">
                  <c:v>5250</c:v>
                </c:pt>
                <c:pt idx="691">
                  <c:v>3575.0000000000005</c:v>
                </c:pt>
                <c:pt idx="692">
                  <c:v>2587.5000000000005</c:v>
                </c:pt>
                <c:pt idx="693">
                  <c:v>1837.4999999999998</c:v>
                </c:pt>
                <c:pt idx="694">
                  <c:v>2250.0000000000005</c:v>
                </c:pt>
                <c:pt idx="695">
                  <c:v>3375.0000000000009</c:v>
                </c:pt>
                <c:pt idx="696">
                  <c:v>3600.0000000000005</c:v>
                </c:pt>
                <c:pt idx="697">
                  <c:v>2400.0000000000009</c:v>
                </c:pt>
                <c:pt idx="698">
                  <c:v>1750</c:v>
                </c:pt>
                <c:pt idx="699">
                  <c:v>1662.5</c:v>
                </c:pt>
                <c:pt idx="700">
                  <c:v>2137.5000000000005</c:v>
                </c:pt>
                <c:pt idx="701">
                  <c:v>2875.0000000000005</c:v>
                </c:pt>
                <c:pt idx="702">
                  <c:v>3750.0000000000009</c:v>
                </c:pt>
                <c:pt idx="703">
                  <c:v>2300.0000000000009</c:v>
                </c:pt>
                <c:pt idx="704">
                  <c:v>1700.0000000000005</c:v>
                </c:pt>
                <c:pt idx="705">
                  <c:v>1600.0000000000005</c:v>
                </c:pt>
                <c:pt idx="706">
                  <c:v>2000.0000000000005</c:v>
                </c:pt>
                <c:pt idx="707">
                  <c:v>2887.5000000000005</c:v>
                </c:pt>
                <c:pt idx="708">
                  <c:v>3375.0000000000009</c:v>
                </c:pt>
                <c:pt idx="709">
                  <c:v>2250.0000000000005</c:v>
                </c:pt>
                <c:pt idx="710">
                  <c:v>2002.5000000000005</c:v>
                </c:pt>
                <c:pt idx="711">
                  <c:v>2137.5000000000005</c:v>
                </c:pt>
                <c:pt idx="712">
                  <c:v>2700</c:v>
                </c:pt>
                <c:pt idx="713">
                  <c:v>4062.4999999999995</c:v>
                </c:pt>
                <c:pt idx="714">
                  <c:v>5100</c:v>
                </c:pt>
                <c:pt idx="715">
                  <c:v>3250</c:v>
                </c:pt>
                <c:pt idx="716">
                  <c:v>3000</c:v>
                </c:pt>
                <c:pt idx="717">
                  <c:v>2750</c:v>
                </c:pt>
                <c:pt idx="718">
                  <c:v>3300</c:v>
                </c:pt>
                <c:pt idx="719">
                  <c:v>4224.9999999999991</c:v>
                </c:pt>
                <c:pt idx="720">
                  <c:v>1875</c:v>
                </c:pt>
                <c:pt idx="721">
                  <c:v>1275</c:v>
                </c:pt>
                <c:pt idx="722">
                  <c:v>850</c:v>
                </c:pt>
                <c:pt idx="723">
                  <c:v>687.50000000000011</c:v>
                </c:pt>
                <c:pt idx="724">
                  <c:v>1300</c:v>
                </c:pt>
                <c:pt idx="725">
                  <c:v>1275</c:v>
                </c:pt>
                <c:pt idx="726">
                  <c:v>2025</c:v>
                </c:pt>
                <c:pt idx="727">
                  <c:v>975</c:v>
                </c:pt>
                <c:pt idx="728">
                  <c:v>750</c:v>
                </c:pt>
                <c:pt idx="729">
                  <c:v>625.00000000000011</c:v>
                </c:pt>
                <c:pt idx="730">
                  <c:v>1300</c:v>
                </c:pt>
                <c:pt idx="731">
                  <c:v>1200</c:v>
                </c:pt>
                <c:pt idx="732">
                  <c:v>2170</c:v>
                </c:pt>
                <c:pt idx="733">
                  <c:v>1050</c:v>
                </c:pt>
                <c:pt idx="734">
                  <c:v>875.00000000000023</c:v>
                </c:pt>
                <c:pt idx="735">
                  <c:v>600</c:v>
                </c:pt>
                <c:pt idx="736">
                  <c:v>1125</c:v>
                </c:pt>
                <c:pt idx="737">
                  <c:v>1225.0000000000002</c:v>
                </c:pt>
                <c:pt idx="738">
                  <c:v>2012.5000000000002</c:v>
                </c:pt>
                <c:pt idx="739">
                  <c:v>825.00000000000011</c:v>
                </c:pt>
                <c:pt idx="740">
                  <c:v>550.00000000000023</c:v>
                </c:pt>
                <c:pt idx="741">
                  <c:v>500</c:v>
                </c:pt>
                <c:pt idx="742">
                  <c:v>900</c:v>
                </c:pt>
                <c:pt idx="743">
                  <c:v>1050.0000000000002</c:v>
                </c:pt>
                <c:pt idx="744">
                  <c:v>2480</c:v>
                </c:pt>
                <c:pt idx="745">
                  <c:v>1137.5000000000002</c:v>
                </c:pt>
                <c:pt idx="746">
                  <c:v>900.00000000000011</c:v>
                </c:pt>
                <c:pt idx="747">
                  <c:v>675.00000000000011</c:v>
                </c:pt>
                <c:pt idx="748">
                  <c:v>1125</c:v>
                </c:pt>
                <c:pt idx="749">
                  <c:v>1749.9999999999998</c:v>
                </c:pt>
                <c:pt idx="750">
                  <c:v>2100</c:v>
                </c:pt>
                <c:pt idx="751">
                  <c:v>1050.0000000000005</c:v>
                </c:pt>
                <c:pt idx="752">
                  <c:v>937.50000000000023</c:v>
                </c:pt>
                <c:pt idx="753">
                  <c:v>875.00000000000023</c:v>
                </c:pt>
                <c:pt idx="754">
                  <c:v>1400</c:v>
                </c:pt>
                <c:pt idx="755">
                  <c:v>2362.5</c:v>
                </c:pt>
                <c:pt idx="756">
                  <c:v>3000</c:v>
                </c:pt>
                <c:pt idx="757">
                  <c:v>1750.0000000000005</c:v>
                </c:pt>
                <c:pt idx="758">
                  <c:v>1275.0000000000002</c:v>
                </c:pt>
                <c:pt idx="759">
                  <c:v>1125.0000000000002</c:v>
                </c:pt>
                <c:pt idx="760">
                  <c:v>1500</c:v>
                </c:pt>
                <c:pt idx="761">
                  <c:v>2475</c:v>
                </c:pt>
                <c:pt idx="762">
                  <c:v>2800</c:v>
                </c:pt>
                <c:pt idx="763">
                  <c:v>1900.0000000000005</c:v>
                </c:pt>
                <c:pt idx="764">
                  <c:v>1400.0000000000002</c:v>
                </c:pt>
                <c:pt idx="765">
                  <c:v>812.50000000000023</c:v>
                </c:pt>
                <c:pt idx="766">
                  <c:v>1050</c:v>
                </c:pt>
                <c:pt idx="767">
                  <c:v>1900</c:v>
                </c:pt>
                <c:pt idx="768">
                  <c:v>2100</c:v>
                </c:pt>
                <c:pt idx="769">
                  <c:v>1200.0000000000005</c:v>
                </c:pt>
                <c:pt idx="770">
                  <c:v>450.00000000000006</c:v>
                </c:pt>
                <c:pt idx="771">
                  <c:v>412.50000000000006</c:v>
                </c:pt>
                <c:pt idx="772">
                  <c:v>687.5</c:v>
                </c:pt>
                <c:pt idx="773">
                  <c:v>1050.0000000000002</c:v>
                </c:pt>
                <c:pt idx="774">
                  <c:v>1837.4999999999998</c:v>
                </c:pt>
                <c:pt idx="775">
                  <c:v>875</c:v>
                </c:pt>
                <c:pt idx="776">
                  <c:v>625</c:v>
                </c:pt>
                <c:pt idx="777">
                  <c:v>562.5</c:v>
                </c:pt>
                <c:pt idx="778">
                  <c:v>787.5</c:v>
                </c:pt>
                <c:pt idx="779">
                  <c:v>1399.9999999999998</c:v>
                </c:pt>
                <c:pt idx="780">
                  <c:v>1750.0000000000002</c:v>
                </c:pt>
                <c:pt idx="781">
                  <c:v>875.00000000000023</c:v>
                </c:pt>
                <c:pt idx="782">
                  <c:v>737.50000000000011</c:v>
                </c:pt>
                <c:pt idx="783">
                  <c:v>812.50000000000023</c:v>
                </c:pt>
                <c:pt idx="784">
                  <c:v>1349.9999999999998</c:v>
                </c:pt>
                <c:pt idx="785">
                  <c:v>1999.9999999999993</c:v>
                </c:pt>
                <c:pt idx="786">
                  <c:v>2924.9999999999995</c:v>
                </c:pt>
                <c:pt idx="787">
                  <c:v>1575.0000000000002</c:v>
                </c:pt>
                <c:pt idx="788">
                  <c:v>1400.0000000000002</c:v>
                </c:pt>
                <c:pt idx="789">
                  <c:v>1225.0000000000002</c:v>
                </c:pt>
                <c:pt idx="790">
                  <c:v>1574.9999999999998</c:v>
                </c:pt>
                <c:pt idx="791">
                  <c:v>2249.9999999999991</c:v>
                </c:pt>
                <c:pt idx="792">
                  <c:v>1687.5</c:v>
                </c:pt>
                <c:pt idx="793">
                  <c:v>1187.5</c:v>
                </c:pt>
                <c:pt idx="794">
                  <c:v>712.50000000000011</c:v>
                </c:pt>
                <c:pt idx="795">
                  <c:v>650.00000000000023</c:v>
                </c:pt>
                <c:pt idx="796">
                  <c:v>1312.5</c:v>
                </c:pt>
                <c:pt idx="797">
                  <c:v>1187.5</c:v>
                </c:pt>
                <c:pt idx="798">
                  <c:v>1812.5</c:v>
                </c:pt>
                <c:pt idx="799">
                  <c:v>937.5</c:v>
                </c:pt>
                <c:pt idx="800">
                  <c:v>637.50000000000011</c:v>
                </c:pt>
                <c:pt idx="801">
                  <c:v>600.00000000000023</c:v>
                </c:pt>
                <c:pt idx="802">
                  <c:v>1312.5</c:v>
                </c:pt>
                <c:pt idx="803">
                  <c:v>1125</c:v>
                </c:pt>
                <c:pt idx="804">
                  <c:v>2010.0000000000002</c:v>
                </c:pt>
                <c:pt idx="805">
                  <c:v>1050.0000000000002</c:v>
                </c:pt>
                <c:pt idx="806">
                  <c:v>800.00000000000023</c:v>
                </c:pt>
                <c:pt idx="807">
                  <c:v>625</c:v>
                </c:pt>
                <c:pt idx="808">
                  <c:v>1200</c:v>
                </c:pt>
                <c:pt idx="809">
                  <c:v>1200.0000000000002</c:v>
                </c:pt>
                <c:pt idx="810">
                  <c:v>1875.0000000000002</c:v>
                </c:pt>
                <c:pt idx="811">
                  <c:v>812.50000000000023</c:v>
                </c:pt>
                <c:pt idx="812">
                  <c:v>487.50000000000023</c:v>
                </c:pt>
                <c:pt idx="813">
                  <c:v>500</c:v>
                </c:pt>
                <c:pt idx="814">
                  <c:v>962.50000000000011</c:v>
                </c:pt>
                <c:pt idx="815">
                  <c:v>1000.0000000000002</c:v>
                </c:pt>
                <c:pt idx="816">
                  <c:v>2345</c:v>
                </c:pt>
                <c:pt idx="817">
                  <c:v>1125.0000000000005</c:v>
                </c:pt>
                <c:pt idx="818">
                  <c:v>875.00000000000023</c:v>
                </c:pt>
                <c:pt idx="819">
                  <c:v>687.50000000000011</c:v>
                </c:pt>
                <c:pt idx="820">
                  <c:v>1200</c:v>
                </c:pt>
                <c:pt idx="821">
                  <c:v>1799.9999999999998</c:v>
                </c:pt>
                <c:pt idx="822">
                  <c:v>1950.0000000000002</c:v>
                </c:pt>
                <c:pt idx="823">
                  <c:v>1000.0000000000005</c:v>
                </c:pt>
                <c:pt idx="824">
                  <c:v>850.00000000000023</c:v>
                </c:pt>
                <c:pt idx="825">
                  <c:v>800.00000000000023</c:v>
                </c:pt>
                <c:pt idx="826">
                  <c:v>1400.0000000000002</c:v>
                </c:pt>
                <c:pt idx="827">
                  <c:v>2300</c:v>
                </c:pt>
                <c:pt idx="828">
                  <c:v>2800.0000000000005</c:v>
                </c:pt>
                <c:pt idx="829">
                  <c:v>1650.0000000000005</c:v>
                </c:pt>
                <c:pt idx="830">
                  <c:v>1187.5000000000002</c:v>
                </c:pt>
                <c:pt idx="831">
                  <c:v>1062.5000000000002</c:v>
                </c:pt>
                <c:pt idx="832">
                  <c:v>1487.5000000000002</c:v>
                </c:pt>
                <c:pt idx="833">
                  <c:v>2400</c:v>
                </c:pt>
                <c:pt idx="834">
                  <c:v>2625.0000000000005</c:v>
                </c:pt>
                <c:pt idx="835">
                  <c:v>1837.5000000000005</c:v>
                </c:pt>
                <c:pt idx="836">
                  <c:v>1350.0000000000002</c:v>
                </c:pt>
                <c:pt idx="837">
                  <c:v>750.00000000000023</c:v>
                </c:pt>
                <c:pt idx="838">
                  <c:v>1050.0000000000002</c:v>
                </c:pt>
                <c:pt idx="839">
                  <c:v>1837.5000000000002</c:v>
                </c:pt>
                <c:pt idx="840">
                  <c:v>1950.0000000000002</c:v>
                </c:pt>
                <c:pt idx="841">
                  <c:v>1125.0000000000005</c:v>
                </c:pt>
                <c:pt idx="842">
                  <c:v>350.00000000000006</c:v>
                </c:pt>
                <c:pt idx="843">
                  <c:v>325.00000000000006</c:v>
                </c:pt>
                <c:pt idx="844">
                  <c:v>650</c:v>
                </c:pt>
                <c:pt idx="845">
                  <c:v>1000.0000000000002</c:v>
                </c:pt>
                <c:pt idx="846">
                  <c:v>1725</c:v>
                </c:pt>
                <c:pt idx="847">
                  <c:v>800</c:v>
                </c:pt>
                <c:pt idx="848">
                  <c:v>600</c:v>
                </c:pt>
                <c:pt idx="849">
                  <c:v>550</c:v>
                </c:pt>
                <c:pt idx="850">
                  <c:v>825</c:v>
                </c:pt>
                <c:pt idx="851">
                  <c:v>1399.9999999999998</c:v>
                </c:pt>
                <c:pt idx="852">
                  <c:v>1650.0000000000002</c:v>
                </c:pt>
                <c:pt idx="853">
                  <c:v>800.00000000000023</c:v>
                </c:pt>
                <c:pt idx="854">
                  <c:v>690.00000000000023</c:v>
                </c:pt>
                <c:pt idx="855">
                  <c:v>750.00000000000023</c:v>
                </c:pt>
                <c:pt idx="856">
                  <c:v>1399.9999999999998</c:v>
                </c:pt>
                <c:pt idx="857">
                  <c:v>2024.9999999999993</c:v>
                </c:pt>
                <c:pt idx="858">
                  <c:v>2799.9999999999995</c:v>
                </c:pt>
                <c:pt idx="859">
                  <c:v>1500.0000000000002</c:v>
                </c:pt>
                <c:pt idx="860">
                  <c:v>1350.0000000000002</c:v>
                </c:pt>
                <c:pt idx="861">
                  <c:v>1200.0000000000002</c:v>
                </c:pt>
                <c:pt idx="862">
                  <c:v>1599.9999999999998</c:v>
                </c:pt>
                <c:pt idx="863">
                  <c:v>2249.9999999999991</c:v>
                </c:pt>
                <c:pt idx="864">
                  <c:v>4100</c:v>
                </c:pt>
                <c:pt idx="865">
                  <c:v>3300</c:v>
                </c:pt>
                <c:pt idx="866">
                  <c:v>2475.0000000000005</c:v>
                </c:pt>
                <c:pt idx="867">
                  <c:v>2362.5</c:v>
                </c:pt>
                <c:pt idx="868">
                  <c:v>3625</c:v>
                </c:pt>
                <c:pt idx="869">
                  <c:v>3300</c:v>
                </c:pt>
                <c:pt idx="870">
                  <c:v>4300</c:v>
                </c:pt>
                <c:pt idx="871">
                  <c:v>2900</c:v>
                </c:pt>
                <c:pt idx="872">
                  <c:v>2325.0000000000005</c:v>
                </c:pt>
                <c:pt idx="873">
                  <c:v>2187.5</c:v>
                </c:pt>
                <c:pt idx="874">
                  <c:v>3500</c:v>
                </c:pt>
                <c:pt idx="875">
                  <c:v>2800</c:v>
                </c:pt>
                <c:pt idx="876">
                  <c:v>3570</c:v>
                </c:pt>
                <c:pt idx="877">
                  <c:v>2450</c:v>
                </c:pt>
                <c:pt idx="878">
                  <c:v>1812.5</c:v>
                </c:pt>
                <c:pt idx="879">
                  <c:v>1724.9999999999995</c:v>
                </c:pt>
                <c:pt idx="880">
                  <c:v>2812.5000000000005</c:v>
                </c:pt>
                <c:pt idx="881">
                  <c:v>2537.5</c:v>
                </c:pt>
                <c:pt idx="882">
                  <c:v>3412.5</c:v>
                </c:pt>
                <c:pt idx="883">
                  <c:v>2362.5</c:v>
                </c:pt>
                <c:pt idx="884">
                  <c:v>1687.5</c:v>
                </c:pt>
                <c:pt idx="885">
                  <c:v>1799.9999999999995</c:v>
                </c:pt>
                <c:pt idx="886">
                  <c:v>3125</c:v>
                </c:pt>
                <c:pt idx="887">
                  <c:v>3100</c:v>
                </c:pt>
                <c:pt idx="888">
                  <c:v>5225</c:v>
                </c:pt>
                <c:pt idx="889">
                  <c:v>3750</c:v>
                </c:pt>
                <c:pt idx="890">
                  <c:v>3262.5</c:v>
                </c:pt>
                <c:pt idx="891">
                  <c:v>3037.5</c:v>
                </c:pt>
                <c:pt idx="892">
                  <c:v>3849.9999999999995</c:v>
                </c:pt>
                <c:pt idx="893">
                  <c:v>4800</c:v>
                </c:pt>
                <c:pt idx="894">
                  <c:v>5774.9999999999991</c:v>
                </c:pt>
                <c:pt idx="895">
                  <c:v>4000</c:v>
                </c:pt>
                <c:pt idx="896">
                  <c:v>3875</c:v>
                </c:pt>
                <c:pt idx="897">
                  <c:v>3750</c:v>
                </c:pt>
                <c:pt idx="898">
                  <c:v>4875</c:v>
                </c:pt>
                <c:pt idx="899">
                  <c:v>6475.0000000000009</c:v>
                </c:pt>
                <c:pt idx="900">
                  <c:v>7475</c:v>
                </c:pt>
                <c:pt idx="901">
                  <c:v>5400.0000000000009</c:v>
                </c:pt>
                <c:pt idx="902">
                  <c:v>4537.5</c:v>
                </c:pt>
                <c:pt idx="903">
                  <c:v>4262.5</c:v>
                </c:pt>
                <c:pt idx="904">
                  <c:v>5200</c:v>
                </c:pt>
                <c:pt idx="905">
                  <c:v>6825.0000000000009</c:v>
                </c:pt>
                <c:pt idx="906">
                  <c:v>7312.5</c:v>
                </c:pt>
                <c:pt idx="907">
                  <c:v>5400.0000000000009</c:v>
                </c:pt>
                <c:pt idx="908">
                  <c:v>4537.5</c:v>
                </c:pt>
                <c:pt idx="909">
                  <c:v>3487.5</c:v>
                </c:pt>
                <c:pt idx="910">
                  <c:v>4125</c:v>
                </c:pt>
                <c:pt idx="911">
                  <c:v>5550.0000000000009</c:v>
                </c:pt>
                <c:pt idx="912">
                  <c:v>5637.5000000000009</c:v>
                </c:pt>
                <c:pt idx="913">
                  <c:v>4125.0000000000009</c:v>
                </c:pt>
                <c:pt idx="914">
                  <c:v>2900</c:v>
                </c:pt>
                <c:pt idx="915">
                  <c:v>2800</c:v>
                </c:pt>
                <c:pt idx="916">
                  <c:v>3500</c:v>
                </c:pt>
                <c:pt idx="917">
                  <c:v>4400</c:v>
                </c:pt>
                <c:pt idx="918">
                  <c:v>5362.5</c:v>
                </c:pt>
                <c:pt idx="919">
                  <c:v>3600.0000000000009</c:v>
                </c:pt>
                <c:pt idx="920">
                  <c:v>3037.5000000000009</c:v>
                </c:pt>
                <c:pt idx="921">
                  <c:v>2925.0000000000009</c:v>
                </c:pt>
                <c:pt idx="922">
                  <c:v>3575.0000000000005</c:v>
                </c:pt>
                <c:pt idx="923">
                  <c:v>4650</c:v>
                </c:pt>
                <c:pt idx="924">
                  <c:v>5087.5</c:v>
                </c:pt>
                <c:pt idx="925">
                  <c:v>3375.0000000000009</c:v>
                </c:pt>
                <c:pt idx="926">
                  <c:v>3127.5000000000009</c:v>
                </c:pt>
                <c:pt idx="927">
                  <c:v>4125.0000000000009</c:v>
                </c:pt>
                <c:pt idx="928">
                  <c:v>5075.0000000000009</c:v>
                </c:pt>
                <c:pt idx="929">
                  <c:v>6187.5</c:v>
                </c:pt>
                <c:pt idx="930">
                  <c:v>7525.0000000000009</c:v>
                </c:pt>
                <c:pt idx="931">
                  <c:v>5250.0000000000009</c:v>
                </c:pt>
                <c:pt idx="932">
                  <c:v>4950.0000000000009</c:v>
                </c:pt>
                <c:pt idx="933">
                  <c:v>4650.0000000000009</c:v>
                </c:pt>
                <c:pt idx="934">
                  <c:v>5425.0000000000009</c:v>
                </c:pt>
                <c:pt idx="935">
                  <c:v>6562.5</c:v>
                </c:pt>
                <c:pt idx="936">
                  <c:v>3237.5000000000005</c:v>
                </c:pt>
                <c:pt idx="937">
                  <c:v>2537.5000000000005</c:v>
                </c:pt>
                <c:pt idx="938">
                  <c:v>1812.5000000000005</c:v>
                </c:pt>
                <c:pt idx="939">
                  <c:v>1725</c:v>
                </c:pt>
                <c:pt idx="940">
                  <c:v>2812.5</c:v>
                </c:pt>
                <c:pt idx="941">
                  <c:v>2537.5000000000005</c:v>
                </c:pt>
                <c:pt idx="942">
                  <c:v>3412.5000000000005</c:v>
                </c:pt>
                <c:pt idx="943">
                  <c:v>2187.5</c:v>
                </c:pt>
                <c:pt idx="944">
                  <c:v>1687.5000000000005</c:v>
                </c:pt>
                <c:pt idx="945">
                  <c:v>1575</c:v>
                </c:pt>
                <c:pt idx="946">
                  <c:v>2700</c:v>
                </c:pt>
                <c:pt idx="947">
                  <c:v>2100</c:v>
                </c:pt>
                <c:pt idx="948">
                  <c:v>2760</c:v>
                </c:pt>
                <c:pt idx="949">
                  <c:v>1800</c:v>
                </c:pt>
                <c:pt idx="950">
                  <c:v>1250</c:v>
                </c:pt>
                <c:pt idx="951">
                  <c:v>1187.4999999999998</c:v>
                </c:pt>
                <c:pt idx="952">
                  <c:v>2100.0000000000005</c:v>
                </c:pt>
                <c:pt idx="953">
                  <c:v>1875</c:v>
                </c:pt>
                <c:pt idx="954">
                  <c:v>2625</c:v>
                </c:pt>
                <c:pt idx="955">
                  <c:v>1725</c:v>
                </c:pt>
                <c:pt idx="956">
                  <c:v>1150</c:v>
                </c:pt>
                <c:pt idx="957">
                  <c:v>1249.9999999999998</c:v>
                </c:pt>
                <c:pt idx="958">
                  <c:v>2362.5</c:v>
                </c:pt>
                <c:pt idx="959">
                  <c:v>2362.5</c:v>
                </c:pt>
                <c:pt idx="960">
                  <c:v>4252.5</c:v>
                </c:pt>
                <c:pt idx="961">
                  <c:v>2925</c:v>
                </c:pt>
                <c:pt idx="962">
                  <c:v>2500</c:v>
                </c:pt>
                <c:pt idx="963">
                  <c:v>2300</c:v>
                </c:pt>
                <c:pt idx="964">
                  <c:v>2999.9999999999995</c:v>
                </c:pt>
                <c:pt idx="965">
                  <c:v>3849.9999999999995</c:v>
                </c:pt>
                <c:pt idx="966">
                  <c:v>4749.9999999999991</c:v>
                </c:pt>
                <c:pt idx="967">
                  <c:v>3150</c:v>
                </c:pt>
                <c:pt idx="968">
                  <c:v>3375</c:v>
                </c:pt>
                <c:pt idx="969">
                  <c:v>3250</c:v>
                </c:pt>
                <c:pt idx="970">
                  <c:v>4225</c:v>
                </c:pt>
                <c:pt idx="971">
                  <c:v>5775.0000000000009</c:v>
                </c:pt>
                <c:pt idx="972">
                  <c:v>6825</c:v>
                </c:pt>
                <c:pt idx="973">
                  <c:v>4800.0000000000009</c:v>
                </c:pt>
                <c:pt idx="974">
                  <c:v>3987.5000000000005</c:v>
                </c:pt>
                <c:pt idx="975">
                  <c:v>3712.5000000000005</c:v>
                </c:pt>
                <c:pt idx="976">
                  <c:v>4550</c:v>
                </c:pt>
                <c:pt idx="977">
                  <c:v>6125.0000000000009</c:v>
                </c:pt>
                <c:pt idx="978">
                  <c:v>6662.5</c:v>
                </c:pt>
                <c:pt idx="979">
                  <c:v>4800.0000000000009</c:v>
                </c:pt>
                <c:pt idx="980">
                  <c:v>3987.5000000000005</c:v>
                </c:pt>
                <c:pt idx="981">
                  <c:v>3037.5</c:v>
                </c:pt>
                <c:pt idx="982">
                  <c:v>3575.0000000000005</c:v>
                </c:pt>
                <c:pt idx="983">
                  <c:v>4950.0000000000009</c:v>
                </c:pt>
                <c:pt idx="984">
                  <c:v>5087.5</c:v>
                </c:pt>
                <c:pt idx="985">
                  <c:v>3625.0000000000009</c:v>
                </c:pt>
                <c:pt idx="986">
                  <c:v>1875.0000000000002</c:v>
                </c:pt>
                <c:pt idx="987">
                  <c:v>1800.0000000000002</c:v>
                </c:pt>
                <c:pt idx="988">
                  <c:v>2400</c:v>
                </c:pt>
                <c:pt idx="989">
                  <c:v>3150.0000000000005</c:v>
                </c:pt>
                <c:pt idx="990">
                  <c:v>3937.5000000000005</c:v>
                </c:pt>
                <c:pt idx="991">
                  <c:v>2450.0000000000005</c:v>
                </c:pt>
                <c:pt idx="992">
                  <c:v>2012.5000000000005</c:v>
                </c:pt>
                <c:pt idx="993">
                  <c:v>1925.0000000000005</c:v>
                </c:pt>
                <c:pt idx="994">
                  <c:v>2475.0000000000005</c:v>
                </c:pt>
                <c:pt idx="995">
                  <c:v>3375</c:v>
                </c:pt>
                <c:pt idx="996">
                  <c:v>3712.5000000000005</c:v>
                </c:pt>
                <c:pt idx="997">
                  <c:v>2275.0000000000005</c:v>
                </c:pt>
                <c:pt idx="998">
                  <c:v>2380.0000000000009</c:v>
                </c:pt>
                <c:pt idx="999">
                  <c:v>3900.0000000000014</c:v>
                </c:pt>
                <c:pt idx="1000">
                  <c:v>4687.5000000000009</c:v>
                </c:pt>
                <c:pt idx="1001">
                  <c:v>5437.5</c:v>
                </c:pt>
                <c:pt idx="1002">
                  <c:v>6825.0000000000009</c:v>
                </c:pt>
                <c:pt idx="1003">
                  <c:v>4650.0000000000009</c:v>
                </c:pt>
                <c:pt idx="1004">
                  <c:v>4350.0000000000009</c:v>
                </c:pt>
                <c:pt idx="1005">
                  <c:v>4050.0000000000005</c:v>
                </c:pt>
                <c:pt idx="1006">
                  <c:v>4725</c:v>
                </c:pt>
                <c:pt idx="1007">
                  <c:v>5812.5</c:v>
                </c:pt>
                <c:pt idx="1008">
                  <c:v>2712.5000000000005</c:v>
                </c:pt>
                <c:pt idx="1009">
                  <c:v>2012.5000000000002</c:v>
                </c:pt>
                <c:pt idx="1010">
                  <c:v>1437.5000000000002</c:v>
                </c:pt>
                <c:pt idx="1011">
                  <c:v>1275</c:v>
                </c:pt>
                <c:pt idx="1012">
                  <c:v>2137.5</c:v>
                </c:pt>
                <c:pt idx="1013">
                  <c:v>2012.5000000000002</c:v>
                </c:pt>
                <c:pt idx="1014">
                  <c:v>2887.5000000000005</c:v>
                </c:pt>
                <c:pt idx="1015">
                  <c:v>1662.5000000000002</c:v>
                </c:pt>
                <c:pt idx="1016">
                  <c:v>1312.5000000000002</c:v>
                </c:pt>
                <c:pt idx="1017">
                  <c:v>1125</c:v>
                </c:pt>
                <c:pt idx="1018">
                  <c:v>2025</c:v>
                </c:pt>
                <c:pt idx="1019">
                  <c:v>1650</c:v>
                </c:pt>
                <c:pt idx="1020">
                  <c:v>2310</c:v>
                </c:pt>
                <c:pt idx="1021">
                  <c:v>1350</c:v>
                </c:pt>
                <c:pt idx="1022">
                  <c:v>950</c:v>
                </c:pt>
                <c:pt idx="1023">
                  <c:v>812.49999999999977</c:v>
                </c:pt>
                <c:pt idx="1024">
                  <c:v>1500.0000000000002</c:v>
                </c:pt>
                <c:pt idx="1025">
                  <c:v>1425</c:v>
                </c:pt>
                <c:pt idx="1026">
                  <c:v>2175</c:v>
                </c:pt>
                <c:pt idx="1027">
                  <c:v>1275</c:v>
                </c:pt>
                <c:pt idx="1028">
                  <c:v>850</c:v>
                </c:pt>
                <c:pt idx="1029">
                  <c:v>874.99999999999977</c:v>
                </c:pt>
                <c:pt idx="1030">
                  <c:v>1687.5</c:v>
                </c:pt>
                <c:pt idx="1031">
                  <c:v>1837.5000000000002</c:v>
                </c:pt>
                <c:pt idx="1032">
                  <c:v>3577.5</c:v>
                </c:pt>
                <c:pt idx="1033">
                  <c:v>2250</c:v>
                </c:pt>
                <c:pt idx="1034">
                  <c:v>1900</c:v>
                </c:pt>
                <c:pt idx="1035">
                  <c:v>1700</c:v>
                </c:pt>
                <c:pt idx="1036">
                  <c:v>2249.9999999999995</c:v>
                </c:pt>
                <c:pt idx="1037">
                  <c:v>3024.9999999999995</c:v>
                </c:pt>
                <c:pt idx="1038">
                  <c:v>3999.9999999999995</c:v>
                </c:pt>
                <c:pt idx="1039">
                  <c:v>2475</c:v>
                </c:pt>
                <c:pt idx="1040">
                  <c:v>2625</c:v>
                </c:pt>
                <c:pt idx="1041">
                  <c:v>2500</c:v>
                </c:pt>
                <c:pt idx="1042">
                  <c:v>3250</c:v>
                </c:pt>
                <c:pt idx="1043">
                  <c:v>4725</c:v>
                </c:pt>
                <c:pt idx="1044">
                  <c:v>5850</c:v>
                </c:pt>
                <c:pt idx="1045">
                  <c:v>3900.0000000000005</c:v>
                </c:pt>
                <c:pt idx="1046">
                  <c:v>3162.5000000000005</c:v>
                </c:pt>
                <c:pt idx="1047">
                  <c:v>2887.5000000000005</c:v>
                </c:pt>
                <c:pt idx="1048">
                  <c:v>3575</c:v>
                </c:pt>
                <c:pt idx="1049">
                  <c:v>5075.0000000000009</c:v>
                </c:pt>
                <c:pt idx="1050">
                  <c:v>5687.5</c:v>
                </c:pt>
                <c:pt idx="1051">
                  <c:v>3900.0000000000005</c:v>
                </c:pt>
                <c:pt idx="1052">
                  <c:v>3162.5000000000005</c:v>
                </c:pt>
                <c:pt idx="1053">
                  <c:v>2362.5</c:v>
                </c:pt>
                <c:pt idx="1054">
                  <c:v>2750</c:v>
                </c:pt>
                <c:pt idx="1055">
                  <c:v>4050.0000000000005</c:v>
                </c:pt>
                <c:pt idx="1056">
                  <c:v>4262.5</c:v>
                </c:pt>
                <c:pt idx="1057">
                  <c:v>2875.0000000000005</c:v>
                </c:pt>
                <c:pt idx="1058">
                  <c:v>1187.5000000000002</c:v>
                </c:pt>
                <c:pt idx="1059">
                  <c:v>1125.0000000000002</c:v>
                </c:pt>
                <c:pt idx="1060">
                  <c:v>1575.0000000000002</c:v>
                </c:pt>
                <c:pt idx="1061">
                  <c:v>2200.0000000000005</c:v>
                </c:pt>
                <c:pt idx="1062">
                  <c:v>2900.0000000000005</c:v>
                </c:pt>
                <c:pt idx="1063">
                  <c:v>1650.0000000000005</c:v>
                </c:pt>
                <c:pt idx="1064">
                  <c:v>1275.0000000000005</c:v>
                </c:pt>
                <c:pt idx="1065">
                  <c:v>1200.0000000000005</c:v>
                </c:pt>
                <c:pt idx="1066">
                  <c:v>1600.0000000000002</c:v>
                </c:pt>
                <c:pt idx="1067">
                  <c:v>2100</c:v>
                </c:pt>
                <c:pt idx="1068">
                  <c:v>2362.5000000000005</c:v>
                </c:pt>
                <c:pt idx="1069">
                  <c:v>1250.0000000000005</c:v>
                </c:pt>
                <c:pt idx="1070">
                  <c:v>1557.5000000000007</c:v>
                </c:pt>
                <c:pt idx="1071">
                  <c:v>3250.0000000000014</c:v>
                </c:pt>
                <c:pt idx="1072">
                  <c:v>3800.0000000000009</c:v>
                </c:pt>
                <c:pt idx="1073">
                  <c:v>4600</c:v>
                </c:pt>
                <c:pt idx="1074">
                  <c:v>6187.5000000000009</c:v>
                </c:pt>
                <c:pt idx="1075">
                  <c:v>4062.5000000000009</c:v>
                </c:pt>
                <c:pt idx="1076">
                  <c:v>3737.5000000000009</c:v>
                </c:pt>
                <c:pt idx="1077">
                  <c:v>3412.5000000000009</c:v>
                </c:pt>
                <c:pt idx="1078">
                  <c:v>3937.5000000000005</c:v>
                </c:pt>
                <c:pt idx="1079">
                  <c:v>5000</c:v>
                </c:pt>
                <c:pt idx="1080">
                  <c:v>2000</c:v>
                </c:pt>
                <c:pt idx="1081">
                  <c:v>1200</c:v>
                </c:pt>
                <c:pt idx="1082">
                  <c:v>900.00000000000011</c:v>
                </c:pt>
                <c:pt idx="1083">
                  <c:v>525</c:v>
                </c:pt>
                <c:pt idx="1084">
                  <c:v>999.99999999999989</c:v>
                </c:pt>
                <c:pt idx="1085">
                  <c:v>1200</c:v>
                </c:pt>
                <c:pt idx="1086">
                  <c:v>2200</c:v>
                </c:pt>
                <c:pt idx="1087">
                  <c:v>800</c:v>
                </c:pt>
                <c:pt idx="1088">
                  <c:v>750.00000000000011</c:v>
                </c:pt>
                <c:pt idx="1089">
                  <c:v>437.50000000000006</c:v>
                </c:pt>
                <c:pt idx="1090">
                  <c:v>999.99999999999989</c:v>
                </c:pt>
                <c:pt idx="1091">
                  <c:v>1200</c:v>
                </c:pt>
                <c:pt idx="1092">
                  <c:v>2340</c:v>
                </c:pt>
                <c:pt idx="1093">
                  <c:v>1012.5</c:v>
                </c:pt>
                <c:pt idx="1094">
                  <c:v>875.00000000000011</c:v>
                </c:pt>
                <c:pt idx="1095">
                  <c:v>400</c:v>
                </c:pt>
                <c:pt idx="1096">
                  <c:v>824.99999999999989</c:v>
                </c:pt>
                <c:pt idx="1097">
                  <c:v>1125</c:v>
                </c:pt>
                <c:pt idx="1098">
                  <c:v>2137.5</c:v>
                </c:pt>
                <c:pt idx="1099">
                  <c:v>787.5</c:v>
                </c:pt>
                <c:pt idx="1100">
                  <c:v>700</c:v>
                </c:pt>
                <c:pt idx="1101">
                  <c:v>450</c:v>
                </c:pt>
                <c:pt idx="1102">
                  <c:v>625</c:v>
                </c:pt>
                <c:pt idx="1103">
                  <c:v>1000</c:v>
                </c:pt>
                <c:pt idx="1104">
                  <c:v>2600</c:v>
                </c:pt>
                <c:pt idx="1105">
                  <c:v>1012.5000000000001</c:v>
                </c:pt>
                <c:pt idx="1106">
                  <c:v>800</c:v>
                </c:pt>
                <c:pt idx="1107">
                  <c:v>500</c:v>
                </c:pt>
                <c:pt idx="1108">
                  <c:v>750</c:v>
                </c:pt>
                <c:pt idx="1109">
                  <c:v>1512.5000000000002</c:v>
                </c:pt>
                <c:pt idx="1110">
                  <c:v>2100</c:v>
                </c:pt>
                <c:pt idx="1111">
                  <c:v>962.50000000000023</c:v>
                </c:pt>
                <c:pt idx="1112">
                  <c:v>675.00000000000011</c:v>
                </c:pt>
                <c:pt idx="1113">
                  <c:v>600.00000000000011</c:v>
                </c:pt>
                <c:pt idx="1114">
                  <c:v>1000</c:v>
                </c:pt>
                <c:pt idx="1115">
                  <c:v>2062.5</c:v>
                </c:pt>
                <c:pt idx="1116">
                  <c:v>3000</c:v>
                </c:pt>
                <c:pt idx="1117">
                  <c:v>1575.0000000000002</c:v>
                </c:pt>
                <c:pt idx="1118">
                  <c:v>1100</c:v>
                </c:pt>
                <c:pt idx="1119">
                  <c:v>900</c:v>
                </c:pt>
                <c:pt idx="1120">
                  <c:v>1250</c:v>
                </c:pt>
                <c:pt idx="1121">
                  <c:v>2337.5</c:v>
                </c:pt>
                <c:pt idx="1122">
                  <c:v>2875</c:v>
                </c:pt>
                <c:pt idx="1123">
                  <c:v>1575.0000000000002</c:v>
                </c:pt>
                <c:pt idx="1124">
                  <c:v>1100</c:v>
                </c:pt>
                <c:pt idx="1125">
                  <c:v>1000</c:v>
                </c:pt>
                <c:pt idx="1126">
                  <c:v>1125</c:v>
                </c:pt>
                <c:pt idx="1127">
                  <c:v>2200</c:v>
                </c:pt>
                <c:pt idx="1128">
                  <c:v>2625</c:v>
                </c:pt>
                <c:pt idx="1129">
                  <c:v>1462.5000000000002</c:v>
                </c:pt>
                <c:pt idx="1130">
                  <c:v>787.50000000000011</c:v>
                </c:pt>
                <c:pt idx="1131">
                  <c:v>700.00000000000011</c:v>
                </c:pt>
                <c:pt idx="1132">
                  <c:v>900</c:v>
                </c:pt>
                <c:pt idx="1133">
                  <c:v>1375</c:v>
                </c:pt>
                <c:pt idx="1134">
                  <c:v>2474.9999999999995</c:v>
                </c:pt>
                <c:pt idx="1135">
                  <c:v>1237.5</c:v>
                </c:pt>
                <c:pt idx="1136">
                  <c:v>787.5</c:v>
                </c:pt>
                <c:pt idx="1137">
                  <c:v>675</c:v>
                </c:pt>
                <c:pt idx="1138">
                  <c:v>824.99999999999989</c:v>
                </c:pt>
                <c:pt idx="1139">
                  <c:v>1512.4999999999998</c:v>
                </c:pt>
                <c:pt idx="1140">
                  <c:v>2125</c:v>
                </c:pt>
                <c:pt idx="1141">
                  <c:v>1100</c:v>
                </c:pt>
                <c:pt idx="1142">
                  <c:v>990</c:v>
                </c:pt>
                <c:pt idx="1143">
                  <c:v>1100</c:v>
                </c:pt>
                <c:pt idx="1144">
                  <c:v>1137.5</c:v>
                </c:pt>
                <c:pt idx="1145">
                  <c:v>1924.9999999999998</c:v>
                </c:pt>
                <c:pt idx="1146">
                  <c:v>3412.5</c:v>
                </c:pt>
                <c:pt idx="1147">
                  <c:v>1787.5000000000002</c:v>
                </c:pt>
                <c:pt idx="1148">
                  <c:v>1512.5000000000002</c:v>
                </c:pt>
                <c:pt idx="1149">
                  <c:v>1125</c:v>
                </c:pt>
                <c:pt idx="1150">
                  <c:v>1350</c:v>
                </c:pt>
                <c:pt idx="1151">
                  <c:v>2112.4999999999995</c:v>
                </c:pt>
                <c:pt idx="1152">
                  <c:v>2175.0000000000005</c:v>
                </c:pt>
                <c:pt idx="1153">
                  <c:v>1575.0000000000002</c:v>
                </c:pt>
                <c:pt idx="1154">
                  <c:v>1050.0000000000005</c:v>
                </c:pt>
                <c:pt idx="1155">
                  <c:v>937.5</c:v>
                </c:pt>
                <c:pt idx="1156">
                  <c:v>1700</c:v>
                </c:pt>
                <c:pt idx="1157">
                  <c:v>1575.0000000000002</c:v>
                </c:pt>
                <c:pt idx="1158">
                  <c:v>2325.0000000000005</c:v>
                </c:pt>
                <c:pt idx="1159">
                  <c:v>1275.0000000000002</c:v>
                </c:pt>
                <c:pt idx="1160">
                  <c:v>950.00000000000034</c:v>
                </c:pt>
                <c:pt idx="1161">
                  <c:v>812.5</c:v>
                </c:pt>
                <c:pt idx="1162">
                  <c:v>1600</c:v>
                </c:pt>
                <c:pt idx="1163">
                  <c:v>1250</c:v>
                </c:pt>
                <c:pt idx="1164">
                  <c:v>1800</c:v>
                </c:pt>
                <c:pt idx="1165">
                  <c:v>1000</c:v>
                </c:pt>
                <c:pt idx="1166">
                  <c:v>637.50000000000011</c:v>
                </c:pt>
                <c:pt idx="1167">
                  <c:v>549.99999999999989</c:v>
                </c:pt>
                <c:pt idx="1168">
                  <c:v>1137.5000000000002</c:v>
                </c:pt>
                <c:pt idx="1169">
                  <c:v>1062.5</c:v>
                </c:pt>
                <c:pt idx="1170">
                  <c:v>1687.5</c:v>
                </c:pt>
                <c:pt idx="1171">
                  <c:v>937.5</c:v>
                </c:pt>
                <c:pt idx="1172">
                  <c:v>562.50000000000011</c:v>
                </c:pt>
                <c:pt idx="1173">
                  <c:v>599.99999999999989</c:v>
                </c:pt>
                <c:pt idx="1174">
                  <c:v>1300</c:v>
                </c:pt>
                <c:pt idx="1175">
                  <c:v>1425.0000000000002</c:v>
                </c:pt>
                <c:pt idx="1176">
                  <c:v>2980</c:v>
                </c:pt>
                <c:pt idx="1177">
                  <c:v>1800</c:v>
                </c:pt>
                <c:pt idx="1178">
                  <c:v>1487.5000000000002</c:v>
                </c:pt>
                <c:pt idx="1179">
                  <c:v>1312.5000000000002</c:v>
                </c:pt>
                <c:pt idx="1180">
                  <c:v>1799.9999999999998</c:v>
                </c:pt>
                <c:pt idx="1181">
                  <c:v>2499.9999999999995</c:v>
                </c:pt>
                <c:pt idx="1182">
                  <c:v>3374.9999999999995</c:v>
                </c:pt>
                <c:pt idx="1183">
                  <c:v>2000</c:v>
                </c:pt>
                <c:pt idx="1184">
                  <c:v>2137.5</c:v>
                </c:pt>
                <c:pt idx="1185">
                  <c:v>2025</c:v>
                </c:pt>
                <c:pt idx="1186">
                  <c:v>2700</c:v>
                </c:pt>
                <c:pt idx="1187">
                  <c:v>4062.5</c:v>
                </c:pt>
                <c:pt idx="1188">
                  <c:v>5100</c:v>
                </c:pt>
                <c:pt idx="1189">
                  <c:v>3300.0000000000005</c:v>
                </c:pt>
                <c:pt idx="1190">
                  <c:v>2625</c:v>
                </c:pt>
                <c:pt idx="1191">
                  <c:v>2375</c:v>
                </c:pt>
                <c:pt idx="1192">
                  <c:v>3000</c:v>
                </c:pt>
                <c:pt idx="1193">
                  <c:v>4387.5</c:v>
                </c:pt>
                <c:pt idx="1194">
                  <c:v>4950</c:v>
                </c:pt>
                <c:pt idx="1195">
                  <c:v>3300.0000000000005</c:v>
                </c:pt>
                <c:pt idx="1196">
                  <c:v>2625</c:v>
                </c:pt>
                <c:pt idx="1197">
                  <c:v>1900</c:v>
                </c:pt>
                <c:pt idx="1198">
                  <c:v>2250</c:v>
                </c:pt>
                <c:pt idx="1199">
                  <c:v>3437.5000000000005</c:v>
                </c:pt>
                <c:pt idx="1200">
                  <c:v>3625</c:v>
                </c:pt>
                <c:pt idx="1201">
                  <c:v>2362.5000000000005</c:v>
                </c:pt>
                <c:pt idx="1202">
                  <c:v>850.00000000000023</c:v>
                </c:pt>
                <c:pt idx="1203">
                  <c:v>800.00000000000023</c:v>
                </c:pt>
                <c:pt idx="1204">
                  <c:v>1200.0000000000002</c:v>
                </c:pt>
                <c:pt idx="1205">
                  <c:v>1750.0000000000005</c:v>
                </c:pt>
                <c:pt idx="1206">
                  <c:v>2362.5000000000005</c:v>
                </c:pt>
                <c:pt idx="1207">
                  <c:v>1250.0000000000005</c:v>
                </c:pt>
                <c:pt idx="1208">
                  <c:v>937.50000000000045</c:v>
                </c:pt>
                <c:pt idx="1209">
                  <c:v>875.00000000000034</c:v>
                </c:pt>
                <c:pt idx="1210">
                  <c:v>1225.0000000000002</c:v>
                </c:pt>
                <c:pt idx="1211">
                  <c:v>1662.5000000000002</c:v>
                </c:pt>
                <c:pt idx="1212">
                  <c:v>1875.0000000000007</c:v>
                </c:pt>
                <c:pt idx="1213">
                  <c:v>900.00000000000057</c:v>
                </c:pt>
                <c:pt idx="1214">
                  <c:v>1185.0000000000007</c:v>
                </c:pt>
                <c:pt idx="1215">
                  <c:v>2700.0000000000009</c:v>
                </c:pt>
                <c:pt idx="1216">
                  <c:v>3187.5000000000005</c:v>
                </c:pt>
                <c:pt idx="1217">
                  <c:v>3937.5</c:v>
                </c:pt>
                <c:pt idx="1218">
                  <c:v>5425.0000000000009</c:v>
                </c:pt>
                <c:pt idx="1219">
                  <c:v>3450.0000000000005</c:v>
                </c:pt>
                <c:pt idx="1220">
                  <c:v>3150.0000000000005</c:v>
                </c:pt>
                <c:pt idx="1221">
                  <c:v>2850.0000000000005</c:v>
                </c:pt>
                <c:pt idx="1222">
                  <c:v>3325.0000000000005</c:v>
                </c:pt>
                <c:pt idx="1223">
                  <c:v>4312.5</c:v>
                </c:pt>
                <c:pt idx="1224">
                  <c:v>1900</c:v>
                </c:pt>
                <c:pt idx="1225">
                  <c:v>1100</c:v>
                </c:pt>
                <c:pt idx="1226">
                  <c:v>825.00000000000011</c:v>
                </c:pt>
                <c:pt idx="1227">
                  <c:v>437.50000000000006</c:v>
                </c:pt>
                <c:pt idx="1228">
                  <c:v>874.99999999999989</c:v>
                </c:pt>
                <c:pt idx="1229">
                  <c:v>1100</c:v>
                </c:pt>
                <c:pt idx="1230">
                  <c:v>2100</c:v>
                </c:pt>
                <c:pt idx="1231">
                  <c:v>700</c:v>
                </c:pt>
                <c:pt idx="1232">
                  <c:v>675.00000000000011</c:v>
                </c:pt>
                <c:pt idx="1233">
                  <c:v>350.00000000000006</c:v>
                </c:pt>
                <c:pt idx="1234">
                  <c:v>874.99999999999989</c:v>
                </c:pt>
                <c:pt idx="1235">
                  <c:v>962.49999999999989</c:v>
                </c:pt>
                <c:pt idx="1236">
                  <c:v>1980</c:v>
                </c:pt>
                <c:pt idx="1237">
                  <c:v>800</c:v>
                </c:pt>
                <c:pt idx="1238">
                  <c:v>675.00000000000011</c:v>
                </c:pt>
                <c:pt idx="1239">
                  <c:v>262.5</c:v>
                </c:pt>
                <c:pt idx="1240">
                  <c:v>625</c:v>
                </c:pt>
                <c:pt idx="1241">
                  <c:v>900</c:v>
                </c:pt>
                <c:pt idx="1242">
                  <c:v>1800</c:v>
                </c:pt>
                <c:pt idx="1243">
                  <c:v>600</c:v>
                </c:pt>
                <c:pt idx="1244">
                  <c:v>450.00000000000006</c:v>
                </c:pt>
                <c:pt idx="1245">
                  <c:v>262.5</c:v>
                </c:pt>
                <c:pt idx="1246">
                  <c:v>600</c:v>
                </c:pt>
                <c:pt idx="1247">
                  <c:v>1125</c:v>
                </c:pt>
                <c:pt idx="1248">
                  <c:v>2970</c:v>
                </c:pt>
                <c:pt idx="1249">
                  <c:v>1000</c:v>
                </c:pt>
                <c:pt idx="1250">
                  <c:v>787.5</c:v>
                </c:pt>
                <c:pt idx="1251">
                  <c:v>450</c:v>
                </c:pt>
                <c:pt idx="1252">
                  <c:v>687.49999999999989</c:v>
                </c:pt>
                <c:pt idx="1253">
                  <c:v>1500</c:v>
                </c:pt>
                <c:pt idx="1254">
                  <c:v>2250</c:v>
                </c:pt>
                <c:pt idx="1255">
                  <c:v>1000.0000000000002</c:v>
                </c:pt>
                <c:pt idx="1256">
                  <c:v>700.00000000000011</c:v>
                </c:pt>
                <c:pt idx="1257">
                  <c:v>612.50000000000011</c:v>
                </c:pt>
                <c:pt idx="1258">
                  <c:v>787.5</c:v>
                </c:pt>
                <c:pt idx="1259">
                  <c:v>1787.5000000000002</c:v>
                </c:pt>
                <c:pt idx="1260">
                  <c:v>2750</c:v>
                </c:pt>
                <c:pt idx="1261">
                  <c:v>1350.0000000000002</c:v>
                </c:pt>
                <c:pt idx="1262">
                  <c:v>900</c:v>
                </c:pt>
                <c:pt idx="1263">
                  <c:v>700</c:v>
                </c:pt>
                <c:pt idx="1264">
                  <c:v>1000</c:v>
                </c:pt>
                <c:pt idx="1265">
                  <c:v>2062.5</c:v>
                </c:pt>
                <c:pt idx="1266">
                  <c:v>2625</c:v>
                </c:pt>
                <c:pt idx="1267">
                  <c:v>1350.0000000000002</c:v>
                </c:pt>
                <c:pt idx="1268">
                  <c:v>900</c:v>
                </c:pt>
                <c:pt idx="1269">
                  <c:v>800</c:v>
                </c:pt>
                <c:pt idx="1270">
                  <c:v>875</c:v>
                </c:pt>
                <c:pt idx="1271">
                  <c:v>1925.0000000000002</c:v>
                </c:pt>
                <c:pt idx="1272">
                  <c:v>2137.5</c:v>
                </c:pt>
                <c:pt idx="1273">
                  <c:v>1100.0000000000002</c:v>
                </c:pt>
                <c:pt idx="1274">
                  <c:v>612.50000000000011</c:v>
                </c:pt>
                <c:pt idx="1275">
                  <c:v>525</c:v>
                </c:pt>
                <c:pt idx="1276">
                  <c:v>675</c:v>
                </c:pt>
                <c:pt idx="1277">
                  <c:v>1125</c:v>
                </c:pt>
                <c:pt idx="1278">
                  <c:v>2199.9999999999995</c:v>
                </c:pt>
                <c:pt idx="1279">
                  <c:v>1125</c:v>
                </c:pt>
                <c:pt idx="1280">
                  <c:v>675</c:v>
                </c:pt>
                <c:pt idx="1281">
                  <c:v>562.5</c:v>
                </c:pt>
                <c:pt idx="1282">
                  <c:v>687.49999999999989</c:v>
                </c:pt>
                <c:pt idx="1283">
                  <c:v>1499.9999999999998</c:v>
                </c:pt>
                <c:pt idx="1284">
                  <c:v>2199.9999999999995</c:v>
                </c:pt>
                <c:pt idx="1285">
                  <c:v>1125</c:v>
                </c:pt>
                <c:pt idx="1286">
                  <c:v>877.5</c:v>
                </c:pt>
                <c:pt idx="1287">
                  <c:v>787.5</c:v>
                </c:pt>
                <c:pt idx="1288">
                  <c:v>900</c:v>
                </c:pt>
                <c:pt idx="1289">
                  <c:v>1624.9999999999998</c:v>
                </c:pt>
                <c:pt idx="1290">
                  <c:v>3000</c:v>
                </c:pt>
                <c:pt idx="1291">
                  <c:v>1500</c:v>
                </c:pt>
                <c:pt idx="1292">
                  <c:v>1250</c:v>
                </c:pt>
                <c:pt idx="1293">
                  <c:v>1000</c:v>
                </c:pt>
                <c:pt idx="1294">
                  <c:v>1200</c:v>
                </c:pt>
                <c:pt idx="1295">
                  <c:v>1949.9999999999998</c:v>
                </c:pt>
                <c:pt idx="1296">
                  <c:v>1662.5000000000002</c:v>
                </c:pt>
                <c:pt idx="1297">
                  <c:v>962.50000000000011</c:v>
                </c:pt>
                <c:pt idx="1298">
                  <c:v>687.50000000000011</c:v>
                </c:pt>
                <c:pt idx="1299">
                  <c:v>375.00000000000006</c:v>
                </c:pt>
                <c:pt idx="1300">
                  <c:v>787.49999999999989</c:v>
                </c:pt>
                <c:pt idx="1301">
                  <c:v>962.50000000000011</c:v>
                </c:pt>
                <c:pt idx="1302">
                  <c:v>1837.5000000000002</c:v>
                </c:pt>
                <c:pt idx="1303">
                  <c:v>612.50000000000011</c:v>
                </c:pt>
                <c:pt idx="1304">
                  <c:v>562.50000000000011</c:v>
                </c:pt>
                <c:pt idx="1305">
                  <c:v>300.00000000000006</c:v>
                </c:pt>
                <c:pt idx="1306">
                  <c:v>787.49999999999989</c:v>
                </c:pt>
                <c:pt idx="1307">
                  <c:v>687.49999999999989</c:v>
                </c:pt>
                <c:pt idx="1308">
                  <c:v>1485.0000000000002</c:v>
                </c:pt>
                <c:pt idx="1309">
                  <c:v>600.00000000000011</c:v>
                </c:pt>
                <c:pt idx="1310">
                  <c:v>450.00000000000011</c:v>
                </c:pt>
                <c:pt idx="1311">
                  <c:v>187.49999999999997</c:v>
                </c:pt>
                <c:pt idx="1312">
                  <c:v>500</c:v>
                </c:pt>
                <c:pt idx="1313">
                  <c:v>675.00000000000011</c:v>
                </c:pt>
                <c:pt idx="1314">
                  <c:v>1350.0000000000002</c:v>
                </c:pt>
                <c:pt idx="1315">
                  <c:v>450.00000000000006</c:v>
                </c:pt>
                <c:pt idx="1316">
                  <c:v>300.00000000000006</c:v>
                </c:pt>
                <c:pt idx="1317">
                  <c:v>187.49999999999997</c:v>
                </c:pt>
                <c:pt idx="1318">
                  <c:v>600</c:v>
                </c:pt>
                <c:pt idx="1319">
                  <c:v>1125</c:v>
                </c:pt>
                <c:pt idx="1320">
                  <c:v>2970</c:v>
                </c:pt>
                <c:pt idx="1321">
                  <c:v>900</c:v>
                </c:pt>
                <c:pt idx="1322">
                  <c:v>700</c:v>
                </c:pt>
                <c:pt idx="1323">
                  <c:v>400</c:v>
                </c:pt>
                <c:pt idx="1324">
                  <c:v>624.99999999999989</c:v>
                </c:pt>
                <c:pt idx="1325">
                  <c:v>1374.9999999999998</c:v>
                </c:pt>
                <c:pt idx="1326">
                  <c:v>2000</c:v>
                </c:pt>
                <c:pt idx="1327">
                  <c:v>875.00000000000023</c:v>
                </c:pt>
                <c:pt idx="1328">
                  <c:v>600.00000000000011</c:v>
                </c:pt>
                <c:pt idx="1329">
                  <c:v>525.00000000000011</c:v>
                </c:pt>
                <c:pt idx="1330">
                  <c:v>700</c:v>
                </c:pt>
                <c:pt idx="1331">
                  <c:v>1787.5000000000002</c:v>
                </c:pt>
                <c:pt idx="1332">
                  <c:v>2750</c:v>
                </c:pt>
                <c:pt idx="1333">
                  <c:v>1350.0000000000002</c:v>
                </c:pt>
                <c:pt idx="1334">
                  <c:v>900</c:v>
                </c:pt>
                <c:pt idx="1335">
                  <c:v>700</c:v>
                </c:pt>
                <c:pt idx="1336">
                  <c:v>1000</c:v>
                </c:pt>
                <c:pt idx="1337">
                  <c:v>2062.5</c:v>
                </c:pt>
                <c:pt idx="1338">
                  <c:v>2625</c:v>
                </c:pt>
                <c:pt idx="1339">
                  <c:v>1350.0000000000002</c:v>
                </c:pt>
                <c:pt idx="1340">
                  <c:v>900</c:v>
                </c:pt>
                <c:pt idx="1341">
                  <c:v>800</c:v>
                </c:pt>
                <c:pt idx="1342">
                  <c:v>875</c:v>
                </c:pt>
                <c:pt idx="1343">
                  <c:v>1925.0000000000002</c:v>
                </c:pt>
                <c:pt idx="1344">
                  <c:v>1900</c:v>
                </c:pt>
                <c:pt idx="1345">
                  <c:v>962.50000000000023</c:v>
                </c:pt>
                <c:pt idx="1346">
                  <c:v>525.00000000000011</c:v>
                </c:pt>
                <c:pt idx="1347">
                  <c:v>450.00000000000006</c:v>
                </c:pt>
                <c:pt idx="1348">
                  <c:v>600</c:v>
                </c:pt>
                <c:pt idx="1349">
                  <c:v>1012.5</c:v>
                </c:pt>
                <c:pt idx="1350">
                  <c:v>1999.9999999999998</c:v>
                </c:pt>
                <c:pt idx="1351">
                  <c:v>1000</c:v>
                </c:pt>
                <c:pt idx="1352">
                  <c:v>600</c:v>
                </c:pt>
                <c:pt idx="1353">
                  <c:v>500</c:v>
                </c:pt>
                <c:pt idx="1354">
                  <c:v>624.99999999999989</c:v>
                </c:pt>
                <c:pt idx="1355">
                  <c:v>1374.9999999999995</c:v>
                </c:pt>
                <c:pt idx="1356">
                  <c:v>1999.9999999999998</c:v>
                </c:pt>
                <c:pt idx="1357">
                  <c:v>1000</c:v>
                </c:pt>
                <c:pt idx="1358">
                  <c:v>780</c:v>
                </c:pt>
                <c:pt idx="1359">
                  <c:v>700</c:v>
                </c:pt>
                <c:pt idx="1360">
                  <c:v>900</c:v>
                </c:pt>
                <c:pt idx="1361">
                  <c:v>1624.9999999999998</c:v>
                </c:pt>
                <c:pt idx="1362">
                  <c:v>3000</c:v>
                </c:pt>
                <c:pt idx="1363">
                  <c:v>1500</c:v>
                </c:pt>
                <c:pt idx="1364">
                  <c:v>1250</c:v>
                </c:pt>
                <c:pt idx="1365">
                  <c:v>1000</c:v>
                </c:pt>
                <c:pt idx="1366">
                  <c:v>1200</c:v>
                </c:pt>
                <c:pt idx="1367">
                  <c:v>1949.9999999999998</c:v>
                </c:pt>
                <c:pt idx="1368">
                  <c:v>1350.0000000000002</c:v>
                </c:pt>
                <c:pt idx="1369">
                  <c:v>750.00000000000011</c:v>
                </c:pt>
                <c:pt idx="1370">
                  <c:v>500.00000000000017</c:v>
                </c:pt>
                <c:pt idx="1371">
                  <c:v>250.00000000000006</c:v>
                </c:pt>
                <c:pt idx="1372">
                  <c:v>600</c:v>
                </c:pt>
                <c:pt idx="1373">
                  <c:v>750.00000000000011</c:v>
                </c:pt>
                <c:pt idx="1374">
                  <c:v>1500.0000000000002</c:v>
                </c:pt>
                <c:pt idx="1375">
                  <c:v>450.00000000000006</c:v>
                </c:pt>
                <c:pt idx="1376">
                  <c:v>400.00000000000011</c:v>
                </c:pt>
                <c:pt idx="1377">
                  <c:v>187.50000000000003</c:v>
                </c:pt>
                <c:pt idx="1378">
                  <c:v>600</c:v>
                </c:pt>
                <c:pt idx="1379">
                  <c:v>374.99999999999994</c:v>
                </c:pt>
                <c:pt idx="1380">
                  <c:v>940.00000000000023</c:v>
                </c:pt>
                <c:pt idx="1381">
                  <c:v>350.00000000000006</c:v>
                </c:pt>
                <c:pt idx="1382">
                  <c:v>225.00000000000009</c:v>
                </c:pt>
                <c:pt idx="1383">
                  <c:v>149.99999999999997</c:v>
                </c:pt>
                <c:pt idx="1384">
                  <c:v>450.00000000000006</c:v>
                </c:pt>
                <c:pt idx="1385">
                  <c:v>500.00000000000011</c:v>
                </c:pt>
                <c:pt idx="1386">
                  <c:v>950.00000000000023</c:v>
                </c:pt>
                <c:pt idx="1387">
                  <c:v>350.00000000000006</c:v>
                </c:pt>
                <c:pt idx="1388">
                  <c:v>175.00000000000006</c:v>
                </c:pt>
                <c:pt idx="1389">
                  <c:v>149.99999999999997</c:v>
                </c:pt>
                <c:pt idx="1390">
                  <c:v>750</c:v>
                </c:pt>
                <c:pt idx="1391">
                  <c:v>1250</c:v>
                </c:pt>
                <c:pt idx="1392">
                  <c:v>3120</c:v>
                </c:pt>
                <c:pt idx="1393">
                  <c:v>900</c:v>
                </c:pt>
                <c:pt idx="1394">
                  <c:v>700.00000000000011</c:v>
                </c:pt>
                <c:pt idx="1395">
                  <c:v>437.50000000000006</c:v>
                </c:pt>
                <c:pt idx="1396">
                  <c:v>674.99999999999989</c:v>
                </c:pt>
                <c:pt idx="1397">
                  <c:v>1374.9999999999998</c:v>
                </c:pt>
                <c:pt idx="1398">
                  <c:v>1837.5000000000002</c:v>
                </c:pt>
                <c:pt idx="1399">
                  <c:v>825.00000000000023</c:v>
                </c:pt>
                <c:pt idx="1400">
                  <c:v>500.00000000000011</c:v>
                </c:pt>
                <c:pt idx="1401">
                  <c:v>437.50000000000011</c:v>
                </c:pt>
                <c:pt idx="1402">
                  <c:v>612.50000000000011</c:v>
                </c:pt>
                <c:pt idx="1403">
                  <c:v>1787.5000000000002</c:v>
                </c:pt>
                <c:pt idx="1404">
                  <c:v>2750</c:v>
                </c:pt>
                <c:pt idx="1405">
                  <c:v>1350.0000000000002</c:v>
                </c:pt>
                <c:pt idx="1406">
                  <c:v>900</c:v>
                </c:pt>
                <c:pt idx="1407">
                  <c:v>700</c:v>
                </c:pt>
                <c:pt idx="1408">
                  <c:v>1000</c:v>
                </c:pt>
                <c:pt idx="1409">
                  <c:v>2062.5</c:v>
                </c:pt>
                <c:pt idx="1410">
                  <c:v>2625</c:v>
                </c:pt>
                <c:pt idx="1411">
                  <c:v>1350.0000000000002</c:v>
                </c:pt>
                <c:pt idx="1412">
                  <c:v>900</c:v>
                </c:pt>
                <c:pt idx="1413">
                  <c:v>800</c:v>
                </c:pt>
                <c:pt idx="1414">
                  <c:v>875</c:v>
                </c:pt>
                <c:pt idx="1415">
                  <c:v>1925.0000000000002</c:v>
                </c:pt>
                <c:pt idx="1416">
                  <c:v>1662.5000000000002</c:v>
                </c:pt>
                <c:pt idx="1417">
                  <c:v>825.00000000000023</c:v>
                </c:pt>
                <c:pt idx="1418">
                  <c:v>437.50000000000011</c:v>
                </c:pt>
                <c:pt idx="1419">
                  <c:v>375.00000000000006</c:v>
                </c:pt>
                <c:pt idx="1420">
                  <c:v>525</c:v>
                </c:pt>
                <c:pt idx="1421">
                  <c:v>900</c:v>
                </c:pt>
                <c:pt idx="1422">
                  <c:v>1799.9999999999998</c:v>
                </c:pt>
                <c:pt idx="1423">
                  <c:v>875.00000000000011</c:v>
                </c:pt>
                <c:pt idx="1424">
                  <c:v>525</c:v>
                </c:pt>
                <c:pt idx="1425">
                  <c:v>437.50000000000006</c:v>
                </c:pt>
                <c:pt idx="1426">
                  <c:v>562.5</c:v>
                </c:pt>
                <c:pt idx="1427">
                  <c:v>1249.9999999999995</c:v>
                </c:pt>
                <c:pt idx="1428">
                  <c:v>1799.9999999999998</c:v>
                </c:pt>
                <c:pt idx="1429">
                  <c:v>962.50000000000011</c:v>
                </c:pt>
                <c:pt idx="1430">
                  <c:v>770.00000000000011</c:v>
                </c:pt>
                <c:pt idx="1431">
                  <c:v>700.00000000000011</c:v>
                </c:pt>
                <c:pt idx="1432">
                  <c:v>1050</c:v>
                </c:pt>
                <c:pt idx="1433">
                  <c:v>1787.4999999999998</c:v>
                </c:pt>
                <c:pt idx="1434">
                  <c:v>3150</c:v>
                </c:pt>
                <c:pt idx="1435">
                  <c:v>1625</c:v>
                </c:pt>
                <c:pt idx="1436">
                  <c:v>1375</c:v>
                </c:pt>
                <c:pt idx="1437">
                  <c:v>1125</c:v>
                </c:pt>
                <c:pt idx="1438">
                  <c:v>1350</c:v>
                </c:pt>
                <c:pt idx="1439">
                  <c:v>2112.4999999999995</c:v>
                </c:pt>
                <c:pt idx="1440">
                  <c:v>1350.0000000000002</c:v>
                </c:pt>
                <c:pt idx="1441">
                  <c:v>750.00000000000011</c:v>
                </c:pt>
                <c:pt idx="1442">
                  <c:v>500.00000000000017</c:v>
                </c:pt>
                <c:pt idx="1443">
                  <c:v>250.00000000000006</c:v>
                </c:pt>
                <c:pt idx="1444">
                  <c:v>600</c:v>
                </c:pt>
                <c:pt idx="1445">
                  <c:v>750.00000000000011</c:v>
                </c:pt>
                <c:pt idx="1446">
                  <c:v>1500.0000000000002</c:v>
                </c:pt>
                <c:pt idx="1447">
                  <c:v>450.00000000000006</c:v>
                </c:pt>
                <c:pt idx="1448">
                  <c:v>400.00000000000011</c:v>
                </c:pt>
                <c:pt idx="1449">
                  <c:v>187.50000000000003</c:v>
                </c:pt>
                <c:pt idx="1450">
                  <c:v>600</c:v>
                </c:pt>
                <c:pt idx="1451">
                  <c:v>374.99999999999994</c:v>
                </c:pt>
                <c:pt idx="1452">
                  <c:v>940.00000000000023</c:v>
                </c:pt>
                <c:pt idx="1453">
                  <c:v>350.00000000000006</c:v>
                </c:pt>
                <c:pt idx="1454">
                  <c:v>225.00000000000009</c:v>
                </c:pt>
                <c:pt idx="1455">
                  <c:v>112.49999999999997</c:v>
                </c:pt>
                <c:pt idx="1456">
                  <c:v>375.00000000000006</c:v>
                </c:pt>
                <c:pt idx="1457">
                  <c:v>450.00000000000011</c:v>
                </c:pt>
                <c:pt idx="1458">
                  <c:v>900.00000000000023</c:v>
                </c:pt>
                <c:pt idx="1459">
                  <c:v>300.00000000000006</c:v>
                </c:pt>
                <c:pt idx="1460">
                  <c:v>150.00000000000006</c:v>
                </c:pt>
                <c:pt idx="1461">
                  <c:v>112.49999999999997</c:v>
                </c:pt>
                <c:pt idx="1462">
                  <c:v>600</c:v>
                </c:pt>
                <c:pt idx="1463">
                  <c:v>1125</c:v>
                </c:pt>
                <c:pt idx="1464">
                  <c:v>2970</c:v>
                </c:pt>
                <c:pt idx="1465">
                  <c:v>800</c:v>
                </c:pt>
                <c:pt idx="1466">
                  <c:v>612.50000000000011</c:v>
                </c:pt>
                <c:pt idx="1467">
                  <c:v>525</c:v>
                </c:pt>
                <c:pt idx="1468">
                  <c:v>787.49999999999989</c:v>
                </c:pt>
                <c:pt idx="1469">
                  <c:v>1499.9999999999998</c:v>
                </c:pt>
                <c:pt idx="1470">
                  <c:v>1925.0000000000002</c:v>
                </c:pt>
                <c:pt idx="1471">
                  <c:v>900.00000000000034</c:v>
                </c:pt>
                <c:pt idx="1472">
                  <c:v>500.00000000000011</c:v>
                </c:pt>
                <c:pt idx="1473">
                  <c:v>437.50000000000011</c:v>
                </c:pt>
                <c:pt idx="1474">
                  <c:v>612.50000000000011</c:v>
                </c:pt>
                <c:pt idx="1475">
                  <c:v>1787.5000000000002</c:v>
                </c:pt>
                <c:pt idx="1476">
                  <c:v>2750</c:v>
                </c:pt>
                <c:pt idx="1477">
                  <c:v>1350.0000000000002</c:v>
                </c:pt>
                <c:pt idx="1478">
                  <c:v>900</c:v>
                </c:pt>
                <c:pt idx="1479">
                  <c:v>700</c:v>
                </c:pt>
                <c:pt idx="1480">
                  <c:v>1000</c:v>
                </c:pt>
                <c:pt idx="1481">
                  <c:v>2062.5</c:v>
                </c:pt>
                <c:pt idx="1482">
                  <c:v>2625</c:v>
                </c:pt>
                <c:pt idx="1483">
                  <c:v>1350.0000000000002</c:v>
                </c:pt>
                <c:pt idx="1484">
                  <c:v>900</c:v>
                </c:pt>
                <c:pt idx="1485">
                  <c:v>800</c:v>
                </c:pt>
                <c:pt idx="1486">
                  <c:v>875</c:v>
                </c:pt>
                <c:pt idx="1487">
                  <c:v>1925.0000000000002</c:v>
                </c:pt>
                <c:pt idx="1488">
                  <c:v>1662.5000000000002</c:v>
                </c:pt>
                <c:pt idx="1489">
                  <c:v>750.00000000000023</c:v>
                </c:pt>
                <c:pt idx="1490">
                  <c:v>375.00000000000006</c:v>
                </c:pt>
                <c:pt idx="1491">
                  <c:v>312.50000000000006</c:v>
                </c:pt>
                <c:pt idx="1492">
                  <c:v>437.50000000000006</c:v>
                </c:pt>
                <c:pt idx="1493">
                  <c:v>800</c:v>
                </c:pt>
                <c:pt idx="1494">
                  <c:v>1687.4999999999998</c:v>
                </c:pt>
                <c:pt idx="1495">
                  <c:v>787.50000000000011</c:v>
                </c:pt>
                <c:pt idx="1496">
                  <c:v>437.50000000000006</c:v>
                </c:pt>
                <c:pt idx="1497">
                  <c:v>437.50000000000006</c:v>
                </c:pt>
                <c:pt idx="1498">
                  <c:v>562.5</c:v>
                </c:pt>
                <c:pt idx="1499">
                  <c:v>1249.9999999999995</c:v>
                </c:pt>
                <c:pt idx="1500">
                  <c:v>1799.9999999999998</c:v>
                </c:pt>
                <c:pt idx="1501">
                  <c:v>1050</c:v>
                </c:pt>
                <c:pt idx="1502">
                  <c:v>857.50000000000011</c:v>
                </c:pt>
                <c:pt idx="1503">
                  <c:v>787.50000000000011</c:v>
                </c:pt>
                <c:pt idx="1504">
                  <c:v>1200</c:v>
                </c:pt>
                <c:pt idx="1505">
                  <c:v>1949.9999999999998</c:v>
                </c:pt>
                <c:pt idx="1506">
                  <c:v>3300</c:v>
                </c:pt>
                <c:pt idx="1507">
                  <c:v>1750</c:v>
                </c:pt>
                <c:pt idx="1508">
                  <c:v>1500</c:v>
                </c:pt>
                <c:pt idx="1509">
                  <c:v>1250</c:v>
                </c:pt>
                <c:pt idx="1510">
                  <c:v>1500</c:v>
                </c:pt>
                <c:pt idx="1511">
                  <c:v>2274.9999999999995</c:v>
                </c:pt>
                <c:pt idx="1512">
                  <c:v>1750.0000000000002</c:v>
                </c:pt>
                <c:pt idx="1513">
                  <c:v>1050</c:v>
                </c:pt>
                <c:pt idx="1514">
                  <c:v>750.00000000000011</c:v>
                </c:pt>
                <c:pt idx="1515">
                  <c:v>450.00000000000006</c:v>
                </c:pt>
                <c:pt idx="1516">
                  <c:v>899.99999999999989</c:v>
                </c:pt>
                <c:pt idx="1517">
                  <c:v>1050</c:v>
                </c:pt>
                <c:pt idx="1518">
                  <c:v>1925.0000000000002</c:v>
                </c:pt>
                <c:pt idx="1519">
                  <c:v>700.00000000000011</c:v>
                </c:pt>
                <c:pt idx="1520">
                  <c:v>625.00000000000011</c:v>
                </c:pt>
                <c:pt idx="1521">
                  <c:v>375.00000000000006</c:v>
                </c:pt>
                <c:pt idx="1522">
                  <c:v>899.99999999999989</c:v>
                </c:pt>
                <c:pt idx="1523">
                  <c:v>599.99999999999989</c:v>
                </c:pt>
                <c:pt idx="1524">
                  <c:v>1300.0000000000002</c:v>
                </c:pt>
                <c:pt idx="1525">
                  <c:v>562.50000000000011</c:v>
                </c:pt>
                <c:pt idx="1526">
                  <c:v>412.50000000000006</c:v>
                </c:pt>
                <c:pt idx="1527">
                  <c:v>249.99999999999994</c:v>
                </c:pt>
                <c:pt idx="1528">
                  <c:v>612.50000000000011</c:v>
                </c:pt>
                <c:pt idx="1529">
                  <c:v>687.50000000000011</c:v>
                </c:pt>
                <c:pt idx="1530">
                  <c:v>1250.0000000000002</c:v>
                </c:pt>
                <c:pt idx="1531">
                  <c:v>500.00000000000011</c:v>
                </c:pt>
                <c:pt idx="1532">
                  <c:v>300.00000000000006</c:v>
                </c:pt>
                <c:pt idx="1533">
                  <c:v>249.99999999999994</c:v>
                </c:pt>
                <c:pt idx="1534">
                  <c:v>975</c:v>
                </c:pt>
                <c:pt idx="1535">
                  <c:v>1375</c:v>
                </c:pt>
                <c:pt idx="1536">
                  <c:v>3270</c:v>
                </c:pt>
                <c:pt idx="1537">
                  <c:v>1000</c:v>
                </c:pt>
                <c:pt idx="1538">
                  <c:v>787.50000000000011</c:v>
                </c:pt>
                <c:pt idx="1539">
                  <c:v>612.50000000000011</c:v>
                </c:pt>
                <c:pt idx="1540">
                  <c:v>899.99999999999989</c:v>
                </c:pt>
                <c:pt idx="1541">
                  <c:v>1787.4999999999998</c:v>
                </c:pt>
                <c:pt idx="1542">
                  <c:v>2300</c:v>
                </c:pt>
                <c:pt idx="1543">
                  <c:v>1137.5000000000002</c:v>
                </c:pt>
                <c:pt idx="1544">
                  <c:v>600.00000000000011</c:v>
                </c:pt>
                <c:pt idx="1545">
                  <c:v>525.00000000000011</c:v>
                </c:pt>
                <c:pt idx="1546">
                  <c:v>700</c:v>
                </c:pt>
                <c:pt idx="1547">
                  <c:v>1950.0000000000002</c:v>
                </c:pt>
                <c:pt idx="1548">
                  <c:v>3025.0000000000005</c:v>
                </c:pt>
                <c:pt idx="1549">
                  <c:v>1500.0000000000002</c:v>
                </c:pt>
                <c:pt idx="1550">
                  <c:v>1012.5</c:v>
                </c:pt>
                <c:pt idx="1551">
                  <c:v>787.5</c:v>
                </c:pt>
                <c:pt idx="1552">
                  <c:v>1100</c:v>
                </c:pt>
                <c:pt idx="1553">
                  <c:v>2250.0000000000005</c:v>
                </c:pt>
                <c:pt idx="1554">
                  <c:v>2625</c:v>
                </c:pt>
                <c:pt idx="1555">
                  <c:v>1350.0000000000002</c:v>
                </c:pt>
                <c:pt idx="1556">
                  <c:v>900</c:v>
                </c:pt>
                <c:pt idx="1557">
                  <c:v>800</c:v>
                </c:pt>
                <c:pt idx="1558">
                  <c:v>875</c:v>
                </c:pt>
                <c:pt idx="1559">
                  <c:v>1925.0000000000002</c:v>
                </c:pt>
                <c:pt idx="1560">
                  <c:v>1662.5000000000002</c:v>
                </c:pt>
                <c:pt idx="1561">
                  <c:v>825.00000000000023</c:v>
                </c:pt>
                <c:pt idx="1562">
                  <c:v>437.50000000000011</c:v>
                </c:pt>
                <c:pt idx="1563">
                  <c:v>375.00000000000006</c:v>
                </c:pt>
                <c:pt idx="1564">
                  <c:v>525</c:v>
                </c:pt>
                <c:pt idx="1565">
                  <c:v>900</c:v>
                </c:pt>
                <c:pt idx="1566">
                  <c:v>1799.9999999999998</c:v>
                </c:pt>
                <c:pt idx="1567">
                  <c:v>875.00000000000011</c:v>
                </c:pt>
                <c:pt idx="1568">
                  <c:v>525</c:v>
                </c:pt>
                <c:pt idx="1569">
                  <c:v>525</c:v>
                </c:pt>
                <c:pt idx="1570">
                  <c:v>674.99999999999989</c:v>
                </c:pt>
                <c:pt idx="1571">
                  <c:v>1374.9999999999995</c:v>
                </c:pt>
                <c:pt idx="1572">
                  <c:v>1912.4999999999998</c:v>
                </c:pt>
                <c:pt idx="1573">
                  <c:v>1137.5</c:v>
                </c:pt>
                <c:pt idx="1574">
                  <c:v>945.00000000000011</c:v>
                </c:pt>
                <c:pt idx="1575">
                  <c:v>962.50000000000011</c:v>
                </c:pt>
                <c:pt idx="1576">
                  <c:v>1500</c:v>
                </c:pt>
                <c:pt idx="1577">
                  <c:v>2274.9999999999995</c:v>
                </c:pt>
                <c:pt idx="1578">
                  <c:v>3600</c:v>
                </c:pt>
                <c:pt idx="1579">
                  <c:v>2000</c:v>
                </c:pt>
                <c:pt idx="1580">
                  <c:v>1750</c:v>
                </c:pt>
                <c:pt idx="1581">
                  <c:v>1500</c:v>
                </c:pt>
                <c:pt idx="1582">
                  <c:v>1800</c:v>
                </c:pt>
                <c:pt idx="1583">
                  <c:v>2599.9999999999995</c:v>
                </c:pt>
                <c:pt idx="1584">
                  <c:v>1750.0000000000002</c:v>
                </c:pt>
                <c:pt idx="1585">
                  <c:v>1050</c:v>
                </c:pt>
                <c:pt idx="1586">
                  <c:v>750.00000000000011</c:v>
                </c:pt>
                <c:pt idx="1587">
                  <c:v>450.00000000000006</c:v>
                </c:pt>
                <c:pt idx="1588">
                  <c:v>899.99999999999989</c:v>
                </c:pt>
                <c:pt idx="1589">
                  <c:v>1050</c:v>
                </c:pt>
                <c:pt idx="1590">
                  <c:v>1925.0000000000002</c:v>
                </c:pt>
                <c:pt idx="1591">
                  <c:v>800</c:v>
                </c:pt>
                <c:pt idx="1592">
                  <c:v>900.00000000000011</c:v>
                </c:pt>
                <c:pt idx="1593">
                  <c:v>612.50000000000011</c:v>
                </c:pt>
                <c:pt idx="1594">
                  <c:v>1249.9999999999998</c:v>
                </c:pt>
                <c:pt idx="1595">
                  <c:v>874.99999999999977</c:v>
                </c:pt>
                <c:pt idx="1596">
                  <c:v>1710.0000000000002</c:v>
                </c:pt>
                <c:pt idx="1597">
                  <c:v>825.00000000000011</c:v>
                </c:pt>
                <c:pt idx="1598">
                  <c:v>650</c:v>
                </c:pt>
                <c:pt idx="1599">
                  <c:v>437.49999999999989</c:v>
                </c:pt>
                <c:pt idx="1600">
                  <c:v>900</c:v>
                </c:pt>
                <c:pt idx="1601">
                  <c:v>975.00000000000011</c:v>
                </c:pt>
                <c:pt idx="1602">
                  <c:v>1650.0000000000002</c:v>
                </c:pt>
                <c:pt idx="1603">
                  <c:v>750.00000000000011</c:v>
                </c:pt>
                <c:pt idx="1604">
                  <c:v>500</c:v>
                </c:pt>
                <c:pt idx="1605">
                  <c:v>437.49999999999989</c:v>
                </c:pt>
                <c:pt idx="1606">
                  <c:v>1300</c:v>
                </c:pt>
                <c:pt idx="1607">
                  <c:v>1625</c:v>
                </c:pt>
                <c:pt idx="1608">
                  <c:v>3570</c:v>
                </c:pt>
                <c:pt idx="1609">
                  <c:v>1200</c:v>
                </c:pt>
                <c:pt idx="1610">
                  <c:v>962.50000000000011</c:v>
                </c:pt>
                <c:pt idx="1611">
                  <c:v>700.00000000000011</c:v>
                </c:pt>
                <c:pt idx="1612">
                  <c:v>1012.4999999999999</c:v>
                </c:pt>
                <c:pt idx="1613">
                  <c:v>1924.9999999999998</c:v>
                </c:pt>
                <c:pt idx="1614">
                  <c:v>2700</c:v>
                </c:pt>
                <c:pt idx="1615">
                  <c:v>1700.0000000000002</c:v>
                </c:pt>
                <c:pt idx="1616">
                  <c:v>1050</c:v>
                </c:pt>
                <c:pt idx="1617">
                  <c:v>962.50000000000011</c:v>
                </c:pt>
                <c:pt idx="1618">
                  <c:v>1237.5</c:v>
                </c:pt>
                <c:pt idx="1619">
                  <c:v>2762.5000000000005</c:v>
                </c:pt>
                <c:pt idx="1620">
                  <c:v>3900.0000000000005</c:v>
                </c:pt>
                <c:pt idx="1621">
                  <c:v>2200.0000000000005</c:v>
                </c:pt>
                <c:pt idx="1622">
                  <c:v>1625</c:v>
                </c:pt>
                <c:pt idx="1623">
                  <c:v>1375</c:v>
                </c:pt>
                <c:pt idx="1624">
                  <c:v>1800.0000000000002</c:v>
                </c:pt>
                <c:pt idx="1625">
                  <c:v>3087.5000000000005</c:v>
                </c:pt>
                <c:pt idx="1626">
                  <c:v>2625</c:v>
                </c:pt>
                <c:pt idx="1627">
                  <c:v>1350.0000000000002</c:v>
                </c:pt>
                <c:pt idx="1628">
                  <c:v>1200</c:v>
                </c:pt>
                <c:pt idx="1629">
                  <c:v>1100</c:v>
                </c:pt>
                <c:pt idx="1630">
                  <c:v>1250</c:v>
                </c:pt>
                <c:pt idx="1631">
                  <c:v>2337.5</c:v>
                </c:pt>
                <c:pt idx="1632">
                  <c:v>1925.0000000000002</c:v>
                </c:pt>
                <c:pt idx="1633">
                  <c:v>1050.0000000000005</c:v>
                </c:pt>
                <c:pt idx="1634">
                  <c:v>625.00000000000011</c:v>
                </c:pt>
                <c:pt idx="1635">
                  <c:v>562.50000000000011</c:v>
                </c:pt>
                <c:pt idx="1636">
                  <c:v>787.50000000000011</c:v>
                </c:pt>
                <c:pt idx="1637">
                  <c:v>1200</c:v>
                </c:pt>
                <c:pt idx="1638">
                  <c:v>1912.4999999999998</c:v>
                </c:pt>
                <c:pt idx="1639">
                  <c:v>962.50000000000011</c:v>
                </c:pt>
                <c:pt idx="1640">
                  <c:v>612.50000000000011</c:v>
                </c:pt>
                <c:pt idx="1641">
                  <c:v>612.50000000000011</c:v>
                </c:pt>
                <c:pt idx="1642">
                  <c:v>787.49999999999989</c:v>
                </c:pt>
                <c:pt idx="1643">
                  <c:v>1499.9999999999995</c:v>
                </c:pt>
                <c:pt idx="1644">
                  <c:v>2024.9999999999998</c:v>
                </c:pt>
                <c:pt idx="1645">
                  <c:v>1225.0000000000002</c:v>
                </c:pt>
                <c:pt idx="1646">
                  <c:v>1032.5</c:v>
                </c:pt>
                <c:pt idx="1647">
                  <c:v>1300</c:v>
                </c:pt>
                <c:pt idx="1648">
                  <c:v>1950</c:v>
                </c:pt>
                <c:pt idx="1649">
                  <c:v>2800</c:v>
                </c:pt>
                <c:pt idx="1650">
                  <c:v>4225</c:v>
                </c:pt>
                <c:pt idx="1651">
                  <c:v>2475</c:v>
                </c:pt>
                <c:pt idx="1652">
                  <c:v>2200</c:v>
                </c:pt>
                <c:pt idx="1653">
                  <c:v>1925.0000000000002</c:v>
                </c:pt>
                <c:pt idx="1654">
                  <c:v>2275</c:v>
                </c:pt>
                <c:pt idx="1655">
                  <c:v>3150</c:v>
                </c:pt>
                <c:pt idx="1656">
                  <c:v>1487.5000000000002</c:v>
                </c:pt>
                <c:pt idx="1657">
                  <c:v>787.50000000000011</c:v>
                </c:pt>
                <c:pt idx="1658">
                  <c:v>562.50000000000011</c:v>
                </c:pt>
                <c:pt idx="1659">
                  <c:v>225</c:v>
                </c:pt>
                <c:pt idx="1660">
                  <c:v>562.5</c:v>
                </c:pt>
                <c:pt idx="1661">
                  <c:v>787.50000000000011</c:v>
                </c:pt>
                <c:pt idx="1662">
                  <c:v>1662.5000000000002</c:v>
                </c:pt>
                <c:pt idx="1663">
                  <c:v>437.50000000000006</c:v>
                </c:pt>
                <c:pt idx="1664">
                  <c:v>437.50000000000011</c:v>
                </c:pt>
                <c:pt idx="1665">
                  <c:v>150</c:v>
                </c:pt>
                <c:pt idx="1666">
                  <c:v>562.5</c:v>
                </c:pt>
                <c:pt idx="1667">
                  <c:v>787.50000000000011</c:v>
                </c:pt>
                <c:pt idx="1668">
                  <c:v>1557.5000000000002</c:v>
                </c:pt>
                <c:pt idx="1669">
                  <c:v>525</c:v>
                </c:pt>
                <c:pt idx="1670">
                  <c:v>437.50000000000011</c:v>
                </c:pt>
                <c:pt idx="1671">
                  <c:v>75</c:v>
                </c:pt>
                <c:pt idx="1672">
                  <c:v>337.5</c:v>
                </c:pt>
                <c:pt idx="1673">
                  <c:v>612.50000000000011</c:v>
                </c:pt>
                <c:pt idx="1674">
                  <c:v>1487.5000000000002</c:v>
                </c:pt>
                <c:pt idx="1675">
                  <c:v>437.50000000000006</c:v>
                </c:pt>
                <c:pt idx="1676">
                  <c:v>312.50000000000006</c:v>
                </c:pt>
                <c:pt idx="1677">
                  <c:v>150</c:v>
                </c:pt>
                <c:pt idx="1678">
                  <c:v>225</c:v>
                </c:pt>
                <c:pt idx="1679">
                  <c:v>700.00000000000011</c:v>
                </c:pt>
                <c:pt idx="1680">
                  <c:v>2349.9999999999995</c:v>
                </c:pt>
                <c:pt idx="1681">
                  <c:v>787.5</c:v>
                </c:pt>
                <c:pt idx="1682">
                  <c:v>600</c:v>
                </c:pt>
                <c:pt idx="1683">
                  <c:v>400</c:v>
                </c:pt>
                <c:pt idx="1684">
                  <c:v>624.99999999999989</c:v>
                </c:pt>
                <c:pt idx="1685">
                  <c:v>1374.9999999999998</c:v>
                </c:pt>
                <c:pt idx="1686">
                  <c:v>2499.9999999999995</c:v>
                </c:pt>
                <c:pt idx="1687">
                  <c:v>1125</c:v>
                </c:pt>
                <c:pt idx="1688">
                  <c:v>700</c:v>
                </c:pt>
                <c:pt idx="1689">
                  <c:v>600</c:v>
                </c:pt>
                <c:pt idx="1690">
                  <c:v>749.99999999999989</c:v>
                </c:pt>
                <c:pt idx="1691">
                  <c:v>1649.9999999999998</c:v>
                </c:pt>
                <c:pt idx="1692">
                  <c:v>2624.9999999999995</c:v>
                </c:pt>
                <c:pt idx="1693">
                  <c:v>1237.5</c:v>
                </c:pt>
                <c:pt idx="1694">
                  <c:v>800</c:v>
                </c:pt>
                <c:pt idx="1695">
                  <c:v>600</c:v>
                </c:pt>
                <c:pt idx="1696">
                  <c:v>874.99999999999989</c:v>
                </c:pt>
                <c:pt idx="1697">
                  <c:v>1924.9999999999998</c:v>
                </c:pt>
                <c:pt idx="1698">
                  <c:v>2499.9999999999995</c:v>
                </c:pt>
                <c:pt idx="1699">
                  <c:v>1237.5</c:v>
                </c:pt>
                <c:pt idx="1700">
                  <c:v>800</c:v>
                </c:pt>
                <c:pt idx="1701">
                  <c:v>600</c:v>
                </c:pt>
                <c:pt idx="1702">
                  <c:v>624.99999999999989</c:v>
                </c:pt>
                <c:pt idx="1703">
                  <c:v>1649.9999999999998</c:v>
                </c:pt>
                <c:pt idx="1704">
                  <c:v>2124.9999999999995</c:v>
                </c:pt>
                <c:pt idx="1705">
                  <c:v>1012.5</c:v>
                </c:pt>
                <c:pt idx="1706">
                  <c:v>500</c:v>
                </c:pt>
                <c:pt idx="1707">
                  <c:v>400</c:v>
                </c:pt>
                <c:pt idx="1708">
                  <c:v>499.99999999999994</c:v>
                </c:pt>
                <c:pt idx="1709">
                  <c:v>1099.9999999999998</c:v>
                </c:pt>
                <c:pt idx="1710">
                  <c:v>2062.4999999999995</c:v>
                </c:pt>
                <c:pt idx="1711">
                  <c:v>1000</c:v>
                </c:pt>
                <c:pt idx="1712">
                  <c:v>500</c:v>
                </c:pt>
                <c:pt idx="1713">
                  <c:v>375</c:v>
                </c:pt>
                <c:pt idx="1714">
                  <c:v>450</c:v>
                </c:pt>
                <c:pt idx="1715">
                  <c:v>1299.9999999999998</c:v>
                </c:pt>
                <c:pt idx="1716">
                  <c:v>2100</c:v>
                </c:pt>
                <c:pt idx="1717">
                  <c:v>875</c:v>
                </c:pt>
                <c:pt idx="1718">
                  <c:v>850</c:v>
                </c:pt>
                <c:pt idx="1719">
                  <c:v>750</c:v>
                </c:pt>
                <c:pt idx="1720">
                  <c:v>750</c:v>
                </c:pt>
                <c:pt idx="1721">
                  <c:v>1462.4999999999998</c:v>
                </c:pt>
                <c:pt idx="1722">
                  <c:v>2700</c:v>
                </c:pt>
                <c:pt idx="1723">
                  <c:v>1250</c:v>
                </c:pt>
                <c:pt idx="1724">
                  <c:v>1125</c:v>
                </c:pt>
                <c:pt idx="1725">
                  <c:v>875</c:v>
                </c:pt>
                <c:pt idx="1726">
                  <c:v>1050</c:v>
                </c:pt>
                <c:pt idx="1727">
                  <c:v>1787.4999999999998</c:v>
                </c:pt>
                <c:pt idx="1728">
                  <c:v>2100</c:v>
                </c:pt>
                <c:pt idx="1729">
                  <c:v>1300</c:v>
                </c:pt>
                <c:pt idx="1730">
                  <c:v>975.00000000000011</c:v>
                </c:pt>
                <c:pt idx="1731">
                  <c:v>612.5</c:v>
                </c:pt>
                <c:pt idx="1732">
                  <c:v>1125</c:v>
                </c:pt>
                <c:pt idx="1733">
                  <c:v>1300</c:v>
                </c:pt>
                <c:pt idx="1734">
                  <c:v>2300</c:v>
                </c:pt>
                <c:pt idx="1735">
                  <c:v>900</c:v>
                </c:pt>
                <c:pt idx="1736">
                  <c:v>825.00000000000011</c:v>
                </c:pt>
                <c:pt idx="1737">
                  <c:v>525</c:v>
                </c:pt>
                <c:pt idx="1738">
                  <c:v>1125</c:v>
                </c:pt>
                <c:pt idx="1739">
                  <c:v>1300</c:v>
                </c:pt>
                <c:pt idx="1740">
                  <c:v>2180</c:v>
                </c:pt>
                <c:pt idx="1741">
                  <c:v>1000</c:v>
                </c:pt>
                <c:pt idx="1742">
                  <c:v>825.00000000000011</c:v>
                </c:pt>
                <c:pt idx="1743">
                  <c:v>437.5</c:v>
                </c:pt>
                <c:pt idx="1744">
                  <c:v>875</c:v>
                </c:pt>
                <c:pt idx="1745">
                  <c:v>1100</c:v>
                </c:pt>
                <c:pt idx="1746">
                  <c:v>2100</c:v>
                </c:pt>
                <c:pt idx="1747">
                  <c:v>900</c:v>
                </c:pt>
                <c:pt idx="1748">
                  <c:v>675.00000000000011</c:v>
                </c:pt>
                <c:pt idx="1749">
                  <c:v>525</c:v>
                </c:pt>
                <c:pt idx="1750">
                  <c:v>750</c:v>
                </c:pt>
                <c:pt idx="1751">
                  <c:v>1200</c:v>
                </c:pt>
                <c:pt idx="1752">
                  <c:v>3134.9999999999995</c:v>
                </c:pt>
                <c:pt idx="1753">
                  <c:v>1375</c:v>
                </c:pt>
                <c:pt idx="1754">
                  <c:v>1350</c:v>
                </c:pt>
                <c:pt idx="1755">
                  <c:v>1125</c:v>
                </c:pt>
                <c:pt idx="1756">
                  <c:v>1512.4999999999998</c:v>
                </c:pt>
                <c:pt idx="1757">
                  <c:v>2400</c:v>
                </c:pt>
                <c:pt idx="1758">
                  <c:v>3574.9999999999995</c:v>
                </c:pt>
                <c:pt idx="1759">
                  <c:v>2000</c:v>
                </c:pt>
                <c:pt idx="1760">
                  <c:v>1462.5</c:v>
                </c:pt>
                <c:pt idx="1761">
                  <c:v>1350</c:v>
                </c:pt>
                <c:pt idx="1762">
                  <c:v>1649.9999999999998</c:v>
                </c:pt>
                <c:pt idx="1763">
                  <c:v>2700</c:v>
                </c:pt>
                <c:pt idx="1764">
                  <c:v>3712.4999999999995</c:v>
                </c:pt>
                <c:pt idx="1765">
                  <c:v>2125</c:v>
                </c:pt>
                <c:pt idx="1766">
                  <c:v>1575</c:v>
                </c:pt>
                <c:pt idx="1767">
                  <c:v>1350</c:v>
                </c:pt>
                <c:pt idx="1768">
                  <c:v>1787.4999999999998</c:v>
                </c:pt>
                <c:pt idx="1769">
                  <c:v>3000</c:v>
                </c:pt>
                <c:pt idx="1770">
                  <c:v>3574.9999999999995</c:v>
                </c:pt>
                <c:pt idx="1771">
                  <c:v>2125</c:v>
                </c:pt>
                <c:pt idx="1772">
                  <c:v>1575</c:v>
                </c:pt>
                <c:pt idx="1773">
                  <c:v>1125</c:v>
                </c:pt>
                <c:pt idx="1774">
                  <c:v>1237.4999999999998</c:v>
                </c:pt>
                <c:pt idx="1775">
                  <c:v>2400</c:v>
                </c:pt>
                <c:pt idx="1776">
                  <c:v>2887.4999999999995</c:v>
                </c:pt>
                <c:pt idx="1777">
                  <c:v>1625</c:v>
                </c:pt>
                <c:pt idx="1778">
                  <c:v>1012.5</c:v>
                </c:pt>
                <c:pt idx="1779">
                  <c:v>900</c:v>
                </c:pt>
                <c:pt idx="1780">
                  <c:v>1099.9999999999998</c:v>
                </c:pt>
                <c:pt idx="1781">
                  <c:v>1800</c:v>
                </c:pt>
                <c:pt idx="1782">
                  <c:v>2850</c:v>
                </c:pt>
                <c:pt idx="1783">
                  <c:v>1650.0000000000002</c:v>
                </c:pt>
                <c:pt idx="1784">
                  <c:v>1100</c:v>
                </c:pt>
                <c:pt idx="1785">
                  <c:v>962.50000000000011</c:v>
                </c:pt>
                <c:pt idx="1786">
                  <c:v>1137.5</c:v>
                </c:pt>
                <c:pt idx="1787">
                  <c:v>2100</c:v>
                </c:pt>
                <c:pt idx="1788">
                  <c:v>2925</c:v>
                </c:pt>
                <c:pt idx="1789">
                  <c:v>1787.5000000000002</c:v>
                </c:pt>
                <c:pt idx="1790">
                  <c:v>1760.0000000000002</c:v>
                </c:pt>
                <c:pt idx="1791">
                  <c:v>1650.0000000000002</c:v>
                </c:pt>
                <c:pt idx="1792">
                  <c:v>1787.5</c:v>
                </c:pt>
                <c:pt idx="1793">
                  <c:v>2625</c:v>
                </c:pt>
                <c:pt idx="1794">
                  <c:v>3900</c:v>
                </c:pt>
                <c:pt idx="1795">
                  <c:v>2200</c:v>
                </c:pt>
                <c:pt idx="1796">
                  <c:v>2062.5</c:v>
                </c:pt>
                <c:pt idx="1797">
                  <c:v>1787.5000000000002</c:v>
                </c:pt>
                <c:pt idx="1798">
                  <c:v>2112.5</c:v>
                </c:pt>
                <c:pt idx="1799">
                  <c:v>2975</c:v>
                </c:pt>
                <c:pt idx="1800">
                  <c:v>1662.5000000000002</c:v>
                </c:pt>
                <c:pt idx="1801">
                  <c:v>962.50000000000011</c:v>
                </c:pt>
                <c:pt idx="1802">
                  <c:v>687.50000000000011</c:v>
                </c:pt>
                <c:pt idx="1803">
                  <c:v>375</c:v>
                </c:pt>
                <c:pt idx="1804">
                  <c:v>787.5</c:v>
                </c:pt>
                <c:pt idx="1805">
                  <c:v>962.50000000000011</c:v>
                </c:pt>
                <c:pt idx="1806">
                  <c:v>1837.5000000000002</c:v>
                </c:pt>
                <c:pt idx="1807">
                  <c:v>612.50000000000011</c:v>
                </c:pt>
                <c:pt idx="1808">
                  <c:v>562.50000000000011</c:v>
                </c:pt>
                <c:pt idx="1809">
                  <c:v>300</c:v>
                </c:pt>
                <c:pt idx="1810">
                  <c:v>787.5</c:v>
                </c:pt>
                <c:pt idx="1811">
                  <c:v>962.50000000000011</c:v>
                </c:pt>
                <c:pt idx="1812">
                  <c:v>1732.5000000000002</c:v>
                </c:pt>
                <c:pt idx="1813">
                  <c:v>700.00000000000011</c:v>
                </c:pt>
                <c:pt idx="1814">
                  <c:v>562.50000000000011</c:v>
                </c:pt>
                <c:pt idx="1815">
                  <c:v>225</c:v>
                </c:pt>
                <c:pt idx="1816">
                  <c:v>562.5</c:v>
                </c:pt>
                <c:pt idx="1817">
                  <c:v>787.50000000000011</c:v>
                </c:pt>
                <c:pt idx="1818">
                  <c:v>1662.5000000000002</c:v>
                </c:pt>
                <c:pt idx="1819">
                  <c:v>612.50000000000011</c:v>
                </c:pt>
                <c:pt idx="1820">
                  <c:v>437.50000000000011</c:v>
                </c:pt>
                <c:pt idx="1821">
                  <c:v>300</c:v>
                </c:pt>
                <c:pt idx="1822">
                  <c:v>450</c:v>
                </c:pt>
                <c:pt idx="1823">
                  <c:v>875.00000000000011</c:v>
                </c:pt>
                <c:pt idx="1824">
                  <c:v>2599.9999999999995</c:v>
                </c:pt>
                <c:pt idx="1825">
                  <c:v>1012.5</c:v>
                </c:pt>
                <c:pt idx="1826">
                  <c:v>1000</c:v>
                </c:pt>
                <c:pt idx="1827">
                  <c:v>800</c:v>
                </c:pt>
                <c:pt idx="1828">
                  <c:v>1124.9999999999998</c:v>
                </c:pt>
                <c:pt idx="1829">
                  <c:v>1924.9999999999998</c:v>
                </c:pt>
                <c:pt idx="1830">
                  <c:v>2999.9999999999995</c:v>
                </c:pt>
                <c:pt idx="1831">
                  <c:v>1575</c:v>
                </c:pt>
                <c:pt idx="1832">
                  <c:v>1100</c:v>
                </c:pt>
                <c:pt idx="1833">
                  <c:v>1000</c:v>
                </c:pt>
                <c:pt idx="1834">
                  <c:v>1249.9999999999998</c:v>
                </c:pt>
                <c:pt idx="1835">
                  <c:v>2199.9999999999995</c:v>
                </c:pt>
                <c:pt idx="1836">
                  <c:v>3124.9999999999995</c:v>
                </c:pt>
                <c:pt idx="1837">
                  <c:v>1687.5</c:v>
                </c:pt>
                <c:pt idx="1838">
                  <c:v>1200</c:v>
                </c:pt>
                <c:pt idx="1839">
                  <c:v>1000</c:v>
                </c:pt>
                <c:pt idx="1840">
                  <c:v>1374.9999999999998</c:v>
                </c:pt>
                <c:pt idx="1841">
                  <c:v>2474.9999999999995</c:v>
                </c:pt>
                <c:pt idx="1842">
                  <c:v>2999.9999999999995</c:v>
                </c:pt>
                <c:pt idx="1843">
                  <c:v>1687.5</c:v>
                </c:pt>
                <c:pt idx="1844">
                  <c:v>1200</c:v>
                </c:pt>
                <c:pt idx="1845">
                  <c:v>800</c:v>
                </c:pt>
                <c:pt idx="1846">
                  <c:v>874.99999999999989</c:v>
                </c:pt>
                <c:pt idx="1847">
                  <c:v>1924.9999999999998</c:v>
                </c:pt>
                <c:pt idx="1848">
                  <c:v>2374.9999999999995</c:v>
                </c:pt>
                <c:pt idx="1849">
                  <c:v>1237.5</c:v>
                </c:pt>
                <c:pt idx="1850">
                  <c:v>700</c:v>
                </c:pt>
                <c:pt idx="1851">
                  <c:v>600</c:v>
                </c:pt>
                <c:pt idx="1852">
                  <c:v>749.99999999999989</c:v>
                </c:pt>
                <c:pt idx="1853">
                  <c:v>1374.9999999999998</c:v>
                </c:pt>
                <c:pt idx="1854">
                  <c:v>2337.4999999999995</c:v>
                </c:pt>
                <c:pt idx="1855">
                  <c:v>1250</c:v>
                </c:pt>
                <c:pt idx="1856">
                  <c:v>750</c:v>
                </c:pt>
                <c:pt idx="1857">
                  <c:v>625</c:v>
                </c:pt>
                <c:pt idx="1858">
                  <c:v>750</c:v>
                </c:pt>
                <c:pt idx="1859">
                  <c:v>1624.9999999999998</c:v>
                </c:pt>
                <c:pt idx="1860">
                  <c:v>2400</c:v>
                </c:pt>
                <c:pt idx="1861">
                  <c:v>1375</c:v>
                </c:pt>
                <c:pt idx="1862">
                  <c:v>1350</c:v>
                </c:pt>
                <c:pt idx="1863">
                  <c:v>1250</c:v>
                </c:pt>
                <c:pt idx="1864">
                  <c:v>1350</c:v>
                </c:pt>
                <c:pt idx="1865">
                  <c:v>2112.4999999999995</c:v>
                </c:pt>
                <c:pt idx="1866">
                  <c:v>3300</c:v>
                </c:pt>
                <c:pt idx="1867">
                  <c:v>1750</c:v>
                </c:pt>
                <c:pt idx="1868">
                  <c:v>1625</c:v>
                </c:pt>
                <c:pt idx="1869">
                  <c:v>1375</c:v>
                </c:pt>
                <c:pt idx="1870">
                  <c:v>1650</c:v>
                </c:pt>
                <c:pt idx="1871">
                  <c:v>2437.4999999999995</c:v>
                </c:pt>
                <c:pt idx="1872">
                  <c:v>2000</c:v>
                </c:pt>
                <c:pt idx="1873">
                  <c:v>1200</c:v>
                </c:pt>
                <c:pt idx="1874">
                  <c:v>900.00000000000011</c:v>
                </c:pt>
                <c:pt idx="1875">
                  <c:v>525</c:v>
                </c:pt>
                <c:pt idx="1876">
                  <c:v>1000</c:v>
                </c:pt>
                <c:pt idx="1877">
                  <c:v>1200</c:v>
                </c:pt>
                <c:pt idx="1878">
                  <c:v>2200</c:v>
                </c:pt>
                <c:pt idx="1879">
                  <c:v>800</c:v>
                </c:pt>
                <c:pt idx="1880">
                  <c:v>750.00000000000011</c:v>
                </c:pt>
                <c:pt idx="1881">
                  <c:v>437.5</c:v>
                </c:pt>
                <c:pt idx="1882">
                  <c:v>1000</c:v>
                </c:pt>
                <c:pt idx="1883">
                  <c:v>1200</c:v>
                </c:pt>
                <c:pt idx="1884">
                  <c:v>2080</c:v>
                </c:pt>
                <c:pt idx="1885">
                  <c:v>900</c:v>
                </c:pt>
                <c:pt idx="1886">
                  <c:v>750.00000000000011</c:v>
                </c:pt>
                <c:pt idx="1887">
                  <c:v>350</c:v>
                </c:pt>
                <c:pt idx="1888">
                  <c:v>750</c:v>
                </c:pt>
                <c:pt idx="1889">
                  <c:v>1000</c:v>
                </c:pt>
                <c:pt idx="1890">
                  <c:v>2000</c:v>
                </c:pt>
                <c:pt idx="1891">
                  <c:v>800</c:v>
                </c:pt>
                <c:pt idx="1892">
                  <c:v>600.00000000000011</c:v>
                </c:pt>
                <c:pt idx="1893">
                  <c:v>437.5</c:v>
                </c:pt>
                <c:pt idx="1894">
                  <c:v>625</c:v>
                </c:pt>
                <c:pt idx="1895">
                  <c:v>1100</c:v>
                </c:pt>
                <c:pt idx="1896">
                  <c:v>2997.4999999999995</c:v>
                </c:pt>
                <c:pt idx="1897">
                  <c:v>1250</c:v>
                </c:pt>
                <c:pt idx="1898">
                  <c:v>1237.5</c:v>
                </c:pt>
                <c:pt idx="1899">
                  <c:v>1012.5</c:v>
                </c:pt>
                <c:pt idx="1900">
                  <c:v>1374.9999999999998</c:v>
                </c:pt>
                <c:pt idx="1901">
                  <c:v>2250</c:v>
                </c:pt>
                <c:pt idx="1902">
                  <c:v>3437.4999999999995</c:v>
                </c:pt>
                <c:pt idx="1903">
                  <c:v>1875</c:v>
                </c:pt>
                <c:pt idx="1904">
                  <c:v>1350</c:v>
                </c:pt>
                <c:pt idx="1905">
                  <c:v>1237.5</c:v>
                </c:pt>
                <c:pt idx="1906">
                  <c:v>1512.4999999999998</c:v>
                </c:pt>
                <c:pt idx="1907">
                  <c:v>2550</c:v>
                </c:pt>
                <c:pt idx="1908">
                  <c:v>3574.9999999999995</c:v>
                </c:pt>
                <c:pt idx="1909">
                  <c:v>2000</c:v>
                </c:pt>
                <c:pt idx="1910">
                  <c:v>1462.5</c:v>
                </c:pt>
                <c:pt idx="1911">
                  <c:v>1237.5</c:v>
                </c:pt>
                <c:pt idx="1912">
                  <c:v>1649.9999999999998</c:v>
                </c:pt>
                <c:pt idx="1913">
                  <c:v>2850</c:v>
                </c:pt>
                <c:pt idx="1914">
                  <c:v>3437.4999999999995</c:v>
                </c:pt>
                <c:pt idx="1915">
                  <c:v>2000</c:v>
                </c:pt>
                <c:pt idx="1916">
                  <c:v>1462.5</c:v>
                </c:pt>
                <c:pt idx="1917">
                  <c:v>1012.5</c:v>
                </c:pt>
                <c:pt idx="1918">
                  <c:v>1099.9999999999998</c:v>
                </c:pt>
                <c:pt idx="1919">
                  <c:v>2250</c:v>
                </c:pt>
                <c:pt idx="1920">
                  <c:v>2749.9999999999995</c:v>
                </c:pt>
                <c:pt idx="1921">
                  <c:v>1500</c:v>
                </c:pt>
                <c:pt idx="1922">
                  <c:v>900</c:v>
                </c:pt>
                <c:pt idx="1923">
                  <c:v>787.5</c:v>
                </c:pt>
                <c:pt idx="1924">
                  <c:v>962.49999999999989</c:v>
                </c:pt>
                <c:pt idx="1925">
                  <c:v>1650</c:v>
                </c:pt>
                <c:pt idx="1926">
                  <c:v>2700</c:v>
                </c:pt>
                <c:pt idx="1927">
                  <c:v>1512.5000000000002</c:v>
                </c:pt>
                <c:pt idx="1928">
                  <c:v>962.50000000000011</c:v>
                </c:pt>
                <c:pt idx="1929">
                  <c:v>825.00000000000011</c:v>
                </c:pt>
                <c:pt idx="1930">
                  <c:v>975</c:v>
                </c:pt>
                <c:pt idx="1931">
                  <c:v>1924.9999999999998</c:v>
                </c:pt>
                <c:pt idx="1932">
                  <c:v>2762.5</c:v>
                </c:pt>
                <c:pt idx="1933">
                  <c:v>1650.0000000000002</c:v>
                </c:pt>
                <c:pt idx="1934">
                  <c:v>1622.5000000000002</c:v>
                </c:pt>
                <c:pt idx="1935">
                  <c:v>1512.5000000000002</c:v>
                </c:pt>
                <c:pt idx="1936">
                  <c:v>1625</c:v>
                </c:pt>
                <c:pt idx="1937">
                  <c:v>2450</c:v>
                </c:pt>
                <c:pt idx="1938">
                  <c:v>3737.5</c:v>
                </c:pt>
                <c:pt idx="1939">
                  <c:v>2062.5</c:v>
                </c:pt>
                <c:pt idx="1940">
                  <c:v>1925.0000000000002</c:v>
                </c:pt>
                <c:pt idx="1941">
                  <c:v>1650.0000000000002</c:v>
                </c:pt>
                <c:pt idx="1942">
                  <c:v>1950</c:v>
                </c:pt>
                <c:pt idx="1943">
                  <c:v>2800</c:v>
                </c:pt>
                <c:pt idx="1944">
                  <c:v>1487.5000000000002</c:v>
                </c:pt>
                <c:pt idx="1945">
                  <c:v>787.50000000000011</c:v>
                </c:pt>
                <c:pt idx="1946">
                  <c:v>562.50000000000011</c:v>
                </c:pt>
                <c:pt idx="1947">
                  <c:v>225</c:v>
                </c:pt>
                <c:pt idx="1948">
                  <c:v>562.5</c:v>
                </c:pt>
                <c:pt idx="1949">
                  <c:v>787.50000000000011</c:v>
                </c:pt>
                <c:pt idx="1950">
                  <c:v>1662.5000000000002</c:v>
                </c:pt>
                <c:pt idx="1951">
                  <c:v>437.50000000000006</c:v>
                </c:pt>
                <c:pt idx="1952">
                  <c:v>437.50000000000011</c:v>
                </c:pt>
                <c:pt idx="1953">
                  <c:v>150</c:v>
                </c:pt>
                <c:pt idx="1954">
                  <c:v>562.5</c:v>
                </c:pt>
                <c:pt idx="1955">
                  <c:v>787.50000000000011</c:v>
                </c:pt>
                <c:pt idx="1956">
                  <c:v>1557.5000000000002</c:v>
                </c:pt>
                <c:pt idx="1957">
                  <c:v>525</c:v>
                </c:pt>
                <c:pt idx="1958">
                  <c:v>437.50000000000011</c:v>
                </c:pt>
                <c:pt idx="1959">
                  <c:v>75</c:v>
                </c:pt>
                <c:pt idx="1960">
                  <c:v>337.5</c:v>
                </c:pt>
                <c:pt idx="1961">
                  <c:v>612.50000000000011</c:v>
                </c:pt>
                <c:pt idx="1962">
                  <c:v>1487.5000000000002</c:v>
                </c:pt>
                <c:pt idx="1963">
                  <c:v>437.50000000000006</c:v>
                </c:pt>
                <c:pt idx="1964">
                  <c:v>312.50000000000006</c:v>
                </c:pt>
                <c:pt idx="1965">
                  <c:v>150</c:v>
                </c:pt>
                <c:pt idx="1966">
                  <c:v>225</c:v>
                </c:pt>
                <c:pt idx="1967">
                  <c:v>700.00000000000011</c:v>
                </c:pt>
                <c:pt idx="1968">
                  <c:v>2349.9999999999995</c:v>
                </c:pt>
                <c:pt idx="1969">
                  <c:v>787.5</c:v>
                </c:pt>
                <c:pt idx="1970">
                  <c:v>800</c:v>
                </c:pt>
                <c:pt idx="1971">
                  <c:v>600</c:v>
                </c:pt>
                <c:pt idx="1972">
                  <c:v>874.99999999999989</c:v>
                </c:pt>
                <c:pt idx="1973">
                  <c:v>1649.9999999999998</c:v>
                </c:pt>
                <c:pt idx="1974">
                  <c:v>2749.9999999999995</c:v>
                </c:pt>
                <c:pt idx="1975">
                  <c:v>1350</c:v>
                </c:pt>
                <c:pt idx="1976">
                  <c:v>900</c:v>
                </c:pt>
                <c:pt idx="1977">
                  <c:v>800</c:v>
                </c:pt>
                <c:pt idx="1978">
                  <c:v>999.99999999999989</c:v>
                </c:pt>
                <c:pt idx="1979">
                  <c:v>1924.9999999999998</c:v>
                </c:pt>
                <c:pt idx="1980">
                  <c:v>2874.9999999999995</c:v>
                </c:pt>
                <c:pt idx="1981">
                  <c:v>1462.5</c:v>
                </c:pt>
                <c:pt idx="1982">
                  <c:v>1000</c:v>
                </c:pt>
                <c:pt idx="1983">
                  <c:v>800</c:v>
                </c:pt>
                <c:pt idx="1984">
                  <c:v>1124.9999999999998</c:v>
                </c:pt>
                <c:pt idx="1985">
                  <c:v>2199.9999999999995</c:v>
                </c:pt>
                <c:pt idx="1986">
                  <c:v>2749.9999999999995</c:v>
                </c:pt>
                <c:pt idx="1987">
                  <c:v>1462.5</c:v>
                </c:pt>
                <c:pt idx="1988">
                  <c:v>1000</c:v>
                </c:pt>
                <c:pt idx="1989">
                  <c:v>600</c:v>
                </c:pt>
                <c:pt idx="1990">
                  <c:v>624.99999999999989</c:v>
                </c:pt>
                <c:pt idx="1991">
                  <c:v>1649.9999999999998</c:v>
                </c:pt>
                <c:pt idx="1992">
                  <c:v>2124.9999999999995</c:v>
                </c:pt>
                <c:pt idx="1993">
                  <c:v>1012.5</c:v>
                </c:pt>
                <c:pt idx="1994">
                  <c:v>500</c:v>
                </c:pt>
                <c:pt idx="1995">
                  <c:v>400</c:v>
                </c:pt>
                <c:pt idx="1996">
                  <c:v>499.99999999999994</c:v>
                </c:pt>
                <c:pt idx="1997">
                  <c:v>1099.9999999999998</c:v>
                </c:pt>
                <c:pt idx="1998">
                  <c:v>2062.4999999999995</c:v>
                </c:pt>
                <c:pt idx="1999">
                  <c:v>1000</c:v>
                </c:pt>
                <c:pt idx="2000">
                  <c:v>500</c:v>
                </c:pt>
                <c:pt idx="2001">
                  <c:v>375</c:v>
                </c:pt>
                <c:pt idx="2002">
                  <c:v>450</c:v>
                </c:pt>
                <c:pt idx="2003">
                  <c:v>1299.9999999999998</c:v>
                </c:pt>
                <c:pt idx="2004">
                  <c:v>2100</c:v>
                </c:pt>
                <c:pt idx="2005">
                  <c:v>1125</c:v>
                </c:pt>
                <c:pt idx="2006">
                  <c:v>1100</c:v>
                </c:pt>
                <c:pt idx="2007">
                  <c:v>1000</c:v>
                </c:pt>
                <c:pt idx="2008">
                  <c:v>1050</c:v>
                </c:pt>
                <c:pt idx="2009">
                  <c:v>1787.4999999999998</c:v>
                </c:pt>
                <c:pt idx="2010">
                  <c:v>3000</c:v>
                </c:pt>
                <c:pt idx="2011">
                  <c:v>1500</c:v>
                </c:pt>
                <c:pt idx="2012">
                  <c:v>1375</c:v>
                </c:pt>
                <c:pt idx="2013">
                  <c:v>1125</c:v>
                </c:pt>
                <c:pt idx="2014">
                  <c:v>1350</c:v>
                </c:pt>
                <c:pt idx="2015">
                  <c:v>2112.4999999999995</c:v>
                </c:pt>
                <c:pt idx="2016">
                  <c:v>1800</c:v>
                </c:pt>
                <c:pt idx="2017">
                  <c:v>1000</c:v>
                </c:pt>
                <c:pt idx="2018">
                  <c:v>750.00000000000011</c:v>
                </c:pt>
                <c:pt idx="2019">
                  <c:v>350</c:v>
                </c:pt>
                <c:pt idx="2020">
                  <c:v>750</c:v>
                </c:pt>
                <c:pt idx="2021">
                  <c:v>1000</c:v>
                </c:pt>
                <c:pt idx="2022">
                  <c:v>2000</c:v>
                </c:pt>
                <c:pt idx="2023">
                  <c:v>600</c:v>
                </c:pt>
                <c:pt idx="2024">
                  <c:v>600.00000000000011</c:v>
                </c:pt>
                <c:pt idx="2025">
                  <c:v>875</c:v>
                </c:pt>
                <c:pt idx="2026">
                  <c:v>750</c:v>
                </c:pt>
                <c:pt idx="2027">
                  <c:v>1000</c:v>
                </c:pt>
                <c:pt idx="2028">
                  <c:v>1880</c:v>
                </c:pt>
                <c:pt idx="2029">
                  <c:v>700</c:v>
                </c:pt>
                <c:pt idx="2030">
                  <c:v>600.00000000000011</c:v>
                </c:pt>
                <c:pt idx="2031">
                  <c:v>1050</c:v>
                </c:pt>
                <c:pt idx="2032">
                  <c:v>500</c:v>
                </c:pt>
                <c:pt idx="2033">
                  <c:v>800</c:v>
                </c:pt>
                <c:pt idx="2034">
                  <c:v>1800</c:v>
                </c:pt>
                <c:pt idx="2035">
                  <c:v>600</c:v>
                </c:pt>
                <c:pt idx="2036">
                  <c:v>450.00000000000006</c:v>
                </c:pt>
                <c:pt idx="2037">
                  <c:v>437.5</c:v>
                </c:pt>
                <c:pt idx="2038">
                  <c:v>625</c:v>
                </c:pt>
                <c:pt idx="2039">
                  <c:v>1100</c:v>
                </c:pt>
                <c:pt idx="2040">
                  <c:v>2722.4999999999995</c:v>
                </c:pt>
                <c:pt idx="2041">
                  <c:v>1000</c:v>
                </c:pt>
                <c:pt idx="2042">
                  <c:v>1012.5</c:v>
                </c:pt>
                <c:pt idx="2043">
                  <c:v>787.5</c:v>
                </c:pt>
                <c:pt idx="2044">
                  <c:v>1099.9999999999998</c:v>
                </c:pt>
                <c:pt idx="2045">
                  <c:v>1950</c:v>
                </c:pt>
                <c:pt idx="2046">
                  <c:v>3162.4999999999995</c:v>
                </c:pt>
                <c:pt idx="2047">
                  <c:v>1625</c:v>
                </c:pt>
                <c:pt idx="2048">
                  <c:v>1125</c:v>
                </c:pt>
                <c:pt idx="2049">
                  <c:v>1012.5</c:v>
                </c:pt>
                <c:pt idx="2050">
                  <c:v>1237.4999999999998</c:v>
                </c:pt>
                <c:pt idx="2051">
                  <c:v>2250</c:v>
                </c:pt>
                <c:pt idx="2052">
                  <c:v>3299.9999999999995</c:v>
                </c:pt>
                <c:pt idx="2053">
                  <c:v>1750</c:v>
                </c:pt>
                <c:pt idx="2054">
                  <c:v>1237.5</c:v>
                </c:pt>
                <c:pt idx="2055">
                  <c:v>1012.5</c:v>
                </c:pt>
                <c:pt idx="2056">
                  <c:v>1374.9999999999998</c:v>
                </c:pt>
                <c:pt idx="2057">
                  <c:v>2550</c:v>
                </c:pt>
                <c:pt idx="2058">
                  <c:v>3162.4999999999995</c:v>
                </c:pt>
                <c:pt idx="2059">
                  <c:v>1750</c:v>
                </c:pt>
                <c:pt idx="2060">
                  <c:v>1237.5</c:v>
                </c:pt>
                <c:pt idx="2061">
                  <c:v>787.5</c:v>
                </c:pt>
                <c:pt idx="2062">
                  <c:v>824.99999999999989</c:v>
                </c:pt>
                <c:pt idx="2063">
                  <c:v>1950</c:v>
                </c:pt>
                <c:pt idx="2064">
                  <c:v>2474.9999999999995</c:v>
                </c:pt>
                <c:pt idx="2065">
                  <c:v>1250</c:v>
                </c:pt>
                <c:pt idx="2066">
                  <c:v>675</c:v>
                </c:pt>
                <c:pt idx="2067">
                  <c:v>562.5</c:v>
                </c:pt>
                <c:pt idx="2068">
                  <c:v>687.49999999999989</c:v>
                </c:pt>
                <c:pt idx="2069">
                  <c:v>1350</c:v>
                </c:pt>
                <c:pt idx="2070">
                  <c:v>2400</c:v>
                </c:pt>
                <c:pt idx="2071">
                  <c:v>1237.5</c:v>
                </c:pt>
                <c:pt idx="2072">
                  <c:v>687.5</c:v>
                </c:pt>
                <c:pt idx="2073">
                  <c:v>550</c:v>
                </c:pt>
                <c:pt idx="2074">
                  <c:v>650</c:v>
                </c:pt>
                <c:pt idx="2075">
                  <c:v>1575</c:v>
                </c:pt>
                <c:pt idx="2076">
                  <c:v>2437.5</c:v>
                </c:pt>
                <c:pt idx="2077">
                  <c:v>1650.0000000000002</c:v>
                </c:pt>
                <c:pt idx="2078">
                  <c:v>1622.5000000000002</c:v>
                </c:pt>
                <c:pt idx="2079">
                  <c:v>1512.5000000000002</c:v>
                </c:pt>
                <c:pt idx="2080">
                  <c:v>1625</c:v>
                </c:pt>
                <c:pt idx="2081">
                  <c:v>2450</c:v>
                </c:pt>
                <c:pt idx="2082">
                  <c:v>3737.5</c:v>
                </c:pt>
                <c:pt idx="2083">
                  <c:v>2062.5</c:v>
                </c:pt>
                <c:pt idx="2084">
                  <c:v>1925.0000000000002</c:v>
                </c:pt>
                <c:pt idx="2085">
                  <c:v>1650.0000000000002</c:v>
                </c:pt>
                <c:pt idx="2086">
                  <c:v>1950</c:v>
                </c:pt>
                <c:pt idx="2087">
                  <c:v>2800</c:v>
                </c:pt>
                <c:pt idx="2088">
                  <c:v>2362.5</c:v>
                </c:pt>
                <c:pt idx="2089">
                  <c:v>1462.5</c:v>
                </c:pt>
                <c:pt idx="2090">
                  <c:v>1137.5</c:v>
                </c:pt>
                <c:pt idx="2091">
                  <c:v>699.99999999999989</c:v>
                </c:pt>
                <c:pt idx="2092">
                  <c:v>1237.5</c:v>
                </c:pt>
                <c:pt idx="2093">
                  <c:v>1462.5</c:v>
                </c:pt>
                <c:pt idx="2094">
                  <c:v>2587.5</c:v>
                </c:pt>
                <c:pt idx="2095">
                  <c:v>1012.5</c:v>
                </c:pt>
                <c:pt idx="2096">
                  <c:v>962.50000000000011</c:v>
                </c:pt>
                <c:pt idx="2097">
                  <c:v>600</c:v>
                </c:pt>
                <c:pt idx="2098">
                  <c:v>1237.5</c:v>
                </c:pt>
                <c:pt idx="2099">
                  <c:v>1462.5</c:v>
                </c:pt>
                <c:pt idx="2100">
                  <c:v>2452.5</c:v>
                </c:pt>
                <c:pt idx="2101">
                  <c:v>1125</c:v>
                </c:pt>
                <c:pt idx="2102">
                  <c:v>962.50000000000011</c:v>
                </c:pt>
                <c:pt idx="2103">
                  <c:v>499.99999999999994</c:v>
                </c:pt>
                <c:pt idx="2104">
                  <c:v>962.50000000000011</c:v>
                </c:pt>
                <c:pt idx="2105">
                  <c:v>1237.5</c:v>
                </c:pt>
                <c:pt idx="2106">
                  <c:v>2362.5</c:v>
                </c:pt>
                <c:pt idx="2107">
                  <c:v>1012.5</c:v>
                </c:pt>
                <c:pt idx="2108">
                  <c:v>787.50000000000011</c:v>
                </c:pt>
                <c:pt idx="2109">
                  <c:v>600</c:v>
                </c:pt>
                <c:pt idx="2110">
                  <c:v>825.00000000000011</c:v>
                </c:pt>
                <c:pt idx="2111">
                  <c:v>1350</c:v>
                </c:pt>
                <c:pt idx="2112">
                  <c:v>3420</c:v>
                </c:pt>
                <c:pt idx="2113">
                  <c:v>1512.5000000000002</c:v>
                </c:pt>
                <c:pt idx="2114">
                  <c:v>1500</c:v>
                </c:pt>
                <c:pt idx="2115">
                  <c:v>1250</c:v>
                </c:pt>
                <c:pt idx="2116">
                  <c:v>1650</c:v>
                </c:pt>
                <c:pt idx="2117">
                  <c:v>2600</c:v>
                </c:pt>
                <c:pt idx="2118">
                  <c:v>3900</c:v>
                </c:pt>
                <c:pt idx="2119">
                  <c:v>2200</c:v>
                </c:pt>
                <c:pt idx="2120">
                  <c:v>1625</c:v>
                </c:pt>
                <c:pt idx="2121">
                  <c:v>1500</c:v>
                </c:pt>
                <c:pt idx="2122">
                  <c:v>1800</c:v>
                </c:pt>
                <c:pt idx="2123">
                  <c:v>2925</c:v>
                </c:pt>
                <c:pt idx="2124">
                  <c:v>4050</c:v>
                </c:pt>
                <c:pt idx="2125">
                  <c:v>2337.5</c:v>
                </c:pt>
                <c:pt idx="2126">
                  <c:v>1750</c:v>
                </c:pt>
                <c:pt idx="2127">
                  <c:v>1500</c:v>
                </c:pt>
                <c:pt idx="2128">
                  <c:v>1950</c:v>
                </c:pt>
                <c:pt idx="2129">
                  <c:v>3250</c:v>
                </c:pt>
                <c:pt idx="2130">
                  <c:v>3900</c:v>
                </c:pt>
                <c:pt idx="2131">
                  <c:v>2337.5</c:v>
                </c:pt>
                <c:pt idx="2132">
                  <c:v>1750</c:v>
                </c:pt>
                <c:pt idx="2133">
                  <c:v>1250</c:v>
                </c:pt>
                <c:pt idx="2134">
                  <c:v>1350</c:v>
                </c:pt>
                <c:pt idx="2135">
                  <c:v>2600</c:v>
                </c:pt>
                <c:pt idx="2136">
                  <c:v>3150</c:v>
                </c:pt>
                <c:pt idx="2137">
                  <c:v>1787.5000000000002</c:v>
                </c:pt>
                <c:pt idx="2138">
                  <c:v>1125</c:v>
                </c:pt>
                <c:pt idx="2139">
                  <c:v>1000</c:v>
                </c:pt>
                <c:pt idx="2140">
                  <c:v>1200</c:v>
                </c:pt>
                <c:pt idx="2141">
                  <c:v>1950</c:v>
                </c:pt>
                <c:pt idx="2142">
                  <c:v>3087.5</c:v>
                </c:pt>
                <c:pt idx="2143">
                  <c:v>1800.0000000000002</c:v>
                </c:pt>
                <c:pt idx="2144">
                  <c:v>1200.0000000000002</c:v>
                </c:pt>
                <c:pt idx="2145">
                  <c:v>1050.0000000000002</c:v>
                </c:pt>
                <c:pt idx="2146">
                  <c:v>1225.0000000000002</c:v>
                </c:pt>
                <c:pt idx="2147">
                  <c:v>2250</c:v>
                </c:pt>
                <c:pt idx="2148">
                  <c:v>3150.0000000000005</c:v>
                </c:pt>
                <c:pt idx="2149">
                  <c:v>1950.0000000000002</c:v>
                </c:pt>
                <c:pt idx="2150">
                  <c:v>1920.0000000000002</c:v>
                </c:pt>
                <c:pt idx="2151">
                  <c:v>1800.0000000000002</c:v>
                </c:pt>
                <c:pt idx="2152">
                  <c:v>1925.0000000000002</c:v>
                </c:pt>
                <c:pt idx="2153">
                  <c:v>2812.5</c:v>
                </c:pt>
                <c:pt idx="2154">
                  <c:v>4200</c:v>
                </c:pt>
                <c:pt idx="2155">
                  <c:v>2400.0000000000005</c:v>
                </c:pt>
                <c:pt idx="2156">
                  <c:v>2250.0000000000005</c:v>
                </c:pt>
                <c:pt idx="2157">
                  <c:v>1950.0000000000002</c:v>
                </c:pt>
                <c:pt idx="2158">
                  <c:v>2275</c:v>
                </c:pt>
                <c:pt idx="2159">
                  <c:v>3187.5</c:v>
                </c:pt>
                <c:pt idx="2160">
                  <c:v>2625</c:v>
                </c:pt>
                <c:pt idx="2161">
                  <c:v>1625</c:v>
                </c:pt>
                <c:pt idx="2162">
                  <c:v>1300</c:v>
                </c:pt>
                <c:pt idx="2163">
                  <c:v>787.49999999999989</c:v>
                </c:pt>
                <c:pt idx="2164">
                  <c:v>1350.0000000000002</c:v>
                </c:pt>
                <c:pt idx="2165">
                  <c:v>1625</c:v>
                </c:pt>
                <c:pt idx="2166">
                  <c:v>3000</c:v>
                </c:pt>
                <c:pt idx="2167">
                  <c:v>1250</c:v>
                </c:pt>
                <c:pt idx="2168">
                  <c:v>1200</c:v>
                </c:pt>
                <c:pt idx="2169">
                  <c:v>899.99999999999989</c:v>
                </c:pt>
                <c:pt idx="2170">
                  <c:v>1650.0000000000002</c:v>
                </c:pt>
                <c:pt idx="2171">
                  <c:v>1875</c:v>
                </c:pt>
                <c:pt idx="2172">
                  <c:v>2850</c:v>
                </c:pt>
                <c:pt idx="2173">
                  <c:v>1375</c:v>
                </c:pt>
                <c:pt idx="2174">
                  <c:v>1200</c:v>
                </c:pt>
                <c:pt idx="2175">
                  <c:v>674.99999999999989</c:v>
                </c:pt>
                <c:pt idx="2176">
                  <c:v>1200.0000000000002</c:v>
                </c:pt>
                <c:pt idx="2177">
                  <c:v>1500</c:v>
                </c:pt>
                <c:pt idx="2178">
                  <c:v>2750</c:v>
                </c:pt>
                <c:pt idx="2179">
                  <c:v>1250</c:v>
                </c:pt>
                <c:pt idx="2180">
                  <c:v>1000</c:v>
                </c:pt>
                <c:pt idx="2181">
                  <c:v>787.49999999999989</c:v>
                </c:pt>
                <c:pt idx="2182">
                  <c:v>1050.0000000000002</c:v>
                </c:pt>
                <c:pt idx="2183">
                  <c:v>1625</c:v>
                </c:pt>
                <c:pt idx="2184">
                  <c:v>3867.5</c:v>
                </c:pt>
                <c:pt idx="2185">
                  <c:v>1800.0000000000002</c:v>
                </c:pt>
                <c:pt idx="2186">
                  <c:v>1787.5000000000002</c:v>
                </c:pt>
                <c:pt idx="2187">
                  <c:v>1512.5000000000002</c:v>
                </c:pt>
                <c:pt idx="2188">
                  <c:v>1950</c:v>
                </c:pt>
                <c:pt idx="2189">
                  <c:v>2975.0000000000005</c:v>
                </c:pt>
                <c:pt idx="2190">
                  <c:v>4387.5</c:v>
                </c:pt>
                <c:pt idx="2191">
                  <c:v>2550.0000000000005</c:v>
                </c:pt>
                <c:pt idx="2192">
                  <c:v>1925.0000000000002</c:v>
                </c:pt>
                <c:pt idx="2193">
                  <c:v>1787.5000000000002</c:v>
                </c:pt>
                <c:pt idx="2194">
                  <c:v>2112.5</c:v>
                </c:pt>
                <c:pt idx="2195">
                  <c:v>3325.0000000000005</c:v>
                </c:pt>
                <c:pt idx="2196">
                  <c:v>4550</c:v>
                </c:pt>
                <c:pt idx="2197">
                  <c:v>2700.0000000000005</c:v>
                </c:pt>
                <c:pt idx="2198">
                  <c:v>2062.5</c:v>
                </c:pt>
                <c:pt idx="2199">
                  <c:v>1787.5000000000002</c:v>
                </c:pt>
                <c:pt idx="2200">
                  <c:v>2275</c:v>
                </c:pt>
                <c:pt idx="2201">
                  <c:v>3675.0000000000005</c:v>
                </c:pt>
                <c:pt idx="2202">
                  <c:v>4387.5</c:v>
                </c:pt>
                <c:pt idx="2203">
                  <c:v>2700.0000000000005</c:v>
                </c:pt>
                <c:pt idx="2204">
                  <c:v>2062.5</c:v>
                </c:pt>
                <c:pt idx="2205">
                  <c:v>1512.5000000000002</c:v>
                </c:pt>
                <c:pt idx="2206">
                  <c:v>1625</c:v>
                </c:pt>
                <c:pt idx="2207">
                  <c:v>2975.0000000000005</c:v>
                </c:pt>
                <c:pt idx="2208">
                  <c:v>3575</c:v>
                </c:pt>
                <c:pt idx="2209">
                  <c:v>2100.0000000000005</c:v>
                </c:pt>
                <c:pt idx="2210">
                  <c:v>1375</c:v>
                </c:pt>
                <c:pt idx="2211">
                  <c:v>1237.5</c:v>
                </c:pt>
                <c:pt idx="2212">
                  <c:v>1462.5</c:v>
                </c:pt>
                <c:pt idx="2213">
                  <c:v>2275</c:v>
                </c:pt>
                <c:pt idx="2214">
                  <c:v>3325.0000000000005</c:v>
                </c:pt>
                <c:pt idx="2215">
                  <c:v>1950.0000000000005</c:v>
                </c:pt>
                <c:pt idx="2216">
                  <c:v>1300.0000000000002</c:v>
                </c:pt>
                <c:pt idx="2217">
                  <c:v>1137.5000000000002</c:v>
                </c:pt>
                <c:pt idx="2218">
                  <c:v>1312.5000000000002</c:v>
                </c:pt>
                <c:pt idx="2219">
                  <c:v>2400</c:v>
                </c:pt>
                <c:pt idx="2220">
                  <c:v>3375.0000000000005</c:v>
                </c:pt>
                <c:pt idx="2221">
                  <c:v>2112.5000000000005</c:v>
                </c:pt>
                <c:pt idx="2222">
                  <c:v>2242.5000000000005</c:v>
                </c:pt>
                <c:pt idx="2223">
                  <c:v>2112.5000000000005</c:v>
                </c:pt>
                <c:pt idx="2224">
                  <c:v>2250.0000000000005</c:v>
                </c:pt>
                <c:pt idx="2225">
                  <c:v>3200</c:v>
                </c:pt>
                <c:pt idx="2226">
                  <c:v>4687.5000000000009</c:v>
                </c:pt>
                <c:pt idx="2227">
                  <c:v>2762.5000000000005</c:v>
                </c:pt>
                <c:pt idx="2228">
                  <c:v>2600.0000000000005</c:v>
                </c:pt>
                <c:pt idx="2229">
                  <c:v>2275.0000000000005</c:v>
                </c:pt>
                <c:pt idx="2230">
                  <c:v>2625.0000000000005</c:v>
                </c:pt>
                <c:pt idx="2231">
                  <c:v>3600</c:v>
                </c:pt>
                <c:pt idx="2232">
                  <c:v>2750</c:v>
                </c:pt>
                <c:pt idx="2233">
                  <c:v>1650.0000000000002</c:v>
                </c:pt>
                <c:pt idx="2234">
                  <c:v>1350</c:v>
                </c:pt>
                <c:pt idx="2235">
                  <c:v>749.99999999999989</c:v>
                </c:pt>
                <c:pt idx="2236">
                  <c:v>1300.0000000000002</c:v>
                </c:pt>
                <c:pt idx="2237">
                  <c:v>1650.0000000000002</c:v>
                </c:pt>
                <c:pt idx="2238">
                  <c:v>3162.5000000000005</c:v>
                </c:pt>
                <c:pt idx="2239">
                  <c:v>1237.5</c:v>
                </c:pt>
                <c:pt idx="2240">
                  <c:v>1237.5</c:v>
                </c:pt>
                <c:pt idx="2241">
                  <c:v>874.99999999999989</c:v>
                </c:pt>
                <c:pt idx="2242">
                  <c:v>1625.0000000000002</c:v>
                </c:pt>
                <c:pt idx="2243">
                  <c:v>1925.0000000000002</c:v>
                </c:pt>
                <c:pt idx="2244">
                  <c:v>2997.5000000000005</c:v>
                </c:pt>
                <c:pt idx="2245">
                  <c:v>1375</c:v>
                </c:pt>
                <c:pt idx="2246">
                  <c:v>1237.5</c:v>
                </c:pt>
                <c:pt idx="2247">
                  <c:v>624.99999999999989</c:v>
                </c:pt>
                <c:pt idx="2248">
                  <c:v>1137.5000000000002</c:v>
                </c:pt>
                <c:pt idx="2249">
                  <c:v>1512.5000000000002</c:v>
                </c:pt>
                <c:pt idx="2250">
                  <c:v>2887.5000000000005</c:v>
                </c:pt>
                <c:pt idx="2251">
                  <c:v>1237.5</c:v>
                </c:pt>
                <c:pt idx="2252">
                  <c:v>1012.5</c:v>
                </c:pt>
                <c:pt idx="2253">
                  <c:v>749.99999999999989</c:v>
                </c:pt>
                <c:pt idx="2254">
                  <c:v>900.00000000000011</c:v>
                </c:pt>
                <c:pt idx="2255">
                  <c:v>1500</c:v>
                </c:pt>
                <c:pt idx="2256">
                  <c:v>3705</c:v>
                </c:pt>
                <c:pt idx="2257">
                  <c:v>1650.0000000000002</c:v>
                </c:pt>
                <c:pt idx="2258">
                  <c:v>1650.0000000000002</c:v>
                </c:pt>
                <c:pt idx="2259">
                  <c:v>1375</c:v>
                </c:pt>
                <c:pt idx="2260">
                  <c:v>1787.5</c:v>
                </c:pt>
                <c:pt idx="2261">
                  <c:v>2800.0000000000005</c:v>
                </c:pt>
                <c:pt idx="2262">
                  <c:v>4225</c:v>
                </c:pt>
                <c:pt idx="2263">
                  <c:v>2400.0000000000005</c:v>
                </c:pt>
                <c:pt idx="2264">
                  <c:v>1787.5000000000002</c:v>
                </c:pt>
                <c:pt idx="2265">
                  <c:v>1650.0000000000002</c:v>
                </c:pt>
                <c:pt idx="2266">
                  <c:v>1950</c:v>
                </c:pt>
                <c:pt idx="2267">
                  <c:v>3150.0000000000005</c:v>
                </c:pt>
                <c:pt idx="2268">
                  <c:v>4387.5</c:v>
                </c:pt>
                <c:pt idx="2269">
                  <c:v>2550.0000000000005</c:v>
                </c:pt>
                <c:pt idx="2270">
                  <c:v>1925.0000000000002</c:v>
                </c:pt>
                <c:pt idx="2271">
                  <c:v>1650.0000000000002</c:v>
                </c:pt>
                <c:pt idx="2272">
                  <c:v>2112.5</c:v>
                </c:pt>
                <c:pt idx="2273">
                  <c:v>3500.0000000000005</c:v>
                </c:pt>
                <c:pt idx="2274">
                  <c:v>4225</c:v>
                </c:pt>
                <c:pt idx="2275">
                  <c:v>2550.0000000000005</c:v>
                </c:pt>
                <c:pt idx="2276">
                  <c:v>1925.0000000000002</c:v>
                </c:pt>
                <c:pt idx="2277">
                  <c:v>1375</c:v>
                </c:pt>
                <c:pt idx="2278">
                  <c:v>1462.5</c:v>
                </c:pt>
                <c:pt idx="2279">
                  <c:v>2800.0000000000005</c:v>
                </c:pt>
                <c:pt idx="2280">
                  <c:v>3412.5</c:v>
                </c:pt>
                <c:pt idx="2281">
                  <c:v>1950.0000000000002</c:v>
                </c:pt>
                <c:pt idx="2282">
                  <c:v>1237.5</c:v>
                </c:pt>
                <c:pt idx="2283">
                  <c:v>1100</c:v>
                </c:pt>
                <c:pt idx="2284">
                  <c:v>1300</c:v>
                </c:pt>
                <c:pt idx="2285">
                  <c:v>2100</c:v>
                </c:pt>
                <c:pt idx="2286">
                  <c:v>3150.0000000000005</c:v>
                </c:pt>
                <c:pt idx="2287">
                  <c:v>1787.5000000000005</c:v>
                </c:pt>
                <c:pt idx="2288">
                  <c:v>1137.5000000000002</c:v>
                </c:pt>
                <c:pt idx="2289">
                  <c:v>975.00000000000023</c:v>
                </c:pt>
                <c:pt idx="2290">
                  <c:v>1125.0000000000002</c:v>
                </c:pt>
                <c:pt idx="2291">
                  <c:v>2200</c:v>
                </c:pt>
                <c:pt idx="2292">
                  <c:v>3187.5000000000005</c:v>
                </c:pt>
                <c:pt idx="2293">
                  <c:v>1950.0000000000005</c:v>
                </c:pt>
                <c:pt idx="2294">
                  <c:v>2080.0000000000005</c:v>
                </c:pt>
                <c:pt idx="2295">
                  <c:v>1950.0000000000005</c:v>
                </c:pt>
                <c:pt idx="2296">
                  <c:v>2062.5000000000005</c:v>
                </c:pt>
                <c:pt idx="2297">
                  <c:v>3000</c:v>
                </c:pt>
                <c:pt idx="2298">
                  <c:v>4500.0000000000009</c:v>
                </c:pt>
                <c:pt idx="2299">
                  <c:v>2600.0000000000005</c:v>
                </c:pt>
                <c:pt idx="2300">
                  <c:v>2437.5000000000005</c:v>
                </c:pt>
                <c:pt idx="2301">
                  <c:v>2112.5000000000005</c:v>
                </c:pt>
                <c:pt idx="2302">
                  <c:v>2437.5000000000005</c:v>
                </c:pt>
                <c:pt idx="2303">
                  <c:v>3400</c:v>
                </c:pt>
              </c:numCache>
            </c:numRef>
          </c:xVal>
          <c:yVal>
            <c:numRef>
              <c:f>'Sales &amp; Profitability Analysis'!$AG$6:$AG$2309</c:f>
              <c:numCache>
                <c:formatCode>"$"#,##0_);[Red]\("$"#,##0\)</c:formatCode>
                <c:ptCount val="2304"/>
                <c:pt idx="0">
                  <c:v>6000</c:v>
                </c:pt>
                <c:pt idx="1">
                  <c:v>5000</c:v>
                </c:pt>
                <c:pt idx="2">
                  <c:v>4000</c:v>
                </c:pt>
                <c:pt idx="3">
                  <c:v>3825</c:v>
                </c:pt>
                <c:pt idx="4">
                  <c:v>5400</c:v>
                </c:pt>
                <c:pt idx="5">
                  <c:v>5000</c:v>
                </c:pt>
                <c:pt idx="6">
                  <c:v>6250</c:v>
                </c:pt>
                <c:pt idx="7">
                  <c:v>4500</c:v>
                </c:pt>
                <c:pt idx="8">
                  <c:v>3800</c:v>
                </c:pt>
                <c:pt idx="9">
                  <c:v>3712.5</c:v>
                </c:pt>
                <c:pt idx="10">
                  <c:v>5400</c:v>
                </c:pt>
                <c:pt idx="11">
                  <c:v>5000</c:v>
                </c:pt>
                <c:pt idx="12">
                  <c:v>6100</c:v>
                </c:pt>
                <c:pt idx="13">
                  <c:v>4625</c:v>
                </c:pt>
                <c:pt idx="14">
                  <c:v>3800</c:v>
                </c:pt>
                <c:pt idx="15">
                  <c:v>3600</c:v>
                </c:pt>
                <c:pt idx="16">
                  <c:v>5100</c:v>
                </c:pt>
                <c:pt idx="17">
                  <c:v>4750</c:v>
                </c:pt>
                <c:pt idx="18">
                  <c:v>6000</c:v>
                </c:pt>
                <c:pt idx="19">
                  <c:v>4500</c:v>
                </c:pt>
                <c:pt idx="20">
                  <c:v>3600</c:v>
                </c:pt>
                <c:pt idx="21">
                  <c:v>3712.5</c:v>
                </c:pt>
                <c:pt idx="22">
                  <c:v>4950</c:v>
                </c:pt>
                <c:pt idx="23">
                  <c:v>4750</c:v>
                </c:pt>
                <c:pt idx="24">
                  <c:v>7320</c:v>
                </c:pt>
                <c:pt idx="25">
                  <c:v>5087.5</c:v>
                </c:pt>
                <c:pt idx="26">
                  <c:v>4500</c:v>
                </c:pt>
                <c:pt idx="27">
                  <c:v>4250</c:v>
                </c:pt>
                <c:pt idx="28">
                  <c:v>5250</c:v>
                </c:pt>
                <c:pt idx="29">
                  <c:v>6500</c:v>
                </c:pt>
                <c:pt idx="30">
                  <c:v>7500</c:v>
                </c:pt>
                <c:pt idx="31">
                  <c:v>5500</c:v>
                </c:pt>
                <c:pt idx="32">
                  <c:v>4625</c:v>
                </c:pt>
                <c:pt idx="33">
                  <c:v>4500</c:v>
                </c:pt>
                <c:pt idx="34">
                  <c:v>5400</c:v>
                </c:pt>
                <c:pt idx="35">
                  <c:v>6825</c:v>
                </c:pt>
                <c:pt idx="36">
                  <c:v>7650</c:v>
                </c:pt>
                <c:pt idx="37">
                  <c:v>5637.5000000000009</c:v>
                </c:pt>
                <c:pt idx="38">
                  <c:v>4750</c:v>
                </c:pt>
                <c:pt idx="39">
                  <c:v>4500</c:v>
                </c:pt>
                <c:pt idx="40">
                  <c:v>5550</c:v>
                </c:pt>
                <c:pt idx="41">
                  <c:v>7150</c:v>
                </c:pt>
                <c:pt idx="42">
                  <c:v>7500</c:v>
                </c:pt>
                <c:pt idx="43">
                  <c:v>5637.5000000000009</c:v>
                </c:pt>
                <c:pt idx="44">
                  <c:v>4750</c:v>
                </c:pt>
                <c:pt idx="45">
                  <c:v>4625</c:v>
                </c:pt>
                <c:pt idx="46">
                  <c:v>5400</c:v>
                </c:pt>
                <c:pt idx="47">
                  <c:v>6987.5</c:v>
                </c:pt>
                <c:pt idx="48">
                  <c:v>7200</c:v>
                </c:pt>
                <c:pt idx="49">
                  <c:v>5500</c:v>
                </c:pt>
                <c:pt idx="50">
                  <c:v>4625</c:v>
                </c:pt>
                <c:pt idx="51">
                  <c:v>4500</c:v>
                </c:pt>
                <c:pt idx="52">
                  <c:v>5400</c:v>
                </c:pt>
                <c:pt idx="53">
                  <c:v>6500</c:v>
                </c:pt>
                <c:pt idx="54">
                  <c:v>7637.5</c:v>
                </c:pt>
                <c:pt idx="55">
                  <c:v>5500</c:v>
                </c:pt>
                <c:pt idx="56">
                  <c:v>4950</c:v>
                </c:pt>
                <c:pt idx="57">
                  <c:v>4812.5</c:v>
                </c:pt>
                <c:pt idx="58">
                  <c:v>5687.5</c:v>
                </c:pt>
                <c:pt idx="59">
                  <c:v>7000</c:v>
                </c:pt>
                <c:pt idx="60">
                  <c:v>7475</c:v>
                </c:pt>
                <c:pt idx="61">
                  <c:v>5362.5</c:v>
                </c:pt>
                <c:pt idx="62">
                  <c:v>5060</c:v>
                </c:pt>
                <c:pt idx="63">
                  <c:v>4950</c:v>
                </c:pt>
                <c:pt idx="64">
                  <c:v>5687.5</c:v>
                </c:pt>
                <c:pt idx="65">
                  <c:v>6825</c:v>
                </c:pt>
                <c:pt idx="66">
                  <c:v>7800</c:v>
                </c:pt>
                <c:pt idx="67">
                  <c:v>5500</c:v>
                </c:pt>
                <c:pt idx="68">
                  <c:v>5225</c:v>
                </c:pt>
                <c:pt idx="69">
                  <c:v>4950</c:v>
                </c:pt>
                <c:pt idx="70">
                  <c:v>5850</c:v>
                </c:pt>
                <c:pt idx="71">
                  <c:v>7000</c:v>
                </c:pt>
                <c:pt idx="72">
                  <c:v>2137.5</c:v>
                </c:pt>
                <c:pt idx="73">
                  <c:v>1237.5</c:v>
                </c:pt>
                <c:pt idx="74">
                  <c:v>962.50000000000011</c:v>
                </c:pt>
                <c:pt idx="75">
                  <c:v>500</c:v>
                </c:pt>
                <c:pt idx="76">
                  <c:v>962.49999999999989</c:v>
                </c:pt>
                <c:pt idx="77">
                  <c:v>1237.5</c:v>
                </c:pt>
                <c:pt idx="78">
                  <c:v>2362.5</c:v>
                </c:pt>
                <c:pt idx="79">
                  <c:v>787.5</c:v>
                </c:pt>
                <c:pt idx="80">
                  <c:v>787.50000000000011</c:v>
                </c:pt>
                <c:pt idx="81">
                  <c:v>400</c:v>
                </c:pt>
                <c:pt idx="82">
                  <c:v>962.49999999999989</c:v>
                </c:pt>
                <c:pt idx="83">
                  <c:v>1237.5</c:v>
                </c:pt>
                <c:pt idx="84">
                  <c:v>2475</c:v>
                </c:pt>
                <c:pt idx="85">
                  <c:v>1000</c:v>
                </c:pt>
                <c:pt idx="86">
                  <c:v>900</c:v>
                </c:pt>
                <c:pt idx="87">
                  <c:v>337.5</c:v>
                </c:pt>
                <c:pt idx="88">
                  <c:v>750</c:v>
                </c:pt>
                <c:pt idx="89">
                  <c:v>1125</c:v>
                </c:pt>
                <c:pt idx="90">
                  <c:v>2250</c:v>
                </c:pt>
                <c:pt idx="91">
                  <c:v>750</c:v>
                </c:pt>
                <c:pt idx="92">
                  <c:v>600</c:v>
                </c:pt>
                <c:pt idx="93">
                  <c:v>337.5</c:v>
                </c:pt>
                <c:pt idx="94">
                  <c:v>600</c:v>
                </c:pt>
                <c:pt idx="95">
                  <c:v>1125</c:v>
                </c:pt>
                <c:pt idx="96">
                  <c:v>2970</c:v>
                </c:pt>
                <c:pt idx="97">
                  <c:v>1100</c:v>
                </c:pt>
                <c:pt idx="98">
                  <c:v>875</c:v>
                </c:pt>
                <c:pt idx="99">
                  <c:v>500</c:v>
                </c:pt>
                <c:pt idx="100">
                  <c:v>750</c:v>
                </c:pt>
                <c:pt idx="101">
                  <c:v>1625</c:v>
                </c:pt>
                <c:pt idx="102">
                  <c:v>2500</c:v>
                </c:pt>
                <c:pt idx="103">
                  <c:v>1125.0000000000002</c:v>
                </c:pt>
                <c:pt idx="104">
                  <c:v>800</c:v>
                </c:pt>
                <c:pt idx="105">
                  <c:v>700</c:v>
                </c:pt>
                <c:pt idx="106">
                  <c:v>875</c:v>
                </c:pt>
                <c:pt idx="107">
                  <c:v>1925.0000000000002</c:v>
                </c:pt>
                <c:pt idx="108">
                  <c:v>2875</c:v>
                </c:pt>
                <c:pt idx="109">
                  <c:v>1462.5000000000002</c:v>
                </c:pt>
                <c:pt idx="110">
                  <c:v>1000</c:v>
                </c:pt>
                <c:pt idx="111">
                  <c:v>800</c:v>
                </c:pt>
                <c:pt idx="112">
                  <c:v>1125</c:v>
                </c:pt>
                <c:pt idx="113">
                  <c:v>2200</c:v>
                </c:pt>
                <c:pt idx="114">
                  <c:v>2750</c:v>
                </c:pt>
                <c:pt idx="115">
                  <c:v>1462.5000000000002</c:v>
                </c:pt>
                <c:pt idx="116">
                  <c:v>1000</c:v>
                </c:pt>
                <c:pt idx="117">
                  <c:v>900</c:v>
                </c:pt>
                <c:pt idx="118">
                  <c:v>1000</c:v>
                </c:pt>
                <c:pt idx="119">
                  <c:v>2062.5</c:v>
                </c:pt>
                <c:pt idx="120">
                  <c:v>2500</c:v>
                </c:pt>
                <c:pt idx="121">
                  <c:v>1350.0000000000002</c:v>
                </c:pt>
                <c:pt idx="122">
                  <c:v>800</c:v>
                </c:pt>
                <c:pt idx="123">
                  <c:v>700</c:v>
                </c:pt>
                <c:pt idx="124">
                  <c:v>875</c:v>
                </c:pt>
                <c:pt idx="125">
                  <c:v>1375</c:v>
                </c:pt>
                <c:pt idx="126">
                  <c:v>2550</c:v>
                </c:pt>
                <c:pt idx="127">
                  <c:v>1250</c:v>
                </c:pt>
                <c:pt idx="128">
                  <c:v>750</c:v>
                </c:pt>
                <c:pt idx="129">
                  <c:v>625</c:v>
                </c:pt>
                <c:pt idx="130">
                  <c:v>750</c:v>
                </c:pt>
                <c:pt idx="131">
                  <c:v>1624.9999999999998</c:v>
                </c:pt>
                <c:pt idx="132">
                  <c:v>2400</c:v>
                </c:pt>
                <c:pt idx="133">
                  <c:v>1250</c:v>
                </c:pt>
                <c:pt idx="134">
                  <c:v>975</c:v>
                </c:pt>
                <c:pt idx="135">
                  <c:v>875</c:v>
                </c:pt>
                <c:pt idx="136">
                  <c:v>900</c:v>
                </c:pt>
                <c:pt idx="137">
                  <c:v>1624.9999999999998</c:v>
                </c:pt>
                <c:pt idx="138">
                  <c:v>3000</c:v>
                </c:pt>
                <c:pt idx="139">
                  <c:v>1500</c:v>
                </c:pt>
                <c:pt idx="140">
                  <c:v>1250</c:v>
                </c:pt>
                <c:pt idx="141">
                  <c:v>1000</c:v>
                </c:pt>
                <c:pt idx="142">
                  <c:v>1200</c:v>
                </c:pt>
                <c:pt idx="143">
                  <c:v>1949.9999999999998</c:v>
                </c:pt>
                <c:pt idx="144">
                  <c:v>1912.5</c:v>
                </c:pt>
                <c:pt idx="145">
                  <c:v>1012.5</c:v>
                </c:pt>
                <c:pt idx="146">
                  <c:v>787.50000000000011</c:v>
                </c:pt>
                <c:pt idx="147">
                  <c:v>300</c:v>
                </c:pt>
                <c:pt idx="148">
                  <c:v>687.49999999999989</c:v>
                </c:pt>
                <c:pt idx="149">
                  <c:v>1012.5</c:v>
                </c:pt>
                <c:pt idx="150">
                  <c:v>2137.5</c:v>
                </c:pt>
                <c:pt idx="151">
                  <c:v>562.5</c:v>
                </c:pt>
                <c:pt idx="152">
                  <c:v>612.50000000000011</c:v>
                </c:pt>
                <c:pt idx="153">
                  <c:v>200</c:v>
                </c:pt>
                <c:pt idx="154">
                  <c:v>687.49999999999989</c:v>
                </c:pt>
                <c:pt idx="155">
                  <c:v>1012.5</c:v>
                </c:pt>
                <c:pt idx="156">
                  <c:v>2225</c:v>
                </c:pt>
                <c:pt idx="157">
                  <c:v>750</c:v>
                </c:pt>
                <c:pt idx="158">
                  <c:v>700</c:v>
                </c:pt>
                <c:pt idx="159">
                  <c:v>112.5</c:v>
                </c:pt>
                <c:pt idx="160">
                  <c:v>450</c:v>
                </c:pt>
                <c:pt idx="161">
                  <c:v>875</c:v>
                </c:pt>
                <c:pt idx="162">
                  <c:v>2250</c:v>
                </c:pt>
                <c:pt idx="163">
                  <c:v>750</c:v>
                </c:pt>
                <c:pt idx="164">
                  <c:v>600</c:v>
                </c:pt>
                <c:pt idx="165">
                  <c:v>337.5</c:v>
                </c:pt>
                <c:pt idx="166">
                  <c:v>450</c:v>
                </c:pt>
                <c:pt idx="167">
                  <c:v>1000</c:v>
                </c:pt>
                <c:pt idx="168">
                  <c:v>2820</c:v>
                </c:pt>
                <c:pt idx="169">
                  <c:v>1050.0000000000002</c:v>
                </c:pt>
                <c:pt idx="170">
                  <c:v>825.00000000000011</c:v>
                </c:pt>
                <c:pt idx="171">
                  <c:v>550</c:v>
                </c:pt>
                <c:pt idx="172">
                  <c:v>812.5</c:v>
                </c:pt>
                <c:pt idx="173">
                  <c:v>1750.0000000000002</c:v>
                </c:pt>
                <c:pt idx="174">
                  <c:v>3250</c:v>
                </c:pt>
                <c:pt idx="175">
                  <c:v>1500.0000000000002</c:v>
                </c:pt>
                <c:pt idx="176">
                  <c:v>962.50000000000011</c:v>
                </c:pt>
                <c:pt idx="177">
                  <c:v>825.00000000000011</c:v>
                </c:pt>
                <c:pt idx="178">
                  <c:v>975</c:v>
                </c:pt>
                <c:pt idx="179">
                  <c:v>2100</c:v>
                </c:pt>
                <c:pt idx="180">
                  <c:v>3250</c:v>
                </c:pt>
                <c:pt idx="181">
                  <c:v>1800.0000000000002</c:v>
                </c:pt>
                <c:pt idx="182">
                  <c:v>1237.5</c:v>
                </c:pt>
                <c:pt idx="183">
                  <c:v>962.50000000000011</c:v>
                </c:pt>
                <c:pt idx="184">
                  <c:v>1300</c:v>
                </c:pt>
                <c:pt idx="185">
                  <c:v>2625.0000000000005</c:v>
                </c:pt>
                <c:pt idx="186">
                  <c:v>3412.5</c:v>
                </c:pt>
                <c:pt idx="187">
                  <c:v>1800.0000000000002</c:v>
                </c:pt>
                <c:pt idx="188">
                  <c:v>1237.5</c:v>
                </c:pt>
                <c:pt idx="189">
                  <c:v>1100</c:v>
                </c:pt>
                <c:pt idx="190">
                  <c:v>1137.5</c:v>
                </c:pt>
                <c:pt idx="191">
                  <c:v>2450.0000000000005</c:v>
                </c:pt>
                <c:pt idx="192">
                  <c:v>3087.5</c:v>
                </c:pt>
                <c:pt idx="193">
                  <c:v>1375</c:v>
                </c:pt>
                <c:pt idx="194">
                  <c:v>900</c:v>
                </c:pt>
                <c:pt idx="195">
                  <c:v>787.5</c:v>
                </c:pt>
                <c:pt idx="196">
                  <c:v>687.49999999999989</c:v>
                </c:pt>
                <c:pt idx="197">
                  <c:v>1350</c:v>
                </c:pt>
                <c:pt idx="198">
                  <c:v>2400</c:v>
                </c:pt>
                <c:pt idx="199">
                  <c:v>1125</c:v>
                </c:pt>
                <c:pt idx="200">
                  <c:v>625</c:v>
                </c:pt>
                <c:pt idx="201">
                  <c:v>500</c:v>
                </c:pt>
                <c:pt idx="202">
                  <c:v>600</c:v>
                </c:pt>
                <c:pt idx="203">
                  <c:v>1462.4999999999998</c:v>
                </c:pt>
                <c:pt idx="204">
                  <c:v>2625.0000000000005</c:v>
                </c:pt>
                <c:pt idx="205">
                  <c:v>1200.0000000000002</c:v>
                </c:pt>
                <c:pt idx="206">
                  <c:v>1170.0000000000002</c:v>
                </c:pt>
                <c:pt idx="207">
                  <c:v>1050.0000000000002</c:v>
                </c:pt>
                <c:pt idx="208">
                  <c:v>1050</c:v>
                </c:pt>
                <c:pt idx="209">
                  <c:v>1875</c:v>
                </c:pt>
                <c:pt idx="210">
                  <c:v>3325.0000000000005</c:v>
                </c:pt>
                <c:pt idx="211">
                  <c:v>1650.0000000000002</c:v>
                </c:pt>
                <c:pt idx="212">
                  <c:v>1350.0000000000002</c:v>
                </c:pt>
                <c:pt idx="213">
                  <c:v>1050.0000000000002</c:v>
                </c:pt>
                <c:pt idx="214">
                  <c:v>1225.0000000000002</c:v>
                </c:pt>
                <c:pt idx="215">
                  <c:v>2062.5</c:v>
                </c:pt>
                <c:pt idx="216">
                  <c:v>4725</c:v>
                </c:pt>
                <c:pt idx="217">
                  <c:v>3825</c:v>
                </c:pt>
                <c:pt idx="218">
                  <c:v>2975.0000000000005</c:v>
                </c:pt>
                <c:pt idx="219">
                  <c:v>2799.9999999999995</c:v>
                </c:pt>
                <c:pt idx="220">
                  <c:v>4125</c:v>
                </c:pt>
                <c:pt idx="221">
                  <c:v>3825</c:v>
                </c:pt>
                <c:pt idx="222">
                  <c:v>4950</c:v>
                </c:pt>
                <c:pt idx="223">
                  <c:v>3375</c:v>
                </c:pt>
                <c:pt idx="224">
                  <c:v>2800.0000000000005</c:v>
                </c:pt>
                <c:pt idx="225">
                  <c:v>2700</c:v>
                </c:pt>
                <c:pt idx="226">
                  <c:v>4125</c:v>
                </c:pt>
                <c:pt idx="227">
                  <c:v>3825</c:v>
                </c:pt>
                <c:pt idx="228">
                  <c:v>4815</c:v>
                </c:pt>
                <c:pt idx="229">
                  <c:v>3375</c:v>
                </c:pt>
                <c:pt idx="230">
                  <c:v>2712.5000000000005</c:v>
                </c:pt>
                <c:pt idx="231">
                  <c:v>2500</c:v>
                </c:pt>
                <c:pt idx="232">
                  <c:v>3712.5000000000005</c:v>
                </c:pt>
                <c:pt idx="233">
                  <c:v>3487.5</c:v>
                </c:pt>
                <c:pt idx="234">
                  <c:v>4612.5</c:v>
                </c:pt>
                <c:pt idx="235">
                  <c:v>3262.5</c:v>
                </c:pt>
                <c:pt idx="236">
                  <c:v>2537.5000000000005</c:v>
                </c:pt>
                <c:pt idx="237">
                  <c:v>2600</c:v>
                </c:pt>
                <c:pt idx="238">
                  <c:v>3712.5000000000005</c:v>
                </c:pt>
                <c:pt idx="239">
                  <c:v>3600</c:v>
                </c:pt>
                <c:pt idx="240">
                  <c:v>5885.0000000000009</c:v>
                </c:pt>
                <c:pt idx="241">
                  <c:v>4262.5</c:v>
                </c:pt>
                <c:pt idx="242">
                  <c:v>3750</c:v>
                </c:pt>
                <c:pt idx="243">
                  <c:v>3500</c:v>
                </c:pt>
                <c:pt idx="244">
                  <c:v>4350</c:v>
                </c:pt>
                <c:pt idx="245">
                  <c:v>5362.5</c:v>
                </c:pt>
                <c:pt idx="246">
                  <c:v>6450</c:v>
                </c:pt>
                <c:pt idx="247">
                  <c:v>4537.5</c:v>
                </c:pt>
                <c:pt idx="248">
                  <c:v>4000</c:v>
                </c:pt>
                <c:pt idx="249">
                  <c:v>3875</c:v>
                </c:pt>
                <c:pt idx="250">
                  <c:v>5037.5</c:v>
                </c:pt>
                <c:pt idx="251">
                  <c:v>6475.0000000000009</c:v>
                </c:pt>
                <c:pt idx="252">
                  <c:v>7475</c:v>
                </c:pt>
                <c:pt idx="253">
                  <c:v>5400.0000000000009</c:v>
                </c:pt>
                <c:pt idx="254">
                  <c:v>4537.5</c:v>
                </c:pt>
                <c:pt idx="255">
                  <c:v>4262.5</c:v>
                </c:pt>
                <c:pt idx="256">
                  <c:v>5200</c:v>
                </c:pt>
                <c:pt idx="257">
                  <c:v>6825.0000000000009</c:v>
                </c:pt>
                <c:pt idx="258">
                  <c:v>7312.5</c:v>
                </c:pt>
                <c:pt idx="259">
                  <c:v>5400.0000000000009</c:v>
                </c:pt>
                <c:pt idx="260">
                  <c:v>4537.5</c:v>
                </c:pt>
                <c:pt idx="261">
                  <c:v>3487.5</c:v>
                </c:pt>
                <c:pt idx="262">
                  <c:v>4125</c:v>
                </c:pt>
                <c:pt idx="263">
                  <c:v>5550.0000000000009</c:v>
                </c:pt>
                <c:pt idx="264">
                  <c:v>5775.0000000000009</c:v>
                </c:pt>
                <c:pt idx="265">
                  <c:v>4250.0000000000009</c:v>
                </c:pt>
                <c:pt idx="266">
                  <c:v>3375</c:v>
                </c:pt>
                <c:pt idx="267">
                  <c:v>3262.5</c:v>
                </c:pt>
                <c:pt idx="268">
                  <c:v>3987.5000000000005</c:v>
                </c:pt>
                <c:pt idx="269">
                  <c:v>4950.0000000000009</c:v>
                </c:pt>
                <c:pt idx="270">
                  <c:v>6000.0000000000009</c:v>
                </c:pt>
                <c:pt idx="271">
                  <c:v>4125.0000000000009</c:v>
                </c:pt>
                <c:pt idx="272">
                  <c:v>3625.0000000000009</c:v>
                </c:pt>
                <c:pt idx="273">
                  <c:v>3500.0000000000009</c:v>
                </c:pt>
                <c:pt idx="274">
                  <c:v>4200.0000000000009</c:v>
                </c:pt>
                <c:pt idx="275">
                  <c:v>5362.5</c:v>
                </c:pt>
                <c:pt idx="276">
                  <c:v>5850.0000000000009</c:v>
                </c:pt>
                <c:pt idx="277">
                  <c:v>4000.0000000000009</c:v>
                </c:pt>
                <c:pt idx="278">
                  <c:v>3725.0000000000009</c:v>
                </c:pt>
                <c:pt idx="279">
                  <c:v>3875.0000000000009</c:v>
                </c:pt>
                <c:pt idx="280">
                  <c:v>4875</c:v>
                </c:pt>
                <c:pt idx="281">
                  <c:v>5950</c:v>
                </c:pt>
                <c:pt idx="282">
                  <c:v>6987.5</c:v>
                </c:pt>
                <c:pt idx="283">
                  <c:v>4812.5</c:v>
                </c:pt>
                <c:pt idx="284">
                  <c:v>4537.5</c:v>
                </c:pt>
                <c:pt idx="285">
                  <c:v>4262.5</c:v>
                </c:pt>
                <c:pt idx="286">
                  <c:v>5037.5</c:v>
                </c:pt>
                <c:pt idx="287">
                  <c:v>6125</c:v>
                </c:pt>
                <c:pt idx="288">
                  <c:v>1575</c:v>
                </c:pt>
                <c:pt idx="289">
                  <c:v>875</c:v>
                </c:pt>
                <c:pt idx="290">
                  <c:v>625</c:v>
                </c:pt>
                <c:pt idx="291">
                  <c:v>300.00000000000006</c:v>
                </c:pt>
                <c:pt idx="292">
                  <c:v>674.99999999999989</c:v>
                </c:pt>
                <c:pt idx="293">
                  <c:v>875</c:v>
                </c:pt>
                <c:pt idx="294">
                  <c:v>1750</c:v>
                </c:pt>
                <c:pt idx="295">
                  <c:v>525</c:v>
                </c:pt>
                <c:pt idx="296">
                  <c:v>500</c:v>
                </c:pt>
                <c:pt idx="297">
                  <c:v>225.00000000000003</c:v>
                </c:pt>
                <c:pt idx="298">
                  <c:v>674.99999999999989</c:v>
                </c:pt>
                <c:pt idx="299">
                  <c:v>787.5</c:v>
                </c:pt>
                <c:pt idx="300">
                  <c:v>1780</c:v>
                </c:pt>
                <c:pt idx="301">
                  <c:v>500</c:v>
                </c:pt>
                <c:pt idx="302">
                  <c:v>525.00000000000011</c:v>
                </c:pt>
                <c:pt idx="303">
                  <c:v>87.5</c:v>
                </c:pt>
                <c:pt idx="304">
                  <c:v>375</c:v>
                </c:pt>
                <c:pt idx="305">
                  <c:v>700</c:v>
                </c:pt>
                <c:pt idx="306">
                  <c:v>1600</c:v>
                </c:pt>
                <c:pt idx="307">
                  <c:v>400</c:v>
                </c:pt>
                <c:pt idx="308">
                  <c:v>300.00000000000006</c:v>
                </c:pt>
                <c:pt idx="309">
                  <c:v>87.5</c:v>
                </c:pt>
                <c:pt idx="310">
                  <c:v>250</c:v>
                </c:pt>
                <c:pt idx="311">
                  <c:v>700</c:v>
                </c:pt>
                <c:pt idx="312">
                  <c:v>2225</c:v>
                </c:pt>
                <c:pt idx="313">
                  <c:v>675.00000000000011</c:v>
                </c:pt>
                <c:pt idx="314">
                  <c:v>500</c:v>
                </c:pt>
                <c:pt idx="315">
                  <c:v>200</c:v>
                </c:pt>
                <c:pt idx="316">
                  <c:v>412.49999999999994</c:v>
                </c:pt>
                <c:pt idx="317">
                  <c:v>1050</c:v>
                </c:pt>
                <c:pt idx="318">
                  <c:v>1912.5</c:v>
                </c:pt>
                <c:pt idx="319">
                  <c:v>700.00000000000011</c:v>
                </c:pt>
                <c:pt idx="320">
                  <c:v>612.50000000000011</c:v>
                </c:pt>
                <c:pt idx="321">
                  <c:v>525</c:v>
                </c:pt>
                <c:pt idx="322">
                  <c:v>750</c:v>
                </c:pt>
                <c:pt idx="323">
                  <c:v>1787.5000000000002</c:v>
                </c:pt>
                <c:pt idx="324">
                  <c:v>2750</c:v>
                </c:pt>
                <c:pt idx="325">
                  <c:v>1350.0000000000002</c:v>
                </c:pt>
                <c:pt idx="326">
                  <c:v>900</c:v>
                </c:pt>
                <c:pt idx="327">
                  <c:v>700</c:v>
                </c:pt>
                <c:pt idx="328">
                  <c:v>1000</c:v>
                </c:pt>
                <c:pt idx="329">
                  <c:v>2062.5</c:v>
                </c:pt>
                <c:pt idx="330">
                  <c:v>2625</c:v>
                </c:pt>
                <c:pt idx="331">
                  <c:v>1350.0000000000002</c:v>
                </c:pt>
                <c:pt idx="332">
                  <c:v>900</c:v>
                </c:pt>
                <c:pt idx="333">
                  <c:v>612.50000000000011</c:v>
                </c:pt>
                <c:pt idx="334">
                  <c:v>675</c:v>
                </c:pt>
                <c:pt idx="335">
                  <c:v>1625</c:v>
                </c:pt>
                <c:pt idx="336">
                  <c:v>2025</c:v>
                </c:pt>
                <c:pt idx="337">
                  <c:v>1000.0000000000002</c:v>
                </c:pt>
                <c:pt idx="338">
                  <c:v>375</c:v>
                </c:pt>
                <c:pt idx="339">
                  <c:v>312.5</c:v>
                </c:pt>
                <c:pt idx="340">
                  <c:v>437.5</c:v>
                </c:pt>
                <c:pt idx="341">
                  <c:v>800</c:v>
                </c:pt>
                <c:pt idx="342">
                  <c:v>1687.4999999999998</c:v>
                </c:pt>
                <c:pt idx="343">
                  <c:v>700</c:v>
                </c:pt>
                <c:pt idx="344">
                  <c:v>350</c:v>
                </c:pt>
                <c:pt idx="345">
                  <c:v>262.5</c:v>
                </c:pt>
                <c:pt idx="346">
                  <c:v>337.49999999999994</c:v>
                </c:pt>
                <c:pt idx="347">
                  <c:v>999.99999999999977</c:v>
                </c:pt>
                <c:pt idx="348">
                  <c:v>1750</c:v>
                </c:pt>
                <c:pt idx="349">
                  <c:v>800</c:v>
                </c:pt>
                <c:pt idx="350">
                  <c:v>580</c:v>
                </c:pt>
                <c:pt idx="351">
                  <c:v>600</c:v>
                </c:pt>
                <c:pt idx="352">
                  <c:v>687.49999999999989</c:v>
                </c:pt>
                <c:pt idx="353">
                  <c:v>1349.9999999999998</c:v>
                </c:pt>
                <c:pt idx="354">
                  <c:v>2612.4999999999995</c:v>
                </c:pt>
                <c:pt idx="355">
                  <c:v>1237.5</c:v>
                </c:pt>
                <c:pt idx="356">
                  <c:v>1012.5</c:v>
                </c:pt>
                <c:pt idx="357">
                  <c:v>787.5</c:v>
                </c:pt>
                <c:pt idx="358">
                  <c:v>962.49999999999989</c:v>
                </c:pt>
                <c:pt idx="359">
                  <c:v>1649.9999999999995</c:v>
                </c:pt>
                <c:pt idx="360">
                  <c:v>1487.5</c:v>
                </c:pt>
                <c:pt idx="361">
                  <c:v>787.5</c:v>
                </c:pt>
                <c:pt idx="362">
                  <c:v>562.5</c:v>
                </c:pt>
                <c:pt idx="363">
                  <c:v>225.00000000000003</c:v>
                </c:pt>
                <c:pt idx="364">
                  <c:v>562.5</c:v>
                </c:pt>
                <c:pt idx="365">
                  <c:v>787.5</c:v>
                </c:pt>
                <c:pt idx="366">
                  <c:v>1662.5</c:v>
                </c:pt>
                <c:pt idx="367">
                  <c:v>437.5</c:v>
                </c:pt>
                <c:pt idx="368">
                  <c:v>437.5</c:v>
                </c:pt>
                <c:pt idx="369">
                  <c:v>150.00000000000003</c:v>
                </c:pt>
                <c:pt idx="370">
                  <c:v>562.5</c:v>
                </c:pt>
                <c:pt idx="371">
                  <c:v>700</c:v>
                </c:pt>
                <c:pt idx="372">
                  <c:v>1680</c:v>
                </c:pt>
                <c:pt idx="373">
                  <c:v>400</c:v>
                </c:pt>
                <c:pt idx="374">
                  <c:v>450.00000000000006</c:v>
                </c:pt>
                <c:pt idx="375">
                  <c:v>0</c:v>
                </c:pt>
                <c:pt idx="376">
                  <c:v>250</c:v>
                </c:pt>
                <c:pt idx="377">
                  <c:v>600</c:v>
                </c:pt>
                <c:pt idx="378">
                  <c:v>1500</c:v>
                </c:pt>
                <c:pt idx="379">
                  <c:v>262.5</c:v>
                </c:pt>
                <c:pt idx="380">
                  <c:v>187.50000000000003</c:v>
                </c:pt>
                <c:pt idx="381">
                  <c:v>0</c:v>
                </c:pt>
                <c:pt idx="382">
                  <c:v>112.5</c:v>
                </c:pt>
                <c:pt idx="383">
                  <c:v>525</c:v>
                </c:pt>
                <c:pt idx="384">
                  <c:v>1890</c:v>
                </c:pt>
                <c:pt idx="385">
                  <c:v>500.00000000000011</c:v>
                </c:pt>
                <c:pt idx="386">
                  <c:v>350.00000000000006</c:v>
                </c:pt>
                <c:pt idx="387">
                  <c:v>87.500000000000014</c:v>
                </c:pt>
                <c:pt idx="388">
                  <c:v>249.99999999999997</c:v>
                </c:pt>
                <c:pt idx="389">
                  <c:v>824.99999999999989</c:v>
                </c:pt>
                <c:pt idx="390">
                  <c:v>1600</c:v>
                </c:pt>
                <c:pt idx="391">
                  <c:v>525.00000000000011</c:v>
                </c:pt>
                <c:pt idx="392">
                  <c:v>525.00000000000011</c:v>
                </c:pt>
                <c:pt idx="393">
                  <c:v>450.00000000000006</c:v>
                </c:pt>
                <c:pt idx="394">
                  <c:v>675</c:v>
                </c:pt>
                <c:pt idx="395">
                  <c:v>1625</c:v>
                </c:pt>
                <c:pt idx="396">
                  <c:v>2475</c:v>
                </c:pt>
                <c:pt idx="397">
                  <c:v>1200.0000000000002</c:v>
                </c:pt>
                <c:pt idx="398">
                  <c:v>787.50000000000011</c:v>
                </c:pt>
                <c:pt idx="399">
                  <c:v>612.50000000000011</c:v>
                </c:pt>
                <c:pt idx="400">
                  <c:v>787.5</c:v>
                </c:pt>
                <c:pt idx="401">
                  <c:v>1750</c:v>
                </c:pt>
                <c:pt idx="402">
                  <c:v>2250</c:v>
                </c:pt>
                <c:pt idx="403">
                  <c:v>1237.5000000000002</c:v>
                </c:pt>
                <c:pt idx="404">
                  <c:v>800</c:v>
                </c:pt>
                <c:pt idx="405">
                  <c:v>375.00000000000006</c:v>
                </c:pt>
                <c:pt idx="406">
                  <c:v>400</c:v>
                </c:pt>
                <c:pt idx="407">
                  <c:v>1237.5</c:v>
                </c:pt>
                <c:pt idx="408">
                  <c:v>1600</c:v>
                </c:pt>
                <c:pt idx="409">
                  <c:v>700.00000000000023</c:v>
                </c:pt>
                <c:pt idx="410">
                  <c:v>200</c:v>
                </c:pt>
                <c:pt idx="411">
                  <c:v>150</c:v>
                </c:pt>
                <c:pt idx="412">
                  <c:v>225</c:v>
                </c:pt>
                <c:pt idx="413">
                  <c:v>525</c:v>
                </c:pt>
                <c:pt idx="414">
                  <c:v>1300</c:v>
                </c:pt>
                <c:pt idx="415">
                  <c:v>450</c:v>
                </c:pt>
                <c:pt idx="416">
                  <c:v>150</c:v>
                </c:pt>
                <c:pt idx="417">
                  <c:v>75</c:v>
                </c:pt>
                <c:pt idx="418">
                  <c:v>99.999999999999986</c:v>
                </c:pt>
                <c:pt idx="419">
                  <c:v>674.99999999999989</c:v>
                </c:pt>
                <c:pt idx="420">
                  <c:v>1200</c:v>
                </c:pt>
                <c:pt idx="421">
                  <c:v>450.00000000000006</c:v>
                </c:pt>
                <c:pt idx="422">
                  <c:v>285.00000000000006</c:v>
                </c:pt>
                <c:pt idx="423">
                  <c:v>375.00000000000006</c:v>
                </c:pt>
                <c:pt idx="424">
                  <c:v>499.99999999999994</c:v>
                </c:pt>
                <c:pt idx="425">
                  <c:v>1099.9999999999995</c:v>
                </c:pt>
                <c:pt idx="426">
                  <c:v>2249.9999999999995</c:v>
                </c:pt>
                <c:pt idx="427">
                  <c:v>1000</c:v>
                </c:pt>
                <c:pt idx="428">
                  <c:v>800</c:v>
                </c:pt>
                <c:pt idx="429">
                  <c:v>600</c:v>
                </c:pt>
                <c:pt idx="430">
                  <c:v>749.99999999999989</c:v>
                </c:pt>
                <c:pt idx="431">
                  <c:v>1374.9999999999995</c:v>
                </c:pt>
                <c:pt idx="432">
                  <c:v>1800</c:v>
                </c:pt>
                <c:pt idx="433">
                  <c:v>1000</c:v>
                </c:pt>
                <c:pt idx="434">
                  <c:v>750.00000000000011</c:v>
                </c:pt>
                <c:pt idx="435">
                  <c:v>350</c:v>
                </c:pt>
                <c:pt idx="436">
                  <c:v>750</c:v>
                </c:pt>
                <c:pt idx="437">
                  <c:v>1000</c:v>
                </c:pt>
                <c:pt idx="438">
                  <c:v>2000</c:v>
                </c:pt>
                <c:pt idx="439">
                  <c:v>600</c:v>
                </c:pt>
                <c:pt idx="440">
                  <c:v>600.00000000000011</c:v>
                </c:pt>
                <c:pt idx="441">
                  <c:v>262.5</c:v>
                </c:pt>
                <c:pt idx="442">
                  <c:v>750</c:v>
                </c:pt>
                <c:pt idx="443">
                  <c:v>1000</c:v>
                </c:pt>
                <c:pt idx="444">
                  <c:v>1880</c:v>
                </c:pt>
                <c:pt idx="445">
                  <c:v>700</c:v>
                </c:pt>
                <c:pt idx="446">
                  <c:v>600.00000000000011</c:v>
                </c:pt>
                <c:pt idx="447">
                  <c:v>175</c:v>
                </c:pt>
                <c:pt idx="448">
                  <c:v>500</c:v>
                </c:pt>
                <c:pt idx="449">
                  <c:v>800</c:v>
                </c:pt>
                <c:pt idx="450">
                  <c:v>1800</c:v>
                </c:pt>
                <c:pt idx="451">
                  <c:v>600</c:v>
                </c:pt>
                <c:pt idx="452">
                  <c:v>450.00000000000006</c:v>
                </c:pt>
                <c:pt idx="453">
                  <c:v>262.5</c:v>
                </c:pt>
                <c:pt idx="454">
                  <c:v>375</c:v>
                </c:pt>
                <c:pt idx="455">
                  <c:v>900</c:v>
                </c:pt>
                <c:pt idx="456">
                  <c:v>2722.4999999999995</c:v>
                </c:pt>
                <c:pt idx="457">
                  <c:v>1000</c:v>
                </c:pt>
                <c:pt idx="458">
                  <c:v>787.5</c:v>
                </c:pt>
                <c:pt idx="459">
                  <c:v>562.5</c:v>
                </c:pt>
                <c:pt idx="460">
                  <c:v>824.99999999999989</c:v>
                </c:pt>
                <c:pt idx="461">
                  <c:v>1650</c:v>
                </c:pt>
                <c:pt idx="462">
                  <c:v>2887.4999999999995</c:v>
                </c:pt>
                <c:pt idx="463">
                  <c:v>1375</c:v>
                </c:pt>
                <c:pt idx="464">
                  <c:v>900</c:v>
                </c:pt>
                <c:pt idx="465">
                  <c:v>787.5</c:v>
                </c:pt>
                <c:pt idx="466">
                  <c:v>962.49999999999989</c:v>
                </c:pt>
                <c:pt idx="467">
                  <c:v>1950</c:v>
                </c:pt>
                <c:pt idx="468">
                  <c:v>3024.9999999999995</c:v>
                </c:pt>
                <c:pt idx="469">
                  <c:v>1500</c:v>
                </c:pt>
                <c:pt idx="470">
                  <c:v>1012.5</c:v>
                </c:pt>
                <c:pt idx="471">
                  <c:v>787.5</c:v>
                </c:pt>
                <c:pt idx="472">
                  <c:v>1099.9999999999998</c:v>
                </c:pt>
                <c:pt idx="473">
                  <c:v>2250</c:v>
                </c:pt>
                <c:pt idx="474">
                  <c:v>2887.4999999999995</c:v>
                </c:pt>
                <c:pt idx="475">
                  <c:v>1500</c:v>
                </c:pt>
                <c:pt idx="476">
                  <c:v>1012.5</c:v>
                </c:pt>
                <c:pt idx="477">
                  <c:v>787.5</c:v>
                </c:pt>
                <c:pt idx="478">
                  <c:v>824.99999999999989</c:v>
                </c:pt>
                <c:pt idx="479">
                  <c:v>1950</c:v>
                </c:pt>
                <c:pt idx="480">
                  <c:v>2474.9999999999995</c:v>
                </c:pt>
                <c:pt idx="481">
                  <c:v>1250</c:v>
                </c:pt>
                <c:pt idx="482">
                  <c:v>675</c:v>
                </c:pt>
                <c:pt idx="483">
                  <c:v>562.5</c:v>
                </c:pt>
                <c:pt idx="484">
                  <c:v>687.49999999999989</c:v>
                </c:pt>
                <c:pt idx="485">
                  <c:v>1350</c:v>
                </c:pt>
                <c:pt idx="486">
                  <c:v>2400</c:v>
                </c:pt>
                <c:pt idx="487">
                  <c:v>1237.5</c:v>
                </c:pt>
                <c:pt idx="488">
                  <c:v>687.5</c:v>
                </c:pt>
                <c:pt idx="489">
                  <c:v>550</c:v>
                </c:pt>
                <c:pt idx="490">
                  <c:v>650</c:v>
                </c:pt>
                <c:pt idx="491">
                  <c:v>1575</c:v>
                </c:pt>
                <c:pt idx="492">
                  <c:v>2437.5</c:v>
                </c:pt>
                <c:pt idx="493">
                  <c:v>1100</c:v>
                </c:pt>
                <c:pt idx="494">
                  <c:v>1072.5</c:v>
                </c:pt>
                <c:pt idx="495">
                  <c:v>962.50000000000011</c:v>
                </c:pt>
                <c:pt idx="496">
                  <c:v>975</c:v>
                </c:pt>
                <c:pt idx="497">
                  <c:v>1750</c:v>
                </c:pt>
                <c:pt idx="498">
                  <c:v>3087.5</c:v>
                </c:pt>
                <c:pt idx="499">
                  <c:v>1512.5000000000002</c:v>
                </c:pt>
                <c:pt idx="500">
                  <c:v>1375</c:v>
                </c:pt>
                <c:pt idx="501">
                  <c:v>1100</c:v>
                </c:pt>
                <c:pt idx="502">
                  <c:v>1300</c:v>
                </c:pt>
                <c:pt idx="503">
                  <c:v>2100</c:v>
                </c:pt>
                <c:pt idx="504">
                  <c:v>3825</c:v>
                </c:pt>
                <c:pt idx="505">
                  <c:v>2925</c:v>
                </c:pt>
                <c:pt idx="506">
                  <c:v>2275</c:v>
                </c:pt>
                <c:pt idx="507">
                  <c:v>1999.9999999999998</c:v>
                </c:pt>
                <c:pt idx="508">
                  <c:v>3025.0000000000005</c:v>
                </c:pt>
                <c:pt idx="509">
                  <c:v>2925</c:v>
                </c:pt>
                <c:pt idx="510">
                  <c:v>4050</c:v>
                </c:pt>
                <c:pt idx="511">
                  <c:v>2475</c:v>
                </c:pt>
                <c:pt idx="512">
                  <c:v>2100</c:v>
                </c:pt>
                <c:pt idx="513">
                  <c:v>1899.9999999999998</c:v>
                </c:pt>
                <c:pt idx="514">
                  <c:v>3025.0000000000005</c:v>
                </c:pt>
                <c:pt idx="515">
                  <c:v>2925</c:v>
                </c:pt>
                <c:pt idx="516">
                  <c:v>3915</c:v>
                </c:pt>
                <c:pt idx="517">
                  <c:v>2475</c:v>
                </c:pt>
                <c:pt idx="518">
                  <c:v>2012.5000000000002</c:v>
                </c:pt>
                <c:pt idx="519">
                  <c:v>1699.9999999999998</c:v>
                </c:pt>
                <c:pt idx="520">
                  <c:v>2612.5</c:v>
                </c:pt>
                <c:pt idx="521">
                  <c:v>2587.5</c:v>
                </c:pt>
                <c:pt idx="522">
                  <c:v>3712.5</c:v>
                </c:pt>
                <c:pt idx="523">
                  <c:v>2362.5</c:v>
                </c:pt>
                <c:pt idx="524">
                  <c:v>1837.5000000000002</c:v>
                </c:pt>
                <c:pt idx="525">
                  <c:v>1799.9999999999998</c:v>
                </c:pt>
                <c:pt idx="526">
                  <c:v>2612.5</c:v>
                </c:pt>
                <c:pt idx="527">
                  <c:v>2700</c:v>
                </c:pt>
                <c:pt idx="528">
                  <c:v>4785</c:v>
                </c:pt>
                <c:pt idx="529">
                  <c:v>3162.5000000000005</c:v>
                </c:pt>
                <c:pt idx="530">
                  <c:v>2750</c:v>
                </c:pt>
                <c:pt idx="531">
                  <c:v>2500</c:v>
                </c:pt>
                <c:pt idx="532">
                  <c:v>3150</c:v>
                </c:pt>
                <c:pt idx="533">
                  <c:v>4062.5</c:v>
                </c:pt>
                <c:pt idx="534">
                  <c:v>5250</c:v>
                </c:pt>
                <c:pt idx="535">
                  <c:v>3437.5000000000005</c:v>
                </c:pt>
                <c:pt idx="536">
                  <c:v>3000</c:v>
                </c:pt>
                <c:pt idx="537">
                  <c:v>2875</c:v>
                </c:pt>
                <c:pt idx="538">
                  <c:v>3737.5</c:v>
                </c:pt>
                <c:pt idx="539">
                  <c:v>5075.0000000000009</c:v>
                </c:pt>
                <c:pt idx="540">
                  <c:v>6175</c:v>
                </c:pt>
                <c:pt idx="541">
                  <c:v>4200.0000000000009</c:v>
                </c:pt>
                <c:pt idx="542">
                  <c:v>3437.5000000000005</c:v>
                </c:pt>
                <c:pt idx="543">
                  <c:v>3162.5000000000005</c:v>
                </c:pt>
                <c:pt idx="544">
                  <c:v>3900</c:v>
                </c:pt>
                <c:pt idx="545">
                  <c:v>5425.0000000000009</c:v>
                </c:pt>
                <c:pt idx="546">
                  <c:v>6012.5</c:v>
                </c:pt>
                <c:pt idx="547">
                  <c:v>4200.0000000000009</c:v>
                </c:pt>
                <c:pt idx="548">
                  <c:v>3437.5000000000005</c:v>
                </c:pt>
                <c:pt idx="549">
                  <c:v>2587.5</c:v>
                </c:pt>
                <c:pt idx="550">
                  <c:v>3025.0000000000005</c:v>
                </c:pt>
                <c:pt idx="551">
                  <c:v>4350.0000000000009</c:v>
                </c:pt>
                <c:pt idx="552">
                  <c:v>4675</c:v>
                </c:pt>
                <c:pt idx="553">
                  <c:v>3250.0000000000009</c:v>
                </c:pt>
                <c:pt idx="554">
                  <c:v>2475</c:v>
                </c:pt>
                <c:pt idx="555">
                  <c:v>2362.5</c:v>
                </c:pt>
                <c:pt idx="556">
                  <c:v>2887.5000000000005</c:v>
                </c:pt>
                <c:pt idx="557">
                  <c:v>3750.0000000000005</c:v>
                </c:pt>
                <c:pt idx="558">
                  <c:v>4800.0000000000009</c:v>
                </c:pt>
                <c:pt idx="559">
                  <c:v>3125.0000000000009</c:v>
                </c:pt>
                <c:pt idx="560">
                  <c:v>2625.0000000000005</c:v>
                </c:pt>
                <c:pt idx="561">
                  <c:v>2500.0000000000005</c:v>
                </c:pt>
                <c:pt idx="562">
                  <c:v>3000.0000000000005</c:v>
                </c:pt>
                <c:pt idx="563">
                  <c:v>4062.5</c:v>
                </c:pt>
                <c:pt idx="564">
                  <c:v>4650.0000000000009</c:v>
                </c:pt>
                <c:pt idx="565">
                  <c:v>3000.0000000000005</c:v>
                </c:pt>
                <c:pt idx="566">
                  <c:v>2725.0000000000005</c:v>
                </c:pt>
                <c:pt idx="567">
                  <c:v>2875.0000000000005</c:v>
                </c:pt>
                <c:pt idx="568">
                  <c:v>3575</c:v>
                </c:pt>
                <c:pt idx="569">
                  <c:v>4550</c:v>
                </c:pt>
                <c:pt idx="570">
                  <c:v>5687.5</c:v>
                </c:pt>
                <c:pt idx="571">
                  <c:v>3712.5000000000005</c:v>
                </c:pt>
                <c:pt idx="572">
                  <c:v>3437.5000000000005</c:v>
                </c:pt>
                <c:pt idx="573">
                  <c:v>3162.5000000000005</c:v>
                </c:pt>
                <c:pt idx="574">
                  <c:v>3737.5</c:v>
                </c:pt>
                <c:pt idx="575">
                  <c:v>4725</c:v>
                </c:pt>
                <c:pt idx="576">
                  <c:v>3200</c:v>
                </c:pt>
                <c:pt idx="577">
                  <c:v>2400</c:v>
                </c:pt>
                <c:pt idx="578">
                  <c:v>1800.0000000000002</c:v>
                </c:pt>
                <c:pt idx="579">
                  <c:v>1575</c:v>
                </c:pt>
                <c:pt idx="580">
                  <c:v>2500</c:v>
                </c:pt>
                <c:pt idx="581">
                  <c:v>2400</c:v>
                </c:pt>
                <c:pt idx="582">
                  <c:v>3400</c:v>
                </c:pt>
                <c:pt idx="583">
                  <c:v>2000</c:v>
                </c:pt>
                <c:pt idx="584">
                  <c:v>1650.0000000000002</c:v>
                </c:pt>
                <c:pt idx="585">
                  <c:v>1487.5</c:v>
                </c:pt>
                <c:pt idx="586">
                  <c:v>2500</c:v>
                </c:pt>
                <c:pt idx="587">
                  <c:v>2400</c:v>
                </c:pt>
                <c:pt idx="588">
                  <c:v>3280</c:v>
                </c:pt>
                <c:pt idx="589">
                  <c:v>2100</c:v>
                </c:pt>
                <c:pt idx="590">
                  <c:v>1650.0000000000002</c:v>
                </c:pt>
                <c:pt idx="591">
                  <c:v>1400</c:v>
                </c:pt>
                <c:pt idx="592">
                  <c:v>2250</c:v>
                </c:pt>
                <c:pt idx="593">
                  <c:v>2200</c:v>
                </c:pt>
                <c:pt idx="594">
                  <c:v>3200</c:v>
                </c:pt>
                <c:pt idx="595">
                  <c:v>2000</c:v>
                </c:pt>
                <c:pt idx="596">
                  <c:v>1500.0000000000002</c:v>
                </c:pt>
                <c:pt idx="597">
                  <c:v>1487.5</c:v>
                </c:pt>
                <c:pt idx="598">
                  <c:v>2125</c:v>
                </c:pt>
                <c:pt idx="599">
                  <c:v>2200</c:v>
                </c:pt>
                <c:pt idx="600">
                  <c:v>4100</c:v>
                </c:pt>
                <c:pt idx="601">
                  <c:v>2362.5000000000005</c:v>
                </c:pt>
                <c:pt idx="602">
                  <c:v>2000</c:v>
                </c:pt>
                <c:pt idx="603">
                  <c:v>1800</c:v>
                </c:pt>
                <c:pt idx="604">
                  <c:v>2375</c:v>
                </c:pt>
                <c:pt idx="605">
                  <c:v>3300.0000000000005</c:v>
                </c:pt>
                <c:pt idx="606">
                  <c:v>4250</c:v>
                </c:pt>
                <c:pt idx="607">
                  <c:v>2700.0000000000005</c:v>
                </c:pt>
                <c:pt idx="608">
                  <c:v>2100</c:v>
                </c:pt>
                <c:pt idx="609">
                  <c:v>2000</c:v>
                </c:pt>
                <c:pt idx="610">
                  <c:v>2500</c:v>
                </c:pt>
                <c:pt idx="611">
                  <c:v>3575.0000000000005</c:v>
                </c:pt>
                <c:pt idx="612">
                  <c:v>4375</c:v>
                </c:pt>
                <c:pt idx="613">
                  <c:v>2812.5000000000005</c:v>
                </c:pt>
                <c:pt idx="614">
                  <c:v>2200</c:v>
                </c:pt>
                <c:pt idx="615">
                  <c:v>2000</c:v>
                </c:pt>
                <c:pt idx="616">
                  <c:v>2625</c:v>
                </c:pt>
                <c:pt idx="617">
                  <c:v>3850.0000000000005</c:v>
                </c:pt>
                <c:pt idx="618">
                  <c:v>4250</c:v>
                </c:pt>
                <c:pt idx="619">
                  <c:v>2812.5000000000005</c:v>
                </c:pt>
                <c:pt idx="620">
                  <c:v>2200</c:v>
                </c:pt>
                <c:pt idx="621">
                  <c:v>2100</c:v>
                </c:pt>
                <c:pt idx="622">
                  <c:v>2500</c:v>
                </c:pt>
                <c:pt idx="623">
                  <c:v>3712.5000000000005</c:v>
                </c:pt>
                <c:pt idx="624">
                  <c:v>4000</c:v>
                </c:pt>
                <c:pt idx="625">
                  <c:v>2700.0000000000005</c:v>
                </c:pt>
                <c:pt idx="626">
                  <c:v>2100</c:v>
                </c:pt>
                <c:pt idx="627">
                  <c:v>2000</c:v>
                </c:pt>
                <c:pt idx="628">
                  <c:v>2500</c:v>
                </c:pt>
                <c:pt idx="629">
                  <c:v>3300.0000000000005</c:v>
                </c:pt>
                <c:pt idx="630">
                  <c:v>4262.5</c:v>
                </c:pt>
                <c:pt idx="631">
                  <c:v>2700.0000000000005</c:v>
                </c:pt>
                <c:pt idx="632">
                  <c:v>2250.0000000000005</c:v>
                </c:pt>
                <c:pt idx="633">
                  <c:v>2137.5000000000005</c:v>
                </c:pt>
                <c:pt idx="634">
                  <c:v>2612.5</c:v>
                </c:pt>
                <c:pt idx="635">
                  <c:v>3600</c:v>
                </c:pt>
                <c:pt idx="636">
                  <c:v>4125</c:v>
                </c:pt>
                <c:pt idx="637">
                  <c:v>2587.5000000000005</c:v>
                </c:pt>
                <c:pt idx="638">
                  <c:v>2340.0000000000005</c:v>
                </c:pt>
                <c:pt idx="639">
                  <c:v>2250.0000000000005</c:v>
                </c:pt>
                <c:pt idx="640">
                  <c:v>2612.5</c:v>
                </c:pt>
                <c:pt idx="641">
                  <c:v>3450</c:v>
                </c:pt>
                <c:pt idx="642">
                  <c:v>4400</c:v>
                </c:pt>
                <c:pt idx="643">
                  <c:v>2700.0000000000005</c:v>
                </c:pt>
                <c:pt idx="644">
                  <c:v>2475.0000000000005</c:v>
                </c:pt>
                <c:pt idx="645">
                  <c:v>2250.0000000000005</c:v>
                </c:pt>
                <c:pt idx="646">
                  <c:v>2750</c:v>
                </c:pt>
                <c:pt idx="647">
                  <c:v>3600</c:v>
                </c:pt>
                <c:pt idx="648">
                  <c:v>2625</c:v>
                </c:pt>
                <c:pt idx="649">
                  <c:v>1924.9999999999998</c:v>
                </c:pt>
                <c:pt idx="650">
                  <c:v>1375</c:v>
                </c:pt>
                <c:pt idx="651">
                  <c:v>1199.9999999999998</c:v>
                </c:pt>
                <c:pt idx="652">
                  <c:v>2025.0000000000002</c:v>
                </c:pt>
                <c:pt idx="653">
                  <c:v>1924.9999999999998</c:v>
                </c:pt>
                <c:pt idx="654">
                  <c:v>2800</c:v>
                </c:pt>
                <c:pt idx="655">
                  <c:v>1575</c:v>
                </c:pt>
                <c:pt idx="656">
                  <c:v>1250</c:v>
                </c:pt>
                <c:pt idx="657">
                  <c:v>1124.9999999999998</c:v>
                </c:pt>
                <c:pt idx="658">
                  <c:v>2025.0000000000002</c:v>
                </c:pt>
                <c:pt idx="659">
                  <c:v>1924.9999999999998</c:v>
                </c:pt>
                <c:pt idx="660">
                  <c:v>2695</c:v>
                </c:pt>
                <c:pt idx="661">
                  <c:v>1575</c:v>
                </c:pt>
                <c:pt idx="662">
                  <c:v>1187.5</c:v>
                </c:pt>
                <c:pt idx="663">
                  <c:v>974.99999999999977</c:v>
                </c:pt>
                <c:pt idx="664">
                  <c:v>1687.5000000000002</c:v>
                </c:pt>
                <c:pt idx="665">
                  <c:v>1662.5</c:v>
                </c:pt>
                <c:pt idx="666">
                  <c:v>2537.5</c:v>
                </c:pt>
                <c:pt idx="667">
                  <c:v>1700</c:v>
                </c:pt>
                <c:pt idx="668">
                  <c:v>1350.0000000000002</c:v>
                </c:pt>
                <c:pt idx="669">
                  <c:v>1312.5</c:v>
                </c:pt>
                <c:pt idx="670">
                  <c:v>2000</c:v>
                </c:pt>
                <c:pt idx="671">
                  <c:v>2100</c:v>
                </c:pt>
                <c:pt idx="672">
                  <c:v>3975</c:v>
                </c:pt>
                <c:pt idx="673">
                  <c:v>2500</c:v>
                </c:pt>
                <c:pt idx="674">
                  <c:v>2137.5</c:v>
                </c:pt>
                <c:pt idx="675">
                  <c:v>2025</c:v>
                </c:pt>
                <c:pt idx="676">
                  <c:v>2612.4999999999995</c:v>
                </c:pt>
                <c:pt idx="677">
                  <c:v>3450</c:v>
                </c:pt>
                <c:pt idx="678">
                  <c:v>4537.4999999999991</c:v>
                </c:pt>
                <c:pt idx="679">
                  <c:v>2875</c:v>
                </c:pt>
                <c:pt idx="680">
                  <c:v>2475</c:v>
                </c:pt>
                <c:pt idx="681">
                  <c:v>2362.5</c:v>
                </c:pt>
                <c:pt idx="682">
                  <c:v>3150</c:v>
                </c:pt>
                <c:pt idx="683">
                  <c:v>4387.5</c:v>
                </c:pt>
                <c:pt idx="684">
                  <c:v>5400</c:v>
                </c:pt>
                <c:pt idx="685">
                  <c:v>3575.0000000000005</c:v>
                </c:pt>
                <c:pt idx="686">
                  <c:v>2875</c:v>
                </c:pt>
                <c:pt idx="687">
                  <c:v>2625</c:v>
                </c:pt>
                <c:pt idx="688">
                  <c:v>3300</c:v>
                </c:pt>
                <c:pt idx="689">
                  <c:v>4712.5</c:v>
                </c:pt>
                <c:pt idx="690">
                  <c:v>5250</c:v>
                </c:pt>
                <c:pt idx="691">
                  <c:v>3575.0000000000005</c:v>
                </c:pt>
                <c:pt idx="692">
                  <c:v>2587.5000000000005</c:v>
                </c:pt>
                <c:pt idx="693">
                  <c:v>1837.4999999999998</c:v>
                </c:pt>
                <c:pt idx="694">
                  <c:v>2250.0000000000005</c:v>
                </c:pt>
                <c:pt idx="695">
                  <c:v>3375.0000000000009</c:v>
                </c:pt>
                <c:pt idx="696">
                  <c:v>3600.0000000000005</c:v>
                </c:pt>
                <c:pt idx="697">
                  <c:v>2400.0000000000009</c:v>
                </c:pt>
                <c:pt idx="698">
                  <c:v>1750</c:v>
                </c:pt>
                <c:pt idx="699">
                  <c:v>1662.5</c:v>
                </c:pt>
                <c:pt idx="700">
                  <c:v>2137.5000000000005</c:v>
                </c:pt>
                <c:pt idx="701">
                  <c:v>2875.0000000000005</c:v>
                </c:pt>
                <c:pt idx="702">
                  <c:v>3750.0000000000009</c:v>
                </c:pt>
                <c:pt idx="703">
                  <c:v>2300.0000000000009</c:v>
                </c:pt>
                <c:pt idx="704">
                  <c:v>1700.0000000000005</c:v>
                </c:pt>
                <c:pt idx="705">
                  <c:v>1600.0000000000005</c:v>
                </c:pt>
                <c:pt idx="706">
                  <c:v>2000.0000000000005</c:v>
                </c:pt>
                <c:pt idx="707">
                  <c:v>2887.5000000000005</c:v>
                </c:pt>
                <c:pt idx="708">
                  <c:v>3375.0000000000009</c:v>
                </c:pt>
                <c:pt idx="709">
                  <c:v>2250.0000000000005</c:v>
                </c:pt>
                <c:pt idx="710">
                  <c:v>2002.5000000000005</c:v>
                </c:pt>
                <c:pt idx="711">
                  <c:v>2137.5000000000005</c:v>
                </c:pt>
                <c:pt idx="712">
                  <c:v>2700</c:v>
                </c:pt>
                <c:pt idx="713">
                  <c:v>4062.4999999999995</c:v>
                </c:pt>
                <c:pt idx="714">
                  <c:v>5100</c:v>
                </c:pt>
                <c:pt idx="715">
                  <c:v>3250</c:v>
                </c:pt>
                <c:pt idx="716">
                  <c:v>3000</c:v>
                </c:pt>
                <c:pt idx="717">
                  <c:v>2750</c:v>
                </c:pt>
                <c:pt idx="718">
                  <c:v>3300</c:v>
                </c:pt>
                <c:pt idx="719">
                  <c:v>4224.9999999999991</c:v>
                </c:pt>
                <c:pt idx="720">
                  <c:v>1875</c:v>
                </c:pt>
                <c:pt idx="721">
                  <c:v>1275</c:v>
                </c:pt>
                <c:pt idx="722">
                  <c:v>850</c:v>
                </c:pt>
                <c:pt idx="723">
                  <c:v>687.50000000000011</c:v>
                </c:pt>
                <c:pt idx="724">
                  <c:v>1300</c:v>
                </c:pt>
                <c:pt idx="725">
                  <c:v>1275</c:v>
                </c:pt>
                <c:pt idx="726">
                  <c:v>2025</c:v>
                </c:pt>
                <c:pt idx="727">
                  <c:v>975</c:v>
                </c:pt>
                <c:pt idx="728">
                  <c:v>750</c:v>
                </c:pt>
                <c:pt idx="729">
                  <c:v>625.00000000000011</c:v>
                </c:pt>
                <c:pt idx="730">
                  <c:v>1300</c:v>
                </c:pt>
                <c:pt idx="731">
                  <c:v>1200</c:v>
                </c:pt>
                <c:pt idx="732">
                  <c:v>2170</c:v>
                </c:pt>
                <c:pt idx="733">
                  <c:v>1050</c:v>
                </c:pt>
                <c:pt idx="734">
                  <c:v>875.00000000000023</c:v>
                </c:pt>
                <c:pt idx="735">
                  <c:v>600</c:v>
                </c:pt>
                <c:pt idx="736">
                  <c:v>1125</c:v>
                </c:pt>
                <c:pt idx="737">
                  <c:v>1225.0000000000002</c:v>
                </c:pt>
                <c:pt idx="738">
                  <c:v>2012.5000000000002</c:v>
                </c:pt>
                <c:pt idx="739">
                  <c:v>825.00000000000011</c:v>
                </c:pt>
                <c:pt idx="740">
                  <c:v>550.00000000000023</c:v>
                </c:pt>
                <c:pt idx="741">
                  <c:v>500</c:v>
                </c:pt>
                <c:pt idx="742">
                  <c:v>900</c:v>
                </c:pt>
                <c:pt idx="743">
                  <c:v>1050.0000000000002</c:v>
                </c:pt>
                <c:pt idx="744">
                  <c:v>2480</c:v>
                </c:pt>
                <c:pt idx="745">
                  <c:v>1137.5000000000002</c:v>
                </c:pt>
                <c:pt idx="746">
                  <c:v>900.00000000000011</c:v>
                </c:pt>
                <c:pt idx="747">
                  <c:v>675.00000000000011</c:v>
                </c:pt>
                <c:pt idx="748">
                  <c:v>1125</c:v>
                </c:pt>
                <c:pt idx="749">
                  <c:v>1749.9999999999998</c:v>
                </c:pt>
                <c:pt idx="750">
                  <c:v>2100</c:v>
                </c:pt>
                <c:pt idx="751">
                  <c:v>1050.0000000000005</c:v>
                </c:pt>
                <c:pt idx="752">
                  <c:v>937.50000000000023</c:v>
                </c:pt>
                <c:pt idx="753">
                  <c:v>875.00000000000023</c:v>
                </c:pt>
                <c:pt idx="754">
                  <c:v>1400</c:v>
                </c:pt>
                <c:pt idx="755">
                  <c:v>2362.5</c:v>
                </c:pt>
                <c:pt idx="756">
                  <c:v>3000</c:v>
                </c:pt>
                <c:pt idx="757">
                  <c:v>1750.0000000000005</c:v>
                </c:pt>
                <c:pt idx="758">
                  <c:v>1275.0000000000002</c:v>
                </c:pt>
                <c:pt idx="759">
                  <c:v>1125.0000000000002</c:v>
                </c:pt>
                <c:pt idx="760">
                  <c:v>1500</c:v>
                </c:pt>
                <c:pt idx="761">
                  <c:v>2475</c:v>
                </c:pt>
                <c:pt idx="762">
                  <c:v>2800</c:v>
                </c:pt>
                <c:pt idx="763">
                  <c:v>1900.0000000000005</c:v>
                </c:pt>
                <c:pt idx="764">
                  <c:v>1400.0000000000002</c:v>
                </c:pt>
                <c:pt idx="765">
                  <c:v>812.50000000000023</c:v>
                </c:pt>
                <c:pt idx="766">
                  <c:v>1050</c:v>
                </c:pt>
                <c:pt idx="767">
                  <c:v>1900</c:v>
                </c:pt>
                <c:pt idx="768">
                  <c:v>2100</c:v>
                </c:pt>
                <c:pt idx="769">
                  <c:v>1200.0000000000005</c:v>
                </c:pt>
                <c:pt idx="770">
                  <c:v>450.00000000000006</c:v>
                </c:pt>
                <c:pt idx="771">
                  <c:v>412.50000000000006</c:v>
                </c:pt>
                <c:pt idx="772">
                  <c:v>687.5</c:v>
                </c:pt>
                <c:pt idx="773">
                  <c:v>1050.0000000000002</c:v>
                </c:pt>
                <c:pt idx="774">
                  <c:v>1837.4999999999998</c:v>
                </c:pt>
                <c:pt idx="775">
                  <c:v>875</c:v>
                </c:pt>
                <c:pt idx="776">
                  <c:v>625</c:v>
                </c:pt>
                <c:pt idx="777">
                  <c:v>562.5</c:v>
                </c:pt>
                <c:pt idx="778">
                  <c:v>787.5</c:v>
                </c:pt>
                <c:pt idx="779">
                  <c:v>1399.9999999999998</c:v>
                </c:pt>
                <c:pt idx="780">
                  <c:v>1750.0000000000002</c:v>
                </c:pt>
                <c:pt idx="781">
                  <c:v>875.00000000000023</c:v>
                </c:pt>
                <c:pt idx="782">
                  <c:v>737.50000000000011</c:v>
                </c:pt>
                <c:pt idx="783">
                  <c:v>812.50000000000023</c:v>
                </c:pt>
                <c:pt idx="784">
                  <c:v>1349.9999999999998</c:v>
                </c:pt>
                <c:pt idx="785">
                  <c:v>1999.9999999999993</c:v>
                </c:pt>
                <c:pt idx="786">
                  <c:v>2924.9999999999995</c:v>
                </c:pt>
                <c:pt idx="787">
                  <c:v>1575.0000000000002</c:v>
                </c:pt>
                <c:pt idx="788">
                  <c:v>1400.0000000000002</c:v>
                </c:pt>
                <c:pt idx="789">
                  <c:v>1225.0000000000002</c:v>
                </c:pt>
                <c:pt idx="790">
                  <c:v>1574.9999999999998</c:v>
                </c:pt>
                <c:pt idx="791">
                  <c:v>2249.9999999999991</c:v>
                </c:pt>
                <c:pt idx="792">
                  <c:v>1687.5</c:v>
                </c:pt>
                <c:pt idx="793">
                  <c:v>1187.5</c:v>
                </c:pt>
                <c:pt idx="794">
                  <c:v>712.50000000000011</c:v>
                </c:pt>
                <c:pt idx="795">
                  <c:v>650.00000000000023</c:v>
                </c:pt>
                <c:pt idx="796">
                  <c:v>1312.5</c:v>
                </c:pt>
                <c:pt idx="797">
                  <c:v>1187.5</c:v>
                </c:pt>
                <c:pt idx="798">
                  <c:v>1812.5</c:v>
                </c:pt>
                <c:pt idx="799">
                  <c:v>937.5</c:v>
                </c:pt>
                <c:pt idx="800">
                  <c:v>637.50000000000011</c:v>
                </c:pt>
                <c:pt idx="801">
                  <c:v>600.00000000000023</c:v>
                </c:pt>
                <c:pt idx="802">
                  <c:v>1312.5</c:v>
                </c:pt>
                <c:pt idx="803">
                  <c:v>1125</c:v>
                </c:pt>
                <c:pt idx="804">
                  <c:v>2010.0000000000002</c:v>
                </c:pt>
                <c:pt idx="805">
                  <c:v>1050.0000000000002</c:v>
                </c:pt>
                <c:pt idx="806">
                  <c:v>800.00000000000023</c:v>
                </c:pt>
                <c:pt idx="807">
                  <c:v>625</c:v>
                </c:pt>
                <c:pt idx="808">
                  <c:v>1200</c:v>
                </c:pt>
                <c:pt idx="809">
                  <c:v>1200.0000000000002</c:v>
                </c:pt>
                <c:pt idx="810">
                  <c:v>1875.0000000000002</c:v>
                </c:pt>
                <c:pt idx="811">
                  <c:v>812.50000000000023</c:v>
                </c:pt>
                <c:pt idx="812">
                  <c:v>487.50000000000023</c:v>
                </c:pt>
                <c:pt idx="813">
                  <c:v>500</c:v>
                </c:pt>
                <c:pt idx="814">
                  <c:v>962.50000000000011</c:v>
                </c:pt>
                <c:pt idx="815">
                  <c:v>1000.0000000000002</c:v>
                </c:pt>
                <c:pt idx="816">
                  <c:v>2345</c:v>
                </c:pt>
                <c:pt idx="817">
                  <c:v>1125.0000000000005</c:v>
                </c:pt>
                <c:pt idx="818">
                  <c:v>875.00000000000023</c:v>
                </c:pt>
                <c:pt idx="819">
                  <c:v>687.50000000000011</c:v>
                </c:pt>
                <c:pt idx="820">
                  <c:v>1200</c:v>
                </c:pt>
                <c:pt idx="821">
                  <c:v>1799.9999999999998</c:v>
                </c:pt>
                <c:pt idx="822">
                  <c:v>1950.0000000000002</c:v>
                </c:pt>
                <c:pt idx="823">
                  <c:v>1000.0000000000005</c:v>
                </c:pt>
                <c:pt idx="824">
                  <c:v>850.00000000000023</c:v>
                </c:pt>
                <c:pt idx="825">
                  <c:v>800.00000000000023</c:v>
                </c:pt>
                <c:pt idx="826">
                  <c:v>1400.0000000000002</c:v>
                </c:pt>
                <c:pt idx="827">
                  <c:v>2300</c:v>
                </c:pt>
                <c:pt idx="828">
                  <c:v>2800.0000000000005</c:v>
                </c:pt>
                <c:pt idx="829">
                  <c:v>1650.0000000000005</c:v>
                </c:pt>
                <c:pt idx="830">
                  <c:v>1187.5000000000002</c:v>
                </c:pt>
                <c:pt idx="831">
                  <c:v>1062.5000000000002</c:v>
                </c:pt>
                <c:pt idx="832">
                  <c:v>1487.5000000000002</c:v>
                </c:pt>
                <c:pt idx="833">
                  <c:v>2400</c:v>
                </c:pt>
                <c:pt idx="834">
                  <c:v>2625.0000000000005</c:v>
                </c:pt>
                <c:pt idx="835">
                  <c:v>1837.5000000000005</c:v>
                </c:pt>
                <c:pt idx="836">
                  <c:v>1350.0000000000002</c:v>
                </c:pt>
                <c:pt idx="837">
                  <c:v>750.00000000000023</c:v>
                </c:pt>
                <c:pt idx="838">
                  <c:v>1050.0000000000002</c:v>
                </c:pt>
                <c:pt idx="839">
                  <c:v>1837.5000000000002</c:v>
                </c:pt>
                <c:pt idx="840">
                  <c:v>1950.0000000000002</c:v>
                </c:pt>
                <c:pt idx="841">
                  <c:v>1125.0000000000005</c:v>
                </c:pt>
                <c:pt idx="842">
                  <c:v>350.00000000000006</c:v>
                </c:pt>
                <c:pt idx="843">
                  <c:v>325.00000000000006</c:v>
                </c:pt>
                <c:pt idx="844">
                  <c:v>650</c:v>
                </c:pt>
                <c:pt idx="845">
                  <c:v>1000.0000000000002</c:v>
                </c:pt>
                <c:pt idx="846">
                  <c:v>1725</c:v>
                </c:pt>
                <c:pt idx="847">
                  <c:v>800</c:v>
                </c:pt>
                <c:pt idx="848">
                  <c:v>600</c:v>
                </c:pt>
                <c:pt idx="849">
                  <c:v>550</c:v>
                </c:pt>
                <c:pt idx="850">
                  <c:v>825</c:v>
                </c:pt>
                <c:pt idx="851">
                  <c:v>1399.9999999999998</c:v>
                </c:pt>
                <c:pt idx="852">
                  <c:v>1650.0000000000002</c:v>
                </c:pt>
                <c:pt idx="853">
                  <c:v>800.00000000000023</c:v>
                </c:pt>
                <c:pt idx="854">
                  <c:v>690.00000000000023</c:v>
                </c:pt>
                <c:pt idx="855">
                  <c:v>750.00000000000023</c:v>
                </c:pt>
                <c:pt idx="856">
                  <c:v>1399.9999999999998</c:v>
                </c:pt>
                <c:pt idx="857">
                  <c:v>2024.9999999999993</c:v>
                </c:pt>
                <c:pt idx="858">
                  <c:v>2799.9999999999995</c:v>
                </c:pt>
                <c:pt idx="859">
                  <c:v>1500.0000000000002</c:v>
                </c:pt>
                <c:pt idx="860">
                  <c:v>1350.0000000000002</c:v>
                </c:pt>
                <c:pt idx="861">
                  <c:v>1200.0000000000002</c:v>
                </c:pt>
                <c:pt idx="862">
                  <c:v>1599.9999999999998</c:v>
                </c:pt>
                <c:pt idx="863">
                  <c:v>2249.9999999999991</c:v>
                </c:pt>
                <c:pt idx="864">
                  <c:v>4100</c:v>
                </c:pt>
                <c:pt idx="865">
                  <c:v>3300</c:v>
                </c:pt>
                <c:pt idx="866">
                  <c:v>2475.0000000000005</c:v>
                </c:pt>
                <c:pt idx="867">
                  <c:v>2362.5</c:v>
                </c:pt>
                <c:pt idx="868">
                  <c:v>3625</c:v>
                </c:pt>
                <c:pt idx="869">
                  <c:v>3300</c:v>
                </c:pt>
                <c:pt idx="870">
                  <c:v>4300</c:v>
                </c:pt>
                <c:pt idx="871">
                  <c:v>2900</c:v>
                </c:pt>
                <c:pt idx="872">
                  <c:v>2325.0000000000005</c:v>
                </c:pt>
                <c:pt idx="873">
                  <c:v>2187.5</c:v>
                </c:pt>
                <c:pt idx="874">
                  <c:v>3500</c:v>
                </c:pt>
                <c:pt idx="875">
                  <c:v>2800</c:v>
                </c:pt>
                <c:pt idx="876">
                  <c:v>3570</c:v>
                </c:pt>
                <c:pt idx="877">
                  <c:v>2450</c:v>
                </c:pt>
                <c:pt idx="878">
                  <c:v>1812.5</c:v>
                </c:pt>
                <c:pt idx="879">
                  <c:v>1724.9999999999995</c:v>
                </c:pt>
                <c:pt idx="880">
                  <c:v>2812.5000000000005</c:v>
                </c:pt>
                <c:pt idx="881">
                  <c:v>2537.5</c:v>
                </c:pt>
                <c:pt idx="882">
                  <c:v>3412.5</c:v>
                </c:pt>
                <c:pt idx="883">
                  <c:v>2362.5</c:v>
                </c:pt>
                <c:pt idx="884">
                  <c:v>1687.5</c:v>
                </c:pt>
                <c:pt idx="885">
                  <c:v>1799.9999999999995</c:v>
                </c:pt>
                <c:pt idx="886">
                  <c:v>3125</c:v>
                </c:pt>
                <c:pt idx="887">
                  <c:v>3100</c:v>
                </c:pt>
                <c:pt idx="888">
                  <c:v>5225</c:v>
                </c:pt>
                <c:pt idx="889">
                  <c:v>3750</c:v>
                </c:pt>
                <c:pt idx="890">
                  <c:v>3262.5</c:v>
                </c:pt>
                <c:pt idx="891">
                  <c:v>3037.5</c:v>
                </c:pt>
                <c:pt idx="892">
                  <c:v>3849.9999999999995</c:v>
                </c:pt>
                <c:pt idx="893">
                  <c:v>4800</c:v>
                </c:pt>
                <c:pt idx="894">
                  <c:v>5774.9999999999991</c:v>
                </c:pt>
                <c:pt idx="895">
                  <c:v>4000</c:v>
                </c:pt>
                <c:pt idx="896">
                  <c:v>3875</c:v>
                </c:pt>
                <c:pt idx="897">
                  <c:v>3750</c:v>
                </c:pt>
                <c:pt idx="898">
                  <c:v>4875</c:v>
                </c:pt>
                <c:pt idx="899">
                  <c:v>6475.0000000000009</c:v>
                </c:pt>
                <c:pt idx="900">
                  <c:v>7475</c:v>
                </c:pt>
                <c:pt idx="901">
                  <c:v>5400.0000000000009</c:v>
                </c:pt>
                <c:pt idx="902">
                  <c:v>4537.5</c:v>
                </c:pt>
                <c:pt idx="903">
                  <c:v>4262.5</c:v>
                </c:pt>
                <c:pt idx="904">
                  <c:v>5200</c:v>
                </c:pt>
                <c:pt idx="905">
                  <c:v>6825.0000000000009</c:v>
                </c:pt>
                <c:pt idx="906">
                  <c:v>7312.5</c:v>
                </c:pt>
                <c:pt idx="907">
                  <c:v>5400.0000000000009</c:v>
                </c:pt>
                <c:pt idx="908">
                  <c:v>4537.5</c:v>
                </c:pt>
                <c:pt idx="909">
                  <c:v>3487.5</c:v>
                </c:pt>
                <c:pt idx="910">
                  <c:v>4125</c:v>
                </c:pt>
                <c:pt idx="911">
                  <c:v>5550.0000000000009</c:v>
                </c:pt>
                <c:pt idx="912">
                  <c:v>5637.5000000000009</c:v>
                </c:pt>
                <c:pt idx="913">
                  <c:v>4125.0000000000009</c:v>
                </c:pt>
                <c:pt idx="914">
                  <c:v>2900</c:v>
                </c:pt>
                <c:pt idx="915">
                  <c:v>2800</c:v>
                </c:pt>
                <c:pt idx="916">
                  <c:v>3500</c:v>
                </c:pt>
                <c:pt idx="917">
                  <c:v>4400</c:v>
                </c:pt>
                <c:pt idx="918">
                  <c:v>5362.5</c:v>
                </c:pt>
                <c:pt idx="919">
                  <c:v>3600.0000000000009</c:v>
                </c:pt>
                <c:pt idx="920">
                  <c:v>3037.5000000000009</c:v>
                </c:pt>
                <c:pt idx="921">
                  <c:v>2925.0000000000009</c:v>
                </c:pt>
                <c:pt idx="922">
                  <c:v>3575.0000000000005</c:v>
                </c:pt>
                <c:pt idx="923">
                  <c:v>4650</c:v>
                </c:pt>
                <c:pt idx="924">
                  <c:v>5087.5</c:v>
                </c:pt>
                <c:pt idx="925">
                  <c:v>3375.0000000000009</c:v>
                </c:pt>
                <c:pt idx="926">
                  <c:v>3127.5000000000009</c:v>
                </c:pt>
                <c:pt idx="927">
                  <c:v>4125.0000000000009</c:v>
                </c:pt>
                <c:pt idx="928">
                  <c:v>5075.0000000000009</c:v>
                </c:pt>
                <c:pt idx="929">
                  <c:v>6187.5</c:v>
                </c:pt>
                <c:pt idx="930">
                  <c:v>7525.0000000000009</c:v>
                </c:pt>
                <c:pt idx="931">
                  <c:v>5250.0000000000009</c:v>
                </c:pt>
                <c:pt idx="932">
                  <c:v>4950.0000000000009</c:v>
                </c:pt>
                <c:pt idx="933">
                  <c:v>4650.0000000000009</c:v>
                </c:pt>
                <c:pt idx="934">
                  <c:v>5425.0000000000009</c:v>
                </c:pt>
                <c:pt idx="935">
                  <c:v>6562.5</c:v>
                </c:pt>
                <c:pt idx="936">
                  <c:v>3237.5000000000005</c:v>
                </c:pt>
                <c:pt idx="937">
                  <c:v>2537.5000000000005</c:v>
                </c:pt>
                <c:pt idx="938">
                  <c:v>1812.5000000000005</c:v>
                </c:pt>
                <c:pt idx="939">
                  <c:v>1725</c:v>
                </c:pt>
                <c:pt idx="940">
                  <c:v>2812.5</c:v>
                </c:pt>
                <c:pt idx="941">
                  <c:v>2537.5000000000005</c:v>
                </c:pt>
                <c:pt idx="942">
                  <c:v>3412.5000000000005</c:v>
                </c:pt>
                <c:pt idx="943">
                  <c:v>2187.5</c:v>
                </c:pt>
                <c:pt idx="944">
                  <c:v>1687.5000000000005</c:v>
                </c:pt>
                <c:pt idx="945">
                  <c:v>1575</c:v>
                </c:pt>
                <c:pt idx="946">
                  <c:v>2700</c:v>
                </c:pt>
                <c:pt idx="947">
                  <c:v>2100</c:v>
                </c:pt>
                <c:pt idx="948">
                  <c:v>2760</c:v>
                </c:pt>
                <c:pt idx="949">
                  <c:v>1800</c:v>
                </c:pt>
                <c:pt idx="950">
                  <c:v>1250</c:v>
                </c:pt>
                <c:pt idx="951">
                  <c:v>1187.4999999999998</c:v>
                </c:pt>
                <c:pt idx="952">
                  <c:v>2100.0000000000005</c:v>
                </c:pt>
                <c:pt idx="953">
                  <c:v>1875</c:v>
                </c:pt>
                <c:pt idx="954">
                  <c:v>2625</c:v>
                </c:pt>
                <c:pt idx="955">
                  <c:v>1725</c:v>
                </c:pt>
                <c:pt idx="956">
                  <c:v>1150</c:v>
                </c:pt>
                <c:pt idx="957">
                  <c:v>1249.9999999999998</c:v>
                </c:pt>
                <c:pt idx="958">
                  <c:v>2362.5</c:v>
                </c:pt>
                <c:pt idx="959">
                  <c:v>2362.5</c:v>
                </c:pt>
                <c:pt idx="960">
                  <c:v>4252.5</c:v>
                </c:pt>
                <c:pt idx="961">
                  <c:v>2925</c:v>
                </c:pt>
                <c:pt idx="962">
                  <c:v>2500</c:v>
                </c:pt>
                <c:pt idx="963">
                  <c:v>2300</c:v>
                </c:pt>
                <c:pt idx="964">
                  <c:v>2999.9999999999995</c:v>
                </c:pt>
                <c:pt idx="965">
                  <c:v>3849.9999999999995</c:v>
                </c:pt>
                <c:pt idx="966">
                  <c:v>4749.9999999999991</c:v>
                </c:pt>
                <c:pt idx="967">
                  <c:v>3150</c:v>
                </c:pt>
                <c:pt idx="968">
                  <c:v>3375</c:v>
                </c:pt>
                <c:pt idx="969">
                  <c:v>3250</c:v>
                </c:pt>
                <c:pt idx="970">
                  <c:v>4225</c:v>
                </c:pt>
                <c:pt idx="971">
                  <c:v>5775.0000000000009</c:v>
                </c:pt>
                <c:pt idx="972">
                  <c:v>6825</c:v>
                </c:pt>
                <c:pt idx="973">
                  <c:v>4800.0000000000009</c:v>
                </c:pt>
                <c:pt idx="974">
                  <c:v>3987.5000000000005</c:v>
                </c:pt>
                <c:pt idx="975">
                  <c:v>3712.5000000000005</c:v>
                </c:pt>
                <c:pt idx="976">
                  <c:v>4550</c:v>
                </c:pt>
                <c:pt idx="977">
                  <c:v>6125.0000000000009</c:v>
                </c:pt>
                <c:pt idx="978">
                  <c:v>6662.5</c:v>
                </c:pt>
                <c:pt idx="979">
                  <c:v>4800.0000000000009</c:v>
                </c:pt>
                <c:pt idx="980">
                  <c:v>3987.5000000000005</c:v>
                </c:pt>
                <c:pt idx="981">
                  <c:v>3037.5</c:v>
                </c:pt>
                <c:pt idx="982">
                  <c:v>3575.0000000000005</c:v>
                </c:pt>
                <c:pt idx="983">
                  <c:v>4950.0000000000009</c:v>
                </c:pt>
                <c:pt idx="984">
                  <c:v>5087.5</c:v>
                </c:pt>
                <c:pt idx="985">
                  <c:v>3625.0000000000009</c:v>
                </c:pt>
                <c:pt idx="986">
                  <c:v>1875.0000000000002</c:v>
                </c:pt>
                <c:pt idx="987">
                  <c:v>1800.0000000000002</c:v>
                </c:pt>
                <c:pt idx="988">
                  <c:v>2400</c:v>
                </c:pt>
                <c:pt idx="989">
                  <c:v>3150.0000000000005</c:v>
                </c:pt>
                <c:pt idx="990">
                  <c:v>3937.5000000000005</c:v>
                </c:pt>
                <c:pt idx="991">
                  <c:v>2450.0000000000005</c:v>
                </c:pt>
                <c:pt idx="992">
                  <c:v>2012.5000000000005</c:v>
                </c:pt>
                <c:pt idx="993">
                  <c:v>1925.0000000000005</c:v>
                </c:pt>
                <c:pt idx="994">
                  <c:v>2475.0000000000005</c:v>
                </c:pt>
                <c:pt idx="995">
                  <c:v>3375</c:v>
                </c:pt>
                <c:pt idx="996">
                  <c:v>3712.5000000000005</c:v>
                </c:pt>
                <c:pt idx="997">
                  <c:v>2275.0000000000005</c:v>
                </c:pt>
                <c:pt idx="998">
                  <c:v>2380.0000000000009</c:v>
                </c:pt>
                <c:pt idx="999">
                  <c:v>3900.0000000000014</c:v>
                </c:pt>
                <c:pt idx="1000">
                  <c:v>4687.5000000000009</c:v>
                </c:pt>
                <c:pt idx="1001">
                  <c:v>5437.5</c:v>
                </c:pt>
                <c:pt idx="1002">
                  <c:v>6825.0000000000009</c:v>
                </c:pt>
                <c:pt idx="1003">
                  <c:v>4650.0000000000009</c:v>
                </c:pt>
                <c:pt idx="1004">
                  <c:v>4350.0000000000009</c:v>
                </c:pt>
                <c:pt idx="1005">
                  <c:v>4050.0000000000005</c:v>
                </c:pt>
                <c:pt idx="1006">
                  <c:v>4725</c:v>
                </c:pt>
                <c:pt idx="1007">
                  <c:v>5812.5</c:v>
                </c:pt>
                <c:pt idx="1008">
                  <c:v>2712.5000000000005</c:v>
                </c:pt>
                <c:pt idx="1009">
                  <c:v>2012.5000000000002</c:v>
                </c:pt>
                <c:pt idx="1010">
                  <c:v>1437.5000000000002</c:v>
                </c:pt>
                <c:pt idx="1011">
                  <c:v>1275</c:v>
                </c:pt>
                <c:pt idx="1012">
                  <c:v>2137.5</c:v>
                </c:pt>
                <c:pt idx="1013">
                  <c:v>2012.5000000000002</c:v>
                </c:pt>
                <c:pt idx="1014">
                  <c:v>2887.5000000000005</c:v>
                </c:pt>
                <c:pt idx="1015">
                  <c:v>1662.5000000000002</c:v>
                </c:pt>
                <c:pt idx="1016">
                  <c:v>1312.5000000000002</c:v>
                </c:pt>
                <c:pt idx="1017">
                  <c:v>1125</c:v>
                </c:pt>
                <c:pt idx="1018">
                  <c:v>2025</c:v>
                </c:pt>
                <c:pt idx="1019">
                  <c:v>1650</c:v>
                </c:pt>
                <c:pt idx="1020">
                  <c:v>2310</c:v>
                </c:pt>
                <c:pt idx="1021">
                  <c:v>1350</c:v>
                </c:pt>
                <c:pt idx="1022">
                  <c:v>950</c:v>
                </c:pt>
                <c:pt idx="1023">
                  <c:v>812.49999999999977</c:v>
                </c:pt>
                <c:pt idx="1024">
                  <c:v>1500.0000000000002</c:v>
                </c:pt>
                <c:pt idx="1025">
                  <c:v>1425</c:v>
                </c:pt>
                <c:pt idx="1026">
                  <c:v>2175</c:v>
                </c:pt>
                <c:pt idx="1027">
                  <c:v>1275</c:v>
                </c:pt>
                <c:pt idx="1028">
                  <c:v>850</c:v>
                </c:pt>
                <c:pt idx="1029">
                  <c:v>874.99999999999977</c:v>
                </c:pt>
                <c:pt idx="1030">
                  <c:v>1687.5</c:v>
                </c:pt>
                <c:pt idx="1031">
                  <c:v>1837.5000000000002</c:v>
                </c:pt>
                <c:pt idx="1032">
                  <c:v>3577.5</c:v>
                </c:pt>
                <c:pt idx="1033">
                  <c:v>2250</c:v>
                </c:pt>
                <c:pt idx="1034">
                  <c:v>1900</c:v>
                </c:pt>
                <c:pt idx="1035">
                  <c:v>1700</c:v>
                </c:pt>
                <c:pt idx="1036">
                  <c:v>2249.9999999999995</c:v>
                </c:pt>
                <c:pt idx="1037">
                  <c:v>3024.9999999999995</c:v>
                </c:pt>
                <c:pt idx="1038">
                  <c:v>3999.9999999999995</c:v>
                </c:pt>
                <c:pt idx="1039">
                  <c:v>2475</c:v>
                </c:pt>
                <c:pt idx="1040">
                  <c:v>2625</c:v>
                </c:pt>
                <c:pt idx="1041">
                  <c:v>2500</c:v>
                </c:pt>
                <c:pt idx="1042">
                  <c:v>3250</c:v>
                </c:pt>
                <c:pt idx="1043">
                  <c:v>4725</c:v>
                </c:pt>
                <c:pt idx="1044">
                  <c:v>5850</c:v>
                </c:pt>
                <c:pt idx="1045">
                  <c:v>3900.0000000000005</c:v>
                </c:pt>
                <c:pt idx="1046">
                  <c:v>3162.5000000000005</c:v>
                </c:pt>
                <c:pt idx="1047">
                  <c:v>2887.5000000000005</c:v>
                </c:pt>
                <c:pt idx="1048">
                  <c:v>3575</c:v>
                </c:pt>
                <c:pt idx="1049">
                  <c:v>5075.0000000000009</c:v>
                </c:pt>
                <c:pt idx="1050">
                  <c:v>5687.5</c:v>
                </c:pt>
                <c:pt idx="1051">
                  <c:v>3900.0000000000005</c:v>
                </c:pt>
                <c:pt idx="1052">
                  <c:v>3162.5000000000005</c:v>
                </c:pt>
                <c:pt idx="1053">
                  <c:v>2362.5</c:v>
                </c:pt>
                <c:pt idx="1054">
                  <c:v>2750</c:v>
                </c:pt>
                <c:pt idx="1055">
                  <c:v>4050.0000000000005</c:v>
                </c:pt>
                <c:pt idx="1056">
                  <c:v>4262.5</c:v>
                </c:pt>
                <c:pt idx="1057">
                  <c:v>2875.0000000000005</c:v>
                </c:pt>
                <c:pt idx="1058">
                  <c:v>1187.5000000000002</c:v>
                </c:pt>
                <c:pt idx="1059">
                  <c:v>1125.0000000000002</c:v>
                </c:pt>
                <c:pt idx="1060">
                  <c:v>1575.0000000000002</c:v>
                </c:pt>
                <c:pt idx="1061">
                  <c:v>2200.0000000000005</c:v>
                </c:pt>
                <c:pt idx="1062">
                  <c:v>2900.0000000000005</c:v>
                </c:pt>
                <c:pt idx="1063">
                  <c:v>1650.0000000000005</c:v>
                </c:pt>
                <c:pt idx="1064">
                  <c:v>1275.0000000000005</c:v>
                </c:pt>
                <c:pt idx="1065">
                  <c:v>1200.0000000000005</c:v>
                </c:pt>
                <c:pt idx="1066">
                  <c:v>1600.0000000000002</c:v>
                </c:pt>
                <c:pt idx="1067">
                  <c:v>2100</c:v>
                </c:pt>
                <c:pt idx="1068">
                  <c:v>2362.5000000000005</c:v>
                </c:pt>
                <c:pt idx="1069">
                  <c:v>1250.0000000000005</c:v>
                </c:pt>
                <c:pt idx="1070">
                  <c:v>1557.5000000000007</c:v>
                </c:pt>
                <c:pt idx="1071">
                  <c:v>3250.0000000000014</c:v>
                </c:pt>
                <c:pt idx="1072">
                  <c:v>3800.0000000000009</c:v>
                </c:pt>
                <c:pt idx="1073">
                  <c:v>4600</c:v>
                </c:pt>
                <c:pt idx="1074">
                  <c:v>6187.5000000000009</c:v>
                </c:pt>
                <c:pt idx="1075">
                  <c:v>4062.5000000000009</c:v>
                </c:pt>
                <c:pt idx="1076">
                  <c:v>3737.5000000000009</c:v>
                </c:pt>
                <c:pt idx="1077">
                  <c:v>3412.5000000000009</c:v>
                </c:pt>
                <c:pt idx="1078">
                  <c:v>3937.5000000000005</c:v>
                </c:pt>
                <c:pt idx="1079">
                  <c:v>5000</c:v>
                </c:pt>
                <c:pt idx="1080">
                  <c:v>2000</c:v>
                </c:pt>
                <c:pt idx="1081">
                  <c:v>1200</c:v>
                </c:pt>
                <c:pt idx="1082">
                  <c:v>900.00000000000011</c:v>
                </c:pt>
                <c:pt idx="1083">
                  <c:v>525</c:v>
                </c:pt>
                <c:pt idx="1084">
                  <c:v>999.99999999999989</c:v>
                </c:pt>
                <c:pt idx="1085">
                  <c:v>1200</c:v>
                </c:pt>
                <c:pt idx="1086">
                  <c:v>2200</c:v>
                </c:pt>
                <c:pt idx="1087">
                  <c:v>800</c:v>
                </c:pt>
                <c:pt idx="1088">
                  <c:v>750.00000000000011</c:v>
                </c:pt>
                <c:pt idx="1089">
                  <c:v>437.50000000000006</c:v>
                </c:pt>
                <c:pt idx="1090">
                  <c:v>999.99999999999989</c:v>
                </c:pt>
                <c:pt idx="1091">
                  <c:v>1200</c:v>
                </c:pt>
                <c:pt idx="1092">
                  <c:v>2340</c:v>
                </c:pt>
                <c:pt idx="1093">
                  <c:v>1012.5</c:v>
                </c:pt>
                <c:pt idx="1094">
                  <c:v>875.00000000000011</c:v>
                </c:pt>
                <c:pt idx="1095">
                  <c:v>400</c:v>
                </c:pt>
                <c:pt idx="1096">
                  <c:v>824.99999999999989</c:v>
                </c:pt>
                <c:pt idx="1097">
                  <c:v>1125</c:v>
                </c:pt>
                <c:pt idx="1098">
                  <c:v>2137.5</c:v>
                </c:pt>
                <c:pt idx="1099">
                  <c:v>787.5</c:v>
                </c:pt>
                <c:pt idx="1100">
                  <c:v>700</c:v>
                </c:pt>
                <c:pt idx="1101">
                  <c:v>450</c:v>
                </c:pt>
                <c:pt idx="1102">
                  <c:v>625</c:v>
                </c:pt>
                <c:pt idx="1103">
                  <c:v>1000</c:v>
                </c:pt>
                <c:pt idx="1104">
                  <c:v>2600</c:v>
                </c:pt>
                <c:pt idx="1105">
                  <c:v>1012.5000000000001</c:v>
                </c:pt>
                <c:pt idx="1106">
                  <c:v>800</c:v>
                </c:pt>
                <c:pt idx="1107">
                  <c:v>500</c:v>
                </c:pt>
                <c:pt idx="1108">
                  <c:v>750</c:v>
                </c:pt>
                <c:pt idx="1109">
                  <c:v>1512.5000000000002</c:v>
                </c:pt>
                <c:pt idx="1110">
                  <c:v>2100</c:v>
                </c:pt>
                <c:pt idx="1111">
                  <c:v>962.50000000000023</c:v>
                </c:pt>
                <c:pt idx="1112">
                  <c:v>675.00000000000011</c:v>
                </c:pt>
                <c:pt idx="1113">
                  <c:v>600.00000000000011</c:v>
                </c:pt>
                <c:pt idx="1114">
                  <c:v>1000</c:v>
                </c:pt>
                <c:pt idx="1115">
                  <c:v>2062.5</c:v>
                </c:pt>
                <c:pt idx="1116">
                  <c:v>3000</c:v>
                </c:pt>
                <c:pt idx="1117">
                  <c:v>1575.0000000000002</c:v>
                </c:pt>
                <c:pt idx="1118">
                  <c:v>1100</c:v>
                </c:pt>
                <c:pt idx="1119">
                  <c:v>900</c:v>
                </c:pt>
                <c:pt idx="1120">
                  <c:v>1250</c:v>
                </c:pt>
                <c:pt idx="1121">
                  <c:v>2337.5</c:v>
                </c:pt>
                <c:pt idx="1122">
                  <c:v>2875</c:v>
                </c:pt>
                <c:pt idx="1123">
                  <c:v>1575.0000000000002</c:v>
                </c:pt>
                <c:pt idx="1124">
                  <c:v>1100</c:v>
                </c:pt>
                <c:pt idx="1125">
                  <c:v>1000</c:v>
                </c:pt>
                <c:pt idx="1126">
                  <c:v>1125</c:v>
                </c:pt>
                <c:pt idx="1127">
                  <c:v>2200</c:v>
                </c:pt>
                <c:pt idx="1128">
                  <c:v>2625</c:v>
                </c:pt>
                <c:pt idx="1129">
                  <c:v>1462.5000000000002</c:v>
                </c:pt>
                <c:pt idx="1130">
                  <c:v>787.50000000000011</c:v>
                </c:pt>
                <c:pt idx="1131">
                  <c:v>700.00000000000011</c:v>
                </c:pt>
                <c:pt idx="1132">
                  <c:v>900</c:v>
                </c:pt>
                <c:pt idx="1133">
                  <c:v>1375</c:v>
                </c:pt>
                <c:pt idx="1134">
                  <c:v>2474.9999999999995</c:v>
                </c:pt>
                <c:pt idx="1135">
                  <c:v>1237.5</c:v>
                </c:pt>
                <c:pt idx="1136">
                  <c:v>787.5</c:v>
                </c:pt>
                <c:pt idx="1137">
                  <c:v>675</c:v>
                </c:pt>
                <c:pt idx="1138">
                  <c:v>824.99999999999989</c:v>
                </c:pt>
                <c:pt idx="1139">
                  <c:v>1512.4999999999998</c:v>
                </c:pt>
                <c:pt idx="1140">
                  <c:v>2125</c:v>
                </c:pt>
                <c:pt idx="1141">
                  <c:v>1100</c:v>
                </c:pt>
                <c:pt idx="1142">
                  <c:v>990</c:v>
                </c:pt>
                <c:pt idx="1143">
                  <c:v>1100</c:v>
                </c:pt>
                <c:pt idx="1144">
                  <c:v>1137.5</c:v>
                </c:pt>
                <c:pt idx="1145">
                  <c:v>1924.9999999999998</c:v>
                </c:pt>
                <c:pt idx="1146">
                  <c:v>3412.5</c:v>
                </c:pt>
                <c:pt idx="1147">
                  <c:v>1787.5000000000002</c:v>
                </c:pt>
                <c:pt idx="1148">
                  <c:v>1512.5000000000002</c:v>
                </c:pt>
                <c:pt idx="1149">
                  <c:v>1125</c:v>
                </c:pt>
                <c:pt idx="1150">
                  <c:v>1350</c:v>
                </c:pt>
                <c:pt idx="1151">
                  <c:v>2112.4999999999995</c:v>
                </c:pt>
                <c:pt idx="1152">
                  <c:v>2175.0000000000005</c:v>
                </c:pt>
                <c:pt idx="1153">
                  <c:v>1575.0000000000002</c:v>
                </c:pt>
                <c:pt idx="1154">
                  <c:v>1050.0000000000005</c:v>
                </c:pt>
                <c:pt idx="1155">
                  <c:v>937.5</c:v>
                </c:pt>
                <c:pt idx="1156">
                  <c:v>1700</c:v>
                </c:pt>
                <c:pt idx="1157">
                  <c:v>1575.0000000000002</c:v>
                </c:pt>
                <c:pt idx="1158">
                  <c:v>2325.0000000000005</c:v>
                </c:pt>
                <c:pt idx="1159">
                  <c:v>1275.0000000000002</c:v>
                </c:pt>
                <c:pt idx="1160">
                  <c:v>950.00000000000034</c:v>
                </c:pt>
                <c:pt idx="1161">
                  <c:v>812.5</c:v>
                </c:pt>
                <c:pt idx="1162">
                  <c:v>1600</c:v>
                </c:pt>
                <c:pt idx="1163">
                  <c:v>1250</c:v>
                </c:pt>
                <c:pt idx="1164">
                  <c:v>1800</c:v>
                </c:pt>
                <c:pt idx="1165">
                  <c:v>1000</c:v>
                </c:pt>
                <c:pt idx="1166">
                  <c:v>637.50000000000011</c:v>
                </c:pt>
                <c:pt idx="1167">
                  <c:v>549.99999999999989</c:v>
                </c:pt>
                <c:pt idx="1168">
                  <c:v>1137.5000000000002</c:v>
                </c:pt>
                <c:pt idx="1169">
                  <c:v>1062.5</c:v>
                </c:pt>
                <c:pt idx="1170">
                  <c:v>1687.5</c:v>
                </c:pt>
                <c:pt idx="1171">
                  <c:v>937.5</c:v>
                </c:pt>
                <c:pt idx="1172">
                  <c:v>562.50000000000011</c:v>
                </c:pt>
                <c:pt idx="1173">
                  <c:v>599.99999999999989</c:v>
                </c:pt>
                <c:pt idx="1174">
                  <c:v>1300</c:v>
                </c:pt>
                <c:pt idx="1175">
                  <c:v>1425.0000000000002</c:v>
                </c:pt>
                <c:pt idx="1176">
                  <c:v>2980</c:v>
                </c:pt>
                <c:pt idx="1177">
                  <c:v>1800</c:v>
                </c:pt>
                <c:pt idx="1178">
                  <c:v>1487.5000000000002</c:v>
                </c:pt>
                <c:pt idx="1179">
                  <c:v>1312.5000000000002</c:v>
                </c:pt>
                <c:pt idx="1180">
                  <c:v>1799.9999999999998</c:v>
                </c:pt>
                <c:pt idx="1181">
                  <c:v>2499.9999999999995</c:v>
                </c:pt>
                <c:pt idx="1182">
                  <c:v>3374.9999999999995</c:v>
                </c:pt>
                <c:pt idx="1183">
                  <c:v>2000</c:v>
                </c:pt>
                <c:pt idx="1184">
                  <c:v>2137.5</c:v>
                </c:pt>
                <c:pt idx="1185">
                  <c:v>2025</c:v>
                </c:pt>
                <c:pt idx="1186">
                  <c:v>2700</c:v>
                </c:pt>
                <c:pt idx="1187">
                  <c:v>4062.5</c:v>
                </c:pt>
                <c:pt idx="1188">
                  <c:v>5100</c:v>
                </c:pt>
                <c:pt idx="1189">
                  <c:v>3300.0000000000005</c:v>
                </c:pt>
                <c:pt idx="1190">
                  <c:v>2625</c:v>
                </c:pt>
                <c:pt idx="1191">
                  <c:v>2375</c:v>
                </c:pt>
                <c:pt idx="1192">
                  <c:v>3000</c:v>
                </c:pt>
                <c:pt idx="1193">
                  <c:v>4387.5</c:v>
                </c:pt>
                <c:pt idx="1194">
                  <c:v>4950</c:v>
                </c:pt>
                <c:pt idx="1195">
                  <c:v>3300.0000000000005</c:v>
                </c:pt>
                <c:pt idx="1196">
                  <c:v>2625</c:v>
                </c:pt>
                <c:pt idx="1197">
                  <c:v>1900</c:v>
                </c:pt>
                <c:pt idx="1198">
                  <c:v>2250</c:v>
                </c:pt>
                <c:pt idx="1199">
                  <c:v>3437.5000000000005</c:v>
                </c:pt>
                <c:pt idx="1200">
                  <c:v>3625</c:v>
                </c:pt>
                <c:pt idx="1201">
                  <c:v>2362.5000000000005</c:v>
                </c:pt>
                <c:pt idx="1202">
                  <c:v>850.00000000000023</c:v>
                </c:pt>
                <c:pt idx="1203">
                  <c:v>800.00000000000023</c:v>
                </c:pt>
                <c:pt idx="1204">
                  <c:v>1200.0000000000002</c:v>
                </c:pt>
                <c:pt idx="1205">
                  <c:v>1750.0000000000005</c:v>
                </c:pt>
                <c:pt idx="1206">
                  <c:v>2362.5000000000005</c:v>
                </c:pt>
                <c:pt idx="1207">
                  <c:v>1250.0000000000005</c:v>
                </c:pt>
                <c:pt idx="1208">
                  <c:v>937.50000000000045</c:v>
                </c:pt>
                <c:pt idx="1209">
                  <c:v>875.00000000000034</c:v>
                </c:pt>
                <c:pt idx="1210">
                  <c:v>1225.0000000000002</c:v>
                </c:pt>
                <c:pt idx="1211">
                  <c:v>1662.5000000000002</c:v>
                </c:pt>
                <c:pt idx="1212">
                  <c:v>1875.0000000000007</c:v>
                </c:pt>
                <c:pt idx="1213">
                  <c:v>900.00000000000057</c:v>
                </c:pt>
                <c:pt idx="1214">
                  <c:v>1185.0000000000007</c:v>
                </c:pt>
                <c:pt idx="1215">
                  <c:v>2700.0000000000009</c:v>
                </c:pt>
                <c:pt idx="1216">
                  <c:v>3187.5000000000005</c:v>
                </c:pt>
                <c:pt idx="1217">
                  <c:v>3937.5</c:v>
                </c:pt>
                <c:pt idx="1218">
                  <c:v>5425.0000000000009</c:v>
                </c:pt>
                <c:pt idx="1219">
                  <c:v>3450.0000000000005</c:v>
                </c:pt>
                <c:pt idx="1220">
                  <c:v>3150.0000000000005</c:v>
                </c:pt>
                <c:pt idx="1221">
                  <c:v>2850.0000000000005</c:v>
                </c:pt>
                <c:pt idx="1222">
                  <c:v>3325.0000000000005</c:v>
                </c:pt>
                <c:pt idx="1223">
                  <c:v>4312.5</c:v>
                </c:pt>
                <c:pt idx="1224">
                  <c:v>1900</c:v>
                </c:pt>
                <c:pt idx="1225">
                  <c:v>1100</c:v>
                </c:pt>
                <c:pt idx="1226">
                  <c:v>825.00000000000011</c:v>
                </c:pt>
                <c:pt idx="1227">
                  <c:v>437.50000000000006</c:v>
                </c:pt>
                <c:pt idx="1228">
                  <c:v>874.99999999999989</c:v>
                </c:pt>
                <c:pt idx="1229">
                  <c:v>1100</c:v>
                </c:pt>
                <c:pt idx="1230">
                  <c:v>2100</c:v>
                </c:pt>
                <c:pt idx="1231">
                  <c:v>700</c:v>
                </c:pt>
                <c:pt idx="1232">
                  <c:v>675.00000000000011</c:v>
                </c:pt>
                <c:pt idx="1233">
                  <c:v>350.00000000000006</c:v>
                </c:pt>
                <c:pt idx="1234">
                  <c:v>874.99999999999989</c:v>
                </c:pt>
                <c:pt idx="1235">
                  <c:v>962.49999999999989</c:v>
                </c:pt>
                <c:pt idx="1236">
                  <c:v>1980</c:v>
                </c:pt>
                <c:pt idx="1237">
                  <c:v>800</c:v>
                </c:pt>
                <c:pt idx="1238">
                  <c:v>675.00000000000011</c:v>
                </c:pt>
                <c:pt idx="1239">
                  <c:v>262.5</c:v>
                </c:pt>
                <c:pt idx="1240">
                  <c:v>625</c:v>
                </c:pt>
                <c:pt idx="1241">
                  <c:v>900</c:v>
                </c:pt>
                <c:pt idx="1242">
                  <c:v>1800</c:v>
                </c:pt>
                <c:pt idx="1243">
                  <c:v>600</c:v>
                </c:pt>
                <c:pt idx="1244">
                  <c:v>450.00000000000006</c:v>
                </c:pt>
                <c:pt idx="1245">
                  <c:v>262.5</c:v>
                </c:pt>
                <c:pt idx="1246">
                  <c:v>600</c:v>
                </c:pt>
                <c:pt idx="1247">
                  <c:v>1125</c:v>
                </c:pt>
                <c:pt idx="1248">
                  <c:v>2970</c:v>
                </c:pt>
                <c:pt idx="1249">
                  <c:v>1000</c:v>
                </c:pt>
                <c:pt idx="1250">
                  <c:v>787.5</c:v>
                </c:pt>
                <c:pt idx="1251">
                  <c:v>450</c:v>
                </c:pt>
                <c:pt idx="1252">
                  <c:v>687.49999999999989</c:v>
                </c:pt>
                <c:pt idx="1253">
                  <c:v>1500</c:v>
                </c:pt>
                <c:pt idx="1254">
                  <c:v>2250</c:v>
                </c:pt>
                <c:pt idx="1255">
                  <c:v>1000.0000000000002</c:v>
                </c:pt>
                <c:pt idx="1256">
                  <c:v>700.00000000000011</c:v>
                </c:pt>
                <c:pt idx="1257">
                  <c:v>612.50000000000011</c:v>
                </c:pt>
                <c:pt idx="1258">
                  <c:v>787.5</c:v>
                </c:pt>
                <c:pt idx="1259">
                  <c:v>1787.5000000000002</c:v>
                </c:pt>
                <c:pt idx="1260">
                  <c:v>2750</c:v>
                </c:pt>
                <c:pt idx="1261">
                  <c:v>1350.0000000000002</c:v>
                </c:pt>
                <c:pt idx="1262">
                  <c:v>900</c:v>
                </c:pt>
                <c:pt idx="1263">
                  <c:v>700</c:v>
                </c:pt>
                <c:pt idx="1264">
                  <c:v>1000</c:v>
                </c:pt>
                <c:pt idx="1265">
                  <c:v>2062.5</c:v>
                </c:pt>
                <c:pt idx="1266">
                  <c:v>2625</c:v>
                </c:pt>
                <c:pt idx="1267">
                  <c:v>1350.0000000000002</c:v>
                </c:pt>
                <c:pt idx="1268">
                  <c:v>900</c:v>
                </c:pt>
                <c:pt idx="1269">
                  <c:v>800</c:v>
                </c:pt>
                <c:pt idx="1270">
                  <c:v>875</c:v>
                </c:pt>
                <c:pt idx="1271">
                  <c:v>1925.0000000000002</c:v>
                </c:pt>
                <c:pt idx="1272">
                  <c:v>2137.5</c:v>
                </c:pt>
                <c:pt idx="1273">
                  <c:v>1100.0000000000002</c:v>
                </c:pt>
                <c:pt idx="1274">
                  <c:v>612.50000000000011</c:v>
                </c:pt>
                <c:pt idx="1275">
                  <c:v>525</c:v>
                </c:pt>
                <c:pt idx="1276">
                  <c:v>675</c:v>
                </c:pt>
                <c:pt idx="1277">
                  <c:v>1125</c:v>
                </c:pt>
                <c:pt idx="1278">
                  <c:v>2199.9999999999995</c:v>
                </c:pt>
                <c:pt idx="1279">
                  <c:v>1125</c:v>
                </c:pt>
                <c:pt idx="1280">
                  <c:v>675</c:v>
                </c:pt>
                <c:pt idx="1281">
                  <c:v>562.5</c:v>
                </c:pt>
                <c:pt idx="1282">
                  <c:v>687.49999999999989</c:v>
                </c:pt>
                <c:pt idx="1283">
                  <c:v>1499.9999999999998</c:v>
                </c:pt>
                <c:pt idx="1284">
                  <c:v>2199.9999999999995</c:v>
                </c:pt>
                <c:pt idx="1285">
                  <c:v>1125</c:v>
                </c:pt>
                <c:pt idx="1286">
                  <c:v>877.5</c:v>
                </c:pt>
                <c:pt idx="1287">
                  <c:v>787.5</c:v>
                </c:pt>
                <c:pt idx="1288">
                  <c:v>900</c:v>
                </c:pt>
                <c:pt idx="1289">
                  <c:v>1624.9999999999998</c:v>
                </c:pt>
                <c:pt idx="1290">
                  <c:v>3000</c:v>
                </c:pt>
                <c:pt idx="1291">
                  <c:v>1500</c:v>
                </c:pt>
                <c:pt idx="1292">
                  <c:v>1250</c:v>
                </c:pt>
                <c:pt idx="1293">
                  <c:v>1000</c:v>
                </c:pt>
                <c:pt idx="1294">
                  <c:v>1200</c:v>
                </c:pt>
                <c:pt idx="1295">
                  <c:v>1949.9999999999998</c:v>
                </c:pt>
                <c:pt idx="1296">
                  <c:v>1662.5000000000002</c:v>
                </c:pt>
                <c:pt idx="1297">
                  <c:v>962.50000000000011</c:v>
                </c:pt>
                <c:pt idx="1298">
                  <c:v>687.50000000000011</c:v>
                </c:pt>
                <c:pt idx="1299">
                  <c:v>375.00000000000006</c:v>
                </c:pt>
                <c:pt idx="1300">
                  <c:v>787.49999999999989</c:v>
                </c:pt>
                <c:pt idx="1301">
                  <c:v>962.50000000000011</c:v>
                </c:pt>
                <c:pt idx="1302">
                  <c:v>1837.5000000000002</c:v>
                </c:pt>
                <c:pt idx="1303">
                  <c:v>612.50000000000011</c:v>
                </c:pt>
                <c:pt idx="1304">
                  <c:v>562.50000000000011</c:v>
                </c:pt>
                <c:pt idx="1305">
                  <c:v>300.00000000000006</c:v>
                </c:pt>
                <c:pt idx="1306">
                  <c:v>787.49999999999989</c:v>
                </c:pt>
                <c:pt idx="1307">
                  <c:v>687.49999999999989</c:v>
                </c:pt>
                <c:pt idx="1308">
                  <c:v>1485.0000000000002</c:v>
                </c:pt>
                <c:pt idx="1309">
                  <c:v>600.00000000000011</c:v>
                </c:pt>
                <c:pt idx="1310">
                  <c:v>450.00000000000011</c:v>
                </c:pt>
                <c:pt idx="1311">
                  <c:v>187.49999999999997</c:v>
                </c:pt>
                <c:pt idx="1312">
                  <c:v>500</c:v>
                </c:pt>
                <c:pt idx="1313">
                  <c:v>675.00000000000011</c:v>
                </c:pt>
                <c:pt idx="1314">
                  <c:v>1350.0000000000002</c:v>
                </c:pt>
                <c:pt idx="1315">
                  <c:v>450.00000000000006</c:v>
                </c:pt>
                <c:pt idx="1316">
                  <c:v>300.00000000000006</c:v>
                </c:pt>
                <c:pt idx="1317">
                  <c:v>187.49999999999997</c:v>
                </c:pt>
                <c:pt idx="1318">
                  <c:v>600</c:v>
                </c:pt>
                <c:pt idx="1319">
                  <c:v>1125</c:v>
                </c:pt>
                <c:pt idx="1320">
                  <c:v>2970</c:v>
                </c:pt>
                <c:pt idx="1321">
                  <c:v>900</c:v>
                </c:pt>
                <c:pt idx="1322">
                  <c:v>700</c:v>
                </c:pt>
                <c:pt idx="1323">
                  <c:v>400</c:v>
                </c:pt>
                <c:pt idx="1324">
                  <c:v>624.99999999999989</c:v>
                </c:pt>
                <c:pt idx="1325">
                  <c:v>1374.9999999999998</c:v>
                </c:pt>
                <c:pt idx="1326">
                  <c:v>2000</c:v>
                </c:pt>
                <c:pt idx="1327">
                  <c:v>875.00000000000023</c:v>
                </c:pt>
                <c:pt idx="1328">
                  <c:v>600.00000000000011</c:v>
                </c:pt>
                <c:pt idx="1329">
                  <c:v>525.00000000000011</c:v>
                </c:pt>
                <c:pt idx="1330">
                  <c:v>700</c:v>
                </c:pt>
                <c:pt idx="1331">
                  <c:v>1787.5000000000002</c:v>
                </c:pt>
                <c:pt idx="1332">
                  <c:v>2750</c:v>
                </c:pt>
                <c:pt idx="1333">
                  <c:v>1350.0000000000002</c:v>
                </c:pt>
                <c:pt idx="1334">
                  <c:v>900</c:v>
                </c:pt>
                <c:pt idx="1335">
                  <c:v>700</c:v>
                </c:pt>
                <c:pt idx="1336">
                  <c:v>1000</c:v>
                </c:pt>
                <c:pt idx="1337">
                  <c:v>2062.5</c:v>
                </c:pt>
                <c:pt idx="1338">
                  <c:v>2625</c:v>
                </c:pt>
                <c:pt idx="1339">
                  <c:v>1350.0000000000002</c:v>
                </c:pt>
                <c:pt idx="1340">
                  <c:v>900</c:v>
                </c:pt>
                <c:pt idx="1341">
                  <c:v>800</c:v>
                </c:pt>
                <c:pt idx="1342">
                  <c:v>875</c:v>
                </c:pt>
                <c:pt idx="1343">
                  <c:v>1925.0000000000002</c:v>
                </c:pt>
                <c:pt idx="1344">
                  <c:v>1900</c:v>
                </c:pt>
                <c:pt idx="1345">
                  <c:v>962.50000000000023</c:v>
                </c:pt>
                <c:pt idx="1346">
                  <c:v>525.00000000000011</c:v>
                </c:pt>
                <c:pt idx="1347">
                  <c:v>450.00000000000006</c:v>
                </c:pt>
                <c:pt idx="1348">
                  <c:v>600</c:v>
                </c:pt>
                <c:pt idx="1349">
                  <c:v>1012.5</c:v>
                </c:pt>
                <c:pt idx="1350">
                  <c:v>1999.9999999999998</c:v>
                </c:pt>
                <c:pt idx="1351">
                  <c:v>1000</c:v>
                </c:pt>
                <c:pt idx="1352">
                  <c:v>600</c:v>
                </c:pt>
                <c:pt idx="1353">
                  <c:v>500</c:v>
                </c:pt>
                <c:pt idx="1354">
                  <c:v>624.99999999999989</c:v>
                </c:pt>
                <c:pt idx="1355">
                  <c:v>1374.9999999999995</c:v>
                </c:pt>
                <c:pt idx="1356">
                  <c:v>1999.9999999999998</c:v>
                </c:pt>
                <c:pt idx="1357">
                  <c:v>1000</c:v>
                </c:pt>
                <c:pt idx="1358">
                  <c:v>780</c:v>
                </c:pt>
                <c:pt idx="1359">
                  <c:v>700</c:v>
                </c:pt>
                <c:pt idx="1360">
                  <c:v>900</c:v>
                </c:pt>
                <c:pt idx="1361">
                  <c:v>1624.9999999999998</c:v>
                </c:pt>
                <c:pt idx="1362">
                  <c:v>3000</c:v>
                </c:pt>
                <c:pt idx="1363">
                  <c:v>1500</c:v>
                </c:pt>
                <c:pt idx="1364">
                  <c:v>1250</c:v>
                </c:pt>
                <c:pt idx="1365">
                  <c:v>1000</c:v>
                </c:pt>
                <c:pt idx="1366">
                  <c:v>1200</c:v>
                </c:pt>
                <c:pt idx="1367">
                  <c:v>1949.9999999999998</c:v>
                </c:pt>
                <c:pt idx="1368">
                  <c:v>1350.0000000000002</c:v>
                </c:pt>
                <c:pt idx="1369">
                  <c:v>750.00000000000011</c:v>
                </c:pt>
                <c:pt idx="1370">
                  <c:v>500.00000000000017</c:v>
                </c:pt>
                <c:pt idx="1371">
                  <c:v>250.00000000000006</c:v>
                </c:pt>
                <c:pt idx="1372">
                  <c:v>600</c:v>
                </c:pt>
                <c:pt idx="1373">
                  <c:v>750.00000000000011</c:v>
                </c:pt>
                <c:pt idx="1374">
                  <c:v>1500.0000000000002</c:v>
                </c:pt>
                <c:pt idx="1375">
                  <c:v>450.00000000000006</c:v>
                </c:pt>
                <c:pt idx="1376">
                  <c:v>400.00000000000011</c:v>
                </c:pt>
                <c:pt idx="1377">
                  <c:v>187.50000000000003</c:v>
                </c:pt>
                <c:pt idx="1378">
                  <c:v>600</c:v>
                </c:pt>
                <c:pt idx="1379">
                  <c:v>374.99999999999994</c:v>
                </c:pt>
                <c:pt idx="1380">
                  <c:v>940.00000000000023</c:v>
                </c:pt>
                <c:pt idx="1381">
                  <c:v>350.00000000000006</c:v>
                </c:pt>
                <c:pt idx="1382">
                  <c:v>225.00000000000009</c:v>
                </c:pt>
                <c:pt idx="1383">
                  <c:v>149.99999999999997</c:v>
                </c:pt>
                <c:pt idx="1384">
                  <c:v>450.00000000000006</c:v>
                </c:pt>
                <c:pt idx="1385">
                  <c:v>500.00000000000011</c:v>
                </c:pt>
                <c:pt idx="1386">
                  <c:v>950.00000000000023</c:v>
                </c:pt>
                <c:pt idx="1387">
                  <c:v>350.00000000000006</c:v>
                </c:pt>
                <c:pt idx="1388">
                  <c:v>175.00000000000006</c:v>
                </c:pt>
                <c:pt idx="1389">
                  <c:v>149.99999999999997</c:v>
                </c:pt>
                <c:pt idx="1390">
                  <c:v>750</c:v>
                </c:pt>
                <c:pt idx="1391">
                  <c:v>1250</c:v>
                </c:pt>
                <c:pt idx="1392">
                  <c:v>3120</c:v>
                </c:pt>
                <c:pt idx="1393">
                  <c:v>900</c:v>
                </c:pt>
                <c:pt idx="1394">
                  <c:v>700.00000000000011</c:v>
                </c:pt>
                <c:pt idx="1395">
                  <c:v>437.50000000000006</c:v>
                </c:pt>
                <c:pt idx="1396">
                  <c:v>674.99999999999989</c:v>
                </c:pt>
                <c:pt idx="1397">
                  <c:v>1374.9999999999998</c:v>
                </c:pt>
                <c:pt idx="1398">
                  <c:v>1837.5000000000002</c:v>
                </c:pt>
                <c:pt idx="1399">
                  <c:v>825.00000000000023</c:v>
                </c:pt>
                <c:pt idx="1400">
                  <c:v>500.00000000000011</c:v>
                </c:pt>
                <c:pt idx="1401">
                  <c:v>437.50000000000011</c:v>
                </c:pt>
                <c:pt idx="1402">
                  <c:v>612.50000000000011</c:v>
                </c:pt>
                <c:pt idx="1403">
                  <c:v>1787.5000000000002</c:v>
                </c:pt>
                <c:pt idx="1404">
                  <c:v>2750</c:v>
                </c:pt>
                <c:pt idx="1405">
                  <c:v>1350.0000000000002</c:v>
                </c:pt>
                <c:pt idx="1406">
                  <c:v>900</c:v>
                </c:pt>
                <c:pt idx="1407">
                  <c:v>700</c:v>
                </c:pt>
                <c:pt idx="1408">
                  <c:v>1000</c:v>
                </c:pt>
                <c:pt idx="1409">
                  <c:v>2062.5</c:v>
                </c:pt>
                <c:pt idx="1410">
                  <c:v>2625</c:v>
                </c:pt>
                <c:pt idx="1411">
                  <c:v>1350.0000000000002</c:v>
                </c:pt>
                <c:pt idx="1412">
                  <c:v>900</c:v>
                </c:pt>
                <c:pt idx="1413">
                  <c:v>800</c:v>
                </c:pt>
                <c:pt idx="1414">
                  <c:v>875</c:v>
                </c:pt>
                <c:pt idx="1415">
                  <c:v>1925.0000000000002</c:v>
                </c:pt>
                <c:pt idx="1416">
                  <c:v>1662.5000000000002</c:v>
                </c:pt>
                <c:pt idx="1417">
                  <c:v>825.00000000000023</c:v>
                </c:pt>
                <c:pt idx="1418">
                  <c:v>437.50000000000011</c:v>
                </c:pt>
                <c:pt idx="1419">
                  <c:v>375.00000000000006</c:v>
                </c:pt>
                <c:pt idx="1420">
                  <c:v>525</c:v>
                </c:pt>
                <c:pt idx="1421">
                  <c:v>900</c:v>
                </c:pt>
                <c:pt idx="1422">
                  <c:v>1799.9999999999998</c:v>
                </c:pt>
                <c:pt idx="1423">
                  <c:v>875.00000000000011</c:v>
                </c:pt>
                <c:pt idx="1424">
                  <c:v>525</c:v>
                </c:pt>
                <c:pt idx="1425">
                  <c:v>437.50000000000006</c:v>
                </c:pt>
                <c:pt idx="1426">
                  <c:v>562.5</c:v>
                </c:pt>
                <c:pt idx="1427">
                  <c:v>1249.9999999999995</c:v>
                </c:pt>
                <c:pt idx="1428">
                  <c:v>1799.9999999999998</c:v>
                </c:pt>
                <c:pt idx="1429">
                  <c:v>962.50000000000011</c:v>
                </c:pt>
                <c:pt idx="1430">
                  <c:v>770.00000000000011</c:v>
                </c:pt>
                <c:pt idx="1431">
                  <c:v>700.00000000000011</c:v>
                </c:pt>
                <c:pt idx="1432">
                  <c:v>1050</c:v>
                </c:pt>
                <c:pt idx="1433">
                  <c:v>1787.4999999999998</c:v>
                </c:pt>
                <c:pt idx="1434">
                  <c:v>3150</c:v>
                </c:pt>
                <c:pt idx="1435">
                  <c:v>1625</c:v>
                </c:pt>
                <c:pt idx="1436">
                  <c:v>1375</c:v>
                </c:pt>
                <c:pt idx="1437">
                  <c:v>1125</c:v>
                </c:pt>
                <c:pt idx="1438">
                  <c:v>1350</c:v>
                </c:pt>
                <c:pt idx="1439">
                  <c:v>2112.4999999999995</c:v>
                </c:pt>
                <c:pt idx="1440">
                  <c:v>1350.0000000000002</c:v>
                </c:pt>
                <c:pt idx="1441">
                  <c:v>750.00000000000011</c:v>
                </c:pt>
                <c:pt idx="1442">
                  <c:v>500.00000000000017</c:v>
                </c:pt>
                <c:pt idx="1443">
                  <c:v>250.00000000000006</c:v>
                </c:pt>
                <c:pt idx="1444">
                  <c:v>600</c:v>
                </c:pt>
                <c:pt idx="1445">
                  <c:v>750.00000000000011</c:v>
                </c:pt>
                <c:pt idx="1446">
                  <c:v>1500.0000000000002</c:v>
                </c:pt>
                <c:pt idx="1447">
                  <c:v>450.00000000000006</c:v>
                </c:pt>
                <c:pt idx="1448">
                  <c:v>400.00000000000011</c:v>
                </c:pt>
                <c:pt idx="1449">
                  <c:v>187.50000000000003</c:v>
                </c:pt>
                <c:pt idx="1450">
                  <c:v>600</c:v>
                </c:pt>
                <c:pt idx="1451">
                  <c:v>374.99999999999994</c:v>
                </c:pt>
                <c:pt idx="1452">
                  <c:v>940.00000000000023</c:v>
                </c:pt>
                <c:pt idx="1453">
                  <c:v>350.00000000000006</c:v>
                </c:pt>
                <c:pt idx="1454">
                  <c:v>225.00000000000009</c:v>
                </c:pt>
                <c:pt idx="1455">
                  <c:v>112.49999999999997</c:v>
                </c:pt>
                <c:pt idx="1456">
                  <c:v>375.00000000000006</c:v>
                </c:pt>
                <c:pt idx="1457">
                  <c:v>450.00000000000011</c:v>
                </c:pt>
                <c:pt idx="1458">
                  <c:v>900.00000000000023</c:v>
                </c:pt>
                <c:pt idx="1459">
                  <c:v>300.00000000000006</c:v>
                </c:pt>
                <c:pt idx="1460">
                  <c:v>150.00000000000006</c:v>
                </c:pt>
                <c:pt idx="1461">
                  <c:v>112.49999999999997</c:v>
                </c:pt>
                <c:pt idx="1462">
                  <c:v>600</c:v>
                </c:pt>
                <c:pt idx="1463">
                  <c:v>1125</c:v>
                </c:pt>
                <c:pt idx="1464">
                  <c:v>2970</c:v>
                </c:pt>
                <c:pt idx="1465">
                  <c:v>800</c:v>
                </c:pt>
                <c:pt idx="1466">
                  <c:v>612.50000000000011</c:v>
                </c:pt>
                <c:pt idx="1467">
                  <c:v>525</c:v>
                </c:pt>
                <c:pt idx="1468">
                  <c:v>787.49999999999989</c:v>
                </c:pt>
                <c:pt idx="1469">
                  <c:v>1499.9999999999998</c:v>
                </c:pt>
                <c:pt idx="1470">
                  <c:v>1925.0000000000002</c:v>
                </c:pt>
                <c:pt idx="1471">
                  <c:v>900.00000000000034</c:v>
                </c:pt>
                <c:pt idx="1472">
                  <c:v>500.00000000000011</c:v>
                </c:pt>
                <c:pt idx="1473">
                  <c:v>437.50000000000011</c:v>
                </c:pt>
                <c:pt idx="1474">
                  <c:v>612.50000000000011</c:v>
                </c:pt>
                <c:pt idx="1475">
                  <c:v>1787.5000000000002</c:v>
                </c:pt>
                <c:pt idx="1476">
                  <c:v>2750</c:v>
                </c:pt>
                <c:pt idx="1477">
                  <c:v>1350.0000000000002</c:v>
                </c:pt>
                <c:pt idx="1478">
                  <c:v>900</c:v>
                </c:pt>
                <c:pt idx="1479">
                  <c:v>700</c:v>
                </c:pt>
                <c:pt idx="1480">
                  <c:v>1000</c:v>
                </c:pt>
                <c:pt idx="1481">
                  <c:v>2062.5</c:v>
                </c:pt>
                <c:pt idx="1482">
                  <c:v>2625</c:v>
                </c:pt>
                <c:pt idx="1483">
                  <c:v>1350.0000000000002</c:v>
                </c:pt>
                <c:pt idx="1484">
                  <c:v>900</c:v>
                </c:pt>
                <c:pt idx="1485">
                  <c:v>800</c:v>
                </c:pt>
                <c:pt idx="1486">
                  <c:v>875</c:v>
                </c:pt>
                <c:pt idx="1487">
                  <c:v>1925.0000000000002</c:v>
                </c:pt>
                <c:pt idx="1488">
                  <c:v>1662.5000000000002</c:v>
                </c:pt>
                <c:pt idx="1489">
                  <c:v>750.00000000000023</c:v>
                </c:pt>
                <c:pt idx="1490">
                  <c:v>375.00000000000006</c:v>
                </c:pt>
                <c:pt idx="1491">
                  <c:v>312.50000000000006</c:v>
                </c:pt>
                <c:pt idx="1492">
                  <c:v>437.50000000000006</c:v>
                </c:pt>
                <c:pt idx="1493">
                  <c:v>800</c:v>
                </c:pt>
                <c:pt idx="1494">
                  <c:v>1687.4999999999998</c:v>
                </c:pt>
                <c:pt idx="1495">
                  <c:v>787.50000000000011</c:v>
                </c:pt>
                <c:pt idx="1496">
                  <c:v>437.50000000000006</c:v>
                </c:pt>
                <c:pt idx="1497">
                  <c:v>437.50000000000006</c:v>
                </c:pt>
                <c:pt idx="1498">
                  <c:v>562.5</c:v>
                </c:pt>
                <c:pt idx="1499">
                  <c:v>1249.9999999999995</c:v>
                </c:pt>
                <c:pt idx="1500">
                  <c:v>1799.9999999999998</c:v>
                </c:pt>
                <c:pt idx="1501">
                  <c:v>1050</c:v>
                </c:pt>
                <c:pt idx="1502">
                  <c:v>857.50000000000011</c:v>
                </c:pt>
                <c:pt idx="1503">
                  <c:v>787.50000000000011</c:v>
                </c:pt>
                <c:pt idx="1504">
                  <c:v>1200</c:v>
                </c:pt>
                <c:pt idx="1505">
                  <c:v>1949.9999999999998</c:v>
                </c:pt>
                <c:pt idx="1506">
                  <c:v>3300</c:v>
                </c:pt>
                <c:pt idx="1507">
                  <c:v>1750</c:v>
                </c:pt>
                <c:pt idx="1508">
                  <c:v>1500</c:v>
                </c:pt>
                <c:pt idx="1509">
                  <c:v>1250</c:v>
                </c:pt>
                <c:pt idx="1510">
                  <c:v>1500</c:v>
                </c:pt>
                <c:pt idx="1511">
                  <c:v>2274.9999999999995</c:v>
                </c:pt>
                <c:pt idx="1512">
                  <c:v>1750.0000000000002</c:v>
                </c:pt>
                <c:pt idx="1513">
                  <c:v>1050</c:v>
                </c:pt>
                <c:pt idx="1514">
                  <c:v>750.00000000000011</c:v>
                </c:pt>
                <c:pt idx="1515">
                  <c:v>450.00000000000006</c:v>
                </c:pt>
                <c:pt idx="1516">
                  <c:v>899.99999999999989</c:v>
                </c:pt>
                <c:pt idx="1517">
                  <c:v>1050</c:v>
                </c:pt>
                <c:pt idx="1518">
                  <c:v>1925.0000000000002</c:v>
                </c:pt>
                <c:pt idx="1519">
                  <c:v>700.00000000000011</c:v>
                </c:pt>
                <c:pt idx="1520">
                  <c:v>625.00000000000011</c:v>
                </c:pt>
                <c:pt idx="1521">
                  <c:v>375.00000000000006</c:v>
                </c:pt>
                <c:pt idx="1522">
                  <c:v>899.99999999999989</c:v>
                </c:pt>
                <c:pt idx="1523">
                  <c:v>599.99999999999989</c:v>
                </c:pt>
                <c:pt idx="1524">
                  <c:v>1300.0000000000002</c:v>
                </c:pt>
                <c:pt idx="1525">
                  <c:v>562.50000000000011</c:v>
                </c:pt>
                <c:pt idx="1526">
                  <c:v>412.50000000000006</c:v>
                </c:pt>
                <c:pt idx="1527">
                  <c:v>249.99999999999994</c:v>
                </c:pt>
                <c:pt idx="1528">
                  <c:v>612.50000000000011</c:v>
                </c:pt>
                <c:pt idx="1529">
                  <c:v>687.50000000000011</c:v>
                </c:pt>
                <c:pt idx="1530">
                  <c:v>1250.0000000000002</c:v>
                </c:pt>
                <c:pt idx="1531">
                  <c:v>500.00000000000011</c:v>
                </c:pt>
                <c:pt idx="1532">
                  <c:v>300.00000000000006</c:v>
                </c:pt>
                <c:pt idx="1533">
                  <c:v>249.99999999999994</c:v>
                </c:pt>
                <c:pt idx="1534">
                  <c:v>975</c:v>
                </c:pt>
                <c:pt idx="1535">
                  <c:v>1375</c:v>
                </c:pt>
                <c:pt idx="1536">
                  <c:v>3270</c:v>
                </c:pt>
                <c:pt idx="1537">
                  <c:v>1000</c:v>
                </c:pt>
                <c:pt idx="1538">
                  <c:v>787.50000000000011</c:v>
                </c:pt>
                <c:pt idx="1539">
                  <c:v>612.50000000000011</c:v>
                </c:pt>
                <c:pt idx="1540">
                  <c:v>899.99999999999989</c:v>
                </c:pt>
                <c:pt idx="1541">
                  <c:v>1787.4999999999998</c:v>
                </c:pt>
                <c:pt idx="1542">
                  <c:v>2300</c:v>
                </c:pt>
                <c:pt idx="1543">
                  <c:v>1137.5000000000002</c:v>
                </c:pt>
                <c:pt idx="1544">
                  <c:v>600.00000000000011</c:v>
                </c:pt>
                <c:pt idx="1545">
                  <c:v>525.00000000000011</c:v>
                </c:pt>
                <c:pt idx="1546">
                  <c:v>700</c:v>
                </c:pt>
                <c:pt idx="1547">
                  <c:v>1950.0000000000002</c:v>
                </c:pt>
                <c:pt idx="1548">
                  <c:v>3025.0000000000005</c:v>
                </c:pt>
                <c:pt idx="1549">
                  <c:v>1500.0000000000002</c:v>
                </c:pt>
                <c:pt idx="1550">
                  <c:v>1012.5</c:v>
                </c:pt>
                <c:pt idx="1551">
                  <c:v>787.5</c:v>
                </c:pt>
                <c:pt idx="1552">
                  <c:v>1100</c:v>
                </c:pt>
                <c:pt idx="1553">
                  <c:v>2250.0000000000005</c:v>
                </c:pt>
                <c:pt idx="1554">
                  <c:v>2625</c:v>
                </c:pt>
                <c:pt idx="1555">
                  <c:v>1350.0000000000002</c:v>
                </c:pt>
                <c:pt idx="1556">
                  <c:v>900</c:v>
                </c:pt>
                <c:pt idx="1557">
                  <c:v>800</c:v>
                </c:pt>
                <c:pt idx="1558">
                  <c:v>875</c:v>
                </c:pt>
                <c:pt idx="1559">
                  <c:v>1925.0000000000002</c:v>
                </c:pt>
                <c:pt idx="1560">
                  <c:v>1662.5000000000002</c:v>
                </c:pt>
                <c:pt idx="1561">
                  <c:v>825.00000000000023</c:v>
                </c:pt>
                <c:pt idx="1562">
                  <c:v>437.50000000000011</c:v>
                </c:pt>
                <c:pt idx="1563">
                  <c:v>375.00000000000006</c:v>
                </c:pt>
                <c:pt idx="1564">
                  <c:v>525</c:v>
                </c:pt>
                <c:pt idx="1565">
                  <c:v>900</c:v>
                </c:pt>
                <c:pt idx="1566">
                  <c:v>1799.9999999999998</c:v>
                </c:pt>
                <c:pt idx="1567">
                  <c:v>875.00000000000011</c:v>
                </c:pt>
                <c:pt idx="1568">
                  <c:v>525</c:v>
                </c:pt>
                <c:pt idx="1569">
                  <c:v>525</c:v>
                </c:pt>
                <c:pt idx="1570">
                  <c:v>674.99999999999989</c:v>
                </c:pt>
                <c:pt idx="1571">
                  <c:v>1374.9999999999995</c:v>
                </c:pt>
                <c:pt idx="1572">
                  <c:v>1912.4999999999998</c:v>
                </c:pt>
                <c:pt idx="1573">
                  <c:v>1137.5</c:v>
                </c:pt>
                <c:pt idx="1574">
                  <c:v>945.00000000000011</c:v>
                </c:pt>
                <c:pt idx="1575">
                  <c:v>962.50000000000011</c:v>
                </c:pt>
                <c:pt idx="1576">
                  <c:v>1500</c:v>
                </c:pt>
                <c:pt idx="1577">
                  <c:v>2274.9999999999995</c:v>
                </c:pt>
                <c:pt idx="1578">
                  <c:v>3600</c:v>
                </c:pt>
                <c:pt idx="1579">
                  <c:v>2000</c:v>
                </c:pt>
                <c:pt idx="1580">
                  <c:v>1750</c:v>
                </c:pt>
                <c:pt idx="1581">
                  <c:v>1500</c:v>
                </c:pt>
                <c:pt idx="1582">
                  <c:v>1800</c:v>
                </c:pt>
                <c:pt idx="1583">
                  <c:v>2599.9999999999995</c:v>
                </c:pt>
                <c:pt idx="1584">
                  <c:v>1750.0000000000002</c:v>
                </c:pt>
                <c:pt idx="1585">
                  <c:v>1050</c:v>
                </c:pt>
                <c:pt idx="1586">
                  <c:v>750.00000000000011</c:v>
                </c:pt>
                <c:pt idx="1587">
                  <c:v>450.00000000000006</c:v>
                </c:pt>
                <c:pt idx="1588">
                  <c:v>899.99999999999989</c:v>
                </c:pt>
                <c:pt idx="1589">
                  <c:v>1050</c:v>
                </c:pt>
                <c:pt idx="1590">
                  <c:v>1925.0000000000002</c:v>
                </c:pt>
                <c:pt idx="1591">
                  <c:v>800</c:v>
                </c:pt>
                <c:pt idx="1592">
                  <c:v>900.00000000000011</c:v>
                </c:pt>
                <c:pt idx="1593">
                  <c:v>612.50000000000011</c:v>
                </c:pt>
                <c:pt idx="1594">
                  <c:v>1249.9999999999998</c:v>
                </c:pt>
                <c:pt idx="1595">
                  <c:v>874.99999999999977</c:v>
                </c:pt>
                <c:pt idx="1596">
                  <c:v>1710.0000000000002</c:v>
                </c:pt>
                <c:pt idx="1597">
                  <c:v>825.00000000000011</c:v>
                </c:pt>
                <c:pt idx="1598">
                  <c:v>650</c:v>
                </c:pt>
                <c:pt idx="1599">
                  <c:v>437.49999999999989</c:v>
                </c:pt>
                <c:pt idx="1600">
                  <c:v>900</c:v>
                </c:pt>
                <c:pt idx="1601">
                  <c:v>975.00000000000011</c:v>
                </c:pt>
                <c:pt idx="1602">
                  <c:v>1650.0000000000002</c:v>
                </c:pt>
                <c:pt idx="1603">
                  <c:v>750.00000000000011</c:v>
                </c:pt>
                <c:pt idx="1604">
                  <c:v>500</c:v>
                </c:pt>
                <c:pt idx="1605">
                  <c:v>437.49999999999989</c:v>
                </c:pt>
                <c:pt idx="1606">
                  <c:v>1300</c:v>
                </c:pt>
                <c:pt idx="1607">
                  <c:v>1625</c:v>
                </c:pt>
                <c:pt idx="1608">
                  <c:v>3570</c:v>
                </c:pt>
                <c:pt idx="1609">
                  <c:v>1200</c:v>
                </c:pt>
                <c:pt idx="1610">
                  <c:v>962.50000000000011</c:v>
                </c:pt>
                <c:pt idx="1611">
                  <c:v>700.00000000000011</c:v>
                </c:pt>
                <c:pt idx="1612">
                  <c:v>1012.4999999999999</c:v>
                </c:pt>
                <c:pt idx="1613">
                  <c:v>1924.9999999999998</c:v>
                </c:pt>
                <c:pt idx="1614">
                  <c:v>2700</c:v>
                </c:pt>
                <c:pt idx="1615">
                  <c:v>1700.0000000000002</c:v>
                </c:pt>
                <c:pt idx="1616">
                  <c:v>1050</c:v>
                </c:pt>
                <c:pt idx="1617">
                  <c:v>962.50000000000011</c:v>
                </c:pt>
                <c:pt idx="1618">
                  <c:v>1237.5</c:v>
                </c:pt>
                <c:pt idx="1619">
                  <c:v>2762.5000000000005</c:v>
                </c:pt>
                <c:pt idx="1620">
                  <c:v>3900.0000000000005</c:v>
                </c:pt>
                <c:pt idx="1621">
                  <c:v>2200.0000000000005</c:v>
                </c:pt>
                <c:pt idx="1622">
                  <c:v>1625</c:v>
                </c:pt>
                <c:pt idx="1623">
                  <c:v>1375</c:v>
                </c:pt>
                <c:pt idx="1624">
                  <c:v>1800.0000000000002</c:v>
                </c:pt>
                <c:pt idx="1625">
                  <c:v>3087.5000000000005</c:v>
                </c:pt>
                <c:pt idx="1626">
                  <c:v>2625</c:v>
                </c:pt>
                <c:pt idx="1627">
                  <c:v>1350.0000000000002</c:v>
                </c:pt>
                <c:pt idx="1628">
                  <c:v>1200</c:v>
                </c:pt>
                <c:pt idx="1629">
                  <c:v>1100</c:v>
                </c:pt>
                <c:pt idx="1630">
                  <c:v>1250</c:v>
                </c:pt>
                <c:pt idx="1631">
                  <c:v>2337.5</c:v>
                </c:pt>
                <c:pt idx="1632">
                  <c:v>1925.0000000000002</c:v>
                </c:pt>
                <c:pt idx="1633">
                  <c:v>1050.0000000000005</c:v>
                </c:pt>
                <c:pt idx="1634">
                  <c:v>625.00000000000011</c:v>
                </c:pt>
                <c:pt idx="1635">
                  <c:v>562.50000000000011</c:v>
                </c:pt>
                <c:pt idx="1636">
                  <c:v>787.50000000000011</c:v>
                </c:pt>
                <c:pt idx="1637">
                  <c:v>1200</c:v>
                </c:pt>
                <c:pt idx="1638">
                  <c:v>1912.4999999999998</c:v>
                </c:pt>
                <c:pt idx="1639">
                  <c:v>962.50000000000011</c:v>
                </c:pt>
                <c:pt idx="1640">
                  <c:v>612.50000000000011</c:v>
                </c:pt>
                <c:pt idx="1641">
                  <c:v>612.50000000000011</c:v>
                </c:pt>
                <c:pt idx="1642">
                  <c:v>787.49999999999989</c:v>
                </c:pt>
                <c:pt idx="1643">
                  <c:v>1499.9999999999995</c:v>
                </c:pt>
                <c:pt idx="1644">
                  <c:v>2024.9999999999998</c:v>
                </c:pt>
                <c:pt idx="1645">
                  <c:v>1225.0000000000002</c:v>
                </c:pt>
                <c:pt idx="1646">
                  <c:v>1032.5</c:v>
                </c:pt>
                <c:pt idx="1647">
                  <c:v>1300</c:v>
                </c:pt>
                <c:pt idx="1648">
                  <c:v>1950</c:v>
                </c:pt>
                <c:pt idx="1649">
                  <c:v>2800</c:v>
                </c:pt>
                <c:pt idx="1650">
                  <c:v>4225</c:v>
                </c:pt>
                <c:pt idx="1651">
                  <c:v>2475</c:v>
                </c:pt>
                <c:pt idx="1652">
                  <c:v>2200</c:v>
                </c:pt>
                <c:pt idx="1653">
                  <c:v>1925.0000000000002</c:v>
                </c:pt>
                <c:pt idx="1654">
                  <c:v>2275</c:v>
                </c:pt>
                <c:pt idx="1655">
                  <c:v>3150</c:v>
                </c:pt>
                <c:pt idx="1656">
                  <c:v>1487.5000000000002</c:v>
                </c:pt>
                <c:pt idx="1657">
                  <c:v>787.50000000000011</c:v>
                </c:pt>
                <c:pt idx="1658">
                  <c:v>562.50000000000011</c:v>
                </c:pt>
                <c:pt idx="1659">
                  <c:v>225</c:v>
                </c:pt>
                <c:pt idx="1660">
                  <c:v>562.5</c:v>
                </c:pt>
                <c:pt idx="1661">
                  <c:v>787.50000000000011</c:v>
                </c:pt>
                <c:pt idx="1662">
                  <c:v>1662.5000000000002</c:v>
                </c:pt>
                <c:pt idx="1663">
                  <c:v>437.50000000000006</c:v>
                </c:pt>
                <c:pt idx="1664">
                  <c:v>437.50000000000011</c:v>
                </c:pt>
                <c:pt idx="1665">
                  <c:v>150</c:v>
                </c:pt>
                <c:pt idx="1666">
                  <c:v>562.5</c:v>
                </c:pt>
                <c:pt idx="1667">
                  <c:v>787.50000000000011</c:v>
                </c:pt>
                <c:pt idx="1668">
                  <c:v>1557.5000000000002</c:v>
                </c:pt>
                <c:pt idx="1669">
                  <c:v>525</c:v>
                </c:pt>
                <c:pt idx="1670">
                  <c:v>437.50000000000011</c:v>
                </c:pt>
                <c:pt idx="1671">
                  <c:v>75</c:v>
                </c:pt>
                <c:pt idx="1672">
                  <c:v>337.5</c:v>
                </c:pt>
                <c:pt idx="1673">
                  <c:v>612.50000000000011</c:v>
                </c:pt>
                <c:pt idx="1674">
                  <c:v>1487.5000000000002</c:v>
                </c:pt>
                <c:pt idx="1675">
                  <c:v>437.50000000000006</c:v>
                </c:pt>
                <c:pt idx="1676">
                  <c:v>312.50000000000006</c:v>
                </c:pt>
                <c:pt idx="1677">
                  <c:v>150</c:v>
                </c:pt>
                <c:pt idx="1678">
                  <c:v>225</c:v>
                </c:pt>
                <c:pt idx="1679">
                  <c:v>700.00000000000011</c:v>
                </c:pt>
                <c:pt idx="1680">
                  <c:v>2349.9999999999995</c:v>
                </c:pt>
                <c:pt idx="1681">
                  <c:v>787.5</c:v>
                </c:pt>
                <c:pt idx="1682">
                  <c:v>600</c:v>
                </c:pt>
                <c:pt idx="1683">
                  <c:v>400</c:v>
                </c:pt>
                <c:pt idx="1684">
                  <c:v>624.99999999999989</c:v>
                </c:pt>
                <c:pt idx="1685">
                  <c:v>1374.9999999999998</c:v>
                </c:pt>
                <c:pt idx="1686">
                  <c:v>2499.9999999999995</c:v>
                </c:pt>
                <c:pt idx="1687">
                  <c:v>1125</c:v>
                </c:pt>
                <c:pt idx="1688">
                  <c:v>700</c:v>
                </c:pt>
                <c:pt idx="1689">
                  <c:v>600</c:v>
                </c:pt>
                <c:pt idx="1690">
                  <c:v>749.99999999999989</c:v>
                </c:pt>
                <c:pt idx="1691">
                  <c:v>1649.9999999999998</c:v>
                </c:pt>
                <c:pt idx="1692">
                  <c:v>2624.9999999999995</c:v>
                </c:pt>
                <c:pt idx="1693">
                  <c:v>1237.5</c:v>
                </c:pt>
                <c:pt idx="1694">
                  <c:v>800</c:v>
                </c:pt>
                <c:pt idx="1695">
                  <c:v>600</c:v>
                </c:pt>
                <c:pt idx="1696">
                  <c:v>874.99999999999989</c:v>
                </c:pt>
                <c:pt idx="1697">
                  <c:v>1924.9999999999998</c:v>
                </c:pt>
                <c:pt idx="1698">
                  <c:v>2499.9999999999995</c:v>
                </c:pt>
                <c:pt idx="1699">
                  <c:v>1237.5</c:v>
                </c:pt>
                <c:pt idx="1700">
                  <c:v>800</c:v>
                </c:pt>
                <c:pt idx="1701">
                  <c:v>600</c:v>
                </c:pt>
                <c:pt idx="1702">
                  <c:v>624.99999999999989</c:v>
                </c:pt>
                <c:pt idx="1703">
                  <c:v>1649.9999999999998</c:v>
                </c:pt>
                <c:pt idx="1704">
                  <c:v>2124.9999999999995</c:v>
                </c:pt>
                <c:pt idx="1705">
                  <c:v>1012.5</c:v>
                </c:pt>
                <c:pt idx="1706">
                  <c:v>500</c:v>
                </c:pt>
                <c:pt idx="1707">
                  <c:v>400</c:v>
                </c:pt>
                <c:pt idx="1708">
                  <c:v>499.99999999999994</c:v>
                </c:pt>
                <c:pt idx="1709">
                  <c:v>1099.9999999999998</c:v>
                </c:pt>
                <c:pt idx="1710">
                  <c:v>2062.4999999999995</c:v>
                </c:pt>
                <c:pt idx="1711">
                  <c:v>1000</c:v>
                </c:pt>
                <c:pt idx="1712">
                  <c:v>500</c:v>
                </c:pt>
                <c:pt idx="1713">
                  <c:v>375</c:v>
                </c:pt>
                <c:pt idx="1714">
                  <c:v>450</c:v>
                </c:pt>
                <c:pt idx="1715">
                  <c:v>1299.9999999999998</c:v>
                </c:pt>
                <c:pt idx="1716">
                  <c:v>2100</c:v>
                </c:pt>
                <c:pt idx="1717">
                  <c:v>875</c:v>
                </c:pt>
                <c:pt idx="1718">
                  <c:v>850</c:v>
                </c:pt>
                <c:pt idx="1719">
                  <c:v>750</c:v>
                </c:pt>
                <c:pt idx="1720">
                  <c:v>750</c:v>
                </c:pt>
                <c:pt idx="1721">
                  <c:v>1462.4999999999998</c:v>
                </c:pt>
                <c:pt idx="1722">
                  <c:v>2700</c:v>
                </c:pt>
                <c:pt idx="1723">
                  <c:v>1250</c:v>
                </c:pt>
                <c:pt idx="1724">
                  <c:v>1125</c:v>
                </c:pt>
                <c:pt idx="1725">
                  <c:v>875</c:v>
                </c:pt>
                <c:pt idx="1726">
                  <c:v>1050</c:v>
                </c:pt>
                <c:pt idx="1727">
                  <c:v>1787.4999999999998</c:v>
                </c:pt>
                <c:pt idx="1728">
                  <c:v>2100</c:v>
                </c:pt>
                <c:pt idx="1729">
                  <c:v>1300</c:v>
                </c:pt>
                <c:pt idx="1730">
                  <c:v>975.00000000000011</c:v>
                </c:pt>
                <c:pt idx="1731">
                  <c:v>612.5</c:v>
                </c:pt>
                <c:pt idx="1732">
                  <c:v>1125</c:v>
                </c:pt>
                <c:pt idx="1733">
                  <c:v>1300</c:v>
                </c:pt>
                <c:pt idx="1734">
                  <c:v>2300</c:v>
                </c:pt>
                <c:pt idx="1735">
                  <c:v>900</c:v>
                </c:pt>
                <c:pt idx="1736">
                  <c:v>825.00000000000011</c:v>
                </c:pt>
                <c:pt idx="1737">
                  <c:v>525</c:v>
                </c:pt>
                <c:pt idx="1738">
                  <c:v>1125</c:v>
                </c:pt>
                <c:pt idx="1739">
                  <c:v>1300</c:v>
                </c:pt>
                <c:pt idx="1740">
                  <c:v>2180</c:v>
                </c:pt>
                <c:pt idx="1741">
                  <c:v>1000</c:v>
                </c:pt>
                <c:pt idx="1742">
                  <c:v>825.00000000000011</c:v>
                </c:pt>
                <c:pt idx="1743">
                  <c:v>437.5</c:v>
                </c:pt>
                <c:pt idx="1744">
                  <c:v>875</c:v>
                </c:pt>
                <c:pt idx="1745">
                  <c:v>1100</c:v>
                </c:pt>
                <c:pt idx="1746">
                  <c:v>2100</c:v>
                </c:pt>
                <c:pt idx="1747">
                  <c:v>900</c:v>
                </c:pt>
                <c:pt idx="1748">
                  <c:v>675.00000000000011</c:v>
                </c:pt>
                <c:pt idx="1749">
                  <c:v>525</c:v>
                </c:pt>
                <c:pt idx="1750">
                  <c:v>750</c:v>
                </c:pt>
                <c:pt idx="1751">
                  <c:v>1200</c:v>
                </c:pt>
                <c:pt idx="1752">
                  <c:v>3134.9999999999995</c:v>
                </c:pt>
                <c:pt idx="1753">
                  <c:v>1375</c:v>
                </c:pt>
                <c:pt idx="1754">
                  <c:v>1350</c:v>
                </c:pt>
                <c:pt idx="1755">
                  <c:v>1125</c:v>
                </c:pt>
                <c:pt idx="1756">
                  <c:v>1512.4999999999998</c:v>
                </c:pt>
                <c:pt idx="1757">
                  <c:v>2400</c:v>
                </c:pt>
                <c:pt idx="1758">
                  <c:v>3574.9999999999995</c:v>
                </c:pt>
                <c:pt idx="1759">
                  <c:v>2000</c:v>
                </c:pt>
                <c:pt idx="1760">
                  <c:v>1462.5</c:v>
                </c:pt>
                <c:pt idx="1761">
                  <c:v>1350</c:v>
                </c:pt>
                <c:pt idx="1762">
                  <c:v>1649.9999999999998</c:v>
                </c:pt>
                <c:pt idx="1763">
                  <c:v>2700</c:v>
                </c:pt>
                <c:pt idx="1764">
                  <c:v>3712.4999999999995</c:v>
                </c:pt>
                <c:pt idx="1765">
                  <c:v>2125</c:v>
                </c:pt>
                <c:pt idx="1766">
                  <c:v>1575</c:v>
                </c:pt>
                <c:pt idx="1767">
                  <c:v>1350</c:v>
                </c:pt>
                <c:pt idx="1768">
                  <c:v>1787.4999999999998</c:v>
                </c:pt>
                <c:pt idx="1769">
                  <c:v>3000</c:v>
                </c:pt>
                <c:pt idx="1770">
                  <c:v>3574.9999999999995</c:v>
                </c:pt>
                <c:pt idx="1771">
                  <c:v>2125</c:v>
                </c:pt>
                <c:pt idx="1772">
                  <c:v>1575</c:v>
                </c:pt>
                <c:pt idx="1773">
                  <c:v>1125</c:v>
                </c:pt>
                <c:pt idx="1774">
                  <c:v>1237.4999999999998</c:v>
                </c:pt>
                <c:pt idx="1775">
                  <c:v>2400</c:v>
                </c:pt>
                <c:pt idx="1776">
                  <c:v>2887.4999999999995</c:v>
                </c:pt>
                <c:pt idx="1777">
                  <c:v>1625</c:v>
                </c:pt>
                <c:pt idx="1778">
                  <c:v>1012.5</c:v>
                </c:pt>
                <c:pt idx="1779">
                  <c:v>900</c:v>
                </c:pt>
                <c:pt idx="1780">
                  <c:v>1099.9999999999998</c:v>
                </c:pt>
                <c:pt idx="1781">
                  <c:v>1800</c:v>
                </c:pt>
                <c:pt idx="1782">
                  <c:v>2850</c:v>
                </c:pt>
                <c:pt idx="1783">
                  <c:v>1650.0000000000002</c:v>
                </c:pt>
                <c:pt idx="1784">
                  <c:v>1100</c:v>
                </c:pt>
                <c:pt idx="1785">
                  <c:v>962.50000000000011</c:v>
                </c:pt>
                <c:pt idx="1786">
                  <c:v>1137.5</c:v>
                </c:pt>
                <c:pt idx="1787">
                  <c:v>2100</c:v>
                </c:pt>
                <c:pt idx="1788">
                  <c:v>2925</c:v>
                </c:pt>
                <c:pt idx="1789">
                  <c:v>1787.5000000000002</c:v>
                </c:pt>
                <c:pt idx="1790">
                  <c:v>1760.0000000000002</c:v>
                </c:pt>
                <c:pt idx="1791">
                  <c:v>1650.0000000000002</c:v>
                </c:pt>
                <c:pt idx="1792">
                  <c:v>1787.5</c:v>
                </c:pt>
                <c:pt idx="1793">
                  <c:v>2625</c:v>
                </c:pt>
                <c:pt idx="1794">
                  <c:v>3900</c:v>
                </c:pt>
                <c:pt idx="1795">
                  <c:v>2200</c:v>
                </c:pt>
                <c:pt idx="1796">
                  <c:v>2062.5</c:v>
                </c:pt>
                <c:pt idx="1797">
                  <c:v>1787.5000000000002</c:v>
                </c:pt>
                <c:pt idx="1798">
                  <c:v>2112.5</c:v>
                </c:pt>
                <c:pt idx="1799">
                  <c:v>2975</c:v>
                </c:pt>
                <c:pt idx="1800">
                  <c:v>1662.5000000000002</c:v>
                </c:pt>
                <c:pt idx="1801">
                  <c:v>962.50000000000011</c:v>
                </c:pt>
                <c:pt idx="1802">
                  <c:v>687.50000000000011</c:v>
                </c:pt>
                <c:pt idx="1803">
                  <c:v>375</c:v>
                </c:pt>
                <c:pt idx="1804">
                  <c:v>787.5</c:v>
                </c:pt>
                <c:pt idx="1805">
                  <c:v>962.50000000000011</c:v>
                </c:pt>
                <c:pt idx="1806">
                  <c:v>1837.5000000000002</c:v>
                </c:pt>
                <c:pt idx="1807">
                  <c:v>612.50000000000011</c:v>
                </c:pt>
                <c:pt idx="1808">
                  <c:v>562.50000000000011</c:v>
                </c:pt>
                <c:pt idx="1809">
                  <c:v>300</c:v>
                </c:pt>
                <c:pt idx="1810">
                  <c:v>787.5</c:v>
                </c:pt>
                <c:pt idx="1811">
                  <c:v>962.50000000000011</c:v>
                </c:pt>
                <c:pt idx="1812">
                  <c:v>1732.5000000000002</c:v>
                </c:pt>
                <c:pt idx="1813">
                  <c:v>700.00000000000011</c:v>
                </c:pt>
                <c:pt idx="1814">
                  <c:v>562.50000000000011</c:v>
                </c:pt>
                <c:pt idx="1815">
                  <c:v>225</c:v>
                </c:pt>
                <c:pt idx="1816">
                  <c:v>562.5</c:v>
                </c:pt>
                <c:pt idx="1817">
                  <c:v>787.50000000000011</c:v>
                </c:pt>
                <c:pt idx="1818">
                  <c:v>1662.5000000000002</c:v>
                </c:pt>
                <c:pt idx="1819">
                  <c:v>612.50000000000011</c:v>
                </c:pt>
                <c:pt idx="1820">
                  <c:v>437.50000000000011</c:v>
                </c:pt>
                <c:pt idx="1821">
                  <c:v>300</c:v>
                </c:pt>
                <c:pt idx="1822">
                  <c:v>450</c:v>
                </c:pt>
                <c:pt idx="1823">
                  <c:v>875.00000000000011</c:v>
                </c:pt>
                <c:pt idx="1824">
                  <c:v>2599.9999999999995</c:v>
                </c:pt>
                <c:pt idx="1825">
                  <c:v>1012.5</c:v>
                </c:pt>
                <c:pt idx="1826">
                  <c:v>1000</c:v>
                </c:pt>
                <c:pt idx="1827">
                  <c:v>800</c:v>
                </c:pt>
                <c:pt idx="1828">
                  <c:v>1124.9999999999998</c:v>
                </c:pt>
                <c:pt idx="1829">
                  <c:v>1924.9999999999998</c:v>
                </c:pt>
                <c:pt idx="1830">
                  <c:v>2999.9999999999995</c:v>
                </c:pt>
                <c:pt idx="1831">
                  <c:v>1575</c:v>
                </c:pt>
                <c:pt idx="1832">
                  <c:v>1100</c:v>
                </c:pt>
                <c:pt idx="1833">
                  <c:v>1000</c:v>
                </c:pt>
                <c:pt idx="1834">
                  <c:v>1249.9999999999998</c:v>
                </c:pt>
                <c:pt idx="1835">
                  <c:v>2199.9999999999995</c:v>
                </c:pt>
                <c:pt idx="1836">
                  <c:v>3124.9999999999995</c:v>
                </c:pt>
                <c:pt idx="1837">
                  <c:v>1687.5</c:v>
                </c:pt>
                <c:pt idx="1838">
                  <c:v>1200</c:v>
                </c:pt>
                <c:pt idx="1839">
                  <c:v>1000</c:v>
                </c:pt>
                <c:pt idx="1840">
                  <c:v>1374.9999999999998</c:v>
                </c:pt>
                <c:pt idx="1841">
                  <c:v>2474.9999999999995</c:v>
                </c:pt>
                <c:pt idx="1842">
                  <c:v>2999.9999999999995</c:v>
                </c:pt>
                <c:pt idx="1843">
                  <c:v>1687.5</c:v>
                </c:pt>
                <c:pt idx="1844">
                  <c:v>1200</c:v>
                </c:pt>
                <c:pt idx="1845">
                  <c:v>800</c:v>
                </c:pt>
                <c:pt idx="1846">
                  <c:v>874.99999999999989</c:v>
                </c:pt>
                <c:pt idx="1847">
                  <c:v>1924.9999999999998</c:v>
                </c:pt>
                <c:pt idx="1848">
                  <c:v>2374.9999999999995</c:v>
                </c:pt>
                <c:pt idx="1849">
                  <c:v>1237.5</c:v>
                </c:pt>
                <c:pt idx="1850">
                  <c:v>700</c:v>
                </c:pt>
                <c:pt idx="1851">
                  <c:v>600</c:v>
                </c:pt>
                <c:pt idx="1852">
                  <c:v>749.99999999999989</c:v>
                </c:pt>
                <c:pt idx="1853">
                  <c:v>1374.9999999999998</c:v>
                </c:pt>
                <c:pt idx="1854">
                  <c:v>2337.4999999999995</c:v>
                </c:pt>
                <c:pt idx="1855">
                  <c:v>1250</c:v>
                </c:pt>
                <c:pt idx="1856">
                  <c:v>750</c:v>
                </c:pt>
                <c:pt idx="1857">
                  <c:v>625</c:v>
                </c:pt>
                <c:pt idx="1858">
                  <c:v>750</c:v>
                </c:pt>
                <c:pt idx="1859">
                  <c:v>1624.9999999999998</c:v>
                </c:pt>
                <c:pt idx="1860">
                  <c:v>2400</c:v>
                </c:pt>
                <c:pt idx="1861">
                  <c:v>1375</c:v>
                </c:pt>
                <c:pt idx="1862">
                  <c:v>1350</c:v>
                </c:pt>
                <c:pt idx="1863">
                  <c:v>1250</c:v>
                </c:pt>
                <c:pt idx="1864">
                  <c:v>1350</c:v>
                </c:pt>
                <c:pt idx="1865">
                  <c:v>2112.4999999999995</c:v>
                </c:pt>
                <c:pt idx="1866">
                  <c:v>3300</c:v>
                </c:pt>
                <c:pt idx="1867">
                  <c:v>1750</c:v>
                </c:pt>
                <c:pt idx="1868">
                  <c:v>1625</c:v>
                </c:pt>
                <c:pt idx="1869">
                  <c:v>1375</c:v>
                </c:pt>
                <c:pt idx="1870">
                  <c:v>1650</c:v>
                </c:pt>
                <c:pt idx="1871">
                  <c:v>2437.4999999999995</c:v>
                </c:pt>
                <c:pt idx="1872">
                  <c:v>2000</c:v>
                </c:pt>
                <c:pt idx="1873">
                  <c:v>1200</c:v>
                </c:pt>
                <c:pt idx="1874">
                  <c:v>900.00000000000011</c:v>
                </c:pt>
                <c:pt idx="1875">
                  <c:v>525</c:v>
                </c:pt>
                <c:pt idx="1876">
                  <c:v>1000</c:v>
                </c:pt>
                <c:pt idx="1877">
                  <c:v>1200</c:v>
                </c:pt>
                <c:pt idx="1878">
                  <c:v>2200</c:v>
                </c:pt>
                <c:pt idx="1879">
                  <c:v>800</c:v>
                </c:pt>
                <c:pt idx="1880">
                  <c:v>750.00000000000011</c:v>
                </c:pt>
                <c:pt idx="1881">
                  <c:v>437.5</c:v>
                </c:pt>
                <c:pt idx="1882">
                  <c:v>1000</c:v>
                </c:pt>
                <c:pt idx="1883">
                  <c:v>1200</c:v>
                </c:pt>
                <c:pt idx="1884">
                  <c:v>2080</c:v>
                </c:pt>
                <c:pt idx="1885">
                  <c:v>900</c:v>
                </c:pt>
                <c:pt idx="1886">
                  <c:v>750.00000000000011</c:v>
                </c:pt>
                <c:pt idx="1887">
                  <c:v>350</c:v>
                </c:pt>
                <c:pt idx="1888">
                  <c:v>750</c:v>
                </c:pt>
                <c:pt idx="1889">
                  <c:v>1000</c:v>
                </c:pt>
                <c:pt idx="1890">
                  <c:v>2000</c:v>
                </c:pt>
                <c:pt idx="1891">
                  <c:v>800</c:v>
                </c:pt>
                <c:pt idx="1892">
                  <c:v>600.00000000000011</c:v>
                </c:pt>
                <c:pt idx="1893">
                  <c:v>437.5</c:v>
                </c:pt>
                <c:pt idx="1894">
                  <c:v>625</c:v>
                </c:pt>
                <c:pt idx="1895">
                  <c:v>1100</c:v>
                </c:pt>
                <c:pt idx="1896">
                  <c:v>2997.4999999999995</c:v>
                </c:pt>
                <c:pt idx="1897">
                  <c:v>1250</c:v>
                </c:pt>
                <c:pt idx="1898">
                  <c:v>1237.5</c:v>
                </c:pt>
                <c:pt idx="1899">
                  <c:v>1012.5</c:v>
                </c:pt>
                <c:pt idx="1900">
                  <c:v>1374.9999999999998</c:v>
                </c:pt>
                <c:pt idx="1901">
                  <c:v>2250</c:v>
                </c:pt>
                <c:pt idx="1902">
                  <c:v>3437.4999999999995</c:v>
                </c:pt>
                <c:pt idx="1903">
                  <c:v>1875</c:v>
                </c:pt>
                <c:pt idx="1904">
                  <c:v>1350</c:v>
                </c:pt>
                <c:pt idx="1905">
                  <c:v>1237.5</c:v>
                </c:pt>
                <c:pt idx="1906">
                  <c:v>1512.4999999999998</c:v>
                </c:pt>
                <c:pt idx="1907">
                  <c:v>2550</c:v>
                </c:pt>
                <c:pt idx="1908">
                  <c:v>3574.9999999999995</c:v>
                </c:pt>
                <c:pt idx="1909">
                  <c:v>2000</c:v>
                </c:pt>
                <c:pt idx="1910">
                  <c:v>1462.5</c:v>
                </c:pt>
                <c:pt idx="1911">
                  <c:v>1237.5</c:v>
                </c:pt>
                <c:pt idx="1912">
                  <c:v>1649.9999999999998</c:v>
                </c:pt>
                <c:pt idx="1913">
                  <c:v>2850</c:v>
                </c:pt>
                <c:pt idx="1914">
                  <c:v>3437.4999999999995</c:v>
                </c:pt>
                <c:pt idx="1915">
                  <c:v>2000</c:v>
                </c:pt>
                <c:pt idx="1916">
                  <c:v>1462.5</c:v>
                </c:pt>
                <c:pt idx="1917">
                  <c:v>1012.5</c:v>
                </c:pt>
                <c:pt idx="1918">
                  <c:v>1099.9999999999998</c:v>
                </c:pt>
                <c:pt idx="1919">
                  <c:v>2250</c:v>
                </c:pt>
                <c:pt idx="1920">
                  <c:v>2749.9999999999995</c:v>
                </c:pt>
                <c:pt idx="1921">
                  <c:v>1500</c:v>
                </c:pt>
                <c:pt idx="1922">
                  <c:v>900</c:v>
                </c:pt>
                <c:pt idx="1923">
                  <c:v>787.5</c:v>
                </c:pt>
                <c:pt idx="1924">
                  <c:v>962.49999999999989</c:v>
                </c:pt>
                <c:pt idx="1925">
                  <c:v>1650</c:v>
                </c:pt>
                <c:pt idx="1926">
                  <c:v>2700</c:v>
                </c:pt>
                <c:pt idx="1927">
                  <c:v>1512.5000000000002</c:v>
                </c:pt>
                <c:pt idx="1928">
                  <c:v>962.50000000000011</c:v>
                </c:pt>
                <c:pt idx="1929">
                  <c:v>825.00000000000011</c:v>
                </c:pt>
                <c:pt idx="1930">
                  <c:v>975</c:v>
                </c:pt>
                <c:pt idx="1931">
                  <c:v>1924.9999999999998</c:v>
                </c:pt>
                <c:pt idx="1932">
                  <c:v>2762.5</c:v>
                </c:pt>
                <c:pt idx="1933">
                  <c:v>1650.0000000000002</c:v>
                </c:pt>
                <c:pt idx="1934">
                  <c:v>1622.5000000000002</c:v>
                </c:pt>
                <c:pt idx="1935">
                  <c:v>1512.5000000000002</c:v>
                </c:pt>
                <c:pt idx="1936">
                  <c:v>1625</c:v>
                </c:pt>
                <c:pt idx="1937">
                  <c:v>2450</c:v>
                </c:pt>
                <c:pt idx="1938">
                  <c:v>3737.5</c:v>
                </c:pt>
                <c:pt idx="1939">
                  <c:v>2062.5</c:v>
                </c:pt>
                <c:pt idx="1940">
                  <c:v>1925.0000000000002</c:v>
                </c:pt>
                <c:pt idx="1941">
                  <c:v>1650.0000000000002</c:v>
                </c:pt>
                <c:pt idx="1942">
                  <c:v>1950</c:v>
                </c:pt>
                <c:pt idx="1943">
                  <c:v>2800</c:v>
                </c:pt>
                <c:pt idx="1944">
                  <c:v>1487.5000000000002</c:v>
                </c:pt>
                <c:pt idx="1945">
                  <c:v>787.50000000000011</c:v>
                </c:pt>
                <c:pt idx="1946">
                  <c:v>562.50000000000011</c:v>
                </c:pt>
                <c:pt idx="1947">
                  <c:v>225</c:v>
                </c:pt>
                <c:pt idx="1948">
                  <c:v>562.5</c:v>
                </c:pt>
                <c:pt idx="1949">
                  <c:v>787.50000000000011</c:v>
                </c:pt>
                <c:pt idx="1950">
                  <c:v>1662.5000000000002</c:v>
                </c:pt>
                <c:pt idx="1951">
                  <c:v>437.50000000000006</c:v>
                </c:pt>
                <c:pt idx="1952">
                  <c:v>437.50000000000011</c:v>
                </c:pt>
                <c:pt idx="1953">
                  <c:v>150</c:v>
                </c:pt>
                <c:pt idx="1954">
                  <c:v>562.5</c:v>
                </c:pt>
                <c:pt idx="1955">
                  <c:v>787.50000000000011</c:v>
                </c:pt>
                <c:pt idx="1956">
                  <c:v>1557.5000000000002</c:v>
                </c:pt>
                <c:pt idx="1957">
                  <c:v>525</c:v>
                </c:pt>
                <c:pt idx="1958">
                  <c:v>437.50000000000011</c:v>
                </c:pt>
                <c:pt idx="1959">
                  <c:v>75</c:v>
                </c:pt>
                <c:pt idx="1960">
                  <c:v>337.5</c:v>
                </c:pt>
                <c:pt idx="1961">
                  <c:v>612.50000000000011</c:v>
                </c:pt>
                <c:pt idx="1962">
                  <c:v>1487.5000000000002</c:v>
                </c:pt>
                <c:pt idx="1963">
                  <c:v>437.50000000000006</c:v>
                </c:pt>
                <c:pt idx="1964">
                  <c:v>312.50000000000006</c:v>
                </c:pt>
                <c:pt idx="1965">
                  <c:v>150</c:v>
                </c:pt>
                <c:pt idx="1966">
                  <c:v>225</c:v>
                </c:pt>
                <c:pt idx="1967">
                  <c:v>700.00000000000011</c:v>
                </c:pt>
                <c:pt idx="1968">
                  <c:v>2349.9999999999995</c:v>
                </c:pt>
                <c:pt idx="1969">
                  <c:v>787.5</c:v>
                </c:pt>
                <c:pt idx="1970">
                  <c:v>800</c:v>
                </c:pt>
                <c:pt idx="1971">
                  <c:v>600</c:v>
                </c:pt>
                <c:pt idx="1972">
                  <c:v>874.99999999999989</c:v>
                </c:pt>
                <c:pt idx="1973">
                  <c:v>1649.9999999999998</c:v>
                </c:pt>
                <c:pt idx="1974">
                  <c:v>2749.9999999999995</c:v>
                </c:pt>
                <c:pt idx="1975">
                  <c:v>1350</c:v>
                </c:pt>
                <c:pt idx="1976">
                  <c:v>900</c:v>
                </c:pt>
                <c:pt idx="1977">
                  <c:v>800</c:v>
                </c:pt>
                <c:pt idx="1978">
                  <c:v>999.99999999999989</c:v>
                </c:pt>
                <c:pt idx="1979">
                  <c:v>1924.9999999999998</c:v>
                </c:pt>
                <c:pt idx="1980">
                  <c:v>2874.9999999999995</c:v>
                </c:pt>
                <c:pt idx="1981">
                  <c:v>1462.5</c:v>
                </c:pt>
                <c:pt idx="1982">
                  <c:v>1000</c:v>
                </c:pt>
                <c:pt idx="1983">
                  <c:v>800</c:v>
                </c:pt>
                <c:pt idx="1984">
                  <c:v>1124.9999999999998</c:v>
                </c:pt>
                <c:pt idx="1985">
                  <c:v>2199.9999999999995</c:v>
                </c:pt>
                <c:pt idx="1986">
                  <c:v>2749.9999999999995</c:v>
                </c:pt>
                <c:pt idx="1987">
                  <c:v>1462.5</c:v>
                </c:pt>
                <c:pt idx="1988">
                  <c:v>1000</c:v>
                </c:pt>
                <c:pt idx="1989">
                  <c:v>600</c:v>
                </c:pt>
                <c:pt idx="1990">
                  <c:v>624.99999999999989</c:v>
                </c:pt>
                <c:pt idx="1991">
                  <c:v>1649.9999999999998</c:v>
                </c:pt>
                <c:pt idx="1992">
                  <c:v>2124.9999999999995</c:v>
                </c:pt>
                <c:pt idx="1993">
                  <c:v>1012.5</c:v>
                </c:pt>
                <c:pt idx="1994">
                  <c:v>500</c:v>
                </c:pt>
                <c:pt idx="1995">
                  <c:v>400</c:v>
                </c:pt>
                <c:pt idx="1996">
                  <c:v>499.99999999999994</c:v>
                </c:pt>
                <c:pt idx="1997">
                  <c:v>1099.9999999999998</c:v>
                </c:pt>
                <c:pt idx="1998">
                  <c:v>2062.4999999999995</c:v>
                </c:pt>
                <c:pt idx="1999">
                  <c:v>1000</c:v>
                </c:pt>
                <c:pt idx="2000">
                  <c:v>500</c:v>
                </c:pt>
                <c:pt idx="2001">
                  <c:v>375</c:v>
                </c:pt>
                <c:pt idx="2002">
                  <c:v>450</c:v>
                </c:pt>
                <c:pt idx="2003">
                  <c:v>1299.9999999999998</c:v>
                </c:pt>
                <c:pt idx="2004">
                  <c:v>2100</c:v>
                </c:pt>
                <c:pt idx="2005">
                  <c:v>1125</c:v>
                </c:pt>
                <c:pt idx="2006">
                  <c:v>1100</c:v>
                </c:pt>
                <c:pt idx="2007">
                  <c:v>1000</c:v>
                </c:pt>
                <c:pt idx="2008">
                  <c:v>1050</c:v>
                </c:pt>
                <c:pt idx="2009">
                  <c:v>1787.4999999999998</c:v>
                </c:pt>
                <c:pt idx="2010">
                  <c:v>3000</c:v>
                </c:pt>
                <c:pt idx="2011">
                  <c:v>1500</c:v>
                </c:pt>
                <c:pt idx="2012">
                  <c:v>1375</c:v>
                </c:pt>
                <c:pt idx="2013">
                  <c:v>1125</c:v>
                </c:pt>
                <c:pt idx="2014">
                  <c:v>1350</c:v>
                </c:pt>
                <c:pt idx="2015">
                  <c:v>2112.4999999999995</c:v>
                </c:pt>
                <c:pt idx="2016">
                  <c:v>1800</c:v>
                </c:pt>
                <c:pt idx="2017">
                  <c:v>1000</c:v>
                </c:pt>
                <c:pt idx="2018">
                  <c:v>750.00000000000011</c:v>
                </c:pt>
                <c:pt idx="2019">
                  <c:v>350</c:v>
                </c:pt>
                <c:pt idx="2020">
                  <c:v>750</c:v>
                </c:pt>
                <c:pt idx="2021">
                  <c:v>1000</c:v>
                </c:pt>
                <c:pt idx="2022">
                  <c:v>2000</c:v>
                </c:pt>
                <c:pt idx="2023">
                  <c:v>600</c:v>
                </c:pt>
                <c:pt idx="2024">
                  <c:v>600.00000000000011</c:v>
                </c:pt>
                <c:pt idx="2025">
                  <c:v>875</c:v>
                </c:pt>
                <c:pt idx="2026">
                  <c:v>750</c:v>
                </c:pt>
                <c:pt idx="2027">
                  <c:v>1000</c:v>
                </c:pt>
                <c:pt idx="2028">
                  <c:v>1880</c:v>
                </c:pt>
                <c:pt idx="2029">
                  <c:v>700</c:v>
                </c:pt>
                <c:pt idx="2030">
                  <c:v>600.00000000000011</c:v>
                </c:pt>
                <c:pt idx="2031">
                  <c:v>1050</c:v>
                </c:pt>
                <c:pt idx="2032">
                  <c:v>500</c:v>
                </c:pt>
                <c:pt idx="2033">
                  <c:v>800</c:v>
                </c:pt>
                <c:pt idx="2034">
                  <c:v>1800</c:v>
                </c:pt>
                <c:pt idx="2035">
                  <c:v>600</c:v>
                </c:pt>
                <c:pt idx="2036">
                  <c:v>450.00000000000006</c:v>
                </c:pt>
                <c:pt idx="2037">
                  <c:v>437.5</c:v>
                </c:pt>
                <c:pt idx="2038">
                  <c:v>625</c:v>
                </c:pt>
                <c:pt idx="2039">
                  <c:v>1100</c:v>
                </c:pt>
                <c:pt idx="2040">
                  <c:v>2722.4999999999995</c:v>
                </c:pt>
                <c:pt idx="2041">
                  <c:v>1000</c:v>
                </c:pt>
                <c:pt idx="2042">
                  <c:v>1012.5</c:v>
                </c:pt>
                <c:pt idx="2043">
                  <c:v>787.5</c:v>
                </c:pt>
                <c:pt idx="2044">
                  <c:v>1099.9999999999998</c:v>
                </c:pt>
                <c:pt idx="2045">
                  <c:v>1950</c:v>
                </c:pt>
                <c:pt idx="2046">
                  <c:v>3162.4999999999995</c:v>
                </c:pt>
                <c:pt idx="2047">
                  <c:v>1625</c:v>
                </c:pt>
                <c:pt idx="2048">
                  <c:v>1125</c:v>
                </c:pt>
                <c:pt idx="2049">
                  <c:v>1012.5</c:v>
                </c:pt>
                <c:pt idx="2050">
                  <c:v>1237.4999999999998</c:v>
                </c:pt>
                <c:pt idx="2051">
                  <c:v>2250</c:v>
                </c:pt>
                <c:pt idx="2052">
                  <c:v>3299.9999999999995</c:v>
                </c:pt>
                <c:pt idx="2053">
                  <c:v>1750</c:v>
                </c:pt>
                <c:pt idx="2054">
                  <c:v>1237.5</c:v>
                </c:pt>
                <c:pt idx="2055">
                  <c:v>1012.5</c:v>
                </c:pt>
                <c:pt idx="2056">
                  <c:v>1374.9999999999998</c:v>
                </c:pt>
                <c:pt idx="2057">
                  <c:v>2550</c:v>
                </c:pt>
                <c:pt idx="2058">
                  <c:v>3162.4999999999995</c:v>
                </c:pt>
                <c:pt idx="2059">
                  <c:v>1750</c:v>
                </c:pt>
                <c:pt idx="2060">
                  <c:v>1237.5</c:v>
                </c:pt>
                <c:pt idx="2061">
                  <c:v>787.5</c:v>
                </c:pt>
                <c:pt idx="2062">
                  <c:v>824.99999999999989</c:v>
                </c:pt>
                <c:pt idx="2063">
                  <c:v>1950</c:v>
                </c:pt>
                <c:pt idx="2064">
                  <c:v>2474.9999999999995</c:v>
                </c:pt>
                <c:pt idx="2065">
                  <c:v>1250</c:v>
                </c:pt>
                <c:pt idx="2066">
                  <c:v>675</c:v>
                </c:pt>
                <c:pt idx="2067">
                  <c:v>562.5</c:v>
                </c:pt>
                <c:pt idx="2068">
                  <c:v>687.49999999999989</c:v>
                </c:pt>
                <c:pt idx="2069">
                  <c:v>1350</c:v>
                </c:pt>
                <c:pt idx="2070">
                  <c:v>2400</c:v>
                </c:pt>
                <c:pt idx="2071">
                  <c:v>1237.5</c:v>
                </c:pt>
                <c:pt idx="2072">
                  <c:v>687.5</c:v>
                </c:pt>
                <c:pt idx="2073">
                  <c:v>550</c:v>
                </c:pt>
                <c:pt idx="2074">
                  <c:v>650</c:v>
                </c:pt>
                <c:pt idx="2075">
                  <c:v>1575</c:v>
                </c:pt>
                <c:pt idx="2076">
                  <c:v>2437.5</c:v>
                </c:pt>
                <c:pt idx="2077">
                  <c:v>1650.0000000000002</c:v>
                </c:pt>
                <c:pt idx="2078">
                  <c:v>1622.5000000000002</c:v>
                </c:pt>
                <c:pt idx="2079">
                  <c:v>1512.5000000000002</c:v>
                </c:pt>
                <c:pt idx="2080">
                  <c:v>1625</c:v>
                </c:pt>
                <c:pt idx="2081">
                  <c:v>2450</c:v>
                </c:pt>
                <c:pt idx="2082">
                  <c:v>3737.5</c:v>
                </c:pt>
                <c:pt idx="2083">
                  <c:v>2062.5</c:v>
                </c:pt>
                <c:pt idx="2084">
                  <c:v>1925.0000000000002</c:v>
                </c:pt>
                <c:pt idx="2085">
                  <c:v>1650.0000000000002</c:v>
                </c:pt>
                <c:pt idx="2086">
                  <c:v>1950</c:v>
                </c:pt>
                <c:pt idx="2087">
                  <c:v>2800</c:v>
                </c:pt>
                <c:pt idx="2088">
                  <c:v>2362.5</c:v>
                </c:pt>
                <c:pt idx="2089">
                  <c:v>1462.5</c:v>
                </c:pt>
                <c:pt idx="2090">
                  <c:v>1137.5</c:v>
                </c:pt>
                <c:pt idx="2091">
                  <c:v>699.99999999999989</c:v>
                </c:pt>
                <c:pt idx="2092">
                  <c:v>1237.5</c:v>
                </c:pt>
                <c:pt idx="2093">
                  <c:v>1462.5</c:v>
                </c:pt>
                <c:pt idx="2094">
                  <c:v>2587.5</c:v>
                </c:pt>
                <c:pt idx="2095">
                  <c:v>1012.5</c:v>
                </c:pt>
                <c:pt idx="2096">
                  <c:v>962.50000000000011</c:v>
                </c:pt>
                <c:pt idx="2097">
                  <c:v>600</c:v>
                </c:pt>
                <c:pt idx="2098">
                  <c:v>1237.5</c:v>
                </c:pt>
                <c:pt idx="2099">
                  <c:v>1462.5</c:v>
                </c:pt>
                <c:pt idx="2100">
                  <c:v>2452.5</c:v>
                </c:pt>
                <c:pt idx="2101">
                  <c:v>1125</c:v>
                </c:pt>
                <c:pt idx="2102">
                  <c:v>962.50000000000011</c:v>
                </c:pt>
                <c:pt idx="2103">
                  <c:v>499.99999999999994</c:v>
                </c:pt>
                <c:pt idx="2104">
                  <c:v>962.50000000000011</c:v>
                </c:pt>
                <c:pt idx="2105">
                  <c:v>1237.5</c:v>
                </c:pt>
                <c:pt idx="2106">
                  <c:v>2362.5</c:v>
                </c:pt>
                <c:pt idx="2107">
                  <c:v>1012.5</c:v>
                </c:pt>
                <c:pt idx="2108">
                  <c:v>787.50000000000011</c:v>
                </c:pt>
                <c:pt idx="2109">
                  <c:v>600</c:v>
                </c:pt>
                <c:pt idx="2110">
                  <c:v>825.00000000000011</c:v>
                </c:pt>
                <c:pt idx="2111">
                  <c:v>1350</c:v>
                </c:pt>
                <c:pt idx="2112">
                  <c:v>3420</c:v>
                </c:pt>
                <c:pt idx="2113">
                  <c:v>1512.5000000000002</c:v>
                </c:pt>
                <c:pt idx="2114">
                  <c:v>1500</c:v>
                </c:pt>
                <c:pt idx="2115">
                  <c:v>1250</c:v>
                </c:pt>
                <c:pt idx="2116">
                  <c:v>1650</c:v>
                </c:pt>
                <c:pt idx="2117">
                  <c:v>2600</c:v>
                </c:pt>
                <c:pt idx="2118">
                  <c:v>3900</c:v>
                </c:pt>
                <c:pt idx="2119">
                  <c:v>2200</c:v>
                </c:pt>
                <c:pt idx="2120">
                  <c:v>1625</c:v>
                </c:pt>
                <c:pt idx="2121">
                  <c:v>1500</c:v>
                </c:pt>
                <c:pt idx="2122">
                  <c:v>1800</c:v>
                </c:pt>
                <c:pt idx="2123">
                  <c:v>2925</c:v>
                </c:pt>
                <c:pt idx="2124">
                  <c:v>4050</c:v>
                </c:pt>
                <c:pt idx="2125">
                  <c:v>2337.5</c:v>
                </c:pt>
                <c:pt idx="2126">
                  <c:v>1750</c:v>
                </c:pt>
                <c:pt idx="2127">
                  <c:v>1500</c:v>
                </c:pt>
                <c:pt idx="2128">
                  <c:v>1950</c:v>
                </c:pt>
                <c:pt idx="2129">
                  <c:v>3250</c:v>
                </c:pt>
                <c:pt idx="2130">
                  <c:v>3900</c:v>
                </c:pt>
                <c:pt idx="2131">
                  <c:v>2337.5</c:v>
                </c:pt>
                <c:pt idx="2132">
                  <c:v>1750</c:v>
                </c:pt>
                <c:pt idx="2133">
                  <c:v>1250</c:v>
                </c:pt>
                <c:pt idx="2134">
                  <c:v>1350</c:v>
                </c:pt>
                <c:pt idx="2135">
                  <c:v>2600</c:v>
                </c:pt>
                <c:pt idx="2136">
                  <c:v>3150</c:v>
                </c:pt>
                <c:pt idx="2137">
                  <c:v>1787.5000000000002</c:v>
                </c:pt>
                <c:pt idx="2138">
                  <c:v>1125</c:v>
                </c:pt>
                <c:pt idx="2139">
                  <c:v>1000</c:v>
                </c:pt>
                <c:pt idx="2140">
                  <c:v>1200</c:v>
                </c:pt>
                <c:pt idx="2141">
                  <c:v>1950</c:v>
                </c:pt>
                <c:pt idx="2142">
                  <c:v>3087.5</c:v>
                </c:pt>
                <c:pt idx="2143">
                  <c:v>1800.0000000000002</c:v>
                </c:pt>
                <c:pt idx="2144">
                  <c:v>1200.0000000000002</c:v>
                </c:pt>
                <c:pt idx="2145">
                  <c:v>1050.0000000000002</c:v>
                </c:pt>
                <c:pt idx="2146">
                  <c:v>1225.0000000000002</c:v>
                </c:pt>
                <c:pt idx="2147">
                  <c:v>2250</c:v>
                </c:pt>
                <c:pt idx="2148">
                  <c:v>3150.0000000000005</c:v>
                </c:pt>
                <c:pt idx="2149">
                  <c:v>1950.0000000000002</c:v>
                </c:pt>
                <c:pt idx="2150">
                  <c:v>1920.0000000000002</c:v>
                </c:pt>
                <c:pt idx="2151">
                  <c:v>1800.0000000000002</c:v>
                </c:pt>
                <c:pt idx="2152">
                  <c:v>1925.0000000000002</c:v>
                </c:pt>
                <c:pt idx="2153">
                  <c:v>2812.5</c:v>
                </c:pt>
                <c:pt idx="2154">
                  <c:v>4200</c:v>
                </c:pt>
                <c:pt idx="2155">
                  <c:v>2400.0000000000005</c:v>
                </c:pt>
                <c:pt idx="2156">
                  <c:v>2250.0000000000005</c:v>
                </c:pt>
                <c:pt idx="2157">
                  <c:v>1950.0000000000002</c:v>
                </c:pt>
                <c:pt idx="2158">
                  <c:v>2275</c:v>
                </c:pt>
                <c:pt idx="2159">
                  <c:v>3187.5</c:v>
                </c:pt>
                <c:pt idx="2160">
                  <c:v>2625</c:v>
                </c:pt>
                <c:pt idx="2161">
                  <c:v>1625</c:v>
                </c:pt>
                <c:pt idx="2162">
                  <c:v>1300</c:v>
                </c:pt>
                <c:pt idx="2163">
                  <c:v>787.49999999999989</c:v>
                </c:pt>
                <c:pt idx="2164">
                  <c:v>1350.0000000000002</c:v>
                </c:pt>
                <c:pt idx="2165">
                  <c:v>1625</c:v>
                </c:pt>
                <c:pt idx="2166">
                  <c:v>3000</c:v>
                </c:pt>
                <c:pt idx="2167">
                  <c:v>1250</c:v>
                </c:pt>
                <c:pt idx="2168">
                  <c:v>1200</c:v>
                </c:pt>
                <c:pt idx="2169">
                  <c:v>899.99999999999989</c:v>
                </c:pt>
                <c:pt idx="2170">
                  <c:v>1650.0000000000002</c:v>
                </c:pt>
                <c:pt idx="2171">
                  <c:v>1875</c:v>
                </c:pt>
                <c:pt idx="2172">
                  <c:v>2850</c:v>
                </c:pt>
                <c:pt idx="2173">
                  <c:v>1375</c:v>
                </c:pt>
                <c:pt idx="2174">
                  <c:v>1200</c:v>
                </c:pt>
                <c:pt idx="2175">
                  <c:v>674.99999999999989</c:v>
                </c:pt>
                <c:pt idx="2176">
                  <c:v>1200.0000000000002</c:v>
                </c:pt>
                <c:pt idx="2177">
                  <c:v>1500</c:v>
                </c:pt>
                <c:pt idx="2178">
                  <c:v>2750</c:v>
                </c:pt>
                <c:pt idx="2179">
                  <c:v>1250</c:v>
                </c:pt>
                <c:pt idx="2180">
                  <c:v>1000</c:v>
                </c:pt>
                <c:pt idx="2181">
                  <c:v>787.49999999999989</c:v>
                </c:pt>
                <c:pt idx="2182">
                  <c:v>1050.0000000000002</c:v>
                </c:pt>
                <c:pt idx="2183">
                  <c:v>1625</c:v>
                </c:pt>
                <c:pt idx="2184">
                  <c:v>3867.5</c:v>
                </c:pt>
                <c:pt idx="2185">
                  <c:v>1800.0000000000002</c:v>
                </c:pt>
                <c:pt idx="2186">
                  <c:v>1787.5000000000002</c:v>
                </c:pt>
                <c:pt idx="2187">
                  <c:v>1512.5000000000002</c:v>
                </c:pt>
                <c:pt idx="2188">
                  <c:v>1950</c:v>
                </c:pt>
                <c:pt idx="2189">
                  <c:v>2975.0000000000005</c:v>
                </c:pt>
                <c:pt idx="2190">
                  <c:v>4387.5</c:v>
                </c:pt>
                <c:pt idx="2191">
                  <c:v>2550.0000000000005</c:v>
                </c:pt>
                <c:pt idx="2192">
                  <c:v>1925.0000000000002</c:v>
                </c:pt>
                <c:pt idx="2193">
                  <c:v>1787.5000000000002</c:v>
                </c:pt>
                <c:pt idx="2194">
                  <c:v>2112.5</c:v>
                </c:pt>
                <c:pt idx="2195">
                  <c:v>3325.0000000000005</c:v>
                </c:pt>
                <c:pt idx="2196">
                  <c:v>4550</c:v>
                </c:pt>
                <c:pt idx="2197">
                  <c:v>2700.0000000000005</c:v>
                </c:pt>
                <c:pt idx="2198">
                  <c:v>2062.5</c:v>
                </c:pt>
                <c:pt idx="2199">
                  <c:v>1787.5000000000002</c:v>
                </c:pt>
                <c:pt idx="2200">
                  <c:v>2275</c:v>
                </c:pt>
                <c:pt idx="2201">
                  <c:v>3675.0000000000005</c:v>
                </c:pt>
                <c:pt idx="2202">
                  <c:v>4387.5</c:v>
                </c:pt>
                <c:pt idx="2203">
                  <c:v>2700.0000000000005</c:v>
                </c:pt>
                <c:pt idx="2204">
                  <c:v>2062.5</c:v>
                </c:pt>
                <c:pt idx="2205">
                  <c:v>1512.5000000000002</c:v>
                </c:pt>
                <c:pt idx="2206">
                  <c:v>1625</c:v>
                </c:pt>
                <c:pt idx="2207">
                  <c:v>2975.0000000000005</c:v>
                </c:pt>
                <c:pt idx="2208">
                  <c:v>3575</c:v>
                </c:pt>
                <c:pt idx="2209">
                  <c:v>2100.0000000000005</c:v>
                </c:pt>
                <c:pt idx="2210">
                  <c:v>1375</c:v>
                </c:pt>
                <c:pt idx="2211">
                  <c:v>1237.5</c:v>
                </c:pt>
                <c:pt idx="2212">
                  <c:v>1462.5</c:v>
                </c:pt>
                <c:pt idx="2213">
                  <c:v>2275</c:v>
                </c:pt>
                <c:pt idx="2214">
                  <c:v>3325.0000000000005</c:v>
                </c:pt>
                <c:pt idx="2215">
                  <c:v>1950.0000000000005</c:v>
                </c:pt>
                <c:pt idx="2216">
                  <c:v>1300.0000000000002</c:v>
                </c:pt>
                <c:pt idx="2217">
                  <c:v>1137.5000000000002</c:v>
                </c:pt>
                <c:pt idx="2218">
                  <c:v>1312.5000000000002</c:v>
                </c:pt>
                <c:pt idx="2219">
                  <c:v>2400</c:v>
                </c:pt>
                <c:pt idx="2220">
                  <c:v>3375.0000000000005</c:v>
                </c:pt>
                <c:pt idx="2221">
                  <c:v>2112.5000000000005</c:v>
                </c:pt>
                <c:pt idx="2222">
                  <c:v>2242.5000000000005</c:v>
                </c:pt>
                <c:pt idx="2223">
                  <c:v>2112.5000000000005</c:v>
                </c:pt>
                <c:pt idx="2224">
                  <c:v>2250.0000000000005</c:v>
                </c:pt>
                <c:pt idx="2225">
                  <c:v>3200</c:v>
                </c:pt>
                <c:pt idx="2226">
                  <c:v>4687.5000000000009</c:v>
                </c:pt>
                <c:pt idx="2227">
                  <c:v>2762.5000000000005</c:v>
                </c:pt>
                <c:pt idx="2228">
                  <c:v>2600.0000000000005</c:v>
                </c:pt>
                <c:pt idx="2229">
                  <c:v>2275.0000000000005</c:v>
                </c:pt>
                <c:pt idx="2230">
                  <c:v>2625.0000000000005</c:v>
                </c:pt>
                <c:pt idx="2231">
                  <c:v>3600</c:v>
                </c:pt>
                <c:pt idx="2232">
                  <c:v>2750</c:v>
                </c:pt>
                <c:pt idx="2233">
                  <c:v>1650.0000000000002</c:v>
                </c:pt>
                <c:pt idx="2234">
                  <c:v>1350</c:v>
                </c:pt>
                <c:pt idx="2235">
                  <c:v>749.99999999999989</c:v>
                </c:pt>
                <c:pt idx="2236">
                  <c:v>1300.0000000000002</c:v>
                </c:pt>
                <c:pt idx="2237">
                  <c:v>1650.0000000000002</c:v>
                </c:pt>
                <c:pt idx="2238">
                  <c:v>3162.5000000000005</c:v>
                </c:pt>
                <c:pt idx="2239">
                  <c:v>1237.5</c:v>
                </c:pt>
                <c:pt idx="2240">
                  <c:v>1237.5</c:v>
                </c:pt>
                <c:pt idx="2241">
                  <c:v>874.99999999999989</c:v>
                </c:pt>
                <c:pt idx="2242">
                  <c:v>1625.0000000000002</c:v>
                </c:pt>
                <c:pt idx="2243">
                  <c:v>1925.0000000000002</c:v>
                </c:pt>
                <c:pt idx="2244">
                  <c:v>2997.5000000000005</c:v>
                </c:pt>
                <c:pt idx="2245">
                  <c:v>1375</c:v>
                </c:pt>
                <c:pt idx="2246">
                  <c:v>1237.5</c:v>
                </c:pt>
                <c:pt idx="2247">
                  <c:v>624.99999999999989</c:v>
                </c:pt>
                <c:pt idx="2248">
                  <c:v>1137.5000000000002</c:v>
                </c:pt>
                <c:pt idx="2249">
                  <c:v>1512.5000000000002</c:v>
                </c:pt>
                <c:pt idx="2250">
                  <c:v>2887.5000000000005</c:v>
                </c:pt>
                <c:pt idx="2251">
                  <c:v>1237.5</c:v>
                </c:pt>
                <c:pt idx="2252">
                  <c:v>1012.5</c:v>
                </c:pt>
                <c:pt idx="2253">
                  <c:v>749.99999999999989</c:v>
                </c:pt>
                <c:pt idx="2254">
                  <c:v>900.00000000000011</c:v>
                </c:pt>
                <c:pt idx="2255">
                  <c:v>1500</c:v>
                </c:pt>
                <c:pt idx="2256">
                  <c:v>3705</c:v>
                </c:pt>
                <c:pt idx="2257">
                  <c:v>1650.0000000000002</c:v>
                </c:pt>
                <c:pt idx="2258">
                  <c:v>1650.0000000000002</c:v>
                </c:pt>
                <c:pt idx="2259">
                  <c:v>1375</c:v>
                </c:pt>
                <c:pt idx="2260">
                  <c:v>1787.5</c:v>
                </c:pt>
                <c:pt idx="2261">
                  <c:v>2800.0000000000005</c:v>
                </c:pt>
                <c:pt idx="2262">
                  <c:v>4225</c:v>
                </c:pt>
                <c:pt idx="2263">
                  <c:v>2400.0000000000005</c:v>
                </c:pt>
                <c:pt idx="2264">
                  <c:v>1787.5000000000002</c:v>
                </c:pt>
                <c:pt idx="2265">
                  <c:v>1650.0000000000002</c:v>
                </c:pt>
                <c:pt idx="2266">
                  <c:v>1950</c:v>
                </c:pt>
                <c:pt idx="2267">
                  <c:v>3150.0000000000005</c:v>
                </c:pt>
                <c:pt idx="2268">
                  <c:v>4387.5</c:v>
                </c:pt>
                <c:pt idx="2269">
                  <c:v>2550.0000000000005</c:v>
                </c:pt>
                <c:pt idx="2270">
                  <c:v>1925.0000000000002</c:v>
                </c:pt>
                <c:pt idx="2271">
                  <c:v>1650.0000000000002</c:v>
                </c:pt>
                <c:pt idx="2272">
                  <c:v>2112.5</c:v>
                </c:pt>
                <c:pt idx="2273">
                  <c:v>3500.0000000000005</c:v>
                </c:pt>
                <c:pt idx="2274">
                  <c:v>4225</c:v>
                </c:pt>
                <c:pt idx="2275">
                  <c:v>2550.0000000000005</c:v>
                </c:pt>
                <c:pt idx="2276">
                  <c:v>1925.0000000000002</c:v>
                </c:pt>
                <c:pt idx="2277">
                  <c:v>1375</c:v>
                </c:pt>
                <c:pt idx="2278">
                  <c:v>1462.5</c:v>
                </c:pt>
                <c:pt idx="2279">
                  <c:v>2800.0000000000005</c:v>
                </c:pt>
                <c:pt idx="2280">
                  <c:v>3412.5</c:v>
                </c:pt>
                <c:pt idx="2281">
                  <c:v>1950.0000000000002</c:v>
                </c:pt>
                <c:pt idx="2282">
                  <c:v>1237.5</c:v>
                </c:pt>
                <c:pt idx="2283">
                  <c:v>1100</c:v>
                </c:pt>
                <c:pt idx="2284">
                  <c:v>1300</c:v>
                </c:pt>
                <c:pt idx="2285">
                  <c:v>2100</c:v>
                </c:pt>
                <c:pt idx="2286">
                  <c:v>3150.0000000000005</c:v>
                </c:pt>
                <c:pt idx="2287">
                  <c:v>1787.5000000000005</c:v>
                </c:pt>
                <c:pt idx="2288">
                  <c:v>1137.5000000000002</c:v>
                </c:pt>
                <c:pt idx="2289">
                  <c:v>975.00000000000023</c:v>
                </c:pt>
                <c:pt idx="2290">
                  <c:v>1125.0000000000002</c:v>
                </c:pt>
                <c:pt idx="2291">
                  <c:v>2200</c:v>
                </c:pt>
                <c:pt idx="2292">
                  <c:v>3187.5000000000005</c:v>
                </c:pt>
                <c:pt idx="2293">
                  <c:v>1950.0000000000005</c:v>
                </c:pt>
                <c:pt idx="2294">
                  <c:v>2080.0000000000005</c:v>
                </c:pt>
                <c:pt idx="2295">
                  <c:v>1950.0000000000005</c:v>
                </c:pt>
                <c:pt idx="2296">
                  <c:v>2062.5000000000005</c:v>
                </c:pt>
                <c:pt idx="2297">
                  <c:v>3000</c:v>
                </c:pt>
                <c:pt idx="2298">
                  <c:v>4500.0000000000009</c:v>
                </c:pt>
                <c:pt idx="2299">
                  <c:v>2600.0000000000005</c:v>
                </c:pt>
                <c:pt idx="2300">
                  <c:v>2437.5000000000005</c:v>
                </c:pt>
                <c:pt idx="2301">
                  <c:v>2112.5000000000005</c:v>
                </c:pt>
                <c:pt idx="2302">
                  <c:v>2437.5000000000005</c:v>
                </c:pt>
                <c:pt idx="2303">
                  <c:v>3400</c:v>
                </c:pt>
              </c:numCache>
            </c:numRef>
          </c:yVal>
          <c:smooth val="0"/>
          <c:extLst>
            <c:ext xmlns:c16="http://schemas.microsoft.com/office/drawing/2014/chart" uri="{C3380CC4-5D6E-409C-BE32-E72D297353CC}">
              <c16:uniqueId val="{0000000D-22AE-4532-923A-9BC26695212A}"/>
            </c:ext>
          </c:extLst>
        </c:ser>
        <c:ser>
          <c:idx val="1"/>
          <c:order val="1"/>
          <c:tx>
            <c:strRef>
              <c:f>'Sales &amp; Profitability Analysis'!$AH$4:$AI$4</c:f>
              <c:strCache>
                <c:ptCount val="1"/>
                <c:pt idx="0">
                  <c:v>BevCo</c:v>
                </c:pt>
              </c:strCache>
            </c:strRef>
          </c:tx>
          <c:spPr>
            <a:ln w="25400" cap="rnd">
              <a:noFill/>
              <a:round/>
            </a:ln>
            <a:effectLst/>
          </c:spPr>
          <c:marker>
            <c:symbol val="circle"/>
            <c:size val="5"/>
            <c:spPr>
              <a:solidFill>
                <a:schemeClr val="accent2"/>
              </a:solidFill>
              <a:ln w="9525">
                <a:solidFill>
                  <a:schemeClr val="accent2"/>
                </a:solidFill>
              </a:ln>
              <a:effectLst/>
            </c:spPr>
          </c:marker>
          <c:xVal>
            <c:numRef>
              <c:f>'Sales &amp; Profitability Analysis'!$AH$6:$AH$581</c:f>
              <c:numCache>
                <c:formatCode>[$$-409]#,##0</c:formatCode>
                <c:ptCount val="576"/>
                <c:pt idx="0">
                  <c:v>2250</c:v>
                </c:pt>
                <c:pt idx="1">
                  <c:v>3150</c:v>
                </c:pt>
                <c:pt idx="2">
                  <c:v>2450</c:v>
                </c:pt>
                <c:pt idx="3">
                  <c:v>2450</c:v>
                </c:pt>
                <c:pt idx="4">
                  <c:v>2200</c:v>
                </c:pt>
                <c:pt idx="5">
                  <c:v>2450</c:v>
                </c:pt>
                <c:pt idx="6">
                  <c:v>2125</c:v>
                </c:pt>
                <c:pt idx="7">
                  <c:v>2975</c:v>
                </c:pt>
                <c:pt idx="8">
                  <c:v>2362.5</c:v>
                </c:pt>
                <c:pt idx="9">
                  <c:v>2187.5</c:v>
                </c:pt>
                <c:pt idx="10">
                  <c:v>2000</c:v>
                </c:pt>
                <c:pt idx="11">
                  <c:v>2450</c:v>
                </c:pt>
                <c:pt idx="12">
                  <c:v>2625</c:v>
                </c:pt>
                <c:pt idx="13">
                  <c:v>3500</c:v>
                </c:pt>
                <c:pt idx="14">
                  <c:v>2450</c:v>
                </c:pt>
                <c:pt idx="15">
                  <c:v>2400</c:v>
                </c:pt>
                <c:pt idx="16">
                  <c:v>2250</c:v>
                </c:pt>
                <c:pt idx="17">
                  <c:v>2600</c:v>
                </c:pt>
                <c:pt idx="18">
                  <c:v>2700</c:v>
                </c:pt>
                <c:pt idx="19">
                  <c:v>3600</c:v>
                </c:pt>
                <c:pt idx="20">
                  <c:v>2537.5</c:v>
                </c:pt>
                <c:pt idx="21">
                  <c:v>2500</c:v>
                </c:pt>
                <c:pt idx="22">
                  <c:v>2362.5</c:v>
                </c:pt>
                <c:pt idx="23">
                  <c:v>3200</c:v>
                </c:pt>
                <c:pt idx="24">
                  <c:v>2775</c:v>
                </c:pt>
                <c:pt idx="25">
                  <c:v>3700</c:v>
                </c:pt>
                <c:pt idx="26">
                  <c:v>2712.5</c:v>
                </c:pt>
                <c:pt idx="27">
                  <c:v>2800</c:v>
                </c:pt>
                <c:pt idx="28">
                  <c:v>2700</c:v>
                </c:pt>
                <c:pt idx="29">
                  <c:v>3800</c:v>
                </c:pt>
                <c:pt idx="30">
                  <c:v>3800</c:v>
                </c:pt>
                <c:pt idx="31">
                  <c:v>4275</c:v>
                </c:pt>
                <c:pt idx="32">
                  <c:v>3200</c:v>
                </c:pt>
                <c:pt idx="33">
                  <c:v>3000</c:v>
                </c:pt>
                <c:pt idx="34">
                  <c:v>2925</c:v>
                </c:pt>
                <c:pt idx="35">
                  <c:v>5000</c:v>
                </c:pt>
                <c:pt idx="36">
                  <c:v>3800</c:v>
                </c:pt>
                <c:pt idx="37">
                  <c:v>4275</c:v>
                </c:pt>
                <c:pt idx="38">
                  <c:v>4400</c:v>
                </c:pt>
                <c:pt idx="39">
                  <c:v>2800</c:v>
                </c:pt>
                <c:pt idx="40">
                  <c:v>3150</c:v>
                </c:pt>
                <c:pt idx="41">
                  <c:v>4875</c:v>
                </c:pt>
                <c:pt idx="42">
                  <c:v>3700</c:v>
                </c:pt>
                <c:pt idx="43">
                  <c:v>4162.5</c:v>
                </c:pt>
                <c:pt idx="44">
                  <c:v>4400</c:v>
                </c:pt>
                <c:pt idx="45">
                  <c:v>2600</c:v>
                </c:pt>
                <c:pt idx="46">
                  <c:v>2925</c:v>
                </c:pt>
                <c:pt idx="47">
                  <c:v>4500</c:v>
                </c:pt>
                <c:pt idx="48">
                  <c:v>3825</c:v>
                </c:pt>
                <c:pt idx="49">
                  <c:v>3825</c:v>
                </c:pt>
                <c:pt idx="50">
                  <c:v>4500</c:v>
                </c:pt>
                <c:pt idx="51">
                  <c:v>3125</c:v>
                </c:pt>
                <c:pt idx="52">
                  <c:v>2812.5</c:v>
                </c:pt>
                <c:pt idx="53">
                  <c:v>4675</c:v>
                </c:pt>
                <c:pt idx="54">
                  <c:v>3600</c:v>
                </c:pt>
                <c:pt idx="55">
                  <c:v>3600</c:v>
                </c:pt>
                <c:pt idx="56">
                  <c:v>3750</c:v>
                </c:pt>
                <c:pt idx="57">
                  <c:v>3000</c:v>
                </c:pt>
                <c:pt idx="58">
                  <c:v>2587.5</c:v>
                </c:pt>
                <c:pt idx="59">
                  <c:v>4125</c:v>
                </c:pt>
                <c:pt idx="60">
                  <c:v>4050</c:v>
                </c:pt>
                <c:pt idx="61">
                  <c:v>4050</c:v>
                </c:pt>
                <c:pt idx="62">
                  <c:v>4125</c:v>
                </c:pt>
                <c:pt idx="63">
                  <c:v>3375</c:v>
                </c:pt>
                <c:pt idx="64">
                  <c:v>2925</c:v>
                </c:pt>
                <c:pt idx="65">
                  <c:v>4675</c:v>
                </c:pt>
                <c:pt idx="66">
                  <c:v>4275</c:v>
                </c:pt>
                <c:pt idx="67">
                  <c:v>4275</c:v>
                </c:pt>
                <c:pt idx="68">
                  <c:v>4250</c:v>
                </c:pt>
                <c:pt idx="69">
                  <c:v>3500</c:v>
                </c:pt>
                <c:pt idx="70">
                  <c:v>2925</c:v>
                </c:pt>
                <c:pt idx="71">
                  <c:v>4950</c:v>
                </c:pt>
                <c:pt idx="72">
                  <c:v>1450</c:v>
                </c:pt>
                <c:pt idx="73">
                  <c:v>2175</c:v>
                </c:pt>
                <c:pt idx="74">
                  <c:v>1575</c:v>
                </c:pt>
                <c:pt idx="75">
                  <c:v>1837.4999999999998</c:v>
                </c:pt>
                <c:pt idx="76">
                  <c:v>1500</c:v>
                </c:pt>
                <c:pt idx="77">
                  <c:v>1837.4999999999998</c:v>
                </c:pt>
                <c:pt idx="78">
                  <c:v>1687.5</c:v>
                </c:pt>
                <c:pt idx="79">
                  <c:v>2275</c:v>
                </c:pt>
                <c:pt idx="80">
                  <c:v>1662.5</c:v>
                </c:pt>
                <c:pt idx="81">
                  <c:v>1487.5</c:v>
                </c:pt>
                <c:pt idx="82">
                  <c:v>1200</c:v>
                </c:pt>
                <c:pt idx="83">
                  <c:v>1750</c:v>
                </c:pt>
                <c:pt idx="84">
                  <c:v>2025</c:v>
                </c:pt>
                <c:pt idx="85">
                  <c:v>2700</c:v>
                </c:pt>
                <c:pt idx="86">
                  <c:v>1500</c:v>
                </c:pt>
                <c:pt idx="87">
                  <c:v>1400.0000000000002</c:v>
                </c:pt>
                <c:pt idx="88">
                  <c:v>1200</c:v>
                </c:pt>
                <c:pt idx="89">
                  <c:v>1575.0000000000002</c:v>
                </c:pt>
                <c:pt idx="90">
                  <c:v>1399.9999999999998</c:v>
                </c:pt>
                <c:pt idx="91">
                  <c:v>2100.0000000000005</c:v>
                </c:pt>
                <c:pt idx="92">
                  <c:v>1312.4999999999998</c:v>
                </c:pt>
                <c:pt idx="93">
                  <c:v>1275.0000000000002</c:v>
                </c:pt>
                <c:pt idx="94">
                  <c:v>1137.5</c:v>
                </c:pt>
                <c:pt idx="95">
                  <c:v>1800.0000000000002</c:v>
                </c:pt>
                <c:pt idx="96">
                  <c:v>1499.9999999999998</c:v>
                </c:pt>
                <c:pt idx="97">
                  <c:v>2325.0000000000005</c:v>
                </c:pt>
                <c:pt idx="98">
                  <c:v>1562.4999999999998</c:v>
                </c:pt>
                <c:pt idx="99">
                  <c:v>1925.0000000000002</c:v>
                </c:pt>
                <c:pt idx="100">
                  <c:v>2250</c:v>
                </c:pt>
                <c:pt idx="101">
                  <c:v>3600</c:v>
                </c:pt>
                <c:pt idx="102">
                  <c:v>3600</c:v>
                </c:pt>
                <c:pt idx="103">
                  <c:v>4000</c:v>
                </c:pt>
                <c:pt idx="104">
                  <c:v>2925</c:v>
                </c:pt>
                <c:pt idx="105">
                  <c:v>2700</c:v>
                </c:pt>
                <c:pt idx="106">
                  <c:v>2500</c:v>
                </c:pt>
                <c:pt idx="107">
                  <c:v>4812.5</c:v>
                </c:pt>
                <c:pt idx="108">
                  <c:v>3712.5</c:v>
                </c:pt>
                <c:pt idx="109">
                  <c:v>4125</c:v>
                </c:pt>
                <c:pt idx="110">
                  <c:v>4387.5</c:v>
                </c:pt>
                <c:pt idx="111">
                  <c:v>2587.5</c:v>
                </c:pt>
                <c:pt idx="112">
                  <c:v>2875</c:v>
                </c:pt>
                <c:pt idx="113">
                  <c:v>5100</c:v>
                </c:pt>
                <c:pt idx="114">
                  <c:v>4000</c:v>
                </c:pt>
                <c:pt idx="115">
                  <c:v>4400</c:v>
                </c:pt>
                <c:pt idx="116">
                  <c:v>4875</c:v>
                </c:pt>
                <c:pt idx="117">
                  <c:v>2625</c:v>
                </c:pt>
                <c:pt idx="118">
                  <c:v>2887.5000000000005</c:v>
                </c:pt>
                <c:pt idx="119">
                  <c:v>4650</c:v>
                </c:pt>
                <c:pt idx="120">
                  <c:v>3987.5000000000005</c:v>
                </c:pt>
                <c:pt idx="121">
                  <c:v>3712.5000000000005</c:v>
                </c:pt>
                <c:pt idx="122">
                  <c:v>4350</c:v>
                </c:pt>
                <c:pt idx="123">
                  <c:v>2700</c:v>
                </c:pt>
                <c:pt idx="124">
                  <c:v>2475</c:v>
                </c:pt>
                <c:pt idx="125">
                  <c:v>3375</c:v>
                </c:pt>
                <c:pt idx="126">
                  <c:v>2500</c:v>
                </c:pt>
                <c:pt idx="127">
                  <c:v>2500</c:v>
                </c:pt>
                <c:pt idx="128">
                  <c:v>2587.5</c:v>
                </c:pt>
                <c:pt idx="129">
                  <c:v>1912.5</c:v>
                </c:pt>
                <c:pt idx="130">
                  <c:v>1600</c:v>
                </c:pt>
                <c:pt idx="131">
                  <c:v>2875</c:v>
                </c:pt>
                <c:pt idx="132">
                  <c:v>2900</c:v>
                </c:pt>
                <c:pt idx="133">
                  <c:v>2900</c:v>
                </c:pt>
                <c:pt idx="134">
                  <c:v>4225</c:v>
                </c:pt>
                <c:pt idx="135">
                  <c:v>3250</c:v>
                </c:pt>
                <c:pt idx="136">
                  <c:v>2850</c:v>
                </c:pt>
                <c:pt idx="137">
                  <c:v>4725</c:v>
                </c:pt>
                <c:pt idx="138">
                  <c:v>4950</c:v>
                </c:pt>
                <c:pt idx="139">
                  <c:v>4950</c:v>
                </c:pt>
                <c:pt idx="140">
                  <c:v>4712.5</c:v>
                </c:pt>
                <c:pt idx="141">
                  <c:v>3737.5</c:v>
                </c:pt>
                <c:pt idx="142">
                  <c:v>3150</c:v>
                </c:pt>
                <c:pt idx="143">
                  <c:v>5425.0000000000009</c:v>
                </c:pt>
                <c:pt idx="144">
                  <c:v>1400</c:v>
                </c:pt>
                <c:pt idx="145">
                  <c:v>2100</c:v>
                </c:pt>
                <c:pt idx="146">
                  <c:v>1500</c:v>
                </c:pt>
                <c:pt idx="147">
                  <c:v>1750</c:v>
                </c:pt>
                <c:pt idx="148">
                  <c:v>1400</c:v>
                </c:pt>
                <c:pt idx="149">
                  <c:v>1750</c:v>
                </c:pt>
                <c:pt idx="150">
                  <c:v>1625</c:v>
                </c:pt>
                <c:pt idx="151">
                  <c:v>2187.5</c:v>
                </c:pt>
                <c:pt idx="152">
                  <c:v>1575</c:v>
                </c:pt>
                <c:pt idx="153">
                  <c:v>1400</c:v>
                </c:pt>
                <c:pt idx="154">
                  <c:v>1100</c:v>
                </c:pt>
                <c:pt idx="155">
                  <c:v>1662.5</c:v>
                </c:pt>
                <c:pt idx="156">
                  <c:v>1950</c:v>
                </c:pt>
                <c:pt idx="157">
                  <c:v>2600</c:v>
                </c:pt>
                <c:pt idx="158">
                  <c:v>1425</c:v>
                </c:pt>
                <c:pt idx="159">
                  <c:v>1312.5000000000002</c:v>
                </c:pt>
                <c:pt idx="160">
                  <c:v>1100</c:v>
                </c:pt>
                <c:pt idx="161">
                  <c:v>1487.5000000000002</c:v>
                </c:pt>
                <c:pt idx="162">
                  <c:v>1350</c:v>
                </c:pt>
                <c:pt idx="163">
                  <c:v>1687.5000000000005</c:v>
                </c:pt>
                <c:pt idx="164">
                  <c:v>999.99999999999977</c:v>
                </c:pt>
                <c:pt idx="165">
                  <c:v>1000.0000000000002</c:v>
                </c:pt>
                <c:pt idx="166">
                  <c:v>900</c:v>
                </c:pt>
                <c:pt idx="167">
                  <c:v>1437.5000000000002</c:v>
                </c:pt>
                <c:pt idx="168">
                  <c:v>1087.4999999999998</c:v>
                </c:pt>
                <c:pt idx="169">
                  <c:v>1875.0000000000005</c:v>
                </c:pt>
                <c:pt idx="170">
                  <c:v>1199.9999999999998</c:v>
                </c:pt>
                <c:pt idx="171">
                  <c:v>1575.0000000000002</c:v>
                </c:pt>
                <c:pt idx="172">
                  <c:v>1912.5</c:v>
                </c:pt>
                <c:pt idx="173">
                  <c:v>3100</c:v>
                </c:pt>
                <c:pt idx="174">
                  <c:v>3100</c:v>
                </c:pt>
                <c:pt idx="175">
                  <c:v>3487.5</c:v>
                </c:pt>
                <c:pt idx="176">
                  <c:v>2600</c:v>
                </c:pt>
                <c:pt idx="177">
                  <c:v>2400</c:v>
                </c:pt>
                <c:pt idx="178">
                  <c:v>2250</c:v>
                </c:pt>
                <c:pt idx="179">
                  <c:v>4375</c:v>
                </c:pt>
                <c:pt idx="180">
                  <c:v>3300</c:v>
                </c:pt>
                <c:pt idx="181">
                  <c:v>3712.5</c:v>
                </c:pt>
                <c:pt idx="182">
                  <c:v>3900</c:v>
                </c:pt>
                <c:pt idx="183">
                  <c:v>2300</c:v>
                </c:pt>
                <c:pt idx="184">
                  <c:v>2475</c:v>
                </c:pt>
                <c:pt idx="185">
                  <c:v>4537.4999999999991</c:v>
                </c:pt>
                <c:pt idx="186">
                  <c:v>3487.5</c:v>
                </c:pt>
                <c:pt idx="187">
                  <c:v>4262.5</c:v>
                </c:pt>
                <c:pt idx="188">
                  <c:v>4750</c:v>
                </c:pt>
                <c:pt idx="189">
                  <c:v>2137.5</c:v>
                </c:pt>
                <c:pt idx="190">
                  <c:v>2375</c:v>
                </c:pt>
                <c:pt idx="191">
                  <c:v>3987.4999999999995</c:v>
                </c:pt>
                <c:pt idx="192">
                  <c:v>3375</c:v>
                </c:pt>
                <c:pt idx="193">
                  <c:v>3125</c:v>
                </c:pt>
                <c:pt idx="194">
                  <c:v>3712.4999999999995</c:v>
                </c:pt>
                <c:pt idx="195">
                  <c:v>2199.9999999999995</c:v>
                </c:pt>
                <c:pt idx="196">
                  <c:v>2000</c:v>
                </c:pt>
                <c:pt idx="197">
                  <c:v>2812.5</c:v>
                </c:pt>
                <c:pt idx="198">
                  <c:v>2012.5000000000002</c:v>
                </c:pt>
                <c:pt idx="199">
                  <c:v>2012.5000000000002</c:v>
                </c:pt>
                <c:pt idx="200">
                  <c:v>2100</c:v>
                </c:pt>
                <c:pt idx="201">
                  <c:v>1500</c:v>
                </c:pt>
                <c:pt idx="202">
                  <c:v>1225.0000000000002</c:v>
                </c:pt>
                <c:pt idx="203">
                  <c:v>2362.5</c:v>
                </c:pt>
                <c:pt idx="204">
                  <c:v>2025.0000000000002</c:v>
                </c:pt>
                <c:pt idx="205">
                  <c:v>2025.0000000000002</c:v>
                </c:pt>
                <c:pt idx="206">
                  <c:v>3300.0000000000005</c:v>
                </c:pt>
                <c:pt idx="207">
                  <c:v>2612.5</c:v>
                </c:pt>
                <c:pt idx="208">
                  <c:v>2474.9999999999995</c:v>
                </c:pt>
                <c:pt idx="209">
                  <c:v>4225</c:v>
                </c:pt>
                <c:pt idx="210">
                  <c:v>4399.9999999999991</c:v>
                </c:pt>
                <c:pt idx="211">
                  <c:v>4399.9999999999991</c:v>
                </c:pt>
                <c:pt idx="212">
                  <c:v>4200</c:v>
                </c:pt>
                <c:pt idx="213">
                  <c:v>3300</c:v>
                </c:pt>
                <c:pt idx="214">
                  <c:v>2749.9999999999995</c:v>
                </c:pt>
                <c:pt idx="215">
                  <c:v>4875</c:v>
                </c:pt>
                <c:pt idx="216">
                  <c:v>1350</c:v>
                </c:pt>
                <c:pt idx="217">
                  <c:v>2025</c:v>
                </c:pt>
                <c:pt idx="218">
                  <c:v>1425</c:v>
                </c:pt>
                <c:pt idx="219">
                  <c:v>1662.5</c:v>
                </c:pt>
                <c:pt idx="220">
                  <c:v>1300</c:v>
                </c:pt>
                <c:pt idx="221">
                  <c:v>1662.5</c:v>
                </c:pt>
                <c:pt idx="222">
                  <c:v>1562.5</c:v>
                </c:pt>
                <c:pt idx="223">
                  <c:v>2100</c:v>
                </c:pt>
                <c:pt idx="224">
                  <c:v>1487.5</c:v>
                </c:pt>
                <c:pt idx="225">
                  <c:v>1312.5</c:v>
                </c:pt>
                <c:pt idx="226">
                  <c:v>1000</c:v>
                </c:pt>
                <c:pt idx="227">
                  <c:v>1575</c:v>
                </c:pt>
                <c:pt idx="228">
                  <c:v>1875</c:v>
                </c:pt>
                <c:pt idx="229">
                  <c:v>2500</c:v>
                </c:pt>
                <c:pt idx="230">
                  <c:v>1350</c:v>
                </c:pt>
                <c:pt idx="231">
                  <c:v>1225.0000000000002</c:v>
                </c:pt>
                <c:pt idx="232">
                  <c:v>1000</c:v>
                </c:pt>
                <c:pt idx="233">
                  <c:v>1400.0000000000002</c:v>
                </c:pt>
                <c:pt idx="234">
                  <c:v>1300</c:v>
                </c:pt>
                <c:pt idx="235">
                  <c:v>1300.0000000000005</c:v>
                </c:pt>
                <c:pt idx="236">
                  <c:v>712.49999999999989</c:v>
                </c:pt>
                <c:pt idx="237">
                  <c:v>750.00000000000023</c:v>
                </c:pt>
                <c:pt idx="238">
                  <c:v>687.5</c:v>
                </c:pt>
                <c:pt idx="239">
                  <c:v>1100.0000000000005</c:v>
                </c:pt>
                <c:pt idx="240">
                  <c:v>699.99999999999977</c:v>
                </c:pt>
                <c:pt idx="241">
                  <c:v>1450.0000000000005</c:v>
                </c:pt>
                <c:pt idx="242">
                  <c:v>862.49999999999977</c:v>
                </c:pt>
                <c:pt idx="243">
                  <c:v>1750.0000000000002</c:v>
                </c:pt>
                <c:pt idx="244">
                  <c:v>2000</c:v>
                </c:pt>
                <c:pt idx="245">
                  <c:v>3375</c:v>
                </c:pt>
                <c:pt idx="246">
                  <c:v>3375</c:v>
                </c:pt>
                <c:pt idx="247">
                  <c:v>3750</c:v>
                </c:pt>
                <c:pt idx="248">
                  <c:v>2925</c:v>
                </c:pt>
                <c:pt idx="249">
                  <c:v>2700</c:v>
                </c:pt>
                <c:pt idx="250">
                  <c:v>2500</c:v>
                </c:pt>
                <c:pt idx="251">
                  <c:v>4812.5</c:v>
                </c:pt>
                <c:pt idx="252">
                  <c:v>3712.5</c:v>
                </c:pt>
                <c:pt idx="253">
                  <c:v>4125</c:v>
                </c:pt>
                <c:pt idx="254">
                  <c:v>4387.5</c:v>
                </c:pt>
                <c:pt idx="255">
                  <c:v>2587.5</c:v>
                </c:pt>
                <c:pt idx="256">
                  <c:v>2625</c:v>
                </c:pt>
                <c:pt idx="257">
                  <c:v>4800</c:v>
                </c:pt>
                <c:pt idx="258">
                  <c:v>3000</c:v>
                </c:pt>
                <c:pt idx="259">
                  <c:v>4125</c:v>
                </c:pt>
                <c:pt idx="260">
                  <c:v>5087.5</c:v>
                </c:pt>
                <c:pt idx="261">
                  <c:v>2125</c:v>
                </c:pt>
                <c:pt idx="262">
                  <c:v>2337.5</c:v>
                </c:pt>
                <c:pt idx="263">
                  <c:v>4050</c:v>
                </c:pt>
                <c:pt idx="264">
                  <c:v>3437.5000000000005</c:v>
                </c:pt>
                <c:pt idx="265">
                  <c:v>3162.5000000000005</c:v>
                </c:pt>
                <c:pt idx="266">
                  <c:v>3750</c:v>
                </c:pt>
                <c:pt idx="267">
                  <c:v>2100</c:v>
                </c:pt>
                <c:pt idx="268">
                  <c:v>1575</c:v>
                </c:pt>
                <c:pt idx="269">
                  <c:v>2300</c:v>
                </c:pt>
                <c:pt idx="270">
                  <c:v>1575.0000000000002</c:v>
                </c:pt>
                <c:pt idx="271">
                  <c:v>1575.0000000000002</c:v>
                </c:pt>
                <c:pt idx="272">
                  <c:v>1662.5000000000002</c:v>
                </c:pt>
                <c:pt idx="273">
                  <c:v>1137.5</c:v>
                </c:pt>
                <c:pt idx="274">
                  <c:v>900.00000000000011</c:v>
                </c:pt>
                <c:pt idx="275">
                  <c:v>1900</c:v>
                </c:pt>
                <c:pt idx="276">
                  <c:v>1250.0000000000002</c:v>
                </c:pt>
                <c:pt idx="277">
                  <c:v>1250.0000000000002</c:v>
                </c:pt>
                <c:pt idx="278">
                  <c:v>2587.5000000000005</c:v>
                </c:pt>
                <c:pt idx="279">
                  <c:v>2025.0000000000002</c:v>
                </c:pt>
                <c:pt idx="280">
                  <c:v>2124.9999999999995</c:v>
                </c:pt>
                <c:pt idx="281">
                  <c:v>3750</c:v>
                </c:pt>
                <c:pt idx="282">
                  <c:v>4650</c:v>
                </c:pt>
                <c:pt idx="283">
                  <c:v>4650</c:v>
                </c:pt>
                <c:pt idx="284">
                  <c:v>4550</c:v>
                </c:pt>
                <c:pt idx="285">
                  <c:v>3575</c:v>
                </c:pt>
                <c:pt idx="286">
                  <c:v>3000</c:v>
                </c:pt>
                <c:pt idx="287">
                  <c:v>5250.0000000000009</c:v>
                </c:pt>
                <c:pt idx="288">
                  <c:v>1350</c:v>
                </c:pt>
                <c:pt idx="289">
                  <c:v>2025</c:v>
                </c:pt>
                <c:pt idx="290">
                  <c:v>1425</c:v>
                </c:pt>
                <c:pt idx="291">
                  <c:v>1662.5</c:v>
                </c:pt>
                <c:pt idx="292">
                  <c:v>1300</c:v>
                </c:pt>
                <c:pt idx="293">
                  <c:v>1662.5</c:v>
                </c:pt>
                <c:pt idx="294">
                  <c:v>1562.5</c:v>
                </c:pt>
                <c:pt idx="295">
                  <c:v>2100</c:v>
                </c:pt>
                <c:pt idx="296">
                  <c:v>1487.5</c:v>
                </c:pt>
                <c:pt idx="297">
                  <c:v>1312.5</c:v>
                </c:pt>
                <c:pt idx="298">
                  <c:v>1000</c:v>
                </c:pt>
                <c:pt idx="299">
                  <c:v>1575</c:v>
                </c:pt>
                <c:pt idx="300">
                  <c:v>1875</c:v>
                </c:pt>
                <c:pt idx="301">
                  <c:v>2500</c:v>
                </c:pt>
                <c:pt idx="302">
                  <c:v>1350</c:v>
                </c:pt>
                <c:pt idx="303">
                  <c:v>1225.0000000000002</c:v>
                </c:pt>
                <c:pt idx="304">
                  <c:v>1000</c:v>
                </c:pt>
                <c:pt idx="305">
                  <c:v>1400.0000000000002</c:v>
                </c:pt>
                <c:pt idx="306">
                  <c:v>1300</c:v>
                </c:pt>
                <c:pt idx="307">
                  <c:v>1950.0000000000002</c:v>
                </c:pt>
                <c:pt idx="308">
                  <c:v>1187.4999999999998</c:v>
                </c:pt>
                <c:pt idx="309">
                  <c:v>1125.0000000000002</c:v>
                </c:pt>
                <c:pt idx="310">
                  <c:v>962.49999999999989</c:v>
                </c:pt>
                <c:pt idx="311">
                  <c:v>1650.0000000000002</c:v>
                </c:pt>
                <c:pt idx="312">
                  <c:v>1399.9999999999998</c:v>
                </c:pt>
                <c:pt idx="313">
                  <c:v>2175.0000000000005</c:v>
                </c:pt>
                <c:pt idx="314">
                  <c:v>1437.4999999999998</c:v>
                </c:pt>
                <c:pt idx="315">
                  <c:v>1750.0000000000002</c:v>
                </c:pt>
                <c:pt idx="316">
                  <c:v>2000</c:v>
                </c:pt>
                <c:pt idx="317">
                  <c:v>3375</c:v>
                </c:pt>
                <c:pt idx="318">
                  <c:v>3375</c:v>
                </c:pt>
                <c:pt idx="319">
                  <c:v>3750</c:v>
                </c:pt>
                <c:pt idx="320">
                  <c:v>3000</c:v>
                </c:pt>
                <c:pt idx="321">
                  <c:v>2750</c:v>
                </c:pt>
                <c:pt idx="322">
                  <c:v>2475</c:v>
                </c:pt>
                <c:pt idx="323">
                  <c:v>4950.0000000000009</c:v>
                </c:pt>
                <c:pt idx="324">
                  <c:v>3875</c:v>
                </c:pt>
                <c:pt idx="325">
                  <c:v>4262.5</c:v>
                </c:pt>
                <c:pt idx="326">
                  <c:v>4625</c:v>
                </c:pt>
                <c:pt idx="327">
                  <c:v>2625</c:v>
                </c:pt>
                <c:pt idx="328">
                  <c:v>2887.5000000000005</c:v>
                </c:pt>
                <c:pt idx="329">
                  <c:v>5200</c:v>
                </c:pt>
                <c:pt idx="330">
                  <c:v>3750</c:v>
                </c:pt>
                <c:pt idx="331">
                  <c:v>4125</c:v>
                </c:pt>
                <c:pt idx="332">
                  <c:v>4625</c:v>
                </c:pt>
                <c:pt idx="333">
                  <c:v>2375</c:v>
                </c:pt>
                <c:pt idx="334">
                  <c:v>2612.5</c:v>
                </c:pt>
                <c:pt idx="335">
                  <c:v>4350</c:v>
                </c:pt>
                <c:pt idx="336">
                  <c:v>3712.5000000000005</c:v>
                </c:pt>
                <c:pt idx="337">
                  <c:v>3437.5000000000005</c:v>
                </c:pt>
                <c:pt idx="338">
                  <c:v>4050</c:v>
                </c:pt>
                <c:pt idx="339">
                  <c:v>2400</c:v>
                </c:pt>
                <c:pt idx="340">
                  <c:v>2200</c:v>
                </c:pt>
                <c:pt idx="341">
                  <c:v>3125</c:v>
                </c:pt>
                <c:pt idx="342">
                  <c:v>2300</c:v>
                </c:pt>
                <c:pt idx="343">
                  <c:v>2300</c:v>
                </c:pt>
                <c:pt idx="344">
                  <c:v>2362.5</c:v>
                </c:pt>
                <c:pt idx="345">
                  <c:v>1687.5</c:v>
                </c:pt>
                <c:pt idx="346">
                  <c:v>1225.0000000000002</c:v>
                </c:pt>
                <c:pt idx="347">
                  <c:v>2362.5</c:v>
                </c:pt>
                <c:pt idx="348">
                  <c:v>2362.5</c:v>
                </c:pt>
                <c:pt idx="349">
                  <c:v>2362.5</c:v>
                </c:pt>
                <c:pt idx="350">
                  <c:v>3600</c:v>
                </c:pt>
                <c:pt idx="351">
                  <c:v>2700</c:v>
                </c:pt>
                <c:pt idx="352">
                  <c:v>2337.4999999999995</c:v>
                </c:pt>
                <c:pt idx="353">
                  <c:v>4062.5</c:v>
                </c:pt>
                <c:pt idx="354">
                  <c:v>4262.4999999999991</c:v>
                </c:pt>
                <c:pt idx="355">
                  <c:v>4262.4999999999991</c:v>
                </c:pt>
                <c:pt idx="356">
                  <c:v>4050</c:v>
                </c:pt>
                <c:pt idx="357">
                  <c:v>3150</c:v>
                </c:pt>
                <c:pt idx="358">
                  <c:v>2612.4999999999995</c:v>
                </c:pt>
                <c:pt idx="359">
                  <c:v>4712.5</c:v>
                </c:pt>
                <c:pt idx="360">
                  <c:v>1625.0000000000005</c:v>
                </c:pt>
                <c:pt idx="361">
                  <c:v>1125.0000000000002</c:v>
                </c:pt>
                <c:pt idx="362">
                  <c:v>675.00000000000034</c:v>
                </c:pt>
                <c:pt idx="363">
                  <c:v>600</c:v>
                </c:pt>
                <c:pt idx="364">
                  <c:v>1225.0000000000002</c:v>
                </c:pt>
                <c:pt idx="365">
                  <c:v>1125.0000000000002</c:v>
                </c:pt>
                <c:pt idx="366">
                  <c:v>1750.0000000000005</c:v>
                </c:pt>
                <c:pt idx="367">
                  <c:v>875.00000000000023</c:v>
                </c:pt>
                <c:pt idx="368">
                  <c:v>600.00000000000034</c:v>
                </c:pt>
                <c:pt idx="369">
                  <c:v>500</c:v>
                </c:pt>
                <c:pt idx="370">
                  <c:v>1137.5</c:v>
                </c:pt>
                <c:pt idx="371">
                  <c:v>850</c:v>
                </c:pt>
                <c:pt idx="372">
                  <c:v>1290</c:v>
                </c:pt>
                <c:pt idx="373">
                  <c:v>650</c:v>
                </c:pt>
                <c:pt idx="374">
                  <c:v>350.00000000000006</c:v>
                </c:pt>
                <c:pt idx="375">
                  <c:v>399.99999999999989</c:v>
                </c:pt>
                <c:pt idx="376">
                  <c:v>875.00000000000023</c:v>
                </c:pt>
                <c:pt idx="377">
                  <c:v>875</c:v>
                </c:pt>
                <c:pt idx="378">
                  <c:v>1500</c:v>
                </c:pt>
                <c:pt idx="379">
                  <c:v>750</c:v>
                </c:pt>
                <c:pt idx="380">
                  <c:v>450.00000000000006</c:v>
                </c:pt>
                <c:pt idx="381">
                  <c:v>449.99999999999989</c:v>
                </c:pt>
                <c:pt idx="382">
                  <c:v>1000</c:v>
                </c:pt>
                <c:pt idx="383">
                  <c:v>1200.0000000000002</c:v>
                </c:pt>
                <c:pt idx="384">
                  <c:v>2680</c:v>
                </c:pt>
                <c:pt idx="385">
                  <c:v>1500</c:v>
                </c:pt>
                <c:pt idx="386">
                  <c:v>1225.0000000000002</c:v>
                </c:pt>
                <c:pt idx="387">
                  <c:v>1050</c:v>
                </c:pt>
                <c:pt idx="388">
                  <c:v>1462.4999999999998</c:v>
                </c:pt>
                <c:pt idx="389">
                  <c:v>1912.4999999999998</c:v>
                </c:pt>
                <c:pt idx="390">
                  <c:v>2700</c:v>
                </c:pt>
                <c:pt idx="391">
                  <c:v>1487.5000000000002</c:v>
                </c:pt>
                <c:pt idx="392">
                  <c:v>1600</c:v>
                </c:pt>
                <c:pt idx="393">
                  <c:v>1500</c:v>
                </c:pt>
                <c:pt idx="394">
                  <c:v>2062.4999999999995</c:v>
                </c:pt>
                <c:pt idx="395">
                  <c:v>3300</c:v>
                </c:pt>
                <c:pt idx="396">
                  <c:v>4262.4999999999991</c:v>
                </c:pt>
                <c:pt idx="397">
                  <c:v>2625</c:v>
                </c:pt>
                <c:pt idx="398">
                  <c:v>2025</c:v>
                </c:pt>
                <c:pt idx="399">
                  <c:v>1800</c:v>
                </c:pt>
                <c:pt idx="400">
                  <c:v>2550</c:v>
                </c:pt>
                <c:pt idx="401">
                  <c:v>3900</c:v>
                </c:pt>
                <c:pt idx="402">
                  <c:v>4500</c:v>
                </c:pt>
                <c:pt idx="403">
                  <c:v>2887.5000000000005</c:v>
                </c:pt>
                <c:pt idx="404">
                  <c:v>2250</c:v>
                </c:pt>
                <c:pt idx="405">
                  <c:v>1600</c:v>
                </c:pt>
                <c:pt idx="406">
                  <c:v>1875</c:v>
                </c:pt>
                <c:pt idx="407">
                  <c:v>3025.0000000000005</c:v>
                </c:pt>
                <c:pt idx="408">
                  <c:v>3250</c:v>
                </c:pt>
                <c:pt idx="409">
                  <c:v>1800.0000000000007</c:v>
                </c:pt>
                <c:pt idx="410">
                  <c:v>525.00000000000023</c:v>
                </c:pt>
                <c:pt idx="411">
                  <c:v>487.50000000000023</c:v>
                </c:pt>
                <c:pt idx="412">
                  <c:v>812.50000000000023</c:v>
                </c:pt>
                <c:pt idx="413">
                  <c:v>1275.0000000000005</c:v>
                </c:pt>
                <c:pt idx="414">
                  <c:v>1800.0000000000007</c:v>
                </c:pt>
                <c:pt idx="415">
                  <c:v>850.00000000000057</c:v>
                </c:pt>
                <c:pt idx="416">
                  <c:v>600.00000000000034</c:v>
                </c:pt>
                <c:pt idx="417">
                  <c:v>550.00000000000034</c:v>
                </c:pt>
                <c:pt idx="418">
                  <c:v>825.00000000000023</c:v>
                </c:pt>
                <c:pt idx="419">
                  <c:v>1200.0000000000002</c:v>
                </c:pt>
                <c:pt idx="420">
                  <c:v>1375.0000000000007</c:v>
                </c:pt>
                <c:pt idx="421">
                  <c:v>562.50000000000045</c:v>
                </c:pt>
                <c:pt idx="422">
                  <c:v>800.00000000000057</c:v>
                </c:pt>
                <c:pt idx="423">
                  <c:v>2062.5000000000005</c:v>
                </c:pt>
                <c:pt idx="424">
                  <c:v>2625.0000000000005</c:v>
                </c:pt>
                <c:pt idx="425">
                  <c:v>3375</c:v>
                </c:pt>
                <c:pt idx="426">
                  <c:v>4900.0000000000009</c:v>
                </c:pt>
                <c:pt idx="427">
                  <c:v>3000.0000000000005</c:v>
                </c:pt>
                <c:pt idx="428">
                  <c:v>2700.0000000000005</c:v>
                </c:pt>
                <c:pt idx="429">
                  <c:v>2400.0000000000005</c:v>
                </c:pt>
                <c:pt idx="430">
                  <c:v>2800.0000000000005</c:v>
                </c:pt>
                <c:pt idx="431">
                  <c:v>3750</c:v>
                </c:pt>
                <c:pt idx="432">
                  <c:v>1437.5000000000002</c:v>
                </c:pt>
                <c:pt idx="433">
                  <c:v>937.50000000000023</c:v>
                </c:pt>
                <c:pt idx="434">
                  <c:v>562.50000000000034</c:v>
                </c:pt>
                <c:pt idx="435">
                  <c:v>450</c:v>
                </c:pt>
                <c:pt idx="436">
                  <c:v>962.50000000000011</c:v>
                </c:pt>
                <c:pt idx="437">
                  <c:v>937.50000000000023</c:v>
                </c:pt>
                <c:pt idx="438">
                  <c:v>1562.5000000000005</c:v>
                </c:pt>
                <c:pt idx="439">
                  <c:v>687.50000000000011</c:v>
                </c:pt>
                <c:pt idx="440">
                  <c:v>487.50000000000023</c:v>
                </c:pt>
                <c:pt idx="441">
                  <c:v>350</c:v>
                </c:pt>
                <c:pt idx="442">
                  <c:v>875.00000000000011</c:v>
                </c:pt>
                <c:pt idx="443">
                  <c:v>700</c:v>
                </c:pt>
                <c:pt idx="444">
                  <c:v>1140</c:v>
                </c:pt>
                <c:pt idx="445">
                  <c:v>500</c:v>
                </c:pt>
                <c:pt idx="446">
                  <c:v>275.00000000000006</c:v>
                </c:pt>
                <c:pt idx="447">
                  <c:v>249.99999999999994</c:v>
                </c:pt>
                <c:pt idx="448">
                  <c:v>612.50000000000011</c:v>
                </c:pt>
                <c:pt idx="449">
                  <c:v>687.5</c:v>
                </c:pt>
                <c:pt idx="450">
                  <c:v>1312.5</c:v>
                </c:pt>
                <c:pt idx="451">
                  <c:v>562.5</c:v>
                </c:pt>
                <c:pt idx="452">
                  <c:v>337.50000000000006</c:v>
                </c:pt>
                <c:pt idx="453">
                  <c:v>299.99999999999994</c:v>
                </c:pt>
                <c:pt idx="454">
                  <c:v>700</c:v>
                </c:pt>
                <c:pt idx="455">
                  <c:v>975.00000000000011</c:v>
                </c:pt>
                <c:pt idx="456">
                  <c:v>2380</c:v>
                </c:pt>
                <c:pt idx="457">
                  <c:v>1200</c:v>
                </c:pt>
                <c:pt idx="458">
                  <c:v>962.50000000000011</c:v>
                </c:pt>
                <c:pt idx="459">
                  <c:v>787.50000000000011</c:v>
                </c:pt>
                <c:pt idx="460">
                  <c:v>1125</c:v>
                </c:pt>
                <c:pt idx="461">
                  <c:v>1574.9999999999998</c:v>
                </c:pt>
                <c:pt idx="462">
                  <c:v>2400</c:v>
                </c:pt>
                <c:pt idx="463">
                  <c:v>1225.0000000000002</c:v>
                </c:pt>
                <c:pt idx="464">
                  <c:v>1300</c:v>
                </c:pt>
                <c:pt idx="465">
                  <c:v>1200</c:v>
                </c:pt>
                <c:pt idx="466">
                  <c:v>1649.9999999999998</c:v>
                </c:pt>
                <c:pt idx="467">
                  <c:v>2850</c:v>
                </c:pt>
                <c:pt idx="468">
                  <c:v>3849.9999999999995</c:v>
                </c:pt>
                <c:pt idx="469">
                  <c:v>2250</c:v>
                </c:pt>
                <c:pt idx="470">
                  <c:v>1687.5</c:v>
                </c:pt>
                <c:pt idx="471">
                  <c:v>1462.5</c:v>
                </c:pt>
                <c:pt idx="472">
                  <c:v>2100</c:v>
                </c:pt>
                <c:pt idx="473">
                  <c:v>3412.5</c:v>
                </c:pt>
                <c:pt idx="474">
                  <c:v>4050</c:v>
                </c:pt>
                <c:pt idx="475">
                  <c:v>2475</c:v>
                </c:pt>
                <c:pt idx="476">
                  <c:v>1875</c:v>
                </c:pt>
                <c:pt idx="477">
                  <c:v>1300</c:v>
                </c:pt>
                <c:pt idx="478">
                  <c:v>1500</c:v>
                </c:pt>
                <c:pt idx="479">
                  <c:v>2612.5</c:v>
                </c:pt>
                <c:pt idx="480">
                  <c:v>2875</c:v>
                </c:pt>
                <c:pt idx="481">
                  <c:v>1500.0000000000005</c:v>
                </c:pt>
                <c:pt idx="482">
                  <c:v>412.50000000000023</c:v>
                </c:pt>
                <c:pt idx="483">
                  <c:v>375.00000000000017</c:v>
                </c:pt>
                <c:pt idx="484">
                  <c:v>625.00000000000011</c:v>
                </c:pt>
                <c:pt idx="485">
                  <c:v>1050.0000000000005</c:v>
                </c:pt>
                <c:pt idx="486">
                  <c:v>1575.0000000000005</c:v>
                </c:pt>
                <c:pt idx="487">
                  <c:v>700.00000000000045</c:v>
                </c:pt>
                <c:pt idx="488">
                  <c:v>450.00000000000028</c:v>
                </c:pt>
                <c:pt idx="489">
                  <c:v>400.00000000000023</c:v>
                </c:pt>
                <c:pt idx="490">
                  <c:v>600.00000000000023</c:v>
                </c:pt>
                <c:pt idx="491">
                  <c:v>975.00000000000011</c:v>
                </c:pt>
                <c:pt idx="492">
                  <c:v>1187.5000000000005</c:v>
                </c:pt>
                <c:pt idx="493">
                  <c:v>450.0000000000004</c:v>
                </c:pt>
                <c:pt idx="494">
                  <c:v>612.50000000000045</c:v>
                </c:pt>
                <c:pt idx="495">
                  <c:v>1650.0000000000005</c:v>
                </c:pt>
                <c:pt idx="496">
                  <c:v>2062.5000000000005</c:v>
                </c:pt>
                <c:pt idx="497">
                  <c:v>2812.5</c:v>
                </c:pt>
                <c:pt idx="498">
                  <c:v>4375</c:v>
                </c:pt>
                <c:pt idx="499">
                  <c:v>2550.0000000000005</c:v>
                </c:pt>
                <c:pt idx="500">
                  <c:v>2250.0000000000005</c:v>
                </c:pt>
                <c:pt idx="501">
                  <c:v>1950.0000000000002</c:v>
                </c:pt>
                <c:pt idx="502">
                  <c:v>2275</c:v>
                </c:pt>
                <c:pt idx="503">
                  <c:v>3187.5</c:v>
                </c:pt>
                <c:pt idx="504">
                  <c:v>1375.0000000000002</c:v>
                </c:pt>
                <c:pt idx="505">
                  <c:v>875.00000000000023</c:v>
                </c:pt>
                <c:pt idx="506">
                  <c:v>525.00000000000023</c:v>
                </c:pt>
                <c:pt idx="507">
                  <c:v>400</c:v>
                </c:pt>
                <c:pt idx="508">
                  <c:v>875.00000000000011</c:v>
                </c:pt>
                <c:pt idx="509">
                  <c:v>875.00000000000023</c:v>
                </c:pt>
                <c:pt idx="510">
                  <c:v>1500.0000000000002</c:v>
                </c:pt>
                <c:pt idx="511">
                  <c:v>625.00000000000011</c:v>
                </c:pt>
                <c:pt idx="512">
                  <c:v>450.00000000000023</c:v>
                </c:pt>
                <c:pt idx="513">
                  <c:v>300</c:v>
                </c:pt>
                <c:pt idx="514">
                  <c:v>787.50000000000011</c:v>
                </c:pt>
                <c:pt idx="515">
                  <c:v>650</c:v>
                </c:pt>
                <c:pt idx="516">
                  <c:v>1090</c:v>
                </c:pt>
                <c:pt idx="517">
                  <c:v>450</c:v>
                </c:pt>
                <c:pt idx="518">
                  <c:v>250.00000000000006</c:v>
                </c:pt>
                <c:pt idx="519">
                  <c:v>199.99999999999994</c:v>
                </c:pt>
                <c:pt idx="520">
                  <c:v>525.00000000000011</c:v>
                </c:pt>
                <c:pt idx="521">
                  <c:v>625</c:v>
                </c:pt>
                <c:pt idx="522">
                  <c:v>1250</c:v>
                </c:pt>
                <c:pt idx="523">
                  <c:v>500</c:v>
                </c:pt>
                <c:pt idx="524">
                  <c:v>300.00000000000006</c:v>
                </c:pt>
                <c:pt idx="525">
                  <c:v>249.99999999999994</c:v>
                </c:pt>
                <c:pt idx="526">
                  <c:v>600</c:v>
                </c:pt>
                <c:pt idx="527">
                  <c:v>900.00000000000011</c:v>
                </c:pt>
                <c:pt idx="528">
                  <c:v>2280</c:v>
                </c:pt>
                <c:pt idx="529">
                  <c:v>1100</c:v>
                </c:pt>
                <c:pt idx="530">
                  <c:v>875.00000000000011</c:v>
                </c:pt>
                <c:pt idx="531">
                  <c:v>700.00000000000011</c:v>
                </c:pt>
                <c:pt idx="532">
                  <c:v>1012.4999999999999</c:v>
                </c:pt>
                <c:pt idx="533">
                  <c:v>1462.4999999999998</c:v>
                </c:pt>
                <c:pt idx="534">
                  <c:v>2300</c:v>
                </c:pt>
                <c:pt idx="535">
                  <c:v>1137.5</c:v>
                </c:pt>
                <c:pt idx="536">
                  <c:v>1200</c:v>
                </c:pt>
                <c:pt idx="537">
                  <c:v>1100</c:v>
                </c:pt>
                <c:pt idx="538">
                  <c:v>1512.4999999999998</c:v>
                </c:pt>
                <c:pt idx="539">
                  <c:v>2700</c:v>
                </c:pt>
                <c:pt idx="540">
                  <c:v>3712.4999999999995</c:v>
                </c:pt>
                <c:pt idx="541">
                  <c:v>2125</c:v>
                </c:pt>
                <c:pt idx="542">
                  <c:v>1575</c:v>
                </c:pt>
                <c:pt idx="543">
                  <c:v>1350</c:v>
                </c:pt>
                <c:pt idx="544">
                  <c:v>1950</c:v>
                </c:pt>
                <c:pt idx="545">
                  <c:v>3250</c:v>
                </c:pt>
                <c:pt idx="546">
                  <c:v>3900</c:v>
                </c:pt>
                <c:pt idx="547">
                  <c:v>2337.5</c:v>
                </c:pt>
                <c:pt idx="548">
                  <c:v>1750</c:v>
                </c:pt>
                <c:pt idx="549">
                  <c:v>1200</c:v>
                </c:pt>
                <c:pt idx="550">
                  <c:v>1375</c:v>
                </c:pt>
                <c:pt idx="551">
                  <c:v>2475</c:v>
                </c:pt>
                <c:pt idx="552">
                  <c:v>2750</c:v>
                </c:pt>
                <c:pt idx="553">
                  <c:v>1400.0000000000005</c:v>
                </c:pt>
                <c:pt idx="554">
                  <c:v>375.00000000000017</c:v>
                </c:pt>
                <c:pt idx="555">
                  <c:v>337.50000000000017</c:v>
                </c:pt>
                <c:pt idx="556">
                  <c:v>562.50000000000011</c:v>
                </c:pt>
                <c:pt idx="557">
                  <c:v>975.00000000000034</c:v>
                </c:pt>
                <c:pt idx="558">
                  <c:v>1500.0000000000005</c:v>
                </c:pt>
                <c:pt idx="559">
                  <c:v>650.00000000000034</c:v>
                </c:pt>
                <c:pt idx="560">
                  <c:v>400.00000000000023</c:v>
                </c:pt>
                <c:pt idx="561">
                  <c:v>350.00000000000023</c:v>
                </c:pt>
                <c:pt idx="562">
                  <c:v>525.00000000000023</c:v>
                </c:pt>
                <c:pt idx="563">
                  <c:v>900.00000000000011</c:v>
                </c:pt>
                <c:pt idx="564">
                  <c:v>1125.0000000000005</c:v>
                </c:pt>
                <c:pt idx="565">
                  <c:v>412.50000000000034</c:v>
                </c:pt>
                <c:pt idx="566">
                  <c:v>550.00000000000034</c:v>
                </c:pt>
                <c:pt idx="567">
                  <c:v>1512.5000000000005</c:v>
                </c:pt>
                <c:pt idx="568">
                  <c:v>1875.0000000000002</c:v>
                </c:pt>
                <c:pt idx="569">
                  <c:v>2625</c:v>
                </c:pt>
                <c:pt idx="570">
                  <c:v>4200</c:v>
                </c:pt>
                <c:pt idx="571">
                  <c:v>2400.0000000000005</c:v>
                </c:pt>
                <c:pt idx="572">
                  <c:v>2100.0000000000005</c:v>
                </c:pt>
                <c:pt idx="573">
                  <c:v>1800.0000000000002</c:v>
                </c:pt>
                <c:pt idx="574">
                  <c:v>2100</c:v>
                </c:pt>
                <c:pt idx="575">
                  <c:v>3000</c:v>
                </c:pt>
              </c:numCache>
            </c:numRef>
          </c:xVal>
          <c:yVal>
            <c:numRef>
              <c:f>'Sales &amp; Profitability Analysis'!$AI$6:$AI$581</c:f>
              <c:numCache>
                <c:formatCode>"$"#,##0_);[Red]\("$"#,##0\)</c:formatCode>
                <c:ptCount val="576"/>
                <c:pt idx="0">
                  <c:v>787.5</c:v>
                </c:pt>
                <c:pt idx="1">
                  <c:v>1102.5</c:v>
                </c:pt>
                <c:pt idx="2">
                  <c:v>857.5</c:v>
                </c:pt>
                <c:pt idx="3">
                  <c:v>1102.5</c:v>
                </c:pt>
                <c:pt idx="4">
                  <c:v>660</c:v>
                </c:pt>
                <c:pt idx="5">
                  <c:v>1225</c:v>
                </c:pt>
                <c:pt idx="6">
                  <c:v>743.75</c:v>
                </c:pt>
                <c:pt idx="7">
                  <c:v>1041.25</c:v>
                </c:pt>
                <c:pt idx="8">
                  <c:v>826.875</c:v>
                </c:pt>
                <c:pt idx="9">
                  <c:v>984.375</c:v>
                </c:pt>
                <c:pt idx="10">
                  <c:v>600</c:v>
                </c:pt>
                <c:pt idx="11">
                  <c:v>1225</c:v>
                </c:pt>
                <c:pt idx="12">
                  <c:v>918.74999999999989</c:v>
                </c:pt>
                <c:pt idx="13">
                  <c:v>1225</c:v>
                </c:pt>
                <c:pt idx="14">
                  <c:v>857.5</c:v>
                </c:pt>
                <c:pt idx="15">
                  <c:v>1080</c:v>
                </c:pt>
                <c:pt idx="16">
                  <c:v>675</c:v>
                </c:pt>
                <c:pt idx="17">
                  <c:v>1300</c:v>
                </c:pt>
                <c:pt idx="18">
                  <c:v>944.99999999999989</c:v>
                </c:pt>
                <c:pt idx="19">
                  <c:v>1260</c:v>
                </c:pt>
                <c:pt idx="20">
                  <c:v>888.125</c:v>
                </c:pt>
                <c:pt idx="21">
                  <c:v>1125</c:v>
                </c:pt>
                <c:pt idx="22">
                  <c:v>708.75</c:v>
                </c:pt>
                <c:pt idx="23">
                  <c:v>1600</c:v>
                </c:pt>
                <c:pt idx="24">
                  <c:v>971.24999999999989</c:v>
                </c:pt>
                <c:pt idx="25">
                  <c:v>1295</c:v>
                </c:pt>
                <c:pt idx="26">
                  <c:v>949.37499999999989</c:v>
                </c:pt>
                <c:pt idx="27">
                  <c:v>1260</c:v>
                </c:pt>
                <c:pt idx="28">
                  <c:v>810</c:v>
                </c:pt>
                <c:pt idx="29">
                  <c:v>1900</c:v>
                </c:pt>
                <c:pt idx="30">
                  <c:v>1330</c:v>
                </c:pt>
                <c:pt idx="31">
                  <c:v>1496.25</c:v>
                </c:pt>
                <c:pt idx="32">
                  <c:v>1120</c:v>
                </c:pt>
                <c:pt idx="33">
                  <c:v>1350</c:v>
                </c:pt>
                <c:pt idx="34">
                  <c:v>877.5</c:v>
                </c:pt>
                <c:pt idx="35">
                  <c:v>2500</c:v>
                </c:pt>
                <c:pt idx="36">
                  <c:v>1330</c:v>
                </c:pt>
                <c:pt idx="37">
                  <c:v>1496.25</c:v>
                </c:pt>
                <c:pt idx="38">
                  <c:v>1540</c:v>
                </c:pt>
                <c:pt idx="39">
                  <c:v>1260</c:v>
                </c:pt>
                <c:pt idx="40">
                  <c:v>945</c:v>
                </c:pt>
                <c:pt idx="41">
                  <c:v>2437.5</c:v>
                </c:pt>
                <c:pt idx="42">
                  <c:v>1295</c:v>
                </c:pt>
                <c:pt idx="43">
                  <c:v>1456.875</c:v>
                </c:pt>
                <c:pt idx="44">
                  <c:v>1540</c:v>
                </c:pt>
                <c:pt idx="45">
                  <c:v>1170</c:v>
                </c:pt>
                <c:pt idx="46">
                  <c:v>877.5</c:v>
                </c:pt>
                <c:pt idx="47">
                  <c:v>2250</c:v>
                </c:pt>
                <c:pt idx="48">
                  <c:v>1338.75</c:v>
                </c:pt>
                <c:pt idx="49">
                  <c:v>1338.75</c:v>
                </c:pt>
                <c:pt idx="50">
                  <c:v>1575</c:v>
                </c:pt>
                <c:pt idx="51">
                  <c:v>1406.25</c:v>
                </c:pt>
                <c:pt idx="52">
                  <c:v>843.75</c:v>
                </c:pt>
                <c:pt idx="53">
                  <c:v>2337.5</c:v>
                </c:pt>
                <c:pt idx="54">
                  <c:v>1260</c:v>
                </c:pt>
                <c:pt idx="55">
                  <c:v>1260</c:v>
                </c:pt>
                <c:pt idx="56">
                  <c:v>1312.5</c:v>
                </c:pt>
                <c:pt idx="57">
                  <c:v>1350</c:v>
                </c:pt>
                <c:pt idx="58">
                  <c:v>776.25</c:v>
                </c:pt>
                <c:pt idx="59">
                  <c:v>2062.5</c:v>
                </c:pt>
                <c:pt idx="60">
                  <c:v>1417.5</c:v>
                </c:pt>
                <c:pt idx="61">
                  <c:v>1417.5</c:v>
                </c:pt>
                <c:pt idx="62">
                  <c:v>1443.75</c:v>
                </c:pt>
                <c:pt idx="63">
                  <c:v>1518.75</c:v>
                </c:pt>
                <c:pt idx="64">
                  <c:v>877.5</c:v>
                </c:pt>
                <c:pt idx="65">
                  <c:v>2337.5</c:v>
                </c:pt>
                <c:pt idx="66">
                  <c:v>1496.25</c:v>
                </c:pt>
                <c:pt idx="67">
                  <c:v>1496.25</c:v>
                </c:pt>
                <c:pt idx="68">
                  <c:v>1487.5</c:v>
                </c:pt>
                <c:pt idx="69">
                  <c:v>1575</c:v>
                </c:pt>
                <c:pt idx="70">
                  <c:v>877.5</c:v>
                </c:pt>
                <c:pt idx="71">
                  <c:v>2475</c:v>
                </c:pt>
                <c:pt idx="72">
                  <c:v>435</c:v>
                </c:pt>
                <c:pt idx="73">
                  <c:v>652.5</c:v>
                </c:pt>
                <c:pt idx="74">
                  <c:v>472.5</c:v>
                </c:pt>
                <c:pt idx="75">
                  <c:v>735</c:v>
                </c:pt>
                <c:pt idx="76">
                  <c:v>375</c:v>
                </c:pt>
                <c:pt idx="77">
                  <c:v>826.87499999999989</c:v>
                </c:pt>
                <c:pt idx="78">
                  <c:v>506.25</c:v>
                </c:pt>
                <c:pt idx="79">
                  <c:v>682.5</c:v>
                </c:pt>
                <c:pt idx="80">
                  <c:v>498.75</c:v>
                </c:pt>
                <c:pt idx="81">
                  <c:v>595</c:v>
                </c:pt>
                <c:pt idx="82">
                  <c:v>300</c:v>
                </c:pt>
                <c:pt idx="83">
                  <c:v>787.5</c:v>
                </c:pt>
                <c:pt idx="84">
                  <c:v>708.75</c:v>
                </c:pt>
                <c:pt idx="85">
                  <c:v>944.99999999999989</c:v>
                </c:pt>
                <c:pt idx="86">
                  <c:v>525</c:v>
                </c:pt>
                <c:pt idx="87">
                  <c:v>630.00000000000011</c:v>
                </c:pt>
                <c:pt idx="88">
                  <c:v>360</c:v>
                </c:pt>
                <c:pt idx="89">
                  <c:v>787.50000000000011</c:v>
                </c:pt>
                <c:pt idx="90">
                  <c:v>489.99999999999989</c:v>
                </c:pt>
                <c:pt idx="91">
                  <c:v>735.00000000000011</c:v>
                </c:pt>
                <c:pt idx="92">
                  <c:v>459.37499999999989</c:v>
                </c:pt>
                <c:pt idx="93">
                  <c:v>573.75000000000011</c:v>
                </c:pt>
                <c:pt idx="94">
                  <c:v>341.25</c:v>
                </c:pt>
                <c:pt idx="95">
                  <c:v>900.00000000000011</c:v>
                </c:pt>
                <c:pt idx="96">
                  <c:v>524.99999999999989</c:v>
                </c:pt>
                <c:pt idx="97">
                  <c:v>813.75000000000011</c:v>
                </c:pt>
                <c:pt idx="98">
                  <c:v>546.87499999999989</c:v>
                </c:pt>
                <c:pt idx="99">
                  <c:v>866.25000000000011</c:v>
                </c:pt>
                <c:pt idx="100">
                  <c:v>675</c:v>
                </c:pt>
                <c:pt idx="101">
                  <c:v>1800</c:v>
                </c:pt>
                <c:pt idx="102">
                  <c:v>1260</c:v>
                </c:pt>
                <c:pt idx="103">
                  <c:v>1400</c:v>
                </c:pt>
                <c:pt idx="104">
                  <c:v>1023.7499999999999</c:v>
                </c:pt>
                <c:pt idx="105">
                  <c:v>1215</c:v>
                </c:pt>
                <c:pt idx="106">
                  <c:v>750</c:v>
                </c:pt>
                <c:pt idx="107">
                  <c:v>2406.25</c:v>
                </c:pt>
                <c:pt idx="108">
                  <c:v>1484.9999999999998</c:v>
                </c:pt>
                <c:pt idx="109">
                  <c:v>1649.9999999999998</c:v>
                </c:pt>
                <c:pt idx="110">
                  <c:v>1754.9999999999998</c:v>
                </c:pt>
                <c:pt idx="111">
                  <c:v>1293.75</c:v>
                </c:pt>
                <c:pt idx="112">
                  <c:v>1006.2499999999999</c:v>
                </c:pt>
                <c:pt idx="113">
                  <c:v>2805</c:v>
                </c:pt>
                <c:pt idx="114">
                  <c:v>1599.9999999999998</c:v>
                </c:pt>
                <c:pt idx="115">
                  <c:v>1759.9999999999998</c:v>
                </c:pt>
                <c:pt idx="116">
                  <c:v>1949.9999999999998</c:v>
                </c:pt>
                <c:pt idx="117">
                  <c:v>1312.5</c:v>
                </c:pt>
                <c:pt idx="118">
                  <c:v>1010.6250000000001</c:v>
                </c:pt>
                <c:pt idx="119">
                  <c:v>2557.5</c:v>
                </c:pt>
                <c:pt idx="120">
                  <c:v>1595</c:v>
                </c:pt>
                <c:pt idx="121">
                  <c:v>1485</c:v>
                </c:pt>
                <c:pt idx="122">
                  <c:v>1739.9999999999998</c:v>
                </c:pt>
                <c:pt idx="123">
                  <c:v>1350</c:v>
                </c:pt>
                <c:pt idx="124">
                  <c:v>866.25</c:v>
                </c:pt>
                <c:pt idx="125">
                  <c:v>1856.2500000000002</c:v>
                </c:pt>
                <c:pt idx="126">
                  <c:v>999.99999999999989</c:v>
                </c:pt>
                <c:pt idx="127">
                  <c:v>999.99999999999989</c:v>
                </c:pt>
                <c:pt idx="128">
                  <c:v>1035</c:v>
                </c:pt>
                <c:pt idx="129">
                  <c:v>956.25</c:v>
                </c:pt>
                <c:pt idx="130">
                  <c:v>560</c:v>
                </c:pt>
                <c:pt idx="131">
                  <c:v>1581.2500000000002</c:v>
                </c:pt>
                <c:pt idx="132">
                  <c:v>1160</c:v>
                </c:pt>
                <c:pt idx="133">
                  <c:v>1160</c:v>
                </c:pt>
                <c:pt idx="134">
                  <c:v>1689.9999999999998</c:v>
                </c:pt>
                <c:pt idx="135">
                  <c:v>1625</c:v>
                </c:pt>
                <c:pt idx="136">
                  <c:v>997.49999999999989</c:v>
                </c:pt>
                <c:pt idx="137">
                  <c:v>2598.75</c:v>
                </c:pt>
                <c:pt idx="138">
                  <c:v>1979.9999999999998</c:v>
                </c:pt>
                <c:pt idx="139">
                  <c:v>1979.9999999999998</c:v>
                </c:pt>
                <c:pt idx="140">
                  <c:v>1884.9999999999998</c:v>
                </c:pt>
                <c:pt idx="141">
                  <c:v>1868.75</c:v>
                </c:pt>
                <c:pt idx="142">
                  <c:v>1102.5</c:v>
                </c:pt>
                <c:pt idx="143">
                  <c:v>2983.7500000000009</c:v>
                </c:pt>
                <c:pt idx="144">
                  <c:v>489.99999999999994</c:v>
                </c:pt>
                <c:pt idx="145">
                  <c:v>735</c:v>
                </c:pt>
                <c:pt idx="146">
                  <c:v>525</c:v>
                </c:pt>
                <c:pt idx="147">
                  <c:v>787.5</c:v>
                </c:pt>
                <c:pt idx="148">
                  <c:v>420</c:v>
                </c:pt>
                <c:pt idx="149">
                  <c:v>875</c:v>
                </c:pt>
                <c:pt idx="150">
                  <c:v>568.75</c:v>
                </c:pt>
                <c:pt idx="151">
                  <c:v>765.625</c:v>
                </c:pt>
                <c:pt idx="152">
                  <c:v>551.25</c:v>
                </c:pt>
                <c:pt idx="153">
                  <c:v>630</c:v>
                </c:pt>
                <c:pt idx="154">
                  <c:v>330</c:v>
                </c:pt>
                <c:pt idx="155">
                  <c:v>831.25</c:v>
                </c:pt>
                <c:pt idx="156">
                  <c:v>779.99999999999989</c:v>
                </c:pt>
                <c:pt idx="157">
                  <c:v>1040</c:v>
                </c:pt>
                <c:pt idx="158">
                  <c:v>570</c:v>
                </c:pt>
                <c:pt idx="159">
                  <c:v>656.25000000000011</c:v>
                </c:pt>
                <c:pt idx="160">
                  <c:v>385</c:v>
                </c:pt>
                <c:pt idx="161">
                  <c:v>818.12500000000023</c:v>
                </c:pt>
                <c:pt idx="162">
                  <c:v>540</c:v>
                </c:pt>
                <c:pt idx="163">
                  <c:v>675.00000000000011</c:v>
                </c:pt>
                <c:pt idx="164">
                  <c:v>399.99999999999989</c:v>
                </c:pt>
                <c:pt idx="165">
                  <c:v>500.00000000000011</c:v>
                </c:pt>
                <c:pt idx="166">
                  <c:v>315</c:v>
                </c:pt>
                <c:pt idx="167">
                  <c:v>790.62500000000023</c:v>
                </c:pt>
                <c:pt idx="168">
                  <c:v>434.99999999999989</c:v>
                </c:pt>
                <c:pt idx="169">
                  <c:v>750.00000000000011</c:v>
                </c:pt>
                <c:pt idx="170">
                  <c:v>479.99999999999989</c:v>
                </c:pt>
                <c:pt idx="171">
                  <c:v>787.50000000000011</c:v>
                </c:pt>
                <c:pt idx="172">
                  <c:v>669.375</c:v>
                </c:pt>
                <c:pt idx="173">
                  <c:v>1705.0000000000002</c:v>
                </c:pt>
                <c:pt idx="174">
                  <c:v>1240</c:v>
                </c:pt>
                <c:pt idx="175">
                  <c:v>1394.9999999999998</c:v>
                </c:pt>
                <c:pt idx="176">
                  <c:v>1040</c:v>
                </c:pt>
                <c:pt idx="177">
                  <c:v>1200</c:v>
                </c:pt>
                <c:pt idx="178">
                  <c:v>787.5</c:v>
                </c:pt>
                <c:pt idx="179">
                  <c:v>2406.25</c:v>
                </c:pt>
                <c:pt idx="180">
                  <c:v>1484.9999999999998</c:v>
                </c:pt>
                <c:pt idx="181">
                  <c:v>1670.6249999999998</c:v>
                </c:pt>
                <c:pt idx="182">
                  <c:v>1754.9999999999998</c:v>
                </c:pt>
                <c:pt idx="183">
                  <c:v>1265</c:v>
                </c:pt>
                <c:pt idx="184">
                  <c:v>989.99999999999989</c:v>
                </c:pt>
                <c:pt idx="185">
                  <c:v>2722.5</c:v>
                </c:pt>
                <c:pt idx="186">
                  <c:v>1569.3749999999998</c:v>
                </c:pt>
                <c:pt idx="187">
                  <c:v>1918.1249999999998</c:v>
                </c:pt>
                <c:pt idx="188">
                  <c:v>2137.5</c:v>
                </c:pt>
                <c:pt idx="189">
                  <c:v>1175.625</c:v>
                </c:pt>
                <c:pt idx="190">
                  <c:v>949.99999999999989</c:v>
                </c:pt>
                <c:pt idx="191">
                  <c:v>2392.5</c:v>
                </c:pt>
                <c:pt idx="192">
                  <c:v>1518.7499999999998</c:v>
                </c:pt>
                <c:pt idx="193">
                  <c:v>1406.2499999999998</c:v>
                </c:pt>
                <c:pt idx="194">
                  <c:v>1670.6249999999995</c:v>
                </c:pt>
                <c:pt idx="195">
                  <c:v>1209.9999999999998</c:v>
                </c:pt>
                <c:pt idx="196">
                  <c:v>799.99999999999989</c:v>
                </c:pt>
                <c:pt idx="197">
                  <c:v>1687.5000000000002</c:v>
                </c:pt>
                <c:pt idx="198">
                  <c:v>905.625</c:v>
                </c:pt>
                <c:pt idx="199">
                  <c:v>905.625</c:v>
                </c:pt>
                <c:pt idx="200">
                  <c:v>944.99999999999989</c:v>
                </c:pt>
                <c:pt idx="201">
                  <c:v>825.00000000000011</c:v>
                </c:pt>
                <c:pt idx="202">
                  <c:v>490.00000000000006</c:v>
                </c:pt>
                <c:pt idx="203">
                  <c:v>1417.5000000000002</c:v>
                </c:pt>
                <c:pt idx="204">
                  <c:v>911.25</c:v>
                </c:pt>
                <c:pt idx="205">
                  <c:v>911.25</c:v>
                </c:pt>
                <c:pt idx="206">
                  <c:v>1485</c:v>
                </c:pt>
                <c:pt idx="207">
                  <c:v>1436.8750000000002</c:v>
                </c:pt>
                <c:pt idx="208">
                  <c:v>989.99999999999977</c:v>
                </c:pt>
                <c:pt idx="209">
                  <c:v>2535.0000000000005</c:v>
                </c:pt>
                <c:pt idx="210">
                  <c:v>1979.9999999999993</c:v>
                </c:pt>
                <c:pt idx="211">
                  <c:v>1979.9999999999993</c:v>
                </c:pt>
                <c:pt idx="212">
                  <c:v>1889.9999999999998</c:v>
                </c:pt>
                <c:pt idx="213">
                  <c:v>1815.0000000000002</c:v>
                </c:pt>
                <c:pt idx="214">
                  <c:v>1099.9999999999998</c:v>
                </c:pt>
                <c:pt idx="215">
                  <c:v>2925.0000000000005</c:v>
                </c:pt>
                <c:pt idx="216">
                  <c:v>540</c:v>
                </c:pt>
                <c:pt idx="217">
                  <c:v>809.99999999999989</c:v>
                </c:pt>
                <c:pt idx="218">
                  <c:v>570</c:v>
                </c:pt>
                <c:pt idx="219">
                  <c:v>831.25</c:v>
                </c:pt>
                <c:pt idx="220">
                  <c:v>454.99999999999994</c:v>
                </c:pt>
                <c:pt idx="221">
                  <c:v>914.37500000000011</c:v>
                </c:pt>
                <c:pt idx="222">
                  <c:v>625</c:v>
                </c:pt>
                <c:pt idx="223">
                  <c:v>839.99999999999989</c:v>
                </c:pt>
                <c:pt idx="224">
                  <c:v>595</c:v>
                </c:pt>
                <c:pt idx="225">
                  <c:v>656.25</c:v>
                </c:pt>
                <c:pt idx="226">
                  <c:v>350</c:v>
                </c:pt>
                <c:pt idx="227">
                  <c:v>866.25000000000011</c:v>
                </c:pt>
                <c:pt idx="228">
                  <c:v>843.74999999999989</c:v>
                </c:pt>
                <c:pt idx="229">
                  <c:v>1125</c:v>
                </c:pt>
                <c:pt idx="230">
                  <c:v>607.49999999999989</c:v>
                </c:pt>
                <c:pt idx="231">
                  <c:v>673.75000000000023</c:v>
                </c:pt>
                <c:pt idx="232">
                  <c:v>399.99999999999994</c:v>
                </c:pt>
                <c:pt idx="233">
                  <c:v>840.00000000000023</c:v>
                </c:pt>
                <c:pt idx="234">
                  <c:v>584.99999999999989</c:v>
                </c:pt>
                <c:pt idx="235">
                  <c:v>585.00000000000011</c:v>
                </c:pt>
                <c:pt idx="236">
                  <c:v>320.62499999999994</c:v>
                </c:pt>
                <c:pt idx="237">
                  <c:v>412.50000000000017</c:v>
                </c:pt>
                <c:pt idx="238">
                  <c:v>275</c:v>
                </c:pt>
                <c:pt idx="239">
                  <c:v>660.00000000000034</c:v>
                </c:pt>
                <c:pt idx="240">
                  <c:v>314.99999999999989</c:v>
                </c:pt>
                <c:pt idx="241">
                  <c:v>652.50000000000011</c:v>
                </c:pt>
                <c:pt idx="242">
                  <c:v>388.12499999999989</c:v>
                </c:pt>
                <c:pt idx="243">
                  <c:v>962.50000000000023</c:v>
                </c:pt>
                <c:pt idx="244">
                  <c:v>799.99999999999989</c:v>
                </c:pt>
                <c:pt idx="245">
                  <c:v>2025.0000000000002</c:v>
                </c:pt>
                <c:pt idx="246">
                  <c:v>1518.7499999999998</c:v>
                </c:pt>
                <c:pt idx="247">
                  <c:v>1687.4999999999998</c:v>
                </c:pt>
                <c:pt idx="248">
                  <c:v>1316.2499999999998</c:v>
                </c:pt>
                <c:pt idx="249">
                  <c:v>1485.0000000000002</c:v>
                </c:pt>
                <c:pt idx="250">
                  <c:v>999.99999999999989</c:v>
                </c:pt>
                <c:pt idx="251">
                  <c:v>2887.5000000000005</c:v>
                </c:pt>
                <c:pt idx="252">
                  <c:v>1856.2499999999998</c:v>
                </c:pt>
                <c:pt idx="253">
                  <c:v>2062.4999999999995</c:v>
                </c:pt>
                <c:pt idx="254">
                  <c:v>2193.7499999999995</c:v>
                </c:pt>
                <c:pt idx="255">
                  <c:v>1552.5000000000002</c:v>
                </c:pt>
                <c:pt idx="256">
                  <c:v>1181.2499999999998</c:v>
                </c:pt>
                <c:pt idx="257">
                  <c:v>3120.0000000000005</c:v>
                </c:pt>
                <c:pt idx="258">
                  <c:v>1499.9999999999998</c:v>
                </c:pt>
                <c:pt idx="259">
                  <c:v>2062.4999999999995</c:v>
                </c:pt>
                <c:pt idx="260">
                  <c:v>2543.7499999999995</c:v>
                </c:pt>
                <c:pt idx="261">
                  <c:v>1275.0000000000002</c:v>
                </c:pt>
                <c:pt idx="262">
                  <c:v>1051.875</c:v>
                </c:pt>
                <c:pt idx="263">
                  <c:v>2632.5000000000005</c:v>
                </c:pt>
                <c:pt idx="264">
                  <c:v>1718.75</c:v>
                </c:pt>
                <c:pt idx="265">
                  <c:v>1581.25</c:v>
                </c:pt>
                <c:pt idx="266">
                  <c:v>1874.9999999999998</c:v>
                </c:pt>
                <c:pt idx="267">
                  <c:v>1260.0000000000002</c:v>
                </c:pt>
                <c:pt idx="268">
                  <c:v>708.74999999999989</c:v>
                </c:pt>
                <c:pt idx="269">
                  <c:v>1495.0000000000002</c:v>
                </c:pt>
                <c:pt idx="270">
                  <c:v>787.5</c:v>
                </c:pt>
                <c:pt idx="271">
                  <c:v>787.5</c:v>
                </c:pt>
                <c:pt idx="272">
                  <c:v>831.25</c:v>
                </c:pt>
                <c:pt idx="273">
                  <c:v>682.50000000000011</c:v>
                </c:pt>
                <c:pt idx="274">
                  <c:v>405</c:v>
                </c:pt>
                <c:pt idx="275">
                  <c:v>1235.0000000000002</c:v>
                </c:pt>
                <c:pt idx="276">
                  <c:v>625</c:v>
                </c:pt>
                <c:pt idx="277">
                  <c:v>625</c:v>
                </c:pt>
                <c:pt idx="278">
                  <c:v>1293.75</c:v>
                </c:pt>
                <c:pt idx="279">
                  <c:v>1215.0000000000002</c:v>
                </c:pt>
                <c:pt idx="280">
                  <c:v>956.24999999999966</c:v>
                </c:pt>
                <c:pt idx="281">
                  <c:v>2437.5000000000005</c:v>
                </c:pt>
                <c:pt idx="282">
                  <c:v>2324.9999999999995</c:v>
                </c:pt>
                <c:pt idx="283">
                  <c:v>2324.9999999999995</c:v>
                </c:pt>
                <c:pt idx="284">
                  <c:v>2274.9999999999995</c:v>
                </c:pt>
                <c:pt idx="285">
                  <c:v>2145.0000000000005</c:v>
                </c:pt>
                <c:pt idx="286">
                  <c:v>1349.9999999999998</c:v>
                </c:pt>
                <c:pt idx="287">
                  <c:v>3412.5000000000014</c:v>
                </c:pt>
                <c:pt idx="288">
                  <c:v>405</c:v>
                </c:pt>
                <c:pt idx="289">
                  <c:v>607.5</c:v>
                </c:pt>
                <c:pt idx="290">
                  <c:v>427.5</c:v>
                </c:pt>
                <c:pt idx="291">
                  <c:v>665</c:v>
                </c:pt>
                <c:pt idx="292">
                  <c:v>325</c:v>
                </c:pt>
                <c:pt idx="293">
                  <c:v>748.125</c:v>
                </c:pt>
                <c:pt idx="294">
                  <c:v>468.75</c:v>
                </c:pt>
                <c:pt idx="295">
                  <c:v>630</c:v>
                </c:pt>
                <c:pt idx="296">
                  <c:v>446.25</c:v>
                </c:pt>
                <c:pt idx="297">
                  <c:v>525</c:v>
                </c:pt>
                <c:pt idx="298">
                  <c:v>250</c:v>
                </c:pt>
                <c:pt idx="299">
                  <c:v>708.75</c:v>
                </c:pt>
                <c:pt idx="300">
                  <c:v>656.25</c:v>
                </c:pt>
                <c:pt idx="301">
                  <c:v>875</c:v>
                </c:pt>
                <c:pt idx="302">
                  <c:v>472.49999999999994</c:v>
                </c:pt>
                <c:pt idx="303">
                  <c:v>551.25000000000011</c:v>
                </c:pt>
                <c:pt idx="304">
                  <c:v>300</c:v>
                </c:pt>
                <c:pt idx="305">
                  <c:v>700.00000000000011</c:v>
                </c:pt>
                <c:pt idx="306">
                  <c:v>454.99999999999994</c:v>
                </c:pt>
                <c:pt idx="307">
                  <c:v>682.5</c:v>
                </c:pt>
                <c:pt idx="308">
                  <c:v>415.62499999999989</c:v>
                </c:pt>
                <c:pt idx="309">
                  <c:v>506.25000000000011</c:v>
                </c:pt>
                <c:pt idx="310">
                  <c:v>288.74999999999994</c:v>
                </c:pt>
                <c:pt idx="311">
                  <c:v>825.00000000000011</c:v>
                </c:pt>
                <c:pt idx="312">
                  <c:v>489.99999999999989</c:v>
                </c:pt>
                <c:pt idx="313">
                  <c:v>761.25000000000011</c:v>
                </c:pt>
                <c:pt idx="314">
                  <c:v>503.12499999999989</c:v>
                </c:pt>
                <c:pt idx="315">
                  <c:v>787.50000000000011</c:v>
                </c:pt>
                <c:pt idx="316">
                  <c:v>600</c:v>
                </c:pt>
                <c:pt idx="317">
                  <c:v>1687.5</c:v>
                </c:pt>
                <c:pt idx="318">
                  <c:v>1181.25</c:v>
                </c:pt>
                <c:pt idx="319">
                  <c:v>1312.5</c:v>
                </c:pt>
                <c:pt idx="320">
                  <c:v>1050</c:v>
                </c:pt>
                <c:pt idx="321">
                  <c:v>1237.5</c:v>
                </c:pt>
                <c:pt idx="322">
                  <c:v>742.5</c:v>
                </c:pt>
                <c:pt idx="323">
                  <c:v>2475.0000000000005</c:v>
                </c:pt>
                <c:pt idx="324">
                  <c:v>1549.9999999999998</c:v>
                </c:pt>
                <c:pt idx="325">
                  <c:v>1704.9999999999998</c:v>
                </c:pt>
                <c:pt idx="326">
                  <c:v>1849.9999999999998</c:v>
                </c:pt>
                <c:pt idx="327">
                  <c:v>1312.5</c:v>
                </c:pt>
                <c:pt idx="328">
                  <c:v>1010.6250000000001</c:v>
                </c:pt>
                <c:pt idx="329">
                  <c:v>2860.0000000000005</c:v>
                </c:pt>
                <c:pt idx="330">
                  <c:v>1499.9999999999998</c:v>
                </c:pt>
                <c:pt idx="331">
                  <c:v>1649.9999999999998</c:v>
                </c:pt>
                <c:pt idx="332">
                  <c:v>1849.9999999999998</c:v>
                </c:pt>
                <c:pt idx="333">
                  <c:v>1187.5</c:v>
                </c:pt>
                <c:pt idx="334">
                  <c:v>914.37499999999989</c:v>
                </c:pt>
                <c:pt idx="335">
                  <c:v>2392.5</c:v>
                </c:pt>
                <c:pt idx="336">
                  <c:v>1485</c:v>
                </c:pt>
                <c:pt idx="337">
                  <c:v>1375</c:v>
                </c:pt>
                <c:pt idx="338">
                  <c:v>1619.9999999999998</c:v>
                </c:pt>
                <c:pt idx="339">
                  <c:v>1200</c:v>
                </c:pt>
                <c:pt idx="340">
                  <c:v>770</c:v>
                </c:pt>
                <c:pt idx="341">
                  <c:v>1718.7500000000002</c:v>
                </c:pt>
                <c:pt idx="342">
                  <c:v>919.99999999999989</c:v>
                </c:pt>
                <c:pt idx="343">
                  <c:v>919.99999999999989</c:v>
                </c:pt>
                <c:pt idx="344">
                  <c:v>944.99999999999989</c:v>
                </c:pt>
                <c:pt idx="345">
                  <c:v>843.75</c:v>
                </c:pt>
                <c:pt idx="346">
                  <c:v>428.75000000000006</c:v>
                </c:pt>
                <c:pt idx="347">
                  <c:v>1299.375</c:v>
                </c:pt>
                <c:pt idx="348">
                  <c:v>944.99999999999989</c:v>
                </c:pt>
                <c:pt idx="349">
                  <c:v>944.99999999999989</c:v>
                </c:pt>
                <c:pt idx="350">
                  <c:v>1439.9999999999998</c:v>
                </c:pt>
                <c:pt idx="351">
                  <c:v>1350</c:v>
                </c:pt>
                <c:pt idx="352">
                  <c:v>818.12499999999977</c:v>
                </c:pt>
                <c:pt idx="353">
                  <c:v>2234.375</c:v>
                </c:pt>
                <c:pt idx="354">
                  <c:v>1704.9999999999995</c:v>
                </c:pt>
                <c:pt idx="355">
                  <c:v>1704.9999999999995</c:v>
                </c:pt>
                <c:pt idx="356">
                  <c:v>1619.9999999999998</c:v>
                </c:pt>
                <c:pt idx="357">
                  <c:v>1575</c:v>
                </c:pt>
                <c:pt idx="358">
                  <c:v>914.37499999999977</c:v>
                </c:pt>
                <c:pt idx="359">
                  <c:v>2591.875</c:v>
                </c:pt>
                <c:pt idx="360">
                  <c:v>650.00000000000023</c:v>
                </c:pt>
                <c:pt idx="361">
                  <c:v>393.75000000000006</c:v>
                </c:pt>
                <c:pt idx="362">
                  <c:v>270.00000000000017</c:v>
                </c:pt>
                <c:pt idx="363">
                  <c:v>240</c:v>
                </c:pt>
                <c:pt idx="364">
                  <c:v>428.75000000000006</c:v>
                </c:pt>
                <c:pt idx="365">
                  <c:v>450.00000000000011</c:v>
                </c:pt>
                <c:pt idx="366">
                  <c:v>700.00000000000023</c:v>
                </c:pt>
                <c:pt idx="367">
                  <c:v>306.25000000000006</c:v>
                </c:pt>
                <c:pt idx="368">
                  <c:v>240.00000000000014</c:v>
                </c:pt>
                <c:pt idx="369">
                  <c:v>200</c:v>
                </c:pt>
                <c:pt idx="370">
                  <c:v>398.125</c:v>
                </c:pt>
                <c:pt idx="371">
                  <c:v>340</c:v>
                </c:pt>
                <c:pt idx="372">
                  <c:v>516</c:v>
                </c:pt>
                <c:pt idx="373">
                  <c:v>227.49999999999997</c:v>
                </c:pt>
                <c:pt idx="374">
                  <c:v>140.00000000000003</c:v>
                </c:pt>
                <c:pt idx="375">
                  <c:v>159.99999999999997</c:v>
                </c:pt>
                <c:pt idx="376">
                  <c:v>306.25000000000006</c:v>
                </c:pt>
                <c:pt idx="377">
                  <c:v>350</c:v>
                </c:pt>
                <c:pt idx="378">
                  <c:v>600</c:v>
                </c:pt>
                <c:pt idx="379">
                  <c:v>262.5</c:v>
                </c:pt>
                <c:pt idx="380">
                  <c:v>180.00000000000003</c:v>
                </c:pt>
                <c:pt idx="381">
                  <c:v>179.99999999999997</c:v>
                </c:pt>
                <c:pt idx="382">
                  <c:v>350</c:v>
                </c:pt>
                <c:pt idx="383">
                  <c:v>480.00000000000011</c:v>
                </c:pt>
                <c:pt idx="384">
                  <c:v>1072</c:v>
                </c:pt>
                <c:pt idx="385">
                  <c:v>525</c:v>
                </c:pt>
                <c:pt idx="386">
                  <c:v>490.00000000000011</c:v>
                </c:pt>
                <c:pt idx="387">
                  <c:v>420</c:v>
                </c:pt>
                <c:pt idx="388">
                  <c:v>511.87499999999989</c:v>
                </c:pt>
                <c:pt idx="389">
                  <c:v>765</c:v>
                </c:pt>
                <c:pt idx="390">
                  <c:v>1080</c:v>
                </c:pt>
                <c:pt idx="391">
                  <c:v>520.625</c:v>
                </c:pt>
                <c:pt idx="392">
                  <c:v>640</c:v>
                </c:pt>
                <c:pt idx="393">
                  <c:v>600</c:v>
                </c:pt>
                <c:pt idx="394">
                  <c:v>721.87499999999977</c:v>
                </c:pt>
                <c:pt idx="395">
                  <c:v>1320</c:v>
                </c:pt>
                <c:pt idx="396">
                  <c:v>1704.9999999999998</c:v>
                </c:pt>
                <c:pt idx="397">
                  <c:v>918.74999999999989</c:v>
                </c:pt>
                <c:pt idx="398">
                  <c:v>810</c:v>
                </c:pt>
                <c:pt idx="399">
                  <c:v>720</c:v>
                </c:pt>
                <c:pt idx="400">
                  <c:v>892.5</c:v>
                </c:pt>
                <c:pt idx="401">
                  <c:v>1560</c:v>
                </c:pt>
                <c:pt idx="402">
                  <c:v>1800</c:v>
                </c:pt>
                <c:pt idx="403">
                  <c:v>1010.6250000000001</c:v>
                </c:pt>
                <c:pt idx="404">
                  <c:v>900</c:v>
                </c:pt>
                <c:pt idx="405">
                  <c:v>640</c:v>
                </c:pt>
                <c:pt idx="406">
                  <c:v>656.25</c:v>
                </c:pt>
                <c:pt idx="407">
                  <c:v>1210.0000000000002</c:v>
                </c:pt>
                <c:pt idx="408">
                  <c:v>1300</c:v>
                </c:pt>
                <c:pt idx="409">
                  <c:v>630.00000000000023</c:v>
                </c:pt>
                <c:pt idx="410">
                  <c:v>210.00000000000011</c:v>
                </c:pt>
                <c:pt idx="411">
                  <c:v>195.00000000000011</c:v>
                </c:pt>
                <c:pt idx="412">
                  <c:v>284.37500000000006</c:v>
                </c:pt>
                <c:pt idx="413">
                  <c:v>510.00000000000023</c:v>
                </c:pt>
                <c:pt idx="414">
                  <c:v>720.00000000000034</c:v>
                </c:pt>
                <c:pt idx="415">
                  <c:v>297.50000000000017</c:v>
                </c:pt>
                <c:pt idx="416">
                  <c:v>240.00000000000014</c:v>
                </c:pt>
                <c:pt idx="417">
                  <c:v>220.00000000000014</c:v>
                </c:pt>
                <c:pt idx="418">
                  <c:v>288.75000000000006</c:v>
                </c:pt>
                <c:pt idx="419">
                  <c:v>480.00000000000011</c:v>
                </c:pt>
                <c:pt idx="420">
                  <c:v>550.00000000000034</c:v>
                </c:pt>
                <c:pt idx="421">
                  <c:v>196.87500000000014</c:v>
                </c:pt>
                <c:pt idx="422">
                  <c:v>320.00000000000023</c:v>
                </c:pt>
                <c:pt idx="423">
                  <c:v>825.00000000000023</c:v>
                </c:pt>
                <c:pt idx="424">
                  <c:v>918.75000000000011</c:v>
                </c:pt>
                <c:pt idx="425">
                  <c:v>1350</c:v>
                </c:pt>
                <c:pt idx="426">
                  <c:v>1960.0000000000005</c:v>
                </c:pt>
                <c:pt idx="427">
                  <c:v>1050</c:v>
                </c:pt>
                <c:pt idx="428">
                  <c:v>1080.0000000000002</c:v>
                </c:pt>
                <c:pt idx="429">
                  <c:v>960.00000000000023</c:v>
                </c:pt>
                <c:pt idx="430">
                  <c:v>980.00000000000011</c:v>
                </c:pt>
                <c:pt idx="431">
                  <c:v>1500</c:v>
                </c:pt>
                <c:pt idx="432">
                  <c:v>575.00000000000011</c:v>
                </c:pt>
                <c:pt idx="433">
                  <c:v>328.12500000000006</c:v>
                </c:pt>
                <c:pt idx="434">
                  <c:v>225.00000000000014</c:v>
                </c:pt>
                <c:pt idx="435">
                  <c:v>180</c:v>
                </c:pt>
                <c:pt idx="436">
                  <c:v>336.875</c:v>
                </c:pt>
                <c:pt idx="437">
                  <c:v>375.00000000000011</c:v>
                </c:pt>
                <c:pt idx="438">
                  <c:v>625.00000000000023</c:v>
                </c:pt>
                <c:pt idx="439">
                  <c:v>240.62500000000003</c:v>
                </c:pt>
                <c:pt idx="440">
                  <c:v>195.00000000000011</c:v>
                </c:pt>
                <c:pt idx="441">
                  <c:v>140</c:v>
                </c:pt>
                <c:pt idx="442">
                  <c:v>306.25</c:v>
                </c:pt>
                <c:pt idx="443">
                  <c:v>280</c:v>
                </c:pt>
                <c:pt idx="444">
                  <c:v>456</c:v>
                </c:pt>
                <c:pt idx="445">
                  <c:v>175</c:v>
                </c:pt>
                <c:pt idx="446">
                  <c:v>110.00000000000003</c:v>
                </c:pt>
                <c:pt idx="447">
                  <c:v>99.999999999999986</c:v>
                </c:pt>
                <c:pt idx="448">
                  <c:v>214.37500000000003</c:v>
                </c:pt>
                <c:pt idx="449">
                  <c:v>275</c:v>
                </c:pt>
                <c:pt idx="450">
                  <c:v>525</c:v>
                </c:pt>
                <c:pt idx="451">
                  <c:v>196.875</c:v>
                </c:pt>
                <c:pt idx="452">
                  <c:v>135.00000000000003</c:v>
                </c:pt>
                <c:pt idx="453">
                  <c:v>119.99999999999999</c:v>
                </c:pt>
                <c:pt idx="454">
                  <c:v>244.99999999999997</c:v>
                </c:pt>
                <c:pt idx="455">
                  <c:v>390.00000000000006</c:v>
                </c:pt>
                <c:pt idx="456">
                  <c:v>952</c:v>
                </c:pt>
                <c:pt idx="457">
                  <c:v>420</c:v>
                </c:pt>
                <c:pt idx="458">
                  <c:v>385.00000000000006</c:v>
                </c:pt>
                <c:pt idx="459">
                  <c:v>315.00000000000006</c:v>
                </c:pt>
                <c:pt idx="460">
                  <c:v>393.75</c:v>
                </c:pt>
                <c:pt idx="461">
                  <c:v>630</c:v>
                </c:pt>
                <c:pt idx="462">
                  <c:v>960</c:v>
                </c:pt>
                <c:pt idx="463">
                  <c:v>428.75000000000006</c:v>
                </c:pt>
                <c:pt idx="464">
                  <c:v>520</c:v>
                </c:pt>
                <c:pt idx="465">
                  <c:v>480</c:v>
                </c:pt>
                <c:pt idx="466">
                  <c:v>577.49999999999989</c:v>
                </c:pt>
                <c:pt idx="467">
                  <c:v>1140</c:v>
                </c:pt>
                <c:pt idx="468">
                  <c:v>1540</c:v>
                </c:pt>
                <c:pt idx="469">
                  <c:v>787.5</c:v>
                </c:pt>
                <c:pt idx="470">
                  <c:v>675</c:v>
                </c:pt>
                <c:pt idx="471">
                  <c:v>585</c:v>
                </c:pt>
                <c:pt idx="472">
                  <c:v>735</c:v>
                </c:pt>
                <c:pt idx="473">
                  <c:v>1365</c:v>
                </c:pt>
                <c:pt idx="474">
                  <c:v>1620</c:v>
                </c:pt>
                <c:pt idx="475">
                  <c:v>866.25</c:v>
                </c:pt>
                <c:pt idx="476">
                  <c:v>750</c:v>
                </c:pt>
                <c:pt idx="477">
                  <c:v>520</c:v>
                </c:pt>
                <c:pt idx="478">
                  <c:v>525</c:v>
                </c:pt>
                <c:pt idx="479">
                  <c:v>1045</c:v>
                </c:pt>
                <c:pt idx="480">
                  <c:v>1150</c:v>
                </c:pt>
                <c:pt idx="481">
                  <c:v>525.00000000000011</c:v>
                </c:pt>
                <c:pt idx="482">
                  <c:v>165.00000000000011</c:v>
                </c:pt>
                <c:pt idx="483">
                  <c:v>150.00000000000009</c:v>
                </c:pt>
                <c:pt idx="484">
                  <c:v>218.75000000000003</c:v>
                </c:pt>
                <c:pt idx="485">
                  <c:v>420.00000000000023</c:v>
                </c:pt>
                <c:pt idx="486">
                  <c:v>630.00000000000023</c:v>
                </c:pt>
                <c:pt idx="487">
                  <c:v>245.00000000000014</c:v>
                </c:pt>
                <c:pt idx="488">
                  <c:v>180.00000000000011</c:v>
                </c:pt>
                <c:pt idx="489">
                  <c:v>160.00000000000011</c:v>
                </c:pt>
                <c:pt idx="490">
                  <c:v>210.00000000000006</c:v>
                </c:pt>
                <c:pt idx="491">
                  <c:v>390.00000000000006</c:v>
                </c:pt>
                <c:pt idx="492">
                  <c:v>475.00000000000023</c:v>
                </c:pt>
                <c:pt idx="493">
                  <c:v>157.50000000000014</c:v>
                </c:pt>
                <c:pt idx="494">
                  <c:v>245.0000000000002</c:v>
                </c:pt>
                <c:pt idx="495">
                  <c:v>660.00000000000023</c:v>
                </c:pt>
                <c:pt idx="496">
                  <c:v>721.87500000000011</c:v>
                </c:pt>
                <c:pt idx="497">
                  <c:v>1125</c:v>
                </c:pt>
                <c:pt idx="498">
                  <c:v>1750</c:v>
                </c:pt>
                <c:pt idx="499">
                  <c:v>892.50000000000011</c:v>
                </c:pt>
                <c:pt idx="500">
                  <c:v>900.00000000000023</c:v>
                </c:pt>
                <c:pt idx="501">
                  <c:v>780.00000000000011</c:v>
                </c:pt>
                <c:pt idx="502">
                  <c:v>796.25</c:v>
                </c:pt>
                <c:pt idx="503">
                  <c:v>1275</c:v>
                </c:pt>
                <c:pt idx="504">
                  <c:v>481.25000000000006</c:v>
                </c:pt>
                <c:pt idx="505">
                  <c:v>306.25000000000006</c:v>
                </c:pt>
                <c:pt idx="506">
                  <c:v>183.75000000000006</c:v>
                </c:pt>
                <c:pt idx="507">
                  <c:v>140</c:v>
                </c:pt>
                <c:pt idx="508">
                  <c:v>306.25</c:v>
                </c:pt>
                <c:pt idx="509">
                  <c:v>306.25000000000006</c:v>
                </c:pt>
                <c:pt idx="510">
                  <c:v>525</c:v>
                </c:pt>
                <c:pt idx="511">
                  <c:v>218.75000000000003</c:v>
                </c:pt>
                <c:pt idx="512">
                  <c:v>157.50000000000006</c:v>
                </c:pt>
                <c:pt idx="513">
                  <c:v>105</c:v>
                </c:pt>
                <c:pt idx="514">
                  <c:v>275.625</c:v>
                </c:pt>
                <c:pt idx="515">
                  <c:v>227.49999999999997</c:v>
                </c:pt>
                <c:pt idx="516">
                  <c:v>381.5</c:v>
                </c:pt>
                <c:pt idx="517">
                  <c:v>157.5</c:v>
                </c:pt>
                <c:pt idx="518">
                  <c:v>87.500000000000014</c:v>
                </c:pt>
                <c:pt idx="519">
                  <c:v>69.999999999999972</c:v>
                </c:pt>
                <c:pt idx="520">
                  <c:v>183.75000000000003</c:v>
                </c:pt>
                <c:pt idx="521">
                  <c:v>218.75</c:v>
                </c:pt>
                <c:pt idx="522">
                  <c:v>437.5</c:v>
                </c:pt>
                <c:pt idx="523">
                  <c:v>175</c:v>
                </c:pt>
                <c:pt idx="524">
                  <c:v>105.00000000000001</c:v>
                </c:pt>
                <c:pt idx="525">
                  <c:v>87.499999999999972</c:v>
                </c:pt>
                <c:pt idx="526">
                  <c:v>210</c:v>
                </c:pt>
                <c:pt idx="527">
                  <c:v>315</c:v>
                </c:pt>
                <c:pt idx="528">
                  <c:v>798</c:v>
                </c:pt>
                <c:pt idx="529">
                  <c:v>385</c:v>
                </c:pt>
                <c:pt idx="530">
                  <c:v>306.25</c:v>
                </c:pt>
                <c:pt idx="531">
                  <c:v>245.00000000000003</c:v>
                </c:pt>
                <c:pt idx="532">
                  <c:v>354.37499999999994</c:v>
                </c:pt>
                <c:pt idx="533">
                  <c:v>511.87499999999989</c:v>
                </c:pt>
                <c:pt idx="534">
                  <c:v>805</c:v>
                </c:pt>
                <c:pt idx="535">
                  <c:v>398.125</c:v>
                </c:pt>
                <c:pt idx="536">
                  <c:v>420</c:v>
                </c:pt>
                <c:pt idx="537">
                  <c:v>385</c:v>
                </c:pt>
                <c:pt idx="538">
                  <c:v>529.37499999999989</c:v>
                </c:pt>
                <c:pt idx="539">
                  <c:v>944.99999999999989</c:v>
                </c:pt>
                <c:pt idx="540">
                  <c:v>1299.3749999999998</c:v>
                </c:pt>
                <c:pt idx="541">
                  <c:v>743.75</c:v>
                </c:pt>
                <c:pt idx="542">
                  <c:v>551.25</c:v>
                </c:pt>
                <c:pt idx="543">
                  <c:v>472.49999999999994</c:v>
                </c:pt>
                <c:pt idx="544">
                  <c:v>682.5</c:v>
                </c:pt>
                <c:pt idx="545">
                  <c:v>1137.5</c:v>
                </c:pt>
                <c:pt idx="546">
                  <c:v>1365</c:v>
                </c:pt>
                <c:pt idx="547">
                  <c:v>818.125</c:v>
                </c:pt>
                <c:pt idx="548">
                  <c:v>612.5</c:v>
                </c:pt>
                <c:pt idx="549">
                  <c:v>420</c:v>
                </c:pt>
                <c:pt idx="550">
                  <c:v>481.24999999999994</c:v>
                </c:pt>
                <c:pt idx="551">
                  <c:v>866.25</c:v>
                </c:pt>
                <c:pt idx="552">
                  <c:v>962.49999999999989</c:v>
                </c:pt>
                <c:pt idx="553">
                  <c:v>490.00000000000011</c:v>
                </c:pt>
                <c:pt idx="554">
                  <c:v>131.25000000000006</c:v>
                </c:pt>
                <c:pt idx="555">
                  <c:v>118.12500000000006</c:v>
                </c:pt>
                <c:pt idx="556">
                  <c:v>196.87500000000003</c:v>
                </c:pt>
                <c:pt idx="557">
                  <c:v>341.25000000000011</c:v>
                </c:pt>
                <c:pt idx="558">
                  <c:v>525.00000000000011</c:v>
                </c:pt>
                <c:pt idx="559">
                  <c:v>227.50000000000011</c:v>
                </c:pt>
                <c:pt idx="560">
                  <c:v>140.00000000000006</c:v>
                </c:pt>
                <c:pt idx="561">
                  <c:v>122.50000000000007</c:v>
                </c:pt>
                <c:pt idx="562">
                  <c:v>183.75000000000006</c:v>
                </c:pt>
                <c:pt idx="563">
                  <c:v>315</c:v>
                </c:pt>
                <c:pt idx="564">
                  <c:v>393.75000000000011</c:v>
                </c:pt>
                <c:pt idx="565">
                  <c:v>144.37500000000011</c:v>
                </c:pt>
                <c:pt idx="566">
                  <c:v>192.50000000000011</c:v>
                </c:pt>
                <c:pt idx="567">
                  <c:v>529.37500000000011</c:v>
                </c:pt>
                <c:pt idx="568">
                  <c:v>656.25</c:v>
                </c:pt>
                <c:pt idx="569">
                  <c:v>918.74999999999989</c:v>
                </c:pt>
                <c:pt idx="570">
                  <c:v>1470</c:v>
                </c:pt>
                <c:pt idx="571">
                  <c:v>840.00000000000011</c:v>
                </c:pt>
                <c:pt idx="572">
                  <c:v>735.00000000000011</c:v>
                </c:pt>
                <c:pt idx="573">
                  <c:v>630</c:v>
                </c:pt>
                <c:pt idx="574">
                  <c:v>735</c:v>
                </c:pt>
                <c:pt idx="575">
                  <c:v>1050</c:v>
                </c:pt>
              </c:numCache>
            </c:numRef>
          </c:yVal>
          <c:smooth val="0"/>
          <c:extLst>
            <c:ext xmlns:c16="http://schemas.microsoft.com/office/drawing/2014/chart" uri="{C3380CC4-5D6E-409C-BE32-E72D297353CC}">
              <c16:uniqueId val="{0000000E-22AE-4532-923A-9BC26695212A}"/>
            </c:ext>
          </c:extLst>
        </c:ser>
        <c:ser>
          <c:idx val="2"/>
          <c:order val="2"/>
          <c:tx>
            <c:strRef>
              <c:f>'Sales &amp; Profitability Analysis'!$AJ$4:$AK$4</c:f>
              <c:strCache>
                <c:ptCount val="1"/>
                <c:pt idx="0">
                  <c:v>FizzySip</c:v>
                </c:pt>
              </c:strCache>
            </c:strRef>
          </c:tx>
          <c:spPr>
            <a:ln w="25400" cap="rnd">
              <a:noFill/>
              <a:round/>
            </a:ln>
            <a:effectLst/>
          </c:spPr>
          <c:marker>
            <c:symbol val="circle"/>
            <c:size val="5"/>
            <c:spPr>
              <a:solidFill>
                <a:schemeClr val="accent3"/>
              </a:solidFill>
              <a:ln w="9525">
                <a:solidFill>
                  <a:schemeClr val="accent3"/>
                </a:solidFill>
              </a:ln>
              <a:effectLst/>
            </c:spPr>
          </c:marker>
          <c:xVal>
            <c:numRef>
              <c:f>'Sales &amp; Profitability Analysis'!$AJ$6:$AJ$869</c:f>
              <c:numCache>
                <c:formatCode>[$$-409]#,##0</c:formatCode>
                <c:ptCount val="864"/>
                <c:pt idx="0">
                  <c:v>3099.9999999999995</c:v>
                </c:pt>
                <c:pt idx="1">
                  <c:v>3875</c:v>
                </c:pt>
                <c:pt idx="2">
                  <c:v>3875</c:v>
                </c:pt>
                <c:pt idx="3">
                  <c:v>3125</c:v>
                </c:pt>
                <c:pt idx="4">
                  <c:v>3162.5000000000005</c:v>
                </c:pt>
                <c:pt idx="5">
                  <c:v>3875</c:v>
                </c:pt>
                <c:pt idx="6">
                  <c:v>3299.9999999999995</c:v>
                </c:pt>
                <c:pt idx="7">
                  <c:v>3625</c:v>
                </c:pt>
                <c:pt idx="8">
                  <c:v>3625</c:v>
                </c:pt>
                <c:pt idx="9">
                  <c:v>2875</c:v>
                </c:pt>
                <c:pt idx="10">
                  <c:v>2750</c:v>
                </c:pt>
                <c:pt idx="11">
                  <c:v>3500</c:v>
                </c:pt>
                <c:pt idx="12">
                  <c:v>4250</c:v>
                </c:pt>
                <c:pt idx="13">
                  <c:v>4200</c:v>
                </c:pt>
                <c:pt idx="14">
                  <c:v>4200</c:v>
                </c:pt>
                <c:pt idx="15">
                  <c:v>3600</c:v>
                </c:pt>
                <c:pt idx="16">
                  <c:v>3250</c:v>
                </c:pt>
                <c:pt idx="17">
                  <c:v>4200</c:v>
                </c:pt>
                <c:pt idx="18">
                  <c:v>5250</c:v>
                </c:pt>
                <c:pt idx="19">
                  <c:v>4387.5</c:v>
                </c:pt>
                <c:pt idx="20">
                  <c:v>4712.5</c:v>
                </c:pt>
                <c:pt idx="21">
                  <c:v>3750</c:v>
                </c:pt>
                <c:pt idx="22">
                  <c:v>3412.5</c:v>
                </c:pt>
                <c:pt idx="23">
                  <c:v>5600</c:v>
                </c:pt>
                <c:pt idx="24">
                  <c:v>5400</c:v>
                </c:pt>
                <c:pt idx="25">
                  <c:v>4875</c:v>
                </c:pt>
                <c:pt idx="26">
                  <c:v>4875</c:v>
                </c:pt>
                <c:pt idx="27">
                  <c:v>3900</c:v>
                </c:pt>
                <c:pt idx="28">
                  <c:v>3575</c:v>
                </c:pt>
                <c:pt idx="29">
                  <c:v>5800</c:v>
                </c:pt>
                <c:pt idx="30">
                  <c:v>5850</c:v>
                </c:pt>
                <c:pt idx="31">
                  <c:v>5362.5</c:v>
                </c:pt>
                <c:pt idx="32">
                  <c:v>5362.5</c:v>
                </c:pt>
                <c:pt idx="33">
                  <c:v>4200</c:v>
                </c:pt>
                <c:pt idx="34">
                  <c:v>3737.5</c:v>
                </c:pt>
                <c:pt idx="35">
                  <c:v>7000</c:v>
                </c:pt>
                <c:pt idx="36">
                  <c:v>6150</c:v>
                </c:pt>
                <c:pt idx="37">
                  <c:v>5687.5</c:v>
                </c:pt>
                <c:pt idx="38">
                  <c:v>5362.5</c:v>
                </c:pt>
                <c:pt idx="39">
                  <c:v>4350</c:v>
                </c:pt>
                <c:pt idx="40">
                  <c:v>5037.5</c:v>
                </c:pt>
                <c:pt idx="41">
                  <c:v>6200</c:v>
                </c:pt>
                <c:pt idx="42">
                  <c:v>6337.5</c:v>
                </c:pt>
                <c:pt idx="43">
                  <c:v>6475.0000000000009</c:v>
                </c:pt>
                <c:pt idx="44">
                  <c:v>5200</c:v>
                </c:pt>
                <c:pt idx="45">
                  <c:v>4875</c:v>
                </c:pt>
                <c:pt idx="46">
                  <c:v>5625</c:v>
                </c:pt>
                <c:pt idx="47">
                  <c:v>5800</c:v>
                </c:pt>
                <c:pt idx="48">
                  <c:v>5087.5</c:v>
                </c:pt>
                <c:pt idx="49">
                  <c:v>5550.0000000000009</c:v>
                </c:pt>
                <c:pt idx="50">
                  <c:v>4262.5</c:v>
                </c:pt>
                <c:pt idx="51">
                  <c:v>3987.5000000000005</c:v>
                </c:pt>
                <c:pt idx="52">
                  <c:v>4712.5</c:v>
                </c:pt>
                <c:pt idx="53">
                  <c:v>5425.0000000000009</c:v>
                </c:pt>
                <c:pt idx="54">
                  <c:v>4812.5</c:v>
                </c:pt>
                <c:pt idx="55">
                  <c:v>5250.0000000000009</c:v>
                </c:pt>
                <c:pt idx="56">
                  <c:v>3850.0000000000005</c:v>
                </c:pt>
                <c:pt idx="57">
                  <c:v>3712.5000000000005</c:v>
                </c:pt>
                <c:pt idx="58">
                  <c:v>4225</c:v>
                </c:pt>
                <c:pt idx="59">
                  <c:v>4900.0000000000009</c:v>
                </c:pt>
                <c:pt idx="60">
                  <c:v>4812.5</c:v>
                </c:pt>
                <c:pt idx="61">
                  <c:v>5250.0000000000009</c:v>
                </c:pt>
                <c:pt idx="62">
                  <c:v>3987.5000000000005</c:v>
                </c:pt>
                <c:pt idx="63">
                  <c:v>3850.0000000000005</c:v>
                </c:pt>
                <c:pt idx="64">
                  <c:v>4225</c:v>
                </c:pt>
                <c:pt idx="65">
                  <c:v>5425.0000000000009</c:v>
                </c:pt>
                <c:pt idx="66">
                  <c:v>5362.5</c:v>
                </c:pt>
                <c:pt idx="67">
                  <c:v>5850.0000000000009</c:v>
                </c:pt>
                <c:pt idx="68">
                  <c:v>4262.5</c:v>
                </c:pt>
                <c:pt idx="69">
                  <c:v>4262.5</c:v>
                </c:pt>
                <c:pt idx="70">
                  <c:v>4550</c:v>
                </c:pt>
                <c:pt idx="71">
                  <c:v>5600.0000000000009</c:v>
                </c:pt>
                <c:pt idx="72">
                  <c:v>1575</c:v>
                </c:pt>
                <c:pt idx="73">
                  <c:v>2025</c:v>
                </c:pt>
                <c:pt idx="74">
                  <c:v>2025</c:v>
                </c:pt>
                <c:pt idx="75">
                  <c:v>1350</c:v>
                </c:pt>
                <c:pt idx="76">
                  <c:v>1250</c:v>
                </c:pt>
                <c:pt idx="77">
                  <c:v>2137.5</c:v>
                </c:pt>
                <c:pt idx="78">
                  <c:v>1837.4999999999998</c:v>
                </c:pt>
                <c:pt idx="79">
                  <c:v>1912.5</c:v>
                </c:pt>
                <c:pt idx="80">
                  <c:v>1912.5</c:v>
                </c:pt>
                <c:pt idx="81">
                  <c:v>1237.5</c:v>
                </c:pt>
                <c:pt idx="82">
                  <c:v>1000</c:v>
                </c:pt>
                <c:pt idx="83">
                  <c:v>1800</c:v>
                </c:pt>
                <c:pt idx="84">
                  <c:v>2475</c:v>
                </c:pt>
                <c:pt idx="85">
                  <c:v>2199.9999999999995</c:v>
                </c:pt>
                <c:pt idx="86">
                  <c:v>2199.9999999999995</c:v>
                </c:pt>
                <c:pt idx="87">
                  <c:v>1649.9999999999998</c:v>
                </c:pt>
                <c:pt idx="88">
                  <c:v>1050</c:v>
                </c:pt>
                <c:pt idx="89">
                  <c:v>2062.4999999999995</c:v>
                </c:pt>
                <c:pt idx="90">
                  <c:v>3300</c:v>
                </c:pt>
                <c:pt idx="91">
                  <c:v>2275</c:v>
                </c:pt>
                <c:pt idx="92">
                  <c:v>2600</c:v>
                </c:pt>
                <c:pt idx="93">
                  <c:v>1800</c:v>
                </c:pt>
                <c:pt idx="94">
                  <c:v>1300</c:v>
                </c:pt>
                <c:pt idx="95">
                  <c:v>2800</c:v>
                </c:pt>
                <c:pt idx="96">
                  <c:v>3300</c:v>
                </c:pt>
                <c:pt idx="97">
                  <c:v>2600</c:v>
                </c:pt>
                <c:pt idx="98">
                  <c:v>2600</c:v>
                </c:pt>
                <c:pt idx="99">
                  <c:v>1800</c:v>
                </c:pt>
                <c:pt idx="100">
                  <c:v>1300</c:v>
                </c:pt>
                <c:pt idx="101">
                  <c:v>3600</c:v>
                </c:pt>
                <c:pt idx="102">
                  <c:v>4200</c:v>
                </c:pt>
                <c:pt idx="103">
                  <c:v>3575</c:v>
                </c:pt>
                <c:pt idx="104">
                  <c:v>3575</c:v>
                </c:pt>
                <c:pt idx="105">
                  <c:v>2550</c:v>
                </c:pt>
                <c:pt idx="106">
                  <c:v>1950</c:v>
                </c:pt>
                <c:pt idx="107">
                  <c:v>4800</c:v>
                </c:pt>
                <c:pt idx="108">
                  <c:v>4500</c:v>
                </c:pt>
                <c:pt idx="109">
                  <c:v>3900</c:v>
                </c:pt>
                <c:pt idx="110">
                  <c:v>3575</c:v>
                </c:pt>
                <c:pt idx="111">
                  <c:v>2700</c:v>
                </c:pt>
                <c:pt idx="112">
                  <c:v>3250</c:v>
                </c:pt>
                <c:pt idx="113">
                  <c:v>4000</c:v>
                </c:pt>
                <c:pt idx="114">
                  <c:v>4550</c:v>
                </c:pt>
                <c:pt idx="115">
                  <c:v>4550</c:v>
                </c:pt>
                <c:pt idx="116">
                  <c:v>3412.5</c:v>
                </c:pt>
                <c:pt idx="117">
                  <c:v>3087.5</c:v>
                </c:pt>
                <c:pt idx="118">
                  <c:v>3562.5</c:v>
                </c:pt>
                <c:pt idx="119">
                  <c:v>3200</c:v>
                </c:pt>
                <c:pt idx="120">
                  <c:v>3600.0000000000005</c:v>
                </c:pt>
                <c:pt idx="121">
                  <c:v>3900.0000000000009</c:v>
                </c:pt>
                <c:pt idx="122">
                  <c:v>2700.0000000000005</c:v>
                </c:pt>
                <c:pt idx="123">
                  <c:v>2400.0000000000005</c:v>
                </c:pt>
                <c:pt idx="124">
                  <c:v>2800.0000000000005</c:v>
                </c:pt>
                <c:pt idx="125">
                  <c:v>3375.0000000000005</c:v>
                </c:pt>
                <c:pt idx="126">
                  <c:v>3300.0000000000005</c:v>
                </c:pt>
                <c:pt idx="127">
                  <c:v>3575.0000000000009</c:v>
                </c:pt>
                <c:pt idx="128">
                  <c:v>2250.0000000000005</c:v>
                </c:pt>
                <c:pt idx="129">
                  <c:v>2100.0000000000005</c:v>
                </c:pt>
                <c:pt idx="130">
                  <c:v>2275</c:v>
                </c:pt>
                <c:pt idx="131">
                  <c:v>2812.5000000000005</c:v>
                </c:pt>
                <c:pt idx="132">
                  <c:v>3450.0000000000005</c:v>
                </c:pt>
                <c:pt idx="133">
                  <c:v>3737.5000000000009</c:v>
                </c:pt>
                <c:pt idx="134">
                  <c:v>2550.0000000000005</c:v>
                </c:pt>
                <c:pt idx="135">
                  <c:v>2400.0000000000005</c:v>
                </c:pt>
                <c:pt idx="136">
                  <c:v>2450.0000000000005</c:v>
                </c:pt>
                <c:pt idx="137">
                  <c:v>3562.5000000000005</c:v>
                </c:pt>
                <c:pt idx="138">
                  <c:v>4050.0000000000005</c:v>
                </c:pt>
                <c:pt idx="139">
                  <c:v>4387.5000000000009</c:v>
                </c:pt>
                <c:pt idx="140">
                  <c:v>2850.0000000000005</c:v>
                </c:pt>
                <c:pt idx="141">
                  <c:v>2850.0000000000005</c:v>
                </c:pt>
                <c:pt idx="142">
                  <c:v>2800.0000000000005</c:v>
                </c:pt>
                <c:pt idx="143">
                  <c:v>3750.0000000000005</c:v>
                </c:pt>
                <c:pt idx="144">
                  <c:v>1275</c:v>
                </c:pt>
                <c:pt idx="145">
                  <c:v>1700</c:v>
                </c:pt>
                <c:pt idx="146">
                  <c:v>1700</c:v>
                </c:pt>
                <c:pt idx="147">
                  <c:v>1100</c:v>
                </c:pt>
                <c:pt idx="148">
                  <c:v>1012.5</c:v>
                </c:pt>
                <c:pt idx="149">
                  <c:v>1900</c:v>
                </c:pt>
                <c:pt idx="150">
                  <c:v>1575</c:v>
                </c:pt>
                <c:pt idx="151">
                  <c:v>1700</c:v>
                </c:pt>
                <c:pt idx="152">
                  <c:v>1700</c:v>
                </c:pt>
                <c:pt idx="153">
                  <c:v>1100</c:v>
                </c:pt>
                <c:pt idx="154">
                  <c:v>900</c:v>
                </c:pt>
                <c:pt idx="155">
                  <c:v>1600</c:v>
                </c:pt>
                <c:pt idx="156">
                  <c:v>2200</c:v>
                </c:pt>
                <c:pt idx="157">
                  <c:v>1999.9999999999998</c:v>
                </c:pt>
                <c:pt idx="158">
                  <c:v>2199.9999999999995</c:v>
                </c:pt>
                <c:pt idx="159">
                  <c:v>1649.9999999999998</c:v>
                </c:pt>
                <c:pt idx="160">
                  <c:v>900</c:v>
                </c:pt>
                <c:pt idx="161">
                  <c:v>1924.9999999999998</c:v>
                </c:pt>
                <c:pt idx="162">
                  <c:v>3150</c:v>
                </c:pt>
                <c:pt idx="163">
                  <c:v>2112.5</c:v>
                </c:pt>
                <c:pt idx="164">
                  <c:v>2437.5</c:v>
                </c:pt>
                <c:pt idx="165">
                  <c:v>1650</c:v>
                </c:pt>
                <c:pt idx="166">
                  <c:v>1137.5</c:v>
                </c:pt>
                <c:pt idx="167">
                  <c:v>2600</c:v>
                </c:pt>
                <c:pt idx="168">
                  <c:v>3150</c:v>
                </c:pt>
                <c:pt idx="169">
                  <c:v>2437.5</c:v>
                </c:pt>
                <c:pt idx="170">
                  <c:v>2437.5</c:v>
                </c:pt>
                <c:pt idx="171">
                  <c:v>1650</c:v>
                </c:pt>
                <c:pt idx="172">
                  <c:v>1137.5</c:v>
                </c:pt>
                <c:pt idx="173">
                  <c:v>3800</c:v>
                </c:pt>
                <c:pt idx="174">
                  <c:v>4350</c:v>
                </c:pt>
                <c:pt idx="175">
                  <c:v>3737.5</c:v>
                </c:pt>
                <c:pt idx="176">
                  <c:v>3737.5</c:v>
                </c:pt>
                <c:pt idx="177">
                  <c:v>2925</c:v>
                </c:pt>
                <c:pt idx="178">
                  <c:v>2275</c:v>
                </c:pt>
                <c:pt idx="179">
                  <c:v>5312.5000000000009</c:v>
                </c:pt>
                <c:pt idx="180">
                  <c:v>5037.5</c:v>
                </c:pt>
                <c:pt idx="181">
                  <c:v>4375</c:v>
                </c:pt>
                <c:pt idx="182">
                  <c:v>4025.0000000000005</c:v>
                </c:pt>
                <c:pt idx="183">
                  <c:v>3087.5</c:v>
                </c:pt>
                <c:pt idx="184">
                  <c:v>3675.0000000000005</c:v>
                </c:pt>
                <c:pt idx="185">
                  <c:v>4462.5000000000009</c:v>
                </c:pt>
                <c:pt idx="186">
                  <c:v>5075.0000000000009</c:v>
                </c:pt>
                <c:pt idx="187">
                  <c:v>5062.5000000000009</c:v>
                </c:pt>
                <c:pt idx="188">
                  <c:v>3850.0000000000005</c:v>
                </c:pt>
                <c:pt idx="189">
                  <c:v>3500.0000000000005</c:v>
                </c:pt>
                <c:pt idx="190">
                  <c:v>3750</c:v>
                </c:pt>
                <c:pt idx="191">
                  <c:v>3200</c:v>
                </c:pt>
                <c:pt idx="192">
                  <c:v>3900.0000000000009</c:v>
                </c:pt>
                <c:pt idx="193">
                  <c:v>4200.0000000000009</c:v>
                </c:pt>
                <c:pt idx="194">
                  <c:v>2925.0000000000005</c:v>
                </c:pt>
                <c:pt idx="195">
                  <c:v>2600.0000000000005</c:v>
                </c:pt>
                <c:pt idx="196">
                  <c:v>3000.0000000000005</c:v>
                </c:pt>
                <c:pt idx="197">
                  <c:v>2975.0000000000005</c:v>
                </c:pt>
                <c:pt idx="198">
                  <c:v>2887.5000000000005</c:v>
                </c:pt>
                <c:pt idx="199">
                  <c:v>3150.0000000000005</c:v>
                </c:pt>
                <c:pt idx="200">
                  <c:v>1925.0000000000002</c:v>
                </c:pt>
                <c:pt idx="201">
                  <c:v>1787.5000000000002</c:v>
                </c:pt>
                <c:pt idx="202">
                  <c:v>1950</c:v>
                </c:pt>
                <c:pt idx="203">
                  <c:v>2450.0000000000005</c:v>
                </c:pt>
                <c:pt idx="204">
                  <c:v>3162.5000000000005</c:v>
                </c:pt>
                <c:pt idx="205">
                  <c:v>3450.0000000000005</c:v>
                </c:pt>
                <c:pt idx="206">
                  <c:v>2337.5</c:v>
                </c:pt>
                <c:pt idx="207">
                  <c:v>2600.0000000000005</c:v>
                </c:pt>
                <c:pt idx="208">
                  <c:v>2812.5000000000005</c:v>
                </c:pt>
                <c:pt idx="209">
                  <c:v>4000.0000000000009</c:v>
                </c:pt>
                <c:pt idx="210">
                  <c:v>4550.0000000000009</c:v>
                </c:pt>
                <c:pt idx="211">
                  <c:v>4900.0000000000009</c:v>
                </c:pt>
                <c:pt idx="212">
                  <c:v>3250.0000000000005</c:v>
                </c:pt>
                <c:pt idx="213">
                  <c:v>3250.0000000000005</c:v>
                </c:pt>
                <c:pt idx="214">
                  <c:v>3187.5000000000005</c:v>
                </c:pt>
                <c:pt idx="215">
                  <c:v>4200.0000000000009</c:v>
                </c:pt>
                <c:pt idx="216">
                  <c:v>1800</c:v>
                </c:pt>
                <c:pt idx="217">
                  <c:v>2250</c:v>
                </c:pt>
                <c:pt idx="218">
                  <c:v>2250</c:v>
                </c:pt>
                <c:pt idx="219">
                  <c:v>1500</c:v>
                </c:pt>
                <c:pt idx="220">
                  <c:v>1375</c:v>
                </c:pt>
                <c:pt idx="221">
                  <c:v>2500</c:v>
                </c:pt>
                <c:pt idx="222">
                  <c:v>2200</c:v>
                </c:pt>
                <c:pt idx="223">
                  <c:v>2250</c:v>
                </c:pt>
                <c:pt idx="224">
                  <c:v>2250</c:v>
                </c:pt>
                <c:pt idx="225">
                  <c:v>1500</c:v>
                </c:pt>
                <c:pt idx="226">
                  <c:v>1237.5</c:v>
                </c:pt>
                <c:pt idx="227">
                  <c:v>2125</c:v>
                </c:pt>
                <c:pt idx="228">
                  <c:v>2875</c:v>
                </c:pt>
                <c:pt idx="229">
                  <c:v>2550</c:v>
                </c:pt>
                <c:pt idx="230">
                  <c:v>2762.4999999999995</c:v>
                </c:pt>
                <c:pt idx="231">
                  <c:v>2112.4999999999995</c:v>
                </c:pt>
                <c:pt idx="232">
                  <c:v>1225</c:v>
                </c:pt>
                <c:pt idx="233">
                  <c:v>2437.4999999999995</c:v>
                </c:pt>
                <c:pt idx="234">
                  <c:v>3849.9999999999995</c:v>
                </c:pt>
                <c:pt idx="235">
                  <c:v>2625</c:v>
                </c:pt>
                <c:pt idx="236">
                  <c:v>3000</c:v>
                </c:pt>
                <c:pt idx="237">
                  <c:v>1800</c:v>
                </c:pt>
                <c:pt idx="238">
                  <c:v>1300</c:v>
                </c:pt>
                <c:pt idx="239">
                  <c:v>2800</c:v>
                </c:pt>
                <c:pt idx="240">
                  <c:v>3300</c:v>
                </c:pt>
                <c:pt idx="241">
                  <c:v>2600</c:v>
                </c:pt>
                <c:pt idx="242">
                  <c:v>2600</c:v>
                </c:pt>
                <c:pt idx="243">
                  <c:v>1800</c:v>
                </c:pt>
                <c:pt idx="244">
                  <c:v>1300</c:v>
                </c:pt>
                <c:pt idx="245">
                  <c:v>4000</c:v>
                </c:pt>
                <c:pt idx="246">
                  <c:v>5625</c:v>
                </c:pt>
                <c:pt idx="247">
                  <c:v>5000</c:v>
                </c:pt>
                <c:pt idx="248">
                  <c:v>5000</c:v>
                </c:pt>
                <c:pt idx="249">
                  <c:v>4000</c:v>
                </c:pt>
                <c:pt idx="250">
                  <c:v>3187.5000000000005</c:v>
                </c:pt>
                <c:pt idx="251">
                  <c:v>6750</c:v>
                </c:pt>
                <c:pt idx="252">
                  <c:v>6600</c:v>
                </c:pt>
                <c:pt idx="253">
                  <c:v>5737.5000000000009</c:v>
                </c:pt>
                <c:pt idx="254">
                  <c:v>5312.5000000000009</c:v>
                </c:pt>
                <c:pt idx="255">
                  <c:v>4200</c:v>
                </c:pt>
                <c:pt idx="256">
                  <c:v>4887.5000000000009</c:v>
                </c:pt>
                <c:pt idx="257">
                  <c:v>5750</c:v>
                </c:pt>
                <c:pt idx="258">
                  <c:v>6587.5000000000009</c:v>
                </c:pt>
                <c:pt idx="259">
                  <c:v>6000.0000000000009</c:v>
                </c:pt>
                <c:pt idx="260">
                  <c:v>4687.5000000000009</c:v>
                </c:pt>
                <c:pt idx="261">
                  <c:v>4312.5000000000009</c:v>
                </c:pt>
                <c:pt idx="262">
                  <c:v>4312.5</c:v>
                </c:pt>
                <c:pt idx="263">
                  <c:v>3200</c:v>
                </c:pt>
                <c:pt idx="264">
                  <c:v>4200.0000000000009</c:v>
                </c:pt>
                <c:pt idx="265">
                  <c:v>4500.0000000000009</c:v>
                </c:pt>
                <c:pt idx="266">
                  <c:v>3150.0000000000009</c:v>
                </c:pt>
                <c:pt idx="267">
                  <c:v>2800.0000000000009</c:v>
                </c:pt>
                <c:pt idx="268">
                  <c:v>3400.0000000000005</c:v>
                </c:pt>
                <c:pt idx="269">
                  <c:v>2925</c:v>
                </c:pt>
                <c:pt idx="270">
                  <c:v>3300.0000000000005</c:v>
                </c:pt>
                <c:pt idx="271">
                  <c:v>3575.0000000000009</c:v>
                </c:pt>
                <c:pt idx="272">
                  <c:v>2250.0000000000005</c:v>
                </c:pt>
                <c:pt idx="273">
                  <c:v>2100.0000000000005</c:v>
                </c:pt>
                <c:pt idx="274">
                  <c:v>2275</c:v>
                </c:pt>
                <c:pt idx="275">
                  <c:v>2812.5000000000005</c:v>
                </c:pt>
                <c:pt idx="276">
                  <c:v>3600.0000000000005</c:v>
                </c:pt>
                <c:pt idx="277">
                  <c:v>4062.5000000000009</c:v>
                </c:pt>
                <c:pt idx="278">
                  <c:v>2850.0000000000005</c:v>
                </c:pt>
                <c:pt idx="279">
                  <c:v>3150.0000000000009</c:v>
                </c:pt>
                <c:pt idx="280">
                  <c:v>3825.0000000000005</c:v>
                </c:pt>
                <c:pt idx="281">
                  <c:v>5225.0000000000009</c:v>
                </c:pt>
                <c:pt idx="282">
                  <c:v>6000.0000000000009</c:v>
                </c:pt>
                <c:pt idx="283">
                  <c:v>6375.0000000000018</c:v>
                </c:pt>
                <c:pt idx="284">
                  <c:v>4400.0000000000009</c:v>
                </c:pt>
                <c:pt idx="285">
                  <c:v>4400.0000000000009</c:v>
                </c:pt>
                <c:pt idx="286">
                  <c:v>4275.0000000000009</c:v>
                </c:pt>
                <c:pt idx="287">
                  <c:v>5462.5000000000009</c:v>
                </c:pt>
                <c:pt idx="288">
                  <c:v>1312.5000000000002</c:v>
                </c:pt>
                <c:pt idx="289">
                  <c:v>1687.5</c:v>
                </c:pt>
                <c:pt idx="290">
                  <c:v>1687.5</c:v>
                </c:pt>
                <c:pt idx="291">
                  <c:v>1012.5</c:v>
                </c:pt>
                <c:pt idx="292">
                  <c:v>875</c:v>
                </c:pt>
                <c:pt idx="293">
                  <c:v>1912.5</c:v>
                </c:pt>
                <c:pt idx="294">
                  <c:v>1662.5000000000002</c:v>
                </c:pt>
                <c:pt idx="295">
                  <c:v>1687.5</c:v>
                </c:pt>
                <c:pt idx="296">
                  <c:v>1687.5</c:v>
                </c:pt>
                <c:pt idx="297">
                  <c:v>1012.5</c:v>
                </c:pt>
                <c:pt idx="298">
                  <c:v>750</c:v>
                </c:pt>
                <c:pt idx="299">
                  <c:v>1575</c:v>
                </c:pt>
                <c:pt idx="300">
                  <c:v>2250</c:v>
                </c:pt>
                <c:pt idx="301">
                  <c:v>1924.9999999999998</c:v>
                </c:pt>
                <c:pt idx="302">
                  <c:v>2249.9999999999995</c:v>
                </c:pt>
                <c:pt idx="303">
                  <c:v>1512.4999999999998</c:v>
                </c:pt>
                <c:pt idx="304">
                  <c:v>750</c:v>
                </c:pt>
                <c:pt idx="305">
                  <c:v>1787.4999999999998</c:v>
                </c:pt>
                <c:pt idx="306">
                  <c:v>3000</c:v>
                </c:pt>
                <c:pt idx="307">
                  <c:v>1950</c:v>
                </c:pt>
                <c:pt idx="308">
                  <c:v>2275</c:v>
                </c:pt>
                <c:pt idx="309">
                  <c:v>1250</c:v>
                </c:pt>
                <c:pt idx="310">
                  <c:v>825.00000000000011</c:v>
                </c:pt>
                <c:pt idx="311">
                  <c:v>2275</c:v>
                </c:pt>
                <c:pt idx="312">
                  <c:v>2887.4999999999995</c:v>
                </c:pt>
                <c:pt idx="313">
                  <c:v>2250</c:v>
                </c:pt>
                <c:pt idx="314">
                  <c:v>2250</c:v>
                </c:pt>
                <c:pt idx="315">
                  <c:v>1512.4999999999998</c:v>
                </c:pt>
                <c:pt idx="316">
                  <c:v>1050</c:v>
                </c:pt>
                <c:pt idx="317">
                  <c:v>3562.5</c:v>
                </c:pt>
                <c:pt idx="318">
                  <c:v>5075</c:v>
                </c:pt>
                <c:pt idx="319">
                  <c:v>4500</c:v>
                </c:pt>
                <c:pt idx="320">
                  <c:v>4500</c:v>
                </c:pt>
                <c:pt idx="321">
                  <c:v>3562.5</c:v>
                </c:pt>
                <c:pt idx="322">
                  <c:v>2975.0000000000005</c:v>
                </c:pt>
                <c:pt idx="323">
                  <c:v>6500</c:v>
                </c:pt>
                <c:pt idx="324">
                  <c:v>6400</c:v>
                </c:pt>
                <c:pt idx="325">
                  <c:v>5525.0000000000009</c:v>
                </c:pt>
                <c:pt idx="326">
                  <c:v>5100.0000000000009</c:v>
                </c:pt>
                <c:pt idx="327">
                  <c:v>4000</c:v>
                </c:pt>
                <c:pt idx="328">
                  <c:v>4675.0000000000009</c:v>
                </c:pt>
                <c:pt idx="329">
                  <c:v>5500</c:v>
                </c:pt>
                <c:pt idx="330">
                  <c:v>6375.0000000000009</c:v>
                </c:pt>
                <c:pt idx="331">
                  <c:v>5437.5000000000009</c:v>
                </c:pt>
                <c:pt idx="332">
                  <c:v>4200</c:v>
                </c:pt>
                <c:pt idx="333">
                  <c:v>3675.0000000000005</c:v>
                </c:pt>
                <c:pt idx="334">
                  <c:v>3674.9999999999995</c:v>
                </c:pt>
                <c:pt idx="335">
                  <c:v>2625</c:v>
                </c:pt>
                <c:pt idx="336">
                  <c:v>3575.0000000000009</c:v>
                </c:pt>
                <c:pt idx="337">
                  <c:v>3850.0000000000009</c:v>
                </c:pt>
                <c:pt idx="338">
                  <c:v>2437.5000000000005</c:v>
                </c:pt>
                <c:pt idx="339">
                  <c:v>2112.5000000000005</c:v>
                </c:pt>
                <c:pt idx="340">
                  <c:v>2625.0000000000005</c:v>
                </c:pt>
                <c:pt idx="341">
                  <c:v>2250</c:v>
                </c:pt>
                <c:pt idx="342">
                  <c:v>2612.5</c:v>
                </c:pt>
                <c:pt idx="343">
                  <c:v>3087.5000000000005</c:v>
                </c:pt>
                <c:pt idx="344">
                  <c:v>1800.0000000000002</c:v>
                </c:pt>
                <c:pt idx="345">
                  <c:v>1512.5000000000002</c:v>
                </c:pt>
                <c:pt idx="346">
                  <c:v>1625</c:v>
                </c:pt>
                <c:pt idx="347">
                  <c:v>2100</c:v>
                </c:pt>
                <c:pt idx="348">
                  <c:v>2887.5000000000005</c:v>
                </c:pt>
                <c:pt idx="349">
                  <c:v>3600.0000000000005</c:v>
                </c:pt>
                <c:pt idx="350">
                  <c:v>2337.5</c:v>
                </c:pt>
                <c:pt idx="351">
                  <c:v>2600.0000000000005</c:v>
                </c:pt>
                <c:pt idx="352">
                  <c:v>3187.5000000000005</c:v>
                </c:pt>
                <c:pt idx="353">
                  <c:v>4500.0000000000009</c:v>
                </c:pt>
                <c:pt idx="354">
                  <c:v>5250.0000000000009</c:v>
                </c:pt>
                <c:pt idx="355">
                  <c:v>5950.0000000000018</c:v>
                </c:pt>
                <c:pt idx="356">
                  <c:v>4000.0000000000009</c:v>
                </c:pt>
                <c:pt idx="357">
                  <c:v>4000.0000000000009</c:v>
                </c:pt>
                <c:pt idx="358">
                  <c:v>3825.0000000000005</c:v>
                </c:pt>
                <c:pt idx="359">
                  <c:v>4987.5000000000009</c:v>
                </c:pt>
                <c:pt idx="360">
                  <c:v>1700</c:v>
                </c:pt>
                <c:pt idx="361">
                  <c:v>2125</c:v>
                </c:pt>
                <c:pt idx="362">
                  <c:v>2125</c:v>
                </c:pt>
                <c:pt idx="363">
                  <c:v>1375</c:v>
                </c:pt>
                <c:pt idx="364">
                  <c:v>1237.5</c:v>
                </c:pt>
                <c:pt idx="365">
                  <c:v>2375</c:v>
                </c:pt>
                <c:pt idx="366">
                  <c:v>2100</c:v>
                </c:pt>
                <c:pt idx="367">
                  <c:v>2125</c:v>
                </c:pt>
                <c:pt idx="368">
                  <c:v>2125</c:v>
                </c:pt>
                <c:pt idx="369">
                  <c:v>1375</c:v>
                </c:pt>
                <c:pt idx="370">
                  <c:v>1100</c:v>
                </c:pt>
                <c:pt idx="371">
                  <c:v>2000</c:v>
                </c:pt>
                <c:pt idx="372">
                  <c:v>2750</c:v>
                </c:pt>
                <c:pt idx="373">
                  <c:v>2400</c:v>
                </c:pt>
                <c:pt idx="374">
                  <c:v>2762.4999999999995</c:v>
                </c:pt>
                <c:pt idx="375">
                  <c:v>1950</c:v>
                </c:pt>
                <c:pt idx="376">
                  <c:v>1137.5</c:v>
                </c:pt>
                <c:pt idx="377">
                  <c:v>2250</c:v>
                </c:pt>
                <c:pt idx="378">
                  <c:v>3575</c:v>
                </c:pt>
                <c:pt idx="379">
                  <c:v>2450.0000000000005</c:v>
                </c:pt>
                <c:pt idx="380">
                  <c:v>2800.0000000000005</c:v>
                </c:pt>
                <c:pt idx="381">
                  <c:v>1650.0000000000002</c:v>
                </c:pt>
                <c:pt idx="382">
                  <c:v>1200.0000000000002</c:v>
                </c:pt>
                <c:pt idx="383">
                  <c:v>2812.5000000000005</c:v>
                </c:pt>
                <c:pt idx="384">
                  <c:v>3450</c:v>
                </c:pt>
                <c:pt idx="385">
                  <c:v>2762.5</c:v>
                </c:pt>
                <c:pt idx="386">
                  <c:v>2762.5</c:v>
                </c:pt>
                <c:pt idx="387">
                  <c:v>1950</c:v>
                </c:pt>
                <c:pt idx="388">
                  <c:v>1237.4999999999998</c:v>
                </c:pt>
                <c:pt idx="389">
                  <c:v>4024.9999999999995</c:v>
                </c:pt>
                <c:pt idx="390">
                  <c:v>5362.4999999999991</c:v>
                </c:pt>
                <c:pt idx="391">
                  <c:v>4900</c:v>
                </c:pt>
                <c:pt idx="392">
                  <c:v>5950</c:v>
                </c:pt>
                <c:pt idx="393">
                  <c:v>4887.5</c:v>
                </c:pt>
                <c:pt idx="394">
                  <c:v>4275</c:v>
                </c:pt>
                <c:pt idx="395">
                  <c:v>8250</c:v>
                </c:pt>
                <c:pt idx="396">
                  <c:v>8100</c:v>
                </c:pt>
                <c:pt idx="397">
                  <c:v>7125.0000000000009</c:v>
                </c:pt>
                <c:pt idx="398">
                  <c:v>6650.0000000000009</c:v>
                </c:pt>
                <c:pt idx="399">
                  <c:v>5400</c:v>
                </c:pt>
                <c:pt idx="400">
                  <c:v>6175</c:v>
                </c:pt>
                <c:pt idx="401">
                  <c:v>7150.0000000000009</c:v>
                </c:pt>
                <c:pt idx="402">
                  <c:v>8075.0000000000009</c:v>
                </c:pt>
                <c:pt idx="403">
                  <c:v>7012.5000000000009</c:v>
                </c:pt>
                <c:pt idx="404">
                  <c:v>5600</c:v>
                </c:pt>
                <c:pt idx="405">
                  <c:v>3800</c:v>
                </c:pt>
                <c:pt idx="406">
                  <c:v>3799.9999999999995</c:v>
                </c:pt>
                <c:pt idx="407">
                  <c:v>2550</c:v>
                </c:pt>
                <c:pt idx="408">
                  <c:v>3000.0000000000005</c:v>
                </c:pt>
                <c:pt idx="409">
                  <c:v>3250.0000000000005</c:v>
                </c:pt>
                <c:pt idx="410">
                  <c:v>1800.0000000000002</c:v>
                </c:pt>
                <c:pt idx="411">
                  <c:v>1500.0000000000002</c:v>
                </c:pt>
                <c:pt idx="412">
                  <c:v>1925.0000000000002</c:v>
                </c:pt>
                <c:pt idx="413">
                  <c:v>1649.9999999999998</c:v>
                </c:pt>
                <c:pt idx="414">
                  <c:v>2000</c:v>
                </c:pt>
                <c:pt idx="415">
                  <c:v>3737.5000000000009</c:v>
                </c:pt>
                <c:pt idx="416">
                  <c:v>2400.0000000000005</c:v>
                </c:pt>
                <c:pt idx="417">
                  <c:v>2062.5</c:v>
                </c:pt>
                <c:pt idx="418">
                  <c:v>2275</c:v>
                </c:pt>
                <c:pt idx="419">
                  <c:v>2800.0000000000005</c:v>
                </c:pt>
                <c:pt idx="420">
                  <c:v>3437.5000000000005</c:v>
                </c:pt>
                <c:pt idx="421">
                  <c:v>4200.0000000000009</c:v>
                </c:pt>
                <c:pt idx="422">
                  <c:v>2887.5000000000005</c:v>
                </c:pt>
                <c:pt idx="423">
                  <c:v>3250.0000000000005</c:v>
                </c:pt>
                <c:pt idx="424">
                  <c:v>4037.5000000000005</c:v>
                </c:pt>
                <c:pt idx="425">
                  <c:v>5400.0000000000009</c:v>
                </c:pt>
                <c:pt idx="426">
                  <c:v>6000.0000000000009</c:v>
                </c:pt>
                <c:pt idx="427">
                  <c:v>6800.0000000000018</c:v>
                </c:pt>
                <c:pt idx="428">
                  <c:v>4800.0000000000009</c:v>
                </c:pt>
                <c:pt idx="429">
                  <c:v>4800.0000000000009</c:v>
                </c:pt>
                <c:pt idx="430">
                  <c:v>4725.0000000000009</c:v>
                </c:pt>
                <c:pt idx="431">
                  <c:v>5937.5000000000009</c:v>
                </c:pt>
                <c:pt idx="432">
                  <c:v>1050.0000000000002</c:v>
                </c:pt>
                <c:pt idx="433">
                  <c:v>1400</c:v>
                </c:pt>
                <c:pt idx="434">
                  <c:v>1400</c:v>
                </c:pt>
                <c:pt idx="435">
                  <c:v>800</c:v>
                </c:pt>
                <c:pt idx="436">
                  <c:v>675.00000000000011</c:v>
                </c:pt>
                <c:pt idx="437">
                  <c:v>1600</c:v>
                </c:pt>
                <c:pt idx="438">
                  <c:v>1350.0000000000002</c:v>
                </c:pt>
                <c:pt idx="439">
                  <c:v>1400</c:v>
                </c:pt>
                <c:pt idx="440">
                  <c:v>1400</c:v>
                </c:pt>
                <c:pt idx="441">
                  <c:v>800</c:v>
                </c:pt>
                <c:pt idx="442">
                  <c:v>562.50000000000011</c:v>
                </c:pt>
                <c:pt idx="443">
                  <c:v>1300</c:v>
                </c:pt>
                <c:pt idx="444">
                  <c:v>1900</c:v>
                </c:pt>
                <c:pt idx="445">
                  <c:v>1625</c:v>
                </c:pt>
                <c:pt idx="446">
                  <c:v>1924.9999999999998</c:v>
                </c:pt>
                <c:pt idx="447">
                  <c:v>1250</c:v>
                </c:pt>
                <c:pt idx="448">
                  <c:v>550</c:v>
                </c:pt>
                <c:pt idx="449">
                  <c:v>1500</c:v>
                </c:pt>
                <c:pt idx="450">
                  <c:v>2612.5</c:v>
                </c:pt>
                <c:pt idx="451">
                  <c:v>1650.0000000000002</c:v>
                </c:pt>
                <c:pt idx="452">
                  <c:v>1950.0000000000002</c:v>
                </c:pt>
                <c:pt idx="453">
                  <c:v>1012.5000000000001</c:v>
                </c:pt>
                <c:pt idx="454">
                  <c:v>625.00000000000011</c:v>
                </c:pt>
                <c:pt idx="455">
                  <c:v>1950.0000000000005</c:v>
                </c:pt>
                <c:pt idx="456">
                  <c:v>2500</c:v>
                </c:pt>
                <c:pt idx="457">
                  <c:v>1925.0000000000002</c:v>
                </c:pt>
                <c:pt idx="458">
                  <c:v>1925.0000000000002</c:v>
                </c:pt>
                <c:pt idx="459">
                  <c:v>1375</c:v>
                </c:pt>
                <c:pt idx="460">
                  <c:v>787.49999999999989</c:v>
                </c:pt>
                <c:pt idx="461">
                  <c:v>3150</c:v>
                </c:pt>
                <c:pt idx="462">
                  <c:v>4262.4999999999991</c:v>
                </c:pt>
                <c:pt idx="463">
                  <c:v>4224.9999999999991</c:v>
                </c:pt>
                <c:pt idx="464">
                  <c:v>5200</c:v>
                </c:pt>
                <c:pt idx="465">
                  <c:v>4200</c:v>
                </c:pt>
                <c:pt idx="466">
                  <c:v>3600</c:v>
                </c:pt>
                <c:pt idx="467">
                  <c:v>7350</c:v>
                </c:pt>
                <c:pt idx="468">
                  <c:v>7225</c:v>
                </c:pt>
                <c:pt idx="469">
                  <c:v>6300</c:v>
                </c:pt>
                <c:pt idx="470">
                  <c:v>5850</c:v>
                </c:pt>
                <c:pt idx="471">
                  <c:v>4675</c:v>
                </c:pt>
                <c:pt idx="472">
                  <c:v>5400</c:v>
                </c:pt>
                <c:pt idx="473">
                  <c:v>6300</c:v>
                </c:pt>
                <c:pt idx="474">
                  <c:v>7200</c:v>
                </c:pt>
                <c:pt idx="475">
                  <c:v>6200</c:v>
                </c:pt>
                <c:pt idx="476">
                  <c:v>4550</c:v>
                </c:pt>
                <c:pt idx="477">
                  <c:v>2975.0000000000005</c:v>
                </c:pt>
                <c:pt idx="478">
                  <c:v>2975</c:v>
                </c:pt>
                <c:pt idx="479">
                  <c:v>1875</c:v>
                </c:pt>
                <c:pt idx="480">
                  <c:v>2250.0000000000005</c:v>
                </c:pt>
                <c:pt idx="481">
                  <c:v>2475.0000000000009</c:v>
                </c:pt>
                <c:pt idx="482">
                  <c:v>1250.0000000000002</c:v>
                </c:pt>
                <c:pt idx="483">
                  <c:v>1000.0000000000002</c:v>
                </c:pt>
                <c:pt idx="484">
                  <c:v>1350.0000000000002</c:v>
                </c:pt>
                <c:pt idx="485">
                  <c:v>1125</c:v>
                </c:pt>
                <c:pt idx="486">
                  <c:v>1400</c:v>
                </c:pt>
                <c:pt idx="487">
                  <c:v>2887.5000000000009</c:v>
                </c:pt>
                <c:pt idx="488">
                  <c:v>1750.0000000000005</c:v>
                </c:pt>
                <c:pt idx="489">
                  <c:v>1462.5000000000002</c:v>
                </c:pt>
                <c:pt idx="490">
                  <c:v>1650.0000000000002</c:v>
                </c:pt>
                <c:pt idx="491">
                  <c:v>2100.0000000000005</c:v>
                </c:pt>
                <c:pt idx="492">
                  <c:v>2587.5000000000005</c:v>
                </c:pt>
                <c:pt idx="493">
                  <c:v>3250.0000000000009</c:v>
                </c:pt>
                <c:pt idx="494">
                  <c:v>2137.5000000000005</c:v>
                </c:pt>
                <c:pt idx="495">
                  <c:v>2475.0000000000009</c:v>
                </c:pt>
                <c:pt idx="496">
                  <c:v>3187.5000000000005</c:v>
                </c:pt>
                <c:pt idx="497">
                  <c:v>4400.0000000000009</c:v>
                </c:pt>
                <c:pt idx="498">
                  <c:v>4875.0000000000009</c:v>
                </c:pt>
                <c:pt idx="499">
                  <c:v>5625.0000000000018</c:v>
                </c:pt>
                <c:pt idx="500">
                  <c:v>3850.0000000000009</c:v>
                </c:pt>
                <c:pt idx="501">
                  <c:v>3850.0000000000009</c:v>
                </c:pt>
                <c:pt idx="502">
                  <c:v>3800.0000000000009</c:v>
                </c:pt>
                <c:pt idx="503">
                  <c:v>4887.5000000000009</c:v>
                </c:pt>
                <c:pt idx="504">
                  <c:v>1050.0000000000002</c:v>
                </c:pt>
                <c:pt idx="505">
                  <c:v>1400</c:v>
                </c:pt>
                <c:pt idx="506">
                  <c:v>1400</c:v>
                </c:pt>
                <c:pt idx="507">
                  <c:v>800</c:v>
                </c:pt>
                <c:pt idx="508">
                  <c:v>675.00000000000011</c:v>
                </c:pt>
                <c:pt idx="509">
                  <c:v>1600</c:v>
                </c:pt>
                <c:pt idx="510">
                  <c:v>1350.0000000000002</c:v>
                </c:pt>
                <c:pt idx="511">
                  <c:v>1400</c:v>
                </c:pt>
                <c:pt idx="512">
                  <c:v>1400</c:v>
                </c:pt>
                <c:pt idx="513">
                  <c:v>800</c:v>
                </c:pt>
                <c:pt idx="514">
                  <c:v>562.50000000000011</c:v>
                </c:pt>
                <c:pt idx="515">
                  <c:v>1300</c:v>
                </c:pt>
                <c:pt idx="516">
                  <c:v>1900</c:v>
                </c:pt>
                <c:pt idx="517">
                  <c:v>1625</c:v>
                </c:pt>
                <c:pt idx="518">
                  <c:v>1924.9999999999998</c:v>
                </c:pt>
                <c:pt idx="519">
                  <c:v>1250</c:v>
                </c:pt>
                <c:pt idx="520">
                  <c:v>550</c:v>
                </c:pt>
                <c:pt idx="521">
                  <c:v>1500</c:v>
                </c:pt>
                <c:pt idx="522">
                  <c:v>2612.5</c:v>
                </c:pt>
                <c:pt idx="523">
                  <c:v>1650.0000000000002</c:v>
                </c:pt>
                <c:pt idx="524">
                  <c:v>1950.0000000000002</c:v>
                </c:pt>
                <c:pt idx="525">
                  <c:v>1012.5000000000001</c:v>
                </c:pt>
                <c:pt idx="526">
                  <c:v>625.00000000000011</c:v>
                </c:pt>
                <c:pt idx="527">
                  <c:v>1950.0000000000005</c:v>
                </c:pt>
                <c:pt idx="528">
                  <c:v>2500</c:v>
                </c:pt>
                <c:pt idx="529">
                  <c:v>1925.0000000000002</c:v>
                </c:pt>
                <c:pt idx="530">
                  <c:v>1925.0000000000002</c:v>
                </c:pt>
                <c:pt idx="531">
                  <c:v>1375</c:v>
                </c:pt>
                <c:pt idx="532">
                  <c:v>787.49999999999989</c:v>
                </c:pt>
                <c:pt idx="533">
                  <c:v>3150</c:v>
                </c:pt>
                <c:pt idx="534">
                  <c:v>4262.4999999999991</c:v>
                </c:pt>
                <c:pt idx="535">
                  <c:v>4224.9999999999991</c:v>
                </c:pt>
                <c:pt idx="536">
                  <c:v>5200</c:v>
                </c:pt>
                <c:pt idx="537">
                  <c:v>4200</c:v>
                </c:pt>
                <c:pt idx="538">
                  <c:v>3600</c:v>
                </c:pt>
                <c:pt idx="539">
                  <c:v>7350</c:v>
                </c:pt>
                <c:pt idx="540">
                  <c:v>7225</c:v>
                </c:pt>
                <c:pt idx="541">
                  <c:v>6300</c:v>
                </c:pt>
                <c:pt idx="542">
                  <c:v>5850</c:v>
                </c:pt>
                <c:pt idx="543">
                  <c:v>4675</c:v>
                </c:pt>
                <c:pt idx="544">
                  <c:v>5400</c:v>
                </c:pt>
                <c:pt idx="545">
                  <c:v>6300</c:v>
                </c:pt>
                <c:pt idx="546">
                  <c:v>7200</c:v>
                </c:pt>
                <c:pt idx="547">
                  <c:v>6200</c:v>
                </c:pt>
                <c:pt idx="548">
                  <c:v>4550</c:v>
                </c:pt>
                <c:pt idx="549">
                  <c:v>2975.0000000000005</c:v>
                </c:pt>
                <c:pt idx="550">
                  <c:v>2975</c:v>
                </c:pt>
                <c:pt idx="551">
                  <c:v>1875</c:v>
                </c:pt>
                <c:pt idx="552">
                  <c:v>2250.0000000000005</c:v>
                </c:pt>
                <c:pt idx="553">
                  <c:v>2475.0000000000009</c:v>
                </c:pt>
                <c:pt idx="554">
                  <c:v>1250.0000000000002</c:v>
                </c:pt>
                <c:pt idx="555">
                  <c:v>1000.0000000000002</c:v>
                </c:pt>
                <c:pt idx="556">
                  <c:v>1350.0000000000002</c:v>
                </c:pt>
                <c:pt idx="557">
                  <c:v>1125</c:v>
                </c:pt>
                <c:pt idx="558">
                  <c:v>1400</c:v>
                </c:pt>
                <c:pt idx="559">
                  <c:v>2887.5000000000009</c:v>
                </c:pt>
                <c:pt idx="560">
                  <c:v>1750.0000000000005</c:v>
                </c:pt>
                <c:pt idx="561">
                  <c:v>1462.5000000000002</c:v>
                </c:pt>
                <c:pt idx="562">
                  <c:v>1650.0000000000002</c:v>
                </c:pt>
                <c:pt idx="563">
                  <c:v>2100.0000000000005</c:v>
                </c:pt>
                <c:pt idx="564">
                  <c:v>2587.5000000000005</c:v>
                </c:pt>
                <c:pt idx="565">
                  <c:v>3250.0000000000009</c:v>
                </c:pt>
                <c:pt idx="566">
                  <c:v>2137.5000000000005</c:v>
                </c:pt>
                <c:pt idx="567">
                  <c:v>2475.0000000000009</c:v>
                </c:pt>
                <c:pt idx="568">
                  <c:v>3187.5000000000005</c:v>
                </c:pt>
                <c:pt idx="569">
                  <c:v>4400.0000000000009</c:v>
                </c:pt>
                <c:pt idx="570">
                  <c:v>4875.0000000000009</c:v>
                </c:pt>
                <c:pt idx="571">
                  <c:v>5625.0000000000018</c:v>
                </c:pt>
                <c:pt idx="572">
                  <c:v>3850.0000000000009</c:v>
                </c:pt>
                <c:pt idx="573">
                  <c:v>3850.0000000000009</c:v>
                </c:pt>
                <c:pt idx="574">
                  <c:v>3800.0000000000009</c:v>
                </c:pt>
                <c:pt idx="575">
                  <c:v>4887.5000000000009</c:v>
                </c:pt>
                <c:pt idx="576">
                  <c:v>1400.0000000000002</c:v>
                </c:pt>
                <c:pt idx="577">
                  <c:v>1800</c:v>
                </c:pt>
                <c:pt idx="578">
                  <c:v>1800</c:v>
                </c:pt>
                <c:pt idx="579">
                  <c:v>1125</c:v>
                </c:pt>
                <c:pt idx="580">
                  <c:v>1000.0000000000002</c:v>
                </c:pt>
                <c:pt idx="581">
                  <c:v>2025</c:v>
                </c:pt>
                <c:pt idx="582">
                  <c:v>1750.0000000000002</c:v>
                </c:pt>
                <c:pt idx="583">
                  <c:v>1800</c:v>
                </c:pt>
                <c:pt idx="584">
                  <c:v>1800</c:v>
                </c:pt>
                <c:pt idx="585">
                  <c:v>1125</c:v>
                </c:pt>
                <c:pt idx="586">
                  <c:v>875.00000000000023</c:v>
                </c:pt>
                <c:pt idx="587">
                  <c:v>1687.5</c:v>
                </c:pt>
                <c:pt idx="588">
                  <c:v>2362.5</c:v>
                </c:pt>
                <c:pt idx="589">
                  <c:v>2062.5</c:v>
                </c:pt>
                <c:pt idx="590">
                  <c:v>2400</c:v>
                </c:pt>
                <c:pt idx="591">
                  <c:v>1650.0000000000002</c:v>
                </c:pt>
                <c:pt idx="592">
                  <c:v>900.00000000000011</c:v>
                </c:pt>
                <c:pt idx="593">
                  <c:v>1575</c:v>
                </c:pt>
                <c:pt idx="594">
                  <c:v>2625</c:v>
                </c:pt>
                <c:pt idx="595">
                  <c:v>1787.5000000000002</c:v>
                </c:pt>
                <c:pt idx="596">
                  <c:v>2062.5</c:v>
                </c:pt>
                <c:pt idx="597">
                  <c:v>1100.0000000000002</c:v>
                </c:pt>
                <c:pt idx="598">
                  <c:v>787.50000000000023</c:v>
                </c:pt>
                <c:pt idx="599">
                  <c:v>2100.0000000000005</c:v>
                </c:pt>
                <c:pt idx="600">
                  <c:v>2475</c:v>
                </c:pt>
                <c:pt idx="601">
                  <c:v>2000</c:v>
                </c:pt>
                <c:pt idx="602">
                  <c:v>2000</c:v>
                </c:pt>
                <c:pt idx="603">
                  <c:v>1462.5</c:v>
                </c:pt>
                <c:pt idx="604">
                  <c:v>899.99999999999989</c:v>
                </c:pt>
                <c:pt idx="605">
                  <c:v>3737.5</c:v>
                </c:pt>
                <c:pt idx="606">
                  <c:v>4950</c:v>
                </c:pt>
                <c:pt idx="607">
                  <c:v>4900</c:v>
                </c:pt>
                <c:pt idx="608">
                  <c:v>5950</c:v>
                </c:pt>
                <c:pt idx="609">
                  <c:v>4887.5</c:v>
                </c:pt>
                <c:pt idx="610">
                  <c:v>4275</c:v>
                </c:pt>
                <c:pt idx="611">
                  <c:v>8250</c:v>
                </c:pt>
                <c:pt idx="612">
                  <c:v>8100</c:v>
                </c:pt>
                <c:pt idx="613">
                  <c:v>7125.0000000000009</c:v>
                </c:pt>
                <c:pt idx="614">
                  <c:v>6650.0000000000009</c:v>
                </c:pt>
                <c:pt idx="615">
                  <c:v>5400</c:v>
                </c:pt>
                <c:pt idx="616">
                  <c:v>6175</c:v>
                </c:pt>
                <c:pt idx="617">
                  <c:v>7150.0000000000009</c:v>
                </c:pt>
                <c:pt idx="618">
                  <c:v>8075.0000000000009</c:v>
                </c:pt>
                <c:pt idx="619">
                  <c:v>7012.5000000000009</c:v>
                </c:pt>
                <c:pt idx="620">
                  <c:v>5250.0000000000009</c:v>
                </c:pt>
                <c:pt idx="621">
                  <c:v>3562.5000000000005</c:v>
                </c:pt>
                <c:pt idx="622">
                  <c:v>3087.4999999999995</c:v>
                </c:pt>
                <c:pt idx="623">
                  <c:v>2100</c:v>
                </c:pt>
                <c:pt idx="624">
                  <c:v>2250.0000000000005</c:v>
                </c:pt>
                <c:pt idx="625">
                  <c:v>2500.0000000000005</c:v>
                </c:pt>
                <c:pt idx="626">
                  <c:v>1350.0000000000005</c:v>
                </c:pt>
                <c:pt idx="627">
                  <c:v>1125.0000000000002</c:v>
                </c:pt>
                <c:pt idx="628">
                  <c:v>1512.5000000000002</c:v>
                </c:pt>
                <c:pt idx="629">
                  <c:v>1200</c:v>
                </c:pt>
                <c:pt idx="630">
                  <c:v>1400.0000000000002</c:v>
                </c:pt>
                <c:pt idx="631">
                  <c:v>2875.0000000000005</c:v>
                </c:pt>
                <c:pt idx="632">
                  <c:v>1800.0000000000005</c:v>
                </c:pt>
                <c:pt idx="633">
                  <c:v>1500.0000000000002</c:v>
                </c:pt>
                <c:pt idx="634">
                  <c:v>1750</c:v>
                </c:pt>
                <c:pt idx="635">
                  <c:v>2200</c:v>
                </c:pt>
                <c:pt idx="636">
                  <c:v>2500.0000000000005</c:v>
                </c:pt>
                <c:pt idx="637">
                  <c:v>3150.0000000000009</c:v>
                </c:pt>
                <c:pt idx="638">
                  <c:v>2100.0000000000005</c:v>
                </c:pt>
                <c:pt idx="639">
                  <c:v>2500.0000000000005</c:v>
                </c:pt>
                <c:pt idx="640">
                  <c:v>3325.0000000000005</c:v>
                </c:pt>
                <c:pt idx="641">
                  <c:v>5100.0000000000009</c:v>
                </c:pt>
                <c:pt idx="642">
                  <c:v>5600.0000000000018</c:v>
                </c:pt>
                <c:pt idx="643">
                  <c:v>6400.0000000000018</c:v>
                </c:pt>
                <c:pt idx="644">
                  <c:v>4500.0000000000009</c:v>
                </c:pt>
                <c:pt idx="645">
                  <c:v>4500.0000000000009</c:v>
                </c:pt>
                <c:pt idx="646">
                  <c:v>4462.5000000000009</c:v>
                </c:pt>
                <c:pt idx="647">
                  <c:v>5625.0000000000018</c:v>
                </c:pt>
                <c:pt idx="648">
                  <c:v>1274.9999999999998</c:v>
                </c:pt>
                <c:pt idx="649">
                  <c:v>1700</c:v>
                </c:pt>
                <c:pt idx="650">
                  <c:v>1700</c:v>
                </c:pt>
                <c:pt idx="651">
                  <c:v>1100</c:v>
                </c:pt>
                <c:pt idx="652">
                  <c:v>1012.5000000000001</c:v>
                </c:pt>
                <c:pt idx="653">
                  <c:v>1700</c:v>
                </c:pt>
                <c:pt idx="654">
                  <c:v>1424.9999999999998</c:v>
                </c:pt>
                <c:pt idx="655">
                  <c:v>1500</c:v>
                </c:pt>
                <c:pt idx="656">
                  <c:v>1500</c:v>
                </c:pt>
                <c:pt idx="657">
                  <c:v>900</c:v>
                </c:pt>
                <c:pt idx="658">
                  <c:v>675.00000000000011</c:v>
                </c:pt>
                <c:pt idx="659">
                  <c:v>1400</c:v>
                </c:pt>
                <c:pt idx="660">
                  <c:v>2000</c:v>
                </c:pt>
                <c:pt idx="661">
                  <c:v>1750</c:v>
                </c:pt>
                <c:pt idx="662">
                  <c:v>1750</c:v>
                </c:pt>
                <c:pt idx="663">
                  <c:v>1125</c:v>
                </c:pt>
                <c:pt idx="664">
                  <c:v>687.5</c:v>
                </c:pt>
                <c:pt idx="665">
                  <c:v>1625</c:v>
                </c:pt>
                <c:pt idx="666">
                  <c:v>2500</c:v>
                </c:pt>
                <c:pt idx="667">
                  <c:v>1650.0000000000002</c:v>
                </c:pt>
                <c:pt idx="668">
                  <c:v>1925.0000000000002</c:v>
                </c:pt>
                <c:pt idx="669">
                  <c:v>1250</c:v>
                </c:pt>
                <c:pt idx="670">
                  <c:v>825.00000000000011</c:v>
                </c:pt>
                <c:pt idx="671">
                  <c:v>2275</c:v>
                </c:pt>
                <c:pt idx="672">
                  <c:v>2625</c:v>
                </c:pt>
                <c:pt idx="673">
                  <c:v>2062.5</c:v>
                </c:pt>
                <c:pt idx="674">
                  <c:v>2200</c:v>
                </c:pt>
                <c:pt idx="675">
                  <c:v>1500</c:v>
                </c:pt>
                <c:pt idx="676">
                  <c:v>1100</c:v>
                </c:pt>
                <c:pt idx="677">
                  <c:v>2625.0000000000005</c:v>
                </c:pt>
                <c:pt idx="678">
                  <c:v>3125</c:v>
                </c:pt>
                <c:pt idx="679">
                  <c:v>2612.5</c:v>
                </c:pt>
                <c:pt idx="680">
                  <c:v>2612.5</c:v>
                </c:pt>
                <c:pt idx="681">
                  <c:v>1750</c:v>
                </c:pt>
                <c:pt idx="682">
                  <c:v>1237.5</c:v>
                </c:pt>
                <c:pt idx="683">
                  <c:v>3675.0000000000005</c:v>
                </c:pt>
                <c:pt idx="684">
                  <c:v>3375</c:v>
                </c:pt>
                <c:pt idx="685">
                  <c:v>2887.5000000000005</c:v>
                </c:pt>
                <c:pt idx="686">
                  <c:v>2612.5</c:v>
                </c:pt>
                <c:pt idx="687">
                  <c:v>1875</c:v>
                </c:pt>
                <c:pt idx="688">
                  <c:v>2337.5</c:v>
                </c:pt>
                <c:pt idx="689">
                  <c:v>2975.0000000000005</c:v>
                </c:pt>
                <c:pt idx="690">
                  <c:v>3437.5000000000005</c:v>
                </c:pt>
                <c:pt idx="691">
                  <c:v>3450.0000000000005</c:v>
                </c:pt>
                <c:pt idx="692">
                  <c:v>2475</c:v>
                </c:pt>
                <c:pt idx="693">
                  <c:v>2200</c:v>
                </c:pt>
                <c:pt idx="694">
                  <c:v>2600</c:v>
                </c:pt>
                <c:pt idx="695">
                  <c:v>2625.0000000000005</c:v>
                </c:pt>
                <c:pt idx="696">
                  <c:v>2587.5000000000005</c:v>
                </c:pt>
                <c:pt idx="697">
                  <c:v>2875.0000000000005</c:v>
                </c:pt>
                <c:pt idx="698">
                  <c:v>1912.5000000000002</c:v>
                </c:pt>
                <c:pt idx="699">
                  <c:v>1687.5000000000002</c:v>
                </c:pt>
                <c:pt idx="700">
                  <c:v>2062.5</c:v>
                </c:pt>
                <c:pt idx="701">
                  <c:v>2550.0000000000005</c:v>
                </c:pt>
                <c:pt idx="702">
                  <c:v>2250.0000000000005</c:v>
                </c:pt>
                <c:pt idx="703">
                  <c:v>2500.0000000000005</c:v>
                </c:pt>
                <c:pt idx="704">
                  <c:v>1462.5000000000002</c:v>
                </c:pt>
                <c:pt idx="705">
                  <c:v>1350.0000000000002</c:v>
                </c:pt>
                <c:pt idx="706">
                  <c:v>1512.5000000000002</c:v>
                </c:pt>
                <c:pt idx="707">
                  <c:v>1950.0000000000002</c:v>
                </c:pt>
                <c:pt idx="708">
                  <c:v>2250.0000000000005</c:v>
                </c:pt>
                <c:pt idx="709">
                  <c:v>2625.0000000000005</c:v>
                </c:pt>
                <c:pt idx="710">
                  <c:v>1687.5000000000002</c:v>
                </c:pt>
                <c:pt idx="711">
                  <c:v>1575.0000000000002</c:v>
                </c:pt>
                <c:pt idx="712">
                  <c:v>1650.0000000000002</c:v>
                </c:pt>
                <c:pt idx="713">
                  <c:v>2550.0000000000005</c:v>
                </c:pt>
                <c:pt idx="714">
                  <c:v>2812.5000000000005</c:v>
                </c:pt>
                <c:pt idx="715">
                  <c:v>3125.0000000000009</c:v>
                </c:pt>
                <c:pt idx="716">
                  <c:v>1912.5000000000002</c:v>
                </c:pt>
                <c:pt idx="717">
                  <c:v>1912.5000000000002</c:v>
                </c:pt>
                <c:pt idx="718">
                  <c:v>1925.0000000000002</c:v>
                </c:pt>
                <c:pt idx="719">
                  <c:v>2700.0000000000005</c:v>
                </c:pt>
                <c:pt idx="720">
                  <c:v>1662.4999999999995</c:v>
                </c:pt>
                <c:pt idx="721">
                  <c:v>2137.5</c:v>
                </c:pt>
                <c:pt idx="722">
                  <c:v>2137.5</c:v>
                </c:pt>
                <c:pt idx="723">
                  <c:v>1462.5</c:v>
                </c:pt>
                <c:pt idx="724">
                  <c:v>1375.0000000000002</c:v>
                </c:pt>
                <c:pt idx="725">
                  <c:v>2137.5</c:v>
                </c:pt>
                <c:pt idx="726">
                  <c:v>1837.4999999999995</c:v>
                </c:pt>
                <c:pt idx="727">
                  <c:v>1912.5</c:v>
                </c:pt>
                <c:pt idx="728">
                  <c:v>1912.5</c:v>
                </c:pt>
                <c:pt idx="729">
                  <c:v>1237.5</c:v>
                </c:pt>
                <c:pt idx="730">
                  <c:v>1000.0000000000002</c:v>
                </c:pt>
                <c:pt idx="731">
                  <c:v>1800</c:v>
                </c:pt>
                <c:pt idx="732">
                  <c:v>2475</c:v>
                </c:pt>
                <c:pt idx="733">
                  <c:v>2200</c:v>
                </c:pt>
                <c:pt idx="734">
                  <c:v>2200</c:v>
                </c:pt>
                <c:pt idx="735">
                  <c:v>1512.5000000000002</c:v>
                </c:pt>
                <c:pt idx="736">
                  <c:v>1050.0000000000002</c:v>
                </c:pt>
                <c:pt idx="737">
                  <c:v>2062.5</c:v>
                </c:pt>
                <c:pt idx="738">
                  <c:v>3025.0000000000005</c:v>
                </c:pt>
                <c:pt idx="739">
                  <c:v>2100.0000000000005</c:v>
                </c:pt>
                <c:pt idx="740">
                  <c:v>2400.0000000000005</c:v>
                </c:pt>
                <c:pt idx="741">
                  <c:v>1650.0000000000002</c:v>
                </c:pt>
                <c:pt idx="742">
                  <c:v>1200.0000000000002</c:v>
                </c:pt>
                <c:pt idx="743">
                  <c:v>2812.5000000000005</c:v>
                </c:pt>
                <c:pt idx="744">
                  <c:v>3162.5000000000005</c:v>
                </c:pt>
                <c:pt idx="745">
                  <c:v>2550.0000000000005</c:v>
                </c:pt>
                <c:pt idx="746">
                  <c:v>2700.0000000000005</c:v>
                </c:pt>
                <c:pt idx="747">
                  <c:v>1925.0000000000002</c:v>
                </c:pt>
                <c:pt idx="748">
                  <c:v>1500.0000000000002</c:v>
                </c:pt>
                <c:pt idx="749">
                  <c:v>3187.5000000000005</c:v>
                </c:pt>
                <c:pt idx="750">
                  <c:v>3850.0000000000005</c:v>
                </c:pt>
                <c:pt idx="751">
                  <c:v>3300.0000000000005</c:v>
                </c:pt>
                <c:pt idx="752">
                  <c:v>3300.0000000000005</c:v>
                </c:pt>
                <c:pt idx="753">
                  <c:v>2337.5</c:v>
                </c:pt>
                <c:pt idx="754">
                  <c:v>1800.0000000000002</c:v>
                </c:pt>
                <c:pt idx="755">
                  <c:v>4500.0000000000009</c:v>
                </c:pt>
                <c:pt idx="756">
                  <c:v>4125</c:v>
                </c:pt>
                <c:pt idx="757">
                  <c:v>3600.0000000000005</c:v>
                </c:pt>
                <c:pt idx="758">
                  <c:v>3300.0000000000005</c:v>
                </c:pt>
                <c:pt idx="759">
                  <c:v>2475</c:v>
                </c:pt>
                <c:pt idx="760">
                  <c:v>3000.0000000000005</c:v>
                </c:pt>
                <c:pt idx="761">
                  <c:v>3750.0000000000005</c:v>
                </c:pt>
                <c:pt idx="762">
                  <c:v>4200.0000000000009</c:v>
                </c:pt>
                <c:pt idx="763">
                  <c:v>4225.0000000000009</c:v>
                </c:pt>
                <c:pt idx="764">
                  <c:v>3150.0000000000005</c:v>
                </c:pt>
                <c:pt idx="765">
                  <c:v>2850.0000000000005</c:v>
                </c:pt>
                <c:pt idx="766">
                  <c:v>3325.0000000000005</c:v>
                </c:pt>
                <c:pt idx="767">
                  <c:v>3375.0000000000005</c:v>
                </c:pt>
                <c:pt idx="768">
                  <c:v>3125.0000000000009</c:v>
                </c:pt>
                <c:pt idx="769">
                  <c:v>3437.5000000000009</c:v>
                </c:pt>
                <c:pt idx="770">
                  <c:v>2375.0000000000005</c:v>
                </c:pt>
                <c:pt idx="771">
                  <c:v>2125.0000000000005</c:v>
                </c:pt>
                <c:pt idx="772">
                  <c:v>2550.0000000000005</c:v>
                </c:pt>
                <c:pt idx="773">
                  <c:v>3087.5000000000005</c:v>
                </c:pt>
                <c:pt idx="774">
                  <c:v>2750.0000000000005</c:v>
                </c:pt>
                <c:pt idx="775">
                  <c:v>3025.0000000000009</c:v>
                </c:pt>
                <c:pt idx="776">
                  <c:v>1875.0000000000005</c:v>
                </c:pt>
                <c:pt idx="777">
                  <c:v>1750.0000000000005</c:v>
                </c:pt>
                <c:pt idx="778">
                  <c:v>1950.0000000000002</c:v>
                </c:pt>
                <c:pt idx="779">
                  <c:v>2812.5000000000005</c:v>
                </c:pt>
                <c:pt idx="780">
                  <c:v>3300.0000000000005</c:v>
                </c:pt>
                <c:pt idx="781">
                  <c:v>3900.0000000000009</c:v>
                </c:pt>
                <c:pt idx="782">
                  <c:v>2700.0000000000005</c:v>
                </c:pt>
                <c:pt idx="783">
                  <c:v>2550.0000000000005</c:v>
                </c:pt>
                <c:pt idx="784">
                  <c:v>2625.0000000000005</c:v>
                </c:pt>
                <c:pt idx="785">
                  <c:v>3750.0000000000005</c:v>
                </c:pt>
                <c:pt idx="786">
                  <c:v>4200.0000000000009</c:v>
                </c:pt>
                <c:pt idx="787">
                  <c:v>4550.0000000000009</c:v>
                </c:pt>
                <c:pt idx="788">
                  <c:v>3000.0000000000005</c:v>
                </c:pt>
                <c:pt idx="789">
                  <c:v>3000.0000000000005</c:v>
                </c:pt>
                <c:pt idx="790">
                  <c:v>2975.0000000000005</c:v>
                </c:pt>
                <c:pt idx="791">
                  <c:v>3937.5000000000005</c:v>
                </c:pt>
                <c:pt idx="792">
                  <c:v>1349.9999999999998</c:v>
                </c:pt>
                <c:pt idx="793">
                  <c:v>1800</c:v>
                </c:pt>
                <c:pt idx="794">
                  <c:v>1800</c:v>
                </c:pt>
                <c:pt idx="795">
                  <c:v>1200</c:v>
                </c:pt>
                <c:pt idx="796">
                  <c:v>1125.0000000000002</c:v>
                </c:pt>
                <c:pt idx="797">
                  <c:v>1800</c:v>
                </c:pt>
                <c:pt idx="798">
                  <c:v>1499.9999999999998</c:v>
                </c:pt>
                <c:pt idx="799">
                  <c:v>1600</c:v>
                </c:pt>
                <c:pt idx="800">
                  <c:v>1600</c:v>
                </c:pt>
                <c:pt idx="801">
                  <c:v>1000</c:v>
                </c:pt>
                <c:pt idx="802">
                  <c:v>787.50000000000023</c:v>
                </c:pt>
                <c:pt idx="803">
                  <c:v>1500</c:v>
                </c:pt>
                <c:pt idx="804">
                  <c:v>2100</c:v>
                </c:pt>
                <c:pt idx="805">
                  <c:v>1875</c:v>
                </c:pt>
                <c:pt idx="806">
                  <c:v>1875</c:v>
                </c:pt>
                <c:pt idx="807">
                  <c:v>1250</c:v>
                </c:pt>
                <c:pt idx="808">
                  <c:v>825.00000000000011</c:v>
                </c:pt>
                <c:pt idx="809">
                  <c:v>1750</c:v>
                </c:pt>
                <c:pt idx="810">
                  <c:v>2625</c:v>
                </c:pt>
                <c:pt idx="811">
                  <c:v>1787.5000000000002</c:v>
                </c:pt>
                <c:pt idx="812">
                  <c:v>2062.5</c:v>
                </c:pt>
                <c:pt idx="813">
                  <c:v>1375</c:v>
                </c:pt>
                <c:pt idx="814">
                  <c:v>962.50000000000011</c:v>
                </c:pt>
                <c:pt idx="815">
                  <c:v>2450.0000000000005</c:v>
                </c:pt>
                <c:pt idx="816">
                  <c:v>2750</c:v>
                </c:pt>
                <c:pt idx="817">
                  <c:v>2200</c:v>
                </c:pt>
                <c:pt idx="818">
                  <c:v>2337.5</c:v>
                </c:pt>
                <c:pt idx="819">
                  <c:v>1625</c:v>
                </c:pt>
                <c:pt idx="820">
                  <c:v>1237.5</c:v>
                </c:pt>
                <c:pt idx="821">
                  <c:v>2800.0000000000005</c:v>
                </c:pt>
                <c:pt idx="822">
                  <c:v>3375</c:v>
                </c:pt>
                <c:pt idx="823">
                  <c:v>2887.5000000000005</c:v>
                </c:pt>
                <c:pt idx="824">
                  <c:v>2887.5000000000005</c:v>
                </c:pt>
                <c:pt idx="825">
                  <c:v>2000</c:v>
                </c:pt>
                <c:pt idx="826">
                  <c:v>1512.5000000000002</c:v>
                </c:pt>
                <c:pt idx="827">
                  <c:v>4025.0000000000005</c:v>
                </c:pt>
                <c:pt idx="828">
                  <c:v>3625</c:v>
                </c:pt>
                <c:pt idx="829">
                  <c:v>3162.5000000000005</c:v>
                </c:pt>
                <c:pt idx="830">
                  <c:v>2887.5000000000005</c:v>
                </c:pt>
                <c:pt idx="831">
                  <c:v>2125</c:v>
                </c:pt>
                <c:pt idx="832">
                  <c:v>2612.5</c:v>
                </c:pt>
                <c:pt idx="833">
                  <c:v>3325.0000000000005</c:v>
                </c:pt>
                <c:pt idx="834">
                  <c:v>3712.5000000000005</c:v>
                </c:pt>
                <c:pt idx="835">
                  <c:v>3750.0000000000005</c:v>
                </c:pt>
                <c:pt idx="836">
                  <c:v>2750</c:v>
                </c:pt>
                <c:pt idx="837">
                  <c:v>2475</c:v>
                </c:pt>
                <c:pt idx="838">
                  <c:v>2925</c:v>
                </c:pt>
                <c:pt idx="839">
                  <c:v>2975.0000000000005</c:v>
                </c:pt>
                <c:pt idx="840">
                  <c:v>2700.0000000000009</c:v>
                </c:pt>
                <c:pt idx="841">
                  <c:v>3000.0000000000005</c:v>
                </c:pt>
                <c:pt idx="842">
                  <c:v>2025.0000000000005</c:v>
                </c:pt>
                <c:pt idx="843">
                  <c:v>1800.0000000000005</c:v>
                </c:pt>
                <c:pt idx="844">
                  <c:v>2200</c:v>
                </c:pt>
                <c:pt idx="845">
                  <c:v>2700.0000000000005</c:v>
                </c:pt>
                <c:pt idx="846">
                  <c:v>2362.5000000000005</c:v>
                </c:pt>
                <c:pt idx="847">
                  <c:v>2625.0000000000005</c:v>
                </c:pt>
                <c:pt idx="848">
                  <c:v>1575.0000000000005</c:v>
                </c:pt>
                <c:pt idx="849">
                  <c:v>1462.5000000000005</c:v>
                </c:pt>
                <c:pt idx="850">
                  <c:v>1650.0000000000002</c:v>
                </c:pt>
                <c:pt idx="851">
                  <c:v>2450.0000000000005</c:v>
                </c:pt>
                <c:pt idx="852">
                  <c:v>2887.5000000000005</c:v>
                </c:pt>
                <c:pt idx="853">
                  <c:v>3450.0000000000005</c:v>
                </c:pt>
                <c:pt idx="854">
                  <c:v>2337.5</c:v>
                </c:pt>
                <c:pt idx="855">
                  <c:v>2200</c:v>
                </c:pt>
                <c:pt idx="856">
                  <c:v>2275</c:v>
                </c:pt>
                <c:pt idx="857">
                  <c:v>3325.0000000000005</c:v>
                </c:pt>
                <c:pt idx="858">
                  <c:v>3712.5000000000005</c:v>
                </c:pt>
                <c:pt idx="859">
                  <c:v>4050.0000000000005</c:v>
                </c:pt>
                <c:pt idx="860">
                  <c:v>2612.5</c:v>
                </c:pt>
                <c:pt idx="861">
                  <c:v>2612.5</c:v>
                </c:pt>
                <c:pt idx="862">
                  <c:v>2600</c:v>
                </c:pt>
                <c:pt idx="863">
                  <c:v>3500.0000000000005</c:v>
                </c:pt>
              </c:numCache>
            </c:numRef>
          </c:xVal>
          <c:yVal>
            <c:numRef>
              <c:f>'Sales &amp; Profitability Analysis'!$AK$6:$AK$869</c:f>
              <c:numCache>
                <c:formatCode>"$"#,##0_);[Red]\("$"#,##0\)</c:formatCode>
                <c:ptCount val="864"/>
                <c:pt idx="0">
                  <c:v>1085</c:v>
                </c:pt>
                <c:pt idx="1">
                  <c:v>775</c:v>
                </c:pt>
                <c:pt idx="2">
                  <c:v>1356.2500000000002</c:v>
                </c:pt>
                <c:pt idx="3">
                  <c:v>937.5</c:v>
                </c:pt>
                <c:pt idx="4">
                  <c:v>1581.2500000000002</c:v>
                </c:pt>
                <c:pt idx="5">
                  <c:v>581.25000000000011</c:v>
                </c:pt>
                <c:pt idx="6" formatCode="General">
                  <c:v>1155</c:v>
                </c:pt>
                <c:pt idx="7" formatCode="General">
                  <c:v>725</c:v>
                </c:pt>
                <c:pt idx="8">
                  <c:v>1268.7500000000002</c:v>
                </c:pt>
                <c:pt idx="9">
                  <c:v>862.5</c:v>
                </c:pt>
                <c:pt idx="10">
                  <c:v>1375</c:v>
                </c:pt>
                <c:pt idx="11">
                  <c:v>525.00000000000011</c:v>
                </c:pt>
                <c:pt idx="12">
                  <c:v>1487.5000000000002</c:v>
                </c:pt>
                <c:pt idx="13">
                  <c:v>840</c:v>
                </c:pt>
                <c:pt idx="14">
                  <c:v>1470.0000000000002</c:v>
                </c:pt>
                <c:pt idx="15">
                  <c:v>1080</c:v>
                </c:pt>
                <c:pt idx="16">
                  <c:v>1625</c:v>
                </c:pt>
                <c:pt idx="17">
                  <c:v>630.00000000000011</c:v>
                </c:pt>
                <c:pt idx="18">
                  <c:v>1837.5000000000002</c:v>
                </c:pt>
                <c:pt idx="19">
                  <c:v>877.5</c:v>
                </c:pt>
                <c:pt idx="20">
                  <c:v>1649.3750000000002</c:v>
                </c:pt>
                <c:pt idx="21">
                  <c:v>1125</c:v>
                </c:pt>
                <c:pt idx="22">
                  <c:v>1706.25</c:v>
                </c:pt>
                <c:pt idx="23">
                  <c:v>840.00000000000011</c:v>
                </c:pt>
                <c:pt idx="24">
                  <c:v>2160</c:v>
                </c:pt>
                <c:pt idx="25">
                  <c:v>1218.75</c:v>
                </c:pt>
                <c:pt idx="26">
                  <c:v>1950</c:v>
                </c:pt>
                <c:pt idx="27">
                  <c:v>1365</c:v>
                </c:pt>
                <c:pt idx="28">
                  <c:v>1966.2500000000002</c:v>
                </c:pt>
                <c:pt idx="29">
                  <c:v>1160</c:v>
                </c:pt>
                <c:pt idx="30">
                  <c:v>2340</c:v>
                </c:pt>
                <c:pt idx="31">
                  <c:v>1340.625</c:v>
                </c:pt>
                <c:pt idx="32">
                  <c:v>2145</c:v>
                </c:pt>
                <c:pt idx="33">
                  <c:v>1470</c:v>
                </c:pt>
                <c:pt idx="34">
                  <c:v>2055.625</c:v>
                </c:pt>
                <c:pt idx="35">
                  <c:v>1400</c:v>
                </c:pt>
                <c:pt idx="36">
                  <c:v>2152.5</c:v>
                </c:pt>
                <c:pt idx="37">
                  <c:v>1137.5</c:v>
                </c:pt>
                <c:pt idx="38">
                  <c:v>1876.8750000000002</c:v>
                </c:pt>
                <c:pt idx="39">
                  <c:v>1305</c:v>
                </c:pt>
                <c:pt idx="40">
                  <c:v>2518.75</c:v>
                </c:pt>
                <c:pt idx="41">
                  <c:v>930.00000000000011</c:v>
                </c:pt>
                <c:pt idx="42">
                  <c:v>2218.125</c:v>
                </c:pt>
                <c:pt idx="43">
                  <c:v>1295.0000000000002</c:v>
                </c:pt>
                <c:pt idx="44">
                  <c:v>1820.0000000000002</c:v>
                </c:pt>
                <c:pt idx="45">
                  <c:v>1462.5</c:v>
                </c:pt>
                <c:pt idx="46">
                  <c:v>2812.5</c:v>
                </c:pt>
                <c:pt idx="47">
                  <c:v>870.00000000000011</c:v>
                </c:pt>
                <c:pt idx="48">
                  <c:v>1526.2500000000002</c:v>
                </c:pt>
                <c:pt idx="49">
                  <c:v>832.50000000000011</c:v>
                </c:pt>
                <c:pt idx="50">
                  <c:v>1278.7500000000002</c:v>
                </c:pt>
                <c:pt idx="51">
                  <c:v>996.875</c:v>
                </c:pt>
                <c:pt idx="52">
                  <c:v>2120.6250000000005</c:v>
                </c:pt>
                <c:pt idx="53">
                  <c:v>542.50000000000011</c:v>
                </c:pt>
                <c:pt idx="54">
                  <c:v>1443.7500000000002</c:v>
                </c:pt>
                <c:pt idx="55">
                  <c:v>787.50000000000011</c:v>
                </c:pt>
                <c:pt idx="56">
                  <c:v>1155.0000000000002</c:v>
                </c:pt>
                <c:pt idx="57">
                  <c:v>928.125</c:v>
                </c:pt>
                <c:pt idx="58">
                  <c:v>1901.2500000000002</c:v>
                </c:pt>
                <c:pt idx="59">
                  <c:v>490.00000000000011</c:v>
                </c:pt>
                <c:pt idx="60">
                  <c:v>1443.7500000000002</c:v>
                </c:pt>
                <c:pt idx="61">
                  <c:v>787.50000000000011</c:v>
                </c:pt>
                <c:pt idx="62">
                  <c:v>1196.2500000000002</c:v>
                </c:pt>
                <c:pt idx="63">
                  <c:v>962.5</c:v>
                </c:pt>
                <c:pt idx="64">
                  <c:v>1901.2500000000002</c:v>
                </c:pt>
                <c:pt idx="65">
                  <c:v>542.50000000000011</c:v>
                </c:pt>
                <c:pt idx="66">
                  <c:v>1608.7500000000002</c:v>
                </c:pt>
                <c:pt idx="67">
                  <c:v>877.50000000000011</c:v>
                </c:pt>
                <c:pt idx="68">
                  <c:v>1278.7500000000002</c:v>
                </c:pt>
                <c:pt idx="69">
                  <c:v>1065.6249999999998</c:v>
                </c:pt>
                <c:pt idx="70">
                  <c:v>2047.5000000000002</c:v>
                </c:pt>
                <c:pt idx="71">
                  <c:v>560.00000000000011</c:v>
                </c:pt>
                <c:pt idx="72">
                  <c:v>630</c:v>
                </c:pt>
                <c:pt idx="73">
                  <c:v>506.25</c:v>
                </c:pt>
                <c:pt idx="74">
                  <c:v>810</c:v>
                </c:pt>
                <c:pt idx="75">
                  <c:v>472.49999999999994</c:v>
                </c:pt>
                <c:pt idx="76">
                  <c:v>687.5</c:v>
                </c:pt>
                <c:pt idx="77">
                  <c:v>427.5</c:v>
                </c:pt>
                <c:pt idx="78">
                  <c:v>735</c:v>
                </c:pt>
                <c:pt idx="79">
                  <c:v>478.125</c:v>
                </c:pt>
                <c:pt idx="80">
                  <c:v>765</c:v>
                </c:pt>
                <c:pt idx="81">
                  <c:v>433.125</c:v>
                </c:pt>
                <c:pt idx="82">
                  <c:v>550</c:v>
                </c:pt>
                <c:pt idx="83">
                  <c:v>360</c:v>
                </c:pt>
                <c:pt idx="84">
                  <c:v>990</c:v>
                </c:pt>
                <c:pt idx="85">
                  <c:v>549.99999999999989</c:v>
                </c:pt>
                <c:pt idx="86">
                  <c:v>879.99999999999989</c:v>
                </c:pt>
                <c:pt idx="87">
                  <c:v>577.49999999999989</c:v>
                </c:pt>
                <c:pt idx="88">
                  <c:v>577.5</c:v>
                </c:pt>
                <c:pt idx="89">
                  <c:v>412.49999999999994</c:v>
                </c:pt>
                <c:pt idx="90">
                  <c:v>1320</c:v>
                </c:pt>
                <c:pt idx="91">
                  <c:v>568.75</c:v>
                </c:pt>
                <c:pt idx="92">
                  <c:v>1040</c:v>
                </c:pt>
                <c:pt idx="93">
                  <c:v>630</c:v>
                </c:pt>
                <c:pt idx="94">
                  <c:v>715.00000000000011</c:v>
                </c:pt>
                <c:pt idx="95">
                  <c:v>560</c:v>
                </c:pt>
                <c:pt idx="96">
                  <c:v>1485</c:v>
                </c:pt>
                <c:pt idx="97">
                  <c:v>780</c:v>
                </c:pt>
                <c:pt idx="98">
                  <c:v>1170</c:v>
                </c:pt>
                <c:pt idx="99">
                  <c:v>719.99999999999989</c:v>
                </c:pt>
                <c:pt idx="100">
                  <c:v>780.00000000000011</c:v>
                </c:pt>
                <c:pt idx="101">
                  <c:v>900</c:v>
                </c:pt>
                <c:pt idx="102">
                  <c:v>1890</c:v>
                </c:pt>
                <c:pt idx="103">
                  <c:v>1072.5</c:v>
                </c:pt>
                <c:pt idx="104">
                  <c:v>1608.75</c:v>
                </c:pt>
                <c:pt idx="105">
                  <c:v>1019.9999999999999</c:v>
                </c:pt>
                <c:pt idx="106">
                  <c:v>1170.0000000000002</c:v>
                </c:pt>
                <c:pt idx="107">
                  <c:v>1200</c:v>
                </c:pt>
                <c:pt idx="108">
                  <c:v>1800</c:v>
                </c:pt>
                <c:pt idx="109">
                  <c:v>975</c:v>
                </c:pt>
                <c:pt idx="110">
                  <c:v>1430</c:v>
                </c:pt>
                <c:pt idx="111">
                  <c:v>944.99999999999989</c:v>
                </c:pt>
                <c:pt idx="112">
                  <c:v>1787.5000000000002</c:v>
                </c:pt>
                <c:pt idx="113">
                  <c:v>800</c:v>
                </c:pt>
                <c:pt idx="114">
                  <c:v>1820</c:v>
                </c:pt>
                <c:pt idx="115">
                  <c:v>1137.5</c:v>
                </c:pt>
                <c:pt idx="116">
                  <c:v>1365</c:v>
                </c:pt>
                <c:pt idx="117">
                  <c:v>1080.625</c:v>
                </c:pt>
                <c:pt idx="118">
                  <c:v>1959.3750000000002</c:v>
                </c:pt>
                <c:pt idx="119">
                  <c:v>640</c:v>
                </c:pt>
                <c:pt idx="120">
                  <c:v>1260.0000000000002</c:v>
                </c:pt>
                <c:pt idx="121">
                  <c:v>780.00000000000023</c:v>
                </c:pt>
                <c:pt idx="122">
                  <c:v>945.00000000000023</c:v>
                </c:pt>
                <c:pt idx="123">
                  <c:v>720.00000000000011</c:v>
                </c:pt>
                <c:pt idx="124">
                  <c:v>1400.0000000000005</c:v>
                </c:pt>
                <c:pt idx="125">
                  <c:v>506.25000000000017</c:v>
                </c:pt>
                <c:pt idx="126">
                  <c:v>1155.0000000000002</c:v>
                </c:pt>
                <c:pt idx="127">
                  <c:v>715.00000000000023</c:v>
                </c:pt>
                <c:pt idx="128">
                  <c:v>787.50000000000023</c:v>
                </c:pt>
                <c:pt idx="129">
                  <c:v>630.00000000000011</c:v>
                </c:pt>
                <c:pt idx="130">
                  <c:v>1137.5000000000002</c:v>
                </c:pt>
                <c:pt idx="131">
                  <c:v>421.87500000000011</c:v>
                </c:pt>
                <c:pt idx="132">
                  <c:v>1207.5000000000002</c:v>
                </c:pt>
                <c:pt idx="133">
                  <c:v>747.50000000000023</c:v>
                </c:pt>
                <c:pt idx="134">
                  <c:v>892.50000000000023</c:v>
                </c:pt>
                <c:pt idx="135">
                  <c:v>720.00000000000011</c:v>
                </c:pt>
                <c:pt idx="136">
                  <c:v>1225.0000000000005</c:v>
                </c:pt>
                <c:pt idx="137">
                  <c:v>534.37500000000011</c:v>
                </c:pt>
                <c:pt idx="138">
                  <c:v>1417.5000000000002</c:v>
                </c:pt>
                <c:pt idx="139">
                  <c:v>877.50000000000023</c:v>
                </c:pt>
                <c:pt idx="140">
                  <c:v>997.50000000000023</c:v>
                </c:pt>
                <c:pt idx="141">
                  <c:v>855.00000000000011</c:v>
                </c:pt>
                <c:pt idx="142">
                  <c:v>1400.0000000000005</c:v>
                </c:pt>
                <c:pt idx="143">
                  <c:v>562.50000000000011</c:v>
                </c:pt>
                <c:pt idx="144">
                  <c:v>446.25000000000006</c:v>
                </c:pt>
                <c:pt idx="145">
                  <c:v>340</c:v>
                </c:pt>
                <c:pt idx="146">
                  <c:v>595</c:v>
                </c:pt>
                <c:pt idx="147">
                  <c:v>330</c:v>
                </c:pt>
                <c:pt idx="148">
                  <c:v>506.25</c:v>
                </c:pt>
                <c:pt idx="149">
                  <c:v>285.00000000000006</c:v>
                </c:pt>
                <c:pt idx="150">
                  <c:v>551.25</c:v>
                </c:pt>
                <c:pt idx="151">
                  <c:v>340</c:v>
                </c:pt>
                <c:pt idx="152">
                  <c:v>595</c:v>
                </c:pt>
                <c:pt idx="153">
                  <c:v>330</c:v>
                </c:pt>
                <c:pt idx="154">
                  <c:v>450</c:v>
                </c:pt>
                <c:pt idx="155">
                  <c:v>240.00000000000003</c:v>
                </c:pt>
                <c:pt idx="156">
                  <c:v>770.00000000000011</c:v>
                </c:pt>
                <c:pt idx="157">
                  <c:v>400</c:v>
                </c:pt>
                <c:pt idx="158">
                  <c:v>769.99999999999989</c:v>
                </c:pt>
                <c:pt idx="159">
                  <c:v>494.99999999999989</c:v>
                </c:pt>
                <c:pt idx="160">
                  <c:v>450</c:v>
                </c:pt>
                <c:pt idx="161">
                  <c:v>288.75</c:v>
                </c:pt>
                <c:pt idx="162">
                  <c:v>1102.5</c:v>
                </c:pt>
                <c:pt idx="163">
                  <c:v>422.5</c:v>
                </c:pt>
                <c:pt idx="164">
                  <c:v>853.12500000000011</c:v>
                </c:pt>
                <c:pt idx="165">
                  <c:v>495</c:v>
                </c:pt>
                <c:pt idx="166">
                  <c:v>568.75</c:v>
                </c:pt>
                <c:pt idx="167">
                  <c:v>390.00000000000006</c:v>
                </c:pt>
                <c:pt idx="168">
                  <c:v>1575</c:v>
                </c:pt>
                <c:pt idx="169">
                  <c:v>853.125</c:v>
                </c:pt>
                <c:pt idx="170">
                  <c:v>1218.75</c:v>
                </c:pt>
                <c:pt idx="171">
                  <c:v>742.49999999999989</c:v>
                </c:pt>
                <c:pt idx="172">
                  <c:v>739.37500000000011</c:v>
                </c:pt>
                <c:pt idx="173">
                  <c:v>1140</c:v>
                </c:pt>
                <c:pt idx="174">
                  <c:v>2175</c:v>
                </c:pt>
                <c:pt idx="175">
                  <c:v>1308.125</c:v>
                </c:pt>
                <c:pt idx="176">
                  <c:v>1868.75</c:v>
                </c:pt>
                <c:pt idx="177">
                  <c:v>1316.2499999999998</c:v>
                </c:pt>
                <c:pt idx="178">
                  <c:v>1478.7500000000002</c:v>
                </c:pt>
                <c:pt idx="179">
                  <c:v>1593.7500000000002</c:v>
                </c:pt>
                <c:pt idx="180">
                  <c:v>2266.875</c:v>
                </c:pt>
                <c:pt idx="181">
                  <c:v>1312.5</c:v>
                </c:pt>
                <c:pt idx="182">
                  <c:v>1811.2500000000002</c:v>
                </c:pt>
                <c:pt idx="183">
                  <c:v>1235</c:v>
                </c:pt>
                <c:pt idx="184">
                  <c:v>2205.0000000000005</c:v>
                </c:pt>
                <c:pt idx="185">
                  <c:v>1115.6250000000002</c:v>
                </c:pt>
                <c:pt idx="186">
                  <c:v>2283.7500000000005</c:v>
                </c:pt>
                <c:pt idx="187">
                  <c:v>1518.7500000000002</c:v>
                </c:pt>
                <c:pt idx="188">
                  <c:v>1732.5000000000002</c:v>
                </c:pt>
                <c:pt idx="189">
                  <c:v>1400</c:v>
                </c:pt>
                <c:pt idx="190">
                  <c:v>2250.0000000000005</c:v>
                </c:pt>
                <c:pt idx="191">
                  <c:v>800</c:v>
                </c:pt>
                <c:pt idx="192">
                  <c:v>1560.0000000000005</c:v>
                </c:pt>
                <c:pt idx="193">
                  <c:v>1050.0000000000002</c:v>
                </c:pt>
                <c:pt idx="194">
                  <c:v>1170.0000000000002</c:v>
                </c:pt>
                <c:pt idx="195">
                  <c:v>910.00000000000011</c:v>
                </c:pt>
                <c:pt idx="196">
                  <c:v>1650.0000000000007</c:v>
                </c:pt>
                <c:pt idx="197">
                  <c:v>595.00000000000011</c:v>
                </c:pt>
                <c:pt idx="198">
                  <c:v>1155.0000000000002</c:v>
                </c:pt>
                <c:pt idx="199">
                  <c:v>787.50000000000011</c:v>
                </c:pt>
                <c:pt idx="200">
                  <c:v>770.00000000000011</c:v>
                </c:pt>
                <c:pt idx="201">
                  <c:v>625.625</c:v>
                </c:pt>
                <c:pt idx="202">
                  <c:v>1072.5000000000002</c:v>
                </c:pt>
                <c:pt idx="203">
                  <c:v>490.00000000000011</c:v>
                </c:pt>
                <c:pt idx="204">
                  <c:v>1265.0000000000002</c:v>
                </c:pt>
                <c:pt idx="205">
                  <c:v>862.50000000000011</c:v>
                </c:pt>
                <c:pt idx="206">
                  <c:v>935</c:v>
                </c:pt>
                <c:pt idx="207">
                  <c:v>910.00000000000011</c:v>
                </c:pt>
                <c:pt idx="208">
                  <c:v>1546.8750000000007</c:v>
                </c:pt>
                <c:pt idx="209">
                  <c:v>800.00000000000023</c:v>
                </c:pt>
                <c:pt idx="210">
                  <c:v>1820.0000000000005</c:v>
                </c:pt>
                <c:pt idx="211">
                  <c:v>1225.0000000000002</c:v>
                </c:pt>
                <c:pt idx="212">
                  <c:v>1300.0000000000002</c:v>
                </c:pt>
                <c:pt idx="213">
                  <c:v>1137.5</c:v>
                </c:pt>
                <c:pt idx="214">
                  <c:v>1753.1250000000007</c:v>
                </c:pt>
                <c:pt idx="215">
                  <c:v>840.00000000000023</c:v>
                </c:pt>
                <c:pt idx="216">
                  <c:v>540</c:v>
                </c:pt>
                <c:pt idx="217">
                  <c:v>562.5</c:v>
                </c:pt>
                <c:pt idx="218">
                  <c:v>562.5</c:v>
                </c:pt>
                <c:pt idx="219">
                  <c:v>450</c:v>
                </c:pt>
                <c:pt idx="220">
                  <c:v>343.75</c:v>
                </c:pt>
                <c:pt idx="221">
                  <c:v>500</c:v>
                </c:pt>
                <c:pt idx="222">
                  <c:v>660</c:v>
                </c:pt>
                <c:pt idx="223">
                  <c:v>562.5</c:v>
                </c:pt>
                <c:pt idx="224">
                  <c:v>562.5</c:v>
                </c:pt>
                <c:pt idx="225">
                  <c:v>450</c:v>
                </c:pt>
                <c:pt idx="226">
                  <c:v>309.375</c:v>
                </c:pt>
                <c:pt idx="227">
                  <c:v>425</c:v>
                </c:pt>
                <c:pt idx="228">
                  <c:v>862.5</c:v>
                </c:pt>
                <c:pt idx="229">
                  <c:v>637.5</c:v>
                </c:pt>
                <c:pt idx="230">
                  <c:v>690.62499999999989</c:v>
                </c:pt>
                <c:pt idx="231">
                  <c:v>633.74999999999989</c:v>
                </c:pt>
                <c:pt idx="232">
                  <c:v>306.25</c:v>
                </c:pt>
                <c:pt idx="233">
                  <c:v>487.49999999999994</c:v>
                </c:pt>
                <c:pt idx="234">
                  <c:v>1154.9999999999998</c:v>
                </c:pt>
                <c:pt idx="235">
                  <c:v>656.25</c:v>
                </c:pt>
                <c:pt idx="236">
                  <c:v>750</c:v>
                </c:pt>
                <c:pt idx="237">
                  <c:v>540</c:v>
                </c:pt>
                <c:pt idx="238">
                  <c:v>325</c:v>
                </c:pt>
                <c:pt idx="239">
                  <c:v>560</c:v>
                </c:pt>
                <c:pt idx="240">
                  <c:v>990</c:v>
                </c:pt>
                <c:pt idx="241">
                  <c:v>650</c:v>
                </c:pt>
                <c:pt idx="242">
                  <c:v>650</c:v>
                </c:pt>
                <c:pt idx="243">
                  <c:v>540</c:v>
                </c:pt>
                <c:pt idx="244">
                  <c:v>325</c:v>
                </c:pt>
                <c:pt idx="245">
                  <c:v>800</c:v>
                </c:pt>
                <c:pt idx="246">
                  <c:v>1687.5</c:v>
                </c:pt>
                <c:pt idx="247">
                  <c:v>1250</c:v>
                </c:pt>
                <c:pt idx="248">
                  <c:v>1250</c:v>
                </c:pt>
                <c:pt idx="249">
                  <c:v>1200</c:v>
                </c:pt>
                <c:pt idx="250">
                  <c:v>796.87500000000011</c:v>
                </c:pt>
                <c:pt idx="251">
                  <c:v>1350</c:v>
                </c:pt>
                <c:pt idx="252">
                  <c:v>1980</c:v>
                </c:pt>
                <c:pt idx="253">
                  <c:v>1434.3750000000002</c:v>
                </c:pt>
                <c:pt idx="254">
                  <c:v>1328.1250000000002</c:v>
                </c:pt>
                <c:pt idx="255">
                  <c:v>1260</c:v>
                </c:pt>
                <c:pt idx="256">
                  <c:v>1221.8750000000002</c:v>
                </c:pt>
                <c:pt idx="257">
                  <c:v>1150</c:v>
                </c:pt>
                <c:pt idx="258">
                  <c:v>1976.2500000000002</c:v>
                </c:pt>
                <c:pt idx="259">
                  <c:v>1500.0000000000002</c:v>
                </c:pt>
                <c:pt idx="260">
                  <c:v>1171.8750000000002</c:v>
                </c:pt>
                <c:pt idx="261">
                  <c:v>1293.7500000000002</c:v>
                </c:pt>
                <c:pt idx="262">
                  <c:v>1078.125</c:v>
                </c:pt>
                <c:pt idx="263">
                  <c:v>640</c:v>
                </c:pt>
                <c:pt idx="264">
                  <c:v>1260.0000000000002</c:v>
                </c:pt>
                <c:pt idx="265">
                  <c:v>1125.0000000000002</c:v>
                </c:pt>
                <c:pt idx="266">
                  <c:v>787.50000000000023</c:v>
                </c:pt>
                <c:pt idx="267">
                  <c:v>840.00000000000023</c:v>
                </c:pt>
                <c:pt idx="268">
                  <c:v>850.00000000000011</c:v>
                </c:pt>
                <c:pt idx="269">
                  <c:v>585</c:v>
                </c:pt>
                <c:pt idx="270">
                  <c:v>990.00000000000011</c:v>
                </c:pt>
                <c:pt idx="271">
                  <c:v>893.75000000000023</c:v>
                </c:pt>
                <c:pt idx="272">
                  <c:v>562.50000000000011</c:v>
                </c:pt>
                <c:pt idx="273">
                  <c:v>630.00000000000011</c:v>
                </c:pt>
                <c:pt idx="274">
                  <c:v>568.75</c:v>
                </c:pt>
                <c:pt idx="275">
                  <c:v>562.50000000000011</c:v>
                </c:pt>
                <c:pt idx="276">
                  <c:v>1080</c:v>
                </c:pt>
                <c:pt idx="277">
                  <c:v>1015.6250000000002</c:v>
                </c:pt>
                <c:pt idx="278">
                  <c:v>712.50000000000011</c:v>
                </c:pt>
                <c:pt idx="279">
                  <c:v>945.00000000000023</c:v>
                </c:pt>
                <c:pt idx="280">
                  <c:v>956.25000000000011</c:v>
                </c:pt>
                <c:pt idx="281">
                  <c:v>1045.0000000000002</c:v>
                </c:pt>
                <c:pt idx="282">
                  <c:v>1800.0000000000002</c:v>
                </c:pt>
                <c:pt idx="283">
                  <c:v>1593.7500000000005</c:v>
                </c:pt>
                <c:pt idx="284">
                  <c:v>1100.0000000000002</c:v>
                </c:pt>
                <c:pt idx="285">
                  <c:v>1320.0000000000002</c:v>
                </c:pt>
                <c:pt idx="286">
                  <c:v>1068.7500000000002</c:v>
                </c:pt>
                <c:pt idx="287">
                  <c:v>1092.5000000000002</c:v>
                </c:pt>
                <c:pt idx="288">
                  <c:v>328.12500000000006</c:v>
                </c:pt>
                <c:pt idx="289">
                  <c:v>337.5</c:v>
                </c:pt>
                <c:pt idx="290">
                  <c:v>421.875</c:v>
                </c:pt>
                <c:pt idx="291">
                  <c:v>253.125</c:v>
                </c:pt>
                <c:pt idx="292">
                  <c:v>131.25</c:v>
                </c:pt>
                <c:pt idx="293">
                  <c:v>765</c:v>
                </c:pt>
                <c:pt idx="294">
                  <c:v>415.62500000000006</c:v>
                </c:pt>
                <c:pt idx="295">
                  <c:v>337.5</c:v>
                </c:pt>
                <c:pt idx="296">
                  <c:v>421.875</c:v>
                </c:pt>
                <c:pt idx="297">
                  <c:v>253.125</c:v>
                </c:pt>
                <c:pt idx="298">
                  <c:v>112.5</c:v>
                </c:pt>
                <c:pt idx="299">
                  <c:v>630</c:v>
                </c:pt>
                <c:pt idx="300">
                  <c:v>562.5</c:v>
                </c:pt>
                <c:pt idx="301">
                  <c:v>385</c:v>
                </c:pt>
                <c:pt idx="302">
                  <c:v>562.49999999999989</c:v>
                </c:pt>
                <c:pt idx="303">
                  <c:v>378.12499999999994</c:v>
                </c:pt>
                <c:pt idx="304">
                  <c:v>112.5</c:v>
                </c:pt>
                <c:pt idx="305">
                  <c:v>715</c:v>
                </c:pt>
                <c:pt idx="306">
                  <c:v>750</c:v>
                </c:pt>
                <c:pt idx="307">
                  <c:v>390</c:v>
                </c:pt>
                <c:pt idx="308">
                  <c:v>568.75</c:v>
                </c:pt>
                <c:pt idx="309">
                  <c:v>312.5</c:v>
                </c:pt>
                <c:pt idx="310">
                  <c:v>123.75000000000001</c:v>
                </c:pt>
                <c:pt idx="311">
                  <c:v>910</c:v>
                </c:pt>
                <c:pt idx="312">
                  <c:v>721.87499999999989</c:v>
                </c:pt>
                <c:pt idx="313">
                  <c:v>450</c:v>
                </c:pt>
                <c:pt idx="314">
                  <c:v>562.5</c:v>
                </c:pt>
                <c:pt idx="315">
                  <c:v>378.12499999999994</c:v>
                </c:pt>
                <c:pt idx="316">
                  <c:v>157.5</c:v>
                </c:pt>
                <c:pt idx="317">
                  <c:v>1425</c:v>
                </c:pt>
                <c:pt idx="318">
                  <c:v>1268.75</c:v>
                </c:pt>
                <c:pt idx="319">
                  <c:v>900</c:v>
                </c:pt>
                <c:pt idx="320">
                  <c:v>1125</c:v>
                </c:pt>
                <c:pt idx="321">
                  <c:v>890.625</c:v>
                </c:pt>
                <c:pt idx="322">
                  <c:v>446.25000000000006</c:v>
                </c:pt>
                <c:pt idx="323">
                  <c:v>2600</c:v>
                </c:pt>
                <c:pt idx="324">
                  <c:v>1600</c:v>
                </c:pt>
                <c:pt idx="325">
                  <c:v>1105.0000000000002</c:v>
                </c:pt>
                <c:pt idx="326">
                  <c:v>1275.0000000000002</c:v>
                </c:pt>
                <c:pt idx="327">
                  <c:v>1000</c:v>
                </c:pt>
                <c:pt idx="328">
                  <c:v>701.25000000000011</c:v>
                </c:pt>
                <c:pt idx="329">
                  <c:v>2200</c:v>
                </c:pt>
                <c:pt idx="330">
                  <c:v>1593.7500000000002</c:v>
                </c:pt>
                <c:pt idx="331">
                  <c:v>1087.5000000000002</c:v>
                </c:pt>
                <c:pt idx="332">
                  <c:v>1050</c:v>
                </c:pt>
                <c:pt idx="333">
                  <c:v>918.75000000000011</c:v>
                </c:pt>
                <c:pt idx="334">
                  <c:v>551.24999999999989</c:v>
                </c:pt>
                <c:pt idx="335">
                  <c:v>1050</c:v>
                </c:pt>
                <c:pt idx="336">
                  <c:v>893.75000000000023</c:v>
                </c:pt>
                <c:pt idx="337">
                  <c:v>770.00000000000023</c:v>
                </c:pt>
                <c:pt idx="338">
                  <c:v>609.37500000000011</c:v>
                </c:pt>
                <c:pt idx="339">
                  <c:v>528.12500000000011</c:v>
                </c:pt>
                <c:pt idx="340">
                  <c:v>393.75000000000006</c:v>
                </c:pt>
                <c:pt idx="341">
                  <c:v>900</c:v>
                </c:pt>
                <c:pt idx="342">
                  <c:v>653.125</c:v>
                </c:pt>
                <c:pt idx="343">
                  <c:v>617.50000000000011</c:v>
                </c:pt>
                <c:pt idx="344">
                  <c:v>450.00000000000006</c:v>
                </c:pt>
                <c:pt idx="345">
                  <c:v>378.12500000000006</c:v>
                </c:pt>
                <c:pt idx="346">
                  <c:v>243.75</c:v>
                </c:pt>
                <c:pt idx="347">
                  <c:v>840</c:v>
                </c:pt>
                <c:pt idx="348">
                  <c:v>721.87500000000011</c:v>
                </c:pt>
                <c:pt idx="349">
                  <c:v>720.00000000000011</c:v>
                </c:pt>
                <c:pt idx="350">
                  <c:v>584.375</c:v>
                </c:pt>
                <c:pt idx="351">
                  <c:v>650.00000000000011</c:v>
                </c:pt>
                <c:pt idx="352">
                  <c:v>478.12500000000006</c:v>
                </c:pt>
                <c:pt idx="353">
                  <c:v>1800.0000000000005</c:v>
                </c:pt>
                <c:pt idx="354">
                  <c:v>1312.5000000000002</c:v>
                </c:pt>
                <c:pt idx="355">
                  <c:v>1190.0000000000005</c:v>
                </c:pt>
                <c:pt idx="356">
                  <c:v>1000.0000000000002</c:v>
                </c:pt>
                <c:pt idx="357">
                  <c:v>1000.0000000000002</c:v>
                </c:pt>
                <c:pt idx="358">
                  <c:v>573.75</c:v>
                </c:pt>
                <c:pt idx="359">
                  <c:v>1995.0000000000005</c:v>
                </c:pt>
                <c:pt idx="360">
                  <c:v>510</c:v>
                </c:pt>
                <c:pt idx="361">
                  <c:v>531.25</c:v>
                </c:pt>
                <c:pt idx="362">
                  <c:v>637.5</c:v>
                </c:pt>
                <c:pt idx="363">
                  <c:v>412.5</c:v>
                </c:pt>
                <c:pt idx="364">
                  <c:v>247.5</c:v>
                </c:pt>
                <c:pt idx="365">
                  <c:v>1068.75</c:v>
                </c:pt>
                <c:pt idx="366">
                  <c:v>630</c:v>
                </c:pt>
                <c:pt idx="367">
                  <c:v>531.25</c:v>
                </c:pt>
                <c:pt idx="368">
                  <c:v>637.5</c:v>
                </c:pt>
                <c:pt idx="369">
                  <c:v>412.5</c:v>
                </c:pt>
                <c:pt idx="370">
                  <c:v>220</c:v>
                </c:pt>
                <c:pt idx="371">
                  <c:v>900</c:v>
                </c:pt>
                <c:pt idx="372">
                  <c:v>825</c:v>
                </c:pt>
                <c:pt idx="373">
                  <c:v>600</c:v>
                </c:pt>
                <c:pt idx="374">
                  <c:v>828.74999999999989</c:v>
                </c:pt>
                <c:pt idx="375">
                  <c:v>585</c:v>
                </c:pt>
                <c:pt idx="376">
                  <c:v>227.5</c:v>
                </c:pt>
                <c:pt idx="377">
                  <c:v>1012.5</c:v>
                </c:pt>
                <c:pt idx="378">
                  <c:v>1072.5</c:v>
                </c:pt>
                <c:pt idx="379">
                  <c:v>612.50000000000011</c:v>
                </c:pt>
                <c:pt idx="380">
                  <c:v>840.00000000000011</c:v>
                </c:pt>
                <c:pt idx="381">
                  <c:v>495.00000000000006</c:v>
                </c:pt>
                <c:pt idx="382">
                  <c:v>240.00000000000006</c:v>
                </c:pt>
                <c:pt idx="383">
                  <c:v>1265.6250000000002</c:v>
                </c:pt>
                <c:pt idx="384">
                  <c:v>1035</c:v>
                </c:pt>
                <c:pt idx="385">
                  <c:v>690.625</c:v>
                </c:pt>
                <c:pt idx="386">
                  <c:v>828.75</c:v>
                </c:pt>
                <c:pt idx="387">
                  <c:v>585</c:v>
                </c:pt>
                <c:pt idx="388">
                  <c:v>247.49999999999997</c:v>
                </c:pt>
                <c:pt idx="389">
                  <c:v>1811.2499999999998</c:v>
                </c:pt>
                <c:pt idx="390">
                  <c:v>1608.7499999999998</c:v>
                </c:pt>
                <c:pt idx="391">
                  <c:v>1225</c:v>
                </c:pt>
                <c:pt idx="392">
                  <c:v>1785</c:v>
                </c:pt>
                <c:pt idx="393">
                  <c:v>1466.25</c:v>
                </c:pt>
                <c:pt idx="394">
                  <c:v>855</c:v>
                </c:pt>
                <c:pt idx="395">
                  <c:v>3712.5</c:v>
                </c:pt>
                <c:pt idx="396">
                  <c:v>2430</c:v>
                </c:pt>
                <c:pt idx="397">
                  <c:v>1781.2500000000002</c:v>
                </c:pt>
                <c:pt idx="398">
                  <c:v>1995.0000000000002</c:v>
                </c:pt>
                <c:pt idx="399">
                  <c:v>1620</c:v>
                </c:pt>
                <c:pt idx="400">
                  <c:v>1235</c:v>
                </c:pt>
                <c:pt idx="401">
                  <c:v>3217.5000000000005</c:v>
                </c:pt>
                <c:pt idx="402">
                  <c:v>2422.5</c:v>
                </c:pt>
                <c:pt idx="403">
                  <c:v>1753.1250000000002</c:v>
                </c:pt>
                <c:pt idx="404">
                  <c:v>1680</c:v>
                </c:pt>
                <c:pt idx="405">
                  <c:v>1140</c:v>
                </c:pt>
                <c:pt idx="406">
                  <c:v>760</c:v>
                </c:pt>
                <c:pt idx="407">
                  <c:v>1147.5</c:v>
                </c:pt>
                <c:pt idx="408">
                  <c:v>900.00000000000011</c:v>
                </c:pt>
                <c:pt idx="409">
                  <c:v>812.50000000000011</c:v>
                </c:pt>
                <c:pt idx="410">
                  <c:v>540</c:v>
                </c:pt>
                <c:pt idx="411">
                  <c:v>450.00000000000006</c:v>
                </c:pt>
                <c:pt idx="412">
                  <c:v>385.00000000000006</c:v>
                </c:pt>
                <c:pt idx="413">
                  <c:v>742.49999999999989</c:v>
                </c:pt>
                <c:pt idx="414">
                  <c:v>600</c:v>
                </c:pt>
                <c:pt idx="415">
                  <c:v>934.37500000000023</c:v>
                </c:pt>
                <c:pt idx="416">
                  <c:v>720.00000000000011</c:v>
                </c:pt>
                <c:pt idx="417">
                  <c:v>618.75</c:v>
                </c:pt>
                <c:pt idx="418">
                  <c:v>455</c:v>
                </c:pt>
                <c:pt idx="419">
                  <c:v>1260.0000000000002</c:v>
                </c:pt>
                <c:pt idx="420">
                  <c:v>1031.25</c:v>
                </c:pt>
                <c:pt idx="421">
                  <c:v>1050.0000000000002</c:v>
                </c:pt>
                <c:pt idx="422">
                  <c:v>866.25000000000011</c:v>
                </c:pt>
                <c:pt idx="423">
                  <c:v>975.00000000000011</c:v>
                </c:pt>
                <c:pt idx="424">
                  <c:v>807.50000000000011</c:v>
                </c:pt>
                <c:pt idx="425">
                  <c:v>2430.0000000000005</c:v>
                </c:pt>
                <c:pt idx="426">
                  <c:v>1800.0000000000002</c:v>
                </c:pt>
                <c:pt idx="427">
                  <c:v>1700.0000000000005</c:v>
                </c:pt>
                <c:pt idx="428">
                  <c:v>1440.0000000000002</c:v>
                </c:pt>
                <c:pt idx="429">
                  <c:v>1440.0000000000002</c:v>
                </c:pt>
                <c:pt idx="430">
                  <c:v>945.00000000000023</c:v>
                </c:pt>
                <c:pt idx="431">
                  <c:v>2671.8750000000005</c:v>
                </c:pt>
                <c:pt idx="432">
                  <c:v>367.50000000000006</c:v>
                </c:pt>
                <c:pt idx="433">
                  <c:v>489.99999999999994</c:v>
                </c:pt>
                <c:pt idx="434">
                  <c:v>489.99999999999994</c:v>
                </c:pt>
                <c:pt idx="435">
                  <c:v>280</c:v>
                </c:pt>
                <c:pt idx="436">
                  <c:v>270.00000000000006</c:v>
                </c:pt>
                <c:pt idx="437">
                  <c:v>480</c:v>
                </c:pt>
                <c:pt idx="438">
                  <c:v>472.50000000000006</c:v>
                </c:pt>
                <c:pt idx="439">
                  <c:v>489.99999999999994</c:v>
                </c:pt>
                <c:pt idx="440">
                  <c:v>489.99999999999994</c:v>
                </c:pt>
                <c:pt idx="441">
                  <c:v>280</c:v>
                </c:pt>
                <c:pt idx="442">
                  <c:v>225.00000000000006</c:v>
                </c:pt>
                <c:pt idx="443">
                  <c:v>390</c:v>
                </c:pt>
                <c:pt idx="444">
                  <c:v>665</c:v>
                </c:pt>
                <c:pt idx="445">
                  <c:v>568.75</c:v>
                </c:pt>
                <c:pt idx="446">
                  <c:v>673.74999999999989</c:v>
                </c:pt>
                <c:pt idx="447">
                  <c:v>437.5</c:v>
                </c:pt>
                <c:pt idx="448">
                  <c:v>220</c:v>
                </c:pt>
                <c:pt idx="449">
                  <c:v>450</c:v>
                </c:pt>
                <c:pt idx="450">
                  <c:v>914.37499999999989</c:v>
                </c:pt>
                <c:pt idx="451">
                  <c:v>577.5</c:v>
                </c:pt>
                <c:pt idx="452">
                  <c:v>682.5</c:v>
                </c:pt>
                <c:pt idx="453">
                  <c:v>354.375</c:v>
                </c:pt>
                <c:pt idx="454">
                  <c:v>250.00000000000006</c:v>
                </c:pt>
                <c:pt idx="455">
                  <c:v>585.00000000000011</c:v>
                </c:pt>
                <c:pt idx="456">
                  <c:v>875</c:v>
                </c:pt>
                <c:pt idx="457">
                  <c:v>673.75</c:v>
                </c:pt>
                <c:pt idx="458">
                  <c:v>673.75</c:v>
                </c:pt>
                <c:pt idx="459">
                  <c:v>481.24999999999994</c:v>
                </c:pt>
                <c:pt idx="460">
                  <c:v>315</c:v>
                </c:pt>
                <c:pt idx="461">
                  <c:v>945</c:v>
                </c:pt>
                <c:pt idx="462">
                  <c:v>1491.8749999999995</c:v>
                </c:pt>
                <c:pt idx="463">
                  <c:v>1478.7499999999995</c:v>
                </c:pt>
                <c:pt idx="464">
                  <c:v>1819.9999999999998</c:v>
                </c:pt>
                <c:pt idx="465">
                  <c:v>1470</c:v>
                </c:pt>
                <c:pt idx="466">
                  <c:v>1440</c:v>
                </c:pt>
                <c:pt idx="467">
                  <c:v>2205</c:v>
                </c:pt>
                <c:pt idx="468">
                  <c:v>2528.75</c:v>
                </c:pt>
                <c:pt idx="469">
                  <c:v>2205</c:v>
                </c:pt>
                <c:pt idx="470">
                  <c:v>2047.4999999999998</c:v>
                </c:pt>
                <c:pt idx="471">
                  <c:v>1636.25</c:v>
                </c:pt>
                <c:pt idx="472">
                  <c:v>2160</c:v>
                </c:pt>
                <c:pt idx="473">
                  <c:v>1890</c:v>
                </c:pt>
                <c:pt idx="474">
                  <c:v>2520</c:v>
                </c:pt>
                <c:pt idx="475">
                  <c:v>2170</c:v>
                </c:pt>
                <c:pt idx="476">
                  <c:v>1592.5</c:v>
                </c:pt>
                <c:pt idx="477">
                  <c:v>1041.25</c:v>
                </c:pt>
                <c:pt idx="478">
                  <c:v>1190</c:v>
                </c:pt>
                <c:pt idx="479">
                  <c:v>562.5</c:v>
                </c:pt>
                <c:pt idx="480">
                  <c:v>787.50000000000011</c:v>
                </c:pt>
                <c:pt idx="481">
                  <c:v>866.25000000000023</c:v>
                </c:pt>
                <c:pt idx="482">
                  <c:v>437.50000000000006</c:v>
                </c:pt>
                <c:pt idx="483">
                  <c:v>350.00000000000006</c:v>
                </c:pt>
                <c:pt idx="484">
                  <c:v>540.00000000000011</c:v>
                </c:pt>
                <c:pt idx="485">
                  <c:v>337.5</c:v>
                </c:pt>
                <c:pt idx="486">
                  <c:v>489.99999999999994</c:v>
                </c:pt>
                <c:pt idx="487">
                  <c:v>1010.6250000000002</c:v>
                </c:pt>
                <c:pt idx="488">
                  <c:v>612.50000000000011</c:v>
                </c:pt>
                <c:pt idx="489">
                  <c:v>511.87500000000006</c:v>
                </c:pt>
                <c:pt idx="490">
                  <c:v>660.00000000000011</c:v>
                </c:pt>
                <c:pt idx="491">
                  <c:v>630.00000000000011</c:v>
                </c:pt>
                <c:pt idx="492">
                  <c:v>905.62500000000011</c:v>
                </c:pt>
                <c:pt idx="493">
                  <c:v>1137.5000000000002</c:v>
                </c:pt>
                <c:pt idx="494">
                  <c:v>748.12500000000011</c:v>
                </c:pt>
                <c:pt idx="495">
                  <c:v>866.25000000000023</c:v>
                </c:pt>
                <c:pt idx="496">
                  <c:v>1275.0000000000002</c:v>
                </c:pt>
                <c:pt idx="497">
                  <c:v>1320.0000000000002</c:v>
                </c:pt>
                <c:pt idx="498">
                  <c:v>1706.2500000000002</c:v>
                </c:pt>
                <c:pt idx="499">
                  <c:v>1968.7500000000005</c:v>
                </c:pt>
                <c:pt idx="500">
                  <c:v>1347.5000000000002</c:v>
                </c:pt>
                <c:pt idx="501">
                  <c:v>1347.5000000000002</c:v>
                </c:pt>
                <c:pt idx="502">
                  <c:v>1520.0000000000005</c:v>
                </c:pt>
                <c:pt idx="503">
                  <c:v>1466.2500000000002</c:v>
                </c:pt>
                <c:pt idx="504">
                  <c:v>367.50000000000006</c:v>
                </c:pt>
                <c:pt idx="505">
                  <c:v>489.99999999999994</c:v>
                </c:pt>
                <c:pt idx="506">
                  <c:v>489.99999999999994</c:v>
                </c:pt>
                <c:pt idx="507">
                  <c:v>280</c:v>
                </c:pt>
                <c:pt idx="508">
                  <c:v>270.00000000000006</c:v>
                </c:pt>
                <c:pt idx="509">
                  <c:v>480</c:v>
                </c:pt>
                <c:pt idx="510">
                  <c:v>472.50000000000006</c:v>
                </c:pt>
                <c:pt idx="511">
                  <c:v>489.99999999999994</c:v>
                </c:pt>
                <c:pt idx="512">
                  <c:v>489.99999999999994</c:v>
                </c:pt>
                <c:pt idx="513">
                  <c:v>280</c:v>
                </c:pt>
                <c:pt idx="514">
                  <c:v>225.00000000000006</c:v>
                </c:pt>
                <c:pt idx="515">
                  <c:v>390</c:v>
                </c:pt>
                <c:pt idx="516">
                  <c:v>665</c:v>
                </c:pt>
                <c:pt idx="517">
                  <c:v>568.75</c:v>
                </c:pt>
                <c:pt idx="518">
                  <c:v>673.74999999999989</c:v>
                </c:pt>
                <c:pt idx="519">
                  <c:v>437.5</c:v>
                </c:pt>
                <c:pt idx="520">
                  <c:v>220</c:v>
                </c:pt>
                <c:pt idx="521">
                  <c:v>450</c:v>
                </c:pt>
                <c:pt idx="522">
                  <c:v>914.37499999999989</c:v>
                </c:pt>
                <c:pt idx="523">
                  <c:v>577.5</c:v>
                </c:pt>
                <c:pt idx="524">
                  <c:v>682.5</c:v>
                </c:pt>
                <c:pt idx="525">
                  <c:v>354.375</c:v>
                </c:pt>
                <c:pt idx="526">
                  <c:v>250.00000000000006</c:v>
                </c:pt>
                <c:pt idx="527">
                  <c:v>585.00000000000011</c:v>
                </c:pt>
                <c:pt idx="528">
                  <c:v>875</c:v>
                </c:pt>
                <c:pt idx="529">
                  <c:v>673.75</c:v>
                </c:pt>
                <c:pt idx="530">
                  <c:v>673.75</c:v>
                </c:pt>
                <c:pt idx="531">
                  <c:v>481.24999999999994</c:v>
                </c:pt>
                <c:pt idx="532">
                  <c:v>315</c:v>
                </c:pt>
                <c:pt idx="533">
                  <c:v>945</c:v>
                </c:pt>
                <c:pt idx="534">
                  <c:v>1491.8749999999995</c:v>
                </c:pt>
                <c:pt idx="535">
                  <c:v>1478.7499999999995</c:v>
                </c:pt>
                <c:pt idx="536">
                  <c:v>1819.9999999999998</c:v>
                </c:pt>
                <c:pt idx="537">
                  <c:v>1470</c:v>
                </c:pt>
                <c:pt idx="538">
                  <c:v>1440</c:v>
                </c:pt>
                <c:pt idx="539">
                  <c:v>2205</c:v>
                </c:pt>
                <c:pt idx="540">
                  <c:v>2528.75</c:v>
                </c:pt>
                <c:pt idx="541">
                  <c:v>2205</c:v>
                </c:pt>
                <c:pt idx="542">
                  <c:v>2047.4999999999998</c:v>
                </c:pt>
                <c:pt idx="543">
                  <c:v>1636.25</c:v>
                </c:pt>
                <c:pt idx="544">
                  <c:v>2160</c:v>
                </c:pt>
                <c:pt idx="545">
                  <c:v>1890</c:v>
                </c:pt>
                <c:pt idx="546">
                  <c:v>2520</c:v>
                </c:pt>
                <c:pt idx="547">
                  <c:v>2170</c:v>
                </c:pt>
                <c:pt idx="548">
                  <c:v>1592.5</c:v>
                </c:pt>
                <c:pt idx="549">
                  <c:v>1041.25</c:v>
                </c:pt>
                <c:pt idx="550">
                  <c:v>1190</c:v>
                </c:pt>
                <c:pt idx="551">
                  <c:v>562.5</c:v>
                </c:pt>
                <c:pt idx="552">
                  <c:v>787.50000000000011</c:v>
                </c:pt>
                <c:pt idx="553">
                  <c:v>866.25000000000023</c:v>
                </c:pt>
                <c:pt idx="554">
                  <c:v>437.50000000000006</c:v>
                </c:pt>
                <c:pt idx="555">
                  <c:v>350.00000000000006</c:v>
                </c:pt>
                <c:pt idx="556">
                  <c:v>540.00000000000011</c:v>
                </c:pt>
                <c:pt idx="557">
                  <c:v>337.5</c:v>
                </c:pt>
                <c:pt idx="558">
                  <c:v>489.99999999999994</c:v>
                </c:pt>
                <c:pt idx="559">
                  <c:v>1010.6250000000002</c:v>
                </c:pt>
                <c:pt idx="560">
                  <c:v>612.50000000000011</c:v>
                </c:pt>
                <c:pt idx="561">
                  <c:v>511.87500000000006</c:v>
                </c:pt>
                <c:pt idx="562">
                  <c:v>660.00000000000011</c:v>
                </c:pt>
                <c:pt idx="563">
                  <c:v>630.00000000000011</c:v>
                </c:pt>
                <c:pt idx="564">
                  <c:v>905.62500000000011</c:v>
                </c:pt>
                <c:pt idx="565">
                  <c:v>1137.5000000000002</c:v>
                </c:pt>
                <c:pt idx="566">
                  <c:v>748.12500000000011</c:v>
                </c:pt>
                <c:pt idx="567">
                  <c:v>866.25000000000023</c:v>
                </c:pt>
                <c:pt idx="568">
                  <c:v>1275.0000000000002</c:v>
                </c:pt>
                <c:pt idx="569">
                  <c:v>1320.0000000000002</c:v>
                </c:pt>
                <c:pt idx="570">
                  <c:v>1706.2500000000002</c:v>
                </c:pt>
                <c:pt idx="571">
                  <c:v>1968.7500000000005</c:v>
                </c:pt>
                <c:pt idx="572">
                  <c:v>1347.5000000000002</c:v>
                </c:pt>
                <c:pt idx="573">
                  <c:v>1347.5000000000002</c:v>
                </c:pt>
                <c:pt idx="574">
                  <c:v>1520.0000000000005</c:v>
                </c:pt>
                <c:pt idx="575">
                  <c:v>1466.2500000000002</c:v>
                </c:pt>
                <c:pt idx="576">
                  <c:v>560</c:v>
                </c:pt>
                <c:pt idx="577">
                  <c:v>719.99999999999989</c:v>
                </c:pt>
                <c:pt idx="578">
                  <c:v>719.99999999999989</c:v>
                </c:pt>
                <c:pt idx="579">
                  <c:v>449.99999999999994</c:v>
                </c:pt>
                <c:pt idx="580">
                  <c:v>450.00000000000011</c:v>
                </c:pt>
                <c:pt idx="581">
                  <c:v>708.75</c:v>
                </c:pt>
                <c:pt idx="582">
                  <c:v>700</c:v>
                </c:pt>
                <c:pt idx="583">
                  <c:v>719.99999999999989</c:v>
                </c:pt>
                <c:pt idx="584">
                  <c:v>719.99999999999989</c:v>
                </c:pt>
                <c:pt idx="585">
                  <c:v>449.99999999999994</c:v>
                </c:pt>
                <c:pt idx="586">
                  <c:v>393.75000000000011</c:v>
                </c:pt>
                <c:pt idx="587">
                  <c:v>590.625</c:v>
                </c:pt>
                <c:pt idx="588">
                  <c:v>944.99999999999989</c:v>
                </c:pt>
                <c:pt idx="589">
                  <c:v>824.99999999999989</c:v>
                </c:pt>
                <c:pt idx="590">
                  <c:v>959.99999999999989</c:v>
                </c:pt>
                <c:pt idx="591">
                  <c:v>660</c:v>
                </c:pt>
                <c:pt idx="592">
                  <c:v>405.00000000000006</c:v>
                </c:pt>
                <c:pt idx="593">
                  <c:v>551.25</c:v>
                </c:pt>
                <c:pt idx="594">
                  <c:v>1050</c:v>
                </c:pt>
                <c:pt idx="595">
                  <c:v>715</c:v>
                </c:pt>
                <c:pt idx="596">
                  <c:v>824.99999999999989</c:v>
                </c:pt>
                <c:pt idx="597">
                  <c:v>440.00000000000006</c:v>
                </c:pt>
                <c:pt idx="598">
                  <c:v>354.37500000000011</c:v>
                </c:pt>
                <c:pt idx="599">
                  <c:v>735.00000000000011</c:v>
                </c:pt>
                <c:pt idx="600">
                  <c:v>989.99999999999989</c:v>
                </c:pt>
                <c:pt idx="601">
                  <c:v>799.99999999999989</c:v>
                </c:pt>
                <c:pt idx="602">
                  <c:v>799.99999999999989</c:v>
                </c:pt>
                <c:pt idx="603">
                  <c:v>585</c:v>
                </c:pt>
                <c:pt idx="604">
                  <c:v>404.99999999999994</c:v>
                </c:pt>
                <c:pt idx="605">
                  <c:v>1308.125</c:v>
                </c:pt>
                <c:pt idx="606">
                  <c:v>1979.9999999999998</c:v>
                </c:pt>
                <c:pt idx="607">
                  <c:v>1959.9999999999998</c:v>
                </c:pt>
                <c:pt idx="608">
                  <c:v>2380</c:v>
                </c:pt>
                <c:pt idx="609">
                  <c:v>1954.9999999999998</c:v>
                </c:pt>
                <c:pt idx="610">
                  <c:v>1923.75</c:v>
                </c:pt>
                <c:pt idx="611">
                  <c:v>2887.5</c:v>
                </c:pt>
                <c:pt idx="612">
                  <c:v>3239.9999999999995</c:v>
                </c:pt>
                <c:pt idx="613">
                  <c:v>2850</c:v>
                </c:pt>
                <c:pt idx="614">
                  <c:v>2660</c:v>
                </c:pt>
                <c:pt idx="615">
                  <c:v>2160</c:v>
                </c:pt>
                <c:pt idx="616">
                  <c:v>2778.75</c:v>
                </c:pt>
                <c:pt idx="617">
                  <c:v>2502.5</c:v>
                </c:pt>
                <c:pt idx="618">
                  <c:v>3230</c:v>
                </c:pt>
                <c:pt idx="619">
                  <c:v>2805</c:v>
                </c:pt>
                <c:pt idx="620">
                  <c:v>2100</c:v>
                </c:pt>
                <c:pt idx="621">
                  <c:v>1425</c:v>
                </c:pt>
                <c:pt idx="622">
                  <c:v>1389.3749999999998</c:v>
                </c:pt>
                <c:pt idx="623">
                  <c:v>735</c:v>
                </c:pt>
                <c:pt idx="624">
                  <c:v>900.00000000000011</c:v>
                </c:pt>
                <c:pt idx="625">
                  <c:v>1000.0000000000001</c:v>
                </c:pt>
                <c:pt idx="626">
                  <c:v>540.00000000000011</c:v>
                </c:pt>
                <c:pt idx="627">
                  <c:v>450.00000000000006</c:v>
                </c:pt>
                <c:pt idx="628">
                  <c:v>680.62500000000011</c:v>
                </c:pt>
                <c:pt idx="629">
                  <c:v>420</c:v>
                </c:pt>
                <c:pt idx="630">
                  <c:v>560</c:v>
                </c:pt>
                <c:pt idx="631">
                  <c:v>1150</c:v>
                </c:pt>
                <c:pt idx="632">
                  <c:v>720.00000000000011</c:v>
                </c:pt>
                <c:pt idx="633">
                  <c:v>600</c:v>
                </c:pt>
                <c:pt idx="634">
                  <c:v>787.5</c:v>
                </c:pt>
                <c:pt idx="635">
                  <c:v>770</c:v>
                </c:pt>
                <c:pt idx="636">
                  <c:v>1000.0000000000001</c:v>
                </c:pt>
                <c:pt idx="637">
                  <c:v>1260.0000000000002</c:v>
                </c:pt>
                <c:pt idx="638">
                  <c:v>840.00000000000011</c:v>
                </c:pt>
                <c:pt idx="639">
                  <c:v>1000.0000000000001</c:v>
                </c:pt>
                <c:pt idx="640">
                  <c:v>1496.2500000000002</c:v>
                </c:pt>
                <c:pt idx="641">
                  <c:v>1785.0000000000002</c:v>
                </c:pt>
                <c:pt idx="642">
                  <c:v>2240.0000000000005</c:v>
                </c:pt>
                <c:pt idx="643">
                  <c:v>2560.0000000000005</c:v>
                </c:pt>
                <c:pt idx="644">
                  <c:v>1800.0000000000002</c:v>
                </c:pt>
                <c:pt idx="645">
                  <c:v>1800.0000000000002</c:v>
                </c:pt>
                <c:pt idx="646">
                  <c:v>2008.1250000000005</c:v>
                </c:pt>
                <c:pt idx="647">
                  <c:v>1968.7500000000005</c:v>
                </c:pt>
                <c:pt idx="648">
                  <c:v>446.24999999999989</c:v>
                </c:pt>
                <c:pt idx="649">
                  <c:v>680</c:v>
                </c:pt>
                <c:pt idx="650">
                  <c:v>595</c:v>
                </c:pt>
                <c:pt idx="651">
                  <c:v>385</c:v>
                </c:pt>
                <c:pt idx="652">
                  <c:v>303.75</c:v>
                </c:pt>
                <c:pt idx="653">
                  <c:v>425</c:v>
                </c:pt>
                <c:pt idx="654">
                  <c:v>498.74999999999989</c:v>
                </c:pt>
                <c:pt idx="655">
                  <c:v>600</c:v>
                </c:pt>
                <c:pt idx="656">
                  <c:v>525</c:v>
                </c:pt>
                <c:pt idx="657">
                  <c:v>315</c:v>
                </c:pt>
                <c:pt idx="658">
                  <c:v>202.50000000000003</c:v>
                </c:pt>
                <c:pt idx="659">
                  <c:v>350</c:v>
                </c:pt>
                <c:pt idx="660">
                  <c:v>700</c:v>
                </c:pt>
                <c:pt idx="661">
                  <c:v>700</c:v>
                </c:pt>
                <c:pt idx="662">
                  <c:v>612.5</c:v>
                </c:pt>
                <c:pt idx="663">
                  <c:v>393.75</c:v>
                </c:pt>
                <c:pt idx="664">
                  <c:v>206.25</c:v>
                </c:pt>
                <c:pt idx="665">
                  <c:v>406.25</c:v>
                </c:pt>
                <c:pt idx="666">
                  <c:v>875</c:v>
                </c:pt>
                <c:pt idx="667">
                  <c:v>660.00000000000011</c:v>
                </c:pt>
                <c:pt idx="668">
                  <c:v>673.75</c:v>
                </c:pt>
                <c:pt idx="669">
                  <c:v>437.5</c:v>
                </c:pt>
                <c:pt idx="670">
                  <c:v>247.50000000000003</c:v>
                </c:pt>
                <c:pt idx="671">
                  <c:v>568.75</c:v>
                </c:pt>
                <c:pt idx="672">
                  <c:v>918.74999999999989</c:v>
                </c:pt>
                <c:pt idx="673">
                  <c:v>825</c:v>
                </c:pt>
                <c:pt idx="674">
                  <c:v>770</c:v>
                </c:pt>
                <c:pt idx="675">
                  <c:v>525</c:v>
                </c:pt>
                <c:pt idx="676">
                  <c:v>330</c:v>
                </c:pt>
                <c:pt idx="677">
                  <c:v>656.25000000000011</c:v>
                </c:pt>
                <c:pt idx="678">
                  <c:v>1093.75</c:v>
                </c:pt>
                <c:pt idx="679">
                  <c:v>1045</c:v>
                </c:pt>
                <c:pt idx="680">
                  <c:v>914.37499999999989</c:v>
                </c:pt>
                <c:pt idx="681">
                  <c:v>612.5</c:v>
                </c:pt>
                <c:pt idx="682">
                  <c:v>371.25</c:v>
                </c:pt>
                <c:pt idx="683">
                  <c:v>918.75000000000011</c:v>
                </c:pt>
                <c:pt idx="684">
                  <c:v>1181.25</c:v>
                </c:pt>
                <c:pt idx="685">
                  <c:v>1155.0000000000002</c:v>
                </c:pt>
                <c:pt idx="686">
                  <c:v>914.37499999999989</c:v>
                </c:pt>
                <c:pt idx="687">
                  <c:v>656.25</c:v>
                </c:pt>
                <c:pt idx="688">
                  <c:v>701.25</c:v>
                </c:pt>
                <c:pt idx="689">
                  <c:v>743.75000000000011</c:v>
                </c:pt>
                <c:pt idx="690">
                  <c:v>1203.125</c:v>
                </c:pt>
                <c:pt idx="691">
                  <c:v>1380.0000000000002</c:v>
                </c:pt>
                <c:pt idx="692">
                  <c:v>866.25</c:v>
                </c:pt>
                <c:pt idx="693">
                  <c:v>770</c:v>
                </c:pt>
                <c:pt idx="694">
                  <c:v>780</c:v>
                </c:pt>
                <c:pt idx="695">
                  <c:v>656.25000000000011</c:v>
                </c:pt>
                <c:pt idx="696">
                  <c:v>905.62500000000011</c:v>
                </c:pt>
                <c:pt idx="697">
                  <c:v>1150.0000000000002</c:v>
                </c:pt>
                <c:pt idx="698">
                  <c:v>669.375</c:v>
                </c:pt>
                <c:pt idx="699">
                  <c:v>590.625</c:v>
                </c:pt>
                <c:pt idx="700">
                  <c:v>618.75</c:v>
                </c:pt>
                <c:pt idx="701">
                  <c:v>637.50000000000011</c:v>
                </c:pt>
                <c:pt idx="702">
                  <c:v>787.50000000000011</c:v>
                </c:pt>
                <c:pt idx="703">
                  <c:v>1000.0000000000002</c:v>
                </c:pt>
                <c:pt idx="704">
                  <c:v>511.87500000000006</c:v>
                </c:pt>
                <c:pt idx="705">
                  <c:v>472.50000000000006</c:v>
                </c:pt>
                <c:pt idx="706">
                  <c:v>453.75000000000006</c:v>
                </c:pt>
                <c:pt idx="707">
                  <c:v>487.50000000000006</c:v>
                </c:pt>
                <c:pt idx="708">
                  <c:v>787.50000000000011</c:v>
                </c:pt>
                <c:pt idx="709">
                  <c:v>1050.0000000000002</c:v>
                </c:pt>
                <c:pt idx="710">
                  <c:v>590.625</c:v>
                </c:pt>
                <c:pt idx="711">
                  <c:v>551.25</c:v>
                </c:pt>
                <c:pt idx="712">
                  <c:v>495.00000000000006</c:v>
                </c:pt>
                <c:pt idx="713">
                  <c:v>637.50000000000011</c:v>
                </c:pt>
                <c:pt idx="714">
                  <c:v>984.37500000000011</c:v>
                </c:pt>
                <c:pt idx="715">
                  <c:v>1250.0000000000005</c:v>
                </c:pt>
                <c:pt idx="716">
                  <c:v>669.375</c:v>
                </c:pt>
                <c:pt idx="717">
                  <c:v>669.375</c:v>
                </c:pt>
                <c:pt idx="718">
                  <c:v>577.5</c:v>
                </c:pt>
                <c:pt idx="719">
                  <c:v>675.00000000000011</c:v>
                </c:pt>
                <c:pt idx="720">
                  <c:v>581.87499999999977</c:v>
                </c:pt>
                <c:pt idx="721">
                  <c:v>855</c:v>
                </c:pt>
                <c:pt idx="722">
                  <c:v>748.125</c:v>
                </c:pt>
                <c:pt idx="723">
                  <c:v>511.87499999999994</c:v>
                </c:pt>
                <c:pt idx="724">
                  <c:v>412.50000000000006</c:v>
                </c:pt>
                <c:pt idx="725">
                  <c:v>534.375</c:v>
                </c:pt>
                <c:pt idx="726">
                  <c:v>643.12499999999977</c:v>
                </c:pt>
                <c:pt idx="727">
                  <c:v>765</c:v>
                </c:pt>
                <c:pt idx="728">
                  <c:v>669.375</c:v>
                </c:pt>
                <c:pt idx="729">
                  <c:v>433.125</c:v>
                </c:pt>
                <c:pt idx="730">
                  <c:v>300.00000000000006</c:v>
                </c:pt>
                <c:pt idx="731">
                  <c:v>450</c:v>
                </c:pt>
                <c:pt idx="732">
                  <c:v>866.25</c:v>
                </c:pt>
                <c:pt idx="733">
                  <c:v>880</c:v>
                </c:pt>
                <c:pt idx="734">
                  <c:v>770</c:v>
                </c:pt>
                <c:pt idx="735">
                  <c:v>529.375</c:v>
                </c:pt>
                <c:pt idx="736">
                  <c:v>315.00000000000006</c:v>
                </c:pt>
                <c:pt idx="737">
                  <c:v>515.625</c:v>
                </c:pt>
                <c:pt idx="738">
                  <c:v>1058.75</c:v>
                </c:pt>
                <c:pt idx="739">
                  <c:v>840.00000000000023</c:v>
                </c:pt>
                <c:pt idx="740">
                  <c:v>840.00000000000011</c:v>
                </c:pt>
                <c:pt idx="741">
                  <c:v>577.5</c:v>
                </c:pt>
                <c:pt idx="742">
                  <c:v>360.00000000000006</c:v>
                </c:pt>
                <c:pt idx="743">
                  <c:v>703.12500000000011</c:v>
                </c:pt>
                <c:pt idx="744">
                  <c:v>1106.875</c:v>
                </c:pt>
                <c:pt idx="745">
                  <c:v>1020.0000000000002</c:v>
                </c:pt>
                <c:pt idx="746">
                  <c:v>945.00000000000011</c:v>
                </c:pt>
                <c:pt idx="747">
                  <c:v>673.75</c:v>
                </c:pt>
                <c:pt idx="748">
                  <c:v>450.00000000000006</c:v>
                </c:pt>
                <c:pt idx="749">
                  <c:v>796.87500000000011</c:v>
                </c:pt>
                <c:pt idx="750">
                  <c:v>1347.5</c:v>
                </c:pt>
                <c:pt idx="751">
                  <c:v>1320.0000000000002</c:v>
                </c:pt>
                <c:pt idx="752">
                  <c:v>1155</c:v>
                </c:pt>
                <c:pt idx="753">
                  <c:v>818.125</c:v>
                </c:pt>
                <c:pt idx="754">
                  <c:v>540</c:v>
                </c:pt>
                <c:pt idx="755">
                  <c:v>1125.0000000000002</c:v>
                </c:pt>
                <c:pt idx="756">
                  <c:v>1443.75</c:v>
                </c:pt>
                <c:pt idx="757">
                  <c:v>1440.0000000000002</c:v>
                </c:pt>
                <c:pt idx="758">
                  <c:v>1155</c:v>
                </c:pt>
                <c:pt idx="759">
                  <c:v>866.25</c:v>
                </c:pt>
                <c:pt idx="760">
                  <c:v>900.00000000000011</c:v>
                </c:pt>
                <c:pt idx="761">
                  <c:v>937.50000000000011</c:v>
                </c:pt>
                <c:pt idx="762">
                  <c:v>1470.0000000000002</c:v>
                </c:pt>
                <c:pt idx="763">
                  <c:v>1690.0000000000005</c:v>
                </c:pt>
                <c:pt idx="764">
                  <c:v>1102.5</c:v>
                </c:pt>
                <c:pt idx="765">
                  <c:v>997.50000000000011</c:v>
                </c:pt>
                <c:pt idx="766">
                  <c:v>997.50000000000011</c:v>
                </c:pt>
                <c:pt idx="767">
                  <c:v>843.75000000000011</c:v>
                </c:pt>
                <c:pt idx="768">
                  <c:v>1093.7500000000002</c:v>
                </c:pt>
                <c:pt idx="769">
                  <c:v>1375.0000000000005</c:v>
                </c:pt>
                <c:pt idx="770">
                  <c:v>831.25000000000011</c:v>
                </c:pt>
                <c:pt idx="771">
                  <c:v>743.75000000000011</c:v>
                </c:pt>
                <c:pt idx="772">
                  <c:v>765.00000000000011</c:v>
                </c:pt>
                <c:pt idx="773">
                  <c:v>771.87500000000011</c:v>
                </c:pt>
                <c:pt idx="774">
                  <c:v>962.50000000000011</c:v>
                </c:pt>
                <c:pt idx="775">
                  <c:v>1210.0000000000005</c:v>
                </c:pt>
                <c:pt idx="776">
                  <c:v>656.25000000000011</c:v>
                </c:pt>
                <c:pt idx="777">
                  <c:v>612.50000000000011</c:v>
                </c:pt>
                <c:pt idx="778">
                  <c:v>585</c:v>
                </c:pt>
                <c:pt idx="779">
                  <c:v>703.12500000000011</c:v>
                </c:pt>
                <c:pt idx="780">
                  <c:v>1155</c:v>
                </c:pt>
                <c:pt idx="781">
                  <c:v>1560.0000000000005</c:v>
                </c:pt>
                <c:pt idx="782">
                  <c:v>945.00000000000011</c:v>
                </c:pt>
                <c:pt idx="783">
                  <c:v>892.50000000000011</c:v>
                </c:pt>
                <c:pt idx="784">
                  <c:v>787.50000000000011</c:v>
                </c:pt>
                <c:pt idx="785">
                  <c:v>937.50000000000011</c:v>
                </c:pt>
                <c:pt idx="786">
                  <c:v>1470.0000000000002</c:v>
                </c:pt>
                <c:pt idx="787">
                  <c:v>1820.0000000000005</c:v>
                </c:pt>
                <c:pt idx="788">
                  <c:v>1050</c:v>
                </c:pt>
                <c:pt idx="789">
                  <c:v>1050</c:v>
                </c:pt>
                <c:pt idx="790">
                  <c:v>892.50000000000011</c:v>
                </c:pt>
                <c:pt idx="791">
                  <c:v>984.37500000000011</c:v>
                </c:pt>
                <c:pt idx="792">
                  <c:v>539.99999999999989</c:v>
                </c:pt>
                <c:pt idx="793">
                  <c:v>720</c:v>
                </c:pt>
                <c:pt idx="794">
                  <c:v>630</c:v>
                </c:pt>
                <c:pt idx="795">
                  <c:v>480</c:v>
                </c:pt>
                <c:pt idx="796">
                  <c:v>393.75000000000006</c:v>
                </c:pt>
                <c:pt idx="797">
                  <c:v>450</c:v>
                </c:pt>
                <c:pt idx="798">
                  <c:v>599.99999999999989</c:v>
                </c:pt>
                <c:pt idx="799">
                  <c:v>640</c:v>
                </c:pt>
                <c:pt idx="800">
                  <c:v>560</c:v>
                </c:pt>
                <c:pt idx="801">
                  <c:v>400</c:v>
                </c:pt>
                <c:pt idx="802">
                  <c:v>275.62500000000006</c:v>
                </c:pt>
                <c:pt idx="803">
                  <c:v>375</c:v>
                </c:pt>
                <c:pt idx="804">
                  <c:v>840</c:v>
                </c:pt>
                <c:pt idx="805">
                  <c:v>750</c:v>
                </c:pt>
                <c:pt idx="806">
                  <c:v>656.25</c:v>
                </c:pt>
                <c:pt idx="807">
                  <c:v>500</c:v>
                </c:pt>
                <c:pt idx="808">
                  <c:v>288.75</c:v>
                </c:pt>
                <c:pt idx="809">
                  <c:v>437.5</c:v>
                </c:pt>
                <c:pt idx="810">
                  <c:v>1050</c:v>
                </c:pt>
                <c:pt idx="811">
                  <c:v>715.00000000000011</c:v>
                </c:pt>
                <c:pt idx="812">
                  <c:v>721.875</c:v>
                </c:pt>
                <c:pt idx="813">
                  <c:v>550</c:v>
                </c:pt>
                <c:pt idx="814">
                  <c:v>336.875</c:v>
                </c:pt>
                <c:pt idx="815">
                  <c:v>612.50000000000011</c:v>
                </c:pt>
                <c:pt idx="816">
                  <c:v>1100</c:v>
                </c:pt>
                <c:pt idx="817">
                  <c:v>880</c:v>
                </c:pt>
                <c:pt idx="818">
                  <c:v>818.125</c:v>
                </c:pt>
                <c:pt idx="819">
                  <c:v>650</c:v>
                </c:pt>
                <c:pt idx="820">
                  <c:v>433.125</c:v>
                </c:pt>
                <c:pt idx="821">
                  <c:v>700.00000000000011</c:v>
                </c:pt>
                <c:pt idx="822">
                  <c:v>1350</c:v>
                </c:pt>
                <c:pt idx="823">
                  <c:v>1155.0000000000002</c:v>
                </c:pt>
                <c:pt idx="824">
                  <c:v>1010.6250000000001</c:v>
                </c:pt>
                <c:pt idx="825">
                  <c:v>800</c:v>
                </c:pt>
                <c:pt idx="826">
                  <c:v>529.375</c:v>
                </c:pt>
                <c:pt idx="827">
                  <c:v>1006.2500000000001</c:v>
                </c:pt>
                <c:pt idx="828">
                  <c:v>1450</c:v>
                </c:pt>
                <c:pt idx="829">
                  <c:v>1265.0000000000002</c:v>
                </c:pt>
                <c:pt idx="830">
                  <c:v>1010.6250000000001</c:v>
                </c:pt>
                <c:pt idx="831">
                  <c:v>850</c:v>
                </c:pt>
                <c:pt idx="832">
                  <c:v>914.37499999999989</c:v>
                </c:pt>
                <c:pt idx="833">
                  <c:v>831.25000000000011</c:v>
                </c:pt>
                <c:pt idx="834">
                  <c:v>1485.0000000000002</c:v>
                </c:pt>
                <c:pt idx="835">
                  <c:v>1500.0000000000002</c:v>
                </c:pt>
                <c:pt idx="836">
                  <c:v>962.49999999999989</c:v>
                </c:pt>
                <c:pt idx="837">
                  <c:v>990</c:v>
                </c:pt>
                <c:pt idx="838">
                  <c:v>1023.7499999999999</c:v>
                </c:pt>
                <c:pt idx="839">
                  <c:v>743.75000000000011</c:v>
                </c:pt>
                <c:pt idx="840">
                  <c:v>1080.0000000000005</c:v>
                </c:pt>
                <c:pt idx="841">
                  <c:v>1200.0000000000002</c:v>
                </c:pt>
                <c:pt idx="842">
                  <c:v>708.75000000000011</c:v>
                </c:pt>
                <c:pt idx="843">
                  <c:v>720.00000000000023</c:v>
                </c:pt>
                <c:pt idx="844">
                  <c:v>770</c:v>
                </c:pt>
                <c:pt idx="845">
                  <c:v>675.00000000000011</c:v>
                </c:pt>
                <c:pt idx="846">
                  <c:v>945.00000000000023</c:v>
                </c:pt>
                <c:pt idx="847">
                  <c:v>1050.0000000000002</c:v>
                </c:pt>
                <c:pt idx="848">
                  <c:v>551.25000000000011</c:v>
                </c:pt>
                <c:pt idx="849">
                  <c:v>585.00000000000023</c:v>
                </c:pt>
                <c:pt idx="850">
                  <c:v>577.5</c:v>
                </c:pt>
                <c:pt idx="851">
                  <c:v>612.50000000000011</c:v>
                </c:pt>
                <c:pt idx="852">
                  <c:v>1155.0000000000002</c:v>
                </c:pt>
                <c:pt idx="853">
                  <c:v>1380.0000000000002</c:v>
                </c:pt>
                <c:pt idx="854">
                  <c:v>818.125</c:v>
                </c:pt>
                <c:pt idx="855">
                  <c:v>880</c:v>
                </c:pt>
                <c:pt idx="856">
                  <c:v>796.25</c:v>
                </c:pt>
                <c:pt idx="857">
                  <c:v>831.25000000000011</c:v>
                </c:pt>
                <c:pt idx="858">
                  <c:v>1485.0000000000002</c:v>
                </c:pt>
                <c:pt idx="859">
                  <c:v>1620.0000000000002</c:v>
                </c:pt>
                <c:pt idx="860">
                  <c:v>914.37499999999989</c:v>
                </c:pt>
                <c:pt idx="861">
                  <c:v>1045</c:v>
                </c:pt>
                <c:pt idx="862">
                  <c:v>909.99999999999989</c:v>
                </c:pt>
                <c:pt idx="863">
                  <c:v>875.00000000000011</c:v>
                </c:pt>
              </c:numCache>
            </c:numRef>
          </c:yVal>
          <c:smooth val="0"/>
          <c:extLst>
            <c:ext xmlns:c16="http://schemas.microsoft.com/office/drawing/2014/chart" uri="{C3380CC4-5D6E-409C-BE32-E72D297353CC}">
              <c16:uniqueId val="{0000000F-22AE-4532-923A-9BC26695212A}"/>
            </c:ext>
          </c:extLst>
        </c:ser>
        <c:ser>
          <c:idx val="3"/>
          <c:order val="3"/>
          <c:tx>
            <c:strRef>
              <c:f>'Sales &amp; Profitability Analysis'!$AL$4:$AM$4</c:f>
              <c:strCache>
                <c:ptCount val="1"/>
                <c:pt idx="0">
                  <c:v>DreamCo</c:v>
                </c:pt>
              </c:strCache>
            </c:strRef>
          </c:tx>
          <c:spPr>
            <a:ln w="25400" cap="rnd">
              <a:noFill/>
              <a:round/>
            </a:ln>
            <a:effectLst/>
          </c:spPr>
          <c:marker>
            <c:symbol val="circle"/>
            <c:size val="5"/>
            <c:spPr>
              <a:solidFill>
                <a:schemeClr val="accent4"/>
              </a:solidFill>
              <a:ln w="9525">
                <a:solidFill>
                  <a:schemeClr val="accent4"/>
                </a:solidFill>
              </a:ln>
              <a:effectLst/>
            </c:spPr>
          </c:marker>
          <c:xVal>
            <c:numRef>
              <c:f>'Sales &amp; Profitability Analysis'!$AL$6:$AL$149</c:f>
              <c:numCache>
                <c:formatCode>[$$-409]#,##0</c:formatCode>
                <c:ptCount val="144"/>
                <c:pt idx="0">
                  <c:v>2450</c:v>
                </c:pt>
                <c:pt idx="1">
                  <c:v>3150</c:v>
                </c:pt>
                <c:pt idx="2">
                  <c:v>3150</c:v>
                </c:pt>
                <c:pt idx="3">
                  <c:v>2475</c:v>
                </c:pt>
                <c:pt idx="4">
                  <c:v>2500</c:v>
                </c:pt>
                <c:pt idx="5">
                  <c:v>3150</c:v>
                </c:pt>
                <c:pt idx="6">
                  <c:v>2625</c:v>
                </c:pt>
                <c:pt idx="7">
                  <c:v>2925</c:v>
                </c:pt>
                <c:pt idx="8">
                  <c:v>3037.5</c:v>
                </c:pt>
                <c:pt idx="9">
                  <c:v>2362.5</c:v>
                </c:pt>
                <c:pt idx="10">
                  <c:v>2250</c:v>
                </c:pt>
                <c:pt idx="11">
                  <c:v>2925</c:v>
                </c:pt>
                <c:pt idx="12">
                  <c:v>2800</c:v>
                </c:pt>
                <c:pt idx="13">
                  <c:v>2925</c:v>
                </c:pt>
                <c:pt idx="14">
                  <c:v>2925</c:v>
                </c:pt>
                <c:pt idx="15">
                  <c:v>2475</c:v>
                </c:pt>
                <c:pt idx="16">
                  <c:v>2125</c:v>
                </c:pt>
                <c:pt idx="17">
                  <c:v>2812.5</c:v>
                </c:pt>
                <c:pt idx="18">
                  <c:v>3600</c:v>
                </c:pt>
                <c:pt idx="19">
                  <c:v>3000</c:v>
                </c:pt>
                <c:pt idx="20">
                  <c:v>3125</c:v>
                </c:pt>
                <c:pt idx="21">
                  <c:v>2362.5</c:v>
                </c:pt>
                <c:pt idx="22">
                  <c:v>2125</c:v>
                </c:pt>
                <c:pt idx="23">
                  <c:v>3900</c:v>
                </c:pt>
                <c:pt idx="24">
                  <c:v>3600</c:v>
                </c:pt>
                <c:pt idx="25">
                  <c:v>3250</c:v>
                </c:pt>
                <c:pt idx="26">
                  <c:v>3250</c:v>
                </c:pt>
                <c:pt idx="27">
                  <c:v>2475</c:v>
                </c:pt>
                <c:pt idx="28">
                  <c:v>2250</c:v>
                </c:pt>
                <c:pt idx="29">
                  <c:v>4062.5</c:v>
                </c:pt>
                <c:pt idx="30">
                  <c:v>4050</c:v>
                </c:pt>
                <c:pt idx="31">
                  <c:v>3750</c:v>
                </c:pt>
                <c:pt idx="32">
                  <c:v>3750</c:v>
                </c:pt>
                <c:pt idx="33">
                  <c:v>2812.5</c:v>
                </c:pt>
                <c:pt idx="34">
                  <c:v>2500</c:v>
                </c:pt>
                <c:pt idx="35">
                  <c:v>5200</c:v>
                </c:pt>
                <c:pt idx="36">
                  <c:v>4275</c:v>
                </c:pt>
                <c:pt idx="37">
                  <c:v>4000</c:v>
                </c:pt>
                <c:pt idx="38">
                  <c:v>3750</c:v>
                </c:pt>
                <c:pt idx="39">
                  <c:v>2925</c:v>
                </c:pt>
                <c:pt idx="40">
                  <c:v>3500</c:v>
                </c:pt>
                <c:pt idx="41">
                  <c:v>4550</c:v>
                </c:pt>
                <c:pt idx="42">
                  <c:v>4500</c:v>
                </c:pt>
                <c:pt idx="43">
                  <c:v>4675</c:v>
                </c:pt>
                <c:pt idx="44">
                  <c:v>3625</c:v>
                </c:pt>
                <c:pt idx="45">
                  <c:v>3375</c:v>
                </c:pt>
                <c:pt idx="46">
                  <c:v>4050</c:v>
                </c:pt>
                <c:pt idx="47">
                  <c:v>4225</c:v>
                </c:pt>
                <c:pt idx="48">
                  <c:v>4250</c:v>
                </c:pt>
                <c:pt idx="49">
                  <c:v>4675</c:v>
                </c:pt>
                <c:pt idx="50">
                  <c:v>3500</c:v>
                </c:pt>
                <c:pt idx="51">
                  <c:v>3250</c:v>
                </c:pt>
                <c:pt idx="52">
                  <c:v>3900</c:v>
                </c:pt>
                <c:pt idx="53">
                  <c:v>4550</c:v>
                </c:pt>
                <c:pt idx="54">
                  <c:v>4000</c:v>
                </c:pt>
                <c:pt idx="55">
                  <c:v>4400</c:v>
                </c:pt>
                <c:pt idx="56">
                  <c:v>3250</c:v>
                </c:pt>
                <c:pt idx="57">
                  <c:v>3125</c:v>
                </c:pt>
                <c:pt idx="58">
                  <c:v>3600</c:v>
                </c:pt>
                <c:pt idx="59">
                  <c:v>4225</c:v>
                </c:pt>
                <c:pt idx="60">
                  <c:v>4125</c:v>
                </c:pt>
                <c:pt idx="61">
                  <c:v>4537.5</c:v>
                </c:pt>
                <c:pt idx="62">
                  <c:v>3375</c:v>
                </c:pt>
                <c:pt idx="63">
                  <c:v>3250</c:v>
                </c:pt>
                <c:pt idx="64">
                  <c:v>3600</c:v>
                </c:pt>
                <c:pt idx="65">
                  <c:v>4550</c:v>
                </c:pt>
                <c:pt idx="66">
                  <c:v>4500</c:v>
                </c:pt>
                <c:pt idx="67">
                  <c:v>4950</c:v>
                </c:pt>
                <c:pt idx="68">
                  <c:v>3500</c:v>
                </c:pt>
                <c:pt idx="69">
                  <c:v>3500</c:v>
                </c:pt>
                <c:pt idx="70">
                  <c:v>3750</c:v>
                </c:pt>
                <c:pt idx="71">
                  <c:v>4712.5</c:v>
                </c:pt>
                <c:pt idx="72">
                  <c:v>1662.5</c:v>
                </c:pt>
                <c:pt idx="73">
                  <c:v>2137.5</c:v>
                </c:pt>
                <c:pt idx="74">
                  <c:v>2137.5</c:v>
                </c:pt>
                <c:pt idx="75">
                  <c:v>1462.5</c:v>
                </c:pt>
                <c:pt idx="76">
                  <c:v>1375</c:v>
                </c:pt>
                <c:pt idx="77">
                  <c:v>2137.5</c:v>
                </c:pt>
                <c:pt idx="78">
                  <c:v>1837.4999999999998</c:v>
                </c:pt>
                <c:pt idx="79">
                  <c:v>1912.5</c:v>
                </c:pt>
                <c:pt idx="80">
                  <c:v>2025</c:v>
                </c:pt>
                <c:pt idx="81">
                  <c:v>1350</c:v>
                </c:pt>
                <c:pt idx="82">
                  <c:v>1125</c:v>
                </c:pt>
                <c:pt idx="83">
                  <c:v>1912.5</c:v>
                </c:pt>
                <c:pt idx="84">
                  <c:v>2012.4999999999998</c:v>
                </c:pt>
                <c:pt idx="85">
                  <c:v>1912.5</c:v>
                </c:pt>
                <c:pt idx="86">
                  <c:v>1912.5</c:v>
                </c:pt>
                <c:pt idx="87">
                  <c:v>1462.5</c:v>
                </c:pt>
                <c:pt idx="88">
                  <c:v>1000</c:v>
                </c:pt>
                <c:pt idx="89">
                  <c:v>1800</c:v>
                </c:pt>
                <c:pt idx="90">
                  <c:v>2587.5</c:v>
                </c:pt>
                <c:pt idx="91">
                  <c:v>1687.5</c:v>
                </c:pt>
                <c:pt idx="92">
                  <c:v>1800</c:v>
                </c:pt>
                <c:pt idx="93">
                  <c:v>1200</c:v>
                </c:pt>
                <c:pt idx="94">
                  <c:v>900</c:v>
                </c:pt>
                <c:pt idx="95">
                  <c:v>2250</c:v>
                </c:pt>
                <c:pt idx="96">
                  <c:v>2300</c:v>
                </c:pt>
                <c:pt idx="97">
                  <c:v>1912.5</c:v>
                </c:pt>
                <c:pt idx="98">
                  <c:v>1912.5</c:v>
                </c:pt>
                <c:pt idx="99">
                  <c:v>1300</c:v>
                </c:pt>
                <c:pt idx="100">
                  <c:v>1012.5</c:v>
                </c:pt>
                <c:pt idx="101">
                  <c:v>2400</c:v>
                </c:pt>
                <c:pt idx="102">
                  <c:v>2700</c:v>
                </c:pt>
                <c:pt idx="103">
                  <c:v>2362.5</c:v>
                </c:pt>
                <c:pt idx="104">
                  <c:v>2475</c:v>
                </c:pt>
                <c:pt idx="105">
                  <c:v>1700</c:v>
                </c:pt>
                <c:pt idx="106">
                  <c:v>1350</c:v>
                </c:pt>
                <c:pt idx="107">
                  <c:v>3600</c:v>
                </c:pt>
                <c:pt idx="108">
                  <c:v>3000</c:v>
                </c:pt>
                <c:pt idx="109">
                  <c:v>2700</c:v>
                </c:pt>
                <c:pt idx="110">
                  <c:v>2475</c:v>
                </c:pt>
                <c:pt idx="111">
                  <c:v>1800</c:v>
                </c:pt>
                <c:pt idx="112">
                  <c:v>2137.5</c:v>
                </c:pt>
                <c:pt idx="113">
                  <c:v>2850</c:v>
                </c:pt>
                <c:pt idx="114">
                  <c:v>3037.5</c:v>
                </c:pt>
                <c:pt idx="115">
                  <c:v>3437.5000000000005</c:v>
                </c:pt>
                <c:pt idx="116">
                  <c:v>2500</c:v>
                </c:pt>
                <c:pt idx="117">
                  <c:v>1912.5</c:v>
                </c:pt>
                <c:pt idx="118">
                  <c:v>2337.4999999999995</c:v>
                </c:pt>
                <c:pt idx="119">
                  <c:v>2400</c:v>
                </c:pt>
                <c:pt idx="120">
                  <c:v>2700</c:v>
                </c:pt>
                <c:pt idx="121">
                  <c:v>3000</c:v>
                </c:pt>
                <c:pt idx="122">
                  <c:v>2025</c:v>
                </c:pt>
                <c:pt idx="123">
                  <c:v>1800</c:v>
                </c:pt>
                <c:pt idx="124">
                  <c:v>2199.9999999999995</c:v>
                </c:pt>
                <c:pt idx="125">
                  <c:v>2700</c:v>
                </c:pt>
                <c:pt idx="126">
                  <c:v>2475</c:v>
                </c:pt>
                <c:pt idx="127">
                  <c:v>2750</c:v>
                </c:pt>
                <c:pt idx="128">
                  <c:v>1800</c:v>
                </c:pt>
                <c:pt idx="129">
                  <c:v>1687.5</c:v>
                </c:pt>
                <c:pt idx="130">
                  <c:v>1924.9999999999998</c:v>
                </c:pt>
                <c:pt idx="131">
                  <c:v>2400</c:v>
                </c:pt>
                <c:pt idx="132">
                  <c:v>2300</c:v>
                </c:pt>
                <c:pt idx="133">
                  <c:v>2587.5000000000005</c:v>
                </c:pt>
                <c:pt idx="134">
                  <c:v>1700</c:v>
                </c:pt>
                <c:pt idx="135">
                  <c:v>1700</c:v>
                </c:pt>
                <c:pt idx="136">
                  <c:v>2062.4999999999995</c:v>
                </c:pt>
                <c:pt idx="137">
                  <c:v>2850</c:v>
                </c:pt>
                <c:pt idx="138">
                  <c:v>3037.5</c:v>
                </c:pt>
                <c:pt idx="139">
                  <c:v>3375</c:v>
                </c:pt>
                <c:pt idx="140">
                  <c:v>2137.5</c:v>
                </c:pt>
                <c:pt idx="141">
                  <c:v>2137.5</c:v>
                </c:pt>
                <c:pt idx="142">
                  <c:v>2199.9999999999995</c:v>
                </c:pt>
                <c:pt idx="143">
                  <c:v>3000</c:v>
                </c:pt>
              </c:numCache>
            </c:numRef>
          </c:xVal>
          <c:yVal>
            <c:numRef>
              <c:f>'Sales &amp; Profitability Analysis'!$AM$6:$AM$149</c:f>
              <c:numCache>
                <c:formatCode>"$"#,##0_);[Red]\("$"#,##0\)</c:formatCode>
                <c:ptCount val="144"/>
                <c:pt idx="0">
                  <c:v>980</c:v>
                </c:pt>
                <c:pt idx="1">
                  <c:v>787.5</c:v>
                </c:pt>
                <c:pt idx="2">
                  <c:v>1260</c:v>
                </c:pt>
                <c:pt idx="3">
                  <c:v>866.25</c:v>
                </c:pt>
                <c:pt idx="4">
                  <c:v>1375</c:v>
                </c:pt>
                <c:pt idx="5">
                  <c:v>630</c:v>
                </c:pt>
                <c:pt idx="6">
                  <c:v>1050</c:v>
                </c:pt>
                <c:pt idx="7">
                  <c:v>731.25</c:v>
                </c:pt>
                <c:pt idx="8">
                  <c:v>1215</c:v>
                </c:pt>
                <c:pt idx="9">
                  <c:v>826.875</c:v>
                </c:pt>
                <c:pt idx="10">
                  <c:v>1237.5</c:v>
                </c:pt>
                <c:pt idx="11">
                  <c:v>585</c:v>
                </c:pt>
                <c:pt idx="12">
                  <c:v>1120</c:v>
                </c:pt>
                <c:pt idx="13">
                  <c:v>731.25</c:v>
                </c:pt>
                <c:pt idx="14">
                  <c:v>1170</c:v>
                </c:pt>
                <c:pt idx="15">
                  <c:v>866.25</c:v>
                </c:pt>
                <c:pt idx="16">
                  <c:v>1168.75</c:v>
                </c:pt>
                <c:pt idx="17">
                  <c:v>562.5</c:v>
                </c:pt>
                <c:pt idx="18">
                  <c:v>1440</c:v>
                </c:pt>
                <c:pt idx="19">
                  <c:v>750</c:v>
                </c:pt>
                <c:pt idx="20">
                  <c:v>1250</c:v>
                </c:pt>
                <c:pt idx="21">
                  <c:v>826.875</c:v>
                </c:pt>
                <c:pt idx="22">
                  <c:v>1168.75</c:v>
                </c:pt>
                <c:pt idx="23">
                  <c:v>780</c:v>
                </c:pt>
                <c:pt idx="24">
                  <c:v>1440</c:v>
                </c:pt>
                <c:pt idx="25">
                  <c:v>812.5</c:v>
                </c:pt>
                <c:pt idx="26">
                  <c:v>1300</c:v>
                </c:pt>
                <c:pt idx="27">
                  <c:v>866.25</c:v>
                </c:pt>
                <c:pt idx="28">
                  <c:v>1237.5</c:v>
                </c:pt>
                <c:pt idx="29">
                  <c:v>812.5</c:v>
                </c:pt>
                <c:pt idx="30">
                  <c:v>1620</c:v>
                </c:pt>
                <c:pt idx="31">
                  <c:v>937.5</c:v>
                </c:pt>
                <c:pt idx="32">
                  <c:v>1500</c:v>
                </c:pt>
                <c:pt idx="33">
                  <c:v>984.37499999999989</c:v>
                </c:pt>
                <c:pt idx="34">
                  <c:v>1375</c:v>
                </c:pt>
                <c:pt idx="35">
                  <c:v>1040</c:v>
                </c:pt>
                <c:pt idx="36">
                  <c:v>1710</c:v>
                </c:pt>
                <c:pt idx="37">
                  <c:v>1000</c:v>
                </c:pt>
                <c:pt idx="38">
                  <c:v>1500</c:v>
                </c:pt>
                <c:pt idx="39">
                  <c:v>1023.7499999999999</c:v>
                </c:pt>
                <c:pt idx="40">
                  <c:v>1925.0000000000002</c:v>
                </c:pt>
                <c:pt idx="41">
                  <c:v>910</c:v>
                </c:pt>
                <c:pt idx="42">
                  <c:v>1800</c:v>
                </c:pt>
                <c:pt idx="43">
                  <c:v>1168.75</c:v>
                </c:pt>
                <c:pt idx="44">
                  <c:v>1450</c:v>
                </c:pt>
                <c:pt idx="45">
                  <c:v>1181.25</c:v>
                </c:pt>
                <c:pt idx="46">
                  <c:v>2227.5</c:v>
                </c:pt>
                <c:pt idx="47">
                  <c:v>845</c:v>
                </c:pt>
                <c:pt idx="48">
                  <c:v>1700</c:v>
                </c:pt>
                <c:pt idx="49">
                  <c:v>1168.75</c:v>
                </c:pt>
                <c:pt idx="50">
                  <c:v>1400</c:v>
                </c:pt>
                <c:pt idx="51">
                  <c:v>1137.5</c:v>
                </c:pt>
                <c:pt idx="52">
                  <c:v>2145</c:v>
                </c:pt>
                <c:pt idx="53">
                  <c:v>910</c:v>
                </c:pt>
                <c:pt idx="54">
                  <c:v>1600</c:v>
                </c:pt>
                <c:pt idx="55">
                  <c:v>1100</c:v>
                </c:pt>
                <c:pt idx="56">
                  <c:v>1300</c:v>
                </c:pt>
                <c:pt idx="57">
                  <c:v>1093.75</c:v>
                </c:pt>
                <c:pt idx="58">
                  <c:v>1980.0000000000002</c:v>
                </c:pt>
                <c:pt idx="59">
                  <c:v>845</c:v>
                </c:pt>
                <c:pt idx="60">
                  <c:v>1650</c:v>
                </c:pt>
                <c:pt idx="61">
                  <c:v>1134.375</c:v>
                </c:pt>
                <c:pt idx="62">
                  <c:v>1350</c:v>
                </c:pt>
                <c:pt idx="63">
                  <c:v>1137.5</c:v>
                </c:pt>
                <c:pt idx="64">
                  <c:v>1980.0000000000002</c:v>
                </c:pt>
                <c:pt idx="65">
                  <c:v>910</c:v>
                </c:pt>
                <c:pt idx="66">
                  <c:v>1800</c:v>
                </c:pt>
                <c:pt idx="67">
                  <c:v>1237.5</c:v>
                </c:pt>
                <c:pt idx="68">
                  <c:v>1400</c:v>
                </c:pt>
                <c:pt idx="69">
                  <c:v>1225</c:v>
                </c:pt>
                <c:pt idx="70">
                  <c:v>2062.5</c:v>
                </c:pt>
                <c:pt idx="71">
                  <c:v>942.5</c:v>
                </c:pt>
                <c:pt idx="72">
                  <c:v>748.125</c:v>
                </c:pt>
                <c:pt idx="73">
                  <c:v>641.25</c:v>
                </c:pt>
                <c:pt idx="74">
                  <c:v>961.875</c:v>
                </c:pt>
                <c:pt idx="75">
                  <c:v>585</c:v>
                </c:pt>
                <c:pt idx="76">
                  <c:v>825.00000000000011</c:v>
                </c:pt>
                <c:pt idx="77">
                  <c:v>534.375</c:v>
                </c:pt>
                <c:pt idx="78">
                  <c:v>826.87499999999989</c:v>
                </c:pt>
                <c:pt idx="79">
                  <c:v>573.75</c:v>
                </c:pt>
                <c:pt idx="80">
                  <c:v>911.25</c:v>
                </c:pt>
                <c:pt idx="81">
                  <c:v>540</c:v>
                </c:pt>
                <c:pt idx="82">
                  <c:v>675.00000000000011</c:v>
                </c:pt>
                <c:pt idx="83">
                  <c:v>478.125</c:v>
                </c:pt>
                <c:pt idx="84">
                  <c:v>905.62499999999989</c:v>
                </c:pt>
                <c:pt idx="85">
                  <c:v>573.75</c:v>
                </c:pt>
                <c:pt idx="86">
                  <c:v>860.625</c:v>
                </c:pt>
                <c:pt idx="87">
                  <c:v>585</c:v>
                </c:pt>
                <c:pt idx="88">
                  <c:v>600.00000000000011</c:v>
                </c:pt>
                <c:pt idx="89">
                  <c:v>450</c:v>
                </c:pt>
                <c:pt idx="90">
                  <c:v>1164.375</c:v>
                </c:pt>
                <c:pt idx="91">
                  <c:v>506.25</c:v>
                </c:pt>
                <c:pt idx="92">
                  <c:v>810</c:v>
                </c:pt>
                <c:pt idx="93">
                  <c:v>479.99999999999994</c:v>
                </c:pt>
                <c:pt idx="94">
                  <c:v>540.00000000000011</c:v>
                </c:pt>
                <c:pt idx="95">
                  <c:v>562.5</c:v>
                </c:pt>
                <c:pt idx="96">
                  <c:v>1035</c:v>
                </c:pt>
                <c:pt idx="97">
                  <c:v>573.75</c:v>
                </c:pt>
                <c:pt idx="98">
                  <c:v>860.625</c:v>
                </c:pt>
                <c:pt idx="99">
                  <c:v>520</c:v>
                </c:pt>
                <c:pt idx="100">
                  <c:v>607.50000000000011</c:v>
                </c:pt>
                <c:pt idx="101">
                  <c:v>600</c:v>
                </c:pt>
                <c:pt idx="102">
                  <c:v>1215</c:v>
                </c:pt>
                <c:pt idx="103">
                  <c:v>708.75</c:v>
                </c:pt>
                <c:pt idx="104">
                  <c:v>1113.75</c:v>
                </c:pt>
                <c:pt idx="105">
                  <c:v>680</c:v>
                </c:pt>
                <c:pt idx="106">
                  <c:v>810.00000000000011</c:v>
                </c:pt>
                <c:pt idx="107">
                  <c:v>900</c:v>
                </c:pt>
                <c:pt idx="108">
                  <c:v>1350</c:v>
                </c:pt>
                <c:pt idx="109">
                  <c:v>810</c:v>
                </c:pt>
                <c:pt idx="110">
                  <c:v>1113.75</c:v>
                </c:pt>
                <c:pt idx="111">
                  <c:v>719.99999999999989</c:v>
                </c:pt>
                <c:pt idx="112">
                  <c:v>1282.5000000000002</c:v>
                </c:pt>
                <c:pt idx="113">
                  <c:v>712.5</c:v>
                </c:pt>
                <c:pt idx="114">
                  <c:v>1366.875</c:v>
                </c:pt>
                <c:pt idx="115">
                  <c:v>1031.25</c:v>
                </c:pt>
                <c:pt idx="116">
                  <c:v>1125</c:v>
                </c:pt>
                <c:pt idx="117">
                  <c:v>764.99999999999989</c:v>
                </c:pt>
                <c:pt idx="118">
                  <c:v>1402.5</c:v>
                </c:pt>
                <c:pt idx="119">
                  <c:v>600</c:v>
                </c:pt>
                <c:pt idx="120">
                  <c:v>1215</c:v>
                </c:pt>
                <c:pt idx="121">
                  <c:v>900</c:v>
                </c:pt>
                <c:pt idx="122">
                  <c:v>911.25</c:v>
                </c:pt>
                <c:pt idx="123">
                  <c:v>719.99999999999989</c:v>
                </c:pt>
                <c:pt idx="124">
                  <c:v>1320</c:v>
                </c:pt>
                <c:pt idx="125">
                  <c:v>675</c:v>
                </c:pt>
                <c:pt idx="126">
                  <c:v>1113.75</c:v>
                </c:pt>
                <c:pt idx="127">
                  <c:v>825</c:v>
                </c:pt>
                <c:pt idx="128">
                  <c:v>810</c:v>
                </c:pt>
                <c:pt idx="129">
                  <c:v>675</c:v>
                </c:pt>
                <c:pt idx="130">
                  <c:v>1155</c:v>
                </c:pt>
                <c:pt idx="131">
                  <c:v>600</c:v>
                </c:pt>
                <c:pt idx="132">
                  <c:v>1035</c:v>
                </c:pt>
                <c:pt idx="133">
                  <c:v>776.25000000000011</c:v>
                </c:pt>
                <c:pt idx="134">
                  <c:v>765</c:v>
                </c:pt>
                <c:pt idx="135">
                  <c:v>680</c:v>
                </c:pt>
                <c:pt idx="136">
                  <c:v>1237.5</c:v>
                </c:pt>
                <c:pt idx="137">
                  <c:v>712.5</c:v>
                </c:pt>
                <c:pt idx="138">
                  <c:v>1366.875</c:v>
                </c:pt>
                <c:pt idx="139">
                  <c:v>1012.5</c:v>
                </c:pt>
                <c:pt idx="140">
                  <c:v>961.875</c:v>
                </c:pt>
                <c:pt idx="141">
                  <c:v>854.99999999999989</c:v>
                </c:pt>
                <c:pt idx="142">
                  <c:v>1320</c:v>
                </c:pt>
                <c:pt idx="143">
                  <c:v>750</c:v>
                </c:pt>
              </c:numCache>
            </c:numRef>
          </c:yVal>
          <c:smooth val="0"/>
          <c:extLst>
            <c:ext xmlns:c16="http://schemas.microsoft.com/office/drawing/2014/chart" uri="{C3380CC4-5D6E-409C-BE32-E72D297353CC}">
              <c16:uniqueId val="{00000010-22AE-4532-923A-9BC26695212A}"/>
            </c:ext>
          </c:extLst>
        </c:ser>
        <c:ser>
          <c:idx val="4"/>
          <c:order val="4"/>
          <c:tx>
            <c:strRef>
              <c:f>'Sales &amp; Profitability Analysis'!$AN$4:$AO$4</c:f>
              <c:strCache>
                <c:ptCount val="1"/>
                <c:pt idx="0">
                  <c:v>No Filter</c:v>
                </c:pt>
              </c:strCache>
            </c:strRef>
          </c:tx>
          <c:spPr>
            <a:ln w="25400" cap="rnd">
              <a:noFill/>
              <a:round/>
            </a:ln>
            <a:effectLst/>
          </c:spPr>
          <c:marker>
            <c:symbol val="none"/>
          </c:marker>
          <c:trendline>
            <c:spPr>
              <a:ln w="19050" cap="rnd">
                <a:solidFill>
                  <a:schemeClr val="accent5"/>
                </a:solidFill>
                <a:prstDash val="sysDot"/>
              </a:ln>
              <a:effectLst/>
            </c:spPr>
            <c:trendlineType val="linear"/>
            <c:dispRSqr val="0"/>
            <c:dispEq val="0"/>
          </c:trendline>
          <c:xVal>
            <c:numRef>
              <c:f>'Sales &amp; Profitability Analysis'!$AN$6:$AN$3893</c:f>
              <c:numCache>
                <c:formatCode>General</c:formatCode>
                <c:ptCount val="3888"/>
                <c:pt idx="0" formatCode="&quot;$&quot;#,##0_);[Red]\(&quot;$&quot;#,##0\)">
                  <c:v>6000</c:v>
                </c:pt>
                <c:pt idx="1">
                  <c:v>5000</c:v>
                </c:pt>
                <c:pt idx="2" formatCode="&quot;$&quot;#,##0_);[Red]\(&quot;$&quot;#,##0\)">
                  <c:v>4000</c:v>
                </c:pt>
                <c:pt idx="3" formatCode="&quot;$&quot;#,##0_);[Red]\(&quot;$&quot;#,##0\)">
                  <c:v>3825</c:v>
                </c:pt>
                <c:pt idx="4" formatCode="&quot;$&quot;#,##0_);[Red]\(&quot;$&quot;#,##0\)">
                  <c:v>5400</c:v>
                </c:pt>
                <c:pt idx="5" formatCode="&quot;$&quot;#,##0_);[Red]\(&quot;$&quot;#,##0\)">
                  <c:v>5000</c:v>
                </c:pt>
                <c:pt idx="6" formatCode="&quot;$&quot;#,##0_);[Red]\(&quot;$&quot;#,##0\)">
                  <c:v>6250</c:v>
                </c:pt>
                <c:pt idx="7" formatCode="&quot;$&quot;#,##0_);[Red]\(&quot;$&quot;#,##0\)">
                  <c:v>4500</c:v>
                </c:pt>
                <c:pt idx="8" formatCode="&quot;$&quot;#,##0_);[Red]\(&quot;$&quot;#,##0\)">
                  <c:v>3800</c:v>
                </c:pt>
                <c:pt idx="9" formatCode="&quot;$&quot;#,##0_);[Red]\(&quot;$&quot;#,##0\)">
                  <c:v>3712.5</c:v>
                </c:pt>
                <c:pt idx="10" formatCode="&quot;$&quot;#,##0_);[Red]\(&quot;$&quot;#,##0\)">
                  <c:v>5400</c:v>
                </c:pt>
                <c:pt idx="11" formatCode="&quot;$&quot;#,##0_);[Red]\(&quot;$&quot;#,##0\)">
                  <c:v>5000</c:v>
                </c:pt>
                <c:pt idx="12" formatCode="&quot;$&quot;#,##0_);[Red]\(&quot;$&quot;#,##0\)">
                  <c:v>6100</c:v>
                </c:pt>
                <c:pt idx="13" formatCode="&quot;$&quot;#,##0_);[Red]\(&quot;$&quot;#,##0\)">
                  <c:v>4625</c:v>
                </c:pt>
                <c:pt idx="14" formatCode="&quot;$&quot;#,##0_);[Red]\(&quot;$&quot;#,##0\)">
                  <c:v>3800</c:v>
                </c:pt>
                <c:pt idx="15" formatCode="&quot;$&quot;#,##0_);[Red]\(&quot;$&quot;#,##0\)">
                  <c:v>3600</c:v>
                </c:pt>
                <c:pt idx="16" formatCode="&quot;$&quot;#,##0_);[Red]\(&quot;$&quot;#,##0\)">
                  <c:v>5100</c:v>
                </c:pt>
                <c:pt idx="17" formatCode="&quot;$&quot;#,##0_);[Red]\(&quot;$&quot;#,##0\)">
                  <c:v>4750</c:v>
                </c:pt>
                <c:pt idx="18" formatCode="&quot;$&quot;#,##0_);[Red]\(&quot;$&quot;#,##0\)">
                  <c:v>6000</c:v>
                </c:pt>
                <c:pt idx="19" formatCode="&quot;$&quot;#,##0_);[Red]\(&quot;$&quot;#,##0\)">
                  <c:v>4500</c:v>
                </c:pt>
                <c:pt idx="20" formatCode="&quot;$&quot;#,##0_);[Red]\(&quot;$&quot;#,##0\)">
                  <c:v>3600</c:v>
                </c:pt>
                <c:pt idx="21" formatCode="&quot;$&quot;#,##0_);[Red]\(&quot;$&quot;#,##0\)">
                  <c:v>3712.5</c:v>
                </c:pt>
                <c:pt idx="22" formatCode="&quot;$&quot;#,##0_);[Red]\(&quot;$&quot;#,##0\)">
                  <c:v>4950</c:v>
                </c:pt>
                <c:pt idx="23" formatCode="&quot;$&quot;#,##0_);[Red]\(&quot;$&quot;#,##0\)">
                  <c:v>4750</c:v>
                </c:pt>
                <c:pt idx="24" formatCode="&quot;$&quot;#,##0_);[Red]\(&quot;$&quot;#,##0\)">
                  <c:v>7320</c:v>
                </c:pt>
                <c:pt idx="25" formatCode="&quot;$&quot;#,##0_);[Red]\(&quot;$&quot;#,##0\)">
                  <c:v>5087.5</c:v>
                </c:pt>
                <c:pt idx="26" formatCode="&quot;$&quot;#,##0_);[Red]\(&quot;$&quot;#,##0\)">
                  <c:v>4500</c:v>
                </c:pt>
                <c:pt idx="27" formatCode="&quot;$&quot;#,##0_);[Red]\(&quot;$&quot;#,##0\)">
                  <c:v>4250</c:v>
                </c:pt>
                <c:pt idx="28" formatCode="&quot;$&quot;#,##0_);[Red]\(&quot;$&quot;#,##0\)">
                  <c:v>5250</c:v>
                </c:pt>
                <c:pt idx="29" formatCode="&quot;$&quot;#,##0_);[Red]\(&quot;$&quot;#,##0\)">
                  <c:v>6500</c:v>
                </c:pt>
                <c:pt idx="30" formatCode="&quot;$&quot;#,##0_);[Red]\(&quot;$&quot;#,##0\)">
                  <c:v>7500</c:v>
                </c:pt>
                <c:pt idx="31" formatCode="&quot;$&quot;#,##0_);[Red]\(&quot;$&quot;#,##0\)">
                  <c:v>5500</c:v>
                </c:pt>
                <c:pt idx="32" formatCode="&quot;$&quot;#,##0_);[Red]\(&quot;$&quot;#,##0\)">
                  <c:v>4625</c:v>
                </c:pt>
                <c:pt idx="33" formatCode="&quot;$&quot;#,##0_);[Red]\(&quot;$&quot;#,##0\)">
                  <c:v>4500</c:v>
                </c:pt>
                <c:pt idx="34" formatCode="&quot;$&quot;#,##0_);[Red]\(&quot;$&quot;#,##0\)">
                  <c:v>5400</c:v>
                </c:pt>
                <c:pt idx="35" formatCode="&quot;$&quot;#,##0_);[Red]\(&quot;$&quot;#,##0\)">
                  <c:v>6825</c:v>
                </c:pt>
                <c:pt idx="36" formatCode="&quot;$&quot;#,##0_);[Red]\(&quot;$&quot;#,##0\)">
                  <c:v>7650</c:v>
                </c:pt>
                <c:pt idx="37" formatCode="&quot;$&quot;#,##0_);[Red]\(&quot;$&quot;#,##0\)">
                  <c:v>5637.5000000000009</c:v>
                </c:pt>
                <c:pt idx="38" formatCode="&quot;$&quot;#,##0_);[Red]\(&quot;$&quot;#,##0\)">
                  <c:v>4750</c:v>
                </c:pt>
                <c:pt idx="39" formatCode="&quot;$&quot;#,##0_);[Red]\(&quot;$&quot;#,##0\)">
                  <c:v>4500</c:v>
                </c:pt>
                <c:pt idx="40" formatCode="&quot;$&quot;#,##0_);[Red]\(&quot;$&quot;#,##0\)">
                  <c:v>5550</c:v>
                </c:pt>
                <c:pt idx="41" formatCode="&quot;$&quot;#,##0_);[Red]\(&quot;$&quot;#,##0\)">
                  <c:v>7150</c:v>
                </c:pt>
                <c:pt idx="42" formatCode="&quot;$&quot;#,##0_);[Red]\(&quot;$&quot;#,##0\)">
                  <c:v>7500</c:v>
                </c:pt>
                <c:pt idx="43" formatCode="&quot;$&quot;#,##0_);[Red]\(&quot;$&quot;#,##0\)">
                  <c:v>5637.5000000000009</c:v>
                </c:pt>
                <c:pt idx="44" formatCode="&quot;$&quot;#,##0_);[Red]\(&quot;$&quot;#,##0\)">
                  <c:v>4750</c:v>
                </c:pt>
                <c:pt idx="45" formatCode="&quot;$&quot;#,##0_);[Red]\(&quot;$&quot;#,##0\)">
                  <c:v>4625</c:v>
                </c:pt>
                <c:pt idx="46" formatCode="&quot;$&quot;#,##0_);[Red]\(&quot;$&quot;#,##0\)">
                  <c:v>5400</c:v>
                </c:pt>
                <c:pt idx="47" formatCode="&quot;$&quot;#,##0_);[Red]\(&quot;$&quot;#,##0\)">
                  <c:v>6987.5</c:v>
                </c:pt>
                <c:pt idx="48" formatCode="&quot;$&quot;#,##0_);[Red]\(&quot;$&quot;#,##0\)">
                  <c:v>7200</c:v>
                </c:pt>
                <c:pt idx="49" formatCode="&quot;$&quot;#,##0_);[Red]\(&quot;$&quot;#,##0\)">
                  <c:v>5500</c:v>
                </c:pt>
                <c:pt idx="50" formatCode="&quot;$&quot;#,##0_);[Red]\(&quot;$&quot;#,##0\)">
                  <c:v>4625</c:v>
                </c:pt>
                <c:pt idx="51" formatCode="&quot;$&quot;#,##0_);[Red]\(&quot;$&quot;#,##0\)">
                  <c:v>4500</c:v>
                </c:pt>
                <c:pt idx="52" formatCode="&quot;$&quot;#,##0_);[Red]\(&quot;$&quot;#,##0\)">
                  <c:v>5400</c:v>
                </c:pt>
                <c:pt idx="53" formatCode="&quot;$&quot;#,##0_);[Red]\(&quot;$&quot;#,##0\)">
                  <c:v>6500</c:v>
                </c:pt>
                <c:pt idx="54" formatCode="&quot;$&quot;#,##0_);[Red]\(&quot;$&quot;#,##0\)">
                  <c:v>7637.5</c:v>
                </c:pt>
                <c:pt idx="55" formatCode="&quot;$&quot;#,##0_);[Red]\(&quot;$&quot;#,##0\)">
                  <c:v>5500</c:v>
                </c:pt>
                <c:pt idx="56" formatCode="&quot;$&quot;#,##0_);[Red]\(&quot;$&quot;#,##0\)">
                  <c:v>4950</c:v>
                </c:pt>
                <c:pt idx="57" formatCode="&quot;$&quot;#,##0_);[Red]\(&quot;$&quot;#,##0\)">
                  <c:v>4812.5</c:v>
                </c:pt>
                <c:pt idx="58" formatCode="&quot;$&quot;#,##0_);[Red]\(&quot;$&quot;#,##0\)">
                  <c:v>5687.5</c:v>
                </c:pt>
                <c:pt idx="59" formatCode="&quot;$&quot;#,##0_);[Red]\(&quot;$&quot;#,##0\)">
                  <c:v>7000</c:v>
                </c:pt>
                <c:pt idx="60" formatCode="&quot;$&quot;#,##0_);[Red]\(&quot;$&quot;#,##0\)">
                  <c:v>7475</c:v>
                </c:pt>
                <c:pt idx="61" formatCode="&quot;$&quot;#,##0_);[Red]\(&quot;$&quot;#,##0\)">
                  <c:v>5362.5</c:v>
                </c:pt>
                <c:pt idx="62" formatCode="&quot;$&quot;#,##0_);[Red]\(&quot;$&quot;#,##0\)">
                  <c:v>5060</c:v>
                </c:pt>
                <c:pt idx="63" formatCode="&quot;$&quot;#,##0_);[Red]\(&quot;$&quot;#,##0\)">
                  <c:v>4950</c:v>
                </c:pt>
                <c:pt idx="64" formatCode="&quot;$&quot;#,##0_);[Red]\(&quot;$&quot;#,##0\)">
                  <c:v>5687.5</c:v>
                </c:pt>
                <c:pt idx="65" formatCode="&quot;$&quot;#,##0_);[Red]\(&quot;$&quot;#,##0\)">
                  <c:v>6825</c:v>
                </c:pt>
                <c:pt idx="66" formatCode="&quot;$&quot;#,##0_);[Red]\(&quot;$&quot;#,##0\)">
                  <c:v>7800</c:v>
                </c:pt>
                <c:pt idx="67" formatCode="&quot;$&quot;#,##0_);[Red]\(&quot;$&quot;#,##0\)">
                  <c:v>5500</c:v>
                </c:pt>
                <c:pt idx="68" formatCode="&quot;$&quot;#,##0_);[Red]\(&quot;$&quot;#,##0\)">
                  <c:v>5225</c:v>
                </c:pt>
                <c:pt idx="69" formatCode="&quot;$&quot;#,##0_);[Red]\(&quot;$&quot;#,##0\)">
                  <c:v>4950</c:v>
                </c:pt>
                <c:pt idx="70" formatCode="&quot;$&quot;#,##0_);[Red]\(&quot;$&quot;#,##0\)">
                  <c:v>5850</c:v>
                </c:pt>
                <c:pt idx="71" formatCode="&quot;$&quot;#,##0_);[Red]\(&quot;$&quot;#,##0\)">
                  <c:v>7000</c:v>
                </c:pt>
                <c:pt idx="72" formatCode="&quot;$&quot;#,##0_);[Red]\(&quot;$&quot;#,##0\)">
                  <c:v>2250</c:v>
                </c:pt>
                <c:pt idx="73" formatCode="&quot;$&quot;#,##0_);[Red]\(&quot;$&quot;#,##0\)">
                  <c:v>3150</c:v>
                </c:pt>
                <c:pt idx="74" formatCode="&quot;$&quot;#,##0_);[Red]\(&quot;$&quot;#,##0\)">
                  <c:v>2450</c:v>
                </c:pt>
                <c:pt idx="75" formatCode="&quot;$&quot;#,##0_);[Red]\(&quot;$&quot;#,##0\)">
                  <c:v>2450</c:v>
                </c:pt>
                <c:pt idx="76" formatCode="&quot;$&quot;#,##0_);[Red]\(&quot;$&quot;#,##0\)">
                  <c:v>2200</c:v>
                </c:pt>
                <c:pt idx="77" formatCode="&quot;$&quot;#,##0_);[Red]\(&quot;$&quot;#,##0\)">
                  <c:v>2450</c:v>
                </c:pt>
                <c:pt idx="78" formatCode="&quot;$&quot;#,##0_);[Red]\(&quot;$&quot;#,##0\)">
                  <c:v>2125</c:v>
                </c:pt>
                <c:pt idx="79" formatCode="&quot;$&quot;#,##0_);[Red]\(&quot;$&quot;#,##0\)">
                  <c:v>2975</c:v>
                </c:pt>
                <c:pt idx="80" formatCode="&quot;$&quot;#,##0_);[Red]\(&quot;$&quot;#,##0\)">
                  <c:v>2362.5</c:v>
                </c:pt>
                <c:pt idx="81" formatCode="&quot;$&quot;#,##0_);[Red]\(&quot;$&quot;#,##0\)">
                  <c:v>2187.5</c:v>
                </c:pt>
                <c:pt idx="82" formatCode="&quot;$&quot;#,##0_);[Red]\(&quot;$&quot;#,##0\)">
                  <c:v>2000</c:v>
                </c:pt>
                <c:pt idx="83" formatCode="&quot;$&quot;#,##0_);[Red]\(&quot;$&quot;#,##0\)">
                  <c:v>2450</c:v>
                </c:pt>
                <c:pt idx="84" formatCode="&quot;$&quot;#,##0_);[Red]\(&quot;$&quot;#,##0\)">
                  <c:v>2625</c:v>
                </c:pt>
                <c:pt idx="85" formatCode="&quot;$&quot;#,##0_);[Red]\(&quot;$&quot;#,##0\)">
                  <c:v>3500</c:v>
                </c:pt>
                <c:pt idx="86" formatCode="&quot;$&quot;#,##0_);[Red]\(&quot;$&quot;#,##0\)">
                  <c:v>2450</c:v>
                </c:pt>
                <c:pt idx="87" formatCode="&quot;$&quot;#,##0_);[Red]\(&quot;$&quot;#,##0\)">
                  <c:v>2400</c:v>
                </c:pt>
                <c:pt idx="88" formatCode="&quot;$&quot;#,##0_);[Red]\(&quot;$&quot;#,##0\)">
                  <c:v>2250</c:v>
                </c:pt>
                <c:pt idx="89" formatCode="&quot;$&quot;#,##0_);[Red]\(&quot;$&quot;#,##0\)">
                  <c:v>2600</c:v>
                </c:pt>
                <c:pt idx="90" formatCode="&quot;$&quot;#,##0_);[Red]\(&quot;$&quot;#,##0\)">
                  <c:v>2700</c:v>
                </c:pt>
                <c:pt idx="91" formatCode="&quot;$&quot;#,##0_);[Red]\(&quot;$&quot;#,##0\)">
                  <c:v>3600</c:v>
                </c:pt>
                <c:pt idx="92" formatCode="&quot;$&quot;#,##0_);[Red]\(&quot;$&quot;#,##0\)">
                  <c:v>2537.5</c:v>
                </c:pt>
                <c:pt idx="93" formatCode="&quot;$&quot;#,##0_);[Red]\(&quot;$&quot;#,##0\)">
                  <c:v>2500</c:v>
                </c:pt>
                <c:pt idx="94" formatCode="&quot;$&quot;#,##0_);[Red]\(&quot;$&quot;#,##0\)">
                  <c:v>2362.5</c:v>
                </c:pt>
                <c:pt idx="95" formatCode="&quot;$&quot;#,##0_);[Red]\(&quot;$&quot;#,##0\)">
                  <c:v>3200</c:v>
                </c:pt>
                <c:pt idx="96" formatCode="&quot;$&quot;#,##0_);[Red]\(&quot;$&quot;#,##0\)">
                  <c:v>2775</c:v>
                </c:pt>
                <c:pt idx="97" formatCode="&quot;$&quot;#,##0_);[Red]\(&quot;$&quot;#,##0\)">
                  <c:v>3700</c:v>
                </c:pt>
                <c:pt idx="98" formatCode="&quot;$&quot;#,##0_);[Red]\(&quot;$&quot;#,##0\)">
                  <c:v>2712.5</c:v>
                </c:pt>
                <c:pt idx="99" formatCode="&quot;$&quot;#,##0_);[Red]\(&quot;$&quot;#,##0\)">
                  <c:v>2800</c:v>
                </c:pt>
                <c:pt idx="100" formatCode="&quot;$&quot;#,##0_);[Red]\(&quot;$&quot;#,##0\)">
                  <c:v>2700</c:v>
                </c:pt>
                <c:pt idx="101" formatCode="&quot;$&quot;#,##0_);[Red]\(&quot;$&quot;#,##0\)">
                  <c:v>3800</c:v>
                </c:pt>
                <c:pt idx="102" formatCode="&quot;$&quot;#,##0_);[Red]\(&quot;$&quot;#,##0\)">
                  <c:v>3800</c:v>
                </c:pt>
                <c:pt idx="103" formatCode="&quot;$&quot;#,##0_);[Red]\(&quot;$&quot;#,##0\)">
                  <c:v>4275</c:v>
                </c:pt>
                <c:pt idx="104" formatCode="&quot;$&quot;#,##0_);[Red]\(&quot;$&quot;#,##0\)">
                  <c:v>3200</c:v>
                </c:pt>
                <c:pt idx="105" formatCode="&quot;$&quot;#,##0_);[Red]\(&quot;$&quot;#,##0\)">
                  <c:v>3000</c:v>
                </c:pt>
                <c:pt idx="106" formatCode="&quot;$&quot;#,##0_);[Red]\(&quot;$&quot;#,##0\)">
                  <c:v>2925</c:v>
                </c:pt>
                <c:pt idx="107" formatCode="&quot;$&quot;#,##0_);[Red]\(&quot;$&quot;#,##0\)">
                  <c:v>5000</c:v>
                </c:pt>
                <c:pt idx="108" formatCode="&quot;$&quot;#,##0_);[Red]\(&quot;$&quot;#,##0\)">
                  <c:v>3800</c:v>
                </c:pt>
                <c:pt idx="109" formatCode="&quot;$&quot;#,##0_);[Red]\(&quot;$&quot;#,##0\)">
                  <c:v>4275</c:v>
                </c:pt>
                <c:pt idx="110" formatCode="&quot;$&quot;#,##0_);[Red]\(&quot;$&quot;#,##0\)">
                  <c:v>4400</c:v>
                </c:pt>
                <c:pt idx="111" formatCode="&quot;$&quot;#,##0_);[Red]\(&quot;$&quot;#,##0\)">
                  <c:v>2800</c:v>
                </c:pt>
                <c:pt idx="112" formatCode="&quot;$&quot;#,##0_);[Red]\(&quot;$&quot;#,##0\)">
                  <c:v>3150</c:v>
                </c:pt>
                <c:pt idx="113" formatCode="&quot;$&quot;#,##0_);[Red]\(&quot;$&quot;#,##0\)">
                  <c:v>4875</c:v>
                </c:pt>
                <c:pt idx="114" formatCode="&quot;$&quot;#,##0_);[Red]\(&quot;$&quot;#,##0\)">
                  <c:v>3700</c:v>
                </c:pt>
                <c:pt idx="115" formatCode="&quot;$&quot;#,##0_);[Red]\(&quot;$&quot;#,##0\)">
                  <c:v>4162.5</c:v>
                </c:pt>
                <c:pt idx="116" formatCode="&quot;$&quot;#,##0_);[Red]\(&quot;$&quot;#,##0\)">
                  <c:v>4400</c:v>
                </c:pt>
                <c:pt idx="117" formatCode="&quot;$&quot;#,##0_);[Red]\(&quot;$&quot;#,##0\)">
                  <c:v>2600</c:v>
                </c:pt>
                <c:pt idx="118" formatCode="&quot;$&quot;#,##0_);[Red]\(&quot;$&quot;#,##0\)">
                  <c:v>2925</c:v>
                </c:pt>
                <c:pt idx="119" formatCode="&quot;$&quot;#,##0_);[Red]\(&quot;$&quot;#,##0\)">
                  <c:v>4500</c:v>
                </c:pt>
                <c:pt idx="120" formatCode="&quot;$&quot;#,##0_);[Red]\(&quot;$&quot;#,##0\)">
                  <c:v>3825</c:v>
                </c:pt>
                <c:pt idx="121" formatCode="&quot;$&quot;#,##0_);[Red]\(&quot;$&quot;#,##0\)">
                  <c:v>3825</c:v>
                </c:pt>
                <c:pt idx="122" formatCode="&quot;$&quot;#,##0_);[Red]\(&quot;$&quot;#,##0\)">
                  <c:v>4500</c:v>
                </c:pt>
                <c:pt idx="123" formatCode="&quot;$&quot;#,##0_);[Red]\(&quot;$&quot;#,##0\)">
                  <c:v>3125</c:v>
                </c:pt>
                <c:pt idx="124" formatCode="&quot;$&quot;#,##0_);[Red]\(&quot;$&quot;#,##0\)">
                  <c:v>2812.5</c:v>
                </c:pt>
                <c:pt idx="125" formatCode="&quot;$&quot;#,##0_);[Red]\(&quot;$&quot;#,##0\)">
                  <c:v>4675</c:v>
                </c:pt>
                <c:pt idx="126" formatCode="&quot;$&quot;#,##0_);[Red]\(&quot;$&quot;#,##0\)">
                  <c:v>3600</c:v>
                </c:pt>
                <c:pt idx="127" formatCode="&quot;$&quot;#,##0_);[Red]\(&quot;$&quot;#,##0\)">
                  <c:v>3600</c:v>
                </c:pt>
                <c:pt idx="128" formatCode="&quot;$&quot;#,##0_);[Red]\(&quot;$&quot;#,##0\)">
                  <c:v>3750</c:v>
                </c:pt>
                <c:pt idx="129" formatCode="&quot;$&quot;#,##0_);[Red]\(&quot;$&quot;#,##0\)">
                  <c:v>3000</c:v>
                </c:pt>
                <c:pt idx="130" formatCode="&quot;$&quot;#,##0_);[Red]\(&quot;$&quot;#,##0\)">
                  <c:v>2587.5</c:v>
                </c:pt>
                <c:pt idx="131" formatCode="&quot;$&quot;#,##0_);[Red]\(&quot;$&quot;#,##0\)">
                  <c:v>4125</c:v>
                </c:pt>
                <c:pt idx="132" formatCode="&quot;$&quot;#,##0_);[Red]\(&quot;$&quot;#,##0\)">
                  <c:v>4050</c:v>
                </c:pt>
                <c:pt idx="133" formatCode="&quot;$&quot;#,##0_);[Red]\(&quot;$&quot;#,##0\)">
                  <c:v>4050</c:v>
                </c:pt>
                <c:pt idx="134" formatCode="&quot;$&quot;#,##0_);[Red]\(&quot;$&quot;#,##0\)">
                  <c:v>4125</c:v>
                </c:pt>
                <c:pt idx="135" formatCode="&quot;$&quot;#,##0_);[Red]\(&quot;$&quot;#,##0\)">
                  <c:v>3375</c:v>
                </c:pt>
                <c:pt idx="136" formatCode="&quot;$&quot;#,##0_);[Red]\(&quot;$&quot;#,##0\)">
                  <c:v>2925</c:v>
                </c:pt>
                <c:pt idx="137" formatCode="&quot;$&quot;#,##0_);[Red]\(&quot;$&quot;#,##0\)">
                  <c:v>4675</c:v>
                </c:pt>
                <c:pt idx="138" formatCode="&quot;$&quot;#,##0_);[Red]\(&quot;$&quot;#,##0\)">
                  <c:v>4275</c:v>
                </c:pt>
                <c:pt idx="139" formatCode="&quot;$&quot;#,##0_);[Red]\(&quot;$&quot;#,##0\)">
                  <c:v>4275</c:v>
                </c:pt>
                <c:pt idx="140" formatCode="&quot;$&quot;#,##0_);[Red]\(&quot;$&quot;#,##0\)">
                  <c:v>4250</c:v>
                </c:pt>
                <c:pt idx="141" formatCode="&quot;$&quot;#,##0_);[Red]\(&quot;$&quot;#,##0\)">
                  <c:v>3500</c:v>
                </c:pt>
                <c:pt idx="142" formatCode="&quot;$&quot;#,##0_);[Red]\(&quot;$&quot;#,##0\)">
                  <c:v>2925</c:v>
                </c:pt>
                <c:pt idx="143" formatCode="&quot;$&quot;#,##0_);[Red]\(&quot;$&quot;#,##0\)">
                  <c:v>4950</c:v>
                </c:pt>
                <c:pt idx="144" formatCode="&quot;$&quot;#,##0_);[Red]\(&quot;$&quot;#,##0\)">
                  <c:v>3099.9999999999995</c:v>
                </c:pt>
                <c:pt idx="145" formatCode="&quot;$&quot;#,##0_);[Red]\(&quot;$&quot;#,##0\)">
                  <c:v>3875</c:v>
                </c:pt>
                <c:pt idx="146" formatCode="&quot;$&quot;#,##0_);[Red]\(&quot;$&quot;#,##0\)">
                  <c:v>3875</c:v>
                </c:pt>
                <c:pt idx="147" formatCode="&quot;$&quot;#,##0_);[Red]\(&quot;$&quot;#,##0\)">
                  <c:v>3125</c:v>
                </c:pt>
                <c:pt idx="148" formatCode="&quot;$&quot;#,##0_);[Red]\(&quot;$&quot;#,##0\)">
                  <c:v>3162.5000000000005</c:v>
                </c:pt>
                <c:pt idx="149" formatCode="&quot;$&quot;#,##0_);[Red]\(&quot;$&quot;#,##0\)">
                  <c:v>3875</c:v>
                </c:pt>
                <c:pt idx="150" formatCode="&quot;$&quot;#,##0_);[Red]\(&quot;$&quot;#,##0\)">
                  <c:v>3299.9999999999995</c:v>
                </c:pt>
                <c:pt idx="151" formatCode="&quot;$&quot;#,##0_);[Red]\(&quot;$&quot;#,##0\)">
                  <c:v>3625</c:v>
                </c:pt>
                <c:pt idx="152" formatCode="&quot;$&quot;#,##0_);[Red]\(&quot;$&quot;#,##0\)">
                  <c:v>3625</c:v>
                </c:pt>
                <c:pt idx="153" formatCode="&quot;$&quot;#,##0_);[Red]\(&quot;$&quot;#,##0\)">
                  <c:v>2875</c:v>
                </c:pt>
                <c:pt idx="154" formatCode="&quot;$&quot;#,##0_);[Red]\(&quot;$&quot;#,##0\)">
                  <c:v>2750</c:v>
                </c:pt>
                <c:pt idx="155" formatCode="&quot;$&quot;#,##0_);[Red]\(&quot;$&quot;#,##0\)">
                  <c:v>3500</c:v>
                </c:pt>
                <c:pt idx="156" formatCode="&quot;$&quot;#,##0_);[Red]\(&quot;$&quot;#,##0\)">
                  <c:v>4250</c:v>
                </c:pt>
                <c:pt idx="157" formatCode="&quot;$&quot;#,##0_);[Red]\(&quot;$&quot;#,##0\)">
                  <c:v>4200</c:v>
                </c:pt>
                <c:pt idx="158" formatCode="&quot;$&quot;#,##0_);[Red]\(&quot;$&quot;#,##0\)">
                  <c:v>4200</c:v>
                </c:pt>
                <c:pt idx="159" formatCode="&quot;$&quot;#,##0_);[Red]\(&quot;$&quot;#,##0\)">
                  <c:v>3600</c:v>
                </c:pt>
                <c:pt idx="160" formatCode="&quot;$&quot;#,##0_);[Red]\(&quot;$&quot;#,##0\)">
                  <c:v>3250</c:v>
                </c:pt>
                <c:pt idx="161" formatCode="&quot;$&quot;#,##0_);[Red]\(&quot;$&quot;#,##0\)">
                  <c:v>4200</c:v>
                </c:pt>
                <c:pt idx="162" formatCode="&quot;$&quot;#,##0_);[Red]\(&quot;$&quot;#,##0\)">
                  <c:v>5250</c:v>
                </c:pt>
                <c:pt idx="163" formatCode="&quot;$&quot;#,##0_);[Red]\(&quot;$&quot;#,##0\)">
                  <c:v>4387.5</c:v>
                </c:pt>
                <c:pt idx="164" formatCode="&quot;$&quot;#,##0_);[Red]\(&quot;$&quot;#,##0\)">
                  <c:v>4712.5</c:v>
                </c:pt>
                <c:pt idx="165" formatCode="&quot;$&quot;#,##0_);[Red]\(&quot;$&quot;#,##0\)">
                  <c:v>3750</c:v>
                </c:pt>
                <c:pt idx="166" formatCode="&quot;$&quot;#,##0_);[Red]\(&quot;$&quot;#,##0\)">
                  <c:v>3412.5</c:v>
                </c:pt>
                <c:pt idx="167" formatCode="&quot;$&quot;#,##0_);[Red]\(&quot;$&quot;#,##0\)">
                  <c:v>5600</c:v>
                </c:pt>
                <c:pt idx="168" formatCode="&quot;$&quot;#,##0_);[Red]\(&quot;$&quot;#,##0\)">
                  <c:v>5400</c:v>
                </c:pt>
                <c:pt idx="169" formatCode="&quot;$&quot;#,##0_);[Red]\(&quot;$&quot;#,##0\)">
                  <c:v>4875</c:v>
                </c:pt>
                <c:pt idx="170" formatCode="&quot;$&quot;#,##0_);[Red]\(&quot;$&quot;#,##0\)">
                  <c:v>4875</c:v>
                </c:pt>
                <c:pt idx="171" formatCode="&quot;$&quot;#,##0_);[Red]\(&quot;$&quot;#,##0\)">
                  <c:v>3900</c:v>
                </c:pt>
                <c:pt idx="172" formatCode="&quot;$&quot;#,##0_);[Red]\(&quot;$&quot;#,##0\)">
                  <c:v>3575</c:v>
                </c:pt>
                <c:pt idx="173" formatCode="&quot;$&quot;#,##0_);[Red]\(&quot;$&quot;#,##0\)">
                  <c:v>5800</c:v>
                </c:pt>
                <c:pt idx="174" formatCode="&quot;$&quot;#,##0_);[Red]\(&quot;$&quot;#,##0\)">
                  <c:v>5850</c:v>
                </c:pt>
                <c:pt idx="175" formatCode="&quot;$&quot;#,##0_);[Red]\(&quot;$&quot;#,##0\)">
                  <c:v>5362.5</c:v>
                </c:pt>
                <c:pt idx="176" formatCode="&quot;$&quot;#,##0_);[Red]\(&quot;$&quot;#,##0\)">
                  <c:v>5362.5</c:v>
                </c:pt>
                <c:pt idx="177" formatCode="&quot;$&quot;#,##0_);[Red]\(&quot;$&quot;#,##0\)">
                  <c:v>4200</c:v>
                </c:pt>
                <c:pt idx="178" formatCode="&quot;$&quot;#,##0_);[Red]\(&quot;$&quot;#,##0\)">
                  <c:v>3737.5</c:v>
                </c:pt>
                <c:pt idx="179" formatCode="&quot;$&quot;#,##0_);[Red]\(&quot;$&quot;#,##0\)">
                  <c:v>7000</c:v>
                </c:pt>
                <c:pt idx="180" formatCode="&quot;$&quot;#,##0_);[Red]\(&quot;$&quot;#,##0\)">
                  <c:v>6150</c:v>
                </c:pt>
                <c:pt idx="181" formatCode="&quot;$&quot;#,##0_);[Red]\(&quot;$&quot;#,##0\)">
                  <c:v>5687.5</c:v>
                </c:pt>
                <c:pt idx="182" formatCode="&quot;$&quot;#,##0_);[Red]\(&quot;$&quot;#,##0\)">
                  <c:v>5362.5</c:v>
                </c:pt>
                <c:pt idx="183" formatCode="&quot;$&quot;#,##0_);[Red]\(&quot;$&quot;#,##0\)">
                  <c:v>4350</c:v>
                </c:pt>
                <c:pt idx="184" formatCode="&quot;$&quot;#,##0_);[Red]\(&quot;$&quot;#,##0\)">
                  <c:v>5037.5</c:v>
                </c:pt>
                <c:pt idx="185" formatCode="&quot;$&quot;#,##0_);[Red]\(&quot;$&quot;#,##0\)">
                  <c:v>6200</c:v>
                </c:pt>
                <c:pt idx="186" formatCode="&quot;$&quot;#,##0_);[Red]\(&quot;$&quot;#,##0\)">
                  <c:v>6337.5</c:v>
                </c:pt>
                <c:pt idx="187" formatCode="&quot;$&quot;#,##0_);[Red]\(&quot;$&quot;#,##0\)">
                  <c:v>6475.0000000000009</c:v>
                </c:pt>
                <c:pt idx="188" formatCode="&quot;$&quot;#,##0_);[Red]\(&quot;$&quot;#,##0\)">
                  <c:v>5200</c:v>
                </c:pt>
                <c:pt idx="189" formatCode="&quot;$&quot;#,##0_);[Red]\(&quot;$&quot;#,##0\)">
                  <c:v>4875</c:v>
                </c:pt>
                <c:pt idx="190" formatCode="&quot;$&quot;#,##0_);[Red]\(&quot;$&quot;#,##0\)">
                  <c:v>5625</c:v>
                </c:pt>
                <c:pt idx="191" formatCode="&quot;$&quot;#,##0_);[Red]\(&quot;$&quot;#,##0\)">
                  <c:v>5800</c:v>
                </c:pt>
                <c:pt idx="192" formatCode="&quot;$&quot;#,##0_);[Red]\(&quot;$&quot;#,##0\)">
                  <c:v>5087.5</c:v>
                </c:pt>
                <c:pt idx="193" formatCode="&quot;$&quot;#,##0_);[Red]\(&quot;$&quot;#,##0\)">
                  <c:v>5550.0000000000009</c:v>
                </c:pt>
                <c:pt idx="194" formatCode="&quot;$&quot;#,##0_);[Red]\(&quot;$&quot;#,##0\)">
                  <c:v>4262.5</c:v>
                </c:pt>
                <c:pt idx="195" formatCode="&quot;$&quot;#,##0_);[Red]\(&quot;$&quot;#,##0\)">
                  <c:v>3987.5000000000005</c:v>
                </c:pt>
                <c:pt idx="196" formatCode="&quot;$&quot;#,##0_);[Red]\(&quot;$&quot;#,##0\)">
                  <c:v>4712.5</c:v>
                </c:pt>
                <c:pt idx="197" formatCode="&quot;$&quot;#,##0_);[Red]\(&quot;$&quot;#,##0\)">
                  <c:v>5425.0000000000009</c:v>
                </c:pt>
                <c:pt idx="198" formatCode="&quot;$&quot;#,##0_);[Red]\(&quot;$&quot;#,##0\)">
                  <c:v>4812.5</c:v>
                </c:pt>
                <c:pt idx="199" formatCode="&quot;$&quot;#,##0_);[Red]\(&quot;$&quot;#,##0\)">
                  <c:v>5250.0000000000009</c:v>
                </c:pt>
                <c:pt idx="200" formatCode="&quot;$&quot;#,##0_);[Red]\(&quot;$&quot;#,##0\)">
                  <c:v>3850.0000000000005</c:v>
                </c:pt>
                <c:pt idx="201" formatCode="&quot;$&quot;#,##0_);[Red]\(&quot;$&quot;#,##0\)">
                  <c:v>3712.5000000000005</c:v>
                </c:pt>
                <c:pt idx="202" formatCode="&quot;$&quot;#,##0_);[Red]\(&quot;$&quot;#,##0\)">
                  <c:v>4225</c:v>
                </c:pt>
                <c:pt idx="203" formatCode="&quot;$&quot;#,##0_);[Red]\(&quot;$&quot;#,##0\)">
                  <c:v>4900.0000000000009</c:v>
                </c:pt>
                <c:pt idx="204" formatCode="&quot;$&quot;#,##0_);[Red]\(&quot;$&quot;#,##0\)">
                  <c:v>4812.5</c:v>
                </c:pt>
                <c:pt idx="205" formatCode="&quot;$&quot;#,##0_);[Red]\(&quot;$&quot;#,##0\)">
                  <c:v>5250.0000000000009</c:v>
                </c:pt>
                <c:pt idx="206" formatCode="&quot;$&quot;#,##0_);[Red]\(&quot;$&quot;#,##0\)">
                  <c:v>3987.5000000000005</c:v>
                </c:pt>
                <c:pt idx="207" formatCode="&quot;$&quot;#,##0_);[Red]\(&quot;$&quot;#,##0\)">
                  <c:v>3850.0000000000005</c:v>
                </c:pt>
                <c:pt idx="208" formatCode="&quot;$&quot;#,##0_);[Red]\(&quot;$&quot;#,##0\)">
                  <c:v>4225</c:v>
                </c:pt>
                <c:pt idx="209" formatCode="&quot;$&quot;#,##0_);[Red]\(&quot;$&quot;#,##0\)">
                  <c:v>5425.0000000000009</c:v>
                </c:pt>
                <c:pt idx="210" formatCode="&quot;$&quot;#,##0_);[Red]\(&quot;$&quot;#,##0\)">
                  <c:v>5362.5</c:v>
                </c:pt>
                <c:pt idx="211" formatCode="&quot;$&quot;#,##0_);[Red]\(&quot;$&quot;#,##0\)">
                  <c:v>5850.0000000000009</c:v>
                </c:pt>
                <c:pt idx="212" formatCode="&quot;$&quot;#,##0_);[Red]\(&quot;$&quot;#,##0\)">
                  <c:v>4262.5</c:v>
                </c:pt>
                <c:pt idx="213" formatCode="&quot;$&quot;#,##0_);[Red]\(&quot;$&quot;#,##0\)">
                  <c:v>4262.5</c:v>
                </c:pt>
                <c:pt idx="214" formatCode="&quot;$&quot;#,##0_);[Red]\(&quot;$&quot;#,##0\)">
                  <c:v>4550</c:v>
                </c:pt>
                <c:pt idx="215" formatCode="&quot;$&quot;#,##0_);[Red]\(&quot;$&quot;#,##0\)">
                  <c:v>5600.0000000000009</c:v>
                </c:pt>
                <c:pt idx="216" formatCode="&quot;$&quot;#,##0_);[Red]\(&quot;$&quot;#,##0\)">
                  <c:v>2450</c:v>
                </c:pt>
                <c:pt idx="217" formatCode="&quot;$&quot;#,##0_);[Red]\(&quot;$&quot;#,##0\)">
                  <c:v>3150</c:v>
                </c:pt>
                <c:pt idx="218" formatCode="&quot;$&quot;#,##0_);[Red]\(&quot;$&quot;#,##0\)">
                  <c:v>3150</c:v>
                </c:pt>
                <c:pt idx="219" formatCode="&quot;$&quot;#,##0_);[Red]\(&quot;$&quot;#,##0\)">
                  <c:v>2475</c:v>
                </c:pt>
                <c:pt idx="220" formatCode="&quot;$&quot;#,##0_);[Red]\(&quot;$&quot;#,##0\)">
                  <c:v>2500</c:v>
                </c:pt>
                <c:pt idx="221" formatCode="&quot;$&quot;#,##0_);[Red]\(&quot;$&quot;#,##0\)">
                  <c:v>3150</c:v>
                </c:pt>
                <c:pt idx="222" formatCode="&quot;$&quot;#,##0_);[Red]\(&quot;$&quot;#,##0\)">
                  <c:v>2625</c:v>
                </c:pt>
                <c:pt idx="223" formatCode="&quot;$&quot;#,##0_);[Red]\(&quot;$&quot;#,##0\)">
                  <c:v>2925</c:v>
                </c:pt>
                <c:pt idx="224" formatCode="&quot;$&quot;#,##0_);[Red]\(&quot;$&quot;#,##0\)">
                  <c:v>3037.5</c:v>
                </c:pt>
                <c:pt idx="225" formatCode="&quot;$&quot;#,##0_);[Red]\(&quot;$&quot;#,##0\)">
                  <c:v>2362.5</c:v>
                </c:pt>
                <c:pt idx="226" formatCode="&quot;$&quot;#,##0_);[Red]\(&quot;$&quot;#,##0\)">
                  <c:v>2250</c:v>
                </c:pt>
                <c:pt idx="227" formatCode="&quot;$&quot;#,##0_);[Red]\(&quot;$&quot;#,##0\)">
                  <c:v>2925</c:v>
                </c:pt>
                <c:pt idx="228" formatCode="&quot;$&quot;#,##0_);[Red]\(&quot;$&quot;#,##0\)">
                  <c:v>2800</c:v>
                </c:pt>
                <c:pt idx="229" formatCode="&quot;$&quot;#,##0_);[Red]\(&quot;$&quot;#,##0\)">
                  <c:v>2925</c:v>
                </c:pt>
                <c:pt idx="230" formatCode="&quot;$&quot;#,##0_);[Red]\(&quot;$&quot;#,##0\)">
                  <c:v>2925</c:v>
                </c:pt>
                <c:pt idx="231" formatCode="&quot;$&quot;#,##0_);[Red]\(&quot;$&quot;#,##0\)">
                  <c:v>2475</c:v>
                </c:pt>
                <c:pt idx="232" formatCode="&quot;$&quot;#,##0_);[Red]\(&quot;$&quot;#,##0\)">
                  <c:v>2125</c:v>
                </c:pt>
                <c:pt idx="233" formatCode="&quot;$&quot;#,##0_);[Red]\(&quot;$&quot;#,##0\)">
                  <c:v>2812.5</c:v>
                </c:pt>
                <c:pt idx="234" formatCode="&quot;$&quot;#,##0_);[Red]\(&quot;$&quot;#,##0\)">
                  <c:v>3600</c:v>
                </c:pt>
                <c:pt idx="235" formatCode="&quot;$&quot;#,##0_);[Red]\(&quot;$&quot;#,##0\)">
                  <c:v>3000</c:v>
                </c:pt>
                <c:pt idx="236" formatCode="&quot;$&quot;#,##0_);[Red]\(&quot;$&quot;#,##0\)">
                  <c:v>3125</c:v>
                </c:pt>
                <c:pt idx="237" formatCode="&quot;$&quot;#,##0_);[Red]\(&quot;$&quot;#,##0\)">
                  <c:v>2362.5</c:v>
                </c:pt>
                <c:pt idx="238" formatCode="&quot;$&quot;#,##0_);[Red]\(&quot;$&quot;#,##0\)">
                  <c:v>2125</c:v>
                </c:pt>
                <c:pt idx="239" formatCode="&quot;$&quot;#,##0_);[Red]\(&quot;$&quot;#,##0\)">
                  <c:v>3900</c:v>
                </c:pt>
                <c:pt idx="240" formatCode="&quot;$&quot;#,##0_);[Red]\(&quot;$&quot;#,##0\)">
                  <c:v>3600</c:v>
                </c:pt>
                <c:pt idx="241" formatCode="&quot;$&quot;#,##0_);[Red]\(&quot;$&quot;#,##0\)">
                  <c:v>3250</c:v>
                </c:pt>
                <c:pt idx="242" formatCode="&quot;$&quot;#,##0_);[Red]\(&quot;$&quot;#,##0\)">
                  <c:v>3250</c:v>
                </c:pt>
                <c:pt idx="243" formatCode="&quot;$&quot;#,##0_);[Red]\(&quot;$&quot;#,##0\)">
                  <c:v>2475</c:v>
                </c:pt>
                <c:pt idx="244" formatCode="&quot;$&quot;#,##0_);[Red]\(&quot;$&quot;#,##0\)">
                  <c:v>2250</c:v>
                </c:pt>
                <c:pt idx="245" formatCode="&quot;$&quot;#,##0_);[Red]\(&quot;$&quot;#,##0\)">
                  <c:v>4062.5</c:v>
                </c:pt>
                <c:pt idx="246" formatCode="&quot;$&quot;#,##0_);[Red]\(&quot;$&quot;#,##0\)">
                  <c:v>4050</c:v>
                </c:pt>
                <c:pt idx="247" formatCode="&quot;$&quot;#,##0_);[Red]\(&quot;$&quot;#,##0\)">
                  <c:v>3750</c:v>
                </c:pt>
                <c:pt idx="248" formatCode="&quot;$&quot;#,##0_);[Red]\(&quot;$&quot;#,##0\)">
                  <c:v>3750</c:v>
                </c:pt>
                <c:pt idx="249" formatCode="&quot;$&quot;#,##0_);[Red]\(&quot;$&quot;#,##0\)">
                  <c:v>2812.5</c:v>
                </c:pt>
                <c:pt idx="250" formatCode="&quot;$&quot;#,##0_);[Red]\(&quot;$&quot;#,##0\)">
                  <c:v>2500</c:v>
                </c:pt>
                <c:pt idx="251" formatCode="&quot;$&quot;#,##0_);[Red]\(&quot;$&quot;#,##0\)">
                  <c:v>5200</c:v>
                </c:pt>
                <c:pt idx="252" formatCode="&quot;$&quot;#,##0_);[Red]\(&quot;$&quot;#,##0\)">
                  <c:v>4275</c:v>
                </c:pt>
                <c:pt idx="253" formatCode="&quot;$&quot;#,##0_);[Red]\(&quot;$&quot;#,##0\)">
                  <c:v>4000</c:v>
                </c:pt>
                <c:pt idx="254" formatCode="&quot;$&quot;#,##0_);[Red]\(&quot;$&quot;#,##0\)">
                  <c:v>3750</c:v>
                </c:pt>
                <c:pt idx="255" formatCode="&quot;$&quot;#,##0_);[Red]\(&quot;$&quot;#,##0\)">
                  <c:v>2925</c:v>
                </c:pt>
                <c:pt idx="256" formatCode="&quot;$&quot;#,##0_);[Red]\(&quot;$&quot;#,##0\)">
                  <c:v>3500</c:v>
                </c:pt>
                <c:pt idx="257" formatCode="&quot;$&quot;#,##0_);[Red]\(&quot;$&quot;#,##0\)">
                  <c:v>4550</c:v>
                </c:pt>
                <c:pt idx="258" formatCode="&quot;$&quot;#,##0_);[Red]\(&quot;$&quot;#,##0\)">
                  <c:v>4500</c:v>
                </c:pt>
                <c:pt idx="259" formatCode="&quot;$&quot;#,##0_);[Red]\(&quot;$&quot;#,##0\)">
                  <c:v>4675</c:v>
                </c:pt>
                <c:pt idx="260" formatCode="&quot;$&quot;#,##0_);[Red]\(&quot;$&quot;#,##0\)">
                  <c:v>3625</c:v>
                </c:pt>
                <c:pt idx="261" formatCode="&quot;$&quot;#,##0_);[Red]\(&quot;$&quot;#,##0\)">
                  <c:v>3375</c:v>
                </c:pt>
                <c:pt idx="262" formatCode="&quot;$&quot;#,##0_);[Red]\(&quot;$&quot;#,##0\)">
                  <c:v>4050</c:v>
                </c:pt>
                <c:pt idx="263" formatCode="&quot;$&quot;#,##0_);[Red]\(&quot;$&quot;#,##0\)">
                  <c:v>4225</c:v>
                </c:pt>
                <c:pt idx="264" formatCode="&quot;$&quot;#,##0_);[Red]\(&quot;$&quot;#,##0\)">
                  <c:v>4250</c:v>
                </c:pt>
                <c:pt idx="265" formatCode="&quot;$&quot;#,##0_);[Red]\(&quot;$&quot;#,##0\)">
                  <c:v>4675</c:v>
                </c:pt>
                <c:pt idx="266" formatCode="&quot;$&quot;#,##0_);[Red]\(&quot;$&quot;#,##0\)">
                  <c:v>3500</c:v>
                </c:pt>
                <c:pt idx="267" formatCode="&quot;$&quot;#,##0_);[Red]\(&quot;$&quot;#,##0\)">
                  <c:v>3250</c:v>
                </c:pt>
                <c:pt idx="268" formatCode="&quot;$&quot;#,##0_);[Red]\(&quot;$&quot;#,##0\)">
                  <c:v>3900</c:v>
                </c:pt>
                <c:pt idx="269" formatCode="&quot;$&quot;#,##0_);[Red]\(&quot;$&quot;#,##0\)">
                  <c:v>4550</c:v>
                </c:pt>
                <c:pt idx="270" formatCode="&quot;$&quot;#,##0_);[Red]\(&quot;$&quot;#,##0\)">
                  <c:v>4000</c:v>
                </c:pt>
                <c:pt idx="271" formatCode="&quot;$&quot;#,##0_);[Red]\(&quot;$&quot;#,##0\)">
                  <c:v>4400</c:v>
                </c:pt>
                <c:pt idx="272" formatCode="&quot;$&quot;#,##0_);[Red]\(&quot;$&quot;#,##0\)">
                  <c:v>3250</c:v>
                </c:pt>
                <c:pt idx="273" formatCode="&quot;$&quot;#,##0_);[Red]\(&quot;$&quot;#,##0\)">
                  <c:v>3125</c:v>
                </c:pt>
                <c:pt idx="274" formatCode="&quot;$&quot;#,##0_);[Red]\(&quot;$&quot;#,##0\)">
                  <c:v>3600</c:v>
                </c:pt>
                <c:pt idx="275" formatCode="&quot;$&quot;#,##0_);[Red]\(&quot;$&quot;#,##0\)">
                  <c:v>4225</c:v>
                </c:pt>
                <c:pt idx="276" formatCode="&quot;$&quot;#,##0_);[Red]\(&quot;$&quot;#,##0\)">
                  <c:v>4125</c:v>
                </c:pt>
                <c:pt idx="277" formatCode="&quot;$&quot;#,##0_);[Red]\(&quot;$&quot;#,##0\)">
                  <c:v>4537.5</c:v>
                </c:pt>
                <c:pt idx="278" formatCode="&quot;$&quot;#,##0_);[Red]\(&quot;$&quot;#,##0\)">
                  <c:v>3375</c:v>
                </c:pt>
                <c:pt idx="279" formatCode="&quot;$&quot;#,##0_);[Red]\(&quot;$&quot;#,##0\)">
                  <c:v>3250</c:v>
                </c:pt>
                <c:pt idx="280" formatCode="&quot;$&quot;#,##0_);[Red]\(&quot;$&quot;#,##0\)">
                  <c:v>3600</c:v>
                </c:pt>
                <c:pt idx="281" formatCode="&quot;$&quot;#,##0_);[Red]\(&quot;$&quot;#,##0\)">
                  <c:v>4550</c:v>
                </c:pt>
                <c:pt idx="282" formatCode="&quot;$&quot;#,##0_);[Red]\(&quot;$&quot;#,##0\)">
                  <c:v>4500</c:v>
                </c:pt>
                <c:pt idx="283" formatCode="&quot;$&quot;#,##0_);[Red]\(&quot;$&quot;#,##0\)">
                  <c:v>4950</c:v>
                </c:pt>
                <c:pt idx="284" formatCode="&quot;$&quot;#,##0_);[Red]\(&quot;$&quot;#,##0\)">
                  <c:v>3500</c:v>
                </c:pt>
                <c:pt idx="285" formatCode="&quot;$&quot;#,##0_);[Red]\(&quot;$&quot;#,##0\)">
                  <c:v>3500</c:v>
                </c:pt>
                <c:pt idx="286" formatCode="&quot;$&quot;#,##0_);[Red]\(&quot;$&quot;#,##0\)">
                  <c:v>3750</c:v>
                </c:pt>
                <c:pt idx="287" formatCode="&quot;$&quot;#,##0_);[Red]\(&quot;$&quot;#,##0\)">
                  <c:v>4712.5</c:v>
                </c:pt>
                <c:pt idx="288" formatCode="&quot;$&quot;#,##0_);[Red]\(&quot;$&quot;#,##0\)">
                  <c:v>2137.5</c:v>
                </c:pt>
                <c:pt idx="289" formatCode="&quot;$&quot;#,##0_);[Red]\(&quot;$&quot;#,##0\)">
                  <c:v>1237.5</c:v>
                </c:pt>
                <c:pt idx="290" formatCode="&quot;$&quot;#,##0_);[Red]\(&quot;$&quot;#,##0\)">
                  <c:v>962.50000000000011</c:v>
                </c:pt>
                <c:pt idx="291" formatCode="&quot;$&quot;#,##0_);[Red]\(&quot;$&quot;#,##0\)">
                  <c:v>500</c:v>
                </c:pt>
                <c:pt idx="292" formatCode="&quot;$&quot;#,##0_);[Red]\(&quot;$&quot;#,##0\)">
                  <c:v>962.49999999999989</c:v>
                </c:pt>
                <c:pt idx="293" formatCode="&quot;$&quot;#,##0_);[Red]\(&quot;$&quot;#,##0\)">
                  <c:v>1237.5</c:v>
                </c:pt>
                <c:pt idx="294" formatCode="&quot;$&quot;#,##0_);[Red]\(&quot;$&quot;#,##0\)">
                  <c:v>2362.5</c:v>
                </c:pt>
                <c:pt idx="295" formatCode="&quot;$&quot;#,##0_);[Red]\(&quot;$&quot;#,##0\)">
                  <c:v>787.5</c:v>
                </c:pt>
                <c:pt idx="296" formatCode="&quot;$&quot;#,##0_);[Red]\(&quot;$&quot;#,##0\)">
                  <c:v>787.50000000000011</c:v>
                </c:pt>
                <c:pt idx="297" formatCode="&quot;$&quot;#,##0_);[Red]\(&quot;$&quot;#,##0\)">
                  <c:v>400</c:v>
                </c:pt>
                <c:pt idx="298" formatCode="&quot;$&quot;#,##0_);[Red]\(&quot;$&quot;#,##0\)">
                  <c:v>962.49999999999989</c:v>
                </c:pt>
                <c:pt idx="299" formatCode="&quot;$&quot;#,##0_);[Red]\(&quot;$&quot;#,##0\)">
                  <c:v>1237.5</c:v>
                </c:pt>
                <c:pt idx="300" formatCode="&quot;$&quot;#,##0_);[Red]\(&quot;$&quot;#,##0\)">
                  <c:v>2475</c:v>
                </c:pt>
                <c:pt idx="301" formatCode="&quot;$&quot;#,##0_);[Red]\(&quot;$&quot;#,##0\)">
                  <c:v>1000</c:v>
                </c:pt>
                <c:pt idx="302" formatCode="&quot;$&quot;#,##0_);[Red]\(&quot;$&quot;#,##0\)">
                  <c:v>900</c:v>
                </c:pt>
                <c:pt idx="303" formatCode="&quot;$&quot;#,##0_);[Red]\(&quot;$&quot;#,##0\)">
                  <c:v>337.5</c:v>
                </c:pt>
                <c:pt idx="304" formatCode="&quot;$&quot;#,##0_);[Red]\(&quot;$&quot;#,##0\)">
                  <c:v>750</c:v>
                </c:pt>
                <c:pt idx="305" formatCode="&quot;$&quot;#,##0_);[Red]\(&quot;$&quot;#,##0\)">
                  <c:v>1125</c:v>
                </c:pt>
                <c:pt idx="306" formatCode="&quot;$&quot;#,##0_);[Red]\(&quot;$&quot;#,##0\)">
                  <c:v>2250</c:v>
                </c:pt>
                <c:pt idx="307" formatCode="&quot;$&quot;#,##0_);[Red]\(&quot;$&quot;#,##0\)">
                  <c:v>750</c:v>
                </c:pt>
                <c:pt idx="308" formatCode="&quot;$&quot;#,##0_);[Red]\(&quot;$&quot;#,##0\)">
                  <c:v>600</c:v>
                </c:pt>
                <c:pt idx="309" formatCode="&quot;$&quot;#,##0_);[Red]\(&quot;$&quot;#,##0\)">
                  <c:v>337.5</c:v>
                </c:pt>
                <c:pt idx="310" formatCode="&quot;$&quot;#,##0_);[Red]\(&quot;$&quot;#,##0\)">
                  <c:v>600</c:v>
                </c:pt>
                <c:pt idx="311" formatCode="&quot;$&quot;#,##0_);[Red]\(&quot;$&quot;#,##0\)">
                  <c:v>1125</c:v>
                </c:pt>
                <c:pt idx="312" formatCode="&quot;$&quot;#,##0_);[Red]\(&quot;$&quot;#,##0\)">
                  <c:v>2970</c:v>
                </c:pt>
                <c:pt idx="313" formatCode="&quot;$&quot;#,##0_);[Red]\(&quot;$&quot;#,##0\)">
                  <c:v>1100</c:v>
                </c:pt>
                <c:pt idx="314" formatCode="&quot;$&quot;#,##0_);[Red]\(&quot;$&quot;#,##0\)">
                  <c:v>875</c:v>
                </c:pt>
                <c:pt idx="315" formatCode="&quot;$&quot;#,##0_);[Red]\(&quot;$&quot;#,##0\)">
                  <c:v>500</c:v>
                </c:pt>
                <c:pt idx="316" formatCode="&quot;$&quot;#,##0_);[Red]\(&quot;$&quot;#,##0\)">
                  <c:v>750</c:v>
                </c:pt>
                <c:pt idx="317" formatCode="&quot;$&quot;#,##0_);[Red]\(&quot;$&quot;#,##0\)">
                  <c:v>1625</c:v>
                </c:pt>
                <c:pt idx="318" formatCode="&quot;$&quot;#,##0_);[Red]\(&quot;$&quot;#,##0\)">
                  <c:v>2500</c:v>
                </c:pt>
                <c:pt idx="319" formatCode="&quot;$&quot;#,##0_);[Red]\(&quot;$&quot;#,##0\)">
                  <c:v>1125.0000000000002</c:v>
                </c:pt>
                <c:pt idx="320" formatCode="&quot;$&quot;#,##0_);[Red]\(&quot;$&quot;#,##0\)">
                  <c:v>800</c:v>
                </c:pt>
                <c:pt idx="321" formatCode="&quot;$&quot;#,##0_);[Red]\(&quot;$&quot;#,##0\)">
                  <c:v>700</c:v>
                </c:pt>
                <c:pt idx="322" formatCode="&quot;$&quot;#,##0_);[Red]\(&quot;$&quot;#,##0\)">
                  <c:v>875</c:v>
                </c:pt>
                <c:pt idx="323" formatCode="&quot;$&quot;#,##0_);[Red]\(&quot;$&quot;#,##0\)">
                  <c:v>1925.0000000000002</c:v>
                </c:pt>
                <c:pt idx="324" formatCode="&quot;$&quot;#,##0_);[Red]\(&quot;$&quot;#,##0\)">
                  <c:v>2875</c:v>
                </c:pt>
                <c:pt idx="325" formatCode="&quot;$&quot;#,##0_);[Red]\(&quot;$&quot;#,##0\)">
                  <c:v>1462.5000000000002</c:v>
                </c:pt>
                <c:pt idx="326" formatCode="&quot;$&quot;#,##0_);[Red]\(&quot;$&quot;#,##0\)">
                  <c:v>1000</c:v>
                </c:pt>
                <c:pt idx="327" formatCode="&quot;$&quot;#,##0_);[Red]\(&quot;$&quot;#,##0\)">
                  <c:v>800</c:v>
                </c:pt>
                <c:pt idx="328" formatCode="&quot;$&quot;#,##0_);[Red]\(&quot;$&quot;#,##0\)">
                  <c:v>1125</c:v>
                </c:pt>
                <c:pt idx="329" formatCode="&quot;$&quot;#,##0_);[Red]\(&quot;$&quot;#,##0\)">
                  <c:v>2200</c:v>
                </c:pt>
                <c:pt idx="330" formatCode="&quot;$&quot;#,##0_);[Red]\(&quot;$&quot;#,##0\)">
                  <c:v>2750</c:v>
                </c:pt>
                <c:pt idx="331" formatCode="&quot;$&quot;#,##0_);[Red]\(&quot;$&quot;#,##0\)">
                  <c:v>1462.5000000000002</c:v>
                </c:pt>
                <c:pt idx="332" formatCode="&quot;$&quot;#,##0_);[Red]\(&quot;$&quot;#,##0\)">
                  <c:v>1000</c:v>
                </c:pt>
                <c:pt idx="333" formatCode="&quot;$&quot;#,##0_);[Red]\(&quot;$&quot;#,##0\)">
                  <c:v>900</c:v>
                </c:pt>
                <c:pt idx="334" formatCode="&quot;$&quot;#,##0_);[Red]\(&quot;$&quot;#,##0\)">
                  <c:v>1000</c:v>
                </c:pt>
                <c:pt idx="335" formatCode="&quot;$&quot;#,##0_);[Red]\(&quot;$&quot;#,##0\)">
                  <c:v>2062.5</c:v>
                </c:pt>
                <c:pt idx="336" formatCode="&quot;$&quot;#,##0_);[Red]\(&quot;$&quot;#,##0\)">
                  <c:v>2500</c:v>
                </c:pt>
                <c:pt idx="337" formatCode="&quot;$&quot;#,##0_);[Red]\(&quot;$&quot;#,##0\)">
                  <c:v>1350.0000000000002</c:v>
                </c:pt>
                <c:pt idx="338" formatCode="&quot;$&quot;#,##0_);[Red]\(&quot;$&quot;#,##0\)">
                  <c:v>800</c:v>
                </c:pt>
                <c:pt idx="339" formatCode="&quot;$&quot;#,##0_);[Red]\(&quot;$&quot;#,##0\)">
                  <c:v>700</c:v>
                </c:pt>
                <c:pt idx="340" formatCode="&quot;$&quot;#,##0_);[Red]\(&quot;$&quot;#,##0\)">
                  <c:v>875</c:v>
                </c:pt>
                <c:pt idx="341" formatCode="&quot;$&quot;#,##0_);[Red]\(&quot;$&quot;#,##0\)">
                  <c:v>1375</c:v>
                </c:pt>
                <c:pt idx="342" formatCode="&quot;$&quot;#,##0_);[Red]\(&quot;$&quot;#,##0\)">
                  <c:v>2550</c:v>
                </c:pt>
                <c:pt idx="343" formatCode="&quot;$&quot;#,##0_);[Red]\(&quot;$&quot;#,##0\)">
                  <c:v>1250</c:v>
                </c:pt>
                <c:pt idx="344" formatCode="&quot;$&quot;#,##0_);[Red]\(&quot;$&quot;#,##0\)">
                  <c:v>750</c:v>
                </c:pt>
                <c:pt idx="345" formatCode="&quot;$&quot;#,##0_);[Red]\(&quot;$&quot;#,##0\)">
                  <c:v>625</c:v>
                </c:pt>
                <c:pt idx="346" formatCode="&quot;$&quot;#,##0_);[Red]\(&quot;$&quot;#,##0\)">
                  <c:v>750</c:v>
                </c:pt>
                <c:pt idx="347" formatCode="&quot;$&quot;#,##0_);[Red]\(&quot;$&quot;#,##0\)">
                  <c:v>1624.9999999999998</c:v>
                </c:pt>
                <c:pt idx="348" formatCode="&quot;$&quot;#,##0_);[Red]\(&quot;$&quot;#,##0\)">
                  <c:v>2400</c:v>
                </c:pt>
                <c:pt idx="349" formatCode="&quot;$&quot;#,##0_);[Red]\(&quot;$&quot;#,##0\)">
                  <c:v>1250</c:v>
                </c:pt>
                <c:pt idx="350" formatCode="&quot;$&quot;#,##0_);[Red]\(&quot;$&quot;#,##0\)">
                  <c:v>975</c:v>
                </c:pt>
                <c:pt idx="351" formatCode="&quot;$&quot;#,##0_);[Red]\(&quot;$&quot;#,##0\)">
                  <c:v>875</c:v>
                </c:pt>
                <c:pt idx="352" formatCode="&quot;$&quot;#,##0_);[Red]\(&quot;$&quot;#,##0\)">
                  <c:v>900</c:v>
                </c:pt>
                <c:pt idx="353" formatCode="&quot;$&quot;#,##0_);[Red]\(&quot;$&quot;#,##0\)">
                  <c:v>1624.9999999999998</c:v>
                </c:pt>
                <c:pt idx="354" formatCode="&quot;$&quot;#,##0_);[Red]\(&quot;$&quot;#,##0\)">
                  <c:v>3000</c:v>
                </c:pt>
                <c:pt idx="355" formatCode="&quot;$&quot;#,##0_);[Red]\(&quot;$&quot;#,##0\)">
                  <c:v>1500</c:v>
                </c:pt>
                <c:pt idx="356" formatCode="&quot;$&quot;#,##0_);[Red]\(&quot;$&quot;#,##0\)">
                  <c:v>1250</c:v>
                </c:pt>
                <c:pt idx="357" formatCode="&quot;$&quot;#,##0_);[Red]\(&quot;$&quot;#,##0\)">
                  <c:v>1000</c:v>
                </c:pt>
                <c:pt idx="358" formatCode="&quot;$&quot;#,##0_);[Red]\(&quot;$&quot;#,##0\)">
                  <c:v>1200</c:v>
                </c:pt>
                <c:pt idx="359" formatCode="&quot;$&quot;#,##0_);[Red]\(&quot;$&quot;#,##0\)">
                  <c:v>1949.9999999999998</c:v>
                </c:pt>
                <c:pt idx="360" formatCode="&quot;$&quot;#,##0_);[Red]\(&quot;$&quot;#,##0\)">
                  <c:v>1450</c:v>
                </c:pt>
                <c:pt idx="361" formatCode="&quot;$&quot;#,##0_);[Red]\(&quot;$&quot;#,##0\)">
                  <c:v>2175</c:v>
                </c:pt>
                <c:pt idx="362" formatCode="&quot;$&quot;#,##0_);[Red]\(&quot;$&quot;#,##0\)">
                  <c:v>1575</c:v>
                </c:pt>
                <c:pt idx="363" formatCode="&quot;$&quot;#,##0_);[Red]\(&quot;$&quot;#,##0\)">
                  <c:v>1837.4999999999998</c:v>
                </c:pt>
                <c:pt idx="364" formatCode="&quot;$&quot;#,##0_);[Red]\(&quot;$&quot;#,##0\)">
                  <c:v>1500</c:v>
                </c:pt>
                <c:pt idx="365" formatCode="&quot;$&quot;#,##0_);[Red]\(&quot;$&quot;#,##0\)">
                  <c:v>1837.4999999999998</c:v>
                </c:pt>
                <c:pt idx="366" formatCode="&quot;$&quot;#,##0_);[Red]\(&quot;$&quot;#,##0\)">
                  <c:v>1687.5</c:v>
                </c:pt>
                <c:pt idx="367" formatCode="&quot;$&quot;#,##0_);[Red]\(&quot;$&quot;#,##0\)">
                  <c:v>2275</c:v>
                </c:pt>
                <c:pt idx="368" formatCode="&quot;$&quot;#,##0_);[Red]\(&quot;$&quot;#,##0\)">
                  <c:v>1662.5</c:v>
                </c:pt>
                <c:pt idx="369" formatCode="&quot;$&quot;#,##0_);[Red]\(&quot;$&quot;#,##0\)">
                  <c:v>1487.5</c:v>
                </c:pt>
                <c:pt idx="370" formatCode="&quot;$&quot;#,##0_);[Red]\(&quot;$&quot;#,##0\)">
                  <c:v>1200</c:v>
                </c:pt>
                <c:pt idx="371" formatCode="&quot;$&quot;#,##0_);[Red]\(&quot;$&quot;#,##0\)">
                  <c:v>1750</c:v>
                </c:pt>
                <c:pt idx="372" formatCode="&quot;$&quot;#,##0_);[Red]\(&quot;$&quot;#,##0\)">
                  <c:v>2025</c:v>
                </c:pt>
                <c:pt idx="373" formatCode="&quot;$&quot;#,##0_);[Red]\(&quot;$&quot;#,##0\)">
                  <c:v>2700</c:v>
                </c:pt>
                <c:pt idx="374" formatCode="&quot;$&quot;#,##0_);[Red]\(&quot;$&quot;#,##0\)">
                  <c:v>1500</c:v>
                </c:pt>
                <c:pt idx="375" formatCode="&quot;$&quot;#,##0_);[Red]\(&quot;$&quot;#,##0\)">
                  <c:v>1400.0000000000002</c:v>
                </c:pt>
                <c:pt idx="376" formatCode="&quot;$&quot;#,##0_);[Red]\(&quot;$&quot;#,##0\)">
                  <c:v>1200</c:v>
                </c:pt>
                <c:pt idx="377" formatCode="&quot;$&quot;#,##0_);[Red]\(&quot;$&quot;#,##0\)">
                  <c:v>1575.0000000000002</c:v>
                </c:pt>
                <c:pt idx="378" formatCode="&quot;$&quot;#,##0_);[Red]\(&quot;$&quot;#,##0\)">
                  <c:v>1399.9999999999998</c:v>
                </c:pt>
                <c:pt idx="379" formatCode="&quot;$&quot;#,##0_);[Red]\(&quot;$&quot;#,##0\)">
                  <c:v>2100.0000000000005</c:v>
                </c:pt>
                <c:pt idx="380" formatCode="&quot;$&quot;#,##0_);[Red]\(&quot;$&quot;#,##0\)">
                  <c:v>1312.4999999999998</c:v>
                </c:pt>
                <c:pt idx="381" formatCode="&quot;$&quot;#,##0_);[Red]\(&quot;$&quot;#,##0\)">
                  <c:v>1275.0000000000002</c:v>
                </c:pt>
                <c:pt idx="382" formatCode="&quot;$&quot;#,##0_);[Red]\(&quot;$&quot;#,##0\)">
                  <c:v>1137.5</c:v>
                </c:pt>
                <c:pt idx="383" formatCode="&quot;$&quot;#,##0_);[Red]\(&quot;$&quot;#,##0\)">
                  <c:v>1800.0000000000002</c:v>
                </c:pt>
                <c:pt idx="384" formatCode="&quot;$&quot;#,##0_);[Red]\(&quot;$&quot;#,##0\)">
                  <c:v>1499.9999999999998</c:v>
                </c:pt>
                <c:pt idx="385" formatCode="&quot;$&quot;#,##0_);[Red]\(&quot;$&quot;#,##0\)">
                  <c:v>2325.0000000000005</c:v>
                </c:pt>
                <c:pt idx="386" formatCode="&quot;$&quot;#,##0_);[Red]\(&quot;$&quot;#,##0\)">
                  <c:v>1562.4999999999998</c:v>
                </c:pt>
                <c:pt idx="387" formatCode="&quot;$&quot;#,##0_);[Red]\(&quot;$&quot;#,##0\)">
                  <c:v>1925.0000000000002</c:v>
                </c:pt>
                <c:pt idx="388" formatCode="&quot;$&quot;#,##0_);[Red]\(&quot;$&quot;#,##0\)">
                  <c:v>2250</c:v>
                </c:pt>
                <c:pt idx="389" formatCode="&quot;$&quot;#,##0_);[Red]\(&quot;$&quot;#,##0\)">
                  <c:v>3600</c:v>
                </c:pt>
                <c:pt idx="390" formatCode="&quot;$&quot;#,##0_);[Red]\(&quot;$&quot;#,##0\)">
                  <c:v>3600</c:v>
                </c:pt>
                <c:pt idx="391" formatCode="&quot;$&quot;#,##0_);[Red]\(&quot;$&quot;#,##0\)">
                  <c:v>4000</c:v>
                </c:pt>
                <c:pt idx="392" formatCode="&quot;$&quot;#,##0_);[Red]\(&quot;$&quot;#,##0\)">
                  <c:v>2925</c:v>
                </c:pt>
                <c:pt idx="393" formatCode="&quot;$&quot;#,##0_);[Red]\(&quot;$&quot;#,##0\)">
                  <c:v>2700</c:v>
                </c:pt>
                <c:pt idx="394" formatCode="&quot;$&quot;#,##0_);[Red]\(&quot;$&quot;#,##0\)">
                  <c:v>2500</c:v>
                </c:pt>
                <c:pt idx="395" formatCode="&quot;$&quot;#,##0_);[Red]\(&quot;$&quot;#,##0\)">
                  <c:v>4812.5</c:v>
                </c:pt>
                <c:pt idx="396" formatCode="&quot;$&quot;#,##0_);[Red]\(&quot;$&quot;#,##0\)">
                  <c:v>3712.5</c:v>
                </c:pt>
                <c:pt idx="397" formatCode="&quot;$&quot;#,##0_);[Red]\(&quot;$&quot;#,##0\)">
                  <c:v>4125</c:v>
                </c:pt>
                <c:pt idx="398" formatCode="&quot;$&quot;#,##0_);[Red]\(&quot;$&quot;#,##0\)">
                  <c:v>4387.5</c:v>
                </c:pt>
                <c:pt idx="399" formatCode="&quot;$&quot;#,##0_);[Red]\(&quot;$&quot;#,##0\)">
                  <c:v>2587.5</c:v>
                </c:pt>
                <c:pt idx="400" formatCode="&quot;$&quot;#,##0_);[Red]\(&quot;$&quot;#,##0\)">
                  <c:v>2875</c:v>
                </c:pt>
                <c:pt idx="401" formatCode="&quot;$&quot;#,##0_);[Red]\(&quot;$&quot;#,##0\)">
                  <c:v>5100</c:v>
                </c:pt>
                <c:pt idx="402" formatCode="&quot;$&quot;#,##0_);[Red]\(&quot;$&quot;#,##0\)">
                  <c:v>4000</c:v>
                </c:pt>
                <c:pt idx="403" formatCode="&quot;$&quot;#,##0_);[Red]\(&quot;$&quot;#,##0\)">
                  <c:v>4400</c:v>
                </c:pt>
                <c:pt idx="404" formatCode="&quot;$&quot;#,##0_);[Red]\(&quot;$&quot;#,##0\)">
                  <c:v>4875</c:v>
                </c:pt>
                <c:pt idx="405" formatCode="&quot;$&quot;#,##0_);[Red]\(&quot;$&quot;#,##0\)">
                  <c:v>2625</c:v>
                </c:pt>
                <c:pt idx="406" formatCode="&quot;$&quot;#,##0_);[Red]\(&quot;$&quot;#,##0\)">
                  <c:v>2887.5000000000005</c:v>
                </c:pt>
                <c:pt idx="407" formatCode="&quot;$&quot;#,##0_);[Red]\(&quot;$&quot;#,##0\)">
                  <c:v>4650</c:v>
                </c:pt>
                <c:pt idx="408" formatCode="&quot;$&quot;#,##0_);[Red]\(&quot;$&quot;#,##0\)">
                  <c:v>3987.5000000000005</c:v>
                </c:pt>
                <c:pt idx="409" formatCode="&quot;$&quot;#,##0_);[Red]\(&quot;$&quot;#,##0\)">
                  <c:v>3712.5000000000005</c:v>
                </c:pt>
                <c:pt idx="410" formatCode="&quot;$&quot;#,##0_);[Red]\(&quot;$&quot;#,##0\)">
                  <c:v>4350</c:v>
                </c:pt>
                <c:pt idx="411" formatCode="&quot;$&quot;#,##0_);[Red]\(&quot;$&quot;#,##0\)">
                  <c:v>2700</c:v>
                </c:pt>
                <c:pt idx="412" formatCode="&quot;$&quot;#,##0_);[Red]\(&quot;$&quot;#,##0\)">
                  <c:v>2475</c:v>
                </c:pt>
                <c:pt idx="413" formatCode="&quot;$&quot;#,##0_);[Red]\(&quot;$&quot;#,##0\)">
                  <c:v>3375</c:v>
                </c:pt>
                <c:pt idx="414" formatCode="&quot;$&quot;#,##0_);[Red]\(&quot;$&quot;#,##0\)">
                  <c:v>2500</c:v>
                </c:pt>
                <c:pt idx="415" formatCode="&quot;$&quot;#,##0_);[Red]\(&quot;$&quot;#,##0\)">
                  <c:v>2500</c:v>
                </c:pt>
                <c:pt idx="416" formatCode="&quot;$&quot;#,##0_);[Red]\(&quot;$&quot;#,##0\)">
                  <c:v>2587.5</c:v>
                </c:pt>
                <c:pt idx="417" formatCode="&quot;$&quot;#,##0_);[Red]\(&quot;$&quot;#,##0\)">
                  <c:v>1912.5</c:v>
                </c:pt>
                <c:pt idx="418" formatCode="&quot;$&quot;#,##0_);[Red]\(&quot;$&quot;#,##0\)">
                  <c:v>1600</c:v>
                </c:pt>
                <c:pt idx="419" formatCode="&quot;$&quot;#,##0_);[Red]\(&quot;$&quot;#,##0\)">
                  <c:v>2875</c:v>
                </c:pt>
                <c:pt idx="420" formatCode="&quot;$&quot;#,##0_);[Red]\(&quot;$&quot;#,##0\)">
                  <c:v>2900</c:v>
                </c:pt>
                <c:pt idx="421" formatCode="&quot;$&quot;#,##0_);[Red]\(&quot;$&quot;#,##0\)">
                  <c:v>2900</c:v>
                </c:pt>
                <c:pt idx="422" formatCode="&quot;$&quot;#,##0_);[Red]\(&quot;$&quot;#,##0\)">
                  <c:v>4225</c:v>
                </c:pt>
                <c:pt idx="423" formatCode="&quot;$&quot;#,##0_);[Red]\(&quot;$&quot;#,##0\)">
                  <c:v>3250</c:v>
                </c:pt>
                <c:pt idx="424" formatCode="&quot;$&quot;#,##0_);[Red]\(&quot;$&quot;#,##0\)">
                  <c:v>2850</c:v>
                </c:pt>
                <c:pt idx="425" formatCode="&quot;$&quot;#,##0_);[Red]\(&quot;$&quot;#,##0\)">
                  <c:v>4725</c:v>
                </c:pt>
                <c:pt idx="426" formatCode="&quot;$&quot;#,##0_);[Red]\(&quot;$&quot;#,##0\)">
                  <c:v>4950</c:v>
                </c:pt>
                <c:pt idx="427" formatCode="&quot;$&quot;#,##0_);[Red]\(&quot;$&quot;#,##0\)">
                  <c:v>4950</c:v>
                </c:pt>
                <c:pt idx="428" formatCode="&quot;$&quot;#,##0_);[Red]\(&quot;$&quot;#,##0\)">
                  <c:v>4712.5</c:v>
                </c:pt>
                <c:pt idx="429" formatCode="&quot;$&quot;#,##0_);[Red]\(&quot;$&quot;#,##0\)">
                  <c:v>3737.5</c:v>
                </c:pt>
                <c:pt idx="430" formatCode="&quot;$&quot;#,##0_);[Red]\(&quot;$&quot;#,##0\)">
                  <c:v>3150</c:v>
                </c:pt>
                <c:pt idx="431" formatCode="&quot;$&quot;#,##0_);[Red]\(&quot;$&quot;#,##0\)">
                  <c:v>5425.0000000000009</c:v>
                </c:pt>
                <c:pt idx="432" formatCode="&quot;$&quot;#,##0_);[Red]\(&quot;$&quot;#,##0\)">
                  <c:v>1912.5</c:v>
                </c:pt>
                <c:pt idx="433" formatCode="&quot;$&quot;#,##0_);[Red]\(&quot;$&quot;#,##0\)">
                  <c:v>1012.5</c:v>
                </c:pt>
                <c:pt idx="434" formatCode="&quot;$&quot;#,##0_);[Red]\(&quot;$&quot;#,##0\)">
                  <c:v>787.50000000000011</c:v>
                </c:pt>
                <c:pt idx="435" formatCode="&quot;$&quot;#,##0_);[Red]\(&quot;$&quot;#,##0\)">
                  <c:v>300</c:v>
                </c:pt>
                <c:pt idx="436" formatCode="&quot;$&quot;#,##0_);[Red]\(&quot;$&quot;#,##0\)">
                  <c:v>687.49999999999989</c:v>
                </c:pt>
                <c:pt idx="437" formatCode="&quot;$&quot;#,##0_);[Red]\(&quot;$&quot;#,##0\)">
                  <c:v>1012.5</c:v>
                </c:pt>
                <c:pt idx="438" formatCode="&quot;$&quot;#,##0_);[Red]\(&quot;$&quot;#,##0\)">
                  <c:v>2137.5</c:v>
                </c:pt>
                <c:pt idx="439" formatCode="&quot;$&quot;#,##0_);[Red]\(&quot;$&quot;#,##0\)">
                  <c:v>562.5</c:v>
                </c:pt>
                <c:pt idx="440" formatCode="&quot;$&quot;#,##0_);[Red]\(&quot;$&quot;#,##0\)">
                  <c:v>612.50000000000011</c:v>
                </c:pt>
                <c:pt idx="441" formatCode="&quot;$&quot;#,##0_);[Red]\(&quot;$&quot;#,##0\)">
                  <c:v>200</c:v>
                </c:pt>
                <c:pt idx="442" formatCode="&quot;$&quot;#,##0_);[Red]\(&quot;$&quot;#,##0\)">
                  <c:v>687.49999999999989</c:v>
                </c:pt>
                <c:pt idx="443" formatCode="&quot;$&quot;#,##0_);[Red]\(&quot;$&quot;#,##0\)">
                  <c:v>1012.5</c:v>
                </c:pt>
                <c:pt idx="444" formatCode="&quot;$&quot;#,##0_);[Red]\(&quot;$&quot;#,##0\)">
                  <c:v>2225</c:v>
                </c:pt>
                <c:pt idx="445" formatCode="&quot;$&quot;#,##0_);[Red]\(&quot;$&quot;#,##0\)">
                  <c:v>750</c:v>
                </c:pt>
                <c:pt idx="446" formatCode="&quot;$&quot;#,##0_);[Red]\(&quot;$&quot;#,##0\)">
                  <c:v>700</c:v>
                </c:pt>
                <c:pt idx="447" formatCode="&quot;$&quot;#,##0_);[Red]\(&quot;$&quot;#,##0\)">
                  <c:v>112.5</c:v>
                </c:pt>
                <c:pt idx="448" formatCode="&quot;$&quot;#,##0_);[Red]\(&quot;$&quot;#,##0\)">
                  <c:v>450</c:v>
                </c:pt>
                <c:pt idx="449" formatCode="&quot;$&quot;#,##0_);[Red]\(&quot;$&quot;#,##0\)">
                  <c:v>875</c:v>
                </c:pt>
                <c:pt idx="450" formatCode="&quot;$&quot;#,##0_);[Red]\(&quot;$&quot;#,##0\)">
                  <c:v>2250</c:v>
                </c:pt>
                <c:pt idx="451" formatCode="&quot;$&quot;#,##0_);[Red]\(&quot;$&quot;#,##0\)">
                  <c:v>750</c:v>
                </c:pt>
                <c:pt idx="452" formatCode="&quot;$&quot;#,##0_);[Red]\(&quot;$&quot;#,##0\)">
                  <c:v>600</c:v>
                </c:pt>
                <c:pt idx="453" formatCode="&quot;$&quot;#,##0_);[Red]\(&quot;$&quot;#,##0\)">
                  <c:v>337.5</c:v>
                </c:pt>
                <c:pt idx="454" formatCode="&quot;$&quot;#,##0_);[Red]\(&quot;$&quot;#,##0\)">
                  <c:v>450</c:v>
                </c:pt>
                <c:pt idx="455" formatCode="&quot;$&quot;#,##0_);[Red]\(&quot;$&quot;#,##0\)">
                  <c:v>1000</c:v>
                </c:pt>
                <c:pt idx="456" formatCode="&quot;$&quot;#,##0_);[Red]\(&quot;$&quot;#,##0\)">
                  <c:v>2820</c:v>
                </c:pt>
                <c:pt idx="457" formatCode="&quot;$&quot;#,##0_);[Red]\(&quot;$&quot;#,##0\)">
                  <c:v>1050.0000000000002</c:v>
                </c:pt>
                <c:pt idx="458" formatCode="&quot;$&quot;#,##0_);[Red]\(&quot;$&quot;#,##0\)">
                  <c:v>825.00000000000011</c:v>
                </c:pt>
                <c:pt idx="459" formatCode="&quot;$&quot;#,##0_);[Red]\(&quot;$&quot;#,##0\)">
                  <c:v>550</c:v>
                </c:pt>
                <c:pt idx="460" formatCode="&quot;$&quot;#,##0_);[Red]\(&quot;$&quot;#,##0\)">
                  <c:v>812.5</c:v>
                </c:pt>
                <c:pt idx="461" formatCode="&quot;$&quot;#,##0_);[Red]\(&quot;$&quot;#,##0\)">
                  <c:v>1750.0000000000002</c:v>
                </c:pt>
                <c:pt idx="462" formatCode="&quot;$&quot;#,##0_);[Red]\(&quot;$&quot;#,##0\)">
                  <c:v>3250</c:v>
                </c:pt>
                <c:pt idx="463" formatCode="&quot;$&quot;#,##0_);[Red]\(&quot;$&quot;#,##0\)">
                  <c:v>1500.0000000000002</c:v>
                </c:pt>
                <c:pt idx="464" formatCode="&quot;$&quot;#,##0_);[Red]\(&quot;$&quot;#,##0\)">
                  <c:v>962.50000000000011</c:v>
                </c:pt>
                <c:pt idx="465" formatCode="&quot;$&quot;#,##0_);[Red]\(&quot;$&quot;#,##0\)">
                  <c:v>825.00000000000011</c:v>
                </c:pt>
                <c:pt idx="466" formatCode="&quot;$&quot;#,##0_);[Red]\(&quot;$&quot;#,##0\)">
                  <c:v>975</c:v>
                </c:pt>
                <c:pt idx="467" formatCode="&quot;$&quot;#,##0_);[Red]\(&quot;$&quot;#,##0\)">
                  <c:v>2100</c:v>
                </c:pt>
                <c:pt idx="468" formatCode="&quot;$&quot;#,##0_);[Red]\(&quot;$&quot;#,##0\)">
                  <c:v>3250</c:v>
                </c:pt>
                <c:pt idx="469" formatCode="&quot;$&quot;#,##0_);[Red]\(&quot;$&quot;#,##0\)">
                  <c:v>1800.0000000000002</c:v>
                </c:pt>
                <c:pt idx="470" formatCode="&quot;$&quot;#,##0_);[Red]\(&quot;$&quot;#,##0\)">
                  <c:v>1237.5</c:v>
                </c:pt>
                <c:pt idx="471" formatCode="&quot;$&quot;#,##0_);[Red]\(&quot;$&quot;#,##0\)">
                  <c:v>962.50000000000011</c:v>
                </c:pt>
                <c:pt idx="472" formatCode="&quot;$&quot;#,##0_);[Red]\(&quot;$&quot;#,##0\)">
                  <c:v>1300</c:v>
                </c:pt>
                <c:pt idx="473" formatCode="&quot;$&quot;#,##0_);[Red]\(&quot;$&quot;#,##0\)">
                  <c:v>2625.0000000000005</c:v>
                </c:pt>
                <c:pt idx="474" formatCode="&quot;$&quot;#,##0_);[Red]\(&quot;$&quot;#,##0\)">
                  <c:v>3412.5</c:v>
                </c:pt>
                <c:pt idx="475" formatCode="&quot;$&quot;#,##0_);[Red]\(&quot;$&quot;#,##0\)">
                  <c:v>1800.0000000000002</c:v>
                </c:pt>
                <c:pt idx="476" formatCode="&quot;$&quot;#,##0_);[Red]\(&quot;$&quot;#,##0\)">
                  <c:v>1237.5</c:v>
                </c:pt>
                <c:pt idx="477" formatCode="&quot;$&quot;#,##0_);[Red]\(&quot;$&quot;#,##0\)">
                  <c:v>1100</c:v>
                </c:pt>
                <c:pt idx="478" formatCode="&quot;$&quot;#,##0_);[Red]\(&quot;$&quot;#,##0\)">
                  <c:v>1137.5</c:v>
                </c:pt>
                <c:pt idx="479" formatCode="&quot;$&quot;#,##0_);[Red]\(&quot;$&quot;#,##0\)">
                  <c:v>2450.0000000000005</c:v>
                </c:pt>
                <c:pt idx="480" formatCode="&quot;$&quot;#,##0_);[Red]\(&quot;$&quot;#,##0\)">
                  <c:v>3087.5</c:v>
                </c:pt>
                <c:pt idx="481" formatCode="&quot;$&quot;#,##0_);[Red]\(&quot;$&quot;#,##0\)">
                  <c:v>1375</c:v>
                </c:pt>
                <c:pt idx="482" formatCode="&quot;$&quot;#,##0_);[Red]\(&quot;$&quot;#,##0\)">
                  <c:v>900</c:v>
                </c:pt>
                <c:pt idx="483" formatCode="&quot;$&quot;#,##0_);[Red]\(&quot;$&quot;#,##0\)">
                  <c:v>787.5</c:v>
                </c:pt>
                <c:pt idx="484" formatCode="&quot;$&quot;#,##0_);[Red]\(&quot;$&quot;#,##0\)">
                  <c:v>687.49999999999989</c:v>
                </c:pt>
                <c:pt idx="485" formatCode="&quot;$&quot;#,##0_);[Red]\(&quot;$&quot;#,##0\)">
                  <c:v>1350</c:v>
                </c:pt>
                <c:pt idx="486" formatCode="&quot;$&quot;#,##0_);[Red]\(&quot;$&quot;#,##0\)">
                  <c:v>2400</c:v>
                </c:pt>
                <c:pt idx="487" formatCode="&quot;$&quot;#,##0_);[Red]\(&quot;$&quot;#,##0\)">
                  <c:v>1125</c:v>
                </c:pt>
                <c:pt idx="488" formatCode="&quot;$&quot;#,##0_);[Red]\(&quot;$&quot;#,##0\)">
                  <c:v>625</c:v>
                </c:pt>
                <c:pt idx="489" formatCode="&quot;$&quot;#,##0_);[Red]\(&quot;$&quot;#,##0\)">
                  <c:v>500</c:v>
                </c:pt>
                <c:pt idx="490" formatCode="&quot;$&quot;#,##0_);[Red]\(&quot;$&quot;#,##0\)">
                  <c:v>600</c:v>
                </c:pt>
                <c:pt idx="491" formatCode="&quot;$&quot;#,##0_);[Red]\(&quot;$&quot;#,##0\)">
                  <c:v>1462.4999999999998</c:v>
                </c:pt>
                <c:pt idx="492" formatCode="&quot;$&quot;#,##0_);[Red]\(&quot;$&quot;#,##0\)">
                  <c:v>2625.0000000000005</c:v>
                </c:pt>
                <c:pt idx="493" formatCode="&quot;$&quot;#,##0_);[Red]\(&quot;$&quot;#,##0\)">
                  <c:v>1200.0000000000002</c:v>
                </c:pt>
                <c:pt idx="494" formatCode="&quot;$&quot;#,##0_);[Red]\(&quot;$&quot;#,##0\)">
                  <c:v>1170.0000000000002</c:v>
                </c:pt>
                <c:pt idx="495" formatCode="&quot;$&quot;#,##0_);[Red]\(&quot;$&quot;#,##0\)">
                  <c:v>1050.0000000000002</c:v>
                </c:pt>
                <c:pt idx="496" formatCode="&quot;$&quot;#,##0_);[Red]\(&quot;$&quot;#,##0\)">
                  <c:v>1050</c:v>
                </c:pt>
                <c:pt idx="497" formatCode="&quot;$&quot;#,##0_);[Red]\(&quot;$&quot;#,##0\)">
                  <c:v>1875</c:v>
                </c:pt>
                <c:pt idx="498" formatCode="&quot;$&quot;#,##0_);[Red]\(&quot;$&quot;#,##0\)">
                  <c:v>3325.0000000000005</c:v>
                </c:pt>
                <c:pt idx="499" formatCode="&quot;$&quot;#,##0_);[Red]\(&quot;$&quot;#,##0\)">
                  <c:v>1650.0000000000002</c:v>
                </c:pt>
                <c:pt idx="500" formatCode="&quot;$&quot;#,##0_);[Red]\(&quot;$&quot;#,##0\)">
                  <c:v>1350.0000000000002</c:v>
                </c:pt>
                <c:pt idx="501" formatCode="&quot;$&quot;#,##0_);[Red]\(&quot;$&quot;#,##0\)">
                  <c:v>1050.0000000000002</c:v>
                </c:pt>
                <c:pt idx="502" formatCode="&quot;$&quot;#,##0_);[Red]\(&quot;$&quot;#,##0\)">
                  <c:v>1225.0000000000002</c:v>
                </c:pt>
                <c:pt idx="503" formatCode="&quot;$&quot;#,##0_);[Red]\(&quot;$&quot;#,##0\)">
                  <c:v>2062.5</c:v>
                </c:pt>
                <c:pt idx="504" formatCode="&quot;$&quot;#,##0_);[Red]\(&quot;$&quot;#,##0\)">
                  <c:v>1575</c:v>
                </c:pt>
                <c:pt idx="505" formatCode="&quot;$&quot;#,##0_);[Red]\(&quot;$&quot;#,##0\)">
                  <c:v>2025</c:v>
                </c:pt>
                <c:pt idx="506" formatCode="&quot;$&quot;#,##0_);[Red]\(&quot;$&quot;#,##0\)">
                  <c:v>2025</c:v>
                </c:pt>
                <c:pt idx="507" formatCode="&quot;$&quot;#,##0_);[Red]\(&quot;$&quot;#,##0\)">
                  <c:v>1350</c:v>
                </c:pt>
                <c:pt idx="508" formatCode="&quot;$&quot;#,##0_);[Red]\(&quot;$&quot;#,##0\)">
                  <c:v>1250</c:v>
                </c:pt>
                <c:pt idx="509" formatCode="&quot;$&quot;#,##0_);[Red]\(&quot;$&quot;#,##0\)">
                  <c:v>2137.5</c:v>
                </c:pt>
                <c:pt idx="510" formatCode="&quot;$&quot;#,##0_);[Red]\(&quot;$&quot;#,##0\)">
                  <c:v>1837.4999999999998</c:v>
                </c:pt>
                <c:pt idx="511" formatCode="&quot;$&quot;#,##0_);[Red]\(&quot;$&quot;#,##0\)">
                  <c:v>1912.5</c:v>
                </c:pt>
                <c:pt idx="512" formatCode="&quot;$&quot;#,##0_);[Red]\(&quot;$&quot;#,##0\)">
                  <c:v>1912.5</c:v>
                </c:pt>
                <c:pt idx="513" formatCode="&quot;$&quot;#,##0_);[Red]\(&quot;$&quot;#,##0\)">
                  <c:v>1237.5</c:v>
                </c:pt>
                <c:pt idx="514" formatCode="&quot;$&quot;#,##0_);[Red]\(&quot;$&quot;#,##0\)">
                  <c:v>1000</c:v>
                </c:pt>
                <c:pt idx="515" formatCode="&quot;$&quot;#,##0_);[Red]\(&quot;$&quot;#,##0\)">
                  <c:v>1800</c:v>
                </c:pt>
                <c:pt idx="516" formatCode="&quot;$&quot;#,##0_);[Red]\(&quot;$&quot;#,##0\)">
                  <c:v>2475</c:v>
                </c:pt>
                <c:pt idx="517" formatCode="&quot;$&quot;#,##0_);[Red]\(&quot;$&quot;#,##0\)">
                  <c:v>2199.9999999999995</c:v>
                </c:pt>
                <c:pt idx="518" formatCode="&quot;$&quot;#,##0_);[Red]\(&quot;$&quot;#,##0\)">
                  <c:v>2199.9999999999995</c:v>
                </c:pt>
                <c:pt idx="519" formatCode="&quot;$&quot;#,##0_);[Red]\(&quot;$&quot;#,##0\)">
                  <c:v>1649.9999999999998</c:v>
                </c:pt>
                <c:pt idx="520" formatCode="&quot;$&quot;#,##0_);[Red]\(&quot;$&quot;#,##0\)">
                  <c:v>1050</c:v>
                </c:pt>
                <c:pt idx="521" formatCode="&quot;$&quot;#,##0_);[Red]\(&quot;$&quot;#,##0\)">
                  <c:v>2062.4999999999995</c:v>
                </c:pt>
                <c:pt idx="522" formatCode="&quot;$&quot;#,##0_);[Red]\(&quot;$&quot;#,##0\)">
                  <c:v>3300</c:v>
                </c:pt>
                <c:pt idx="523" formatCode="&quot;$&quot;#,##0_);[Red]\(&quot;$&quot;#,##0\)">
                  <c:v>2275</c:v>
                </c:pt>
                <c:pt idx="524" formatCode="&quot;$&quot;#,##0_);[Red]\(&quot;$&quot;#,##0\)">
                  <c:v>2600</c:v>
                </c:pt>
                <c:pt idx="525" formatCode="&quot;$&quot;#,##0_);[Red]\(&quot;$&quot;#,##0\)">
                  <c:v>1800</c:v>
                </c:pt>
                <c:pt idx="526" formatCode="&quot;$&quot;#,##0_);[Red]\(&quot;$&quot;#,##0\)">
                  <c:v>1300</c:v>
                </c:pt>
                <c:pt idx="527" formatCode="&quot;$&quot;#,##0_);[Red]\(&quot;$&quot;#,##0\)">
                  <c:v>2800</c:v>
                </c:pt>
                <c:pt idx="528" formatCode="&quot;$&quot;#,##0_);[Red]\(&quot;$&quot;#,##0\)">
                  <c:v>3300</c:v>
                </c:pt>
                <c:pt idx="529" formatCode="&quot;$&quot;#,##0_);[Red]\(&quot;$&quot;#,##0\)">
                  <c:v>2600</c:v>
                </c:pt>
                <c:pt idx="530" formatCode="&quot;$&quot;#,##0_);[Red]\(&quot;$&quot;#,##0\)">
                  <c:v>2600</c:v>
                </c:pt>
                <c:pt idx="531" formatCode="&quot;$&quot;#,##0_);[Red]\(&quot;$&quot;#,##0\)">
                  <c:v>1800</c:v>
                </c:pt>
                <c:pt idx="532" formatCode="&quot;$&quot;#,##0_);[Red]\(&quot;$&quot;#,##0\)">
                  <c:v>1300</c:v>
                </c:pt>
                <c:pt idx="533" formatCode="&quot;$&quot;#,##0_);[Red]\(&quot;$&quot;#,##0\)">
                  <c:v>3600</c:v>
                </c:pt>
                <c:pt idx="534" formatCode="&quot;$&quot;#,##0_);[Red]\(&quot;$&quot;#,##0\)">
                  <c:v>4200</c:v>
                </c:pt>
                <c:pt idx="535" formatCode="&quot;$&quot;#,##0_);[Red]\(&quot;$&quot;#,##0\)">
                  <c:v>3575</c:v>
                </c:pt>
                <c:pt idx="536" formatCode="&quot;$&quot;#,##0_);[Red]\(&quot;$&quot;#,##0\)">
                  <c:v>3575</c:v>
                </c:pt>
                <c:pt idx="537" formatCode="&quot;$&quot;#,##0_);[Red]\(&quot;$&quot;#,##0\)">
                  <c:v>2550</c:v>
                </c:pt>
                <c:pt idx="538" formatCode="&quot;$&quot;#,##0_);[Red]\(&quot;$&quot;#,##0\)">
                  <c:v>1950</c:v>
                </c:pt>
                <c:pt idx="539" formatCode="&quot;$&quot;#,##0_);[Red]\(&quot;$&quot;#,##0\)">
                  <c:v>4800</c:v>
                </c:pt>
                <c:pt idx="540" formatCode="&quot;$&quot;#,##0_);[Red]\(&quot;$&quot;#,##0\)">
                  <c:v>4500</c:v>
                </c:pt>
                <c:pt idx="541" formatCode="&quot;$&quot;#,##0_);[Red]\(&quot;$&quot;#,##0\)">
                  <c:v>3900</c:v>
                </c:pt>
                <c:pt idx="542" formatCode="&quot;$&quot;#,##0_);[Red]\(&quot;$&quot;#,##0\)">
                  <c:v>3575</c:v>
                </c:pt>
                <c:pt idx="543" formatCode="&quot;$&quot;#,##0_);[Red]\(&quot;$&quot;#,##0\)">
                  <c:v>2700</c:v>
                </c:pt>
                <c:pt idx="544" formatCode="&quot;$&quot;#,##0_);[Red]\(&quot;$&quot;#,##0\)">
                  <c:v>3250</c:v>
                </c:pt>
                <c:pt idx="545" formatCode="&quot;$&quot;#,##0_);[Red]\(&quot;$&quot;#,##0\)">
                  <c:v>4000</c:v>
                </c:pt>
                <c:pt idx="546" formatCode="&quot;$&quot;#,##0_);[Red]\(&quot;$&quot;#,##0\)">
                  <c:v>4550</c:v>
                </c:pt>
                <c:pt idx="547" formatCode="&quot;$&quot;#,##0_);[Red]\(&quot;$&quot;#,##0\)">
                  <c:v>4550</c:v>
                </c:pt>
                <c:pt idx="548" formatCode="&quot;$&quot;#,##0_);[Red]\(&quot;$&quot;#,##0\)">
                  <c:v>3412.5</c:v>
                </c:pt>
                <c:pt idx="549" formatCode="&quot;$&quot;#,##0_);[Red]\(&quot;$&quot;#,##0\)">
                  <c:v>3087.5</c:v>
                </c:pt>
                <c:pt idx="550" formatCode="&quot;$&quot;#,##0_);[Red]\(&quot;$&quot;#,##0\)">
                  <c:v>3562.5</c:v>
                </c:pt>
                <c:pt idx="551" formatCode="&quot;$&quot;#,##0_);[Red]\(&quot;$&quot;#,##0\)">
                  <c:v>3200</c:v>
                </c:pt>
                <c:pt idx="552" formatCode="&quot;$&quot;#,##0_);[Red]\(&quot;$&quot;#,##0\)">
                  <c:v>3600.0000000000005</c:v>
                </c:pt>
                <c:pt idx="553" formatCode="&quot;$&quot;#,##0_);[Red]\(&quot;$&quot;#,##0\)">
                  <c:v>3900.0000000000009</c:v>
                </c:pt>
                <c:pt idx="554" formatCode="&quot;$&quot;#,##0_);[Red]\(&quot;$&quot;#,##0\)">
                  <c:v>2700.0000000000005</c:v>
                </c:pt>
                <c:pt idx="555" formatCode="&quot;$&quot;#,##0_);[Red]\(&quot;$&quot;#,##0\)">
                  <c:v>2400.0000000000005</c:v>
                </c:pt>
                <c:pt idx="556" formatCode="&quot;$&quot;#,##0_);[Red]\(&quot;$&quot;#,##0\)">
                  <c:v>2800.0000000000005</c:v>
                </c:pt>
                <c:pt idx="557" formatCode="&quot;$&quot;#,##0_);[Red]\(&quot;$&quot;#,##0\)">
                  <c:v>3375.0000000000005</c:v>
                </c:pt>
                <c:pt idx="558" formatCode="&quot;$&quot;#,##0_);[Red]\(&quot;$&quot;#,##0\)">
                  <c:v>3300.0000000000005</c:v>
                </c:pt>
                <c:pt idx="559" formatCode="&quot;$&quot;#,##0_);[Red]\(&quot;$&quot;#,##0\)">
                  <c:v>3575.0000000000009</c:v>
                </c:pt>
                <c:pt idx="560" formatCode="&quot;$&quot;#,##0_);[Red]\(&quot;$&quot;#,##0\)">
                  <c:v>2250.0000000000005</c:v>
                </c:pt>
                <c:pt idx="561" formatCode="&quot;$&quot;#,##0_);[Red]\(&quot;$&quot;#,##0\)">
                  <c:v>2100.0000000000005</c:v>
                </c:pt>
                <c:pt idx="562" formatCode="&quot;$&quot;#,##0_);[Red]\(&quot;$&quot;#,##0\)">
                  <c:v>2275</c:v>
                </c:pt>
                <c:pt idx="563" formatCode="&quot;$&quot;#,##0_);[Red]\(&quot;$&quot;#,##0\)">
                  <c:v>2812.5000000000005</c:v>
                </c:pt>
                <c:pt idx="564" formatCode="&quot;$&quot;#,##0_);[Red]\(&quot;$&quot;#,##0\)">
                  <c:v>3450.0000000000005</c:v>
                </c:pt>
                <c:pt idx="565" formatCode="&quot;$&quot;#,##0_);[Red]\(&quot;$&quot;#,##0\)">
                  <c:v>3737.5000000000009</c:v>
                </c:pt>
                <c:pt idx="566" formatCode="&quot;$&quot;#,##0_);[Red]\(&quot;$&quot;#,##0\)">
                  <c:v>2550.0000000000005</c:v>
                </c:pt>
                <c:pt idx="567" formatCode="&quot;$&quot;#,##0_);[Red]\(&quot;$&quot;#,##0\)">
                  <c:v>2400.0000000000005</c:v>
                </c:pt>
                <c:pt idx="568" formatCode="&quot;$&quot;#,##0_);[Red]\(&quot;$&quot;#,##0\)">
                  <c:v>2450.0000000000005</c:v>
                </c:pt>
                <c:pt idx="569" formatCode="&quot;$&quot;#,##0_);[Red]\(&quot;$&quot;#,##0\)">
                  <c:v>3562.5000000000005</c:v>
                </c:pt>
                <c:pt idx="570" formatCode="&quot;$&quot;#,##0_);[Red]\(&quot;$&quot;#,##0\)">
                  <c:v>4050.0000000000005</c:v>
                </c:pt>
                <c:pt idx="571" formatCode="&quot;$&quot;#,##0_);[Red]\(&quot;$&quot;#,##0\)">
                  <c:v>4387.5000000000009</c:v>
                </c:pt>
                <c:pt idx="572" formatCode="&quot;$&quot;#,##0_);[Red]\(&quot;$&quot;#,##0\)">
                  <c:v>2850.0000000000005</c:v>
                </c:pt>
                <c:pt idx="573" formatCode="&quot;$&quot;#,##0_);[Red]\(&quot;$&quot;#,##0\)">
                  <c:v>2850.0000000000005</c:v>
                </c:pt>
                <c:pt idx="574" formatCode="&quot;$&quot;#,##0_);[Red]\(&quot;$&quot;#,##0\)">
                  <c:v>2800.0000000000005</c:v>
                </c:pt>
                <c:pt idx="575" formatCode="&quot;$&quot;#,##0_);[Red]\(&quot;$&quot;#,##0\)">
                  <c:v>3750.0000000000005</c:v>
                </c:pt>
                <c:pt idx="576" formatCode="&quot;$&quot;#,##0_);[Red]\(&quot;$&quot;#,##0\)">
                  <c:v>1275</c:v>
                </c:pt>
                <c:pt idx="577" formatCode="&quot;$&quot;#,##0_);[Red]\(&quot;$&quot;#,##0\)">
                  <c:v>1700</c:v>
                </c:pt>
                <c:pt idx="578" formatCode="&quot;$&quot;#,##0_);[Red]\(&quot;$&quot;#,##0\)">
                  <c:v>1700</c:v>
                </c:pt>
                <c:pt idx="579" formatCode="&quot;$&quot;#,##0_);[Red]\(&quot;$&quot;#,##0\)">
                  <c:v>1100</c:v>
                </c:pt>
                <c:pt idx="580" formatCode="&quot;$&quot;#,##0_);[Red]\(&quot;$&quot;#,##0\)">
                  <c:v>1012.5</c:v>
                </c:pt>
                <c:pt idx="581" formatCode="&quot;$&quot;#,##0_);[Red]\(&quot;$&quot;#,##0\)">
                  <c:v>1900</c:v>
                </c:pt>
                <c:pt idx="582" formatCode="&quot;$&quot;#,##0_);[Red]\(&quot;$&quot;#,##0\)">
                  <c:v>1575</c:v>
                </c:pt>
                <c:pt idx="583" formatCode="&quot;$&quot;#,##0_);[Red]\(&quot;$&quot;#,##0\)">
                  <c:v>1700</c:v>
                </c:pt>
                <c:pt idx="584" formatCode="&quot;$&quot;#,##0_);[Red]\(&quot;$&quot;#,##0\)">
                  <c:v>1700</c:v>
                </c:pt>
                <c:pt idx="585" formatCode="&quot;$&quot;#,##0_);[Red]\(&quot;$&quot;#,##0\)">
                  <c:v>1100</c:v>
                </c:pt>
                <c:pt idx="586" formatCode="&quot;$&quot;#,##0_);[Red]\(&quot;$&quot;#,##0\)">
                  <c:v>900</c:v>
                </c:pt>
                <c:pt idx="587" formatCode="&quot;$&quot;#,##0_);[Red]\(&quot;$&quot;#,##0\)">
                  <c:v>1600</c:v>
                </c:pt>
                <c:pt idx="588" formatCode="&quot;$&quot;#,##0_);[Red]\(&quot;$&quot;#,##0\)">
                  <c:v>2200</c:v>
                </c:pt>
                <c:pt idx="589" formatCode="&quot;$&quot;#,##0_);[Red]\(&quot;$&quot;#,##0\)">
                  <c:v>1999.9999999999998</c:v>
                </c:pt>
                <c:pt idx="590" formatCode="&quot;$&quot;#,##0_);[Red]\(&quot;$&quot;#,##0\)">
                  <c:v>2199.9999999999995</c:v>
                </c:pt>
                <c:pt idx="591" formatCode="&quot;$&quot;#,##0_);[Red]\(&quot;$&quot;#,##0\)">
                  <c:v>1649.9999999999998</c:v>
                </c:pt>
                <c:pt idx="592" formatCode="&quot;$&quot;#,##0_);[Red]\(&quot;$&quot;#,##0\)">
                  <c:v>900</c:v>
                </c:pt>
                <c:pt idx="593" formatCode="&quot;$&quot;#,##0_);[Red]\(&quot;$&quot;#,##0\)">
                  <c:v>1924.9999999999998</c:v>
                </c:pt>
                <c:pt idx="594" formatCode="&quot;$&quot;#,##0_);[Red]\(&quot;$&quot;#,##0\)">
                  <c:v>3150</c:v>
                </c:pt>
                <c:pt idx="595" formatCode="&quot;$&quot;#,##0_);[Red]\(&quot;$&quot;#,##0\)">
                  <c:v>2112.5</c:v>
                </c:pt>
                <c:pt idx="596" formatCode="&quot;$&quot;#,##0_);[Red]\(&quot;$&quot;#,##0\)">
                  <c:v>2437.5</c:v>
                </c:pt>
                <c:pt idx="597" formatCode="&quot;$&quot;#,##0_);[Red]\(&quot;$&quot;#,##0\)">
                  <c:v>1650</c:v>
                </c:pt>
                <c:pt idx="598" formatCode="&quot;$&quot;#,##0_);[Red]\(&quot;$&quot;#,##0\)">
                  <c:v>1137.5</c:v>
                </c:pt>
                <c:pt idx="599" formatCode="&quot;$&quot;#,##0_);[Red]\(&quot;$&quot;#,##0\)">
                  <c:v>2600</c:v>
                </c:pt>
                <c:pt idx="600" formatCode="&quot;$&quot;#,##0_);[Red]\(&quot;$&quot;#,##0\)">
                  <c:v>3150</c:v>
                </c:pt>
                <c:pt idx="601" formatCode="&quot;$&quot;#,##0_);[Red]\(&quot;$&quot;#,##0\)">
                  <c:v>2437.5</c:v>
                </c:pt>
                <c:pt idx="602" formatCode="&quot;$&quot;#,##0_);[Red]\(&quot;$&quot;#,##0\)">
                  <c:v>2437.5</c:v>
                </c:pt>
                <c:pt idx="603" formatCode="&quot;$&quot;#,##0_);[Red]\(&quot;$&quot;#,##0\)">
                  <c:v>1650</c:v>
                </c:pt>
                <c:pt idx="604" formatCode="&quot;$&quot;#,##0_);[Red]\(&quot;$&quot;#,##0\)">
                  <c:v>1137.5</c:v>
                </c:pt>
                <c:pt idx="605" formatCode="&quot;$&quot;#,##0_);[Red]\(&quot;$&quot;#,##0\)">
                  <c:v>3800</c:v>
                </c:pt>
                <c:pt idx="606" formatCode="&quot;$&quot;#,##0_);[Red]\(&quot;$&quot;#,##0\)">
                  <c:v>4350</c:v>
                </c:pt>
                <c:pt idx="607" formatCode="&quot;$&quot;#,##0_);[Red]\(&quot;$&quot;#,##0\)">
                  <c:v>3737.5</c:v>
                </c:pt>
                <c:pt idx="608" formatCode="&quot;$&quot;#,##0_);[Red]\(&quot;$&quot;#,##0\)">
                  <c:v>3737.5</c:v>
                </c:pt>
                <c:pt idx="609" formatCode="&quot;$&quot;#,##0_);[Red]\(&quot;$&quot;#,##0\)">
                  <c:v>2925</c:v>
                </c:pt>
                <c:pt idx="610" formatCode="&quot;$&quot;#,##0_);[Red]\(&quot;$&quot;#,##0\)">
                  <c:v>2275</c:v>
                </c:pt>
                <c:pt idx="611" formatCode="&quot;$&quot;#,##0_);[Red]\(&quot;$&quot;#,##0\)">
                  <c:v>5312.5000000000009</c:v>
                </c:pt>
                <c:pt idx="612" formatCode="&quot;$&quot;#,##0_);[Red]\(&quot;$&quot;#,##0\)">
                  <c:v>5037.5</c:v>
                </c:pt>
                <c:pt idx="613" formatCode="&quot;$&quot;#,##0_);[Red]\(&quot;$&quot;#,##0\)">
                  <c:v>4375</c:v>
                </c:pt>
                <c:pt idx="614" formatCode="&quot;$&quot;#,##0_);[Red]\(&quot;$&quot;#,##0\)">
                  <c:v>4025.0000000000005</c:v>
                </c:pt>
                <c:pt idx="615" formatCode="&quot;$&quot;#,##0_);[Red]\(&quot;$&quot;#,##0\)">
                  <c:v>3087.5</c:v>
                </c:pt>
                <c:pt idx="616" formatCode="&quot;$&quot;#,##0_);[Red]\(&quot;$&quot;#,##0\)">
                  <c:v>3675.0000000000005</c:v>
                </c:pt>
                <c:pt idx="617" formatCode="&quot;$&quot;#,##0_);[Red]\(&quot;$&quot;#,##0\)">
                  <c:v>4462.5000000000009</c:v>
                </c:pt>
                <c:pt idx="618" formatCode="&quot;$&quot;#,##0_);[Red]\(&quot;$&quot;#,##0\)">
                  <c:v>5075.0000000000009</c:v>
                </c:pt>
                <c:pt idx="619" formatCode="&quot;$&quot;#,##0_);[Red]\(&quot;$&quot;#,##0\)">
                  <c:v>5062.5000000000009</c:v>
                </c:pt>
                <c:pt idx="620" formatCode="&quot;$&quot;#,##0_);[Red]\(&quot;$&quot;#,##0\)">
                  <c:v>3850.0000000000005</c:v>
                </c:pt>
                <c:pt idx="621" formatCode="&quot;$&quot;#,##0_);[Red]\(&quot;$&quot;#,##0\)">
                  <c:v>3500.0000000000005</c:v>
                </c:pt>
                <c:pt idx="622" formatCode="&quot;$&quot;#,##0_);[Red]\(&quot;$&quot;#,##0\)">
                  <c:v>3750</c:v>
                </c:pt>
                <c:pt idx="623" formatCode="&quot;$&quot;#,##0_);[Red]\(&quot;$&quot;#,##0\)">
                  <c:v>3200</c:v>
                </c:pt>
                <c:pt idx="624" formatCode="&quot;$&quot;#,##0_);[Red]\(&quot;$&quot;#,##0\)">
                  <c:v>3900.0000000000009</c:v>
                </c:pt>
                <c:pt idx="625" formatCode="&quot;$&quot;#,##0_);[Red]\(&quot;$&quot;#,##0\)">
                  <c:v>4200.0000000000009</c:v>
                </c:pt>
                <c:pt idx="626" formatCode="&quot;$&quot;#,##0_);[Red]\(&quot;$&quot;#,##0\)">
                  <c:v>2925.0000000000005</c:v>
                </c:pt>
                <c:pt idx="627" formatCode="&quot;$&quot;#,##0_);[Red]\(&quot;$&quot;#,##0\)">
                  <c:v>2600.0000000000005</c:v>
                </c:pt>
                <c:pt idx="628" formatCode="&quot;$&quot;#,##0_);[Red]\(&quot;$&quot;#,##0\)">
                  <c:v>3000.0000000000005</c:v>
                </c:pt>
                <c:pt idx="629" formatCode="&quot;$&quot;#,##0_);[Red]\(&quot;$&quot;#,##0\)">
                  <c:v>2975.0000000000005</c:v>
                </c:pt>
                <c:pt idx="630" formatCode="&quot;$&quot;#,##0_);[Red]\(&quot;$&quot;#,##0\)">
                  <c:v>2887.5000000000005</c:v>
                </c:pt>
                <c:pt idx="631" formatCode="&quot;$&quot;#,##0_);[Red]\(&quot;$&quot;#,##0\)">
                  <c:v>3150.0000000000005</c:v>
                </c:pt>
                <c:pt idx="632" formatCode="&quot;$&quot;#,##0_);[Red]\(&quot;$&quot;#,##0\)">
                  <c:v>1925.0000000000002</c:v>
                </c:pt>
                <c:pt idx="633" formatCode="&quot;$&quot;#,##0_);[Red]\(&quot;$&quot;#,##0\)">
                  <c:v>1787.5000000000002</c:v>
                </c:pt>
                <c:pt idx="634" formatCode="&quot;$&quot;#,##0_);[Red]\(&quot;$&quot;#,##0\)">
                  <c:v>1950</c:v>
                </c:pt>
                <c:pt idx="635" formatCode="&quot;$&quot;#,##0_);[Red]\(&quot;$&quot;#,##0\)">
                  <c:v>2450.0000000000005</c:v>
                </c:pt>
                <c:pt idx="636" formatCode="&quot;$&quot;#,##0_);[Red]\(&quot;$&quot;#,##0\)">
                  <c:v>3162.5000000000005</c:v>
                </c:pt>
                <c:pt idx="637" formatCode="&quot;$&quot;#,##0_);[Red]\(&quot;$&quot;#,##0\)">
                  <c:v>3450.0000000000005</c:v>
                </c:pt>
                <c:pt idx="638" formatCode="&quot;$&quot;#,##0_);[Red]\(&quot;$&quot;#,##0\)">
                  <c:v>2337.5</c:v>
                </c:pt>
                <c:pt idx="639" formatCode="&quot;$&quot;#,##0_);[Red]\(&quot;$&quot;#,##0\)">
                  <c:v>2600.0000000000005</c:v>
                </c:pt>
                <c:pt idx="640" formatCode="&quot;$&quot;#,##0_);[Red]\(&quot;$&quot;#,##0\)">
                  <c:v>2812.5000000000005</c:v>
                </c:pt>
                <c:pt idx="641" formatCode="&quot;$&quot;#,##0_);[Red]\(&quot;$&quot;#,##0\)">
                  <c:v>4000.0000000000009</c:v>
                </c:pt>
                <c:pt idx="642" formatCode="&quot;$&quot;#,##0_);[Red]\(&quot;$&quot;#,##0\)">
                  <c:v>4550.0000000000009</c:v>
                </c:pt>
                <c:pt idx="643" formatCode="&quot;$&quot;#,##0_);[Red]\(&quot;$&quot;#,##0\)">
                  <c:v>4900.0000000000009</c:v>
                </c:pt>
                <c:pt idx="644" formatCode="&quot;$&quot;#,##0_);[Red]\(&quot;$&quot;#,##0\)">
                  <c:v>3250.0000000000005</c:v>
                </c:pt>
                <c:pt idx="645" formatCode="&quot;$&quot;#,##0_);[Red]\(&quot;$&quot;#,##0\)">
                  <c:v>3250.0000000000005</c:v>
                </c:pt>
                <c:pt idx="646" formatCode="&quot;$&quot;#,##0_);[Red]\(&quot;$&quot;#,##0\)">
                  <c:v>3187.5000000000005</c:v>
                </c:pt>
                <c:pt idx="647" formatCode="&quot;$&quot;#,##0_);[Red]\(&quot;$&quot;#,##0\)">
                  <c:v>4200.0000000000009</c:v>
                </c:pt>
                <c:pt idx="648" formatCode="&quot;$&quot;#,##0_);[Red]\(&quot;$&quot;#,##0\)">
                  <c:v>1800</c:v>
                </c:pt>
                <c:pt idx="649" formatCode="&quot;$&quot;#,##0_);[Red]\(&quot;$&quot;#,##0\)">
                  <c:v>2250</c:v>
                </c:pt>
                <c:pt idx="650" formatCode="&quot;$&quot;#,##0_);[Red]\(&quot;$&quot;#,##0\)">
                  <c:v>2250</c:v>
                </c:pt>
                <c:pt idx="651" formatCode="&quot;$&quot;#,##0_);[Red]\(&quot;$&quot;#,##0\)">
                  <c:v>1500</c:v>
                </c:pt>
                <c:pt idx="652" formatCode="&quot;$&quot;#,##0_);[Red]\(&quot;$&quot;#,##0\)">
                  <c:v>1375</c:v>
                </c:pt>
                <c:pt idx="653" formatCode="&quot;$&quot;#,##0_);[Red]\(&quot;$&quot;#,##0\)">
                  <c:v>2500</c:v>
                </c:pt>
                <c:pt idx="654" formatCode="&quot;$&quot;#,##0_);[Red]\(&quot;$&quot;#,##0\)">
                  <c:v>2200</c:v>
                </c:pt>
                <c:pt idx="655" formatCode="&quot;$&quot;#,##0_);[Red]\(&quot;$&quot;#,##0\)">
                  <c:v>2250</c:v>
                </c:pt>
                <c:pt idx="656" formatCode="&quot;$&quot;#,##0_);[Red]\(&quot;$&quot;#,##0\)">
                  <c:v>2250</c:v>
                </c:pt>
                <c:pt idx="657" formatCode="&quot;$&quot;#,##0_);[Red]\(&quot;$&quot;#,##0\)">
                  <c:v>1500</c:v>
                </c:pt>
                <c:pt idx="658" formatCode="&quot;$&quot;#,##0_);[Red]\(&quot;$&quot;#,##0\)">
                  <c:v>1237.5</c:v>
                </c:pt>
                <c:pt idx="659" formatCode="&quot;$&quot;#,##0_);[Red]\(&quot;$&quot;#,##0\)">
                  <c:v>2125</c:v>
                </c:pt>
                <c:pt idx="660" formatCode="&quot;$&quot;#,##0_);[Red]\(&quot;$&quot;#,##0\)">
                  <c:v>2875</c:v>
                </c:pt>
                <c:pt idx="661" formatCode="&quot;$&quot;#,##0_);[Red]\(&quot;$&quot;#,##0\)">
                  <c:v>2550</c:v>
                </c:pt>
                <c:pt idx="662" formatCode="&quot;$&quot;#,##0_);[Red]\(&quot;$&quot;#,##0\)">
                  <c:v>2762.4999999999995</c:v>
                </c:pt>
                <c:pt idx="663" formatCode="&quot;$&quot;#,##0_);[Red]\(&quot;$&quot;#,##0\)">
                  <c:v>2112.4999999999995</c:v>
                </c:pt>
                <c:pt idx="664" formatCode="&quot;$&quot;#,##0_);[Red]\(&quot;$&quot;#,##0\)">
                  <c:v>1225</c:v>
                </c:pt>
                <c:pt idx="665" formatCode="&quot;$&quot;#,##0_);[Red]\(&quot;$&quot;#,##0\)">
                  <c:v>2437.4999999999995</c:v>
                </c:pt>
                <c:pt idx="666" formatCode="&quot;$&quot;#,##0_);[Red]\(&quot;$&quot;#,##0\)">
                  <c:v>3849.9999999999995</c:v>
                </c:pt>
                <c:pt idx="667" formatCode="&quot;$&quot;#,##0_);[Red]\(&quot;$&quot;#,##0\)">
                  <c:v>2625</c:v>
                </c:pt>
                <c:pt idx="668" formatCode="&quot;$&quot;#,##0_);[Red]\(&quot;$&quot;#,##0\)">
                  <c:v>3000</c:v>
                </c:pt>
                <c:pt idx="669" formatCode="&quot;$&quot;#,##0_);[Red]\(&quot;$&quot;#,##0\)">
                  <c:v>1800</c:v>
                </c:pt>
                <c:pt idx="670" formatCode="&quot;$&quot;#,##0_);[Red]\(&quot;$&quot;#,##0\)">
                  <c:v>1300</c:v>
                </c:pt>
                <c:pt idx="671" formatCode="&quot;$&quot;#,##0_);[Red]\(&quot;$&quot;#,##0\)">
                  <c:v>2800</c:v>
                </c:pt>
                <c:pt idx="672" formatCode="&quot;$&quot;#,##0_);[Red]\(&quot;$&quot;#,##0\)">
                  <c:v>3300</c:v>
                </c:pt>
                <c:pt idx="673" formatCode="&quot;$&quot;#,##0_);[Red]\(&quot;$&quot;#,##0\)">
                  <c:v>2600</c:v>
                </c:pt>
                <c:pt idx="674" formatCode="&quot;$&quot;#,##0_);[Red]\(&quot;$&quot;#,##0\)">
                  <c:v>2600</c:v>
                </c:pt>
                <c:pt idx="675" formatCode="&quot;$&quot;#,##0_);[Red]\(&quot;$&quot;#,##0\)">
                  <c:v>1800</c:v>
                </c:pt>
                <c:pt idx="676" formatCode="&quot;$&quot;#,##0_);[Red]\(&quot;$&quot;#,##0\)">
                  <c:v>1300</c:v>
                </c:pt>
                <c:pt idx="677" formatCode="&quot;$&quot;#,##0_);[Red]\(&quot;$&quot;#,##0\)">
                  <c:v>4000</c:v>
                </c:pt>
                <c:pt idx="678" formatCode="&quot;$&quot;#,##0_);[Red]\(&quot;$&quot;#,##0\)">
                  <c:v>5625</c:v>
                </c:pt>
                <c:pt idx="679" formatCode="&quot;$&quot;#,##0_);[Red]\(&quot;$&quot;#,##0\)">
                  <c:v>5000</c:v>
                </c:pt>
                <c:pt idx="680" formatCode="&quot;$&quot;#,##0_);[Red]\(&quot;$&quot;#,##0\)">
                  <c:v>5000</c:v>
                </c:pt>
                <c:pt idx="681" formatCode="&quot;$&quot;#,##0_);[Red]\(&quot;$&quot;#,##0\)">
                  <c:v>4000</c:v>
                </c:pt>
                <c:pt idx="682" formatCode="&quot;$&quot;#,##0_);[Red]\(&quot;$&quot;#,##0\)">
                  <c:v>3187.5000000000005</c:v>
                </c:pt>
                <c:pt idx="683" formatCode="&quot;$&quot;#,##0_);[Red]\(&quot;$&quot;#,##0\)">
                  <c:v>6750</c:v>
                </c:pt>
                <c:pt idx="684" formatCode="&quot;$&quot;#,##0_);[Red]\(&quot;$&quot;#,##0\)">
                  <c:v>6600</c:v>
                </c:pt>
                <c:pt idx="685" formatCode="&quot;$&quot;#,##0_);[Red]\(&quot;$&quot;#,##0\)">
                  <c:v>5737.5000000000009</c:v>
                </c:pt>
                <c:pt idx="686" formatCode="&quot;$&quot;#,##0_);[Red]\(&quot;$&quot;#,##0\)">
                  <c:v>5312.5000000000009</c:v>
                </c:pt>
                <c:pt idx="687" formatCode="&quot;$&quot;#,##0_);[Red]\(&quot;$&quot;#,##0\)">
                  <c:v>4200</c:v>
                </c:pt>
                <c:pt idx="688" formatCode="&quot;$&quot;#,##0_);[Red]\(&quot;$&quot;#,##0\)">
                  <c:v>4887.5000000000009</c:v>
                </c:pt>
                <c:pt idx="689" formatCode="&quot;$&quot;#,##0_);[Red]\(&quot;$&quot;#,##0\)">
                  <c:v>5750</c:v>
                </c:pt>
                <c:pt idx="690" formatCode="&quot;$&quot;#,##0_);[Red]\(&quot;$&quot;#,##0\)">
                  <c:v>6587.5000000000009</c:v>
                </c:pt>
                <c:pt idx="691" formatCode="&quot;$&quot;#,##0_);[Red]\(&quot;$&quot;#,##0\)">
                  <c:v>6000.0000000000009</c:v>
                </c:pt>
                <c:pt idx="692" formatCode="&quot;$&quot;#,##0_);[Red]\(&quot;$&quot;#,##0\)">
                  <c:v>4687.5000000000009</c:v>
                </c:pt>
                <c:pt idx="693" formatCode="&quot;$&quot;#,##0_);[Red]\(&quot;$&quot;#,##0\)">
                  <c:v>4312.5000000000009</c:v>
                </c:pt>
                <c:pt idx="694" formatCode="&quot;$&quot;#,##0_);[Red]\(&quot;$&quot;#,##0\)">
                  <c:v>4312.5</c:v>
                </c:pt>
                <c:pt idx="695" formatCode="&quot;$&quot;#,##0_);[Red]\(&quot;$&quot;#,##0\)">
                  <c:v>3200</c:v>
                </c:pt>
                <c:pt idx="696" formatCode="&quot;$&quot;#,##0_);[Red]\(&quot;$&quot;#,##0\)">
                  <c:v>4200.0000000000009</c:v>
                </c:pt>
                <c:pt idx="697" formatCode="&quot;$&quot;#,##0_);[Red]\(&quot;$&quot;#,##0\)">
                  <c:v>4500.0000000000009</c:v>
                </c:pt>
                <c:pt idx="698" formatCode="&quot;$&quot;#,##0_);[Red]\(&quot;$&quot;#,##0\)">
                  <c:v>3150.0000000000009</c:v>
                </c:pt>
                <c:pt idx="699" formatCode="&quot;$&quot;#,##0_);[Red]\(&quot;$&quot;#,##0\)">
                  <c:v>2800.0000000000009</c:v>
                </c:pt>
                <c:pt idx="700" formatCode="&quot;$&quot;#,##0_);[Red]\(&quot;$&quot;#,##0\)">
                  <c:v>3400.0000000000005</c:v>
                </c:pt>
                <c:pt idx="701" formatCode="&quot;$&quot;#,##0_);[Red]\(&quot;$&quot;#,##0\)">
                  <c:v>2925</c:v>
                </c:pt>
                <c:pt idx="702" formatCode="&quot;$&quot;#,##0_);[Red]\(&quot;$&quot;#,##0\)">
                  <c:v>3300.0000000000005</c:v>
                </c:pt>
                <c:pt idx="703" formatCode="&quot;$&quot;#,##0_);[Red]\(&quot;$&quot;#,##0\)">
                  <c:v>3575.0000000000009</c:v>
                </c:pt>
                <c:pt idx="704" formatCode="&quot;$&quot;#,##0_);[Red]\(&quot;$&quot;#,##0\)">
                  <c:v>2250.0000000000005</c:v>
                </c:pt>
                <c:pt idx="705" formatCode="&quot;$&quot;#,##0_);[Red]\(&quot;$&quot;#,##0\)">
                  <c:v>2100.0000000000005</c:v>
                </c:pt>
                <c:pt idx="706" formatCode="&quot;$&quot;#,##0_);[Red]\(&quot;$&quot;#,##0\)">
                  <c:v>2275</c:v>
                </c:pt>
                <c:pt idx="707" formatCode="&quot;$&quot;#,##0_);[Red]\(&quot;$&quot;#,##0\)">
                  <c:v>2812.5000000000005</c:v>
                </c:pt>
                <c:pt idx="708" formatCode="&quot;$&quot;#,##0_);[Red]\(&quot;$&quot;#,##0\)">
                  <c:v>3600.0000000000005</c:v>
                </c:pt>
                <c:pt idx="709" formatCode="&quot;$&quot;#,##0_);[Red]\(&quot;$&quot;#,##0\)">
                  <c:v>4062.5000000000009</c:v>
                </c:pt>
                <c:pt idx="710" formatCode="&quot;$&quot;#,##0_);[Red]\(&quot;$&quot;#,##0\)">
                  <c:v>2850.0000000000005</c:v>
                </c:pt>
                <c:pt idx="711" formatCode="&quot;$&quot;#,##0_);[Red]\(&quot;$&quot;#,##0\)">
                  <c:v>3150.0000000000009</c:v>
                </c:pt>
                <c:pt idx="712" formatCode="&quot;$&quot;#,##0_);[Red]\(&quot;$&quot;#,##0\)">
                  <c:v>3825.0000000000005</c:v>
                </c:pt>
                <c:pt idx="713" formatCode="&quot;$&quot;#,##0_);[Red]\(&quot;$&quot;#,##0\)">
                  <c:v>5225.0000000000009</c:v>
                </c:pt>
                <c:pt idx="714" formatCode="&quot;$&quot;#,##0_);[Red]\(&quot;$&quot;#,##0\)">
                  <c:v>6000.0000000000009</c:v>
                </c:pt>
                <c:pt idx="715" formatCode="&quot;$&quot;#,##0_);[Red]\(&quot;$&quot;#,##0\)">
                  <c:v>6375.0000000000018</c:v>
                </c:pt>
                <c:pt idx="716" formatCode="&quot;$&quot;#,##0_);[Red]\(&quot;$&quot;#,##0\)">
                  <c:v>4400.0000000000009</c:v>
                </c:pt>
                <c:pt idx="717" formatCode="&quot;$&quot;#,##0_);[Red]\(&quot;$&quot;#,##0\)">
                  <c:v>4400.0000000000009</c:v>
                </c:pt>
                <c:pt idx="718" formatCode="&quot;$&quot;#,##0_);[Red]\(&quot;$&quot;#,##0\)">
                  <c:v>4275.0000000000009</c:v>
                </c:pt>
                <c:pt idx="719" formatCode="&quot;$&quot;#,##0_);[Red]\(&quot;$&quot;#,##0\)">
                  <c:v>5462.5000000000009</c:v>
                </c:pt>
                <c:pt idx="720" formatCode="&quot;$&quot;#,##0_);[Red]\(&quot;$&quot;#,##0\)">
                  <c:v>4725</c:v>
                </c:pt>
                <c:pt idx="721" formatCode="&quot;$&quot;#,##0_);[Red]\(&quot;$&quot;#,##0\)">
                  <c:v>3825</c:v>
                </c:pt>
                <c:pt idx="722" formatCode="&quot;$&quot;#,##0_);[Red]\(&quot;$&quot;#,##0\)">
                  <c:v>2975.0000000000005</c:v>
                </c:pt>
                <c:pt idx="723" formatCode="&quot;$&quot;#,##0_);[Red]\(&quot;$&quot;#,##0\)">
                  <c:v>2799.9999999999995</c:v>
                </c:pt>
                <c:pt idx="724" formatCode="&quot;$&quot;#,##0_);[Red]\(&quot;$&quot;#,##0\)">
                  <c:v>4125</c:v>
                </c:pt>
                <c:pt idx="725" formatCode="&quot;$&quot;#,##0_);[Red]\(&quot;$&quot;#,##0\)">
                  <c:v>3825</c:v>
                </c:pt>
                <c:pt idx="726" formatCode="&quot;$&quot;#,##0_);[Red]\(&quot;$&quot;#,##0\)">
                  <c:v>4950</c:v>
                </c:pt>
                <c:pt idx="727" formatCode="&quot;$&quot;#,##0_);[Red]\(&quot;$&quot;#,##0\)">
                  <c:v>3375</c:v>
                </c:pt>
                <c:pt idx="728" formatCode="&quot;$&quot;#,##0_);[Red]\(&quot;$&quot;#,##0\)">
                  <c:v>2800.0000000000005</c:v>
                </c:pt>
                <c:pt idx="729" formatCode="&quot;$&quot;#,##0_);[Red]\(&quot;$&quot;#,##0\)">
                  <c:v>2700</c:v>
                </c:pt>
                <c:pt idx="730" formatCode="&quot;$&quot;#,##0_);[Red]\(&quot;$&quot;#,##0\)">
                  <c:v>4125</c:v>
                </c:pt>
                <c:pt idx="731" formatCode="&quot;$&quot;#,##0_);[Red]\(&quot;$&quot;#,##0\)">
                  <c:v>3825</c:v>
                </c:pt>
                <c:pt idx="732" formatCode="&quot;$&quot;#,##0_);[Red]\(&quot;$&quot;#,##0\)">
                  <c:v>4815</c:v>
                </c:pt>
                <c:pt idx="733" formatCode="&quot;$&quot;#,##0_);[Red]\(&quot;$&quot;#,##0\)">
                  <c:v>3375</c:v>
                </c:pt>
                <c:pt idx="734" formatCode="&quot;$&quot;#,##0_);[Red]\(&quot;$&quot;#,##0\)">
                  <c:v>2712.5000000000005</c:v>
                </c:pt>
                <c:pt idx="735" formatCode="&quot;$&quot;#,##0_);[Red]\(&quot;$&quot;#,##0\)">
                  <c:v>2500</c:v>
                </c:pt>
                <c:pt idx="736" formatCode="&quot;$&quot;#,##0_);[Red]\(&quot;$&quot;#,##0\)">
                  <c:v>3712.5000000000005</c:v>
                </c:pt>
                <c:pt idx="737" formatCode="&quot;$&quot;#,##0_);[Red]\(&quot;$&quot;#,##0\)">
                  <c:v>3487.5</c:v>
                </c:pt>
                <c:pt idx="738" formatCode="&quot;$&quot;#,##0_);[Red]\(&quot;$&quot;#,##0\)">
                  <c:v>4612.5</c:v>
                </c:pt>
                <c:pt idx="739" formatCode="&quot;$&quot;#,##0_);[Red]\(&quot;$&quot;#,##0\)">
                  <c:v>3262.5</c:v>
                </c:pt>
                <c:pt idx="740" formatCode="&quot;$&quot;#,##0_);[Red]\(&quot;$&quot;#,##0\)">
                  <c:v>2537.5000000000005</c:v>
                </c:pt>
                <c:pt idx="741" formatCode="&quot;$&quot;#,##0_);[Red]\(&quot;$&quot;#,##0\)">
                  <c:v>2600</c:v>
                </c:pt>
                <c:pt idx="742" formatCode="&quot;$&quot;#,##0_);[Red]\(&quot;$&quot;#,##0\)">
                  <c:v>3712.5000000000005</c:v>
                </c:pt>
                <c:pt idx="743" formatCode="&quot;$&quot;#,##0_);[Red]\(&quot;$&quot;#,##0\)">
                  <c:v>3600</c:v>
                </c:pt>
                <c:pt idx="744" formatCode="&quot;$&quot;#,##0_);[Red]\(&quot;$&quot;#,##0\)">
                  <c:v>5885.0000000000009</c:v>
                </c:pt>
                <c:pt idx="745" formatCode="&quot;$&quot;#,##0_);[Red]\(&quot;$&quot;#,##0\)">
                  <c:v>4262.5</c:v>
                </c:pt>
                <c:pt idx="746" formatCode="&quot;$&quot;#,##0_);[Red]\(&quot;$&quot;#,##0\)">
                  <c:v>3750</c:v>
                </c:pt>
                <c:pt idx="747" formatCode="&quot;$&quot;#,##0_);[Red]\(&quot;$&quot;#,##0\)">
                  <c:v>3500</c:v>
                </c:pt>
                <c:pt idx="748" formatCode="&quot;$&quot;#,##0_);[Red]\(&quot;$&quot;#,##0\)">
                  <c:v>4350</c:v>
                </c:pt>
                <c:pt idx="749" formatCode="&quot;$&quot;#,##0_);[Red]\(&quot;$&quot;#,##0\)">
                  <c:v>5362.5</c:v>
                </c:pt>
                <c:pt idx="750" formatCode="&quot;$&quot;#,##0_);[Red]\(&quot;$&quot;#,##0\)">
                  <c:v>6450</c:v>
                </c:pt>
                <c:pt idx="751" formatCode="&quot;$&quot;#,##0_);[Red]\(&quot;$&quot;#,##0\)">
                  <c:v>4537.5</c:v>
                </c:pt>
                <c:pt idx="752" formatCode="&quot;$&quot;#,##0_);[Red]\(&quot;$&quot;#,##0\)">
                  <c:v>4000</c:v>
                </c:pt>
                <c:pt idx="753" formatCode="&quot;$&quot;#,##0_);[Red]\(&quot;$&quot;#,##0\)">
                  <c:v>3875</c:v>
                </c:pt>
                <c:pt idx="754" formatCode="&quot;$&quot;#,##0_);[Red]\(&quot;$&quot;#,##0\)">
                  <c:v>5037.5</c:v>
                </c:pt>
                <c:pt idx="755" formatCode="&quot;$&quot;#,##0_);[Red]\(&quot;$&quot;#,##0\)">
                  <c:v>6475.0000000000009</c:v>
                </c:pt>
                <c:pt idx="756" formatCode="&quot;$&quot;#,##0_);[Red]\(&quot;$&quot;#,##0\)">
                  <c:v>7475</c:v>
                </c:pt>
                <c:pt idx="757" formatCode="&quot;$&quot;#,##0_);[Red]\(&quot;$&quot;#,##0\)">
                  <c:v>5400.0000000000009</c:v>
                </c:pt>
                <c:pt idx="758" formatCode="&quot;$&quot;#,##0_);[Red]\(&quot;$&quot;#,##0\)">
                  <c:v>4537.5</c:v>
                </c:pt>
                <c:pt idx="759" formatCode="&quot;$&quot;#,##0_);[Red]\(&quot;$&quot;#,##0\)">
                  <c:v>4262.5</c:v>
                </c:pt>
                <c:pt idx="760" formatCode="&quot;$&quot;#,##0_);[Red]\(&quot;$&quot;#,##0\)">
                  <c:v>5200</c:v>
                </c:pt>
                <c:pt idx="761" formatCode="&quot;$&quot;#,##0_);[Red]\(&quot;$&quot;#,##0\)">
                  <c:v>6825.0000000000009</c:v>
                </c:pt>
                <c:pt idx="762" formatCode="&quot;$&quot;#,##0_);[Red]\(&quot;$&quot;#,##0\)">
                  <c:v>7312.5</c:v>
                </c:pt>
                <c:pt idx="763" formatCode="&quot;$&quot;#,##0_);[Red]\(&quot;$&quot;#,##0\)">
                  <c:v>5400.0000000000009</c:v>
                </c:pt>
                <c:pt idx="764" formatCode="&quot;$&quot;#,##0_);[Red]\(&quot;$&quot;#,##0\)">
                  <c:v>4537.5</c:v>
                </c:pt>
                <c:pt idx="765" formatCode="&quot;$&quot;#,##0_);[Red]\(&quot;$&quot;#,##0\)">
                  <c:v>3487.5</c:v>
                </c:pt>
                <c:pt idx="766" formatCode="&quot;$&quot;#,##0_);[Red]\(&quot;$&quot;#,##0\)">
                  <c:v>4125</c:v>
                </c:pt>
                <c:pt idx="767" formatCode="&quot;$&quot;#,##0_);[Red]\(&quot;$&quot;#,##0\)">
                  <c:v>5550.0000000000009</c:v>
                </c:pt>
                <c:pt idx="768" formatCode="&quot;$&quot;#,##0_);[Red]\(&quot;$&quot;#,##0\)">
                  <c:v>5775.0000000000009</c:v>
                </c:pt>
                <c:pt idx="769" formatCode="&quot;$&quot;#,##0_);[Red]\(&quot;$&quot;#,##0\)">
                  <c:v>4250.0000000000009</c:v>
                </c:pt>
                <c:pt idx="770" formatCode="&quot;$&quot;#,##0_);[Red]\(&quot;$&quot;#,##0\)">
                  <c:v>3375</c:v>
                </c:pt>
                <c:pt idx="771" formatCode="&quot;$&quot;#,##0_);[Red]\(&quot;$&quot;#,##0\)">
                  <c:v>3262.5</c:v>
                </c:pt>
                <c:pt idx="772" formatCode="&quot;$&quot;#,##0_);[Red]\(&quot;$&quot;#,##0\)">
                  <c:v>3987.5000000000005</c:v>
                </c:pt>
                <c:pt idx="773" formatCode="&quot;$&quot;#,##0_);[Red]\(&quot;$&quot;#,##0\)">
                  <c:v>4950.0000000000009</c:v>
                </c:pt>
                <c:pt idx="774" formatCode="&quot;$&quot;#,##0_);[Red]\(&quot;$&quot;#,##0\)">
                  <c:v>6000.0000000000009</c:v>
                </c:pt>
                <c:pt idx="775" formatCode="&quot;$&quot;#,##0_);[Red]\(&quot;$&quot;#,##0\)">
                  <c:v>4125.0000000000009</c:v>
                </c:pt>
                <c:pt idx="776" formatCode="&quot;$&quot;#,##0_);[Red]\(&quot;$&quot;#,##0\)">
                  <c:v>3625.0000000000009</c:v>
                </c:pt>
                <c:pt idx="777" formatCode="&quot;$&quot;#,##0_);[Red]\(&quot;$&quot;#,##0\)">
                  <c:v>3500.0000000000009</c:v>
                </c:pt>
                <c:pt idx="778" formatCode="&quot;$&quot;#,##0_);[Red]\(&quot;$&quot;#,##0\)">
                  <c:v>4200.0000000000009</c:v>
                </c:pt>
                <c:pt idx="779" formatCode="&quot;$&quot;#,##0_);[Red]\(&quot;$&quot;#,##0\)">
                  <c:v>5362.5</c:v>
                </c:pt>
                <c:pt idx="780" formatCode="&quot;$&quot;#,##0_);[Red]\(&quot;$&quot;#,##0\)">
                  <c:v>5850.0000000000009</c:v>
                </c:pt>
                <c:pt idx="781" formatCode="&quot;$&quot;#,##0_);[Red]\(&quot;$&quot;#,##0\)">
                  <c:v>4000.0000000000009</c:v>
                </c:pt>
                <c:pt idx="782" formatCode="&quot;$&quot;#,##0_);[Red]\(&quot;$&quot;#,##0\)">
                  <c:v>3725.0000000000009</c:v>
                </c:pt>
                <c:pt idx="783" formatCode="&quot;$&quot;#,##0_);[Red]\(&quot;$&quot;#,##0\)">
                  <c:v>3875.0000000000009</c:v>
                </c:pt>
                <c:pt idx="784" formatCode="&quot;$&quot;#,##0_);[Red]\(&quot;$&quot;#,##0\)">
                  <c:v>4875</c:v>
                </c:pt>
                <c:pt idx="785" formatCode="&quot;$&quot;#,##0_);[Red]\(&quot;$&quot;#,##0\)">
                  <c:v>5950</c:v>
                </c:pt>
                <c:pt idx="786" formatCode="&quot;$&quot;#,##0_);[Red]\(&quot;$&quot;#,##0\)">
                  <c:v>6987.5</c:v>
                </c:pt>
                <c:pt idx="787" formatCode="&quot;$&quot;#,##0_);[Red]\(&quot;$&quot;#,##0\)">
                  <c:v>4812.5</c:v>
                </c:pt>
                <c:pt idx="788" formatCode="&quot;$&quot;#,##0_);[Red]\(&quot;$&quot;#,##0\)">
                  <c:v>4537.5</c:v>
                </c:pt>
                <c:pt idx="789" formatCode="&quot;$&quot;#,##0_);[Red]\(&quot;$&quot;#,##0\)">
                  <c:v>4262.5</c:v>
                </c:pt>
                <c:pt idx="790" formatCode="&quot;$&quot;#,##0_);[Red]\(&quot;$&quot;#,##0\)">
                  <c:v>5037.5</c:v>
                </c:pt>
                <c:pt idx="791" formatCode="&quot;$&quot;#,##0_);[Red]\(&quot;$&quot;#,##0\)">
                  <c:v>6125</c:v>
                </c:pt>
                <c:pt idx="792" formatCode="&quot;$&quot;#,##0_);[Red]\(&quot;$&quot;#,##0\)">
                  <c:v>1575</c:v>
                </c:pt>
                <c:pt idx="793" formatCode="&quot;$&quot;#,##0_);[Red]\(&quot;$&quot;#,##0\)">
                  <c:v>875</c:v>
                </c:pt>
                <c:pt idx="794" formatCode="&quot;$&quot;#,##0_);[Red]\(&quot;$&quot;#,##0\)">
                  <c:v>625</c:v>
                </c:pt>
                <c:pt idx="795" formatCode="&quot;$&quot;#,##0_);[Red]\(&quot;$&quot;#,##0\)">
                  <c:v>300.00000000000006</c:v>
                </c:pt>
                <c:pt idx="796" formatCode="&quot;$&quot;#,##0_);[Red]\(&quot;$&quot;#,##0\)">
                  <c:v>674.99999999999989</c:v>
                </c:pt>
                <c:pt idx="797" formatCode="&quot;$&quot;#,##0_);[Red]\(&quot;$&quot;#,##0\)">
                  <c:v>875</c:v>
                </c:pt>
                <c:pt idx="798" formatCode="&quot;$&quot;#,##0_);[Red]\(&quot;$&quot;#,##0\)">
                  <c:v>1750</c:v>
                </c:pt>
                <c:pt idx="799" formatCode="&quot;$&quot;#,##0_);[Red]\(&quot;$&quot;#,##0\)">
                  <c:v>525</c:v>
                </c:pt>
                <c:pt idx="800" formatCode="&quot;$&quot;#,##0_);[Red]\(&quot;$&quot;#,##0\)">
                  <c:v>500</c:v>
                </c:pt>
                <c:pt idx="801" formatCode="&quot;$&quot;#,##0_);[Red]\(&quot;$&quot;#,##0\)">
                  <c:v>225.00000000000003</c:v>
                </c:pt>
                <c:pt idx="802" formatCode="&quot;$&quot;#,##0_);[Red]\(&quot;$&quot;#,##0\)">
                  <c:v>674.99999999999989</c:v>
                </c:pt>
                <c:pt idx="803" formatCode="&quot;$&quot;#,##0_);[Red]\(&quot;$&quot;#,##0\)">
                  <c:v>787.5</c:v>
                </c:pt>
                <c:pt idx="804" formatCode="&quot;$&quot;#,##0_);[Red]\(&quot;$&quot;#,##0\)">
                  <c:v>1780</c:v>
                </c:pt>
                <c:pt idx="805" formatCode="&quot;$&quot;#,##0_);[Red]\(&quot;$&quot;#,##0\)">
                  <c:v>500</c:v>
                </c:pt>
                <c:pt idx="806" formatCode="&quot;$&quot;#,##0_);[Red]\(&quot;$&quot;#,##0\)">
                  <c:v>525.00000000000011</c:v>
                </c:pt>
                <c:pt idx="807" formatCode="&quot;$&quot;#,##0_);[Red]\(&quot;$&quot;#,##0\)">
                  <c:v>87.5</c:v>
                </c:pt>
                <c:pt idx="808" formatCode="&quot;$&quot;#,##0_);[Red]\(&quot;$&quot;#,##0\)">
                  <c:v>375</c:v>
                </c:pt>
                <c:pt idx="809" formatCode="&quot;$&quot;#,##0_);[Red]\(&quot;$&quot;#,##0\)">
                  <c:v>700</c:v>
                </c:pt>
                <c:pt idx="810" formatCode="&quot;$&quot;#,##0_);[Red]\(&quot;$&quot;#,##0\)">
                  <c:v>1600</c:v>
                </c:pt>
                <c:pt idx="811" formatCode="&quot;$&quot;#,##0_);[Red]\(&quot;$&quot;#,##0\)">
                  <c:v>400</c:v>
                </c:pt>
                <c:pt idx="812" formatCode="&quot;$&quot;#,##0_);[Red]\(&quot;$&quot;#,##0\)">
                  <c:v>300.00000000000006</c:v>
                </c:pt>
                <c:pt idx="813" formatCode="&quot;$&quot;#,##0_);[Red]\(&quot;$&quot;#,##0\)">
                  <c:v>87.5</c:v>
                </c:pt>
                <c:pt idx="814" formatCode="&quot;$&quot;#,##0_);[Red]\(&quot;$&quot;#,##0\)">
                  <c:v>250</c:v>
                </c:pt>
                <c:pt idx="815" formatCode="&quot;$&quot;#,##0_);[Red]\(&quot;$&quot;#,##0\)">
                  <c:v>700</c:v>
                </c:pt>
                <c:pt idx="816" formatCode="&quot;$&quot;#,##0_);[Red]\(&quot;$&quot;#,##0\)">
                  <c:v>2225</c:v>
                </c:pt>
                <c:pt idx="817" formatCode="&quot;$&quot;#,##0_);[Red]\(&quot;$&quot;#,##0\)">
                  <c:v>675.00000000000011</c:v>
                </c:pt>
                <c:pt idx="818" formatCode="&quot;$&quot;#,##0_);[Red]\(&quot;$&quot;#,##0\)">
                  <c:v>500</c:v>
                </c:pt>
                <c:pt idx="819" formatCode="&quot;$&quot;#,##0_);[Red]\(&quot;$&quot;#,##0\)">
                  <c:v>200</c:v>
                </c:pt>
                <c:pt idx="820" formatCode="&quot;$&quot;#,##0_);[Red]\(&quot;$&quot;#,##0\)">
                  <c:v>412.49999999999994</c:v>
                </c:pt>
                <c:pt idx="821" formatCode="&quot;$&quot;#,##0_);[Red]\(&quot;$&quot;#,##0\)">
                  <c:v>1050</c:v>
                </c:pt>
                <c:pt idx="822" formatCode="&quot;$&quot;#,##0_);[Red]\(&quot;$&quot;#,##0\)">
                  <c:v>1912.5</c:v>
                </c:pt>
                <c:pt idx="823" formatCode="&quot;$&quot;#,##0_);[Red]\(&quot;$&quot;#,##0\)">
                  <c:v>700.00000000000011</c:v>
                </c:pt>
                <c:pt idx="824" formatCode="&quot;$&quot;#,##0_);[Red]\(&quot;$&quot;#,##0\)">
                  <c:v>612.50000000000011</c:v>
                </c:pt>
                <c:pt idx="825" formatCode="&quot;$&quot;#,##0_);[Red]\(&quot;$&quot;#,##0\)">
                  <c:v>525</c:v>
                </c:pt>
                <c:pt idx="826" formatCode="&quot;$&quot;#,##0_);[Red]\(&quot;$&quot;#,##0\)">
                  <c:v>750</c:v>
                </c:pt>
                <c:pt idx="827" formatCode="&quot;$&quot;#,##0_);[Red]\(&quot;$&quot;#,##0\)">
                  <c:v>1787.5000000000002</c:v>
                </c:pt>
                <c:pt idx="828" formatCode="&quot;$&quot;#,##0_);[Red]\(&quot;$&quot;#,##0\)">
                  <c:v>2750</c:v>
                </c:pt>
                <c:pt idx="829" formatCode="&quot;$&quot;#,##0_);[Red]\(&quot;$&quot;#,##0\)">
                  <c:v>1350.0000000000002</c:v>
                </c:pt>
                <c:pt idx="830" formatCode="&quot;$&quot;#,##0_);[Red]\(&quot;$&quot;#,##0\)">
                  <c:v>900</c:v>
                </c:pt>
                <c:pt idx="831" formatCode="&quot;$&quot;#,##0_);[Red]\(&quot;$&quot;#,##0\)">
                  <c:v>700</c:v>
                </c:pt>
                <c:pt idx="832" formatCode="&quot;$&quot;#,##0_);[Red]\(&quot;$&quot;#,##0\)">
                  <c:v>1000</c:v>
                </c:pt>
                <c:pt idx="833" formatCode="&quot;$&quot;#,##0_);[Red]\(&quot;$&quot;#,##0\)">
                  <c:v>2062.5</c:v>
                </c:pt>
                <c:pt idx="834" formatCode="&quot;$&quot;#,##0_);[Red]\(&quot;$&quot;#,##0\)">
                  <c:v>2625</c:v>
                </c:pt>
                <c:pt idx="835" formatCode="&quot;$&quot;#,##0_);[Red]\(&quot;$&quot;#,##0\)">
                  <c:v>1350.0000000000002</c:v>
                </c:pt>
                <c:pt idx="836" formatCode="&quot;$&quot;#,##0_);[Red]\(&quot;$&quot;#,##0\)">
                  <c:v>900</c:v>
                </c:pt>
                <c:pt idx="837" formatCode="&quot;$&quot;#,##0_);[Red]\(&quot;$&quot;#,##0\)">
                  <c:v>612.50000000000011</c:v>
                </c:pt>
                <c:pt idx="838" formatCode="&quot;$&quot;#,##0_);[Red]\(&quot;$&quot;#,##0\)">
                  <c:v>675</c:v>
                </c:pt>
                <c:pt idx="839" formatCode="&quot;$&quot;#,##0_);[Red]\(&quot;$&quot;#,##0\)">
                  <c:v>1625</c:v>
                </c:pt>
                <c:pt idx="840" formatCode="&quot;$&quot;#,##0_);[Red]\(&quot;$&quot;#,##0\)">
                  <c:v>2025</c:v>
                </c:pt>
                <c:pt idx="841" formatCode="&quot;$&quot;#,##0_);[Red]\(&quot;$&quot;#,##0\)">
                  <c:v>1000.0000000000002</c:v>
                </c:pt>
                <c:pt idx="842" formatCode="&quot;$&quot;#,##0_);[Red]\(&quot;$&quot;#,##0\)">
                  <c:v>375</c:v>
                </c:pt>
                <c:pt idx="843" formatCode="&quot;$&quot;#,##0_);[Red]\(&quot;$&quot;#,##0\)">
                  <c:v>312.5</c:v>
                </c:pt>
                <c:pt idx="844" formatCode="&quot;$&quot;#,##0_);[Red]\(&quot;$&quot;#,##0\)">
                  <c:v>437.5</c:v>
                </c:pt>
                <c:pt idx="845" formatCode="&quot;$&quot;#,##0_);[Red]\(&quot;$&quot;#,##0\)">
                  <c:v>800</c:v>
                </c:pt>
                <c:pt idx="846" formatCode="&quot;$&quot;#,##0_);[Red]\(&quot;$&quot;#,##0\)">
                  <c:v>1687.4999999999998</c:v>
                </c:pt>
                <c:pt idx="847" formatCode="&quot;$&quot;#,##0_);[Red]\(&quot;$&quot;#,##0\)">
                  <c:v>700</c:v>
                </c:pt>
                <c:pt idx="848" formatCode="&quot;$&quot;#,##0_);[Red]\(&quot;$&quot;#,##0\)">
                  <c:v>350</c:v>
                </c:pt>
                <c:pt idx="849" formatCode="&quot;$&quot;#,##0_);[Red]\(&quot;$&quot;#,##0\)">
                  <c:v>262.5</c:v>
                </c:pt>
                <c:pt idx="850" formatCode="&quot;$&quot;#,##0_);[Red]\(&quot;$&quot;#,##0\)">
                  <c:v>337.49999999999994</c:v>
                </c:pt>
                <c:pt idx="851" formatCode="&quot;$&quot;#,##0_);[Red]\(&quot;$&quot;#,##0\)">
                  <c:v>999.99999999999977</c:v>
                </c:pt>
                <c:pt idx="852" formatCode="&quot;$&quot;#,##0_);[Red]\(&quot;$&quot;#,##0\)">
                  <c:v>1750</c:v>
                </c:pt>
                <c:pt idx="853" formatCode="&quot;$&quot;#,##0_);[Red]\(&quot;$&quot;#,##0\)">
                  <c:v>800</c:v>
                </c:pt>
                <c:pt idx="854" formatCode="&quot;$&quot;#,##0_);[Red]\(&quot;$&quot;#,##0\)">
                  <c:v>580</c:v>
                </c:pt>
                <c:pt idx="855" formatCode="&quot;$&quot;#,##0_);[Red]\(&quot;$&quot;#,##0\)">
                  <c:v>600</c:v>
                </c:pt>
                <c:pt idx="856" formatCode="&quot;$&quot;#,##0_);[Red]\(&quot;$&quot;#,##0\)">
                  <c:v>687.49999999999989</c:v>
                </c:pt>
                <c:pt idx="857" formatCode="&quot;$&quot;#,##0_);[Red]\(&quot;$&quot;#,##0\)">
                  <c:v>1349.9999999999998</c:v>
                </c:pt>
                <c:pt idx="858" formatCode="&quot;$&quot;#,##0_);[Red]\(&quot;$&quot;#,##0\)">
                  <c:v>2612.4999999999995</c:v>
                </c:pt>
                <c:pt idx="859" formatCode="&quot;$&quot;#,##0_);[Red]\(&quot;$&quot;#,##0\)">
                  <c:v>1237.5</c:v>
                </c:pt>
                <c:pt idx="860" formatCode="&quot;$&quot;#,##0_);[Red]\(&quot;$&quot;#,##0\)">
                  <c:v>1012.5</c:v>
                </c:pt>
                <c:pt idx="861" formatCode="&quot;$&quot;#,##0_);[Red]\(&quot;$&quot;#,##0\)">
                  <c:v>787.5</c:v>
                </c:pt>
                <c:pt idx="862" formatCode="&quot;$&quot;#,##0_);[Red]\(&quot;$&quot;#,##0\)">
                  <c:v>962.49999999999989</c:v>
                </c:pt>
                <c:pt idx="863" formatCode="&quot;$&quot;#,##0_);[Red]\(&quot;$&quot;#,##0\)">
                  <c:v>1649.9999999999995</c:v>
                </c:pt>
                <c:pt idx="864" formatCode="&quot;$&quot;#,##0_);[Red]\(&quot;$&quot;#,##0\)">
                  <c:v>1662.5</c:v>
                </c:pt>
                <c:pt idx="865" formatCode="&quot;$&quot;#,##0_);[Red]\(&quot;$&quot;#,##0\)">
                  <c:v>2137.5</c:v>
                </c:pt>
                <c:pt idx="866" formatCode="&quot;$&quot;#,##0_);[Red]\(&quot;$&quot;#,##0\)">
                  <c:v>2137.5</c:v>
                </c:pt>
                <c:pt idx="867" formatCode="&quot;$&quot;#,##0_);[Red]\(&quot;$&quot;#,##0\)">
                  <c:v>1462.5</c:v>
                </c:pt>
                <c:pt idx="868" formatCode="&quot;$&quot;#,##0_);[Red]\(&quot;$&quot;#,##0\)">
                  <c:v>1375</c:v>
                </c:pt>
                <c:pt idx="869" formatCode="&quot;$&quot;#,##0_);[Red]\(&quot;$&quot;#,##0\)">
                  <c:v>2137.5</c:v>
                </c:pt>
                <c:pt idx="870" formatCode="&quot;$&quot;#,##0_);[Red]\(&quot;$&quot;#,##0\)">
                  <c:v>1837.4999999999998</c:v>
                </c:pt>
                <c:pt idx="871" formatCode="&quot;$&quot;#,##0_);[Red]\(&quot;$&quot;#,##0\)">
                  <c:v>1912.5</c:v>
                </c:pt>
                <c:pt idx="872" formatCode="&quot;$&quot;#,##0_);[Red]\(&quot;$&quot;#,##0\)">
                  <c:v>2025</c:v>
                </c:pt>
                <c:pt idx="873" formatCode="&quot;$&quot;#,##0_);[Red]\(&quot;$&quot;#,##0\)">
                  <c:v>1350</c:v>
                </c:pt>
                <c:pt idx="874" formatCode="&quot;$&quot;#,##0_);[Red]\(&quot;$&quot;#,##0\)">
                  <c:v>1125</c:v>
                </c:pt>
                <c:pt idx="875" formatCode="&quot;$&quot;#,##0_);[Red]\(&quot;$&quot;#,##0\)">
                  <c:v>1912.5</c:v>
                </c:pt>
                <c:pt idx="876" formatCode="&quot;$&quot;#,##0_);[Red]\(&quot;$&quot;#,##0\)">
                  <c:v>2012.4999999999998</c:v>
                </c:pt>
                <c:pt idx="877" formatCode="&quot;$&quot;#,##0_);[Red]\(&quot;$&quot;#,##0\)">
                  <c:v>1912.5</c:v>
                </c:pt>
                <c:pt idx="878" formatCode="&quot;$&quot;#,##0_);[Red]\(&quot;$&quot;#,##0\)">
                  <c:v>1912.5</c:v>
                </c:pt>
                <c:pt idx="879" formatCode="&quot;$&quot;#,##0_);[Red]\(&quot;$&quot;#,##0\)">
                  <c:v>1462.5</c:v>
                </c:pt>
                <c:pt idx="880" formatCode="&quot;$&quot;#,##0_);[Red]\(&quot;$&quot;#,##0\)">
                  <c:v>1000</c:v>
                </c:pt>
                <c:pt idx="881" formatCode="&quot;$&quot;#,##0_);[Red]\(&quot;$&quot;#,##0\)">
                  <c:v>1800</c:v>
                </c:pt>
                <c:pt idx="882" formatCode="&quot;$&quot;#,##0_);[Red]\(&quot;$&quot;#,##0\)">
                  <c:v>2587.5</c:v>
                </c:pt>
                <c:pt idx="883" formatCode="&quot;$&quot;#,##0_);[Red]\(&quot;$&quot;#,##0\)">
                  <c:v>1687.5</c:v>
                </c:pt>
                <c:pt idx="884" formatCode="&quot;$&quot;#,##0_);[Red]\(&quot;$&quot;#,##0\)">
                  <c:v>1800</c:v>
                </c:pt>
                <c:pt idx="885" formatCode="&quot;$&quot;#,##0_);[Red]\(&quot;$&quot;#,##0\)">
                  <c:v>1200</c:v>
                </c:pt>
                <c:pt idx="886" formatCode="&quot;$&quot;#,##0_);[Red]\(&quot;$&quot;#,##0\)">
                  <c:v>900</c:v>
                </c:pt>
                <c:pt idx="887" formatCode="&quot;$&quot;#,##0_);[Red]\(&quot;$&quot;#,##0\)">
                  <c:v>2250</c:v>
                </c:pt>
                <c:pt idx="888" formatCode="&quot;$&quot;#,##0_);[Red]\(&quot;$&quot;#,##0\)">
                  <c:v>2300</c:v>
                </c:pt>
                <c:pt idx="889" formatCode="&quot;$&quot;#,##0_);[Red]\(&quot;$&quot;#,##0\)">
                  <c:v>1912.5</c:v>
                </c:pt>
                <c:pt idx="890" formatCode="&quot;$&quot;#,##0_);[Red]\(&quot;$&quot;#,##0\)">
                  <c:v>1912.5</c:v>
                </c:pt>
                <c:pt idx="891" formatCode="&quot;$&quot;#,##0_);[Red]\(&quot;$&quot;#,##0\)">
                  <c:v>1300</c:v>
                </c:pt>
                <c:pt idx="892" formatCode="&quot;$&quot;#,##0_);[Red]\(&quot;$&quot;#,##0\)">
                  <c:v>1012.5</c:v>
                </c:pt>
                <c:pt idx="893" formatCode="&quot;$&quot;#,##0_);[Red]\(&quot;$&quot;#,##0\)">
                  <c:v>2400</c:v>
                </c:pt>
                <c:pt idx="894" formatCode="&quot;$&quot;#,##0_);[Red]\(&quot;$&quot;#,##0\)">
                  <c:v>2700</c:v>
                </c:pt>
                <c:pt idx="895" formatCode="&quot;$&quot;#,##0_);[Red]\(&quot;$&quot;#,##0\)">
                  <c:v>2362.5</c:v>
                </c:pt>
                <c:pt idx="896" formatCode="&quot;$&quot;#,##0_);[Red]\(&quot;$&quot;#,##0\)">
                  <c:v>2475</c:v>
                </c:pt>
                <c:pt idx="897" formatCode="&quot;$&quot;#,##0_);[Red]\(&quot;$&quot;#,##0\)">
                  <c:v>1700</c:v>
                </c:pt>
                <c:pt idx="898" formatCode="&quot;$&quot;#,##0_);[Red]\(&quot;$&quot;#,##0\)">
                  <c:v>1350</c:v>
                </c:pt>
                <c:pt idx="899" formatCode="&quot;$&quot;#,##0_);[Red]\(&quot;$&quot;#,##0\)">
                  <c:v>3600</c:v>
                </c:pt>
                <c:pt idx="900" formatCode="&quot;$&quot;#,##0_);[Red]\(&quot;$&quot;#,##0\)">
                  <c:v>3000</c:v>
                </c:pt>
                <c:pt idx="901" formatCode="&quot;$&quot;#,##0_);[Red]\(&quot;$&quot;#,##0\)">
                  <c:v>2700</c:v>
                </c:pt>
                <c:pt idx="902" formatCode="&quot;$&quot;#,##0_);[Red]\(&quot;$&quot;#,##0\)">
                  <c:v>2475</c:v>
                </c:pt>
                <c:pt idx="903" formatCode="&quot;$&quot;#,##0_);[Red]\(&quot;$&quot;#,##0\)">
                  <c:v>1800</c:v>
                </c:pt>
                <c:pt idx="904" formatCode="&quot;$&quot;#,##0_);[Red]\(&quot;$&quot;#,##0\)">
                  <c:v>2137.5</c:v>
                </c:pt>
                <c:pt idx="905" formatCode="&quot;$&quot;#,##0_);[Red]\(&quot;$&quot;#,##0\)">
                  <c:v>2850</c:v>
                </c:pt>
                <c:pt idx="906" formatCode="&quot;$&quot;#,##0_);[Red]\(&quot;$&quot;#,##0\)">
                  <c:v>3037.5</c:v>
                </c:pt>
                <c:pt idx="907" formatCode="&quot;$&quot;#,##0_);[Red]\(&quot;$&quot;#,##0\)">
                  <c:v>3437.5000000000005</c:v>
                </c:pt>
                <c:pt idx="908" formatCode="&quot;$&quot;#,##0_);[Red]\(&quot;$&quot;#,##0\)">
                  <c:v>2500</c:v>
                </c:pt>
                <c:pt idx="909" formatCode="&quot;$&quot;#,##0_);[Red]\(&quot;$&quot;#,##0\)">
                  <c:v>1912.5</c:v>
                </c:pt>
                <c:pt idx="910" formatCode="&quot;$&quot;#,##0_);[Red]\(&quot;$&quot;#,##0\)">
                  <c:v>2337.4999999999995</c:v>
                </c:pt>
                <c:pt idx="911" formatCode="&quot;$&quot;#,##0_);[Red]\(&quot;$&quot;#,##0\)">
                  <c:v>2400</c:v>
                </c:pt>
                <c:pt idx="912" formatCode="&quot;$&quot;#,##0_);[Red]\(&quot;$&quot;#,##0\)">
                  <c:v>2700</c:v>
                </c:pt>
                <c:pt idx="913" formatCode="&quot;$&quot;#,##0_);[Red]\(&quot;$&quot;#,##0\)">
                  <c:v>3000</c:v>
                </c:pt>
                <c:pt idx="914" formatCode="&quot;$&quot;#,##0_);[Red]\(&quot;$&quot;#,##0\)">
                  <c:v>2025</c:v>
                </c:pt>
                <c:pt idx="915" formatCode="&quot;$&quot;#,##0_);[Red]\(&quot;$&quot;#,##0\)">
                  <c:v>1800</c:v>
                </c:pt>
                <c:pt idx="916" formatCode="&quot;$&quot;#,##0_);[Red]\(&quot;$&quot;#,##0\)">
                  <c:v>2199.9999999999995</c:v>
                </c:pt>
                <c:pt idx="917" formatCode="&quot;$&quot;#,##0_);[Red]\(&quot;$&quot;#,##0\)">
                  <c:v>2700</c:v>
                </c:pt>
                <c:pt idx="918" formatCode="&quot;$&quot;#,##0_);[Red]\(&quot;$&quot;#,##0\)">
                  <c:v>2475</c:v>
                </c:pt>
                <c:pt idx="919" formatCode="&quot;$&quot;#,##0_);[Red]\(&quot;$&quot;#,##0\)">
                  <c:v>2750</c:v>
                </c:pt>
                <c:pt idx="920" formatCode="&quot;$&quot;#,##0_);[Red]\(&quot;$&quot;#,##0\)">
                  <c:v>1800</c:v>
                </c:pt>
                <c:pt idx="921" formatCode="&quot;$&quot;#,##0_);[Red]\(&quot;$&quot;#,##0\)">
                  <c:v>1687.5</c:v>
                </c:pt>
                <c:pt idx="922" formatCode="&quot;$&quot;#,##0_);[Red]\(&quot;$&quot;#,##0\)">
                  <c:v>1924.9999999999998</c:v>
                </c:pt>
                <c:pt idx="923" formatCode="&quot;$&quot;#,##0_);[Red]\(&quot;$&quot;#,##0\)">
                  <c:v>2400</c:v>
                </c:pt>
                <c:pt idx="924" formatCode="&quot;$&quot;#,##0_);[Red]\(&quot;$&quot;#,##0\)">
                  <c:v>2300</c:v>
                </c:pt>
                <c:pt idx="925" formatCode="&quot;$&quot;#,##0_);[Red]\(&quot;$&quot;#,##0\)">
                  <c:v>2587.5000000000005</c:v>
                </c:pt>
                <c:pt idx="926" formatCode="&quot;$&quot;#,##0_);[Red]\(&quot;$&quot;#,##0\)">
                  <c:v>1700</c:v>
                </c:pt>
                <c:pt idx="927" formatCode="&quot;$&quot;#,##0_);[Red]\(&quot;$&quot;#,##0\)">
                  <c:v>1700</c:v>
                </c:pt>
                <c:pt idx="928" formatCode="&quot;$&quot;#,##0_);[Red]\(&quot;$&quot;#,##0\)">
                  <c:v>2062.4999999999995</c:v>
                </c:pt>
                <c:pt idx="929" formatCode="&quot;$&quot;#,##0_);[Red]\(&quot;$&quot;#,##0\)">
                  <c:v>2850</c:v>
                </c:pt>
                <c:pt idx="930" formatCode="&quot;$&quot;#,##0_);[Red]\(&quot;$&quot;#,##0\)">
                  <c:v>3037.5</c:v>
                </c:pt>
                <c:pt idx="931" formatCode="&quot;$&quot;#,##0_);[Red]\(&quot;$&quot;#,##0\)">
                  <c:v>3375</c:v>
                </c:pt>
                <c:pt idx="932" formatCode="&quot;$&quot;#,##0_);[Red]\(&quot;$&quot;#,##0\)">
                  <c:v>2137.5</c:v>
                </c:pt>
                <c:pt idx="933" formatCode="&quot;$&quot;#,##0_);[Red]\(&quot;$&quot;#,##0\)">
                  <c:v>2137.5</c:v>
                </c:pt>
                <c:pt idx="934" formatCode="&quot;$&quot;#,##0_);[Red]\(&quot;$&quot;#,##0\)">
                  <c:v>2199.9999999999995</c:v>
                </c:pt>
                <c:pt idx="935" formatCode="&quot;$&quot;#,##0_);[Red]\(&quot;$&quot;#,##0\)">
                  <c:v>3000</c:v>
                </c:pt>
                <c:pt idx="936" formatCode="&quot;$&quot;#,##0_);[Red]\(&quot;$&quot;#,##0\)">
                  <c:v>1400</c:v>
                </c:pt>
                <c:pt idx="937" formatCode="&quot;$&quot;#,##0_);[Red]\(&quot;$&quot;#,##0\)">
                  <c:v>2100</c:v>
                </c:pt>
                <c:pt idx="938" formatCode="&quot;$&quot;#,##0_);[Red]\(&quot;$&quot;#,##0\)">
                  <c:v>1500</c:v>
                </c:pt>
                <c:pt idx="939" formatCode="&quot;$&quot;#,##0_);[Red]\(&quot;$&quot;#,##0\)">
                  <c:v>1750</c:v>
                </c:pt>
                <c:pt idx="940" formatCode="&quot;$&quot;#,##0_);[Red]\(&quot;$&quot;#,##0\)">
                  <c:v>1400</c:v>
                </c:pt>
                <c:pt idx="941" formatCode="&quot;$&quot;#,##0_);[Red]\(&quot;$&quot;#,##0\)">
                  <c:v>1750</c:v>
                </c:pt>
                <c:pt idx="942" formatCode="&quot;$&quot;#,##0_);[Red]\(&quot;$&quot;#,##0\)">
                  <c:v>1625</c:v>
                </c:pt>
                <c:pt idx="943" formatCode="&quot;$&quot;#,##0_);[Red]\(&quot;$&quot;#,##0\)">
                  <c:v>2187.5</c:v>
                </c:pt>
                <c:pt idx="944" formatCode="&quot;$&quot;#,##0_);[Red]\(&quot;$&quot;#,##0\)">
                  <c:v>1575</c:v>
                </c:pt>
                <c:pt idx="945" formatCode="&quot;$&quot;#,##0_);[Red]\(&quot;$&quot;#,##0\)">
                  <c:v>1400</c:v>
                </c:pt>
                <c:pt idx="946" formatCode="&quot;$&quot;#,##0_);[Red]\(&quot;$&quot;#,##0\)">
                  <c:v>1100</c:v>
                </c:pt>
                <c:pt idx="947" formatCode="&quot;$&quot;#,##0_);[Red]\(&quot;$&quot;#,##0\)">
                  <c:v>1662.5</c:v>
                </c:pt>
                <c:pt idx="948" formatCode="&quot;$&quot;#,##0_);[Red]\(&quot;$&quot;#,##0\)">
                  <c:v>1950</c:v>
                </c:pt>
                <c:pt idx="949" formatCode="&quot;$&quot;#,##0_);[Red]\(&quot;$&quot;#,##0\)">
                  <c:v>2600</c:v>
                </c:pt>
                <c:pt idx="950" formatCode="&quot;$&quot;#,##0_);[Red]\(&quot;$&quot;#,##0\)">
                  <c:v>1425</c:v>
                </c:pt>
                <c:pt idx="951" formatCode="&quot;$&quot;#,##0_);[Red]\(&quot;$&quot;#,##0\)">
                  <c:v>1312.5000000000002</c:v>
                </c:pt>
                <c:pt idx="952" formatCode="&quot;$&quot;#,##0_);[Red]\(&quot;$&quot;#,##0\)">
                  <c:v>1100</c:v>
                </c:pt>
                <c:pt idx="953" formatCode="&quot;$&quot;#,##0_);[Red]\(&quot;$&quot;#,##0\)">
                  <c:v>1487.5000000000002</c:v>
                </c:pt>
                <c:pt idx="954" formatCode="&quot;$&quot;#,##0_);[Red]\(&quot;$&quot;#,##0\)">
                  <c:v>1350</c:v>
                </c:pt>
                <c:pt idx="955" formatCode="&quot;$&quot;#,##0_);[Red]\(&quot;$&quot;#,##0\)">
                  <c:v>1687.5000000000005</c:v>
                </c:pt>
                <c:pt idx="956" formatCode="&quot;$&quot;#,##0_);[Red]\(&quot;$&quot;#,##0\)">
                  <c:v>999.99999999999977</c:v>
                </c:pt>
                <c:pt idx="957" formatCode="&quot;$&quot;#,##0_);[Red]\(&quot;$&quot;#,##0\)">
                  <c:v>1000.0000000000002</c:v>
                </c:pt>
                <c:pt idx="958" formatCode="&quot;$&quot;#,##0_);[Red]\(&quot;$&quot;#,##0\)">
                  <c:v>900</c:v>
                </c:pt>
                <c:pt idx="959" formatCode="&quot;$&quot;#,##0_);[Red]\(&quot;$&quot;#,##0\)">
                  <c:v>1437.5000000000002</c:v>
                </c:pt>
                <c:pt idx="960" formatCode="&quot;$&quot;#,##0_);[Red]\(&quot;$&quot;#,##0\)">
                  <c:v>1087.4999999999998</c:v>
                </c:pt>
                <c:pt idx="961" formatCode="&quot;$&quot;#,##0_);[Red]\(&quot;$&quot;#,##0\)">
                  <c:v>1875.0000000000005</c:v>
                </c:pt>
                <c:pt idx="962" formatCode="&quot;$&quot;#,##0_);[Red]\(&quot;$&quot;#,##0\)">
                  <c:v>1199.9999999999998</c:v>
                </c:pt>
                <c:pt idx="963" formatCode="&quot;$&quot;#,##0_);[Red]\(&quot;$&quot;#,##0\)">
                  <c:v>1575.0000000000002</c:v>
                </c:pt>
                <c:pt idx="964" formatCode="&quot;$&quot;#,##0_);[Red]\(&quot;$&quot;#,##0\)">
                  <c:v>1912.5</c:v>
                </c:pt>
                <c:pt idx="965" formatCode="&quot;$&quot;#,##0_);[Red]\(&quot;$&quot;#,##0\)">
                  <c:v>3100</c:v>
                </c:pt>
                <c:pt idx="966" formatCode="&quot;$&quot;#,##0_);[Red]\(&quot;$&quot;#,##0\)">
                  <c:v>3100</c:v>
                </c:pt>
                <c:pt idx="967" formatCode="&quot;$&quot;#,##0_);[Red]\(&quot;$&quot;#,##0\)">
                  <c:v>3487.5</c:v>
                </c:pt>
                <c:pt idx="968" formatCode="&quot;$&quot;#,##0_);[Red]\(&quot;$&quot;#,##0\)">
                  <c:v>2600</c:v>
                </c:pt>
                <c:pt idx="969" formatCode="&quot;$&quot;#,##0_);[Red]\(&quot;$&quot;#,##0\)">
                  <c:v>2400</c:v>
                </c:pt>
                <c:pt idx="970" formatCode="&quot;$&quot;#,##0_);[Red]\(&quot;$&quot;#,##0\)">
                  <c:v>2250</c:v>
                </c:pt>
                <c:pt idx="971" formatCode="&quot;$&quot;#,##0_);[Red]\(&quot;$&quot;#,##0\)">
                  <c:v>4375</c:v>
                </c:pt>
                <c:pt idx="972" formatCode="&quot;$&quot;#,##0_);[Red]\(&quot;$&quot;#,##0\)">
                  <c:v>3300</c:v>
                </c:pt>
                <c:pt idx="973" formatCode="&quot;$&quot;#,##0_);[Red]\(&quot;$&quot;#,##0\)">
                  <c:v>3712.5</c:v>
                </c:pt>
                <c:pt idx="974" formatCode="&quot;$&quot;#,##0_);[Red]\(&quot;$&quot;#,##0\)">
                  <c:v>3900</c:v>
                </c:pt>
                <c:pt idx="975" formatCode="&quot;$&quot;#,##0_);[Red]\(&quot;$&quot;#,##0\)">
                  <c:v>2300</c:v>
                </c:pt>
                <c:pt idx="976" formatCode="&quot;$&quot;#,##0_);[Red]\(&quot;$&quot;#,##0\)">
                  <c:v>2475</c:v>
                </c:pt>
                <c:pt idx="977" formatCode="&quot;$&quot;#,##0_);[Red]\(&quot;$&quot;#,##0\)">
                  <c:v>4537.4999999999991</c:v>
                </c:pt>
                <c:pt idx="978" formatCode="&quot;$&quot;#,##0_);[Red]\(&quot;$&quot;#,##0\)">
                  <c:v>3487.5</c:v>
                </c:pt>
                <c:pt idx="979" formatCode="&quot;$&quot;#,##0_);[Red]\(&quot;$&quot;#,##0\)">
                  <c:v>4262.5</c:v>
                </c:pt>
                <c:pt idx="980" formatCode="&quot;$&quot;#,##0_);[Red]\(&quot;$&quot;#,##0\)">
                  <c:v>4750</c:v>
                </c:pt>
                <c:pt idx="981" formatCode="&quot;$&quot;#,##0_);[Red]\(&quot;$&quot;#,##0\)">
                  <c:v>2137.5</c:v>
                </c:pt>
                <c:pt idx="982" formatCode="&quot;$&quot;#,##0_);[Red]\(&quot;$&quot;#,##0\)">
                  <c:v>2375</c:v>
                </c:pt>
                <c:pt idx="983" formatCode="&quot;$&quot;#,##0_);[Red]\(&quot;$&quot;#,##0\)">
                  <c:v>3987.4999999999995</c:v>
                </c:pt>
                <c:pt idx="984" formatCode="&quot;$&quot;#,##0_);[Red]\(&quot;$&quot;#,##0\)">
                  <c:v>3375</c:v>
                </c:pt>
                <c:pt idx="985" formatCode="&quot;$&quot;#,##0_);[Red]\(&quot;$&quot;#,##0\)">
                  <c:v>3125</c:v>
                </c:pt>
                <c:pt idx="986" formatCode="&quot;$&quot;#,##0_);[Red]\(&quot;$&quot;#,##0\)">
                  <c:v>3712.4999999999995</c:v>
                </c:pt>
                <c:pt idx="987" formatCode="&quot;$&quot;#,##0_);[Red]\(&quot;$&quot;#,##0\)">
                  <c:v>2199.9999999999995</c:v>
                </c:pt>
                <c:pt idx="988" formatCode="&quot;$&quot;#,##0_);[Red]\(&quot;$&quot;#,##0\)">
                  <c:v>2000</c:v>
                </c:pt>
                <c:pt idx="989" formatCode="&quot;$&quot;#,##0_);[Red]\(&quot;$&quot;#,##0\)">
                  <c:v>2812.5</c:v>
                </c:pt>
                <c:pt idx="990" formatCode="&quot;$&quot;#,##0_);[Red]\(&quot;$&quot;#,##0\)">
                  <c:v>2012.5000000000002</c:v>
                </c:pt>
                <c:pt idx="991" formatCode="&quot;$&quot;#,##0_);[Red]\(&quot;$&quot;#,##0\)">
                  <c:v>2012.5000000000002</c:v>
                </c:pt>
                <c:pt idx="992" formatCode="&quot;$&quot;#,##0_);[Red]\(&quot;$&quot;#,##0\)">
                  <c:v>2100</c:v>
                </c:pt>
                <c:pt idx="993" formatCode="&quot;$&quot;#,##0_);[Red]\(&quot;$&quot;#,##0\)">
                  <c:v>1500</c:v>
                </c:pt>
                <c:pt idx="994" formatCode="&quot;$&quot;#,##0_);[Red]\(&quot;$&quot;#,##0\)">
                  <c:v>1225.0000000000002</c:v>
                </c:pt>
                <c:pt idx="995" formatCode="&quot;$&quot;#,##0_);[Red]\(&quot;$&quot;#,##0\)">
                  <c:v>2362.5</c:v>
                </c:pt>
                <c:pt idx="996" formatCode="&quot;$&quot;#,##0_);[Red]\(&quot;$&quot;#,##0\)">
                  <c:v>2025.0000000000002</c:v>
                </c:pt>
                <c:pt idx="997" formatCode="&quot;$&quot;#,##0_);[Red]\(&quot;$&quot;#,##0\)">
                  <c:v>2025.0000000000002</c:v>
                </c:pt>
                <c:pt idx="998" formatCode="&quot;$&quot;#,##0_);[Red]\(&quot;$&quot;#,##0\)">
                  <c:v>3300.0000000000005</c:v>
                </c:pt>
                <c:pt idx="999" formatCode="&quot;$&quot;#,##0_);[Red]\(&quot;$&quot;#,##0\)">
                  <c:v>2612.5</c:v>
                </c:pt>
                <c:pt idx="1000" formatCode="&quot;$&quot;#,##0_);[Red]\(&quot;$&quot;#,##0\)">
                  <c:v>2474.9999999999995</c:v>
                </c:pt>
                <c:pt idx="1001" formatCode="&quot;$&quot;#,##0_);[Red]\(&quot;$&quot;#,##0\)">
                  <c:v>4225</c:v>
                </c:pt>
                <c:pt idx="1002" formatCode="&quot;$&quot;#,##0_);[Red]\(&quot;$&quot;#,##0\)">
                  <c:v>4399.9999999999991</c:v>
                </c:pt>
                <c:pt idx="1003" formatCode="&quot;$&quot;#,##0_);[Red]\(&quot;$&quot;#,##0\)">
                  <c:v>4399.9999999999991</c:v>
                </c:pt>
                <c:pt idx="1004" formatCode="&quot;$&quot;#,##0_);[Red]\(&quot;$&quot;#,##0\)">
                  <c:v>4200</c:v>
                </c:pt>
                <c:pt idx="1005" formatCode="&quot;$&quot;#,##0_);[Red]\(&quot;$&quot;#,##0\)">
                  <c:v>3300</c:v>
                </c:pt>
                <c:pt idx="1006" formatCode="&quot;$&quot;#,##0_);[Red]\(&quot;$&quot;#,##0\)">
                  <c:v>2749.9999999999995</c:v>
                </c:pt>
                <c:pt idx="1007" formatCode="&quot;$&quot;#,##0_);[Red]\(&quot;$&quot;#,##0\)">
                  <c:v>4875</c:v>
                </c:pt>
                <c:pt idx="1008" formatCode="&quot;$&quot;#,##0_);[Red]\(&quot;$&quot;#,##0\)">
                  <c:v>1487.5</c:v>
                </c:pt>
                <c:pt idx="1009" formatCode="&quot;$&quot;#,##0_);[Red]\(&quot;$&quot;#,##0\)">
                  <c:v>787.5</c:v>
                </c:pt>
                <c:pt idx="1010" formatCode="&quot;$&quot;#,##0_);[Red]\(&quot;$&quot;#,##0\)">
                  <c:v>562.5</c:v>
                </c:pt>
                <c:pt idx="1011" formatCode="&quot;$&quot;#,##0_);[Red]\(&quot;$&quot;#,##0\)">
                  <c:v>225.00000000000003</c:v>
                </c:pt>
                <c:pt idx="1012" formatCode="&quot;$&quot;#,##0_);[Red]\(&quot;$&quot;#,##0\)">
                  <c:v>562.5</c:v>
                </c:pt>
                <c:pt idx="1013" formatCode="&quot;$&quot;#,##0_);[Red]\(&quot;$&quot;#,##0\)">
                  <c:v>787.5</c:v>
                </c:pt>
                <c:pt idx="1014" formatCode="&quot;$&quot;#,##0_);[Red]\(&quot;$&quot;#,##0\)">
                  <c:v>1662.5</c:v>
                </c:pt>
                <c:pt idx="1015" formatCode="&quot;$&quot;#,##0_);[Red]\(&quot;$&quot;#,##0\)">
                  <c:v>437.5</c:v>
                </c:pt>
                <c:pt idx="1016" formatCode="&quot;$&quot;#,##0_);[Red]\(&quot;$&quot;#,##0\)">
                  <c:v>437.5</c:v>
                </c:pt>
                <c:pt idx="1017" formatCode="&quot;$&quot;#,##0_);[Red]\(&quot;$&quot;#,##0\)">
                  <c:v>150.00000000000003</c:v>
                </c:pt>
                <c:pt idx="1018" formatCode="&quot;$&quot;#,##0_);[Red]\(&quot;$&quot;#,##0\)">
                  <c:v>562.5</c:v>
                </c:pt>
                <c:pt idx="1019" formatCode="&quot;$&quot;#,##0_);[Red]\(&quot;$&quot;#,##0\)">
                  <c:v>700</c:v>
                </c:pt>
                <c:pt idx="1020" formatCode="&quot;$&quot;#,##0_);[Red]\(&quot;$&quot;#,##0\)">
                  <c:v>1680</c:v>
                </c:pt>
                <c:pt idx="1021" formatCode="&quot;$&quot;#,##0_);[Red]\(&quot;$&quot;#,##0\)">
                  <c:v>400</c:v>
                </c:pt>
                <c:pt idx="1022" formatCode="&quot;$&quot;#,##0_);[Red]\(&quot;$&quot;#,##0\)">
                  <c:v>450.00000000000006</c:v>
                </c:pt>
                <c:pt idx="1023" formatCode="&quot;$&quot;#,##0_);[Red]\(&quot;$&quot;#,##0\)">
                  <c:v>0</c:v>
                </c:pt>
                <c:pt idx="1024" formatCode="&quot;$&quot;#,##0_);[Red]\(&quot;$&quot;#,##0\)">
                  <c:v>250</c:v>
                </c:pt>
                <c:pt idx="1025" formatCode="&quot;$&quot;#,##0_);[Red]\(&quot;$&quot;#,##0\)">
                  <c:v>600</c:v>
                </c:pt>
                <c:pt idx="1026" formatCode="&quot;$&quot;#,##0_);[Red]\(&quot;$&quot;#,##0\)">
                  <c:v>1500</c:v>
                </c:pt>
                <c:pt idx="1027" formatCode="&quot;$&quot;#,##0_);[Red]\(&quot;$&quot;#,##0\)">
                  <c:v>262.5</c:v>
                </c:pt>
                <c:pt idx="1028" formatCode="&quot;$&quot;#,##0_);[Red]\(&quot;$&quot;#,##0\)">
                  <c:v>187.50000000000003</c:v>
                </c:pt>
                <c:pt idx="1029" formatCode="&quot;$&quot;#,##0_);[Red]\(&quot;$&quot;#,##0\)">
                  <c:v>0</c:v>
                </c:pt>
                <c:pt idx="1030" formatCode="&quot;$&quot;#,##0_);[Red]\(&quot;$&quot;#,##0\)">
                  <c:v>112.5</c:v>
                </c:pt>
                <c:pt idx="1031" formatCode="&quot;$&quot;#,##0_);[Red]\(&quot;$&quot;#,##0\)">
                  <c:v>525</c:v>
                </c:pt>
                <c:pt idx="1032" formatCode="&quot;$&quot;#,##0_);[Red]\(&quot;$&quot;#,##0\)">
                  <c:v>1890</c:v>
                </c:pt>
                <c:pt idx="1033" formatCode="&quot;$&quot;#,##0_);[Red]\(&quot;$&quot;#,##0\)">
                  <c:v>500.00000000000011</c:v>
                </c:pt>
                <c:pt idx="1034" formatCode="&quot;$&quot;#,##0_);[Red]\(&quot;$&quot;#,##0\)">
                  <c:v>350.00000000000006</c:v>
                </c:pt>
                <c:pt idx="1035" formatCode="&quot;$&quot;#,##0_);[Red]\(&quot;$&quot;#,##0\)">
                  <c:v>87.500000000000014</c:v>
                </c:pt>
                <c:pt idx="1036" formatCode="&quot;$&quot;#,##0_);[Red]\(&quot;$&quot;#,##0\)">
                  <c:v>249.99999999999997</c:v>
                </c:pt>
                <c:pt idx="1037" formatCode="&quot;$&quot;#,##0_);[Red]\(&quot;$&quot;#,##0\)">
                  <c:v>824.99999999999989</c:v>
                </c:pt>
                <c:pt idx="1038" formatCode="&quot;$&quot;#,##0_);[Red]\(&quot;$&quot;#,##0\)">
                  <c:v>1600</c:v>
                </c:pt>
                <c:pt idx="1039" formatCode="&quot;$&quot;#,##0_);[Red]\(&quot;$&quot;#,##0\)">
                  <c:v>525.00000000000011</c:v>
                </c:pt>
                <c:pt idx="1040" formatCode="&quot;$&quot;#,##0_);[Red]\(&quot;$&quot;#,##0\)">
                  <c:v>525.00000000000011</c:v>
                </c:pt>
                <c:pt idx="1041" formatCode="&quot;$&quot;#,##0_);[Red]\(&quot;$&quot;#,##0\)">
                  <c:v>450.00000000000006</c:v>
                </c:pt>
                <c:pt idx="1042" formatCode="&quot;$&quot;#,##0_);[Red]\(&quot;$&quot;#,##0\)">
                  <c:v>675</c:v>
                </c:pt>
                <c:pt idx="1043" formatCode="&quot;$&quot;#,##0_);[Red]\(&quot;$&quot;#,##0\)">
                  <c:v>1625</c:v>
                </c:pt>
                <c:pt idx="1044" formatCode="&quot;$&quot;#,##0_);[Red]\(&quot;$&quot;#,##0\)">
                  <c:v>2475</c:v>
                </c:pt>
                <c:pt idx="1045" formatCode="&quot;$&quot;#,##0_);[Red]\(&quot;$&quot;#,##0\)">
                  <c:v>1200.0000000000002</c:v>
                </c:pt>
                <c:pt idx="1046" formatCode="&quot;$&quot;#,##0_);[Red]\(&quot;$&quot;#,##0\)">
                  <c:v>787.50000000000011</c:v>
                </c:pt>
                <c:pt idx="1047" formatCode="&quot;$&quot;#,##0_);[Red]\(&quot;$&quot;#,##0\)">
                  <c:v>612.50000000000011</c:v>
                </c:pt>
                <c:pt idx="1048" formatCode="&quot;$&quot;#,##0_);[Red]\(&quot;$&quot;#,##0\)">
                  <c:v>787.5</c:v>
                </c:pt>
                <c:pt idx="1049" formatCode="&quot;$&quot;#,##0_);[Red]\(&quot;$&quot;#,##0\)">
                  <c:v>1750</c:v>
                </c:pt>
                <c:pt idx="1050" formatCode="&quot;$&quot;#,##0_);[Red]\(&quot;$&quot;#,##0\)">
                  <c:v>2250</c:v>
                </c:pt>
                <c:pt idx="1051" formatCode="&quot;$&quot;#,##0_);[Red]\(&quot;$&quot;#,##0\)">
                  <c:v>1237.5000000000002</c:v>
                </c:pt>
                <c:pt idx="1052" formatCode="&quot;$&quot;#,##0_);[Red]\(&quot;$&quot;#,##0\)">
                  <c:v>800</c:v>
                </c:pt>
                <c:pt idx="1053" formatCode="&quot;$&quot;#,##0_);[Red]\(&quot;$&quot;#,##0\)">
                  <c:v>375.00000000000006</c:v>
                </c:pt>
                <c:pt idx="1054" formatCode="&quot;$&quot;#,##0_);[Red]\(&quot;$&quot;#,##0\)">
                  <c:v>400</c:v>
                </c:pt>
                <c:pt idx="1055" formatCode="&quot;$&quot;#,##0_);[Red]\(&quot;$&quot;#,##0\)">
                  <c:v>1237.5</c:v>
                </c:pt>
                <c:pt idx="1056" formatCode="&quot;$&quot;#,##0_);[Red]\(&quot;$&quot;#,##0\)">
                  <c:v>1600</c:v>
                </c:pt>
                <c:pt idx="1057" formatCode="&quot;$&quot;#,##0_);[Red]\(&quot;$&quot;#,##0\)">
                  <c:v>700.00000000000023</c:v>
                </c:pt>
                <c:pt idx="1058" formatCode="&quot;$&quot;#,##0_);[Red]\(&quot;$&quot;#,##0\)">
                  <c:v>200</c:v>
                </c:pt>
                <c:pt idx="1059" formatCode="&quot;$&quot;#,##0_);[Red]\(&quot;$&quot;#,##0\)">
                  <c:v>150</c:v>
                </c:pt>
                <c:pt idx="1060" formatCode="&quot;$&quot;#,##0_);[Red]\(&quot;$&quot;#,##0\)">
                  <c:v>225</c:v>
                </c:pt>
                <c:pt idx="1061" formatCode="&quot;$&quot;#,##0_);[Red]\(&quot;$&quot;#,##0\)">
                  <c:v>525</c:v>
                </c:pt>
                <c:pt idx="1062" formatCode="&quot;$&quot;#,##0_);[Red]\(&quot;$&quot;#,##0\)">
                  <c:v>1300</c:v>
                </c:pt>
                <c:pt idx="1063" formatCode="&quot;$&quot;#,##0_);[Red]\(&quot;$&quot;#,##0\)">
                  <c:v>450</c:v>
                </c:pt>
                <c:pt idx="1064" formatCode="&quot;$&quot;#,##0_);[Red]\(&quot;$&quot;#,##0\)">
                  <c:v>150</c:v>
                </c:pt>
                <c:pt idx="1065" formatCode="&quot;$&quot;#,##0_);[Red]\(&quot;$&quot;#,##0\)">
                  <c:v>75</c:v>
                </c:pt>
                <c:pt idx="1066" formatCode="&quot;$&quot;#,##0_);[Red]\(&quot;$&quot;#,##0\)">
                  <c:v>99.999999999999986</c:v>
                </c:pt>
                <c:pt idx="1067" formatCode="&quot;$&quot;#,##0_);[Red]\(&quot;$&quot;#,##0\)">
                  <c:v>674.99999999999989</c:v>
                </c:pt>
                <c:pt idx="1068" formatCode="&quot;$&quot;#,##0_);[Red]\(&quot;$&quot;#,##0\)">
                  <c:v>1200</c:v>
                </c:pt>
                <c:pt idx="1069" formatCode="&quot;$&quot;#,##0_);[Red]\(&quot;$&quot;#,##0\)">
                  <c:v>450.00000000000006</c:v>
                </c:pt>
                <c:pt idx="1070" formatCode="&quot;$&quot;#,##0_);[Red]\(&quot;$&quot;#,##0\)">
                  <c:v>285.00000000000006</c:v>
                </c:pt>
                <c:pt idx="1071" formatCode="&quot;$&quot;#,##0_);[Red]\(&quot;$&quot;#,##0\)">
                  <c:v>375.00000000000006</c:v>
                </c:pt>
                <c:pt idx="1072" formatCode="&quot;$&quot;#,##0_);[Red]\(&quot;$&quot;#,##0\)">
                  <c:v>499.99999999999994</c:v>
                </c:pt>
                <c:pt idx="1073" formatCode="&quot;$&quot;#,##0_);[Red]\(&quot;$&quot;#,##0\)">
                  <c:v>1099.9999999999995</c:v>
                </c:pt>
                <c:pt idx="1074" formatCode="&quot;$&quot;#,##0_);[Red]\(&quot;$&quot;#,##0\)">
                  <c:v>2249.9999999999995</c:v>
                </c:pt>
                <c:pt idx="1075" formatCode="&quot;$&quot;#,##0_);[Red]\(&quot;$&quot;#,##0\)">
                  <c:v>1000</c:v>
                </c:pt>
                <c:pt idx="1076" formatCode="&quot;$&quot;#,##0_);[Red]\(&quot;$&quot;#,##0\)">
                  <c:v>800</c:v>
                </c:pt>
                <c:pt idx="1077" formatCode="&quot;$&quot;#,##0_);[Red]\(&quot;$&quot;#,##0\)">
                  <c:v>600</c:v>
                </c:pt>
                <c:pt idx="1078" formatCode="&quot;$&quot;#,##0_);[Red]\(&quot;$&quot;#,##0\)">
                  <c:v>749.99999999999989</c:v>
                </c:pt>
                <c:pt idx="1079" formatCode="&quot;$&quot;#,##0_);[Red]\(&quot;$&quot;#,##0\)">
                  <c:v>1374.9999999999995</c:v>
                </c:pt>
                <c:pt idx="1080" formatCode="&quot;$&quot;#,##0_);[Red]\(&quot;$&quot;#,##0\)">
                  <c:v>1350</c:v>
                </c:pt>
                <c:pt idx="1081" formatCode="&quot;$&quot;#,##0_);[Red]\(&quot;$&quot;#,##0\)">
                  <c:v>2025</c:v>
                </c:pt>
                <c:pt idx="1082" formatCode="&quot;$&quot;#,##0_);[Red]\(&quot;$&quot;#,##0\)">
                  <c:v>1425</c:v>
                </c:pt>
                <c:pt idx="1083" formatCode="&quot;$&quot;#,##0_);[Red]\(&quot;$&quot;#,##0\)">
                  <c:v>1662.5</c:v>
                </c:pt>
                <c:pt idx="1084" formatCode="&quot;$&quot;#,##0_);[Red]\(&quot;$&quot;#,##0\)">
                  <c:v>1300</c:v>
                </c:pt>
                <c:pt idx="1085" formatCode="&quot;$&quot;#,##0_);[Red]\(&quot;$&quot;#,##0\)">
                  <c:v>1662.5</c:v>
                </c:pt>
                <c:pt idx="1086" formatCode="&quot;$&quot;#,##0_);[Red]\(&quot;$&quot;#,##0\)">
                  <c:v>1562.5</c:v>
                </c:pt>
                <c:pt idx="1087" formatCode="&quot;$&quot;#,##0_);[Red]\(&quot;$&quot;#,##0\)">
                  <c:v>2100</c:v>
                </c:pt>
                <c:pt idx="1088" formatCode="&quot;$&quot;#,##0_);[Red]\(&quot;$&quot;#,##0\)">
                  <c:v>1487.5</c:v>
                </c:pt>
                <c:pt idx="1089" formatCode="&quot;$&quot;#,##0_);[Red]\(&quot;$&quot;#,##0\)">
                  <c:v>1312.5</c:v>
                </c:pt>
                <c:pt idx="1090" formatCode="&quot;$&quot;#,##0_);[Red]\(&quot;$&quot;#,##0\)">
                  <c:v>1000</c:v>
                </c:pt>
                <c:pt idx="1091" formatCode="&quot;$&quot;#,##0_);[Red]\(&quot;$&quot;#,##0\)">
                  <c:v>1575</c:v>
                </c:pt>
                <c:pt idx="1092" formatCode="&quot;$&quot;#,##0_);[Red]\(&quot;$&quot;#,##0\)">
                  <c:v>1875</c:v>
                </c:pt>
                <c:pt idx="1093" formatCode="&quot;$&quot;#,##0_);[Red]\(&quot;$&quot;#,##0\)">
                  <c:v>2500</c:v>
                </c:pt>
                <c:pt idx="1094" formatCode="&quot;$&quot;#,##0_);[Red]\(&quot;$&quot;#,##0\)">
                  <c:v>1350</c:v>
                </c:pt>
                <c:pt idx="1095" formatCode="&quot;$&quot;#,##0_);[Red]\(&quot;$&quot;#,##0\)">
                  <c:v>1225.0000000000002</c:v>
                </c:pt>
                <c:pt idx="1096" formatCode="&quot;$&quot;#,##0_);[Red]\(&quot;$&quot;#,##0\)">
                  <c:v>1000</c:v>
                </c:pt>
                <c:pt idx="1097" formatCode="&quot;$&quot;#,##0_);[Red]\(&quot;$&quot;#,##0\)">
                  <c:v>1400.0000000000002</c:v>
                </c:pt>
                <c:pt idx="1098" formatCode="&quot;$&quot;#,##0_);[Red]\(&quot;$&quot;#,##0\)">
                  <c:v>1300</c:v>
                </c:pt>
                <c:pt idx="1099" formatCode="&quot;$&quot;#,##0_);[Red]\(&quot;$&quot;#,##0\)">
                  <c:v>1300.0000000000005</c:v>
                </c:pt>
                <c:pt idx="1100" formatCode="&quot;$&quot;#,##0_);[Red]\(&quot;$&quot;#,##0\)">
                  <c:v>712.49999999999989</c:v>
                </c:pt>
                <c:pt idx="1101" formatCode="&quot;$&quot;#,##0_);[Red]\(&quot;$&quot;#,##0\)">
                  <c:v>750.00000000000023</c:v>
                </c:pt>
                <c:pt idx="1102" formatCode="&quot;$&quot;#,##0_);[Red]\(&quot;$&quot;#,##0\)">
                  <c:v>687.5</c:v>
                </c:pt>
                <c:pt idx="1103" formatCode="&quot;$&quot;#,##0_);[Red]\(&quot;$&quot;#,##0\)">
                  <c:v>1100.0000000000005</c:v>
                </c:pt>
                <c:pt idx="1104" formatCode="&quot;$&quot;#,##0_);[Red]\(&quot;$&quot;#,##0\)">
                  <c:v>699.99999999999977</c:v>
                </c:pt>
                <c:pt idx="1105" formatCode="&quot;$&quot;#,##0_);[Red]\(&quot;$&quot;#,##0\)">
                  <c:v>1450.0000000000005</c:v>
                </c:pt>
                <c:pt idx="1106" formatCode="&quot;$&quot;#,##0_);[Red]\(&quot;$&quot;#,##0\)">
                  <c:v>862.49999999999977</c:v>
                </c:pt>
                <c:pt idx="1107" formatCode="&quot;$&quot;#,##0_);[Red]\(&quot;$&quot;#,##0\)">
                  <c:v>1750.0000000000002</c:v>
                </c:pt>
                <c:pt idx="1108" formatCode="&quot;$&quot;#,##0_);[Red]\(&quot;$&quot;#,##0\)">
                  <c:v>2000</c:v>
                </c:pt>
                <c:pt idx="1109" formatCode="&quot;$&quot;#,##0_);[Red]\(&quot;$&quot;#,##0\)">
                  <c:v>3375</c:v>
                </c:pt>
                <c:pt idx="1110" formatCode="&quot;$&quot;#,##0_);[Red]\(&quot;$&quot;#,##0\)">
                  <c:v>3375</c:v>
                </c:pt>
                <c:pt idx="1111" formatCode="&quot;$&quot;#,##0_);[Red]\(&quot;$&quot;#,##0\)">
                  <c:v>3750</c:v>
                </c:pt>
                <c:pt idx="1112" formatCode="&quot;$&quot;#,##0_);[Red]\(&quot;$&quot;#,##0\)">
                  <c:v>2925</c:v>
                </c:pt>
                <c:pt idx="1113" formatCode="&quot;$&quot;#,##0_);[Red]\(&quot;$&quot;#,##0\)">
                  <c:v>2700</c:v>
                </c:pt>
                <c:pt idx="1114" formatCode="&quot;$&quot;#,##0_);[Red]\(&quot;$&quot;#,##0\)">
                  <c:v>2500</c:v>
                </c:pt>
                <c:pt idx="1115" formatCode="&quot;$&quot;#,##0_);[Red]\(&quot;$&quot;#,##0\)">
                  <c:v>4812.5</c:v>
                </c:pt>
                <c:pt idx="1116" formatCode="&quot;$&quot;#,##0_);[Red]\(&quot;$&quot;#,##0\)">
                  <c:v>3712.5</c:v>
                </c:pt>
                <c:pt idx="1117" formatCode="&quot;$&quot;#,##0_);[Red]\(&quot;$&quot;#,##0\)">
                  <c:v>4125</c:v>
                </c:pt>
                <c:pt idx="1118" formatCode="&quot;$&quot;#,##0_);[Red]\(&quot;$&quot;#,##0\)">
                  <c:v>4387.5</c:v>
                </c:pt>
                <c:pt idx="1119" formatCode="&quot;$&quot;#,##0_);[Red]\(&quot;$&quot;#,##0\)">
                  <c:v>2587.5</c:v>
                </c:pt>
                <c:pt idx="1120" formatCode="&quot;$&quot;#,##0_);[Red]\(&quot;$&quot;#,##0\)">
                  <c:v>2625</c:v>
                </c:pt>
                <c:pt idx="1121" formatCode="&quot;$&quot;#,##0_);[Red]\(&quot;$&quot;#,##0\)">
                  <c:v>4800</c:v>
                </c:pt>
                <c:pt idx="1122" formatCode="&quot;$&quot;#,##0_);[Red]\(&quot;$&quot;#,##0\)">
                  <c:v>3000</c:v>
                </c:pt>
                <c:pt idx="1123" formatCode="&quot;$&quot;#,##0_);[Red]\(&quot;$&quot;#,##0\)">
                  <c:v>4125</c:v>
                </c:pt>
                <c:pt idx="1124" formatCode="&quot;$&quot;#,##0_);[Red]\(&quot;$&quot;#,##0\)">
                  <c:v>5087.5</c:v>
                </c:pt>
                <c:pt idx="1125" formatCode="&quot;$&quot;#,##0_);[Red]\(&quot;$&quot;#,##0\)">
                  <c:v>2125</c:v>
                </c:pt>
                <c:pt idx="1126" formatCode="&quot;$&quot;#,##0_);[Red]\(&quot;$&quot;#,##0\)">
                  <c:v>2337.5</c:v>
                </c:pt>
                <c:pt idx="1127" formatCode="&quot;$&quot;#,##0_);[Red]\(&quot;$&quot;#,##0\)">
                  <c:v>4050</c:v>
                </c:pt>
                <c:pt idx="1128" formatCode="&quot;$&quot;#,##0_);[Red]\(&quot;$&quot;#,##0\)">
                  <c:v>3437.5000000000005</c:v>
                </c:pt>
                <c:pt idx="1129" formatCode="&quot;$&quot;#,##0_);[Red]\(&quot;$&quot;#,##0\)">
                  <c:v>3162.5000000000005</c:v>
                </c:pt>
                <c:pt idx="1130" formatCode="&quot;$&quot;#,##0_);[Red]\(&quot;$&quot;#,##0\)">
                  <c:v>3750</c:v>
                </c:pt>
                <c:pt idx="1131" formatCode="&quot;$&quot;#,##0_);[Red]\(&quot;$&quot;#,##0\)">
                  <c:v>2100</c:v>
                </c:pt>
                <c:pt idx="1132" formatCode="&quot;$&quot;#,##0_);[Red]\(&quot;$&quot;#,##0\)">
                  <c:v>1575</c:v>
                </c:pt>
                <c:pt idx="1133" formatCode="&quot;$&quot;#,##0_);[Red]\(&quot;$&quot;#,##0\)">
                  <c:v>2300</c:v>
                </c:pt>
                <c:pt idx="1134" formatCode="&quot;$&quot;#,##0_);[Red]\(&quot;$&quot;#,##0\)">
                  <c:v>1575.0000000000002</c:v>
                </c:pt>
                <c:pt idx="1135" formatCode="&quot;$&quot;#,##0_);[Red]\(&quot;$&quot;#,##0\)">
                  <c:v>1575.0000000000002</c:v>
                </c:pt>
                <c:pt idx="1136" formatCode="&quot;$&quot;#,##0_);[Red]\(&quot;$&quot;#,##0\)">
                  <c:v>1662.5000000000002</c:v>
                </c:pt>
                <c:pt idx="1137" formatCode="&quot;$&quot;#,##0_);[Red]\(&quot;$&quot;#,##0\)">
                  <c:v>1137.5</c:v>
                </c:pt>
                <c:pt idx="1138" formatCode="&quot;$&quot;#,##0_);[Red]\(&quot;$&quot;#,##0\)">
                  <c:v>900.00000000000011</c:v>
                </c:pt>
                <c:pt idx="1139" formatCode="&quot;$&quot;#,##0_);[Red]\(&quot;$&quot;#,##0\)">
                  <c:v>1900</c:v>
                </c:pt>
                <c:pt idx="1140" formatCode="&quot;$&quot;#,##0_);[Red]\(&quot;$&quot;#,##0\)">
                  <c:v>1250.0000000000002</c:v>
                </c:pt>
                <c:pt idx="1141" formatCode="&quot;$&quot;#,##0_);[Red]\(&quot;$&quot;#,##0\)">
                  <c:v>1250.0000000000002</c:v>
                </c:pt>
                <c:pt idx="1142" formatCode="&quot;$&quot;#,##0_);[Red]\(&quot;$&quot;#,##0\)">
                  <c:v>2587.5000000000005</c:v>
                </c:pt>
                <c:pt idx="1143" formatCode="&quot;$&quot;#,##0_);[Red]\(&quot;$&quot;#,##0\)">
                  <c:v>2025.0000000000002</c:v>
                </c:pt>
                <c:pt idx="1144" formatCode="&quot;$&quot;#,##0_);[Red]\(&quot;$&quot;#,##0\)">
                  <c:v>2124.9999999999995</c:v>
                </c:pt>
                <c:pt idx="1145" formatCode="&quot;$&quot;#,##0_);[Red]\(&quot;$&quot;#,##0\)">
                  <c:v>3750</c:v>
                </c:pt>
                <c:pt idx="1146" formatCode="&quot;$&quot;#,##0_);[Red]\(&quot;$&quot;#,##0\)">
                  <c:v>4650</c:v>
                </c:pt>
                <c:pt idx="1147" formatCode="&quot;$&quot;#,##0_);[Red]\(&quot;$&quot;#,##0\)">
                  <c:v>4650</c:v>
                </c:pt>
                <c:pt idx="1148" formatCode="&quot;$&quot;#,##0_);[Red]\(&quot;$&quot;#,##0\)">
                  <c:v>4550</c:v>
                </c:pt>
                <c:pt idx="1149" formatCode="&quot;$&quot;#,##0_);[Red]\(&quot;$&quot;#,##0\)">
                  <c:v>3575</c:v>
                </c:pt>
                <c:pt idx="1150" formatCode="&quot;$&quot;#,##0_);[Red]\(&quot;$&quot;#,##0\)">
                  <c:v>3000</c:v>
                </c:pt>
                <c:pt idx="1151" formatCode="&quot;$&quot;#,##0_);[Red]\(&quot;$&quot;#,##0\)">
                  <c:v>5250.0000000000009</c:v>
                </c:pt>
                <c:pt idx="1152" formatCode="&quot;$&quot;#,##0_);[Red]\(&quot;$&quot;#,##0\)">
                  <c:v>1800</c:v>
                </c:pt>
                <c:pt idx="1153" formatCode="&quot;$&quot;#,##0_);[Red]\(&quot;$&quot;#,##0\)">
                  <c:v>1000</c:v>
                </c:pt>
                <c:pt idx="1154" formatCode="&quot;$&quot;#,##0_);[Red]\(&quot;$&quot;#,##0\)">
                  <c:v>750.00000000000011</c:v>
                </c:pt>
                <c:pt idx="1155" formatCode="&quot;$&quot;#,##0_);[Red]\(&quot;$&quot;#,##0\)">
                  <c:v>350</c:v>
                </c:pt>
                <c:pt idx="1156" formatCode="&quot;$&quot;#,##0_);[Red]\(&quot;$&quot;#,##0\)">
                  <c:v>750</c:v>
                </c:pt>
                <c:pt idx="1157" formatCode="&quot;$&quot;#,##0_);[Red]\(&quot;$&quot;#,##0\)">
                  <c:v>1000</c:v>
                </c:pt>
                <c:pt idx="1158" formatCode="&quot;$&quot;#,##0_);[Red]\(&quot;$&quot;#,##0\)">
                  <c:v>2000</c:v>
                </c:pt>
                <c:pt idx="1159" formatCode="&quot;$&quot;#,##0_);[Red]\(&quot;$&quot;#,##0\)">
                  <c:v>600</c:v>
                </c:pt>
                <c:pt idx="1160" formatCode="&quot;$&quot;#,##0_);[Red]\(&quot;$&quot;#,##0\)">
                  <c:v>600.00000000000011</c:v>
                </c:pt>
                <c:pt idx="1161" formatCode="&quot;$&quot;#,##0_);[Red]\(&quot;$&quot;#,##0\)">
                  <c:v>262.5</c:v>
                </c:pt>
                <c:pt idx="1162" formatCode="&quot;$&quot;#,##0_);[Red]\(&quot;$&quot;#,##0\)">
                  <c:v>750</c:v>
                </c:pt>
                <c:pt idx="1163" formatCode="&quot;$&quot;#,##0_);[Red]\(&quot;$&quot;#,##0\)">
                  <c:v>1000</c:v>
                </c:pt>
                <c:pt idx="1164" formatCode="&quot;$&quot;#,##0_);[Red]\(&quot;$&quot;#,##0\)">
                  <c:v>1880</c:v>
                </c:pt>
                <c:pt idx="1165" formatCode="&quot;$&quot;#,##0_);[Red]\(&quot;$&quot;#,##0\)">
                  <c:v>700</c:v>
                </c:pt>
                <c:pt idx="1166" formatCode="&quot;$&quot;#,##0_);[Red]\(&quot;$&quot;#,##0\)">
                  <c:v>600.00000000000011</c:v>
                </c:pt>
                <c:pt idx="1167" formatCode="&quot;$&quot;#,##0_);[Red]\(&quot;$&quot;#,##0\)">
                  <c:v>175</c:v>
                </c:pt>
                <c:pt idx="1168" formatCode="&quot;$&quot;#,##0_);[Red]\(&quot;$&quot;#,##0\)">
                  <c:v>500</c:v>
                </c:pt>
                <c:pt idx="1169" formatCode="&quot;$&quot;#,##0_);[Red]\(&quot;$&quot;#,##0\)">
                  <c:v>800</c:v>
                </c:pt>
                <c:pt idx="1170" formatCode="&quot;$&quot;#,##0_);[Red]\(&quot;$&quot;#,##0\)">
                  <c:v>1800</c:v>
                </c:pt>
                <c:pt idx="1171" formatCode="&quot;$&quot;#,##0_);[Red]\(&quot;$&quot;#,##0\)">
                  <c:v>600</c:v>
                </c:pt>
                <c:pt idx="1172" formatCode="&quot;$&quot;#,##0_);[Red]\(&quot;$&quot;#,##0\)">
                  <c:v>450.00000000000006</c:v>
                </c:pt>
                <c:pt idx="1173" formatCode="&quot;$&quot;#,##0_);[Red]\(&quot;$&quot;#,##0\)">
                  <c:v>262.5</c:v>
                </c:pt>
                <c:pt idx="1174" formatCode="&quot;$&quot;#,##0_);[Red]\(&quot;$&quot;#,##0\)">
                  <c:v>375</c:v>
                </c:pt>
                <c:pt idx="1175" formatCode="&quot;$&quot;#,##0_);[Red]\(&quot;$&quot;#,##0\)">
                  <c:v>900</c:v>
                </c:pt>
                <c:pt idx="1176" formatCode="&quot;$&quot;#,##0_);[Red]\(&quot;$&quot;#,##0\)">
                  <c:v>2722.4999999999995</c:v>
                </c:pt>
                <c:pt idx="1177" formatCode="&quot;$&quot;#,##0_);[Red]\(&quot;$&quot;#,##0\)">
                  <c:v>1000</c:v>
                </c:pt>
                <c:pt idx="1178" formatCode="&quot;$&quot;#,##0_);[Red]\(&quot;$&quot;#,##0\)">
                  <c:v>787.5</c:v>
                </c:pt>
                <c:pt idx="1179" formatCode="&quot;$&quot;#,##0_);[Red]\(&quot;$&quot;#,##0\)">
                  <c:v>562.5</c:v>
                </c:pt>
                <c:pt idx="1180" formatCode="&quot;$&quot;#,##0_);[Red]\(&quot;$&quot;#,##0\)">
                  <c:v>824.99999999999989</c:v>
                </c:pt>
                <c:pt idx="1181" formatCode="&quot;$&quot;#,##0_);[Red]\(&quot;$&quot;#,##0\)">
                  <c:v>1650</c:v>
                </c:pt>
                <c:pt idx="1182" formatCode="&quot;$&quot;#,##0_);[Red]\(&quot;$&quot;#,##0\)">
                  <c:v>2887.4999999999995</c:v>
                </c:pt>
                <c:pt idx="1183" formatCode="&quot;$&quot;#,##0_);[Red]\(&quot;$&quot;#,##0\)">
                  <c:v>1375</c:v>
                </c:pt>
                <c:pt idx="1184" formatCode="&quot;$&quot;#,##0_);[Red]\(&quot;$&quot;#,##0\)">
                  <c:v>900</c:v>
                </c:pt>
                <c:pt idx="1185" formatCode="&quot;$&quot;#,##0_);[Red]\(&quot;$&quot;#,##0\)">
                  <c:v>787.5</c:v>
                </c:pt>
                <c:pt idx="1186" formatCode="&quot;$&quot;#,##0_);[Red]\(&quot;$&quot;#,##0\)">
                  <c:v>962.49999999999989</c:v>
                </c:pt>
                <c:pt idx="1187" formatCode="&quot;$&quot;#,##0_);[Red]\(&quot;$&quot;#,##0\)">
                  <c:v>1950</c:v>
                </c:pt>
                <c:pt idx="1188" formatCode="&quot;$&quot;#,##0_);[Red]\(&quot;$&quot;#,##0\)">
                  <c:v>3024.9999999999995</c:v>
                </c:pt>
                <c:pt idx="1189" formatCode="&quot;$&quot;#,##0_);[Red]\(&quot;$&quot;#,##0\)">
                  <c:v>1500</c:v>
                </c:pt>
                <c:pt idx="1190" formatCode="&quot;$&quot;#,##0_);[Red]\(&quot;$&quot;#,##0\)">
                  <c:v>1012.5</c:v>
                </c:pt>
                <c:pt idx="1191" formatCode="&quot;$&quot;#,##0_);[Red]\(&quot;$&quot;#,##0\)">
                  <c:v>787.5</c:v>
                </c:pt>
                <c:pt idx="1192" formatCode="&quot;$&quot;#,##0_);[Red]\(&quot;$&quot;#,##0\)">
                  <c:v>1099.9999999999998</c:v>
                </c:pt>
                <c:pt idx="1193" formatCode="&quot;$&quot;#,##0_);[Red]\(&quot;$&quot;#,##0\)">
                  <c:v>2250</c:v>
                </c:pt>
                <c:pt idx="1194" formatCode="&quot;$&quot;#,##0_);[Red]\(&quot;$&quot;#,##0\)">
                  <c:v>2887.4999999999995</c:v>
                </c:pt>
                <c:pt idx="1195" formatCode="&quot;$&quot;#,##0_);[Red]\(&quot;$&quot;#,##0\)">
                  <c:v>1500</c:v>
                </c:pt>
                <c:pt idx="1196" formatCode="&quot;$&quot;#,##0_);[Red]\(&quot;$&quot;#,##0\)">
                  <c:v>1012.5</c:v>
                </c:pt>
                <c:pt idx="1197" formatCode="&quot;$&quot;#,##0_);[Red]\(&quot;$&quot;#,##0\)">
                  <c:v>787.5</c:v>
                </c:pt>
                <c:pt idx="1198" formatCode="&quot;$&quot;#,##0_);[Red]\(&quot;$&quot;#,##0\)">
                  <c:v>824.99999999999989</c:v>
                </c:pt>
                <c:pt idx="1199" formatCode="&quot;$&quot;#,##0_);[Red]\(&quot;$&quot;#,##0\)">
                  <c:v>1950</c:v>
                </c:pt>
                <c:pt idx="1200" formatCode="&quot;$&quot;#,##0_);[Red]\(&quot;$&quot;#,##0\)">
                  <c:v>2474.9999999999995</c:v>
                </c:pt>
                <c:pt idx="1201" formatCode="&quot;$&quot;#,##0_);[Red]\(&quot;$&quot;#,##0\)">
                  <c:v>1250</c:v>
                </c:pt>
                <c:pt idx="1202" formatCode="&quot;$&quot;#,##0_);[Red]\(&quot;$&quot;#,##0\)">
                  <c:v>675</c:v>
                </c:pt>
                <c:pt idx="1203" formatCode="&quot;$&quot;#,##0_);[Red]\(&quot;$&quot;#,##0\)">
                  <c:v>562.5</c:v>
                </c:pt>
                <c:pt idx="1204" formatCode="&quot;$&quot;#,##0_);[Red]\(&quot;$&quot;#,##0\)">
                  <c:v>687.49999999999989</c:v>
                </c:pt>
                <c:pt idx="1205" formatCode="&quot;$&quot;#,##0_);[Red]\(&quot;$&quot;#,##0\)">
                  <c:v>1350</c:v>
                </c:pt>
                <c:pt idx="1206" formatCode="&quot;$&quot;#,##0_);[Red]\(&quot;$&quot;#,##0\)">
                  <c:v>2400</c:v>
                </c:pt>
                <c:pt idx="1207" formatCode="&quot;$&quot;#,##0_);[Red]\(&quot;$&quot;#,##0\)">
                  <c:v>1237.5</c:v>
                </c:pt>
                <c:pt idx="1208" formatCode="&quot;$&quot;#,##0_);[Red]\(&quot;$&quot;#,##0\)">
                  <c:v>687.5</c:v>
                </c:pt>
                <c:pt idx="1209" formatCode="&quot;$&quot;#,##0_);[Red]\(&quot;$&quot;#,##0\)">
                  <c:v>550</c:v>
                </c:pt>
                <c:pt idx="1210" formatCode="&quot;$&quot;#,##0_);[Red]\(&quot;$&quot;#,##0\)">
                  <c:v>650</c:v>
                </c:pt>
                <c:pt idx="1211" formatCode="&quot;$&quot;#,##0_);[Red]\(&quot;$&quot;#,##0\)">
                  <c:v>1575</c:v>
                </c:pt>
                <c:pt idx="1212" formatCode="&quot;$&quot;#,##0_);[Red]\(&quot;$&quot;#,##0\)">
                  <c:v>2437.5</c:v>
                </c:pt>
                <c:pt idx="1213" formatCode="&quot;$&quot;#,##0_);[Red]\(&quot;$&quot;#,##0\)">
                  <c:v>1100</c:v>
                </c:pt>
                <c:pt idx="1214" formatCode="&quot;$&quot;#,##0_);[Red]\(&quot;$&quot;#,##0\)">
                  <c:v>1072.5</c:v>
                </c:pt>
                <c:pt idx="1215" formatCode="&quot;$&quot;#,##0_);[Red]\(&quot;$&quot;#,##0\)">
                  <c:v>962.50000000000011</c:v>
                </c:pt>
                <c:pt idx="1216" formatCode="&quot;$&quot;#,##0_);[Red]\(&quot;$&quot;#,##0\)">
                  <c:v>975</c:v>
                </c:pt>
                <c:pt idx="1217" formatCode="&quot;$&quot;#,##0_);[Red]\(&quot;$&quot;#,##0\)">
                  <c:v>1750</c:v>
                </c:pt>
                <c:pt idx="1218" formatCode="&quot;$&quot;#,##0_);[Red]\(&quot;$&quot;#,##0\)">
                  <c:v>3087.5</c:v>
                </c:pt>
                <c:pt idx="1219" formatCode="&quot;$&quot;#,##0_);[Red]\(&quot;$&quot;#,##0\)">
                  <c:v>1512.5000000000002</c:v>
                </c:pt>
                <c:pt idx="1220" formatCode="&quot;$&quot;#,##0_);[Red]\(&quot;$&quot;#,##0\)">
                  <c:v>1375</c:v>
                </c:pt>
                <c:pt idx="1221" formatCode="&quot;$&quot;#,##0_);[Red]\(&quot;$&quot;#,##0\)">
                  <c:v>1100</c:v>
                </c:pt>
                <c:pt idx="1222" formatCode="&quot;$&quot;#,##0_);[Red]\(&quot;$&quot;#,##0\)">
                  <c:v>1300</c:v>
                </c:pt>
                <c:pt idx="1223" formatCode="&quot;$&quot;#,##0_);[Red]\(&quot;$&quot;#,##0\)">
                  <c:v>2100</c:v>
                </c:pt>
                <c:pt idx="1224" formatCode="&quot;$&quot;#,##0_);[Red]\(&quot;$&quot;#,##0\)">
                  <c:v>1312.5000000000002</c:v>
                </c:pt>
                <c:pt idx="1225" formatCode="&quot;$&quot;#,##0_);[Red]\(&quot;$&quot;#,##0\)">
                  <c:v>1687.5</c:v>
                </c:pt>
                <c:pt idx="1226" formatCode="&quot;$&quot;#,##0_);[Red]\(&quot;$&quot;#,##0\)">
                  <c:v>1687.5</c:v>
                </c:pt>
                <c:pt idx="1227" formatCode="&quot;$&quot;#,##0_);[Red]\(&quot;$&quot;#,##0\)">
                  <c:v>1012.5</c:v>
                </c:pt>
                <c:pt idx="1228" formatCode="&quot;$&quot;#,##0_);[Red]\(&quot;$&quot;#,##0\)">
                  <c:v>875</c:v>
                </c:pt>
                <c:pt idx="1229" formatCode="&quot;$&quot;#,##0_);[Red]\(&quot;$&quot;#,##0\)">
                  <c:v>1912.5</c:v>
                </c:pt>
                <c:pt idx="1230" formatCode="&quot;$&quot;#,##0_);[Red]\(&quot;$&quot;#,##0\)">
                  <c:v>1662.5000000000002</c:v>
                </c:pt>
                <c:pt idx="1231" formatCode="&quot;$&quot;#,##0_);[Red]\(&quot;$&quot;#,##0\)">
                  <c:v>1687.5</c:v>
                </c:pt>
                <c:pt idx="1232" formatCode="&quot;$&quot;#,##0_);[Red]\(&quot;$&quot;#,##0\)">
                  <c:v>1687.5</c:v>
                </c:pt>
                <c:pt idx="1233" formatCode="&quot;$&quot;#,##0_);[Red]\(&quot;$&quot;#,##0\)">
                  <c:v>1012.5</c:v>
                </c:pt>
                <c:pt idx="1234" formatCode="&quot;$&quot;#,##0_);[Red]\(&quot;$&quot;#,##0\)">
                  <c:v>750</c:v>
                </c:pt>
                <c:pt idx="1235" formatCode="&quot;$&quot;#,##0_);[Red]\(&quot;$&quot;#,##0\)">
                  <c:v>1575</c:v>
                </c:pt>
                <c:pt idx="1236" formatCode="&quot;$&quot;#,##0_);[Red]\(&quot;$&quot;#,##0\)">
                  <c:v>2250</c:v>
                </c:pt>
                <c:pt idx="1237" formatCode="&quot;$&quot;#,##0_);[Red]\(&quot;$&quot;#,##0\)">
                  <c:v>1924.9999999999998</c:v>
                </c:pt>
                <c:pt idx="1238" formatCode="&quot;$&quot;#,##0_);[Red]\(&quot;$&quot;#,##0\)">
                  <c:v>2249.9999999999995</c:v>
                </c:pt>
                <c:pt idx="1239" formatCode="&quot;$&quot;#,##0_);[Red]\(&quot;$&quot;#,##0\)">
                  <c:v>1512.4999999999998</c:v>
                </c:pt>
                <c:pt idx="1240" formatCode="&quot;$&quot;#,##0_);[Red]\(&quot;$&quot;#,##0\)">
                  <c:v>750</c:v>
                </c:pt>
                <c:pt idx="1241" formatCode="&quot;$&quot;#,##0_);[Red]\(&quot;$&quot;#,##0\)">
                  <c:v>1787.4999999999998</c:v>
                </c:pt>
                <c:pt idx="1242" formatCode="&quot;$&quot;#,##0_);[Red]\(&quot;$&quot;#,##0\)">
                  <c:v>3000</c:v>
                </c:pt>
                <c:pt idx="1243" formatCode="&quot;$&quot;#,##0_);[Red]\(&quot;$&quot;#,##0\)">
                  <c:v>1950</c:v>
                </c:pt>
                <c:pt idx="1244" formatCode="&quot;$&quot;#,##0_);[Red]\(&quot;$&quot;#,##0\)">
                  <c:v>2275</c:v>
                </c:pt>
                <c:pt idx="1245" formatCode="&quot;$&quot;#,##0_);[Red]\(&quot;$&quot;#,##0\)">
                  <c:v>1250</c:v>
                </c:pt>
                <c:pt idx="1246" formatCode="&quot;$&quot;#,##0_);[Red]\(&quot;$&quot;#,##0\)">
                  <c:v>825.00000000000011</c:v>
                </c:pt>
                <c:pt idx="1247" formatCode="&quot;$&quot;#,##0_);[Red]\(&quot;$&quot;#,##0\)">
                  <c:v>2275</c:v>
                </c:pt>
                <c:pt idx="1248" formatCode="&quot;$&quot;#,##0_);[Red]\(&quot;$&quot;#,##0\)">
                  <c:v>2887.4999999999995</c:v>
                </c:pt>
                <c:pt idx="1249" formatCode="&quot;$&quot;#,##0_);[Red]\(&quot;$&quot;#,##0\)">
                  <c:v>2250</c:v>
                </c:pt>
                <c:pt idx="1250" formatCode="&quot;$&quot;#,##0_);[Red]\(&quot;$&quot;#,##0\)">
                  <c:v>2250</c:v>
                </c:pt>
                <c:pt idx="1251" formatCode="&quot;$&quot;#,##0_);[Red]\(&quot;$&quot;#,##0\)">
                  <c:v>1512.4999999999998</c:v>
                </c:pt>
                <c:pt idx="1252" formatCode="&quot;$&quot;#,##0_);[Red]\(&quot;$&quot;#,##0\)">
                  <c:v>1050</c:v>
                </c:pt>
                <c:pt idx="1253" formatCode="&quot;$&quot;#,##0_);[Red]\(&quot;$&quot;#,##0\)">
                  <c:v>3562.5</c:v>
                </c:pt>
                <c:pt idx="1254" formatCode="&quot;$&quot;#,##0_);[Red]\(&quot;$&quot;#,##0\)">
                  <c:v>5075</c:v>
                </c:pt>
                <c:pt idx="1255" formatCode="&quot;$&quot;#,##0_);[Red]\(&quot;$&quot;#,##0\)">
                  <c:v>4500</c:v>
                </c:pt>
                <c:pt idx="1256" formatCode="&quot;$&quot;#,##0_);[Red]\(&quot;$&quot;#,##0\)">
                  <c:v>4500</c:v>
                </c:pt>
                <c:pt idx="1257" formatCode="&quot;$&quot;#,##0_);[Red]\(&quot;$&quot;#,##0\)">
                  <c:v>3562.5</c:v>
                </c:pt>
                <c:pt idx="1258" formatCode="&quot;$&quot;#,##0_);[Red]\(&quot;$&quot;#,##0\)">
                  <c:v>2975.0000000000005</c:v>
                </c:pt>
                <c:pt idx="1259" formatCode="&quot;$&quot;#,##0_);[Red]\(&quot;$&quot;#,##0\)">
                  <c:v>6500</c:v>
                </c:pt>
                <c:pt idx="1260" formatCode="&quot;$&quot;#,##0_);[Red]\(&quot;$&quot;#,##0\)">
                  <c:v>6400</c:v>
                </c:pt>
                <c:pt idx="1261" formatCode="&quot;$&quot;#,##0_);[Red]\(&quot;$&quot;#,##0\)">
                  <c:v>5525.0000000000009</c:v>
                </c:pt>
                <c:pt idx="1262" formatCode="&quot;$&quot;#,##0_);[Red]\(&quot;$&quot;#,##0\)">
                  <c:v>5100.0000000000009</c:v>
                </c:pt>
                <c:pt idx="1263" formatCode="&quot;$&quot;#,##0_);[Red]\(&quot;$&quot;#,##0\)">
                  <c:v>4000</c:v>
                </c:pt>
                <c:pt idx="1264" formatCode="&quot;$&quot;#,##0_);[Red]\(&quot;$&quot;#,##0\)">
                  <c:v>4675.0000000000009</c:v>
                </c:pt>
                <c:pt idx="1265" formatCode="&quot;$&quot;#,##0_);[Red]\(&quot;$&quot;#,##0\)">
                  <c:v>5500</c:v>
                </c:pt>
                <c:pt idx="1266" formatCode="&quot;$&quot;#,##0_);[Red]\(&quot;$&quot;#,##0\)">
                  <c:v>6375.0000000000009</c:v>
                </c:pt>
                <c:pt idx="1267" formatCode="&quot;$&quot;#,##0_);[Red]\(&quot;$&quot;#,##0\)">
                  <c:v>5437.5000000000009</c:v>
                </c:pt>
                <c:pt idx="1268" formatCode="&quot;$&quot;#,##0_);[Red]\(&quot;$&quot;#,##0\)">
                  <c:v>4200</c:v>
                </c:pt>
                <c:pt idx="1269" formatCode="&quot;$&quot;#,##0_);[Red]\(&quot;$&quot;#,##0\)">
                  <c:v>3675.0000000000005</c:v>
                </c:pt>
                <c:pt idx="1270" formatCode="&quot;$&quot;#,##0_);[Red]\(&quot;$&quot;#,##0\)">
                  <c:v>3674.9999999999995</c:v>
                </c:pt>
                <c:pt idx="1271" formatCode="&quot;$&quot;#,##0_);[Red]\(&quot;$&quot;#,##0\)">
                  <c:v>2625</c:v>
                </c:pt>
                <c:pt idx="1272" formatCode="&quot;$&quot;#,##0_);[Red]\(&quot;$&quot;#,##0\)">
                  <c:v>3575.0000000000009</c:v>
                </c:pt>
                <c:pt idx="1273" formatCode="&quot;$&quot;#,##0_);[Red]\(&quot;$&quot;#,##0\)">
                  <c:v>3850.0000000000009</c:v>
                </c:pt>
                <c:pt idx="1274" formatCode="&quot;$&quot;#,##0_);[Red]\(&quot;$&quot;#,##0\)">
                  <c:v>2437.5000000000005</c:v>
                </c:pt>
                <c:pt idx="1275" formatCode="&quot;$&quot;#,##0_);[Red]\(&quot;$&quot;#,##0\)">
                  <c:v>2112.5000000000005</c:v>
                </c:pt>
                <c:pt idx="1276" formatCode="&quot;$&quot;#,##0_);[Red]\(&quot;$&quot;#,##0\)">
                  <c:v>2625.0000000000005</c:v>
                </c:pt>
                <c:pt idx="1277" formatCode="&quot;$&quot;#,##0_);[Red]\(&quot;$&quot;#,##0\)">
                  <c:v>2250</c:v>
                </c:pt>
                <c:pt idx="1278" formatCode="&quot;$&quot;#,##0_);[Red]\(&quot;$&quot;#,##0\)">
                  <c:v>2612.5</c:v>
                </c:pt>
                <c:pt idx="1279" formatCode="&quot;$&quot;#,##0_);[Red]\(&quot;$&quot;#,##0\)">
                  <c:v>3087.5000000000005</c:v>
                </c:pt>
                <c:pt idx="1280" formatCode="&quot;$&quot;#,##0_);[Red]\(&quot;$&quot;#,##0\)">
                  <c:v>1800.0000000000002</c:v>
                </c:pt>
                <c:pt idx="1281" formatCode="&quot;$&quot;#,##0_);[Red]\(&quot;$&quot;#,##0\)">
                  <c:v>1512.5000000000002</c:v>
                </c:pt>
                <c:pt idx="1282" formatCode="&quot;$&quot;#,##0_);[Red]\(&quot;$&quot;#,##0\)">
                  <c:v>1625</c:v>
                </c:pt>
                <c:pt idx="1283" formatCode="&quot;$&quot;#,##0_);[Red]\(&quot;$&quot;#,##0\)">
                  <c:v>2100</c:v>
                </c:pt>
                <c:pt idx="1284" formatCode="&quot;$&quot;#,##0_);[Red]\(&quot;$&quot;#,##0\)">
                  <c:v>2887.5000000000005</c:v>
                </c:pt>
                <c:pt idx="1285" formatCode="&quot;$&quot;#,##0_);[Red]\(&quot;$&quot;#,##0\)">
                  <c:v>3600.0000000000005</c:v>
                </c:pt>
                <c:pt idx="1286" formatCode="&quot;$&quot;#,##0_);[Red]\(&quot;$&quot;#,##0\)">
                  <c:v>2337.5</c:v>
                </c:pt>
                <c:pt idx="1287" formatCode="&quot;$&quot;#,##0_);[Red]\(&quot;$&quot;#,##0\)">
                  <c:v>2600.0000000000005</c:v>
                </c:pt>
                <c:pt idx="1288" formatCode="&quot;$&quot;#,##0_);[Red]\(&quot;$&quot;#,##0\)">
                  <c:v>3187.5000000000005</c:v>
                </c:pt>
                <c:pt idx="1289" formatCode="&quot;$&quot;#,##0_);[Red]\(&quot;$&quot;#,##0\)">
                  <c:v>4500.0000000000009</c:v>
                </c:pt>
                <c:pt idx="1290" formatCode="&quot;$&quot;#,##0_);[Red]\(&quot;$&quot;#,##0\)">
                  <c:v>5250.0000000000009</c:v>
                </c:pt>
                <c:pt idx="1291" formatCode="&quot;$&quot;#,##0_);[Red]\(&quot;$&quot;#,##0\)">
                  <c:v>5950.0000000000018</c:v>
                </c:pt>
                <c:pt idx="1292" formatCode="&quot;$&quot;#,##0_);[Red]\(&quot;$&quot;#,##0\)">
                  <c:v>4000.0000000000009</c:v>
                </c:pt>
                <c:pt idx="1293" formatCode="&quot;$&quot;#,##0_);[Red]\(&quot;$&quot;#,##0\)">
                  <c:v>4000.0000000000009</c:v>
                </c:pt>
                <c:pt idx="1294" formatCode="&quot;$&quot;#,##0_);[Red]\(&quot;$&quot;#,##0\)">
                  <c:v>3825.0000000000005</c:v>
                </c:pt>
                <c:pt idx="1295" formatCode="&quot;$&quot;#,##0_);[Red]\(&quot;$&quot;#,##0\)">
                  <c:v>4987.5000000000009</c:v>
                </c:pt>
                <c:pt idx="1296" formatCode="&quot;$&quot;#,##0_);[Red]\(&quot;$&quot;#,##0\)">
                  <c:v>1700</c:v>
                </c:pt>
                <c:pt idx="1297" formatCode="&quot;$&quot;#,##0_);[Red]\(&quot;$&quot;#,##0\)">
                  <c:v>2125</c:v>
                </c:pt>
                <c:pt idx="1298" formatCode="&quot;$&quot;#,##0_);[Red]\(&quot;$&quot;#,##0\)">
                  <c:v>2125</c:v>
                </c:pt>
                <c:pt idx="1299" formatCode="&quot;$&quot;#,##0_);[Red]\(&quot;$&quot;#,##0\)">
                  <c:v>1375</c:v>
                </c:pt>
                <c:pt idx="1300" formatCode="&quot;$&quot;#,##0_);[Red]\(&quot;$&quot;#,##0\)">
                  <c:v>1237.5</c:v>
                </c:pt>
                <c:pt idx="1301" formatCode="&quot;$&quot;#,##0_);[Red]\(&quot;$&quot;#,##0\)">
                  <c:v>2375</c:v>
                </c:pt>
                <c:pt idx="1302" formatCode="&quot;$&quot;#,##0_);[Red]\(&quot;$&quot;#,##0\)">
                  <c:v>2100</c:v>
                </c:pt>
                <c:pt idx="1303" formatCode="&quot;$&quot;#,##0_);[Red]\(&quot;$&quot;#,##0\)">
                  <c:v>2125</c:v>
                </c:pt>
                <c:pt idx="1304" formatCode="&quot;$&quot;#,##0_);[Red]\(&quot;$&quot;#,##0\)">
                  <c:v>2125</c:v>
                </c:pt>
                <c:pt idx="1305" formatCode="&quot;$&quot;#,##0_);[Red]\(&quot;$&quot;#,##0\)">
                  <c:v>1375</c:v>
                </c:pt>
                <c:pt idx="1306" formatCode="&quot;$&quot;#,##0_);[Red]\(&quot;$&quot;#,##0\)">
                  <c:v>1100</c:v>
                </c:pt>
                <c:pt idx="1307" formatCode="&quot;$&quot;#,##0_);[Red]\(&quot;$&quot;#,##0\)">
                  <c:v>2000</c:v>
                </c:pt>
                <c:pt idx="1308" formatCode="&quot;$&quot;#,##0_);[Red]\(&quot;$&quot;#,##0\)">
                  <c:v>2750</c:v>
                </c:pt>
                <c:pt idx="1309" formatCode="&quot;$&quot;#,##0_);[Red]\(&quot;$&quot;#,##0\)">
                  <c:v>2400</c:v>
                </c:pt>
                <c:pt idx="1310" formatCode="&quot;$&quot;#,##0_);[Red]\(&quot;$&quot;#,##0\)">
                  <c:v>2762.4999999999995</c:v>
                </c:pt>
                <c:pt idx="1311" formatCode="&quot;$&quot;#,##0_);[Red]\(&quot;$&quot;#,##0\)">
                  <c:v>1950</c:v>
                </c:pt>
                <c:pt idx="1312" formatCode="&quot;$&quot;#,##0_);[Red]\(&quot;$&quot;#,##0\)">
                  <c:v>1137.5</c:v>
                </c:pt>
                <c:pt idx="1313" formatCode="&quot;$&quot;#,##0_);[Red]\(&quot;$&quot;#,##0\)">
                  <c:v>2250</c:v>
                </c:pt>
                <c:pt idx="1314" formatCode="&quot;$&quot;#,##0_);[Red]\(&quot;$&quot;#,##0\)">
                  <c:v>3575</c:v>
                </c:pt>
                <c:pt idx="1315" formatCode="&quot;$&quot;#,##0_);[Red]\(&quot;$&quot;#,##0\)">
                  <c:v>2450.0000000000005</c:v>
                </c:pt>
                <c:pt idx="1316" formatCode="&quot;$&quot;#,##0_);[Red]\(&quot;$&quot;#,##0\)">
                  <c:v>2800.0000000000005</c:v>
                </c:pt>
                <c:pt idx="1317" formatCode="&quot;$&quot;#,##0_);[Red]\(&quot;$&quot;#,##0\)">
                  <c:v>1650.0000000000002</c:v>
                </c:pt>
                <c:pt idx="1318" formatCode="&quot;$&quot;#,##0_);[Red]\(&quot;$&quot;#,##0\)">
                  <c:v>1200.0000000000002</c:v>
                </c:pt>
                <c:pt idx="1319" formatCode="&quot;$&quot;#,##0_);[Red]\(&quot;$&quot;#,##0\)">
                  <c:v>2812.5000000000005</c:v>
                </c:pt>
                <c:pt idx="1320" formatCode="&quot;$&quot;#,##0_);[Red]\(&quot;$&quot;#,##0\)">
                  <c:v>3450</c:v>
                </c:pt>
                <c:pt idx="1321" formatCode="&quot;$&quot;#,##0_);[Red]\(&quot;$&quot;#,##0\)">
                  <c:v>2762.5</c:v>
                </c:pt>
                <c:pt idx="1322" formatCode="&quot;$&quot;#,##0_);[Red]\(&quot;$&quot;#,##0\)">
                  <c:v>2762.5</c:v>
                </c:pt>
                <c:pt idx="1323" formatCode="&quot;$&quot;#,##0_);[Red]\(&quot;$&quot;#,##0\)">
                  <c:v>1950</c:v>
                </c:pt>
                <c:pt idx="1324" formatCode="&quot;$&quot;#,##0_);[Red]\(&quot;$&quot;#,##0\)">
                  <c:v>1237.4999999999998</c:v>
                </c:pt>
                <c:pt idx="1325" formatCode="&quot;$&quot;#,##0_);[Red]\(&quot;$&quot;#,##0\)">
                  <c:v>4024.9999999999995</c:v>
                </c:pt>
                <c:pt idx="1326" formatCode="&quot;$&quot;#,##0_);[Red]\(&quot;$&quot;#,##0\)">
                  <c:v>5362.4999999999991</c:v>
                </c:pt>
                <c:pt idx="1327" formatCode="&quot;$&quot;#,##0_);[Red]\(&quot;$&quot;#,##0\)">
                  <c:v>4900</c:v>
                </c:pt>
                <c:pt idx="1328" formatCode="&quot;$&quot;#,##0_);[Red]\(&quot;$&quot;#,##0\)">
                  <c:v>5950</c:v>
                </c:pt>
                <c:pt idx="1329" formatCode="&quot;$&quot;#,##0_);[Red]\(&quot;$&quot;#,##0\)">
                  <c:v>4887.5</c:v>
                </c:pt>
                <c:pt idx="1330" formatCode="&quot;$&quot;#,##0_);[Red]\(&quot;$&quot;#,##0\)">
                  <c:v>4275</c:v>
                </c:pt>
                <c:pt idx="1331" formatCode="&quot;$&quot;#,##0_);[Red]\(&quot;$&quot;#,##0\)">
                  <c:v>8250</c:v>
                </c:pt>
                <c:pt idx="1332" formatCode="&quot;$&quot;#,##0_);[Red]\(&quot;$&quot;#,##0\)">
                  <c:v>8100</c:v>
                </c:pt>
                <c:pt idx="1333" formatCode="&quot;$&quot;#,##0_);[Red]\(&quot;$&quot;#,##0\)">
                  <c:v>7125.0000000000009</c:v>
                </c:pt>
                <c:pt idx="1334" formatCode="&quot;$&quot;#,##0_);[Red]\(&quot;$&quot;#,##0\)">
                  <c:v>6650.0000000000009</c:v>
                </c:pt>
                <c:pt idx="1335" formatCode="&quot;$&quot;#,##0_);[Red]\(&quot;$&quot;#,##0\)">
                  <c:v>5400</c:v>
                </c:pt>
                <c:pt idx="1336" formatCode="&quot;$&quot;#,##0_);[Red]\(&quot;$&quot;#,##0\)">
                  <c:v>6175</c:v>
                </c:pt>
                <c:pt idx="1337" formatCode="&quot;$&quot;#,##0_);[Red]\(&quot;$&quot;#,##0\)">
                  <c:v>7150.0000000000009</c:v>
                </c:pt>
                <c:pt idx="1338" formatCode="&quot;$&quot;#,##0_);[Red]\(&quot;$&quot;#,##0\)">
                  <c:v>8075.0000000000009</c:v>
                </c:pt>
                <c:pt idx="1339" formatCode="&quot;$&quot;#,##0_);[Red]\(&quot;$&quot;#,##0\)">
                  <c:v>7012.5000000000009</c:v>
                </c:pt>
                <c:pt idx="1340" formatCode="&quot;$&quot;#,##0_);[Red]\(&quot;$&quot;#,##0\)">
                  <c:v>5600</c:v>
                </c:pt>
                <c:pt idx="1341" formatCode="&quot;$&quot;#,##0_);[Red]\(&quot;$&quot;#,##0\)">
                  <c:v>3800</c:v>
                </c:pt>
                <c:pt idx="1342" formatCode="&quot;$&quot;#,##0_);[Red]\(&quot;$&quot;#,##0\)">
                  <c:v>3799.9999999999995</c:v>
                </c:pt>
                <c:pt idx="1343" formatCode="&quot;$&quot;#,##0_);[Red]\(&quot;$&quot;#,##0\)">
                  <c:v>2550</c:v>
                </c:pt>
                <c:pt idx="1344" formatCode="&quot;$&quot;#,##0_);[Red]\(&quot;$&quot;#,##0\)">
                  <c:v>3000.0000000000005</c:v>
                </c:pt>
                <c:pt idx="1345" formatCode="&quot;$&quot;#,##0_);[Red]\(&quot;$&quot;#,##0\)">
                  <c:v>3250.0000000000005</c:v>
                </c:pt>
                <c:pt idx="1346" formatCode="&quot;$&quot;#,##0_);[Red]\(&quot;$&quot;#,##0\)">
                  <c:v>1800.0000000000002</c:v>
                </c:pt>
                <c:pt idx="1347" formatCode="&quot;$&quot;#,##0_);[Red]\(&quot;$&quot;#,##0\)">
                  <c:v>1500.0000000000002</c:v>
                </c:pt>
                <c:pt idx="1348" formatCode="&quot;$&quot;#,##0_);[Red]\(&quot;$&quot;#,##0\)">
                  <c:v>1925.0000000000002</c:v>
                </c:pt>
                <c:pt idx="1349" formatCode="&quot;$&quot;#,##0_);[Red]\(&quot;$&quot;#,##0\)">
                  <c:v>1649.9999999999998</c:v>
                </c:pt>
                <c:pt idx="1350" formatCode="&quot;$&quot;#,##0_);[Red]\(&quot;$&quot;#,##0\)">
                  <c:v>2000</c:v>
                </c:pt>
                <c:pt idx="1351" formatCode="&quot;$&quot;#,##0_);[Red]\(&quot;$&quot;#,##0\)">
                  <c:v>3737.5000000000009</c:v>
                </c:pt>
                <c:pt idx="1352" formatCode="&quot;$&quot;#,##0_);[Red]\(&quot;$&quot;#,##0\)">
                  <c:v>2400.0000000000005</c:v>
                </c:pt>
                <c:pt idx="1353" formatCode="&quot;$&quot;#,##0_);[Red]\(&quot;$&quot;#,##0\)">
                  <c:v>2062.5</c:v>
                </c:pt>
                <c:pt idx="1354" formatCode="&quot;$&quot;#,##0_);[Red]\(&quot;$&quot;#,##0\)">
                  <c:v>2275</c:v>
                </c:pt>
                <c:pt idx="1355" formatCode="&quot;$&quot;#,##0_);[Red]\(&quot;$&quot;#,##0\)">
                  <c:v>2800.0000000000005</c:v>
                </c:pt>
                <c:pt idx="1356" formatCode="&quot;$&quot;#,##0_);[Red]\(&quot;$&quot;#,##0\)">
                  <c:v>3437.5000000000005</c:v>
                </c:pt>
                <c:pt idx="1357" formatCode="&quot;$&quot;#,##0_);[Red]\(&quot;$&quot;#,##0\)">
                  <c:v>4200.0000000000009</c:v>
                </c:pt>
                <c:pt idx="1358" formatCode="&quot;$&quot;#,##0_);[Red]\(&quot;$&quot;#,##0\)">
                  <c:v>2887.5000000000005</c:v>
                </c:pt>
                <c:pt idx="1359" formatCode="&quot;$&quot;#,##0_);[Red]\(&quot;$&quot;#,##0\)">
                  <c:v>3250.0000000000005</c:v>
                </c:pt>
                <c:pt idx="1360" formatCode="&quot;$&quot;#,##0_);[Red]\(&quot;$&quot;#,##0\)">
                  <c:v>4037.5000000000005</c:v>
                </c:pt>
                <c:pt idx="1361" formatCode="&quot;$&quot;#,##0_);[Red]\(&quot;$&quot;#,##0\)">
                  <c:v>5400.0000000000009</c:v>
                </c:pt>
                <c:pt idx="1362" formatCode="&quot;$&quot;#,##0_);[Red]\(&quot;$&quot;#,##0\)">
                  <c:v>6000.0000000000009</c:v>
                </c:pt>
                <c:pt idx="1363" formatCode="&quot;$&quot;#,##0_);[Red]\(&quot;$&quot;#,##0\)">
                  <c:v>6800.0000000000018</c:v>
                </c:pt>
                <c:pt idx="1364" formatCode="&quot;$&quot;#,##0_);[Red]\(&quot;$&quot;#,##0\)">
                  <c:v>4800.0000000000009</c:v>
                </c:pt>
                <c:pt idx="1365" formatCode="&quot;$&quot;#,##0_);[Red]\(&quot;$&quot;#,##0\)">
                  <c:v>4800.0000000000009</c:v>
                </c:pt>
                <c:pt idx="1366" formatCode="&quot;$&quot;#,##0_);[Red]\(&quot;$&quot;#,##0\)">
                  <c:v>4725.0000000000009</c:v>
                </c:pt>
                <c:pt idx="1367" formatCode="&quot;$&quot;#,##0_);[Red]\(&quot;$&quot;#,##0\)">
                  <c:v>5937.5000000000009</c:v>
                </c:pt>
                <c:pt idx="1368" formatCode="&quot;$&quot;#,##0_);[Red]\(&quot;$&quot;#,##0\)">
                  <c:v>3825</c:v>
                </c:pt>
                <c:pt idx="1369" formatCode="&quot;$&quot;#,##0_);[Red]\(&quot;$&quot;#,##0\)">
                  <c:v>2925</c:v>
                </c:pt>
                <c:pt idx="1370" formatCode="&quot;$&quot;#,##0_);[Red]\(&quot;$&quot;#,##0\)">
                  <c:v>2275</c:v>
                </c:pt>
                <c:pt idx="1371" formatCode="&quot;$&quot;#,##0_);[Red]\(&quot;$&quot;#,##0\)">
                  <c:v>1999.9999999999998</c:v>
                </c:pt>
                <c:pt idx="1372" formatCode="&quot;$&quot;#,##0_);[Red]\(&quot;$&quot;#,##0\)">
                  <c:v>3025.0000000000005</c:v>
                </c:pt>
                <c:pt idx="1373" formatCode="&quot;$&quot;#,##0_);[Red]\(&quot;$&quot;#,##0\)">
                  <c:v>2925</c:v>
                </c:pt>
                <c:pt idx="1374" formatCode="&quot;$&quot;#,##0_);[Red]\(&quot;$&quot;#,##0\)">
                  <c:v>4050</c:v>
                </c:pt>
                <c:pt idx="1375" formatCode="&quot;$&quot;#,##0_);[Red]\(&quot;$&quot;#,##0\)">
                  <c:v>2475</c:v>
                </c:pt>
                <c:pt idx="1376" formatCode="&quot;$&quot;#,##0_);[Red]\(&quot;$&quot;#,##0\)">
                  <c:v>2100</c:v>
                </c:pt>
                <c:pt idx="1377" formatCode="&quot;$&quot;#,##0_);[Red]\(&quot;$&quot;#,##0\)">
                  <c:v>1899.9999999999998</c:v>
                </c:pt>
                <c:pt idx="1378" formatCode="&quot;$&quot;#,##0_);[Red]\(&quot;$&quot;#,##0\)">
                  <c:v>3025.0000000000005</c:v>
                </c:pt>
                <c:pt idx="1379" formatCode="&quot;$&quot;#,##0_);[Red]\(&quot;$&quot;#,##0\)">
                  <c:v>2925</c:v>
                </c:pt>
                <c:pt idx="1380" formatCode="&quot;$&quot;#,##0_);[Red]\(&quot;$&quot;#,##0\)">
                  <c:v>3915</c:v>
                </c:pt>
                <c:pt idx="1381" formatCode="&quot;$&quot;#,##0_);[Red]\(&quot;$&quot;#,##0\)">
                  <c:v>2475</c:v>
                </c:pt>
                <c:pt idx="1382" formatCode="&quot;$&quot;#,##0_);[Red]\(&quot;$&quot;#,##0\)">
                  <c:v>2012.5000000000002</c:v>
                </c:pt>
                <c:pt idx="1383" formatCode="&quot;$&quot;#,##0_);[Red]\(&quot;$&quot;#,##0\)">
                  <c:v>1699.9999999999998</c:v>
                </c:pt>
                <c:pt idx="1384" formatCode="&quot;$&quot;#,##0_);[Red]\(&quot;$&quot;#,##0\)">
                  <c:v>2612.5</c:v>
                </c:pt>
                <c:pt idx="1385" formatCode="&quot;$&quot;#,##0_);[Red]\(&quot;$&quot;#,##0\)">
                  <c:v>2587.5</c:v>
                </c:pt>
                <c:pt idx="1386" formatCode="&quot;$&quot;#,##0_);[Red]\(&quot;$&quot;#,##0\)">
                  <c:v>3712.5</c:v>
                </c:pt>
                <c:pt idx="1387" formatCode="&quot;$&quot;#,##0_);[Red]\(&quot;$&quot;#,##0\)">
                  <c:v>2362.5</c:v>
                </c:pt>
                <c:pt idx="1388" formatCode="&quot;$&quot;#,##0_);[Red]\(&quot;$&quot;#,##0\)">
                  <c:v>1837.5000000000002</c:v>
                </c:pt>
                <c:pt idx="1389" formatCode="&quot;$&quot;#,##0_);[Red]\(&quot;$&quot;#,##0\)">
                  <c:v>1799.9999999999998</c:v>
                </c:pt>
                <c:pt idx="1390" formatCode="&quot;$&quot;#,##0_);[Red]\(&quot;$&quot;#,##0\)">
                  <c:v>2612.5</c:v>
                </c:pt>
                <c:pt idx="1391" formatCode="&quot;$&quot;#,##0_);[Red]\(&quot;$&quot;#,##0\)">
                  <c:v>2700</c:v>
                </c:pt>
                <c:pt idx="1392" formatCode="&quot;$&quot;#,##0_);[Red]\(&quot;$&quot;#,##0\)">
                  <c:v>4785</c:v>
                </c:pt>
                <c:pt idx="1393" formatCode="&quot;$&quot;#,##0_);[Red]\(&quot;$&quot;#,##0\)">
                  <c:v>3162.5000000000005</c:v>
                </c:pt>
                <c:pt idx="1394" formatCode="&quot;$&quot;#,##0_);[Red]\(&quot;$&quot;#,##0\)">
                  <c:v>2750</c:v>
                </c:pt>
                <c:pt idx="1395" formatCode="&quot;$&quot;#,##0_);[Red]\(&quot;$&quot;#,##0\)">
                  <c:v>2500</c:v>
                </c:pt>
                <c:pt idx="1396" formatCode="&quot;$&quot;#,##0_);[Red]\(&quot;$&quot;#,##0\)">
                  <c:v>3150</c:v>
                </c:pt>
                <c:pt idx="1397" formatCode="&quot;$&quot;#,##0_);[Red]\(&quot;$&quot;#,##0\)">
                  <c:v>4062.5</c:v>
                </c:pt>
                <c:pt idx="1398" formatCode="&quot;$&quot;#,##0_);[Red]\(&quot;$&quot;#,##0\)">
                  <c:v>5250</c:v>
                </c:pt>
                <c:pt idx="1399" formatCode="&quot;$&quot;#,##0_);[Red]\(&quot;$&quot;#,##0\)">
                  <c:v>3437.5000000000005</c:v>
                </c:pt>
                <c:pt idx="1400" formatCode="&quot;$&quot;#,##0_);[Red]\(&quot;$&quot;#,##0\)">
                  <c:v>3000</c:v>
                </c:pt>
                <c:pt idx="1401" formatCode="&quot;$&quot;#,##0_);[Red]\(&quot;$&quot;#,##0\)">
                  <c:v>2875</c:v>
                </c:pt>
                <c:pt idx="1402" formatCode="&quot;$&quot;#,##0_);[Red]\(&quot;$&quot;#,##0\)">
                  <c:v>3737.5</c:v>
                </c:pt>
                <c:pt idx="1403" formatCode="&quot;$&quot;#,##0_);[Red]\(&quot;$&quot;#,##0\)">
                  <c:v>5075.0000000000009</c:v>
                </c:pt>
                <c:pt idx="1404" formatCode="&quot;$&quot;#,##0_);[Red]\(&quot;$&quot;#,##0\)">
                  <c:v>6175</c:v>
                </c:pt>
                <c:pt idx="1405" formatCode="&quot;$&quot;#,##0_);[Red]\(&quot;$&quot;#,##0\)">
                  <c:v>4200.0000000000009</c:v>
                </c:pt>
                <c:pt idx="1406" formatCode="&quot;$&quot;#,##0_);[Red]\(&quot;$&quot;#,##0\)">
                  <c:v>3437.5000000000005</c:v>
                </c:pt>
                <c:pt idx="1407" formatCode="&quot;$&quot;#,##0_);[Red]\(&quot;$&quot;#,##0\)">
                  <c:v>3162.5000000000005</c:v>
                </c:pt>
                <c:pt idx="1408" formatCode="&quot;$&quot;#,##0_);[Red]\(&quot;$&quot;#,##0\)">
                  <c:v>3900</c:v>
                </c:pt>
                <c:pt idx="1409" formatCode="&quot;$&quot;#,##0_);[Red]\(&quot;$&quot;#,##0\)">
                  <c:v>5425.0000000000009</c:v>
                </c:pt>
                <c:pt idx="1410" formatCode="&quot;$&quot;#,##0_);[Red]\(&quot;$&quot;#,##0\)">
                  <c:v>6012.5</c:v>
                </c:pt>
                <c:pt idx="1411" formatCode="&quot;$&quot;#,##0_);[Red]\(&quot;$&quot;#,##0\)">
                  <c:v>4200.0000000000009</c:v>
                </c:pt>
                <c:pt idx="1412" formatCode="&quot;$&quot;#,##0_);[Red]\(&quot;$&quot;#,##0\)">
                  <c:v>3437.5000000000005</c:v>
                </c:pt>
                <c:pt idx="1413" formatCode="&quot;$&quot;#,##0_);[Red]\(&quot;$&quot;#,##0\)">
                  <c:v>2587.5</c:v>
                </c:pt>
                <c:pt idx="1414" formatCode="&quot;$&quot;#,##0_);[Red]\(&quot;$&quot;#,##0\)">
                  <c:v>3025.0000000000005</c:v>
                </c:pt>
                <c:pt idx="1415" formatCode="&quot;$&quot;#,##0_);[Red]\(&quot;$&quot;#,##0\)">
                  <c:v>4350.0000000000009</c:v>
                </c:pt>
                <c:pt idx="1416" formatCode="&quot;$&quot;#,##0_);[Red]\(&quot;$&quot;#,##0\)">
                  <c:v>4675</c:v>
                </c:pt>
                <c:pt idx="1417" formatCode="&quot;$&quot;#,##0_);[Red]\(&quot;$&quot;#,##0\)">
                  <c:v>3250.0000000000009</c:v>
                </c:pt>
                <c:pt idx="1418" formatCode="&quot;$&quot;#,##0_);[Red]\(&quot;$&quot;#,##0\)">
                  <c:v>2475</c:v>
                </c:pt>
                <c:pt idx="1419" formatCode="&quot;$&quot;#,##0_);[Red]\(&quot;$&quot;#,##0\)">
                  <c:v>2362.5</c:v>
                </c:pt>
                <c:pt idx="1420" formatCode="&quot;$&quot;#,##0_);[Red]\(&quot;$&quot;#,##0\)">
                  <c:v>2887.5000000000005</c:v>
                </c:pt>
                <c:pt idx="1421" formatCode="&quot;$&quot;#,##0_);[Red]\(&quot;$&quot;#,##0\)">
                  <c:v>3750.0000000000005</c:v>
                </c:pt>
                <c:pt idx="1422" formatCode="&quot;$&quot;#,##0_);[Red]\(&quot;$&quot;#,##0\)">
                  <c:v>4800.0000000000009</c:v>
                </c:pt>
                <c:pt idx="1423" formatCode="&quot;$&quot;#,##0_);[Red]\(&quot;$&quot;#,##0\)">
                  <c:v>3125.0000000000009</c:v>
                </c:pt>
                <c:pt idx="1424" formatCode="&quot;$&quot;#,##0_);[Red]\(&quot;$&quot;#,##0\)">
                  <c:v>2625.0000000000005</c:v>
                </c:pt>
                <c:pt idx="1425" formatCode="&quot;$&quot;#,##0_);[Red]\(&quot;$&quot;#,##0\)">
                  <c:v>2500.0000000000005</c:v>
                </c:pt>
                <c:pt idx="1426" formatCode="&quot;$&quot;#,##0_);[Red]\(&quot;$&quot;#,##0\)">
                  <c:v>3000.0000000000005</c:v>
                </c:pt>
                <c:pt idx="1427" formatCode="&quot;$&quot;#,##0_);[Red]\(&quot;$&quot;#,##0\)">
                  <c:v>4062.5</c:v>
                </c:pt>
                <c:pt idx="1428" formatCode="&quot;$&quot;#,##0_);[Red]\(&quot;$&quot;#,##0\)">
                  <c:v>4650.0000000000009</c:v>
                </c:pt>
                <c:pt idx="1429" formatCode="&quot;$&quot;#,##0_);[Red]\(&quot;$&quot;#,##0\)">
                  <c:v>3000.0000000000005</c:v>
                </c:pt>
                <c:pt idx="1430" formatCode="&quot;$&quot;#,##0_);[Red]\(&quot;$&quot;#,##0\)">
                  <c:v>2725.0000000000005</c:v>
                </c:pt>
                <c:pt idx="1431" formatCode="&quot;$&quot;#,##0_);[Red]\(&quot;$&quot;#,##0\)">
                  <c:v>2875.0000000000005</c:v>
                </c:pt>
                <c:pt idx="1432" formatCode="&quot;$&quot;#,##0_);[Red]\(&quot;$&quot;#,##0\)">
                  <c:v>3575</c:v>
                </c:pt>
                <c:pt idx="1433" formatCode="&quot;$&quot;#,##0_);[Red]\(&quot;$&quot;#,##0\)">
                  <c:v>4550</c:v>
                </c:pt>
                <c:pt idx="1434" formatCode="&quot;$&quot;#,##0_);[Red]\(&quot;$&quot;#,##0\)">
                  <c:v>5687.5</c:v>
                </c:pt>
                <c:pt idx="1435" formatCode="&quot;$&quot;#,##0_);[Red]\(&quot;$&quot;#,##0\)">
                  <c:v>3712.5000000000005</c:v>
                </c:pt>
                <c:pt idx="1436" formatCode="&quot;$&quot;#,##0_);[Red]\(&quot;$&quot;#,##0\)">
                  <c:v>3437.5000000000005</c:v>
                </c:pt>
                <c:pt idx="1437" formatCode="&quot;$&quot;#,##0_);[Red]\(&quot;$&quot;#,##0\)">
                  <c:v>3162.5000000000005</c:v>
                </c:pt>
                <c:pt idx="1438" formatCode="&quot;$&quot;#,##0_);[Red]\(&quot;$&quot;#,##0\)">
                  <c:v>3737.5</c:v>
                </c:pt>
                <c:pt idx="1439" formatCode="&quot;$&quot;#,##0_);[Red]\(&quot;$&quot;#,##0\)">
                  <c:v>4725</c:v>
                </c:pt>
                <c:pt idx="1440" formatCode="&quot;$&quot;#,##0_);[Red]\(&quot;$&quot;#,##0\)">
                  <c:v>3200</c:v>
                </c:pt>
                <c:pt idx="1441" formatCode="&quot;$&quot;#,##0_);[Red]\(&quot;$&quot;#,##0\)">
                  <c:v>2400</c:v>
                </c:pt>
                <c:pt idx="1442" formatCode="&quot;$&quot;#,##0_);[Red]\(&quot;$&quot;#,##0\)">
                  <c:v>1800.0000000000002</c:v>
                </c:pt>
                <c:pt idx="1443" formatCode="&quot;$&quot;#,##0_);[Red]\(&quot;$&quot;#,##0\)">
                  <c:v>1575</c:v>
                </c:pt>
                <c:pt idx="1444" formatCode="&quot;$&quot;#,##0_);[Red]\(&quot;$&quot;#,##0\)">
                  <c:v>2500</c:v>
                </c:pt>
                <c:pt idx="1445" formatCode="&quot;$&quot;#,##0_);[Red]\(&quot;$&quot;#,##0\)">
                  <c:v>2400</c:v>
                </c:pt>
                <c:pt idx="1446" formatCode="&quot;$&quot;#,##0_);[Red]\(&quot;$&quot;#,##0\)">
                  <c:v>3400</c:v>
                </c:pt>
                <c:pt idx="1447" formatCode="&quot;$&quot;#,##0_);[Red]\(&quot;$&quot;#,##0\)">
                  <c:v>2000</c:v>
                </c:pt>
                <c:pt idx="1448" formatCode="&quot;$&quot;#,##0_);[Red]\(&quot;$&quot;#,##0\)">
                  <c:v>1650.0000000000002</c:v>
                </c:pt>
                <c:pt idx="1449" formatCode="&quot;$&quot;#,##0_);[Red]\(&quot;$&quot;#,##0\)">
                  <c:v>1487.5</c:v>
                </c:pt>
                <c:pt idx="1450" formatCode="&quot;$&quot;#,##0_);[Red]\(&quot;$&quot;#,##0\)">
                  <c:v>2500</c:v>
                </c:pt>
                <c:pt idx="1451" formatCode="&quot;$&quot;#,##0_);[Red]\(&quot;$&quot;#,##0\)">
                  <c:v>2400</c:v>
                </c:pt>
                <c:pt idx="1452" formatCode="&quot;$&quot;#,##0_);[Red]\(&quot;$&quot;#,##0\)">
                  <c:v>3280</c:v>
                </c:pt>
                <c:pt idx="1453" formatCode="&quot;$&quot;#,##0_);[Red]\(&quot;$&quot;#,##0\)">
                  <c:v>2100</c:v>
                </c:pt>
                <c:pt idx="1454" formatCode="&quot;$&quot;#,##0_);[Red]\(&quot;$&quot;#,##0\)">
                  <c:v>1650.0000000000002</c:v>
                </c:pt>
                <c:pt idx="1455" formatCode="&quot;$&quot;#,##0_);[Red]\(&quot;$&quot;#,##0\)">
                  <c:v>1400</c:v>
                </c:pt>
                <c:pt idx="1456" formatCode="&quot;$&quot;#,##0_);[Red]\(&quot;$&quot;#,##0\)">
                  <c:v>2250</c:v>
                </c:pt>
                <c:pt idx="1457" formatCode="&quot;$&quot;#,##0_);[Red]\(&quot;$&quot;#,##0\)">
                  <c:v>2200</c:v>
                </c:pt>
                <c:pt idx="1458" formatCode="&quot;$&quot;#,##0_);[Red]\(&quot;$&quot;#,##0\)">
                  <c:v>3200</c:v>
                </c:pt>
                <c:pt idx="1459" formatCode="&quot;$&quot;#,##0_);[Red]\(&quot;$&quot;#,##0\)">
                  <c:v>2000</c:v>
                </c:pt>
                <c:pt idx="1460" formatCode="&quot;$&quot;#,##0_);[Red]\(&quot;$&quot;#,##0\)">
                  <c:v>1500.0000000000002</c:v>
                </c:pt>
                <c:pt idx="1461" formatCode="&quot;$&quot;#,##0_);[Red]\(&quot;$&quot;#,##0\)">
                  <c:v>1487.5</c:v>
                </c:pt>
                <c:pt idx="1462" formatCode="&quot;$&quot;#,##0_);[Red]\(&quot;$&quot;#,##0\)">
                  <c:v>2125</c:v>
                </c:pt>
                <c:pt idx="1463" formatCode="&quot;$&quot;#,##0_);[Red]\(&quot;$&quot;#,##0\)">
                  <c:v>2200</c:v>
                </c:pt>
                <c:pt idx="1464" formatCode="&quot;$&quot;#,##0_);[Red]\(&quot;$&quot;#,##0\)">
                  <c:v>4100</c:v>
                </c:pt>
                <c:pt idx="1465" formatCode="&quot;$&quot;#,##0_);[Red]\(&quot;$&quot;#,##0\)">
                  <c:v>2362.5000000000005</c:v>
                </c:pt>
                <c:pt idx="1466" formatCode="&quot;$&quot;#,##0_);[Red]\(&quot;$&quot;#,##0\)">
                  <c:v>2000</c:v>
                </c:pt>
                <c:pt idx="1467" formatCode="&quot;$&quot;#,##0_);[Red]\(&quot;$&quot;#,##0\)">
                  <c:v>1800</c:v>
                </c:pt>
                <c:pt idx="1468" formatCode="&quot;$&quot;#,##0_);[Red]\(&quot;$&quot;#,##0\)">
                  <c:v>2375</c:v>
                </c:pt>
                <c:pt idx="1469" formatCode="&quot;$&quot;#,##0_);[Red]\(&quot;$&quot;#,##0\)">
                  <c:v>3300.0000000000005</c:v>
                </c:pt>
                <c:pt idx="1470" formatCode="&quot;$&quot;#,##0_);[Red]\(&quot;$&quot;#,##0\)">
                  <c:v>4250</c:v>
                </c:pt>
                <c:pt idx="1471" formatCode="&quot;$&quot;#,##0_);[Red]\(&quot;$&quot;#,##0\)">
                  <c:v>2700.0000000000005</c:v>
                </c:pt>
                <c:pt idx="1472" formatCode="&quot;$&quot;#,##0_);[Red]\(&quot;$&quot;#,##0\)">
                  <c:v>2100</c:v>
                </c:pt>
                <c:pt idx="1473" formatCode="&quot;$&quot;#,##0_);[Red]\(&quot;$&quot;#,##0\)">
                  <c:v>2000</c:v>
                </c:pt>
                <c:pt idx="1474" formatCode="&quot;$&quot;#,##0_);[Red]\(&quot;$&quot;#,##0\)">
                  <c:v>2500</c:v>
                </c:pt>
                <c:pt idx="1475" formatCode="&quot;$&quot;#,##0_);[Red]\(&quot;$&quot;#,##0\)">
                  <c:v>3575.0000000000005</c:v>
                </c:pt>
                <c:pt idx="1476" formatCode="&quot;$&quot;#,##0_);[Red]\(&quot;$&quot;#,##0\)">
                  <c:v>4375</c:v>
                </c:pt>
                <c:pt idx="1477" formatCode="&quot;$&quot;#,##0_);[Red]\(&quot;$&quot;#,##0\)">
                  <c:v>2812.5000000000005</c:v>
                </c:pt>
                <c:pt idx="1478" formatCode="&quot;$&quot;#,##0_);[Red]\(&quot;$&quot;#,##0\)">
                  <c:v>2200</c:v>
                </c:pt>
                <c:pt idx="1479" formatCode="&quot;$&quot;#,##0_);[Red]\(&quot;$&quot;#,##0\)">
                  <c:v>2000</c:v>
                </c:pt>
                <c:pt idx="1480" formatCode="&quot;$&quot;#,##0_);[Red]\(&quot;$&quot;#,##0\)">
                  <c:v>2625</c:v>
                </c:pt>
                <c:pt idx="1481" formatCode="&quot;$&quot;#,##0_);[Red]\(&quot;$&quot;#,##0\)">
                  <c:v>3850.0000000000005</c:v>
                </c:pt>
                <c:pt idx="1482" formatCode="&quot;$&quot;#,##0_);[Red]\(&quot;$&quot;#,##0\)">
                  <c:v>4250</c:v>
                </c:pt>
                <c:pt idx="1483" formatCode="&quot;$&quot;#,##0_);[Red]\(&quot;$&quot;#,##0\)">
                  <c:v>2812.5000000000005</c:v>
                </c:pt>
                <c:pt idx="1484" formatCode="&quot;$&quot;#,##0_);[Red]\(&quot;$&quot;#,##0\)">
                  <c:v>2200</c:v>
                </c:pt>
                <c:pt idx="1485" formatCode="&quot;$&quot;#,##0_);[Red]\(&quot;$&quot;#,##0\)">
                  <c:v>2100</c:v>
                </c:pt>
                <c:pt idx="1486" formatCode="&quot;$&quot;#,##0_);[Red]\(&quot;$&quot;#,##0\)">
                  <c:v>2500</c:v>
                </c:pt>
                <c:pt idx="1487" formatCode="&quot;$&quot;#,##0_);[Red]\(&quot;$&quot;#,##0\)">
                  <c:v>3712.5000000000005</c:v>
                </c:pt>
                <c:pt idx="1488" formatCode="&quot;$&quot;#,##0_);[Red]\(&quot;$&quot;#,##0\)">
                  <c:v>4000</c:v>
                </c:pt>
                <c:pt idx="1489" formatCode="&quot;$&quot;#,##0_);[Red]\(&quot;$&quot;#,##0\)">
                  <c:v>2700.0000000000005</c:v>
                </c:pt>
                <c:pt idx="1490" formatCode="&quot;$&quot;#,##0_);[Red]\(&quot;$&quot;#,##0\)">
                  <c:v>2100</c:v>
                </c:pt>
                <c:pt idx="1491" formatCode="&quot;$&quot;#,##0_);[Red]\(&quot;$&quot;#,##0\)">
                  <c:v>2000</c:v>
                </c:pt>
                <c:pt idx="1492" formatCode="&quot;$&quot;#,##0_);[Red]\(&quot;$&quot;#,##0\)">
                  <c:v>2500</c:v>
                </c:pt>
                <c:pt idx="1493" formatCode="&quot;$&quot;#,##0_);[Red]\(&quot;$&quot;#,##0\)">
                  <c:v>3300.0000000000005</c:v>
                </c:pt>
                <c:pt idx="1494" formatCode="&quot;$&quot;#,##0_);[Red]\(&quot;$&quot;#,##0\)">
                  <c:v>4262.5</c:v>
                </c:pt>
                <c:pt idx="1495" formatCode="&quot;$&quot;#,##0_);[Red]\(&quot;$&quot;#,##0\)">
                  <c:v>2700.0000000000005</c:v>
                </c:pt>
                <c:pt idx="1496" formatCode="&quot;$&quot;#,##0_);[Red]\(&quot;$&quot;#,##0\)">
                  <c:v>2250.0000000000005</c:v>
                </c:pt>
                <c:pt idx="1497" formatCode="&quot;$&quot;#,##0_);[Red]\(&quot;$&quot;#,##0\)">
                  <c:v>2137.5000000000005</c:v>
                </c:pt>
                <c:pt idx="1498" formatCode="&quot;$&quot;#,##0_);[Red]\(&quot;$&quot;#,##0\)">
                  <c:v>2612.5</c:v>
                </c:pt>
                <c:pt idx="1499" formatCode="&quot;$&quot;#,##0_);[Red]\(&quot;$&quot;#,##0\)">
                  <c:v>3600</c:v>
                </c:pt>
                <c:pt idx="1500" formatCode="&quot;$&quot;#,##0_);[Red]\(&quot;$&quot;#,##0\)">
                  <c:v>4125</c:v>
                </c:pt>
                <c:pt idx="1501" formatCode="&quot;$&quot;#,##0_);[Red]\(&quot;$&quot;#,##0\)">
                  <c:v>2587.5000000000005</c:v>
                </c:pt>
                <c:pt idx="1502" formatCode="&quot;$&quot;#,##0_);[Red]\(&quot;$&quot;#,##0\)">
                  <c:v>2340.0000000000005</c:v>
                </c:pt>
                <c:pt idx="1503" formatCode="&quot;$&quot;#,##0_);[Red]\(&quot;$&quot;#,##0\)">
                  <c:v>2250.0000000000005</c:v>
                </c:pt>
                <c:pt idx="1504" formatCode="&quot;$&quot;#,##0_);[Red]\(&quot;$&quot;#,##0\)">
                  <c:v>2612.5</c:v>
                </c:pt>
                <c:pt idx="1505" formatCode="&quot;$&quot;#,##0_);[Red]\(&quot;$&quot;#,##0\)">
                  <c:v>3450</c:v>
                </c:pt>
                <c:pt idx="1506" formatCode="&quot;$&quot;#,##0_);[Red]\(&quot;$&quot;#,##0\)">
                  <c:v>4400</c:v>
                </c:pt>
                <c:pt idx="1507" formatCode="&quot;$&quot;#,##0_);[Red]\(&quot;$&quot;#,##0\)">
                  <c:v>2700.0000000000005</c:v>
                </c:pt>
                <c:pt idx="1508" formatCode="&quot;$&quot;#,##0_);[Red]\(&quot;$&quot;#,##0\)">
                  <c:v>2475.0000000000005</c:v>
                </c:pt>
                <c:pt idx="1509" formatCode="&quot;$&quot;#,##0_);[Red]\(&quot;$&quot;#,##0\)">
                  <c:v>2250.0000000000005</c:v>
                </c:pt>
                <c:pt idx="1510" formatCode="&quot;$&quot;#,##0_);[Red]\(&quot;$&quot;#,##0\)">
                  <c:v>2750</c:v>
                </c:pt>
                <c:pt idx="1511" formatCode="&quot;$&quot;#,##0_);[Red]\(&quot;$&quot;#,##0\)">
                  <c:v>3600</c:v>
                </c:pt>
                <c:pt idx="1512" formatCode="&quot;$&quot;#,##0_);[Red]\(&quot;$&quot;#,##0\)">
                  <c:v>1050.0000000000002</c:v>
                </c:pt>
                <c:pt idx="1513" formatCode="&quot;$&quot;#,##0_);[Red]\(&quot;$&quot;#,##0\)">
                  <c:v>1400</c:v>
                </c:pt>
                <c:pt idx="1514" formatCode="&quot;$&quot;#,##0_);[Red]\(&quot;$&quot;#,##0\)">
                  <c:v>1400</c:v>
                </c:pt>
                <c:pt idx="1515" formatCode="&quot;$&quot;#,##0_);[Red]\(&quot;$&quot;#,##0\)">
                  <c:v>800</c:v>
                </c:pt>
                <c:pt idx="1516" formatCode="&quot;$&quot;#,##0_);[Red]\(&quot;$&quot;#,##0\)">
                  <c:v>675.00000000000011</c:v>
                </c:pt>
                <c:pt idx="1517" formatCode="&quot;$&quot;#,##0_);[Red]\(&quot;$&quot;#,##0\)">
                  <c:v>1600</c:v>
                </c:pt>
                <c:pt idx="1518" formatCode="&quot;$&quot;#,##0_);[Red]\(&quot;$&quot;#,##0\)">
                  <c:v>1350.0000000000002</c:v>
                </c:pt>
                <c:pt idx="1519" formatCode="&quot;$&quot;#,##0_);[Red]\(&quot;$&quot;#,##0\)">
                  <c:v>1400</c:v>
                </c:pt>
                <c:pt idx="1520" formatCode="&quot;$&quot;#,##0_);[Red]\(&quot;$&quot;#,##0\)">
                  <c:v>1400</c:v>
                </c:pt>
                <c:pt idx="1521" formatCode="&quot;$&quot;#,##0_);[Red]\(&quot;$&quot;#,##0\)">
                  <c:v>800</c:v>
                </c:pt>
                <c:pt idx="1522" formatCode="&quot;$&quot;#,##0_);[Red]\(&quot;$&quot;#,##0\)">
                  <c:v>562.50000000000011</c:v>
                </c:pt>
                <c:pt idx="1523" formatCode="&quot;$&quot;#,##0_);[Red]\(&quot;$&quot;#,##0\)">
                  <c:v>1300</c:v>
                </c:pt>
                <c:pt idx="1524" formatCode="&quot;$&quot;#,##0_);[Red]\(&quot;$&quot;#,##0\)">
                  <c:v>1900</c:v>
                </c:pt>
                <c:pt idx="1525" formatCode="&quot;$&quot;#,##0_);[Red]\(&quot;$&quot;#,##0\)">
                  <c:v>1625</c:v>
                </c:pt>
                <c:pt idx="1526" formatCode="&quot;$&quot;#,##0_);[Red]\(&quot;$&quot;#,##0\)">
                  <c:v>1924.9999999999998</c:v>
                </c:pt>
                <c:pt idx="1527" formatCode="&quot;$&quot;#,##0_);[Red]\(&quot;$&quot;#,##0\)">
                  <c:v>1250</c:v>
                </c:pt>
                <c:pt idx="1528" formatCode="&quot;$&quot;#,##0_);[Red]\(&quot;$&quot;#,##0\)">
                  <c:v>550</c:v>
                </c:pt>
                <c:pt idx="1529" formatCode="&quot;$&quot;#,##0_);[Red]\(&quot;$&quot;#,##0\)">
                  <c:v>1500</c:v>
                </c:pt>
                <c:pt idx="1530" formatCode="&quot;$&quot;#,##0_);[Red]\(&quot;$&quot;#,##0\)">
                  <c:v>2612.5</c:v>
                </c:pt>
                <c:pt idx="1531" formatCode="&quot;$&quot;#,##0_);[Red]\(&quot;$&quot;#,##0\)">
                  <c:v>1650.0000000000002</c:v>
                </c:pt>
                <c:pt idx="1532" formatCode="&quot;$&quot;#,##0_);[Red]\(&quot;$&quot;#,##0\)">
                  <c:v>1950.0000000000002</c:v>
                </c:pt>
                <c:pt idx="1533" formatCode="&quot;$&quot;#,##0_);[Red]\(&quot;$&quot;#,##0\)">
                  <c:v>1012.5000000000001</c:v>
                </c:pt>
                <c:pt idx="1534" formatCode="&quot;$&quot;#,##0_);[Red]\(&quot;$&quot;#,##0\)">
                  <c:v>625.00000000000011</c:v>
                </c:pt>
                <c:pt idx="1535" formatCode="&quot;$&quot;#,##0_);[Red]\(&quot;$&quot;#,##0\)">
                  <c:v>1950.0000000000005</c:v>
                </c:pt>
                <c:pt idx="1536" formatCode="&quot;$&quot;#,##0_);[Red]\(&quot;$&quot;#,##0\)">
                  <c:v>2500</c:v>
                </c:pt>
                <c:pt idx="1537" formatCode="&quot;$&quot;#,##0_);[Red]\(&quot;$&quot;#,##0\)">
                  <c:v>1925.0000000000002</c:v>
                </c:pt>
                <c:pt idx="1538" formatCode="&quot;$&quot;#,##0_);[Red]\(&quot;$&quot;#,##0\)">
                  <c:v>1925.0000000000002</c:v>
                </c:pt>
                <c:pt idx="1539" formatCode="&quot;$&quot;#,##0_);[Red]\(&quot;$&quot;#,##0\)">
                  <c:v>1375</c:v>
                </c:pt>
                <c:pt idx="1540" formatCode="&quot;$&quot;#,##0_);[Red]\(&quot;$&quot;#,##0\)">
                  <c:v>787.49999999999989</c:v>
                </c:pt>
                <c:pt idx="1541" formatCode="&quot;$&quot;#,##0_);[Red]\(&quot;$&quot;#,##0\)">
                  <c:v>3150</c:v>
                </c:pt>
                <c:pt idx="1542" formatCode="&quot;$&quot;#,##0_);[Red]\(&quot;$&quot;#,##0\)">
                  <c:v>4262.4999999999991</c:v>
                </c:pt>
                <c:pt idx="1543" formatCode="&quot;$&quot;#,##0_);[Red]\(&quot;$&quot;#,##0\)">
                  <c:v>4224.9999999999991</c:v>
                </c:pt>
                <c:pt idx="1544" formatCode="&quot;$&quot;#,##0_);[Red]\(&quot;$&quot;#,##0\)">
                  <c:v>5200</c:v>
                </c:pt>
                <c:pt idx="1545" formatCode="&quot;$&quot;#,##0_);[Red]\(&quot;$&quot;#,##0\)">
                  <c:v>4200</c:v>
                </c:pt>
                <c:pt idx="1546" formatCode="&quot;$&quot;#,##0_);[Red]\(&quot;$&quot;#,##0\)">
                  <c:v>3600</c:v>
                </c:pt>
                <c:pt idx="1547" formatCode="&quot;$&quot;#,##0_);[Red]\(&quot;$&quot;#,##0\)">
                  <c:v>7350</c:v>
                </c:pt>
                <c:pt idx="1548" formatCode="&quot;$&quot;#,##0_);[Red]\(&quot;$&quot;#,##0\)">
                  <c:v>7225</c:v>
                </c:pt>
                <c:pt idx="1549" formatCode="&quot;$&quot;#,##0_);[Red]\(&quot;$&quot;#,##0\)">
                  <c:v>6300</c:v>
                </c:pt>
                <c:pt idx="1550" formatCode="&quot;$&quot;#,##0_);[Red]\(&quot;$&quot;#,##0\)">
                  <c:v>5850</c:v>
                </c:pt>
                <c:pt idx="1551" formatCode="&quot;$&quot;#,##0_);[Red]\(&quot;$&quot;#,##0\)">
                  <c:v>4675</c:v>
                </c:pt>
                <c:pt idx="1552" formatCode="&quot;$&quot;#,##0_);[Red]\(&quot;$&quot;#,##0\)">
                  <c:v>5400</c:v>
                </c:pt>
                <c:pt idx="1553" formatCode="&quot;$&quot;#,##0_);[Red]\(&quot;$&quot;#,##0\)">
                  <c:v>6300</c:v>
                </c:pt>
                <c:pt idx="1554" formatCode="&quot;$&quot;#,##0_);[Red]\(&quot;$&quot;#,##0\)">
                  <c:v>7200</c:v>
                </c:pt>
                <c:pt idx="1555" formatCode="&quot;$&quot;#,##0_);[Red]\(&quot;$&quot;#,##0\)">
                  <c:v>6200</c:v>
                </c:pt>
                <c:pt idx="1556" formatCode="&quot;$&quot;#,##0_);[Red]\(&quot;$&quot;#,##0\)">
                  <c:v>4550</c:v>
                </c:pt>
                <c:pt idx="1557" formatCode="&quot;$&quot;#,##0_);[Red]\(&quot;$&quot;#,##0\)">
                  <c:v>2975.0000000000005</c:v>
                </c:pt>
                <c:pt idx="1558" formatCode="&quot;$&quot;#,##0_);[Red]\(&quot;$&quot;#,##0\)">
                  <c:v>2975</c:v>
                </c:pt>
                <c:pt idx="1559" formatCode="&quot;$&quot;#,##0_);[Red]\(&quot;$&quot;#,##0\)">
                  <c:v>1875</c:v>
                </c:pt>
                <c:pt idx="1560" formatCode="&quot;$&quot;#,##0_);[Red]\(&quot;$&quot;#,##0\)">
                  <c:v>2250.0000000000005</c:v>
                </c:pt>
                <c:pt idx="1561" formatCode="&quot;$&quot;#,##0_);[Red]\(&quot;$&quot;#,##0\)">
                  <c:v>2475.0000000000009</c:v>
                </c:pt>
                <c:pt idx="1562" formatCode="&quot;$&quot;#,##0_);[Red]\(&quot;$&quot;#,##0\)">
                  <c:v>1250.0000000000002</c:v>
                </c:pt>
                <c:pt idx="1563" formatCode="&quot;$&quot;#,##0_);[Red]\(&quot;$&quot;#,##0\)">
                  <c:v>1000.0000000000002</c:v>
                </c:pt>
                <c:pt idx="1564" formatCode="&quot;$&quot;#,##0_);[Red]\(&quot;$&quot;#,##0\)">
                  <c:v>1350.0000000000002</c:v>
                </c:pt>
                <c:pt idx="1565" formatCode="&quot;$&quot;#,##0_);[Red]\(&quot;$&quot;#,##0\)">
                  <c:v>1125</c:v>
                </c:pt>
                <c:pt idx="1566" formatCode="&quot;$&quot;#,##0_);[Red]\(&quot;$&quot;#,##0\)">
                  <c:v>1400</c:v>
                </c:pt>
                <c:pt idx="1567" formatCode="&quot;$&quot;#,##0_);[Red]\(&quot;$&quot;#,##0\)">
                  <c:v>2887.5000000000009</c:v>
                </c:pt>
                <c:pt idx="1568" formatCode="&quot;$&quot;#,##0_);[Red]\(&quot;$&quot;#,##0\)">
                  <c:v>1750.0000000000005</c:v>
                </c:pt>
                <c:pt idx="1569" formatCode="&quot;$&quot;#,##0_);[Red]\(&quot;$&quot;#,##0\)">
                  <c:v>1462.5000000000002</c:v>
                </c:pt>
                <c:pt idx="1570" formatCode="&quot;$&quot;#,##0_);[Red]\(&quot;$&quot;#,##0\)">
                  <c:v>1650.0000000000002</c:v>
                </c:pt>
                <c:pt idx="1571" formatCode="&quot;$&quot;#,##0_);[Red]\(&quot;$&quot;#,##0\)">
                  <c:v>2100.0000000000005</c:v>
                </c:pt>
                <c:pt idx="1572" formatCode="&quot;$&quot;#,##0_);[Red]\(&quot;$&quot;#,##0\)">
                  <c:v>2587.5000000000005</c:v>
                </c:pt>
                <c:pt idx="1573" formatCode="&quot;$&quot;#,##0_);[Red]\(&quot;$&quot;#,##0\)">
                  <c:v>3250.0000000000009</c:v>
                </c:pt>
                <c:pt idx="1574" formatCode="&quot;$&quot;#,##0_);[Red]\(&quot;$&quot;#,##0\)">
                  <c:v>2137.5000000000005</c:v>
                </c:pt>
                <c:pt idx="1575" formatCode="&quot;$&quot;#,##0_);[Red]\(&quot;$&quot;#,##0\)">
                  <c:v>2475.0000000000009</c:v>
                </c:pt>
                <c:pt idx="1576" formatCode="&quot;$&quot;#,##0_);[Red]\(&quot;$&quot;#,##0\)">
                  <c:v>3187.5000000000005</c:v>
                </c:pt>
                <c:pt idx="1577" formatCode="&quot;$&quot;#,##0_);[Red]\(&quot;$&quot;#,##0\)">
                  <c:v>4400.0000000000009</c:v>
                </c:pt>
                <c:pt idx="1578" formatCode="&quot;$&quot;#,##0_);[Red]\(&quot;$&quot;#,##0\)">
                  <c:v>4875.0000000000009</c:v>
                </c:pt>
                <c:pt idx="1579" formatCode="&quot;$&quot;#,##0_);[Red]\(&quot;$&quot;#,##0\)">
                  <c:v>5625.0000000000018</c:v>
                </c:pt>
                <c:pt idx="1580" formatCode="&quot;$&quot;#,##0_);[Red]\(&quot;$&quot;#,##0\)">
                  <c:v>3850.0000000000009</c:v>
                </c:pt>
                <c:pt idx="1581" formatCode="&quot;$&quot;#,##0_);[Red]\(&quot;$&quot;#,##0\)">
                  <c:v>3850.0000000000009</c:v>
                </c:pt>
                <c:pt idx="1582" formatCode="&quot;$&quot;#,##0_);[Red]\(&quot;$&quot;#,##0\)">
                  <c:v>3800.0000000000009</c:v>
                </c:pt>
                <c:pt idx="1583" formatCode="&quot;$&quot;#,##0_);[Red]\(&quot;$&quot;#,##0\)">
                  <c:v>4887.5000000000009</c:v>
                </c:pt>
                <c:pt idx="1584" formatCode="&quot;$&quot;#,##0_);[Red]\(&quot;$&quot;#,##0\)">
                  <c:v>2625</c:v>
                </c:pt>
                <c:pt idx="1585" formatCode="&quot;$&quot;#,##0_);[Red]\(&quot;$&quot;#,##0\)">
                  <c:v>1924.9999999999998</c:v>
                </c:pt>
                <c:pt idx="1586" formatCode="&quot;$&quot;#,##0_);[Red]\(&quot;$&quot;#,##0\)">
                  <c:v>1375</c:v>
                </c:pt>
                <c:pt idx="1587" formatCode="&quot;$&quot;#,##0_);[Red]\(&quot;$&quot;#,##0\)">
                  <c:v>1199.9999999999998</c:v>
                </c:pt>
                <c:pt idx="1588" formatCode="&quot;$&quot;#,##0_);[Red]\(&quot;$&quot;#,##0\)">
                  <c:v>2025.0000000000002</c:v>
                </c:pt>
                <c:pt idx="1589" formatCode="&quot;$&quot;#,##0_);[Red]\(&quot;$&quot;#,##0\)">
                  <c:v>1924.9999999999998</c:v>
                </c:pt>
                <c:pt idx="1590" formatCode="&quot;$&quot;#,##0_);[Red]\(&quot;$&quot;#,##0\)">
                  <c:v>2800</c:v>
                </c:pt>
                <c:pt idx="1591" formatCode="&quot;$&quot;#,##0_);[Red]\(&quot;$&quot;#,##0\)">
                  <c:v>1575</c:v>
                </c:pt>
                <c:pt idx="1592" formatCode="&quot;$&quot;#,##0_);[Red]\(&quot;$&quot;#,##0\)">
                  <c:v>1250</c:v>
                </c:pt>
                <c:pt idx="1593" formatCode="&quot;$&quot;#,##0_);[Red]\(&quot;$&quot;#,##0\)">
                  <c:v>1124.9999999999998</c:v>
                </c:pt>
                <c:pt idx="1594" formatCode="&quot;$&quot;#,##0_);[Red]\(&quot;$&quot;#,##0\)">
                  <c:v>2025.0000000000002</c:v>
                </c:pt>
                <c:pt idx="1595" formatCode="&quot;$&quot;#,##0_);[Red]\(&quot;$&quot;#,##0\)">
                  <c:v>1924.9999999999998</c:v>
                </c:pt>
                <c:pt idx="1596" formatCode="&quot;$&quot;#,##0_);[Red]\(&quot;$&quot;#,##0\)">
                  <c:v>2695</c:v>
                </c:pt>
                <c:pt idx="1597" formatCode="&quot;$&quot;#,##0_);[Red]\(&quot;$&quot;#,##0\)">
                  <c:v>1575</c:v>
                </c:pt>
                <c:pt idx="1598" formatCode="&quot;$&quot;#,##0_);[Red]\(&quot;$&quot;#,##0\)">
                  <c:v>1187.5</c:v>
                </c:pt>
                <c:pt idx="1599" formatCode="&quot;$&quot;#,##0_);[Red]\(&quot;$&quot;#,##0\)">
                  <c:v>974.99999999999977</c:v>
                </c:pt>
                <c:pt idx="1600" formatCode="&quot;$&quot;#,##0_);[Red]\(&quot;$&quot;#,##0\)">
                  <c:v>1687.5000000000002</c:v>
                </c:pt>
                <c:pt idx="1601" formatCode="&quot;$&quot;#,##0_);[Red]\(&quot;$&quot;#,##0\)">
                  <c:v>1662.5</c:v>
                </c:pt>
                <c:pt idx="1602" formatCode="&quot;$&quot;#,##0_);[Red]\(&quot;$&quot;#,##0\)">
                  <c:v>2537.5</c:v>
                </c:pt>
                <c:pt idx="1603" formatCode="&quot;$&quot;#,##0_);[Red]\(&quot;$&quot;#,##0\)">
                  <c:v>1700</c:v>
                </c:pt>
                <c:pt idx="1604" formatCode="&quot;$&quot;#,##0_);[Red]\(&quot;$&quot;#,##0\)">
                  <c:v>1350.0000000000002</c:v>
                </c:pt>
                <c:pt idx="1605" formatCode="&quot;$&quot;#,##0_);[Red]\(&quot;$&quot;#,##0\)">
                  <c:v>1312.5</c:v>
                </c:pt>
                <c:pt idx="1606" formatCode="&quot;$&quot;#,##0_);[Red]\(&quot;$&quot;#,##0\)">
                  <c:v>2000</c:v>
                </c:pt>
                <c:pt idx="1607" formatCode="&quot;$&quot;#,##0_);[Red]\(&quot;$&quot;#,##0\)">
                  <c:v>2100</c:v>
                </c:pt>
                <c:pt idx="1608" formatCode="&quot;$&quot;#,##0_);[Red]\(&quot;$&quot;#,##0\)">
                  <c:v>3975</c:v>
                </c:pt>
                <c:pt idx="1609" formatCode="&quot;$&quot;#,##0_);[Red]\(&quot;$&quot;#,##0\)">
                  <c:v>2500</c:v>
                </c:pt>
                <c:pt idx="1610" formatCode="&quot;$&quot;#,##0_);[Red]\(&quot;$&quot;#,##0\)">
                  <c:v>2137.5</c:v>
                </c:pt>
                <c:pt idx="1611" formatCode="&quot;$&quot;#,##0_);[Red]\(&quot;$&quot;#,##0\)">
                  <c:v>2025</c:v>
                </c:pt>
                <c:pt idx="1612" formatCode="&quot;$&quot;#,##0_);[Red]\(&quot;$&quot;#,##0\)">
                  <c:v>2612.4999999999995</c:v>
                </c:pt>
                <c:pt idx="1613" formatCode="&quot;$&quot;#,##0_);[Red]\(&quot;$&quot;#,##0\)">
                  <c:v>3450</c:v>
                </c:pt>
                <c:pt idx="1614" formatCode="&quot;$&quot;#,##0_);[Red]\(&quot;$&quot;#,##0\)">
                  <c:v>4537.4999999999991</c:v>
                </c:pt>
                <c:pt idx="1615" formatCode="&quot;$&quot;#,##0_);[Red]\(&quot;$&quot;#,##0\)">
                  <c:v>2875</c:v>
                </c:pt>
                <c:pt idx="1616" formatCode="&quot;$&quot;#,##0_);[Red]\(&quot;$&quot;#,##0\)">
                  <c:v>2475</c:v>
                </c:pt>
                <c:pt idx="1617" formatCode="&quot;$&quot;#,##0_);[Red]\(&quot;$&quot;#,##0\)">
                  <c:v>2362.5</c:v>
                </c:pt>
                <c:pt idx="1618" formatCode="&quot;$&quot;#,##0_);[Red]\(&quot;$&quot;#,##0\)">
                  <c:v>3150</c:v>
                </c:pt>
                <c:pt idx="1619" formatCode="&quot;$&quot;#,##0_);[Red]\(&quot;$&quot;#,##0\)">
                  <c:v>4387.5</c:v>
                </c:pt>
                <c:pt idx="1620" formatCode="&quot;$&quot;#,##0_);[Red]\(&quot;$&quot;#,##0\)">
                  <c:v>5400</c:v>
                </c:pt>
                <c:pt idx="1621" formatCode="&quot;$&quot;#,##0_);[Red]\(&quot;$&quot;#,##0\)">
                  <c:v>3575.0000000000005</c:v>
                </c:pt>
                <c:pt idx="1622" formatCode="&quot;$&quot;#,##0_);[Red]\(&quot;$&quot;#,##0\)">
                  <c:v>2875</c:v>
                </c:pt>
                <c:pt idx="1623" formatCode="&quot;$&quot;#,##0_);[Red]\(&quot;$&quot;#,##0\)">
                  <c:v>2625</c:v>
                </c:pt>
                <c:pt idx="1624" formatCode="&quot;$&quot;#,##0_);[Red]\(&quot;$&quot;#,##0\)">
                  <c:v>3300</c:v>
                </c:pt>
                <c:pt idx="1625" formatCode="&quot;$&quot;#,##0_);[Red]\(&quot;$&quot;#,##0\)">
                  <c:v>4712.5</c:v>
                </c:pt>
                <c:pt idx="1626" formatCode="&quot;$&quot;#,##0_);[Red]\(&quot;$&quot;#,##0\)">
                  <c:v>5250</c:v>
                </c:pt>
                <c:pt idx="1627" formatCode="&quot;$&quot;#,##0_);[Red]\(&quot;$&quot;#,##0\)">
                  <c:v>3575.0000000000005</c:v>
                </c:pt>
                <c:pt idx="1628" formatCode="&quot;$&quot;#,##0_);[Red]\(&quot;$&quot;#,##0\)">
                  <c:v>2587.5000000000005</c:v>
                </c:pt>
                <c:pt idx="1629" formatCode="&quot;$&quot;#,##0_);[Red]\(&quot;$&quot;#,##0\)">
                  <c:v>1837.4999999999998</c:v>
                </c:pt>
                <c:pt idx="1630" formatCode="&quot;$&quot;#,##0_);[Red]\(&quot;$&quot;#,##0\)">
                  <c:v>2250.0000000000005</c:v>
                </c:pt>
                <c:pt idx="1631" formatCode="&quot;$&quot;#,##0_);[Red]\(&quot;$&quot;#,##0\)">
                  <c:v>3375.0000000000009</c:v>
                </c:pt>
                <c:pt idx="1632" formatCode="&quot;$&quot;#,##0_);[Red]\(&quot;$&quot;#,##0\)">
                  <c:v>3600.0000000000005</c:v>
                </c:pt>
                <c:pt idx="1633" formatCode="&quot;$&quot;#,##0_);[Red]\(&quot;$&quot;#,##0\)">
                  <c:v>2400.0000000000009</c:v>
                </c:pt>
                <c:pt idx="1634" formatCode="&quot;$&quot;#,##0_);[Red]\(&quot;$&quot;#,##0\)">
                  <c:v>1750</c:v>
                </c:pt>
                <c:pt idx="1635" formatCode="&quot;$&quot;#,##0_);[Red]\(&quot;$&quot;#,##0\)">
                  <c:v>1662.5</c:v>
                </c:pt>
                <c:pt idx="1636" formatCode="&quot;$&quot;#,##0_);[Red]\(&quot;$&quot;#,##0\)">
                  <c:v>2137.5000000000005</c:v>
                </c:pt>
                <c:pt idx="1637" formatCode="&quot;$&quot;#,##0_);[Red]\(&quot;$&quot;#,##0\)">
                  <c:v>2875.0000000000005</c:v>
                </c:pt>
                <c:pt idx="1638" formatCode="&quot;$&quot;#,##0_);[Red]\(&quot;$&quot;#,##0\)">
                  <c:v>3750.0000000000009</c:v>
                </c:pt>
                <c:pt idx="1639" formatCode="&quot;$&quot;#,##0_);[Red]\(&quot;$&quot;#,##0\)">
                  <c:v>2300.0000000000009</c:v>
                </c:pt>
                <c:pt idx="1640" formatCode="&quot;$&quot;#,##0_);[Red]\(&quot;$&quot;#,##0\)">
                  <c:v>1700.0000000000005</c:v>
                </c:pt>
                <c:pt idx="1641" formatCode="&quot;$&quot;#,##0_);[Red]\(&quot;$&quot;#,##0\)">
                  <c:v>1600.0000000000005</c:v>
                </c:pt>
                <c:pt idx="1642" formatCode="&quot;$&quot;#,##0_);[Red]\(&quot;$&quot;#,##0\)">
                  <c:v>2000.0000000000005</c:v>
                </c:pt>
                <c:pt idx="1643" formatCode="&quot;$&quot;#,##0_);[Red]\(&quot;$&quot;#,##0\)">
                  <c:v>2887.5000000000005</c:v>
                </c:pt>
                <c:pt idx="1644" formatCode="&quot;$&quot;#,##0_);[Red]\(&quot;$&quot;#,##0\)">
                  <c:v>3375.0000000000009</c:v>
                </c:pt>
                <c:pt idx="1645" formatCode="&quot;$&quot;#,##0_);[Red]\(&quot;$&quot;#,##0\)">
                  <c:v>2250.0000000000005</c:v>
                </c:pt>
                <c:pt idx="1646" formatCode="&quot;$&quot;#,##0_);[Red]\(&quot;$&quot;#,##0\)">
                  <c:v>2002.5000000000005</c:v>
                </c:pt>
                <c:pt idx="1647" formatCode="&quot;$&quot;#,##0_);[Red]\(&quot;$&quot;#,##0\)">
                  <c:v>2137.5000000000005</c:v>
                </c:pt>
                <c:pt idx="1648" formatCode="&quot;$&quot;#,##0_);[Red]\(&quot;$&quot;#,##0\)">
                  <c:v>2700</c:v>
                </c:pt>
                <c:pt idx="1649" formatCode="&quot;$&quot;#,##0_);[Red]\(&quot;$&quot;#,##0\)">
                  <c:v>4062.4999999999995</c:v>
                </c:pt>
                <c:pt idx="1650" formatCode="&quot;$&quot;#,##0_);[Red]\(&quot;$&quot;#,##0\)">
                  <c:v>5100</c:v>
                </c:pt>
                <c:pt idx="1651" formatCode="&quot;$&quot;#,##0_);[Red]\(&quot;$&quot;#,##0\)">
                  <c:v>3250</c:v>
                </c:pt>
                <c:pt idx="1652" formatCode="&quot;$&quot;#,##0_);[Red]\(&quot;$&quot;#,##0\)">
                  <c:v>3000</c:v>
                </c:pt>
                <c:pt idx="1653" formatCode="&quot;$&quot;#,##0_);[Red]\(&quot;$&quot;#,##0\)">
                  <c:v>2750</c:v>
                </c:pt>
                <c:pt idx="1654" formatCode="&quot;$&quot;#,##0_);[Red]\(&quot;$&quot;#,##0\)">
                  <c:v>3300</c:v>
                </c:pt>
                <c:pt idx="1655" formatCode="&quot;$&quot;#,##0_);[Red]\(&quot;$&quot;#,##0\)">
                  <c:v>4224.9999999999991</c:v>
                </c:pt>
                <c:pt idx="1656" formatCode="&quot;$&quot;#,##0_);[Red]\(&quot;$&quot;#,##0\)">
                  <c:v>1875</c:v>
                </c:pt>
                <c:pt idx="1657" formatCode="&quot;$&quot;#,##0_);[Red]\(&quot;$&quot;#,##0\)">
                  <c:v>1275</c:v>
                </c:pt>
                <c:pt idx="1658" formatCode="&quot;$&quot;#,##0_);[Red]\(&quot;$&quot;#,##0\)">
                  <c:v>850</c:v>
                </c:pt>
                <c:pt idx="1659" formatCode="&quot;$&quot;#,##0_);[Red]\(&quot;$&quot;#,##0\)">
                  <c:v>687.50000000000011</c:v>
                </c:pt>
                <c:pt idx="1660" formatCode="&quot;$&quot;#,##0_);[Red]\(&quot;$&quot;#,##0\)">
                  <c:v>1300</c:v>
                </c:pt>
                <c:pt idx="1661" formatCode="&quot;$&quot;#,##0_);[Red]\(&quot;$&quot;#,##0\)">
                  <c:v>1275</c:v>
                </c:pt>
                <c:pt idx="1662" formatCode="&quot;$&quot;#,##0_);[Red]\(&quot;$&quot;#,##0\)">
                  <c:v>2025</c:v>
                </c:pt>
                <c:pt idx="1663" formatCode="&quot;$&quot;#,##0_);[Red]\(&quot;$&quot;#,##0\)">
                  <c:v>975</c:v>
                </c:pt>
                <c:pt idx="1664" formatCode="&quot;$&quot;#,##0_);[Red]\(&quot;$&quot;#,##0\)">
                  <c:v>750</c:v>
                </c:pt>
                <c:pt idx="1665" formatCode="&quot;$&quot;#,##0_);[Red]\(&quot;$&quot;#,##0\)">
                  <c:v>625.00000000000011</c:v>
                </c:pt>
                <c:pt idx="1666" formatCode="&quot;$&quot;#,##0_);[Red]\(&quot;$&quot;#,##0\)">
                  <c:v>1300</c:v>
                </c:pt>
                <c:pt idx="1667" formatCode="&quot;$&quot;#,##0_);[Red]\(&quot;$&quot;#,##0\)">
                  <c:v>1200</c:v>
                </c:pt>
                <c:pt idx="1668" formatCode="&quot;$&quot;#,##0_);[Red]\(&quot;$&quot;#,##0\)">
                  <c:v>2170</c:v>
                </c:pt>
                <c:pt idx="1669" formatCode="&quot;$&quot;#,##0_);[Red]\(&quot;$&quot;#,##0\)">
                  <c:v>1050</c:v>
                </c:pt>
                <c:pt idx="1670" formatCode="&quot;$&quot;#,##0_);[Red]\(&quot;$&quot;#,##0\)">
                  <c:v>875.00000000000023</c:v>
                </c:pt>
                <c:pt idx="1671" formatCode="&quot;$&quot;#,##0_);[Red]\(&quot;$&quot;#,##0\)">
                  <c:v>600</c:v>
                </c:pt>
                <c:pt idx="1672" formatCode="&quot;$&quot;#,##0_);[Red]\(&quot;$&quot;#,##0\)">
                  <c:v>1125</c:v>
                </c:pt>
                <c:pt idx="1673" formatCode="&quot;$&quot;#,##0_);[Red]\(&quot;$&quot;#,##0\)">
                  <c:v>1225.0000000000002</c:v>
                </c:pt>
                <c:pt idx="1674" formatCode="&quot;$&quot;#,##0_);[Red]\(&quot;$&quot;#,##0\)">
                  <c:v>2012.5000000000002</c:v>
                </c:pt>
                <c:pt idx="1675" formatCode="&quot;$&quot;#,##0_);[Red]\(&quot;$&quot;#,##0\)">
                  <c:v>825.00000000000011</c:v>
                </c:pt>
                <c:pt idx="1676" formatCode="&quot;$&quot;#,##0_);[Red]\(&quot;$&quot;#,##0\)">
                  <c:v>550.00000000000023</c:v>
                </c:pt>
                <c:pt idx="1677" formatCode="&quot;$&quot;#,##0_);[Red]\(&quot;$&quot;#,##0\)">
                  <c:v>500</c:v>
                </c:pt>
                <c:pt idx="1678" formatCode="&quot;$&quot;#,##0_);[Red]\(&quot;$&quot;#,##0\)">
                  <c:v>900</c:v>
                </c:pt>
                <c:pt idx="1679" formatCode="&quot;$&quot;#,##0_);[Red]\(&quot;$&quot;#,##0\)">
                  <c:v>1050.0000000000002</c:v>
                </c:pt>
                <c:pt idx="1680" formatCode="&quot;$&quot;#,##0_);[Red]\(&quot;$&quot;#,##0\)">
                  <c:v>2480</c:v>
                </c:pt>
                <c:pt idx="1681" formatCode="&quot;$&quot;#,##0_);[Red]\(&quot;$&quot;#,##0\)">
                  <c:v>1137.5000000000002</c:v>
                </c:pt>
                <c:pt idx="1682" formatCode="&quot;$&quot;#,##0_);[Red]\(&quot;$&quot;#,##0\)">
                  <c:v>900.00000000000011</c:v>
                </c:pt>
                <c:pt idx="1683" formatCode="&quot;$&quot;#,##0_);[Red]\(&quot;$&quot;#,##0\)">
                  <c:v>675.00000000000011</c:v>
                </c:pt>
                <c:pt idx="1684" formatCode="&quot;$&quot;#,##0_);[Red]\(&quot;$&quot;#,##0\)">
                  <c:v>1125</c:v>
                </c:pt>
                <c:pt idx="1685" formatCode="&quot;$&quot;#,##0_);[Red]\(&quot;$&quot;#,##0\)">
                  <c:v>1749.9999999999998</c:v>
                </c:pt>
                <c:pt idx="1686" formatCode="&quot;$&quot;#,##0_);[Red]\(&quot;$&quot;#,##0\)">
                  <c:v>2100</c:v>
                </c:pt>
                <c:pt idx="1687" formatCode="&quot;$&quot;#,##0_);[Red]\(&quot;$&quot;#,##0\)">
                  <c:v>1050.0000000000005</c:v>
                </c:pt>
                <c:pt idx="1688" formatCode="&quot;$&quot;#,##0_);[Red]\(&quot;$&quot;#,##0\)">
                  <c:v>937.50000000000023</c:v>
                </c:pt>
                <c:pt idx="1689" formatCode="&quot;$&quot;#,##0_);[Red]\(&quot;$&quot;#,##0\)">
                  <c:v>875.00000000000023</c:v>
                </c:pt>
                <c:pt idx="1690" formatCode="&quot;$&quot;#,##0_);[Red]\(&quot;$&quot;#,##0\)">
                  <c:v>1400</c:v>
                </c:pt>
                <c:pt idx="1691" formatCode="&quot;$&quot;#,##0_);[Red]\(&quot;$&quot;#,##0\)">
                  <c:v>2362.5</c:v>
                </c:pt>
                <c:pt idx="1692" formatCode="&quot;$&quot;#,##0_);[Red]\(&quot;$&quot;#,##0\)">
                  <c:v>3000</c:v>
                </c:pt>
                <c:pt idx="1693" formatCode="&quot;$&quot;#,##0_);[Red]\(&quot;$&quot;#,##0\)">
                  <c:v>1750.0000000000005</c:v>
                </c:pt>
                <c:pt idx="1694" formatCode="&quot;$&quot;#,##0_);[Red]\(&quot;$&quot;#,##0\)">
                  <c:v>1275.0000000000002</c:v>
                </c:pt>
                <c:pt idx="1695" formatCode="&quot;$&quot;#,##0_);[Red]\(&quot;$&quot;#,##0\)">
                  <c:v>1125.0000000000002</c:v>
                </c:pt>
                <c:pt idx="1696" formatCode="&quot;$&quot;#,##0_);[Red]\(&quot;$&quot;#,##0\)">
                  <c:v>1500</c:v>
                </c:pt>
                <c:pt idx="1697" formatCode="&quot;$&quot;#,##0_);[Red]\(&quot;$&quot;#,##0\)">
                  <c:v>2475</c:v>
                </c:pt>
                <c:pt idx="1698" formatCode="&quot;$&quot;#,##0_);[Red]\(&quot;$&quot;#,##0\)">
                  <c:v>2800</c:v>
                </c:pt>
                <c:pt idx="1699" formatCode="&quot;$&quot;#,##0_);[Red]\(&quot;$&quot;#,##0\)">
                  <c:v>1900.0000000000005</c:v>
                </c:pt>
                <c:pt idx="1700" formatCode="&quot;$&quot;#,##0_);[Red]\(&quot;$&quot;#,##0\)">
                  <c:v>1400.0000000000002</c:v>
                </c:pt>
                <c:pt idx="1701" formatCode="&quot;$&quot;#,##0_);[Red]\(&quot;$&quot;#,##0\)">
                  <c:v>812.50000000000023</c:v>
                </c:pt>
                <c:pt idx="1702" formatCode="&quot;$&quot;#,##0_);[Red]\(&quot;$&quot;#,##0\)">
                  <c:v>1050</c:v>
                </c:pt>
                <c:pt idx="1703" formatCode="&quot;$&quot;#,##0_);[Red]\(&quot;$&quot;#,##0\)">
                  <c:v>1900</c:v>
                </c:pt>
                <c:pt idx="1704" formatCode="&quot;$&quot;#,##0_);[Red]\(&quot;$&quot;#,##0\)">
                  <c:v>2100</c:v>
                </c:pt>
                <c:pt idx="1705" formatCode="&quot;$&quot;#,##0_);[Red]\(&quot;$&quot;#,##0\)">
                  <c:v>1200.0000000000005</c:v>
                </c:pt>
                <c:pt idx="1706" formatCode="&quot;$&quot;#,##0_);[Red]\(&quot;$&quot;#,##0\)">
                  <c:v>450.00000000000006</c:v>
                </c:pt>
                <c:pt idx="1707" formatCode="&quot;$&quot;#,##0_);[Red]\(&quot;$&quot;#,##0\)">
                  <c:v>412.50000000000006</c:v>
                </c:pt>
                <c:pt idx="1708" formatCode="&quot;$&quot;#,##0_);[Red]\(&quot;$&quot;#,##0\)">
                  <c:v>687.5</c:v>
                </c:pt>
                <c:pt idx="1709" formatCode="&quot;$&quot;#,##0_);[Red]\(&quot;$&quot;#,##0\)">
                  <c:v>1050.0000000000002</c:v>
                </c:pt>
                <c:pt idx="1710" formatCode="&quot;$&quot;#,##0_);[Red]\(&quot;$&quot;#,##0\)">
                  <c:v>1837.4999999999998</c:v>
                </c:pt>
                <c:pt idx="1711" formatCode="&quot;$&quot;#,##0_);[Red]\(&quot;$&quot;#,##0\)">
                  <c:v>875</c:v>
                </c:pt>
                <c:pt idx="1712" formatCode="&quot;$&quot;#,##0_);[Red]\(&quot;$&quot;#,##0\)">
                  <c:v>625</c:v>
                </c:pt>
                <c:pt idx="1713" formatCode="&quot;$&quot;#,##0_);[Red]\(&quot;$&quot;#,##0\)">
                  <c:v>562.5</c:v>
                </c:pt>
                <c:pt idx="1714" formatCode="&quot;$&quot;#,##0_);[Red]\(&quot;$&quot;#,##0\)">
                  <c:v>787.5</c:v>
                </c:pt>
                <c:pt idx="1715" formatCode="&quot;$&quot;#,##0_);[Red]\(&quot;$&quot;#,##0\)">
                  <c:v>1399.9999999999998</c:v>
                </c:pt>
                <c:pt idx="1716" formatCode="&quot;$&quot;#,##0_);[Red]\(&quot;$&quot;#,##0\)">
                  <c:v>1750.0000000000002</c:v>
                </c:pt>
                <c:pt idx="1717" formatCode="&quot;$&quot;#,##0_);[Red]\(&quot;$&quot;#,##0\)">
                  <c:v>875.00000000000023</c:v>
                </c:pt>
                <c:pt idx="1718" formatCode="&quot;$&quot;#,##0_);[Red]\(&quot;$&quot;#,##0\)">
                  <c:v>737.50000000000011</c:v>
                </c:pt>
                <c:pt idx="1719" formatCode="&quot;$&quot;#,##0_);[Red]\(&quot;$&quot;#,##0\)">
                  <c:v>812.50000000000023</c:v>
                </c:pt>
                <c:pt idx="1720" formatCode="&quot;$&quot;#,##0_);[Red]\(&quot;$&quot;#,##0\)">
                  <c:v>1349.9999999999998</c:v>
                </c:pt>
                <c:pt idx="1721" formatCode="&quot;$&quot;#,##0_);[Red]\(&quot;$&quot;#,##0\)">
                  <c:v>1999.9999999999993</c:v>
                </c:pt>
                <c:pt idx="1722" formatCode="&quot;$&quot;#,##0_);[Red]\(&quot;$&quot;#,##0\)">
                  <c:v>2924.9999999999995</c:v>
                </c:pt>
                <c:pt idx="1723" formatCode="&quot;$&quot;#,##0_);[Red]\(&quot;$&quot;#,##0\)">
                  <c:v>1575.0000000000002</c:v>
                </c:pt>
                <c:pt idx="1724" formatCode="&quot;$&quot;#,##0_);[Red]\(&quot;$&quot;#,##0\)">
                  <c:v>1400.0000000000002</c:v>
                </c:pt>
                <c:pt idx="1725" formatCode="&quot;$&quot;#,##0_);[Red]\(&quot;$&quot;#,##0\)">
                  <c:v>1225.0000000000002</c:v>
                </c:pt>
                <c:pt idx="1726" formatCode="&quot;$&quot;#,##0_);[Red]\(&quot;$&quot;#,##0\)">
                  <c:v>1574.9999999999998</c:v>
                </c:pt>
                <c:pt idx="1727" formatCode="&quot;$&quot;#,##0_);[Red]\(&quot;$&quot;#,##0\)">
                  <c:v>2249.9999999999991</c:v>
                </c:pt>
                <c:pt idx="1728" formatCode="&quot;$&quot;#,##0_);[Red]\(&quot;$&quot;#,##0\)">
                  <c:v>1687.5</c:v>
                </c:pt>
                <c:pt idx="1729" formatCode="&quot;$&quot;#,##0_);[Red]\(&quot;$&quot;#,##0\)">
                  <c:v>1187.5</c:v>
                </c:pt>
                <c:pt idx="1730" formatCode="&quot;$&quot;#,##0_);[Red]\(&quot;$&quot;#,##0\)">
                  <c:v>712.50000000000011</c:v>
                </c:pt>
                <c:pt idx="1731" formatCode="&quot;$&quot;#,##0_);[Red]\(&quot;$&quot;#,##0\)">
                  <c:v>650.00000000000023</c:v>
                </c:pt>
                <c:pt idx="1732" formatCode="&quot;$&quot;#,##0_);[Red]\(&quot;$&quot;#,##0\)">
                  <c:v>1312.5</c:v>
                </c:pt>
                <c:pt idx="1733" formatCode="&quot;$&quot;#,##0_);[Red]\(&quot;$&quot;#,##0\)">
                  <c:v>1187.5</c:v>
                </c:pt>
                <c:pt idx="1734" formatCode="&quot;$&quot;#,##0_);[Red]\(&quot;$&quot;#,##0\)">
                  <c:v>1812.5</c:v>
                </c:pt>
                <c:pt idx="1735" formatCode="&quot;$&quot;#,##0_);[Red]\(&quot;$&quot;#,##0\)">
                  <c:v>937.5</c:v>
                </c:pt>
                <c:pt idx="1736" formatCode="&quot;$&quot;#,##0_);[Red]\(&quot;$&quot;#,##0\)">
                  <c:v>637.50000000000011</c:v>
                </c:pt>
                <c:pt idx="1737" formatCode="&quot;$&quot;#,##0_);[Red]\(&quot;$&quot;#,##0\)">
                  <c:v>600.00000000000023</c:v>
                </c:pt>
                <c:pt idx="1738" formatCode="&quot;$&quot;#,##0_);[Red]\(&quot;$&quot;#,##0\)">
                  <c:v>1312.5</c:v>
                </c:pt>
                <c:pt idx="1739" formatCode="&quot;$&quot;#,##0_);[Red]\(&quot;$&quot;#,##0\)">
                  <c:v>1125</c:v>
                </c:pt>
                <c:pt idx="1740" formatCode="&quot;$&quot;#,##0_);[Red]\(&quot;$&quot;#,##0\)">
                  <c:v>2010.0000000000002</c:v>
                </c:pt>
                <c:pt idx="1741" formatCode="&quot;$&quot;#,##0_);[Red]\(&quot;$&quot;#,##0\)">
                  <c:v>1050.0000000000002</c:v>
                </c:pt>
                <c:pt idx="1742" formatCode="&quot;$&quot;#,##0_);[Red]\(&quot;$&quot;#,##0\)">
                  <c:v>800.00000000000023</c:v>
                </c:pt>
                <c:pt idx="1743" formatCode="&quot;$&quot;#,##0_);[Red]\(&quot;$&quot;#,##0\)">
                  <c:v>625</c:v>
                </c:pt>
                <c:pt idx="1744" formatCode="&quot;$&quot;#,##0_);[Red]\(&quot;$&quot;#,##0\)">
                  <c:v>1200</c:v>
                </c:pt>
                <c:pt idx="1745" formatCode="&quot;$&quot;#,##0_);[Red]\(&quot;$&quot;#,##0\)">
                  <c:v>1200.0000000000002</c:v>
                </c:pt>
                <c:pt idx="1746" formatCode="&quot;$&quot;#,##0_);[Red]\(&quot;$&quot;#,##0\)">
                  <c:v>1875.0000000000002</c:v>
                </c:pt>
                <c:pt idx="1747" formatCode="&quot;$&quot;#,##0_);[Red]\(&quot;$&quot;#,##0\)">
                  <c:v>812.50000000000023</c:v>
                </c:pt>
                <c:pt idx="1748" formatCode="&quot;$&quot;#,##0_);[Red]\(&quot;$&quot;#,##0\)">
                  <c:v>487.50000000000023</c:v>
                </c:pt>
                <c:pt idx="1749" formatCode="&quot;$&quot;#,##0_);[Red]\(&quot;$&quot;#,##0\)">
                  <c:v>500</c:v>
                </c:pt>
                <c:pt idx="1750" formatCode="&quot;$&quot;#,##0_);[Red]\(&quot;$&quot;#,##0\)">
                  <c:v>962.50000000000011</c:v>
                </c:pt>
                <c:pt idx="1751" formatCode="&quot;$&quot;#,##0_);[Red]\(&quot;$&quot;#,##0\)">
                  <c:v>1000.0000000000002</c:v>
                </c:pt>
                <c:pt idx="1752" formatCode="&quot;$&quot;#,##0_);[Red]\(&quot;$&quot;#,##0\)">
                  <c:v>2345</c:v>
                </c:pt>
                <c:pt idx="1753" formatCode="&quot;$&quot;#,##0_);[Red]\(&quot;$&quot;#,##0\)">
                  <c:v>1125.0000000000005</c:v>
                </c:pt>
                <c:pt idx="1754" formatCode="&quot;$&quot;#,##0_);[Red]\(&quot;$&quot;#,##0\)">
                  <c:v>875.00000000000023</c:v>
                </c:pt>
                <c:pt idx="1755" formatCode="&quot;$&quot;#,##0_);[Red]\(&quot;$&quot;#,##0\)">
                  <c:v>687.50000000000011</c:v>
                </c:pt>
                <c:pt idx="1756" formatCode="&quot;$&quot;#,##0_);[Red]\(&quot;$&quot;#,##0\)">
                  <c:v>1200</c:v>
                </c:pt>
                <c:pt idx="1757" formatCode="&quot;$&quot;#,##0_);[Red]\(&quot;$&quot;#,##0\)">
                  <c:v>1799.9999999999998</c:v>
                </c:pt>
                <c:pt idx="1758" formatCode="&quot;$&quot;#,##0_);[Red]\(&quot;$&quot;#,##0\)">
                  <c:v>1950.0000000000002</c:v>
                </c:pt>
                <c:pt idx="1759" formatCode="&quot;$&quot;#,##0_);[Red]\(&quot;$&quot;#,##0\)">
                  <c:v>1000.0000000000005</c:v>
                </c:pt>
                <c:pt idx="1760" formatCode="&quot;$&quot;#,##0_);[Red]\(&quot;$&quot;#,##0\)">
                  <c:v>850.00000000000023</c:v>
                </c:pt>
                <c:pt idx="1761" formatCode="&quot;$&quot;#,##0_);[Red]\(&quot;$&quot;#,##0\)">
                  <c:v>800.00000000000023</c:v>
                </c:pt>
                <c:pt idx="1762" formatCode="&quot;$&quot;#,##0_);[Red]\(&quot;$&quot;#,##0\)">
                  <c:v>1400.0000000000002</c:v>
                </c:pt>
                <c:pt idx="1763" formatCode="&quot;$&quot;#,##0_);[Red]\(&quot;$&quot;#,##0\)">
                  <c:v>2300</c:v>
                </c:pt>
                <c:pt idx="1764" formatCode="&quot;$&quot;#,##0_);[Red]\(&quot;$&quot;#,##0\)">
                  <c:v>2800.0000000000005</c:v>
                </c:pt>
                <c:pt idx="1765" formatCode="&quot;$&quot;#,##0_);[Red]\(&quot;$&quot;#,##0\)">
                  <c:v>1650.0000000000005</c:v>
                </c:pt>
                <c:pt idx="1766" formatCode="&quot;$&quot;#,##0_);[Red]\(&quot;$&quot;#,##0\)">
                  <c:v>1187.5000000000002</c:v>
                </c:pt>
                <c:pt idx="1767" formatCode="&quot;$&quot;#,##0_);[Red]\(&quot;$&quot;#,##0\)">
                  <c:v>1062.5000000000002</c:v>
                </c:pt>
                <c:pt idx="1768" formatCode="&quot;$&quot;#,##0_);[Red]\(&quot;$&quot;#,##0\)">
                  <c:v>1487.5000000000002</c:v>
                </c:pt>
                <c:pt idx="1769" formatCode="&quot;$&quot;#,##0_);[Red]\(&quot;$&quot;#,##0\)">
                  <c:v>2400</c:v>
                </c:pt>
                <c:pt idx="1770" formatCode="&quot;$&quot;#,##0_);[Red]\(&quot;$&quot;#,##0\)">
                  <c:v>2625.0000000000005</c:v>
                </c:pt>
                <c:pt idx="1771" formatCode="&quot;$&quot;#,##0_);[Red]\(&quot;$&quot;#,##0\)">
                  <c:v>1837.5000000000005</c:v>
                </c:pt>
                <c:pt idx="1772" formatCode="&quot;$&quot;#,##0_);[Red]\(&quot;$&quot;#,##0\)">
                  <c:v>1350.0000000000002</c:v>
                </c:pt>
                <c:pt idx="1773" formatCode="&quot;$&quot;#,##0_);[Red]\(&quot;$&quot;#,##0\)">
                  <c:v>750.00000000000023</c:v>
                </c:pt>
                <c:pt idx="1774" formatCode="&quot;$&quot;#,##0_);[Red]\(&quot;$&quot;#,##0\)">
                  <c:v>1050.0000000000002</c:v>
                </c:pt>
                <c:pt idx="1775" formatCode="&quot;$&quot;#,##0_);[Red]\(&quot;$&quot;#,##0\)">
                  <c:v>1837.5000000000002</c:v>
                </c:pt>
                <c:pt idx="1776" formatCode="&quot;$&quot;#,##0_);[Red]\(&quot;$&quot;#,##0\)">
                  <c:v>1950.0000000000002</c:v>
                </c:pt>
                <c:pt idx="1777" formatCode="&quot;$&quot;#,##0_);[Red]\(&quot;$&quot;#,##0\)">
                  <c:v>1125.0000000000005</c:v>
                </c:pt>
                <c:pt idx="1778" formatCode="&quot;$&quot;#,##0_);[Red]\(&quot;$&quot;#,##0\)">
                  <c:v>350.00000000000006</c:v>
                </c:pt>
                <c:pt idx="1779" formatCode="&quot;$&quot;#,##0_);[Red]\(&quot;$&quot;#,##0\)">
                  <c:v>325.00000000000006</c:v>
                </c:pt>
                <c:pt idx="1780" formatCode="&quot;$&quot;#,##0_);[Red]\(&quot;$&quot;#,##0\)">
                  <c:v>650</c:v>
                </c:pt>
                <c:pt idx="1781" formatCode="&quot;$&quot;#,##0_);[Red]\(&quot;$&quot;#,##0\)">
                  <c:v>1000.0000000000002</c:v>
                </c:pt>
                <c:pt idx="1782" formatCode="&quot;$&quot;#,##0_);[Red]\(&quot;$&quot;#,##0\)">
                  <c:v>1725</c:v>
                </c:pt>
                <c:pt idx="1783" formatCode="&quot;$&quot;#,##0_);[Red]\(&quot;$&quot;#,##0\)">
                  <c:v>800</c:v>
                </c:pt>
                <c:pt idx="1784" formatCode="&quot;$&quot;#,##0_);[Red]\(&quot;$&quot;#,##0\)">
                  <c:v>600</c:v>
                </c:pt>
                <c:pt idx="1785" formatCode="&quot;$&quot;#,##0_);[Red]\(&quot;$&quot;#,##0\)">
                  <c:v>550</c:v>
                </c:pt>
                <c:pt idx="1786" formatCode="&quot;$&quot;#,##0_);[Red]\(&quot;$&quot;#,##0\)">
                  <c:v>825</c:v>
                </c:pt>
                <c:pt idx="1787" formatCode="&quot;$&quot;#,##0_);[Red]\(&quot;$&quot;#,##0\)">
                  <c:v>1399.9999999999998</c:v>
                </c:pt>
                <c:pt idx="1788" formatCode="&quot;$&quot;#,##0_);[Red]\(&quot;$&quot;#,##0\)">
                  <c:v>1650.0000000000002</c:v>
                </c:pt>
                <c:pt idx="1789" formatCode="&quot;$&quot;#,##0_);[Red]\(&quot;$&quot;#,##0\)">
                  <c:v>800.00000000000023</c:v>
                </c:pt>
                <c:pt idx="1790" formatCode="&quot;$&quot;#,##0_);[Red]\(&quot;$&quot;#,##0\)">
                  <c:v>690.00000000000023</c:v>
                </c:pt>
                <c:pt idx="1791" formatCode="&quot;$&quot;#,##0_);[Red]\(&quot;$&quot;#,##0\)">
                  <c:v>750.00000000000023</c:v>
                </c:pt>
                <c:pt idx="1792" formatCode="&quot;$&quot;#,##0_);[Red]\(&quot;$&quot;#,##0\)">
                  <c:v>1399.9999999999998</c:v>
                </c:pt>
                <c:pt idx="1793" formatCode="&quot;$&quot;#,##0_);[Red]\(&quot;$&quot;#,##0\)">
                  <c:v>2024.9999999999993</c:v>
                </c:pt>
                <c:pt idx="1794" formatCode="&quot;$&quot;#,##0_);[Red]\(&quot;$&quot;#,##0\)">
                  <c:v>2799.9999999999995</c:v>
                </c:pt>
                <c:pt idx="1795" formatCode="&quot;$&quot;#,##0_);[Red]\(&quot;$&quot;#,##0\)">
                  <c:v>1500.0000000000002</c:v>
                </c:pt>
                <c:pt idx="1796" formatCode="&quot;$&quot;#,##0_);[Red]\(&quot;$&quot;#,##0\)">
                  <c:v>1350.0000000000002</c:v>
                </c:pt>
                <c:pt idx="1797" formatCode="&quot;$&quot;#,##0_);[Red]\(&quot;$&quot;#,##0\)">
                  <c:v>1200.0000000000002</c:v>
                </c:pt>
                <c:pt idx="1798" formatCode="&quot;$&quot;#,##0_);[Red]\(&quot;$&quot;#,##0\)">
                  <c:v>1599.9999999999998</c:v>
                </c:pt>
                <c:pt idx="1799" formatCode="&quot;$&quot;#,##0_);[Red]\(&quot;$&quot;#,##0\)">
                  <c:v>2249.9999999999991</c:v>
                </c:pt>
                <c:pt idx="1800" formatCode="&quot;$&quot;#,##0_);[Red]\(&quot;$&quot;#,##0\)">
                  <c:v>1050.0000000000002</c:v>
                </c:pt>
                <c:pt idx="1801" formatCode="&quot;$&quot;#,##0_);[Red]\(&quot;$&quot;#,##0\)">
                  <c:v>1400</c:v>
                </c:pt>
                <c:pt idx="1802" formatCode="&quot;$&quot;#,##0_);[Red]\(&quot;$&quot;#,##0\)">
                  <c:v>1400</c:v>
                </c:pt>
                <c:pt idx="1803" formatCode="&quot;$&quot;#,##0_);[Red]\(&quot;$&quot;#,##0\)">
                  <c:v>800</c:v>
                </c:pt>
                <c:pt idx="1804" formatCode="&quot;$&quot;#,##0_);[Red]\(&quot;$&quot;#,##0\)">
                  <c:v>675.00000000000011</c:v>
                </c:pt>
                <c:pt idx="1805" formatCode="&quot;$&quot;#,##0_);[Red]\(&quot;$&quot;#,##0\)">
                  <c:v>1600</c:v>
                </c:pt>
                <c:pt idx="1806" formatCode="&quot;$&quot;#,##0_);[Red]\(&quot;$&quot;#,##0\)">
                  <c:v>1350.0000000000002</c:v>
                </c:pt>
                <c:pt idx="1807" formatCode="&quot;$&quot;#,##0_);[Red]\(&quot;$&quot;#,##0\)">
                  <c:v>1400</c:v>
                </c:pt>
                <c:pt idx="1808" formatCode="&quot;$&quot;#,##0_);[Red]\(&quot;$&quot;#,##0\)">
                  <c:v>1400</c:v>
                </c:pt>
                <c:pt idx="1809" formatCode="&quot;$&quot;#,##0_);[Red]\(&quot;$&quot;#,##0\)">
                  <c:v>800</c:v>
                </c:pt>
                <c:pt idx="1810" formatCode="&quot;$&quot;#,##0_);[Red]\(&quot;$&quot;#,##0\)">
                  <c:v>562.50000000000011</c:v>
                </c:pt>
                <c:pt idx="1811" formatCode="&quot;$&quot;#,##0_);[Red]\(&quot;$&quot;#,##0\)">
                  <c:v>1300</c:v>
                </c:pt>
                <c:pt idx="1812" formatCode="&quot;$&quot;#,##0_);[Red]\(&quot;$&quot;#,##0\)">
                  <c:v>1900</c:v>
                </c:pt>
                <c:pt idx="1813" formatCode="&quot;$&quot;#,##0_);[Red]\(&quot;$&quot;#,##0\)">
                  <c:v>1625</c:v>
                </c:pt>
                <c:pt idx="1814" formatCode="&quot;$&quot;#,##0_);[Red]\(&quot;$&quot;#,##0\)">
                  <c:v>1924.9999999999998</c:v>
                </c:pt>
                <c:pt idx="1815" formatCode="&quot;$&quot;#,##0_);[Red]\(&quot;$&quot;#,##0\)">
                  <c:v>1250</c:v>
                </c:pt>
                <c:pt idx="1816" formatCode="&quot;$&quot;#,##0_);[Red]\(&quot;$&quot;#,##0\)">
                  <c:v>550</c:v>
                </c:pt>
                <c:pt idx="1817" formatCode="&quot;$&quot;#,##0_);[Red]\(&quot;$&quot;#,##0\)">
                  <c:v>1500</c:v>
                </c:pt>
                <c:pt idx="1818" formatCode="&quot;$&quot;#,##0_);[Red]\(&quot;$&quot;#,##0\)">
                  <c:v>2612.5</c:v>
                </c:pt>
                <c:pt idx="1819" formatCode="&quot;$&quot;#,##0_);[Red]\(&quot;$&quot;#,##0\)">
                  <c:v>1650.0000000000002</c:v>
                </c:pt>
                <c:pt idx="1820" formatCode="&quot;$&quot;#,##0_);[Red]\(&quot;$&quot;#,##0\)">
                  <c:v>1950.0000000000002</c:v>
                </c:pt>
                <c:pt idx="1821" formatCode="&quot;$&quot;#,##0_);[Red]\(&quot;$&quot;#,##0\)">
                  <c:v>1012.5000000000001</c:v>
                </c:pt>
                <c:pt idx="1822" formatCode="&quot;$&quot;#,##0_);[Red]\(&quot;$&quot;#,##0\)">
                  <c:v>625.00000000000011</c:v>
                </c:pt>
                <c:pt idx="1823" formatCode="&quot;$&quot;#,##0_);[Red]\(&quot;$&quot;#,##0\)">
                  <c:v>1950.0000000000005</c:v>
                </c:pt>
                <c:pt idx="1824" formatCode="&quot;$&quot;#,##0_);[Red]\(&quot;$&quot;#,##0\)">
                  <c:v>2500</c:v>
                </c:pt>
                <c:pt idx="1825" formatCode="&quot;$&quot;#,##0_);[Red]\(&quot;$&quot;#,##0\)">
                  <c:v>1925.0000000000002</c:v>
                </c:pt>
                <c:pt idx="1826" formatCode="&quot;$&quot;#,##0_);[Red]\(&quot;$&quot;#,##0\)">
                  <c:v>1925.0000000000002</c:v>
                </c:pt>
                <c:pt idx="1827" formatCode="&quot;$&quot;#,##0_);[Red]\(&quot;$&quot;#,##0\)">
                  <c:v>1375</c:v>
                </c:pt>
                <c:pt idx="1828" formatCode="&quot;$&quot;#,##0_);[Red]\(&quot;$&quot;#,##0\)">
                  <c:v>787.49999999999989</c:v>
                </c:pt>
                <c:pt idx="1829" formatCode="&quot;$&quot;#,##0_);[Red]\(&quot;$&quot;#,##0\)">
                  <c:v>3150</c:v>
                </c:pt>
                <c:pt idx="1830" formatCode="&quot;$&quot;#,##0_);[Red]\(&quot;$&quot;#,##0\)">
                  <c:v>4262.4999999999991</c:v>
                </c:pt>
                <c:pt idx="1831" formatCode="&quot;$&quot;#,##0_);[Red]\(&quot;$&quot;#,##0\)">
                  <c:v>4224.9999999999991</c:v>
                </c:pt>
                <c:pt idx="1832" formatCode="&quot;$&quot;#,##0_);[Red]\(&quot;$&quot;#,##0\)">
                  <c:v>5200</c:v>
                </c:pt>
                <c:pt idx="1833" formatCode="&quot;$&quot;#,##0_);[Red]\(&quot;$&quot;#,##0\)">
                  <c:v>4200</c:v>
                </c:pt>
                <c:pt idx="1834" formatCode="&quot;$&quot;#,##0_);[Red]\(&quot;$&quot;#,##0\)">
                  <c:v>3600</c:v>
                </c:pt>
                <c:pt idx="1835" formatCode="&quot;$&quot;#,##0_);[Red]\(&quot;$&quot;#,##0\)">
                  <c:v>7350</c:v>
                </c:pt>
                <c:pt idx="1836" formatCode="&quot;$&quot;#,##0_);[Red]\(&quot;$&quot;#,##0\)">
                  <c:v>7225</c:v>
                </c:pt>
                <c:pt idx="1837" formatCode="&quot;$&quot;#,##0_);[Red]\(&quot;$&quot;#,##0\)">
                  <c:v>6300</c:v>
                </c:pt>
                <c:pt idx="1838" formatCode="&quot;$&quot;#,##0_);[Red]\(&quot;$&quot;#,##0\)">
                  <c:v>5850</c:v>
                </c:pt>
                <c:pt idx="1839" formatCode="&quot;$&quot;#,##0_);[Red]\(&quot;$&quot;#,##0\)">
                  <c:v>4675</c:v>
                </c:pt>
                <c:pt idx="1840" formatCode="&quot;$&quot;#,##0_);[Red]\(&quot;$&quot;#,##0\)">
                  <c:v>5400</c:v>
                </c:pt>
                <c:pt idx="1841" formatCode="&quot;$&quot;#,##0_);[Red]\(&quot;$&quot;#,##0\)">
                  <c:v>6300</c:v>
                </c:pt>
                <c:pt idx="1842" formatCode="&quot;$&quot;#,##0_);[Red]\(&quot;$&quot;#,##0\)">
                  <c:v>7200</c:v>
                </c:pt>
                <c:pt idx="1843" formatCode="&quot;$&quot;#,##0_);[Red]\(&quot;$&quot;#,##0\)">
                  <c:v>6200</c:v>
                </c:pt>
                <c:pt idx="1844" formatCode="&quot;$&quot;#,##0_);[Red]\(&quot;$&quot;#,##0\)">
                  <c:v>4550</c:v>
                </c:pt>
                <c:pt idx="1845" formatCode="&quot;$&quot;#,##0_);[Red]\(&quot;$&quot;#,##0\)">
                  <c:v>2975.0000000000005</c:v>
                </c:pt>
                <c:pt idx="1846" formatCode="&quot;$&quot;#,##0_);[Red]\(&quot;$&quot;#,##0\)">
                  <c:v>2975</c:v>
                </c:pt>
                <c:pt idx="1847" formatCode="&quot;$&quot;#,##0_);[Red]\(&quot;$&quot;#,##0\)">
                  <c:v>1875</c:v>
                </c:pt>
                <c:pt idx="1848" formatCode="&quot;$&quot;#,##0_);[Red]\(&quot;$&quot;#,##0\)">
                  <c:v>2250.0000000000005</c:v>
                </c:pt>
                <c:pt idx="1849" formatCode="&quot;$&quot;#,##0_);[Red]\(&quot;$&quot;#,##0\)">
                  <c:v>2475.0000000000009</c:v>
                </c:pt>
                <c:pt idx="1850" formatCode="&quot;$&quot;#,##0_);[Red]\(&quot;$&quot;#,##0\)">
                  <c:v>1250.0000000000002</c:v>
                </c:pt>
                <c:pt idx="1851" formatCode="&quot;$&quot;#,##0_);[Red]\(&quot;$&quot;#,##0\)">
                  <c:v>1000.0000000000002</c:v>
                </c:pt>
                <c:pt idx="1852" formatCode="&quot;$&quot;#,##0_);[Red]\(&quot;$&quot;#,##0\)">
                  <c:v>1350.0000000000002</c:v>
                </c:pt>
                <c:pt idx="1853" formatCode="&quot;$&quot;#,##0_);[Red]\(&quot;$&quot;#,##0\)">
                  <c:v>1125</c:v>
                </c:pt>
                <c:pt idx="1854" formatCode="&quot;$&quot;#,##0_);[Red]\(&quot;$&quot;#,##0\)">
                  <c:v>1400</c:v>
                </c:pt>
                <c:pt idx="1855" formatCode="&quot;$&quot;#,##0_);[Red]\(&quot;$&quot;#,##0\)">
                  <c:v>2887.5000000000009</c:v>
                </c:pt>
                <c:pt idx="1856" formatCode="&quot;$&quot;#,##0_);[Red]\(&quot;$&quot;#,##0\)">
                  <c:v>1750.0000000000005</c:v>
                </c:pt>
                <c:pt idx="1857" formatCode="&quot;$&quot;#,##0_);[Red]\(&quot;$&quot;#,##0\)">
                  <c:v>1462.5000000000002</c:v>
                </c:pt>
                <c:pt idx="1858" formatCode="&quot;$&quot;#,##0_);[Red]\(&quot;$&quot;#,##0\)">
                  <c:v>1650.0000000000002</c:v>
                </c:pt>
                <c:pt idx="1859" formatCode="&quot;$&quot;#,##0_);[Red]\(&quot;$&quot;#,##0\)">
                  <c:v>2100.0000000000005</c:v>
                </c:pt>
                <c:pt idx="1860" formatCode="&quot;$&quot;#,##0_);[Red]\(&quot;$&quot;#,##0\)">
                  <c:v>2587.5000000000005</c:v>
                </c:pt>
                <c:pt idx="1861" formatCode="&quot;$&quot;#,##0_);[Red]\(&quot;$&quot;#,##0\)">
                  <c:v>3250.0000000000009</c:v>
                </c:pt>
                <c:pt idx="1862" formatCode="&quot;$&quot;#,##0_);[Red]\(&quot;$&quot;#,##0\)">
                  <c:v>2137.5000000000005</c:v>
                </c:pt>
                <c:pt idx="1863" formatCode="&quot;$&quot;#,##0_);[Red]\(&quot;$&quot;#,##0\)">
                  <c:v>2475.0000000000009</c:v>
                </c:pt>
                <c:pt idx="1864" formatCode="&quot;$&quot;#,##0_);[Red]\(&quot;$&quot;#,##0\)">
                  <c:v>3187.5000000000005</c:v>
                </c:pt>
                <c:pt idx="1865" formatCode="&quot;$&quot;#,##0_);[Red]\(&quot;$&quot;#,##0\)">
                  <c:v>4400.0000000000009</c:v>
                </c:pt>
                <c:pt idx="1866" formatCode="&quot;$&quot;#,##0_);[Red]\(&quot;$&quot;#,##0\)">
                  <c:v>4875.0000000000009</c:v>
                </c:pt>
                <c:pt idx="1867" formatCode="&quot;$&quot;#,##0_);[Red]\(&quot;$&quot;#,##0\)">
                  <c:v>5625.0000000000018</c:v>
                </c:pt>
                <c:pt idx="1868" formatCode="&quot;$&quot;#,##0_);[Red]\(&quot;$&quot;#,##0\)">
                  <c:v>3850.0000000000009</c:v>
                </c:pt>
                <c:pt idx="1869" formatCode="&quot;$&quot;#,##0_);[Red]\(&quot;$&quot;#,##0\)">
                  <c:v>3850.0000000000009</c:v>
                </c:pt>
                <c:pt idx="1870" formatCode="&quot;$&quot;#,##0_);[Red]\(&quot;$&quot;#,##0\)">
                  <c:v>3800.0000000000009</c:v>
                </c:pt>
                <c:pt idx="1871" formatCode="&quot;$&quot;#,##0_);[Red]\(&quot;$&quot;#,##0\)">
                  <c:v>4887.5000000000009</c:v>
                </c:pt>
                <c:pt idx="1872" formatCode="&quot;$&quot;#,##0_);[Red]\(&quot;$&quot;#,##0\)">
                  <c:v>1400.0000000000002</c:v>
                </c:pt>
                <c:pt idx="1873" formatCode="&quot;$&quot;#,##0_);[Red]\(&quot;$&quot;#,##0\)">
                  <c:v>1800</c:v>
                </c:pt>
                <c:pt idx="1874" formatCode="&quot;$&quot;#,##0_);[Red]\(&quot;$&quot;#,##0\)">
                  <c:v>1800</c:v>
                </c:pt>
                <c:pt idx="1875" formatCode="&quot;$&quot;#,##0_);[Red]\(&quot;$&quot;#,##0\)">
                  <c:v>1125</c:v>
                </c:pt>
                <c:pt idx="1876" formatCode="&quot;$&quot;#,##0_);[Red]\(&quot;$&quot;#,##0\)">
                  <c:v>1000.0000000000002</c:v>
                </c:pt>
                <c:pt idx="1877" formatCode="&quot;$&quot;#,##0_);[Red]\(&quot;$&quot;#,##0\)">
                  <c:v>2025</c:v>
                </c:pt>
                <c:pt idx="1878" formatCode="&quot;$&quot;#,##0_);[Red]\(&quot;$&quot;#,##0\)">
                  <c:v>1750.0000000000002</c:v>
                </c:pt>
                <c:pt idx="1879" formatCode="&quot;$&quot;#,##0_);[Red]\(&quot;$&quot;#,##0\)">
                  <c:v>1800</c:v>
                </c:pt>
                <c:pt idx="1880" formatCode="&quot;$&quot;#,##0_);[Red]\(&quot;$&quot;#,##0\)">
                  <c:v>1800</c:v>
                </c:pt>
                <c:pt idx="1881" formatCode="&quot;$&quot;#,##0_);[Red]\(&quot;$&quot;#,##0\)">
                  <c:v>1125</c:v>
                </c:pt>
                <c:pt idx="1882" formatCode="&quot;$&quot;#,##0_);[Red]\(&quot;$&quot;#,##0\)">
                  <c:v>875.00000000000023</c:v>
                </c:pt>
                <c:pt idx="1883" formatCode="&quot;$&quot;#,##0_);[Red]\(&quot;$&quot;#,##0\)">
                  <c:v>1687.5</c:v>
                </c:pt>
                <c:pt idx="1884" formatCode="&quot;$&quot;#,##0_);[Red]\(&quot;$&quot;#,##0\)">
                  <c:v>2362.5</c:v>
                </c:pt>
                <c:pt idx="1885" formatCode="&quot;$&quot;#,##0_);[Red]\(&quot;$&quot;#,##0\)">
                  <c:v>2062.5</c:v>
                </c:pt>
                <c:pt idx="1886" formatCode="&quot;$&quot;#,##0_);[Red]\(&quot;$&quot;#,##0\)">
                  <c:v>2400</c:v>
                </c:pt>
                <c:pt idx="1887" formatCode="&quot;$&quot;#,##0_);[Red]\(&quot;$&quot;#,##0\)">
                  <c:v>1650.0000000000002</c:v>
                </c:pt>
                <c:pt idx="1888" formatCode="&quot;$&quot;#,##0_);[Red]\(&quot;$&quot;#,##0\)">
                  <c:v>900.00000000000011</c:v>
                </c:pt>
                <c:pt idx="1889" formatCode="&quot;$&quot;#,##0_);[Red]\(&quot;$&quot;#,##0\)">
                  <c:v>1575</c:v>
                </c:pt>
                <c:pt idx="1890" formatCode="&quot;$&quot;#,##0_);[Red]\(&quot;$&quot;#,##0\)">
                  <c:v>2625</c:v>
                </c:pt>
                <c:pt idx="1891" formatCode="&quot;$&quot;#,##0_);[Red]\(&quot;$&quot;#,##0\)">
                  <c:v>1787.5000000000002</c:v>
                </c:pt>
                <c:pt idx="1892" formatCode="&quot;$&quot;#,##0_);[Red]\(&quot;$&quot;#,##0\)">
                  <c:v>2062.5</c:v>
                </c:pt>
                <c:pt idx="1893" formatCode="&quot;$&quot;#,##0_);[Red]\(&quot;$&quot;#,##0\)">
                  <c:v>1100.0000000000002</c:v>
                </c:pt>
                <c:pt idx="1894" formatCode="&quot;$&quot;#,##0_);[Red]\(&quot;$&quot;#,##0\)">
                  <c:v>787.50000000000023</c:v>
                </c:pt>
                <c:pt idx="1895" formatCode="&quot;$&quot;#,##0_);[Red]\(&quot;$&quot;#,##0\)">
                  <c:v>2100.0000000000005</c:v>
                </c:pt>
                <c:pt idx="1896" formatCode="&quot;$&quot;#,##0_);[Red]\(&quot;$&quot;#,##0\)">
                  <c:v>2475</c:v>
                </c:pt>
                <c:pt idx="1897" formatCode="&quot;$&quot;#,##0_);[Red]\(&quot;$&quot;#,##0\)">
                  <c:v>2000</c:v>
                </c:pt>
                <c:pt idx="1898" formatCode="&quot;$&quot;#,##0_);[Red]\(&quot;$&quot;#,##0\)">
                  <c:v>2000</c:v>
                </c:pt>
                <c:pt idx="1899" formatCode="&quot;$&quot;#,##0_);[Red]\(&quot;$&quot;#,##0\)">
                  <c:v>1462.5</c:v>
                </c:pt>
                <c:pt idx="1900" formatCode="&quot;$&quot;#,##0_);[Red]\(&quot;$&quot;#,##0\)">
                  <c:v>899.99999999999989</c:v>
                </c:pt>
                <c:pt idx="1901" formatCode="&quot;$&quot;#,##0_);[Red]\(&quot;$&quot;#,##0\)">
                  <c:v>3737.5</c:v>
                </c:pt>
                <c:pt idx="1902" formatCode="&quot;$&quot;#,##0_);[Red]\(&quot;$&quot;#,##0\)">
                  <c:v>4950</c:v>
                </c:pt>
                <c:pt idx="1903" formatCode="&quot;$&quot;#,##0_);[Red]\(&quot;$&quot;#,##0\)">
                  <c:v>4900</c:v>
                </c:pt>
                <c:pt idx="1904" formatCode="&quot;$&quot;#,##0_);[Red]\(&quot;$&quot;#,##0\)">
                  <c:v>5950</c:v>
                </c:pt>
                <c:pt idx="1905" formatCode="&quot;$&quot;#,##0_);[Red]\(&quot;$&quot;#,##0\)">
                  <c:v>4887.5</c:v>
                </c:pt>
                <c:pt idx="1906" formatCode="&quot;$&quot;#,##0_);[Red]\(&quot;$&quot;#,##0\)">
                  <c:v>4275</c:v>
                </c:pt>
                <c:pt idx="1907" formatCode="&quot;$&quot;#,##0_);[Red]\(&quot;$&quot;#,##0\)">
                  <c:v>8250</c:v>
                </c:pt>
                <c:pt idx="1908" formatCode="&quot;$&quot;#,##0_);[Red]\(&quot;$&quot;#,##0\)">
                  <c:v>8100</c:v>
                </c:pt>
                <c:pt idx="1909" formatCode="&quot;$&quot;#,##0_);[Red]\(&quot;$&quot;#,##0\)">
                  <c:v>7125.0000000000009</c:v>
                </c:pt>
                <c:pt idx="1910" formatCode="&quot;$&quot;#,##0_);[Red]\(&quot;$&quot;#,##0\)">
                  <c:v>6650.0000000000009</c:v>
                </c:pt>
                <c:pt idx="1911" formatCode="&quot;$&quot;#,##0_);[Red]\(&quot;$&quot;#,##0\)">
                  <c:v>5400</c:v>
                </c:pt>
                <c:pt idx="1912" formatCode="&quot;$&quot;#,##0_);[Red]\(&quot;$&quot;#,##0\)">
                  <c:v>6175</c:v>
                </c:pt>
                <c:pt idx="1913" formatCode="&quot;$&quot;#,##0_);[Red]\(&quot;$&quot;#,##0\)">
                  <c:v>7150.0000000000009</c:v>
                </c:pt>
                <c:pt idx="1914" formatCode="&quot;$&quot;#,##0_);[Red]\(&quot;$&quot;#,##0\)">
                  <c:v>8075.0000000000009</c:v>
                </c:pt>
                <c:pt idx="1915" formatCode="&quot;$&quot;#,##0_);[Red]\(&quot;$&quot;#,##0\)">
                  <c:v>7012.5000000000009</c:v>
                </c:pt>
                <c:pt idx="1916" formatCode="&quot;$&quot;#,##0_);[Red]\(&quot;$&quot;#,##0\)">
                  <c:v>5250.0000000000009</c:v>
                </c:pt>
                <c:pt idx="1917" formatCode="&quot;$&quot;#,##0_);[Red]\(&quot;$&quot;#,##0\)">
                  <c:v>3562.5000000000005</c:v>
                </c:pt>
                <c:pt idx="1918" formatCode="&quot;$&quot;#,##0_);[Red]\(&quot;$&quot;#,##0\)">
                  <c:v>3087.4999999999995</c:v>
                </c:pt>
                <c:pt idx="1919" formatCode="&quot;$&quot;#,##0_);[Red]\(&quot;$&quot;#,##0\)">
                  <c:v>2100</c:v>
                </c:pt>
                <c:pt idx="1920" formatCode="&quot;$&quot;#,##0_);[Red]\(&quot;$&quot;#,##0\)">
                  <c:v>2250.0000000000005</c:v>
                </c:pt>
                <c:pt idx="1921" formatCode="&quot;$&quot;#,##0_);[Red]\(&quot;$&quot;#,##0\)">
                  <c:v>2500.0000000000005</c:v>
                </c:pt>
                <c:pt idx="1922" formatCode="&quot;$&quot;#,##0_);[Red]\(&quot;$&quot;#,##0\)">
                  <c:v>1350.0000000000005</c:v>
                </c:pt>
                <c:pt idx="1923" formatCode="&quot;$&quot;#,##0_);[Red]\(&quot;$&quot;#,##0\)">
                  <c:v>1125.0000000000002</c:v>
                </c:pt>
                <c:pt idx="1924" formatCode="&quot;$&quot;#,##0_);[Red]\(&quot;$&quot;#,##0\)">
                  <c:v>1512.5000000000002</c:v>
                </c:pt>
                <c:pt idx="1925" formatCode="&quot;$&quot;#,##0_);[Red]\(&quot;$&quot;#,##0\)">
                  <c:v>1200</c:v>
                </c:pt>
                <c:pt idx="1926" formatCode="&quot;$&quot;#,##0_);[Red]\(&quot;$&quot;#,##0\)">
                  <c:v>1400.0000000000002</c:v>
                </c:pt>
                <c:pt idx="1927" formatCode="&quot;$&quot;#,##0_);[Red]\(&quot;$&quot;#,##0\)">
                  <c:v>2875.0000000000005</c:v>
                </c:pt>
                <c:pt idx="1928" formatCode="&quot;$&quot;#,##0_);[Red]\(&quot;$&quot;#,##0\)">
                  <c:v>1800.0000000000005</c:v>
                </c:pt>
                <c:pt idx="1929" formatCode="&quot;$&quot;#,##0_);[Red]\(&quot;$&quot;#,##0\)">
                  <c:v>1500.0000000000002</c:v>
                </c:pt>
                <c:pt idx="1930" formatCode="&quot;$&quot;#,##0_);[Red]\(&quot;$&quot;#,##0\)">
                  <c:v>1750</c:v>
                </c:pt>
                <c:pt idx="1931" formatCode="&quot;$&quot;#,##0_);[Red]\(&quot;$&quot;#,##0\)">
                  <c:v>2200</c:v>
                </c:pt>
                <c:pt idx="1932" formatCode="&quot;$&quot;#,##0_);[Red]\(&quot;$&quot;#,##0\)">
                  <c:v>2500.0000000000005</c:v>
                </c:pt>
                <c:pt idx="1933" formatCode="&quot;$&quot;#,##0_);[Red]\(&quot;$&quot;#,##0\)">
                  <c:v>3150.0000000000009</c:v>
                </c:pt>
                <c:pt idx="1934" formatCode="&quot;$&quot;#,##0_);[Red]\(&quot;$&quot;#,##0\)">
                  <c:v>2100.0000000000005</c:v>
                </c:pt>
                <c:pt idx="1935" formatCode="&quot;$&quot;#,##0_);[Red]\(&quot;$&quot;#,##0\)">
                  <c:v>2500.0000000000005</c:v>
                </c:pt>
                <c:pt idx="1936" formatCode="&quot;$&quot;#,##0_);[Red]\(&quot;$&quot;#,##0\)">
                  <c:v>3325.0000000000005</c:v>
                </c:pt>
                <c:pt idx="1937" formatCode="&quot;$&quot;#,##0_);[Red]\(&quot;$&quot;#,##0\)">
                  <c:v>5100.0000000000009</c:v>
                </c:pt>
                <c:pt idx="1938" formatCode="&quot;$&quot;#,##0_);[Red]\(&quot;$&quot;#,##0\)">
                  <c:v>5600.0000000000018</c:v>
                </c:pt>
                <c:pt idx="1939" formatCode="&quot;$&quot;#,##0_);[Red]\(&quot;$&quot;#,##0\)">
                  <c:v>6400.0000000000018</c:v>
                </c:pt>
                <c:pt idx="1940" formatCode="&quot;$&quot;#,##0_);[Red]\(&quot;$&quot;#,##0\)">
                  <c:v>4500.0000000000009</c:v>
                </c:pt>
                <c:pt idx="1941" formatCode="&quot;$&quot;#,##0_);[Red]\(&quot;$&quot;#,##0\)">
                  <c:v>4500.0000000000009</c:v>
                </c:pt>
                <c:pt idx="1942" formatCode="&quot;$&quot;#,##0_);[Red]\(&quot;$&quot;#,##0\)">
                  <c:v>4462.5000000000009</c:v>
                </c:pt>
                <c:pt idx="1943" formatCode="&quot;$&quot;#,##0_);[Red]\(&quot;$&quot;#,##0\)">
                  <c:v>5625.0000000000018</c:v>
                </c:pt>
                <c:pt idx="1944" formatCode="&quot;$&quot;#,##0_);[Red]\(&quot;$&quot;#,##0\)">
                  <c:v>1350</c:v>
                </c:pt>
                <c:pt idx="1945" formatCode="&quot;$&quot;#,##0_);[Red]\(&quot;$&quot;#,##0\)">
                  <c:v>2025</c:v>
                </c:pt>
                <c:pt idx="1946" formatCode="&quot;$&quot;#,##0_);[Red]\(&quot;$&quot;#,##0\)">
                  <c:v>1425</c:v>
                </c:pt>
                <c:pt idx="1947" formatCode="&quot;$&quot;#,##0_);[Red]\(&quot;$&quot;#,##0\)">
                  <c:v>1662.5</c:v>
                </c:pt>
                <c:pt idx="1948" formatCode="&quot;$&quot;#,##0_);[Red]\(&quot;$&quot;#,##0\)">
                  <c:v>1300</c:v>
                </c:pt>
                <c:pt idx="1949" formatCode="&quot;$&quot;#,##0_);[Red]\(&quot;$&quot;#,##0\)">
                  <c:v>1662.5</c:v>
                </c:pt>
                <c:pt idx="1950" formatCode="&quot;$&quot;#,##0_);[Red]\(&quot;$&quot;#,##0\)">
                  <c:v>1562.5</c:v>
                </c:pt>
                <c:pt idx="1951" formatCode="&quot;$&quot;#,##0_);[Red]\(&quot;$&quot;#,##0\)">
                  <c:v>2100</c:v>
                </c:pt>
                <c:pt idx="1952" formatCode="&quot;$&quot;#,##0_);[Red]\(&quot;$&quot;#,##0\)">
                  <c:v>1487.5</c:v>
                </c:pt>
                <c:pt idx="1953" formatCode="&quot;$&quot;#,##0_);[Red]\(&quot;$&quot;#,##0\)">
                  <c:v>1312.5</c:v>
                </c:pt>
                <c:pt idx="1954" formatCode="&quot;$&quot;#,##0_);[Red]\(&quot;$&quot;#,##0\)">
                  <c:v>1000</c:v>
                </c:pt>
                <c:pt idx="1955" formatCode="&quot;$&quot;#,##0_);[Red]\(&quot;$&quot;#,##0\)">
                  <c:v>1575</c:v>
                </c:pt>
                <c:pt idx="1956" formatCode="&quot;$&quot;#,##0_);[Red]\(&quot;$&quot;#,##0\)">
                  <c:v>1875</c:v>
                </c:pt>
                <c:pt idx="1957" formatCode="&quot;$&quot;#,##0_);[Red]\(&quot;$&quot;#,##0\)">
                  <c:v>2500</c:v>
                </c:pt>
                <c:pt idx="1958" formatCode="&quot;$&quot;#,##0_);[Red]\(&quot;$&quot;#,##0\)">
                  <c:v>1350</c:v>
                </c:pt>
                <c:pt idx="1959" formatCode="&quot;$&quot;#,##0_);[Red]\(&quot;$&quot;#,##0\)">
                  <c:v>1225.0000000000002</c:v>
                </c:pt>
                <c:pt idx="1960" formatCode="&quot;$&quot;#,##0_);[Red]\(&quot;$&quot;#,##0\)">
                  <c:v>1000</c:v>
                </c:pt>
                <c:pt idx="1961" formatCode="&quot;$&quot;#,##0_);[Red]\(&quot;$&quot;#,##0\)">
                  <c:v>1400.0000000000002</c:v>
                </c:pt>
                <c:pt idx="1962" formatCode="&quot;$&quot;#,##0_);[Red]\(&quot;$&quot;#,##0\)">
                  <c:v>1300</c:v>
                </c:pt>
                <c:pt idx="1963" formatCode="&quot;$&quot;#,##0_);[Red]\(&quot;$&quot;#,##0\)">
                  <c:v>1950.0000000000002</c:v>
                </c:pt>
                <c:pt idx="1964" formatCode="&quot;$&quot;#,##0_);[Red]\(&quot;$&quot;#,##0\)">
                  <c:v>1187.4999999999998</c:v>
                </c:pt>
                <c:pt idx="1965" formatCode="&quot;$&quot;#,##0_);[Red]\(&quot;$&quot;#,##0\)">
                  <c:v>1125.0000000000002</c:v>
                </c:pt>
                <c:pt idx="1966" formatCode="&quot;$&quot;#,##0_);[Red]\(&quot;$&quot;#,##0\)">
                  <c:v>962.49999999999989</c:v>
                </c:pt>
                <c:pt idx="1967" formatCode="&quot;$&quot;#,##0_);[Red]\(&quot;$&quot;#,##0\)">
                  <c:v>1650.0000000000002</c:v>
                </c:pt>
                <c:pt idx="1968" formatCode="&quot;$&quot;#,##0_);[Red]\(&quot;$&quot;#,##0\)">
                  <c:v>1399.9999999999998</c:v>
                </c:pt>
                <c:pt idx="1969" formatCode="&quot;$&quot;#,##0_);[Red]\(&quot;$&quot;#,##0\)">
                  <c:v>2175.0000000000005</c:v>
                </c:pt>
                <c:pt idx="1970" formatCode="&quot;$&quot;#,##0_);[Red]\(&quot;$&quot;#,##0\)">
                  <c:v>1437.4999999999998</c:v>
                </c:pt>
                <c:pt idx="1971" formatCode="&quot;$&quot;#,##0_);[Red]\(&quot;$&quot;#,##0\)">
                  <c:v>1750.0000000000002</c:v>
                </c:pt>
                <c:pt idx="1972" formatCode="&quot;$&quot;#,##0_);[Red]\(&quot;$&quot;#,##0\)">
                  <c:v>2000</c:v>
                </c:pt>
                <c:pt idx="1973" formatCode="&quot;$&quot;#,##0_);[Red]\(&quot;$&quot;#,##0\)">
                  <c:v>3375</c:v>
                </c:pt>
                <c:pt idx="1974" formatCode="&quot;$&quot;#,##0_);[Red]\(&quot;$&quot;#,##0\)">
                  <c:v>3375</c:v>
                </c:pt>
                <c:pt idx="1975" formatCode="&quot;$&quot;#,##0_);[Red]\(&quot;$&quot;#,##0\)">
                  <c:v>3750</c:v>
                </c:pt>
                <c:pt idx="1976" formatCode="&quot;$&quot;#,##0_);[Red]\(&quot;$&quot;#,##0\)">
                  <c:v>3000</c:v>
                </c:pt>
                <c:pt idx="1977" formatCode="&quot;$&quot;#,##0_);[Red]\(&quot;$&quot;#,##0\)">
                  <c:v>2750</c:v>
                </c:pt>
                <c:pt idx="1978" formatCode="&quot;$&quot;#,##0_);[Red]\(&quot;$&quot;#,##0\)">
                  <c:v>2475</c:v>
                </c:pt>
                <c:pt idx="1979" formatCode="&quot;$&quot;#,##0_);[Red]\(&quot;$&quot;#,##0\)">
                  <c:v>4950.0000000000009</c:v>
                </c:pt>
                <c:pt idx="1980" formatCode="&quot;$&quot;#,##0_);[Red]\(&quot;$&quot;#,##0\)">
                  <c:v>3875</c:v>
                </c:pt>
                <c:pt idx="1981" formatCode="&quot;$&quot;#,##0_);[Red]\(&quot;$&quot;#,##0\)">
                  <c:v>4262.5</c:v>
                </c:pt>
                <c:pt idx="1982" formatCode="&quot;$&quot;#,##0_);[Red]\(&quot;$&quot;#,##0\)">
                  <c:v>4625</c:v>
                </c:pt>
                <c:pt idx="1983" formatCode="&quot;$&quot;#,##0_);[Red]\(&quot;$&quot;#,##0\)">
                  <c:v>2625</c:v>
                </c:pt>
                <c:pt idx="1984" formatCode="&quot;$&quot;#,##0_);[Red]\(&quot;$&quot;#,##0\)">
                  <c:v>2887.5000000000005</c:v>
                </c:pt>
                <c:pt idx="1985" formatCode="&quot;$&quot;#,##0_);[Red]\(&quot;$&quot;#,##0\)">
                  <c:v>5200</c:v>
                </c:pt>
                <c:pt idx="1986" formatCode="&quot;$&quot;#,##0_);[Red]\(&quot;$&quot;#,##0\)">
                  <c:v>3750</c:v>
                </c:pt>
                <c:pt idx="1987" formatCode="&quot;$&quot;#,##0_);[Red]\(&quot;$&quot;#,##0\)">
                  <c:v>4125</c:v>
                </c:pt>
                <c:pt idx="1988" formatCode="&quot;$&quot;#,##0_);[Red]\(&quot;$&quot;#,##0\)">
                  <c:v>4625</c:v>
                </c:pt>
                <c:pt idx="1989" formatCode="&quot;$&quot;#,##0_);[Red]\(&quot;$&quot;#,##0\)">
                  <c:v>2375</c:v>
                </c:pt>
                <c:pt idx="1990" formatCode="&quot;$&quot;#,##0_);[Red]\(&quot;$&quot;#,##0\)">
                  <c:v>2612.5</c:v>
                </c:pt>
                <c:pt idx="1991" formatCode="&quot;$&quot;#,##0_);[Red]\(&quot;$&quot;#,##0\)">
                  <c:v>4350</c:v>
                </c:pt>
                <c:pt idx="1992" formatCode="&quot;$&quot;#,##0_);[Red]\(&quot;$&quot;#,##0\)">
                  <c:v>3712.5000000000005</c:v>
                </c:pt>
                <c:pt idx="1993" formatCode="&quot;$&quot;#,##0_);[Red]\(&quot;$&quot;#,##0\)">
                  <c:v>3437.5000000000005</c:v>
                </c:pt>
                <c:pt idx="1994" formatCode="&quot;$&quot;#,##0_);[Red]\(&quot;$&quot;#,##0\)">
                  <c:v>4050</c:v>
                </c:pt>
                <c:pt idx="1995" formatCode="&quot;$&quot;#,##0_);[Red]\(&quot;$&quot;#,##0\)">
                  <c:v>2400</c:v>
                </c:pt>
                <c:pt idx="1996" formatCode="&quot;$&quot;#,##0_);[Red]\(&quot;$&quot;#,##0\)">
                  <c:v>2200</c:v>
                </c:pt>
                <c:pt idx="1997" formatCode="&quot;$&quot;#,##0_);[Red]\(&quot;$&quot;#,##0\)">
                  <c:v>3125</c:v>
                </c:pt>
                <c:pt idx="1998" formatCode="&quot;$&quot;#,##0_);[Red]\(&quot;$&quot;#,##0\)">
                  <c:v>2300</c:v>
                </c:pt>
                <c:pt idx="1999" formatCode="&quot;$&quot;#,##0_);[Red]\(&quot;$&quot;#,##0\)">
                  <c:v>2300</c:v>
                </c:pt>
                <c:pt idx="2000" formatCode="&quot;$&quot;#,##0_);[Red]\(&quot;$&quot;#,##0\)">
                  <c:v>2362.5</c:v>
                </c:pt>
                <c:pt idx="2001" formatCode="&quot;$&quot;#,##0_);[Red]\(&quot;$&quot;#,##0\)">
                  <c:v>1687.5</c:v>
                </c:pt>
                <c:pt idx="2002" formatCode="&quot;$&quot;#,##0_);[Red]\(&quot;$&quot;#,##0\)">
                  <c:v>1225.0000000000002</c:v>
                </c:pt>
                <c:pt idx="2003" formatCode="&quot;$&quot;#,##0_);[Red]\(&quot;$&quot;#,##0\)">
                  <c:v>2362.5</c:v>
                </c:pt>
                <c:pt idx="2004" formatCode="&quot;$&quot;#,##0_);[Red]\(&quot;$&quot;#,##0\)">
                  <c:v>2362.5</c:v>
                </c:pt>
                <c:pt idx="2005" formatCode="&quot;$&quot;#,##0_);[Red]\(&quot;$&quot;#,##0\)">
                  <c:v>2362.5</c:v>
                </c:pt>
                <c:pt idx="2006" formatCode="&quot;$&quot;#,##0_);[Red]\(&quot;$&quot;#,##0\)">
                  <c:v>3600</c:v>
                </c:pt>
                <c:pt idx="2007" formatCode="&quot;$&quot;#,##0_);[Red]\(&quot;$&quot;#,##0\)">
                  <c:v>2700</c:v>
                </c:pt>
                <c:pt idx="2008" formatCode="&quot;$&quot;#,##0_);[Red]\(&quot;$&quot;#,##0\)">
                  <c:v>2337.4999999999995</c:v>
                </c:pt>
                <c:pt idx="2009" formatCode="&quot;$&quot;#,##0_);[Red]\(&quot;$&quot;#,##0\)">
                  <c:v>4062.5</c:v>
                </c:pt>
                <c:pt idx="2010" formatCode="&quot;$&quot;#,##0_);[Red]\(&quot;$&quot;#,##0\)">
                  <c:v>4262.4999999999991</c:v>
                </c:pt>
                <c:pt idx="2011" formatCode="&quot;$&quot;#,##0_);[Red]\(&quot;$&quot;#,##0\)">
                  <c:v>4262.4999999999991</c:v>
                </c:pt>
                <c:pt idx="2012" formatCode="&quot;$&quot;#,##0_);[Red]\(&quot;$&quot;#,##0\)">
                  <c:v>4050</c:v>
                </c:pt>
                <c:pt idx="2013" formatCode="&quot;$&quot;#,##0_);[Red]\(&quot;$&quot;#,##0\)">
                  <c:v>3150</c:v>
                </c:pt>
                <c:pt idx="2014" formatCode="&quot;$&quot;#,##0_);[Red]\(&quot;$&quot;#,##0\)">
                  <c:v>2612.4999999999995</c:v>
                </c:pt>
                <c:pt idx="2015" formatCode="&quot;$&quot;#,##0_);[Red]\(&quot;$&quot;#,##0\)">
                  <c:v>4712.5</c:v>
                </c:pt>
                <c:pt idx="2016" formatCode="&quot;$&quot;#,##0_);[Red]\(&quot;$&quot;#,##0\)">
                  <c:v>1274.9999999999998</c:v>
                </c:pt>
                <c:pt idx="2017" formatCode="&quot;$&quot;#,##0_);[Red]\(&quot;$&quot;#,##0\)">
                  <c:v>1700</c:v>
                </c:pt>
                <c:pt idx="2018" formatCode="&quot;$&quot;#,##0_);[Red]\(&quot;$&quot;#,##0\)">
                  <c:v>1700</c:v>
                </c:pt>
                <c:pt idx="2019" formatCode="&quot;$&quot;#,##0_);[Red]\(&quot;$&quot;#,##0\)">
                  <c:v>1100</c:v>
                </c:pt>
                <c:pt idx="2020" formatCode="&quot;$&quot;#,##0_);[Red]\(&quot;$&quot;#,##0\)">
                  <c:v>1012.5000000000001</c:v>
                </c:pt>
                <c:pt idx="2021" formatCode="&quot;$&quot;#,##0_);[Red]\(&quot;$&quot;#,##0\)">
                  <c:v>1700</c:v>
                </c:pt>
                <c:pt idx="2022" formatCode="&quot;$&quot;#,##0_);[Red]\(&quot;$&quot;#,##0\)">
                  <c:v>1424.9999999999998</c:v>
                </c:pt>
                <c:pt idx="2023" formatCode="&quot;$&quot;#,##0_);[Red]\(&quot;$&quot;#,##0\)">
                  <c:v>1500</c:v>
                </c:pt>
                <c:pt idx="2024" formatCode="&quot;$&quot;#,##0_);[Red]\(&quot;$&quot;#,##0\)">
                  <c:v>1500</c:v>
                </c:pt>
                <c:pt idx="2025" formatCode="&quot;$&quot;#,##0_);[Red]\(&quot;$&quot;#,##0\)">
                  <c:v>900</c:v>
                </c:pt>
                <c:pt idx="2026" formatCode="&quot;$&quot;#,##0_);[Red]\(&quot;$&quot;#,##0\)">
                  <c:v>675.00000000000011</c:v>
                </c:pt>
                <c:pt idx="2027" formatCode="&quot;$&quot;#,##0_);[Red]\(&quot;$&quot;#,##0\)">
                  <c:v>1400</c:v>
                </c:pt>
                <c:pt idx="2028" formatCode="&quot;$&quot;#,##0_);[Red]\(&quot;$&quot;#,##0\)">
                  <c:v>2000</c:v>
                </c:pt>
                <c:pt idx="2029" formatCode="&quot;$&quot;#,##0_);[Red]\(&quot;$&quot;#,##0\)">
                  <c:v>1750</c:v>
                </c:pt>
                <c:pt idx="2030" formatCode="&quot;$&quot;#,##0_);[Red]\(&quot;$&quot;#,##0\)">
                  <c:v>1750</c:v>
                </c:pt>
                <c:pt idx="2031" formatCode="&quot;$&quot;#,##0_);[Red]\(&quot;$&quot;#,##0\)">
                  <c:v>1125</c:v>
                </c:pt>
                <c:pt idx="2032" formatCode="&quot;$&quot;#,##0_);[Red]\(&quot;$&quot;#,##0\)">
                  <c:v>687.5</c:v>
                </c:pt>
                <c:pt idx="2033" formatCode="&quot;$&quot;#,##0_);[Red]\(&quot;$&quot;#,##0\)">
                  <c:v>1625</c:v>
                </c:pt>
                <c:pt idx="2034" formatCode="&quot;$&quot;#,##0_);[Red]\(&quot;$&quot;#,##0\)">
                  <c:v>2500</c:v>
                </c:pt>
                <c:pt idx="2035" formatCode="&quot;$&quot;#,##0_);[Red]\(&quot;$&quot;#,##0\)">
                  <c:v>1650.0000000000002</c:v>
                </c:pt>
                <c:pt idx="2036" formatCode="&quot;$&quot;#,##0_);[Red]\(&quot;$&quot;#,##0\)">
                  <c:v>1925.0000000000002</c:v>
                </c:pt>
                <c:pt idx="2037" formatCode="&quot;$&quot;#,##0_);[Red]\(&quot;$&quot;#,##0\)">
                  <c:v>1250</c:v>
                </c:pt>
                <c:pt idx="2038" formatCode="&quot;$&quot;#,##0_);[Red]\(&quot;$&quot;#,##0\)">
                  <c:v>825.00000000000011</c:v>
                </c:pt>
                <c:pt idx="2039" formatCode="&quot;$&quot;#,##0_);[Red]\(&quot;$&quot;#,##0\)">
                  <c:v>2275</c:v>
                </c:pt>
                <c:pt idx="2040" formatCode="&quot;$&quot;#,##0_);[Red]\(&quot;$&quot;#,##0\)">
                  <c:v>2625</c:v>
                </c:pt>
                <c:pt idx="2041" formatCode="&quot;$&quot;#,##0_);[Red]\(&quot;$&quot;#,##0\)">
                  <c:v>2062.5</c:v>
                </c:pt>
                <c:pt idx="2042" formatCode="&quot;$&quot;#,##0_);[Red]\(&quot;$&quot;#,##0\)">
                  <c:v>2200</c:v>
                </c:pt>
                <c:pt idx="2043" formatCode="&quot;$&quot;#,##0_);[Red]\(&quot;$&quot;#,##0\)">
                  <c:v>1500</c:v>
                </c:pt>
                <c:pt idx="2044" formatCode="&quot;$&quot;#,##0_);[Red]\(&quot;$&quot;#,##0\)">
                  <c:v>1100</c:v>
                </c:pt>
                <c:pt idx="2045" formatCode="&quot;$&quot;#,##0_);[Red]\(&quot;$&quot;#,##0\)">
                  <c:v>2625.0000000000005</c:v>
                </c:pt>
                <c:pt idx="2046" formatCode="&quot;$&quot;#,##0_);[Red]\(&quot;$&quot;#,##0\)">
                  <c:v>3125</c:v>
                </c:pt>
                <c:pt idx="2047" formatCode="&quot;$&quot;#,##0_);[Red]\(&quot;$&quot;#,##0\)">
                  <c:v>2612.5</c:v>
                </c:pt>
                <c:pt idx="2048" formatCode="&quot;$&quot;#,##0_);[Red]\(&quot;$&quot;#,##0\)">
                  <c:v>2612.5</c:v>
                </c:pt>
                <c:pt idx="2049" formatCode="&quot;$&quot;#,##0_);[Red]\(&quot;$&quot;#,##0\)">
                  <c:v>1750</c:v>
                </c:pt>
                <c:pt idx="2050" formatCode="&quot;$&quot;#,##0_);[Red]\(&quot;$&quot;#,##0\)">
                  <c:v>1237.5</c:v>
                </c:pt>
                <c:pt idx="2051" formatCode="&quot;$&quot;#,##0_);[Red]\(&quot;$&quot;#,##0\)">
                  <c:v>3675.0000000000005</c:v>
                </c:pt>
                <c:pt idx="2052" formatCode="&quot;$&quot;#,##0_);[Red]\(&quot;$&quot;#,##0\)">
                  <c:v>3375</c:v>
                </c:pt>
                <c:pt idx="2053" formatCode="&quot;$&quot;#,##0_);[Red]\(&quot;$&quot;#,##0\)">
                  <c:v>2887.5000000000005</c:v>
                </c:pt>
                <c:pt idx="2054" formatCode="&quot;$&quot;#,##0_);[Red]\(&quot;$&quot;#,##0\)">
                  <c:v>2612.5</c:v>
                </c:pt>
                <c:pt idx="2055" formatCode="&quot;$&quot;#,##0_);[Red]\(&quot;$&quot;#,##0\)">
                  <c:v>1875</c:v>
                </c:pt>
                <c:pt idx="2056" formatCode="&quot;$&quot;#,##0_);[Red]\(&quot;$&quot;#,##0\)">
                  <c:v>2337.5</c:v>
                </c:pt>
                <c:pt idx="2057" formatCode="&quot;$&quot;#,##0_);[Red]\(&quot;$&quot;#,##0\)">
                  <c:v>2975.0000000000005</c:v>
                </c:pt>
                <c:pt idx="2058" formatCode="&quot;$&quot;#,##0_);[Red]\(&quot;$&quot;#,##0\)">
                  <c:v>3437.5000000000005</c:v>
                </c:pt>
                <c:pt idx="2059" formatCode="&quot;$&quot;#,##0_);[Red]\(&quot;$&quot;#,##0\)">
                  <c:v>3450.0000000000005</c:v>
                </c:pt>
                <c:pt idx="2060" formatCode="&quot;$&quot;#,##0_);[Red]\(&quot;$&quot;#,##0\)">
                  <c:v>2475</c:v>
                </c:pt>
                <c:pt idx="2061" formatCode="&quot;$&quot;#,##0_);[Red]\(&quot;$&quot;#,##0\)">
                  <c:v>2200</c:v>
                </c:pt>
                <c:pt idx="2062" formatCode="&quot;$&quot;#,##0_);[Red]\(&quot;$&quot;#,##0\)">
                  <c:v>2600</c:v>
                </c:pt>
                <c:pt idx="2063" formatCode="&quot;$&quot;#,##0_);[Red]\(&quot;$&quot;#,##0\)">
                  <c:v>2625.0000000000005</c:v>
                </c:pt>
                <c:pt idx="2064" formatCode="&quot;$&quot;#,##0_);[Red]\(&quot;$&quot;#,##0\)">
                  <c:v>2587.5000000000005</c:v>
                </c:pt>
                <c:pt idx="2065" formatCode="&quot;$&quot;#,##0_);[Red]\(&quot;$&quot;#,##0\)">
                  <c:v>2875.0000000000005</c:v>
                </c:pt>
                <c:pt idx="2066" formatCode="&quot;$&quot;#,##0_);[Red]\(&quot;$&quot;#,##0\)">
                  <c:v>1912.5000000000002</c:v>
                </c:pt>
                <c:pt idx="2067" formatCode="&quot;$&quot;#,##0_);[Red]\(&quot;$&quot;#,##0\)">
                  <c:v>1687.5000000000002</c:v>
                </c:pt>
                <c:pt idx="2068" formatCode="&quot;$&quot;#,##0_);[Red]\(&quot;$&quot;#,##0\)">
                  <c:v>2062.5</c:v>
                </c:pt>
                <c:pt idx="2069" formatCode="&quot;$&quot;#,##0_);[Red]\(&quot;$&quot;#,##0\)">
                  <c:v>2550.0000000000005</c:v>
                </c:pt>
                <c:pt idx="2070" formatCode="&quot;$&quot;#,##0_);[Red]\(&quot;$&quot;#,##0\)">
                  <c:v>2250.0000000000005</c:v>
                </c:pt>
                <c:pt idx="2071" formatCode="&quot;$&quot;#,##0_);[Red]\(&quot;$&quot;#,##0\)">
                  <c:v>2500.0000000000005</c:v>
                </c:pt>
                <c:pt idx="2072" formatCode="&quot;$&quot;#,##0_);[Red]\(&quot;$&quot;#,##0\)">
                  <c:v>1462.5000000000002</c:v>
                </c:pt>
                <c:pt idx="2073" formatCode="&quot;$&quot;#,##0_);[Red]\(&quot;$&quot;#,##0\)">
                  <c:v>1350.0000000000002</c:v>
                </c:pt>
                <c:pt idx="2074" formatCode="&quot;$&quot;#,##0_);[Red]\(&quot;$&quot;#,##0\)">
                  <c:v>1512.5000000000002</c:v>
                </c:pt>
                <c:pt idx="2075" formatCode="&quot;$&quot;#,##0_);[Red]\(&quot;$&quot;#,##0\)">
                  <c:v>1950.0000000000002</c:v>
                </c:pt>
                <c:pt idx="2076" formatCode="&quot;$&quot;#,##0_);[Red]\(&quot;$&quot;#,##0\)">
                  <c:v>2250.0000000000005</c:v>
                </c:pt>
                <c:pt idx="2077" formatCode="&quot;$&quot;#,##0_);[Red]\(&quot;$&quot;#,##0\)">
                  <c:v>2625.0000000000005</c:v>
                </c:pt>
                <c:pt idx="2078" formatCode="&quot;$&quot;#,##0_);[Red]\(&quot;$&quot;#,##0\)">
                  <c:v>1687.5000000000002</c:v>
                </c:pt>
                <c:pt idx="2079" formatCode="&quot;$&quot;#,##0_);[Red]\(&quot;$&quot;#,##0\)">
                  <c:v>1575.0000000000002</c:v>
                </c:pt>
                <c:pt idx="2080" formatCode="&quot;$&quot;#,##0_);[Red]\(&quot;$&quot;#,##0\)">
                  <c:v>1650.0000000000002</c:v>
                </c:pt>
                <c:pt idx="2081" formatCode="&quot;$&quot;#,##0_);[Red]\(&quot;$&quot;#,##0\)">
                  <c:v>2550.0000000000005</c:v>
                </c:pt>
                <c:pt idx="2082" formatCode="&quot;$&quot;#,##0_);[Red]\(&quot;$&quot;#,##0\)">
                  <c:v>2812.5000000000005</c:v>
                </c:pt>
                <c:pt idx="2083" formatCode="&quot;$&quot;#,##0_);[Red]\(&quot;$&quot;#,##0\)">
                  <c:v>3125.0000000000009</c:v>
                </c:pt>
                <c:pt idx="2084" formatCode="&quot;$&quot;#,##0_);[Red]\(&quot;$&quot;#,##0\)">
                  <c:v>1912.5000000000002</c:v>
                </c:pt>
                <c:pt idx="2085" formatCode="&quot;$&quot;#,##0_);[Red]\(&quot;$&quot;#,##0\)">
                  <c:v>1912.5000000000002</c:v>
                </c:pt>
                <c:pt idx="2086" formatCode="&quot;$&quot;#,##0_);[Red]\(&quot;$&quot;#,##0\)">
                  <c:v>1925.0000000000002</c:v>
                </c:pt>
                <c:pt idx="2087" formatCode="&quot;$&quot;#,##0_);[Red]\(&quot;$&quot;#,##0\)">
                  <c:v>2700.0000000000005</c:v>
                </c:pt>
                <c:pt idx="2088" formatCode="&quot;$&quot;#,##0_);[Red]\(&quot;$&quot;#,##0\)">
                  <c:v>1662.4999999999995</c:v>
                </c:pt>
                <c:pt idx="2089" formatCode="&quot;$&quot;#,##0_);[Red]\(&quot;$&quot;#,##0\)">
                  <c:v>2137.5</c:v>
                </c:pt>
                <c:pt idx="2090" formatCode="&quot;$&quot;#,##0_);[Red]\(&quot;$&quot;#,##0\)">
                  <c:v>2137.5</c:v>
                </c:pt>
                <c:pt idx="2091" formatCode="&quot;$&quot;#,##0_);[Red]\(&quot;$&quot;#,##0\)">
                  <c:v>1462.5</c:v>
                </c:pt>
                <c:pt idx="2092" formatCode="&quot;$&quot;#,##0_);[Red]\(&quot;$&quot;#,##0\)">
                  <c:v>1375.0000000000002</c:v>
                </c:pt>
                <c:pt idx="2093" formatCode="&quot;$&quot;#,##0_);[Red]\(&quot;$&quot;#,##0\)">
                  <c:v>2137.5</c:v>
                </c:pt>
                <c:pt idx="2094" formatCode="&quot;$&quot;#,##0_);[Red]\(&quot;$&quot;#,##0\)">
                  <c:v>1837.4999999999995</c:v>
                </c:pt>
                <c:pt idx="2095" formatCode="&quot;$&quot;#,##0_);[Red]\(&quot;$&quot;#,##0\)">
                  <c:v>1912.5</c:v>
                </c:pt>
                <c:pt idx="2096" formatCode="&quot;$&quot;#,##0_);[Red]\(&quot;$&quot;#,##0\)">
                  <c:v>1912.5</c:v>
                </c:pt>
                <c:pt idx="2097" formatCode="&quot;$&quot;#,##0_);[Red]\(&quot;$&quot;#,##0\)">
                  <c:v>1237.5</c:v>
                </c:pt>
                <c:pt idx="2098" formatCode="&quot;$&quot;#,##0_);[Red]\(&quot;$&quot;#,##0\)">
                  <c:v>1000.0000000000002</c:v>
                </c:pt>
                <c:pt idx="2099" formatCode="&quot;$&quot;#,##0_);[Red]\(&quot;$&quot;#,##0\)">
                  <c:v>1800</c:v>
                </c:pt>
                <c:pt idx="2100" formatCode="&quot;$&quot;#,##0_);[Red]\(&quot;$&quot;#,##0\)">
                  <c:v>2475</c:v>
                </c:pt>
                <c:pt idx="2101" formatCode="&quot;$&quot;#,##0_);[Red]\(&quot;$&quot;#,##0\)">
                  <c:v>2200</c:v>
                </c:pt>
                <c:pt idx="2102" formatCode="&quot;$&quot;#,##0_);[Red]\(&quot;$&quot;#,##0\)">
                  <c:v>2200</c:v>
                </c:pt>
                <c:pt idx="2103" formatCode="&quot;$&quot;#,##0_);[Red]\(&quot;$&quot;#,##0\)">
                  <c:v>1512.5000000000002</c:v>
                </c:pt>
                <c:pt idx="2104" formatCode="&quot;$&quot;#,##0_);[Red]\(&quot;$&quot;#,##0\)">
                  <c:v>1050.0000000000002</c:v>
                </c:pt>
                <c:pt idx="2105" formatCode="&quot;$&quot;#,##0_);[Red]\(&quot;$&quot;#,##0\)">
                  <c:v>2062.5</c:v>
                </c:pt>
                <c:pt idx="2106" formatCode="&quot;$&quot;#,##0_);[Red]\(&quot;$&quot;#,##0\)">
                  <c:v>3025.0000000000005</c:v>
                </c:pt>
                <c:pt idx="2107" formatCode="&quot;$&quot;#,##0_);[Red]\(&quot;$&quot;#,##0\)">
                  <c:v>2100.0000000000005</c:v>
                </c:pt>
                <c:pt idx="2108" formatCode="&quot;$&quot;#,##0_);[Red]\(&quot;$&quot;#,##0\)">
                  <c:v>2400.0000000000005</c:v>
                </c:pt>
                <c:pt idx="2109" formatCode="&quot;$&quot;#,##0_);[Red]\(&quot;$&quot;#,##0\)">
                  <c:v>1650.0000000000002</c:v>
                </c:pt>
                <c:pt idx="2110" formatCode="&quot;$&quot;#,##0_);[Red]\(&quot;$&quot;#,##0\)">
                  <c:v>1200.0000000000002</c:v>
                </c:pt>
                <c:pt idx="2111" formatCode="&quot;$&quot;#,##0_);[Red]\(&quot;$&quot;#,##0\)">
                  <c:v>2812.5000000000005</c:v>
                </c:pt>
                <c:pt idx="2112" formatCode="&quot;$&quot;#,##0_);[Red]\(&quot;$&quot;#,##0\)">
                  <c:v>3162.5000000000005</c:v>
                </c:pt>
                <c:pt idx="2113" formatCode="&quot;$&quot;#,##0_);[Red]\(&quot;$&quot;#,##0\)">
                  <c:v>2550.0000000000005</c:v>
                </c:pt>
                <c:pt idx="2114" formatCode="&quot;$&quot;#,##0_);[Red]\(&quot;$&quot;#,##0\)">
                  <c:v>2700.0000000000005</c:v>
                </c:pt>
                <c:pt idx="2115" formatCode="&quot;$&quot;#,##0_);[Red]\(&quot;$&quot;#,##0\)">
                  <c:v>1925.0000000000002</c:v>
                </c:pt>
                <c:pt idx="2116" formatCode="&quot;$&quot;#,##0_);[Red]\(&quot;$&quot;#,##0\)">
                  <c:v>1500.0000000000002</c:v>
                </c:pt>
                <c:pt idx="2117" formatCode="&quot;$&quot;#,##0_);[Red]\(&quot;$&quot;#,##0\)">
                  <c:v>3187.5000000000005</c:v>
                </c:pt>
                <c:pt idx="2118" formatCode="&quot;$&quot;#,##0_);[Red]\(&quot;$&quot;#,##0\)">
                  <c:v>3850.0000000000005</c:v>
                </c:pt>
                <c:pt idx="2119" formatCode="&quot;$&quot;#,##0_);[Red]\(&quot;$&quot;#,##0\)">
                  <c:v>3300.0000000000005</c:v>
                </c:pt>
                <c:pt idx="2120" formatCode="&quot;$&quot;#,##0_);[Red]\(&quot;$&quot;#,##0\)">
                  <c:v>3300.0000000000005</c:v>
                </c:pt>
                <c:pt idx="2121" formatCode="&quot;$&quot;#,##0_);[Red]\(&quot;$&quot;#,##0\)">
                  <c:v>2337.5</c:v>
                </c:pt>
                <c:pt idx="2122" formatCode="&quot;$&quot;#,##0_);[Red]\(&quot;$&quot;#,##0\)">
                  <c:v>1800.0000000000002</c:v>
                </c:pt>
                <c:pt idx="2123" formatCode="&quot;$&quot;#,##0_);[Red]\(&quot;$&quot;#,##0\)">
                  <c:v>4500.0000000000009</c:v>
                </c:pt>
                <c:pt idx="2124" formatCode="&quot;$&quot;#,##0_);[Red]\(&quot;$&quot;#,##0\)">
                  <c:v>4125</c:v>
                </c:pt>
                <c:pt idx="2125" formatCode="&quot;$&quot;#,##0_);[Red]\(&quot;$&quot;#,##0\)">
                  <c:v>3600.0000000000005</c:v>
                </c:pt>
                <c:pt idx="2126" formatCode="&quot;$&quot;#,##0_);[Red]\(&quot;$&quot;#,##0\)">
                  <c:v>3300.0000000000005</c:v>
                </c:pt>
                <c:pt idx="2127" formatCode="&quot;$&quot;#,##0_);[Red]\(&quot;$&quot;#,##0\)">
                  <c:v>2475</c:v>
                </c:pt>
                <c:pt idx="2128" formatCode="&quot;$&quot;#,##0_);[Red]\(&quot;$&quot;#,##0\)">
                  <c:v>3000.0000000000005</c:v>
                </c:pt>
                <c:pt idx="2129" formatCode="&quot;$&quot;#,##0_);[Red]\(&quot;$&quot;#,##0\)">
                  <c:v>3750.0000000000005</c:v>
                </c:pt>
                <c:pt idx="2130" formatCode="&quot;$&quot;#,##0_);[Red]\(&quot;$&quot;#,##0\)">
                  <c:v>4200.0000000000009</c:v>
                </c:pt>
                <c:pt idx="2131" formatCode="&quot;$&quot;#,##0_);[Red]\(&quot;$&quot;#,##0\)">
                  <c:v>4225.0000000000009</c:v>
                </c:pt>
                <c:pt idx="2132" formatCode="&quot;$&quot;#,##0_);[Red]\(&quot;$&quot;#,##0\)">
                  <c:v>3150.0000000000005</c:v>
                </c:pt>
                <c:pt idx="2133" formatCode="&quot;$&quot;#,##0_);[Red]\(&quot;$&quot;#,##0\)">
                  <c:v>2850.0000000000005</c:v>
                </c:pt>
                <c:pt idx="2134" formatCode="&quot;$&quot;#,##0_);[Red]\(&quot;$&quot;#,##0\)">
                  <c:v>3325.0000000000005</c:v>
                </c:pt>
                <c:pt idx="2135" formatCode="&quot;$&quot;#,##0_);[Red]\(&quot;$&quot;#,##0\)">
                  <c:v>3375.0000000000005</c:v>
                </c:pt>
                <c:pt idx="2136" formatCode="&quot;$&quot;#,##0_);[Red]\(&quot;$&quot;#,##0\)">
                  <c:v>3125.0000000000009</c:v>
                </c:pt>
                <c:pt idx="2137" formatCode="&quot;$&quot;#,##0_);[Red]\(&quot;$&quot;#,##0\)">
                  <c:v>3437.5000000000009</c:v>
                </c:pt>
                <c:pt idx="2138" formatCode="&quot;$&quot;#,##0_);[Red]\(&quot;$&quot;#,##0\)">
                  <c:v>2375.0000000000005</c:v>
                </c:pt>
                <c:pt idx="2139" formatCode="&quot;$&quot;#,##0_);[Red]\(&quot;$&quot;#,##0\)">
                  <c:v>2125.0000000000005</c:v>
                </c:pt>
                <c:pt idx="2140" formatCode="&quot;$&quot;#,##0_);[Red]\(&quot;$&quot;#,##0\)">
                  <c:v>2550.0000000000005</c:v>
                </c:pt>
                <c:pt idx="2141" formatCode="&quot;$&quot;#,##0_);[Red]\(&quot;$&quot;#,##0\)">
                  <c:v>3087.5000000000005</c:v>
                </c:pt>
                <c:pt idx="2142" formatCode="&quot;$&quot;#,##0_);[Red]\(&quot;$&quot;#,##0\)">
                  <c:v>2750.0000000000005</c:v>
                </c:pt>
                <c:pt idx="2143" formatCode="&quot;$&quot;#,##0_);[Red]\(&quot;$&quot;#,##0\)">
                  <c:v>3025.0000000000009</c:v>
                </c:pt>
                <c:pt idx="2144" formatCode="&quot;$&quot;#,##0_);[Red]\(&quot;$&quot;#,##0\)">
                  <c:v>1875.0000000000005</c:v>
                </c:pt>
                <c:pt idx="2145" formatCode="&quot;$&quot;#,##0_);[Red]\(&quot;$&quot;#,##0\)">
                  <c:v>1750.0000000000005</c:v>
                </c:pt>
                <c:pt idx="2146" formatCode="&quot;$&quot;#,##0_);[Red]\(&quot;$&quot;#,##0\)">
                  <c:v>1950.0000000000002</c:v>
                </c:pt>
                <c:pt idx="2147" formatCode="&quot;$&quot;#,##0_);[Red]\(&quot;$&quot;#,##0\)">
                  <c:v>2812.5000000000005</c:v>
                </c:pt>
                <c:pt idx="2148" formatCode="&quot;$&quot;#,##0_);[Red]\(&quot;$&quot;#,##0\)">
                  <c:v>3300.0000000000005</c:v>
                </c:pt>
                <c:pt idx="2149" formatCode="&quot;$&quot;#,##0_);[Red]\(&quot;$&quot;#,##0\)">
                  <c:v>3900.0000000000009</c:v>
                </c:pt>
                <c:pt idx="2150" formatCode="&quot;$&quot;#,##0_);[Red]\(&quot;$&quot;#,##0\)">
                  <c:v>2700.0000000000005</c:v>
                </c:pt>
                <c:pt idx="2151" formatCode="&quot;$&quot;#,##0_);[Red]\(&quot;$&quot;#,##0\)">
                  <c:v>2550.0000000000005</c:v>
                </c:pt>
                <c:pt idx="2152" formatCode="&quot;$&quot;#,##0_);[Red]\(&quot;$&quot;#,##0\)">
                  <c:v>2625.0000000000005</c:v>
                </c:pt>
                <c:pt idx="2153" formatCode="&quot;$&quot;#,##0_);[Red]\(&quot;$&quot;#,##0\)">
                  <c:v>3750.0000000000005</c:v>
                </c:pt>
                <c:pt idx="2154" formatCode="&quot;$&quot;#,##0_);[Red]\(&quot;$&quot;#,##0\)">
                  <c:v>4200.0000000000009</c:v>
                </c:pt>
                <c:pt idx="2155" formatCode="&quot;$&quot;#,##0_);[Red]\(&quot;$&quot;#,##0\)">
                  <c:v>4550.0000000000009</c:v>
                </c:pt>
                <c:pt idx="2156" formatCode="&quot;$&quot;#,##0_);[Red]\(&quot;$&quot;#,##0\)">
                  <c:v>3000.0000000000005</c:v>
                </c:pt>
                <c:pt idx="2157" formatCode="&quot;$&quot;#,##0_);[Red]\(&quot;$&quot;#,##0\)">
                  <c:v>3000.0000000000005</c:v>
                </c:pt>
                <c:pt idx="2158" formatCode="&quot;$&quot;#,##0_);[Red]\(&quot;$&quot;#,##0\)">
                  <c:v>2975.0000000000005</c:v>
                </c:pt>
                <c:pt idx="2159" formatCode="&quot;$&quot;#,##0_);[Red]\(&quot;$&quot;#,##0\)">
                  <c:v>3937.5000000000005</c:v>
                </c:pt>
                <c:pt idx="2160" formatCode="&quot;$&quot;#,##0_);[Red]\(&quot;$&quot;#,##0\)">
                  <c:v>1349.9999999999998</c:v>
                </c:pt>
                <c:pt idx="2161" formatCode="&quot;$&quot;#,##0_);[Red]\(&quot;$&quot;#,##0\)">
                  <c:v>1800</c:v>
                </c:pt>
                <c:pt idx="2162" formatCode="&quot;$&quot;#,##0_);[Red]\(&quot;$&quot;#,##0\)">
                  <c:v>1800</c:v>
                </c:pt>
                <c:pt idx="2163" formatCode="&quot;$&quot;#,##0_);[Red]\(&quot;$&quot;#,##0\)">
                  <c:v>1200</c:v>
                </c:pt>
                <c:pt idx="2164" formatCode="&quot;$&quot;#,##0_);[Red]\(&quot;$&quot;#,##0\)">
                  <c:v>1125.0000000000002</c:v>
                </c:pt>
                <c:pt idx="2165" formatCode="&quot;$&quot;#,##0_);[Red]\(&quot;$&quot;#,##0\)">
                  <c:v>1800</c:v>
                </c:pt>
                <c:pt idx="2166" formatCode="&quot;$&quot;#,##0_);[Red]\(&quot;$&quot;#,##0\)">
                  <c:v>1499.9999999999998</c:v>
                </c:pt>
                <c:pt idx="2167" formatCode="&quot;$&quot;#,##0_);[Red]\(&quot;$&quot;#,##0\)">
                  <c:v>1600</c:v>
                </c:pt>
                <c:pt idx="2168" formatCode="&quot;$&quot;#,##0_);[Red]\(&quot;$&quot;#,##0\)">
                  <c:v>1600</c:v>
                </c:pt>
                <c:pt idx="2169" formatCode="&quot;$&quot;#,##0_);[Red]\(&quot;$&quot;#,##0\)">
                  <c:v>1000</c:v>
                </c:pt>
                <c:pt idx="2170" formatCode="&quot;$&quot;#,##0_);[Red]\(&quot;$&quot;#,##0\)">
                  <c:v>787.50000000000023</c:v>
                </c:pt>
                <c:pt idx="2171" formatCode="&quot;$&quot;#,##0_);[Red]\(&quot;$&quot;#,##0\)">
                  <c:v>1500</c:v>
                </c:pt>
                <c:pt idx="2172" formatCode="&quot;$&quot;#,##0_);[Red]\(&quot;$&quot;#,##0\)">
                  <c:v>2100</c:v>
                </c:pt>
                <c:pt idx="2173" formatCode="&quot;$&quot;#,##0_);[Red]\(&quot;$&quot;#,##0\)">
                  <c:v>1875</c:v>
                </c:pt>
                <c:pt idx="2174" formatCode="&quot;$&quot;#,##0_);[Red]\(&quot;$&quot;#,##0\)">
                  <c:v>1875</c:v>
                </c:pt>
                <c:pt idx="2175" formatCode="&quot;$&quot;#,##0_);[Red]\(&quot;$&quot;#,##0\)">
                  <c:v>1250</c:v>
                </c:pt>
                <c:pt idx="2176" formatCode="&quot;$&quot;#,##0_);[Red]\(&quot;$&quot;#,##0\)">
                  <c:v>825.00000000000011</c:v>
                </c:pt>
                <c:pt idx="2177" formatCode="&quot;$&quot;#,##0_);[Red]\(&quot;$&quot;#,##0\)">
                  <c:v>1750</c:v>
                </c:pt>
                <c:pt idx="2178" formatCode="&quot;$&quot;#,##0_);[Red]\(&quot;$&quot;#,##0\)">
                  <c:v>2625</c:v>
                </c:pt>
                <c:pt idx="2179" formatCode="&quot;$&quot;#,##0_);[Red]\(&quot;$&quot;#,##0\)">
                  <c:v>1787.5000000000002</c:v>
                </c:pt>
                <c:pt idx="2180" formatCode="&quot;$&quot;#,##0_);[Red]\(&quot;$&quot;#,##0\)">
                  <c:v>2062.5</c:v>
                </c:pt>
                <c:pt idx="2181" formatCode="&quot;$&quot;#,##0_);[Red]\(&quot;$&quot;#,##0\)">
                  <c:v>1375</c:v>
                </c:pt>
                <c:pt idx="2182" formatCode="&quot;$&quot;#,##0_);[Red]\(&quot;$&quot;#,##0\)">
                  <c:v>962.50000000000011</c:v>
                </c:pt>
                <c:pt idx="2183" formatCode="&quot;$&quot;#,##0_);[Red]\(&quot;$&quot;#,##0\)">
                  <c:v>2450.0000000000005</c:v>
                </c:pt>
                <c:pt idx="2184" formatCode="&quot;$&quot;#,##0_);[Red]\(&quot;$&quot;#,##0\)">
                  <c:v>2750</c:v>
                </c:pt>
                <c:pt idx="2185" formatCode="&quot;$&quot;#,##0_);[Red]\(&quot;$&quot;#,##0\)">
                  <c:v>2200</c:v>
                </c:pt>
                <c:pt idx="2186" formatCode="&quot;$&quot;#,##0_);[Red]\(&quot;$&quot;#,##0\)">
                  <c:v>2337.5</c:v>
                </c:pt>
                <c:pt idx="2187" formatCode="&quot;$&quot;#,##0_);[Red]\(&quot;$&quot;#,##0\)">
                  <c:v>1625</c:v>
                </c:pt>
                <c:pt idx="2188" formatCode="&quot;$&quot;#,##0_);[Red]\(&quot;$&quot;#,##0\)">
                  <c:v>1237.5</c:v>
                </c:pt>
                <c:pt idx="2189" formatCode="&quot;$&quot;#,##0_);[Red]\(&quot;$&quot;#,##0\)">
                  <c:v>2800.0000000000005</c:v>
                </c:pt>
                <c:pt idx="2190" formatCode="&quot;$&quot;#,##0_);[Red]\(&quot;$&quot;#,##0\)">
                  <c:v>3375</c:v>
                </c:pt>
                <c:pt idx="2191" formatCode="&quot;$&quot;#,##0_);[Red]\(&quot;$&quot;#,##0\)">
                  <c:v>2887.5000000000005</c:v>
                </c:pt>
                <c:pt idx="2192" formatCode="&quot;$&quot;#,##0_);[Red]\(&quot;$&quot;#,##0\)">
                  <c:v>2887.5000000000005</c:v>
                </c:pt>
                <c:pt idx="2193" formatCode="&quot;$&quot;#,##0_);[Red]\(&quot;$&quot;#,##0\)">
                  <c:v>2000</c:v>
                </c:pt>
                <c:pt idx="2194" formatCode="&quot;$&quot;#,##0_);[Red]\(&quot;$&quot;#,##0\)">
                  <c:v>1512.5000000000002</c:v>
                </c:pt>
                <c:pt idx="2195" formatCode="&quot;$&quot;#,##0_);[Red]\(&quot;$&quot;#,##0\)">
                  <c:v>4025.0000000000005</c:v>
                </c:pt>
                <c:pt idx="2196" formatCode="&quot;$&quot;#,##0_);[Red]\(&quot;$&quot;#,##0\)">
                  <c:v>3625</c:v>
                </c:pt>
                <c:pt idx="2197" formatCode="&quot;$&quot;#,##0_);[Red]\(&quot;$&quot;#,##0\)">
                  <c:v>3162.5000000000005</c:v>
                </c:pt>
                <c:pt idx="2198" formatCode="&quot;$&quot;#,##0_);[Red]\(&quot;$&quot;#,##0\)">
                  <c:v>2887.5000000000005</c:v>
                </c:pt>
                <c:pt idx="2199" formatCode="&quot;$&quot;#,##0_);[Red]\(&quot;$&quot;#,##0\)">
                  <c:v>2125</c:v>
                </c:pt>
                <c:pt idx="2200" formatCode="&quot;$&quot;#,##0_);[Red]\(&quot;$&quot;#,##0\)">
                  <c:v>2612.5</c:v>
                </c:pt>
                <c:pt idx="2201" formatCode="&quot;$&quot;#,##0_);[Red]\(&quot;$&quot;#,##0\)">
                  <c:v>3325.0000000000005</c:v>
                </c:pt>
                <c:pt idx="2202" formatCode="&quot;$&quot;#,##0_);[Red]\(&quot;$&quot;#,##0\)">
                  <c:v>3712.5000000000005</c:v>
                </c:pt>
                <c:pt idx="2203" formatCode="&quot;$&quot;#,##0_);[Red]\(&quot;$&quot;#,##0\)">
                  <c:v>3750.0000000000005</c:v>
                </c:pt>
                <c:pt idx="2204" formatCode="&quot;$&quot;#,##0_);[Red]\(&quot;$&quot;#,##0\)">
                  <c:v>2750</c:v>
                </c:pt>
                <c:pt idx="2205" formatCode="&quot;$&quot;#,##0_);[Red]\(&quot;$&quot;#,##0\)">
                  <c:v>2475</c:v>
                </c:pt>
                <c:pt idx="2206" formatCode="&quot;$&quot;#,##0_);[Red]\(&quot;$&quot;#,##0\)">
                  <c:v>2925</c:v>
                </c:pt>
                <c:pt idx="2207" formatCode="&quot;$&quot;#,##0_);[Red]\(&quot;$&quot;#,##0\)">
                  <c:v>2975.0000000000005</c:v>
                </c:pt>
                <c:pt idx="2208" formatCode="&quot;$&quot;#,##0_);[Red]\(&quot;$&quot;#,##0\)">
                  <c:v>2700.0000000000009</c:v>
                </c:pt>
                <c:pt idx="2209" formatCode="&quot;$&quot;#,##0_);[Red]\(&quot;$&quot;#,##0\)">
                  <c:v>3000.0000000000005</c:v>
                </c:pt>
                <c:pt idx="2210" formatCode="&quot;$&quot;#,##0_);[Red]\(&quot;$&quot;#,##0\)">
                  <c:v>2025.0000000000005</c:v>
                </c:pt>
                <c:pt idx="2211" formatCode="&quot;$&quot;#,##0_);[Red]\(&quot;$&quot;#,##0\)">
                  <c:v>1800.0000000000005</c:v>
                </c:pt>
                <c:pt idx="2212" formatCode="&quot;$&quot;#,##0_);[Red]\(&quot;$&quot;#,##0\)">
                  <c:v>2200</c:v>
                </c:pt>
                <c:pt idx="2213" formatCode="&quot;$&quot;#,##0_);[Red]\(&quot;$&quot;#,##0\)">
                  <c:v>2700.0000000000005</c:v>
                </c:pt>
                <c:pt idx="2214" formatCode="&quot;$&quot;#,##0_);[Red]\(&quot;$&quot;#,##0\)">
                  <c:v>2362.5000000000005</c:v>
                </c:pt>
                <c:pt idx="2215" formatCode="&quot;$&quot;#,##0_);[Red]\(&quot;$&quot;#,##0\)">
                  <c:v>2625.0000000000005</c:v>
                </c:pt>
                <c:pt idx="2216" formatCode="&quot;$&quot;#,##0_);[Red]\(&quot;$&quot;#,##0\)">
                  <c:v>1575.0000000000005</c:v>
                </c:pt>
                <c:pt idx="2217" formatCode="&quot;$&quot;#,##0_);[Red]\(&quot;$&quot;#,##0\)">
                  <c:v>1462.5000000000005</c:v>
                </c:pt>
                <c:pt idx="2218" formatCode="&quot;$&quot;#,##0_);[Red]\(&quot;$&quot;#,##0\)">
                  <c:v>1650.0000000000002</c:v>
                </c:pt>
                <c:pt idx="2219" formatCode="&quot;$&quot;#,##0_);[Red]\(&quot;$&quot;#,##0\)">
                  <c:v>2450.0000000000005</c:v>
                </c:pt>
                <c:pt idx="2220" formatCode="&quot;$&quot;#,##0_);[Red]\(&quot;$&quot;#,##0\)">
                  <c:v>2887.5000000000005</c:v>
                </c:pt>
                <c:pt idx="2221" formatCode="&quot;$&quot;#,##0_);[Red]\(&quot;$&quot;#,##0\)">
                  <c:v>3450.0000000000005</c:v>
                </c:pt>
                <c:pt idx="2222" formatCode="&quot;$&quot;#,##0_);[Red]\(&quot;$&quot;#,##0\)">
                  <c:v>2337.5</c:v>
                </c:pt>
                <c:pt idx="2223" formatCode="&quot;$&quot;#,##0_);[Red]\(&quot;$&quot;#,##0\)">
                  <c:v>2200</c:v>
                </c:pt>
                <c:pt idx="2224" formatCode="&quot;$&quot;#,##0_);[Red]\(&quot;$&quot;#,##0\)">
                  <c:v>2275</c:v>
                </c:pt>
                <c:pt idx="2225" formatCode="&quot;$&quot;#,##0_);[Red]\(&quot;$&quot;#,##0\)">
                  <c:v>3325.0000000000005</c:v>
                </c:pt>
                <c:pt idx="2226" formatCode="&quot;$&quot;#,##0_);[Red]\(&quot;$&quot;#,##0\)">
                  <c:v>3712.5000000000005</c:v>
                </c:pt>
                <c:pt idx="2227" formatCode="&quot;$&quot;#,##0_);[Red]\(&quot;$&quot;#,##0\)">
                  <c:v>4050.0000000000005</c:v>
                </c:pt>
                <c:pt idx="2228" formatCode="&quot;$&quot;#,##0_);[Red]\(&quot;$&quot;#,##0\)">
                  <c:v>2612.5</c:v>
                </c:pt>
                <c:pt idx="2229" formatCode="&quot;$&quot;#,##0_);[Red]\(&quot;$&quot;#,##0\)">
                  <c:v>2612.5</c:v>
                </c:pt>
                <c:pt idx="2230" formatCode="&quot;$&quot;#,##0_);[Red]\(&quot;$&quot;#,##0\)">
                  <c:v>2600</c:v>
                </c:pt>
                <c:pt idx="2231" formatCode="&quot;$&quot;#,##0_);[Red]\(&quot;$&quot;#,##0\)">
                  <c:v>3500.0000000000005</c:v>
                </c:pt>
                <c:pt idx="2232" formatCode="&quot;$&quot;#,##0_);[Red]\(&quot;$&quot;#,##0\)">
                  <c:v>4100</c:v>
                </c:pt>
                <c:pt idx="2233" formatCode="&quot;$&quot;#,##0_);[Red]\(&quot;$&quot;#,##0\)">
                  <c:v>3300</c:v>
                </c:pt>
                <c:pt idx="2234" formatCode="&quot;$&quot;#,##0_);[Red]\(&quot;$&quot;#,##0\)">
                  <c:v>2475.0000000000005</c:v>
                </c:pt>
                <c:pt idx="2235" formatCode="&quot;$&quot;#,##0_);[Red]\(&quot;$&quot;#,##0\)">
                  <c:v>2362.5</c:v>
                </c:pt>
                <c:pt idx="2236" formatCode="&quot;$&quot;#,##0_);[Red]\(&quot;$&quot;#,##0\)">
                  <c:v>3625</c:v>
                </c:pt>
                <c:pt idx="2237" formatCode="&quot;$&quot;#,##0_);[Red]\(&quot;$&quot;#,##0\)">
                  <c:v>3300</c:v>
                </c:pt>
                <c:pt idx="2238" formatCode="&quot;$&quot;#,##0_);[Red]\(&quot;$&quot;#,##0\)">
                  <c:v>4300</c:v>
                </c:pt>
                <c:pt idx="2239" formatCode="&quot;$&quot;#,##0_);[Red]\(&quot;$&quot;#,##0\)">
                  <c:v>2900</c:v>
                </c:pt>
                <c:pt idx="2240" formatCode="&quot;$&quot;#,##0_);[Red]\(&quot;$&quot;#,##0\)">
                  <c:v>2325.0000000000005</c:v>
                </c:pt>
                <c:pt idx="2241" formatCode="&quot;$&quot;#,##0_);[Red]\(&quot;$&quot;#,##0\)">
                  <c:v>2187.5</c:v>
                </c:pt>
                <c:pt idx="2242" formatCode="&quot;$&quot;#,##0_);[Red]\(&quot;$&quot;#,##0\)">
                  <c:v>3500</c:v>
                </c:pt>
                <c:pt idx="2243" formatCode="&quot;$&quot;#,##0_);[Red]\(&quot;$&quot;#,##0\)">
                  <c:v>2800</c:v>
                </c:pt>
                <c:pt idx="2244" formatCode="&quot;$&quot;#,##0_);[Red]\(&quot;$&quot;#,##0\)">
                  <c:v>3570</c:v>
                </c:pt>
                <c:pt idx="2245" formatCode="&quot;$&quot;#,##0_);[Red]\(&quot;$&quot;#,##0\)">
                  <c:v>2450</c:v>
                </c:pt>
                <c:pt idx="2246" formatCode="&quot;$&quot;#,##0_);[Red]\(&quot;$&quot;#,##0\)">
                  <c:v>1812.5</c:v>
                </c:pt>
                <c:pt idx="2247" formatCode="&quot;$&quot;#,##0_);[Red]\(&quot;$&quot;#,##0\)">
                  <c:v>1724.9999999999995</c:v>
                </c:pt>
                <c:pt idx="2248" formatCode="&quot;$&quot;#,##0_);[Red]\(&quot;$&quot;#,##0\)">
                  <c:v>2812.5000000000005</c:v>
                </c:pt>
                <c:pt idx="2249" formatCode="&quot;$&quot;#,##0_);[Red]\(&quot;$&quot;#,##0\)">
                  <c:v>2537.5</c:v>
                </c:pt>
                <c:pt idx="2250" formatCode="&quot;$&quot;#,##0_);[Red]\(&quot;$&quot;#,##0\)">
                  <c:v>3412.5</c:v>
                </c:pt>
                <c:pt idx="2251" formatCode="&quot;$&quot;#,##0_);[Red]\(&quot;$&quot;#,##0\)">
                  <c:v>2362.5</c:v>
                </c:pt>
                <c:pt idx="2252" formatCode="&quot;$&quot;#,##0_);[Red]\(&quot;$&quot;#,##0\)">
                  <c:v>1687.5</c:v>
                </c:pt>
                <c:pt idx="2253" formatCode="&quot;$&quot;#,##0_);[Red]\(&quot;$&quot;#,##0\)">
                  <c:v>1799.9999999999995</c:v>
                </c:pt>
                <c:pt idx="2254" formatCode="&quot;$&quot;#,##0_);[Red]\(&quot;$&quot;#,##0\)">
                  <c:v>3125</c:v>
                </c:pt>
                <c:pt idx="2255" formatCode="&quot;$&quot;#,##0_);[Red]\(&quot;$&quot;#,##0\)">
                  <c:v>3100</c:v>
                </c:pt>
                <c:pt idx="2256" formatCode="&quot;$&quot;#,##0_);[Red]\(&quot;$&quot;#,##0\)">
                  <c:v>5225</c:v>
                </c:pt>
                <c:pt idx="2257" formatCode="&quot;$&quot;#,##0_);[Red]\(&quot;$&quot;#,##0\)">
                  <c:v>3750</c:v>
                </c:pt>
                <c:pt idx="2258" formatCode="&quot;$&quot;#,##0_);[Red]\(&quot;$&quot;#,##0\)">
                  <c:v>3262.5</c:v>
                </c:pt>
                <c:pt idx="2259" formatCode="&quot;$&quot;#,##0_);[Red]\(&quot;$&quot;#,##0\)">
                  <c:v>3037.5</c:v>
                </c:pt>
                <c:pt idx="2260" formatCode="&quot;$&quot;#,##0_);[Red]\(&quot;$&quot;#,##0\)">
                  <c:v>3849.9999999999995</c:v>
                </c:pt>
                <c:pt idx="2261" formatCode="&quot;$&quot;#,##0_);[Red]\(&quot;$&quot;#,##0\)">
                  <c:v>4800</c:v>
                </c:pt>
                <c:pt idx="2262" formatCode="&quot;$&quot;#,##0_);[Red]\(&quot;$&quot;#,##0\)">
                  <c:v>5774.9999999999991</c:v>
                </c:pt>
                <c:pt idx="2263" formatCode="&quot;$&quot;#,##0_);[Red]\(&quot;$&quot;#,##0\)">
                  <c:v>4000</c:v>
                </c:pt>
                <c:pt idx="2264" formatCode="&quot;$&quot;#,##0_);[Red]\(&quot;$&quot;#,##0\)">
                  <c:v>3875</c:v>
                </c:pt>
                <c:pt idx="2265" formatCode="&quot;$&quot;#,##0_);[Red]\(&quot;$&quot;#,##0\)">
                  <c:v>3750</c:v>
                </c:pt>
                <c:pt idx="2266" formatCode="&quot;$&quot;#,##0_);[Red]\(&quot;$&quot;#,##0\)">
                  <c:v>4875</c:v>
                </c:pt>
                <c:pt idx="2267" formatCode="&quot;$&quot;#,##0_);[Red]\(&quot;$&quot;#,##0\)">
                  <c:v>6475.0000000000009</c:v>
                </c:pt>
                <c:pt idx="2268" formatCode="&quot;$&quot;#,##0_);[Red]\(&quot;$&quot;#,##0\)">
                  <c:v>7475</c:v>
                </c:pt>
                <c:pt idx="2269" formatCode="&quot;$&quot;#,##0_);[Red]\(&quot;$&quot;#,##0\)">
                  <c:v>5400.0000000000009</c:v>
                </c:pt>
                <c:pt idx="2270" formatCode="&quot;$&quot;#,##0_);[Red]\(&quot;$&quot;#,##0\)">
                  <c:v>4537.5</c:v>
                </c:pt>
                <c:pt idx="2271" formatCode="&quot;$&quot;#,##0_);[Red]\(&quot;$&quot;#,##0\)">
                  <c:v>4262.5</c:v>
                </c:pt>
                <c:pt idx="2272" formatCode="&quot;$&quot;#,##0_);[Red]\(&quot;$&quot;#,##0\)">
                  <c:v>5200</c:v>
                </c:pt>
                <c:pt idx="2273" formatCode="&quot;$&quot;#,##0_);[Red]\(&quot;$&quot;#,##0\)">
                  <c:v>6825.0000000000009</c:v>
                </c:pt>
                <c:pt idx="2274" formatCode="&quot;$&quot;#,##0_);[Red]\(&quot;$&quot;#,##0\)">
                  <c:v>7312.5</c:v>
                </c:pt>
                <c:pt idx="2275" formatCode="&quot;$&quot;#,##0_);[Red]\(&quot;$&quot;#,##0\)">
                  <c:v>5400.0000000000009</c:v>
                </c:pt>
                <c:pt idx="2276" formatCode="&quot;$&quot;#,##0_);[Red]\(&quot;$&quot;#,##0\)">
                  <c:v>4537.5</c:v>
                </c:pt>
                <c:pt idx="2277" formatCode="&quot;$&quot;#,##0_);[Red]\(&quot;$&quot;#,##0\)">
                  <c:v>3487.5</c:v>
                </c:pt>
                <c:pt idx="2278" formatCode="&quot;$&quot;#,##0_);[Red]\(&quot;$&quot;#,##0\)">
                  <c:v>4125</c:v>
                </c:pt>
                <c:pt idx="2279" formatCode="&quot;$&quot;#,##0_);[Red]\(&quot;$&quot;#,##0\)">
                  <c:v>5550.0000000000009</c:v>
                </c:pt>
                <c:pt idx="2280" formatCode="&quot;$&quot;#,##0_);[Red]\(&quot;$&quot;#,##0\)">
                  <c:v>5637.5000000000009</c:v>
                </c:pt>
                <c:pt idx="2281" formatCode="&quot;$&quot;#,##0_);[Red]\(&quot;$&quot;#,##0\)">
                  <c:v>4125.0000000000009</c:v>
                </c:pt>
                <c:pt idx="2282" formatCode="&quot;$&quot;#,##0_);[Red]\(&quot;$&quot;#,##0\)">
                  <c:v>2900</c:v>
                </c:pt>
                <c:pt idx="2283" formatCode="&quot;$&quot;#,##0_);[Red]\(&quot;$&quot;#,##0\)">
                  <c:v>2800</c:v>
                </c:pt>
                <c:pt idx="2284" formatCode="&quot;$&quot;#,##0_);[Red]\(&quot;$&quot;#,##0\)">
                  <c:v>3500</c:v>
                </c:pt>
                <c:pt idx="2285" formatCode="&quot;$&quot;#,##0_);[Red]\(&quot;$&quot;#,##0\)">
                  <c:v>4400</c:v>
                </c:pt>
                <c:pt idx="2286" formatCode="&quot;$&quot;#,##0_);[Red]\(&quot;$&quot;#,##0\)">
                  <c:v>5362.5</c:v>
                </c:pt>
                <c:pt idx="2287" formatCode="&quot;$&quot;#,##0_);[Red]\(&quot;$&quot;#,##0\)">
                  <c:v>3600.0000000000009</c:v>
                </c:pt>
                <c:pt idx="2288" formatCode="&quot;$&quot;#,##0_);[Red]\(&quot;$&quot;#,##0\)">
                  <c:v>3037.5000000000009</c:v>
                </c:pt>
                <c:pt idx="2289" formatCode="&quot;$&quot;#,##0_);[Red]\(&quot;$&quot;#,##0\)">
                  <c:v>2925.0000000000009</c:v>
                </c:pt>
                <c:pt idx="2290" formatCode="&quot;$&quot;#,##0_);[Red]\(&quot;$&quot;#,##0\)">
                  <c:v>3575.0000000000005</c:v>
                </c:pt>
                <c:pt idx="2291" formatCode="&quot;$&quot;#,##0_);[Red]\(&quot;$&quot;#,##0\)">
                  <c:v>4650</c:v>
                </c:pt>
                <c:pt idx="2292" formatCode="&quot;$&quot;#,##0_);[Red]\(&quot;$&quot;#,##0\)">
                  <c:v>5087.5</c:v>
                </c:pt>
                <c:pt idx="2293" formatCode="&quot;$&quot;#,##0_);[Red]\(&quot;$&quot;#,##0\)">
                  <c:v>3375.0000000000009</c:v>
                </c:pt>
                <c:pt idx="2294" formatCode="&quot;$&quot;#,##0_);[Red]\(&quot;$&quot;#,##0\)">
                  <c:v>3127.5000000000009</c:v>
                </c:pt>
                <c:pt idx="2295" formatCode="&quot;$&quot;#,##0_);[Red]\(&quot;$&quot;#,##0\)">
                  <c:v>4125.0000000000009</c:v>
                </c:pt>
                <c:pt idx="2296" formatCode="&quot;$&quot;#,##0_);[Red]\(&quot;$&quot;#,##0\)">
                  <c:v>5075.0000000000009</c:v>
                </c:pt>
                <c:pt idx="2297" formatCode="&quot;$&quot;#,##0_);[Red]\(&quot;$&quot;#,##0\)">
                  <c:v>6187.5</c:v>
                </c:pt>
                <c:pt idx="2298" formatCode="&quot;$&quot;#,##0_);[Red]\(&quot;$&quot;#,##0\)">
                  <c:v>7525.0000000000009</c:v>
                </c:pt>
                <c:pt idx="2299" formatCode="&quot;$&quot;#,##0_);[Red]\(&quot;$&quot;#,##0\)">
                  <c:v>5250.0000000000009</c:v>
                </c:pt>
                <c:pt idx="2300" formatCode="&quot;$&quot;#,##0_);[Red]\(&quot;$&quot;#,##0\)">
                  <c:v>4950.0000000000009</c:v>
                </c:pt>
                <c:pt idx="2301" formatCode="&quot;$&quot;#,##0_);[Red]\(&quot;$&quot;#,##0\)">
                  <c:v>4650.0000000000009</c:v>
                </c:pt>
                <c:pt idx="2302" formatCode="&quot;$&quot;#,##0_);[Red]\(&quot;$&quot;#,##0\)">
                  <c:v>5425.0000000000009</c:v>
                </c:pt>
                <c:pt idx="2303" formatCode="&quot;$&quot;#,##0_);[Red]\(&quot;$&quot;#,##0\)">
                  <c:v>6562.5</c:v>
                </c:pt>
                <c:pt idx="2304" formatCode="&quot;$&quot;#,##0_);[Red]\(&quot;$&quot;#,##0\)">
                  <c:v>3237.5000000000005</c:v>
                </c:pt>
                <c:pt idx="2305" formatCode="&quot;$&quot;#,##0_);[Red]\(&quot;$&quot;#,##0\)">
                  <c:v>2537.5000000000005</c:v>
                </c:pt>
                <c:pt idx="2306" formatCode="&quot;$&quot;#,##0_);[Red]\(&quot;$&quot;#,##0\)">
                  <c:v>1812.5000000000005</c:v>
                </c:pt>
                <c:pt idx="2307" formatCode="&quot;$&quot;#,##0_);[Red]\(&quot;$&quot;#,##0\)">
                  <c:v>1725</c:v>
                </c:pt>
                <c:pt idx="2308" formatCode="&quot;$&quot;#,##0_);[Red]\(&quot;$&quot;#,##0\)">
                  <c:v>2812.5</c:v>
                </c:pt>
                <c:pt idx="2309" formatCode="&quot;$&quot;#,##0_);[Red]\(&quot;$&quot;#,##0\)">
                  <c:v>2537.5000000000005</c:v>
                </c:pt>
                <c:pt idx="2310" formatCode="&quot;$&quot;#,##0_);[Red]\(&quot;$&quot;#,##0\)">
                  <c:v>3412.5000000000005</c:v>
                </c:pt>
                <c:pt idx="2311" formatCode="&quot;$&quot;#,##0_);[Red]\(&quot;$&quot;#,##0\)">
                  <c:v>2187.5</c:v>
                </c:pt>
                <c:pt idx="2312" formatCode="&quot;$&quot;#,##0_);[Red]\(&quot;$&quot;#,##0\)">
                  <c:v>1687.5000000000005</c:v>
                </c:pt>
                <c:pt idx="2313" formatCode="&quot;$&quot;#,##0_);[Red]\(&quot;$&quot;#,##0\)">
                  <c:v>1575</c:v>
                </c:pt>
                <c:pt idx="2314" formatCode="&quot;$&quot;#,##0_);[Red]\(&quot;$&quot;#,##0\)">
                  <c:v>2700</c:v>
                </c:pt>
                <c:pt idx="2315" formatCode="&quot;$&quot;#,##0_);[Red]\(&quot;$&quot;#,##0\)">
                  <c:v>2100</c:v>
                </c:pt>
                <c:pt idx="2316" formatCode="&quot;$&quot;#,##0_);[Red]\(&quot;$&quot;#,##0\)">
                  <c:v>2760</c:v>
                </c:pt>
                <c:pt idx="2317" formatCode="&quot;$&quot;#,##0_);[Red]\(&quot;$&quot;#,##0\)">
                  <c:v>1800</c:v>
                </c:pt>
                <c:pt idx="2318" formatCode="&quot;$&quot;#,##0_);[Red]\(&quot;$&quot;#,##0\)">
                  <c:v>1250</c:v>
                </c:pt>
                <c:pt idx="2319" formatCode="&quot;$&quot;#,##0_);[Red]\(&quot;$&quot;#,##0\)">
                  <c:v>1187.4999999999998</c:v>
                </c:pt>
                <c:pt idx="2320" formatCode="&quot;$&quot;#,##0_);[Red]\(&quot;$&quot;#,##0\)">
                  <c:v>2100.0000000000005</c:v>
                </c:pt>
                <c:pt idx="2321" formatCode="&quot;$&quot;#,##0_);[Red]\(&quot;$&quot;#,##0\)">
                  <c:v>1875</c:v>
                </c:pt>
                <c:pt idx="2322" formatCode="&quot;$&quot;#,##0_);[Red]\(&quot;$&quot;#,##0\)">
                  <c:v>2625</c:v>
                </c:pt>
                <c:pt idx="2323" formatCode="&quot;$&quot;#,##0_);[Red]\(&quot;$&quot;#,##0\)">
                  <c:v>1725</c:v>
                </c:pt>
                <c:pt idx="2324" formatCode="&quot;$&quot;#,##0_);[Red]\(&quot;$&quot;#,##0\)">
                  <c:v>1150</c:v>
                </c:pt>
                <c:pt idx="2325" formatCode="&quot;$&quot;#,##0_);[Red]\(&quot;$&quot;#,##0\)">
                  <c:v>1249.9999999999998</c:v>
                </c:pt>
                <c:pt idx="2326" formatCode="&quot;$&quot;#,##0_);[Red]\(&quot;$&quot;#,##0\)">
                  <c:v>2362.5</c:v>
                </c:pt>
                <c:pt idx="2327" formatCode="&quot;$&quot;#,##0_);[Red]\(&quot;$&quot;#,##0\)">
                  <c:v>2362.5</c:v>
                </c:pt>
                <c:pt idx="2328" formatCode="&quot;$&quot;#,##0_);[Red]\(&quot;$&quot;#,##0\)">
                  <c:v>4252.5</c:v>
                </c:pt>
                <c:pt idx="2329" formatCode="&quot;$&quot;#,##0_);[Red]\(&quot;$&quot;#,##0\)">
                  <c:v>2925</c:v>
                </c:pt>
                <c:pt idx="2330" formatCode="&quot;$&quot;#,##0_);[Red]\(&quot;$&quot;#,##0\)">
                  <c:v>2500</c:v>
                </c:pt>
                <c:pt idx="2331" formatCode="&quot;$&quot;#,##0_);[Red]\(&quot;$&quot;#,##0\)">
                  <c:v>2300</c:v>
                </c:pt>
                <c:pt idx="2332" formatCode="&quot;$&quot;#,##0_);[Red]\(&quot;$&quot;#,##0\)">
                  <c:v>2999.9999999999995</c:v>
                </c:pt>
                <c:pt idx="2333" formatCode="&quot;$&quot;#,##0_);[Red]\(&quot;$&quot;#,##0\)">
                  <c:v>3849.9999999999995</c:v>
                </c:pt>
                <c:pt idx="2334" formatCode="&quot;$&quot;#,##0_);[Red]\(&quot;$&quot;#,##0\)">
                  <c:v>4749.9999999999991</c:v>
                </c:pt>
                <c:pt idx="2335" formatCode="&quot;$&quot;#,##0_);[Red]\(&quot;$&quot;#,##0\)">
                  <c:v>3150</c:v>
                </c:pt>
                <c:pt idx="2336" formatCode="&quot;$&quot;#,##0_);[Red]\(&quot;$&quot;#,##0\)">
                  <c:v>3375</c:v>
                </c:pt>
                <c:pt idx="2337" formatCode="&quot;$&quot;#,##0_);[Red]\(&quot;$&quot;#,##0\)">
                  <c:v>3250</c:v>
                </c:pt>
                <c:pt idx="2338" formatCode="&quot;$&quot;#,##0_);[Red]\(&quot;$&quot;#,##0\)">
                  <c:v>4225</c:v>
                </c:pt>
                <c:pt idx="2339" formatCode="&quot;$&quot;#,##0_);[Red]\(&quot;$&quot;#,##0\)">
                  <c:v>5775.0000000000009</c:v>
                </c:pt>
                <c:pt idx="2340" formatCode="&quot;$&quot;#,##0_);[Red]\(&quot;$&quot;#,##0\)">
                  <c:v>6825</c:v>
                </c:pt>
                <c:pt idx="2341" formatCode="&quot;$&quot;#,##0_);[Red]\(&quot;$&quot;#,##0\)">
                  <c:v>4800.0000000000009</c:v>
                </c:pt>
                <c:pt idx="2342" formatCode="&quot;$&quot;#,##0_);[Red]\(&quot;$&quot;#,##0\)">
                  <c:v>3987.5000000000005</c:v>
                </c:pt>
                <c:pt idx="2343" formatCode="&quot;$&quot;#,##0_);[Red]\(&quot;$&quot;#,##0\)">
                  <c:v>3712.5000000000005</c:v>
                </c:pt>
                <c:pt idx="2344" formatCode="&quot;$&quot;#,##0_);[Red]\(&quot;$&quot;#,##0\)">
                  <c:v>4550</c:v>
                </c:pt>
                <c:pt idx="2345" formatCode="&quot;$&quot;#,##0_);[Red]\(&quot;$&quot;#,##0\)">
                  <c:v>6125.0000000000009</c:v>
                </c:pt>
                <c:pt idx="2346" formatCode="&quot;$&quot;#,##0_);[Red]\(&quot;$&quot;#,##0\)">
                  <c:v>6662.5</c:v>
                </c:pt>
                <c:pt idx="2347" formatCode="&quot;$&quot;#,##0_);[Red]\(&quot;$&quot;#,##0\)">
                  <c:v>4800.0000000000009</c:v>
                </c:pt>
                <c:pt idx="2348" formatCode="&quot;$&quot;#,##0_);[Red]\(&quot;$&quot;#,##0\)">
                  <c:v>3987.5000000000005</c:v>
                </c:pt>
                <c:pt idx="2349" formatCode="&quot;$&quot;#,##0_);[Red]\(&quot;$&quot;#,##0\)">
                  <c:v>3037.5</c:v>
                </c:pt>
                <c:pt idx="2350" formatCode="&quot;$&quot;#,##0_);[Red]\(&quot;$&quot;#,##0\)">
                  <c:v>3575.0000000000005</c:v>
                </c:pt>
                <c:pt idx="2351" formatCode="&quot;$&quot;#,##0_);[Red]\(&quot;$&quot;#,##0\)">
                  <c:v>4950.0000000000009</c:v>
                </c:pt>
                <c:pt idx="2352" formatCode="&quot;$&quot;#,##0_);[Red]\(&quot;$&quot;#,##0\)">
                  <c:v>5087.5</c:v>
                </c:pt>
                <c:pt idx="2353" formatCode="&quot;$&quot;#,##0_);[Red]\(&quot;$&quot;#,##0\)">
                  <c:v>3625.0000000000009</c:v>
                </c:pt>
                <c:pt idx="2354" formatCode="&quot;$&quot;#,##0_);[Red]\(&quot;$&quot;#,##0\)">
                  <c:v>1875.0000000000002</c:v>
                </c:pt>
                <c:pt idx="2355" formatCode="&quot;$&quot;#,##0_);[Red]\(&quot;$&quot;#,##0\)">
                  <c:v>1800.0000000000002</c:v>
                </c:pt>
                <c:pt idx="2356" formatCode="&quot;$&quot;#,##0_);[Red]\(&quot;$&quot;#,##0\)">
                  <c:v>2400</c:v>
                </c:pt>
                <c:pt idx="2357" formatCode="&quot;$&quot;#,##0_);[Red]\(&quot;$&quot;#,##0\)">
                  <c:v>3150.0000000000005</c:v>
                </c:pt>
                <c:pt idx="2358" formatCode="&quot;$&quot;#,##0_);[Red]\(&quot;$&quot;#,##0\)">
                  <c:v>3937.5000000000005</c:v>
                </c:pt>
                <c:pt idx="2359" formatCode="&quot;$&quot;#,##0_);[Red]\(&quot;$&quot;#,##0\)">
                  <c:v>2450.0000000000005</c:v>
                </c:pt>
                <c:pt idx="2360" formatCode="&quot;$&quot;#,##0_);[Red]\(&quot;$&quot;#,##0\)">
                  <c:v>2012.5000000000005</c:v>
                </c:pt>
                <c:pt idx="2361" formatCode="&quot;$&quot;#,##0_);[Red]\(&quot;$&quot;#,##0\)">
                  <c:v>1925.0000000000005</c:v>
                </c:pt>
                <c:pt idx="2362" formatCode="&quot;$&quot;#,##0_);[Red]\(&quot;$&quot;#,##0\)">
                  <c:v>2475.0000000000005</c:v>
                </c:pt>
                <c:pt idx="2363" formatCode="&quot;$&quot;#,##0_);[Red]\(&quot;$&quot;#,##0\)">
                  <c:v>3375</c:v>
                </c:pt>
                <c:pt idx="2364" formatCode="&quot;$&quot;#,##0_);[Red]\(&quot;$&quot;#,##0\)">
                  <c:v>3712.5000000000005</c:v>
                </c:pt>
                <c:pt idx="2365" formatCode="&quot;$&quot;#,##0_);[Red]\(&quot;$&quot;#,##0\)">
                  <c:v>2275.0000000000005</c:v>
                </c:pt>
                <c:pt idx="2366" formatCode="&quot;$&quot;#,##0_);[Red]\(&quot;$&quot;#,##0\)">
                  <c:v>2380.0000000000009</c:v>
                </c:pt>
                <c:pt idx="2367" formatCode="&quot;$&quot;#,##0_);[Red]\(&quot;$&quot;#,##0\)">
                  <c:v>3900.0000000000014</c:v>
                </c:pt>
                <c:pt idx="2368" formatCode="&quot;$&quot;#,##0_);[Red]\(&quot;$&quot;#,##0\)">
                  <c:v>4687.5000000000009</c:v>
                </c:pt>
                <c:pt idx="2369" formatCode="&quot;$&quot;#,##0_);[Red]\(&quot;$&quot;#,##0\)">
                  <c:v>5437.5</c:v>
                </c:pt>
                <c:pt idx="2370" formatCode="&quot;$&quot;#,##0_);[Red]\(&quot;$&quot;#,##0\)">
                  <c:v>6825.0000000000009</c:v>
                </c:pt>
                <c:pt idx="2371" formatCode="&quot;$&quot;#,##0_);[Red]\(&quot;$&quot;#,##0\)">
                  <c:v>4650.0000000000009</c:v>
                </c:pt>
                <c:pt idx="2372" formatCode="&quot;$&quot;#,##0_);[Red]\(&quot;$&quot;#,##0\)">
                  <c:v>4350.0000000000009</c:v>
                </c:pt>
                <c:pt idx="2373" formatCode="&quot;$&quot;#,##0_);[Red]\(&quot;$&quot;#,##0\)">
                  <c:v>4050.0000000000005</c:v>
                </c:pt>
                <c:pt idx="2374" formatCode="&quot;$&quot;#,##0_);[Red]\(&quot;$&quot;#,##0\)">
                  <c:v>4725</c:v>
                </c:pt>
                <c:pt idx="2375" formatCode="&quot;$&quot;#,##0_);[Red]\(&quot;$&quot;#,##0\)">
                  <c:v>5812.5</c:v>
                </c:pt>
                <c:pt idx="2376" formatCode="&quot;$&quot;#,##0_);[Red]\(&quot;$&quot;#,##0\)">
                  <c:v>2712.5000000000005</c:v>
                </c:pt>
                <c:pt idx="2377" formatCode="&quot;$&quot;#,##0_);[Red]\(&quot;$&quot;#,##0\)">
                  <c:v>2012.5000000000002</c:v>
                </c:pt>
                <c:pt idx="2378" formatCode="&quot;$&quot;#,##0_);[Red]\(&quot;$&quot;#,##0\)">
                  <c:v>1437.5000000000002</c:v>
                </c:pt>
                <c:pt idx="2379" formatCode="&quot;$&quot;#,##0_);[Red]\(&quot;$&quot;#,##0\)">
                  <c:v>1275</c:v>
                </c:pt>
                <c:pt idx="2380" formatCode="&quot;$&quot;#,##0_);[Red]\(&quot;$&quot;#,##0\)">
                  <c:v>2137.5</c:v>
                </c:pt>
                <c:pt idx="2381" formatCode="&quot;$&quot;#,##0_);[Red]\(&quot;$&quot;#,##0\)">
                  <c:v>2012.5000000000002</c:v>
                </c:pt>
                <c:pt idx="2382" formatCode="&quot;$&quot;#,##0_);[Red]\(&quot;$&quot;#,##0\)">
                  <c:v>2887.5000000000005</c:v>
                </c:pt>
                <c:pt idx="2383" formatCode="&quot;$&quot;#,##0_);[Red]\(&quot;$&quot;#,##0\)">
                  <c:v>1662.5000000000002</c:v>
                </c:pt>
                <c:pt idx="2384" formatCode="&quot;$&quot;#,##0_);[Red]\(&quot;$&quot;#,##0\)">
                  <c:v>1312.5000000000002</c:v>
                </c:pt>
                <c:pt idx="2385" formatCode="&quot;$&quot;#,##0_);[Red]\(&quot;$&quot;#,##0\)">
                  <c:v>1125</c:v>
                </c:pt>
                <c:pt idx="2386" formatCode="&quot;$&quot;#,##0_);[Red]\(&quot;$&quot;#,##0\)">
                  <c:v>2025</c:v>
                </c:pt>
                <c:pt idx="2387" formatCode="&quot;$&quot;#,##0_);[Red]\(&quot;$&quot;#,##0\)">
                  <c:v>1650</c:v>
                </c:pt>
                <c:pt idx="2388" formatCode="&quot;$&quot;#,##0_);[Red]\(&quot;$&quot;#,##0\)">
                  <c:v>2310</c:v>
                </c:pt>
                <c:pt idx="2389" formatCode="&quot;$&quot;#,##0_);[Red]\(&quot;$&quot;#,##0\)">
                  <c:v>1350</c:v>
                </c:pt>
                <c:pt idx="2390" formatCode="&quot;$&quot;#,##0_);[Red]\(&quot;$&quot;#,##0\)">
                  <c:v>950</c:v>
                </c:pt>
                <c:pt idx="2391" formatCode="&quot;$&quot;#,##0_);[Red]\(&quot;$&quot;#,##0\)">
                  <c:v>812.49999999999977</c:v>
                </c:pt>
                <c:pt idx="2392" formatCode="&quot;$&quot;#,##0_);[Red]\(&quot;$&quot;#,##0\)">
                  <c:v>1500.0000000000002</c:v>
                </c:pt>
                <c:pt idx="2393" formatCode="&quot;$&quot;#,##0_);[Red]\(&quot;$&quot;#,##0\)">
                  <c:v>1425</c:v>
                </c:pt>
                <c:pt idx="2394" formatCode="&quot;$&quot;#,##0_);[Red]\(&quot;$&quot;#,##0\)">
                  <c:v>2175</c:v>
                </c:pt>
                <c:pt idx="2395" formatCode="&quot;$&quot;#,##0_);[Red]\(&quot;$&quot;#,##0\)">
                  <c:v>1275</c:v>
                </c:pt>
                <c:pt idx="2396" formatCode="&quot;$&quot;#,##0_);[Red]\(&quot;$&quot;#,##0\)">
                  <c:v>850</c:v>
                </c:pt>
                <c:pt idx="2397" formatCode="&quot;$&quot;#,##0_);[Red]\(&quot;$&quot;#,##0\)">
                  <c:v>874.99999999999977</c:v>
                </c:pt>
                <c:pt idx="2398" formatCode="&quot;$&quot;#,##0_);[Red]\(&quot;$&quot;#,##0\)">
                  <c:v>1687.5</c:v>
                </c:pt>
                <c:pt idx="2399" formatCode="&quot;$&quot;#,##0_);[Red]\(&quot;$&quot;#,##0\)">
                  <c:v>1837.5000000000002</c:v>
                </c:pt>
                <c:pt idx="2400" formatCode="&quot;$&quot;#,##0_);[Red]\(&quot;$&quot;#,##0\)">
                  <c:v>3577.5</c:v>
                </c:pt>
                <c:pt idx="2401" formatCode="&quot;$&quot;#,##0_);[Red]\(&quot;$&quot;#,##0\)">
                  <c:v>2250</c:v>
                </c:pt>
                <c:pt idx="2402" formatCode="&quot;$&quot;#,##0_);[Red]\(&quot;$&quot;#,##0\)">
                  <c:v>1900</c:v>
                </c:pt>
                <c:pt idx="2403" formatCode="&quot;$&quot;#,##0_);[Red]\(&quot;$&quot;#,##0\)">
                  <c:v>1700</c:v>
                </c:pt>
                <c:pt idx="2404" formatCode="&quot;$&quot;#,##0_);[Red]\(&quot;$&quot;#,##0\)">
                  <c:v>2249.9999999999995</c:v>
                </c:pt>
                <c:pt idx="2405" formatCode="&quot;$&quot;#,##0_);[Red]\(&quot;$&quot;#,##0\)">
                  <c:v>3024.9999999999995</c:v>
                </c:pt>
                <c:pt idx="2406" formatCode="&quot;$&quot;#,##0_);[Red]\(&quot;$&quot;#,##0\)">
                  <c:v>3999.9999999999995</c:v>
                </c:pt>
                <c:pt idx="2407" formatCode="&quot;$&quot;#,##0_);[Red]\(&quot;$&quot;#,##0\)">
                  <c:v>2475</c:v>
                </c:pt>
                <c:pt idx="2408" formatCode="&quot;$&quot;#,##0_);[Red]\(&quot;$&quot;#,##0\)">
                  <c:v>2625</c:v>
                </c:pt>
                <c:pt idx="2409" formatCode="&quot;$&quot;#,##0_);[Red]\(&quot;$&quot;#,##0\)">
                  <c:v>2500</c:v>
                </c:pt>
                <c:pt idx="2410" formatCode="&quot;$&quot;#,##0_);[Red]\(&quot;$&quot;#,##0\)">
                  <c:v>3250</c:v>
                </c:pt>
                <c:pt idx="2411" formatCode="&quot;$&quot;#,##0_);[Red]\(&quot;$&quot;#,##0\)">
                  <c:v>4725</c:v>
                </c:pt>
                <c:pt idx="2412" formatCode="&quot;$&quot;#,##0_);[Red]\(&quot;$&quot;#,##0\)">
                  <c:v>5850</c:v>
                </c:pt>
                <c:pt idx="2413" formatCode="&quot;$&quot;#,##0_);[Red]\(&quot;$&quot;#,##0\)">
                  <c:v>3900.0000000000005</c:v>
                </c:pt>
                <c:pt idx="2414" formatCode="&quot;$&quot;#,##0_);[Red]\(&quot;$&quot;#,##0\)">
                  <c:v>3162.5000000000005</c:v>
                </c:pt>
                <c:pt idx="2415" formatCode="&quot;$&quot;#,##0_);[Red]\(&quot;$&quot;#,##0\)">
                  <c:v>2887.5000000000005</c:v>
                </c:pt>
                <c:pt idx="2416" formatCode="&quot;$&quot;#,##0_);[Red]\(&quot;$&quot;#,##0\)">
                  <c:v>3575</c:v>
                </c:pt>
                <c:pt idx="2417" formatCode="&quot;$&quot;#,##0_);[Red]\(&quot;$&quot;#,##0\)">
                  <c:v>5075.0000000000009</c:v>
                </c:pt>
                <c:pt idx="2418" formatCode="&quot;$&quot;#,##0_);[Red]\(&quot;$&quot;#,##0\)">
                  <c:v>5687.5</c:v>
                </c:pt>
                <c:pt idx="2419" formatCode="&quot;$&quot;#,##0_);[Red]\(&quot;$&quot;#,##0\)">
                  <c:v>3900.0000000000005</c:v>
                </c:pt>
                <c:pt idx="2420" formatCode="&quot;$&quot;#,##0_);[Red]\(&quot;$&quot;#,##0\)">
                  <c:v>3162.5000000000005</c:v>
                </c:pt>
                <c:pt idx="2421" formatCode="&quot;$&quot;#,##0_);[Red]\(&quot;$&quot;#,##0\)">
                  <c:v>2362.5</c:v>
                </c:pt>
                <c:pt idx="2422" formatCode="&quot;$&quot;#,##0_);[Red]\(&quot;$&quot;#,##0\)">
                  <c:v>2750</c:v>
                </c:pt>
                <c:pt idx="2423" formatCode="&quot;$&quot;#,##0_);[Red]\(&quot;$&quot;#,##0\)">
                  <c:v>4050.0000000000005</c:v>
                </c:pt>
                <c:pt idx="2424" formatCode="&quot;$&quot;#,##0_);[Red]\(&quot;$&quot;#,##0\)">
                  <c:v>4262.5</c:v>
                </c:pt>
                <c:pt idx="2425" formatCode="&quot;$&quot;#,##0_);[Red]\(&quot;$&quot;#,##0\)">
                  <c:v>2875.0000000000005</c:v>
                </c:pt>
                <c:pt idx="2426" formatCode="&quot;$&quot;#,##0_);[Red]\(&quot;$&quot;#,##0\)">
                  <c:v>1187.5000000000002</c:v>
                </c:pt>
                <c:pt idx="2427" formatCode="&quot;$&quot;#,##0_);[Red]\(&quot;$&quot;#,##0\)">
                  <c:v>1125.0000000000002</c:v>
                </c:pt>
                <c:pt idx="2428" formatCode="&quot;$&quot;#,##0_);[Red]\(&quot;$&quot;#,##0\)">
                  <c:v>1575.0000000000002</c:v>
                </c:pt>
                <c:pt idx="2429" formatCode="&quot;$&quot;#,##0_);[Red]\(&quot;$&quot;#,##0\)">
                  <c:v>2200.0000000000005</c:v>
                </c:pt>
                <c:pt idx="2430" formatCode="&quot;$&quot;#,##0_);[Red]\(&quot;$&quot;#,##0\)">
                  <c:v>2900.0000000000005</c:v>
                </c:pt>
                <c:pt idx="2431" formatCode="&quot;$&quot;#,##0_);[Red]\(&quot;$&quot;#,##0\)">
                  <c:v>1650.0000000000005</c:v>
                </c:pt>
                <c:pt idx="2432" formatCode="&quot;$&quot;#,##0_);[Red]\(&quot;$&quot;#,##0\)">
                  <c:v>1275.0000000000005</c:v>
                </c:pt>
                <c:pt idx="2433" formatCode="&quot;$&quot;#,##0_);[Red]\(&quot;$&quot;#,##0\)">
                  <c:v>1200.0000000000005</c:v>
                </c:pt>
                <c:pt idx="2434" formatCode="&quot;$&quot;#,##0_);[Red]\(&quot;$&quot;#,##0\)">
                  <c:v>1600.0000000000002</c:v>
                </c:pt>
                <c:pt idx="2435" formatCode="&quot;$&quot;#,##0_);[Red]\(&quot;$&quot;#,##0\)">
                  <c:v>2100</c:v>
                </c:pt>
                <c:pt idx="2436" formatCode="&quot;$&quot;#,##0_);[Red]\(&quot;$&quot;#,##0\)">
                  <c:v>2362.5000000000005</c:v>
                </c:pt>
                <c:pt idx="2437" formatCode="&quot;$&quot;#,##0_);[Red]\(&quot;$&quot;#,##0\)">
                  <c:v>1250.0000000000005</c:v>
                </c:pt>
                <c:pt idx="2438" formatCode="&quot;$&quot;#,##0_);[Red]\(&quot;$&quot;#,##0\)">
                  <c:v>1557.5000000000007</c:v>
                </c:pt>
                <c:pt idx="2439" formatCode="&quot;$&quot;#,##0_);[Red]\(&quot;$&quot;#,##0\)">
                  <c:v>3250.0000000000014</c:v>
                </c:pt>
                <c:pt idx="2440" formatCode="&quot;$&quot;#,##0_);[Red]\(&quot;$&quot;#,##0\)">
                  <c:v>3800.0000000000009</c:v>
                </c:pt>
                <c:pt idx="2441" formatCode="&quot;$&quot;#,##0_);[Red]\(&quot;$&quot;#,##0\)">
                  <c:v>4600</c:v>
                </c:pt>
                <c:pt idx="2442" formatCode="&quot;$&quot;#,##0_);[Red]\(&quot;$&quot;#,##0\)">
                  <c:v>6187.5000000000009</c:v>
                </c:pt>
                <c:pt idx="2443" formatCode="&quot;$&quot;#,##0_);[Red]\(&quot;$&quot;#,##0\)">
                  <c:v>4062.5000000000009</c:v>
                </c:pt>
                <c:pt idx="2444" formatCode="&quot;$&quot;#,##0_);[Red]\(&quot;$&quot;#,##0\)">
                  <c:v>3737.5000000000009</c:v>
                </c:pt>
                <c:pt idx="2445" formatCode="&quot;$&quot;#,##0_);[Red]\(&quot;$&quot;#,##0\)">
                  <c:v>3412.5000000000009</c:v>
                </c:pt>
                <c:pt idx="2446" formatCode="&quot;$&quot;#,##0_);[Red]\(&quot;$&quot;#,##0\)">
                  <c:v>3937.5000000000005</c:v>
                </c:pt>
                <c:pt idx="2447" formatCode="&quot;$&quot;#,##0_);[Red]\(&quot;$&quot;#,##0\)">
                  <c:v>5000</c:v>
                </c:pt>
                <c:pt idx="2448" formatCode="&quot;$&quot;#,##0_);[Red]\(&quot;$&quot;#,##0\)">
                  <c:v>2000</c:v>
                </c:pt>
                <c:pt idx="2449" formatCode="&quot;$&quot;#,##0_);[Red]\(&quot;$&quot;#,##0\)">
                  <c:v>1200</c:v>
                </c:pt>
                <c:pt idx="2450" formatCode="&quot;$&quot;#,##0_);[Red]\(&quot;$&quot;#,##0\)">
                  <c:v>900.00000000000011</c:v>
                </c:pt>
                <c:pt idx="2451" formatCode="&quot;$&quot;#,##0_);[Red]\(&quot;$&quot;#,##0\)">
                  <c:v>525</c:v>
                </c:pt>
                <c:pt idx="2452" formatCode="&quot;$&quot;#,##0_);[Red]\(&quot;$&quot;#,##0\)">
                  <c:v>999.99999999999989</c:v>
                </c:pt>
                <c:pt idx="2453" formatCode="&quot;$&quot;#,##0_);[Red]\(&quot;$&quot;#,##0\)">
                  <c:v>1200</c:v>
                </c:pt>
                <c:pt idx="2454" formatCode="&quot;$&quot;#,##0_);[Red]\(&quot;$&quot;#,##0\)">
                  <c:v>2200</c:v>
                </c:pt>
                <c:pt idx="2455" formatCode="&quot;$&quot;#,##0_);[Red]\(&quot;$&quot;#,##0\)">
                  <c:v>800</c:v>
                </c:pt>
                <c:pt idx="2456" formatCode="&quot;$&quot;#,##0_);[Red]\(&quot;$&quot;#,##0\)">
                  <c:v>750.00000000000011</c:v>
                </c:pt>
                <c:pt idx="2457" formatCode="&quot;$&quot;#,##0_);[Red]\(&quot;$&quot;#,##0\)">
                  <c:v>437.50000000000006</c:v>
                </c:pt>
                <c:pt idx="2458" formatCode="&quot;$&quot;#,##0_);[Red]\(&quot;$&quot;#,##0\)">
                  <c:v>999.99999999999989</c:v>
                </c:pt>
                <c:pt idx="2459" formatCode="&quot;$&quot;#,##0_);[Red]\(&quot;$&quot;#,##0\)">
                  <c:v>1200</c:v>
                </c:pt>
                <c:pt idx="2460" formatCode="&quot;$&quot;#,##0_);[Red]\(&quot;$&quot;#,##0\)">
                  <c:v>2340</c:v>
                </c:pt>
                <c:pt idx="2461" formatCode="&quot;$&quot;#,##0_);[Red]\(&quot;$&quot;#,##0\)">
                  <c:v>1012.5</c:v>
                </c:pt>
                <c:pt idx="2462" formatCode="&quot;$&quot;#,##0_);[Red]\(&quot;$&quot;#,##0\)">
                  <c:v>875.00000000000011</c:v>
                </c:pt>
                <c:pt idx="2463" formatCode="&quot;$&quot;#,##0_);[Red]\(&quot;$&quot;#,##0\)">
                  <c:v>400</c:v>
                </c:pt>
                <c:pt idx="2464" formatCode="&quot;$&quot;#,##0_);[Red]\(&quot;$&quot;#,##0\)">
                  <c:v>824.99999999999989</c:v>
                </c:pt>
                <c:pt idx="2465" formatCode="&quot;$&quot;#,##0_);[Red]\(&quot;$&quot;#,##0\)">
                  <c:v>1125</c:v>
                </c:pt>
                <c:pt idx="2466" formatCode="&quot;$&quot;#,##0_);[Red]\(&quot;$&quot;#,##0\)">
                  <c:v>2137.5</c:v>
                </c:pt>
                <c:pt idx="2467" formatCode="&quot;$&quot;#,##0_);[Red]\(&quot;$&quot;#,##0\)">
                  <c:v>787.5</c:v>
                </c:pt>
                <c:pt idx="2468" formatCode="&quot;$&quot;#,##0_);[Red]\(&quot;$&quot;#,##0\)">
                  <c:v>700</c:v>
                </c:pt>
                <c:pt idx="2469" formatCode="&quot;$&quot;#,##0_);[Red]\(&quot;$&quot;#,##0\)">
                  <c:v>450</c:v>
                </c:pt>
                <c:pt idx="2470" formatCode="&quot;$&quot;#,##0_);[Red]\(&quot;$&quot;#,##0\)">
                  <c:v>625</c:v>
                </c:pt>
                <c:pt idx="2471" formatCode="&quot;$&quot;#,##0_);[Red]\(&quot;$&quot;#,##0\)">
                  <c:v>1000</c:v>
                </c:pt>
                <c:pt idx="2472" formatCode="&quot;$&quot;#,##0_);[Red]\(&quot;$&quot;#,##0\)">
                  <c:v>2600</c:v>
                </c:pt>
                <c:pt idx="2473" formatCode="&quot;$&quot;#,##0_);[Red]\(&quot;$&quot;#,##0\)">
                  <c:v>1012.5000000000001</c:v>
                </c:pt>
                <c:pt idx="2474" formatCode="&quot;$&quot;#,##0_);[Red]\(&quot;$&quot;#,##0\)">
                  <c:v>800</c:v>
                </c:pt>
                <c:pt idx="2475" formatCode="&quot;$&quot;#,##0_);[Red]\(&quot;$&quot;#,##0\)">
                  <c:v>500</c:v>
                </c:pt>
                <c:pt idx="2476" formatCode="&quot;$&quot;#,##0_);[Red]\(&quot;$&quot;#,##0\)">
                  <c:v>750</c:v>
                </c:pt>
                <c:pt idx="2477" formatCode="&quot;$&quot;#,##0_);[Red]\(&quot;$&quot;#,##0\)">
                  <c:v>1512.5000000000002</c:v>
                </c:pt>
                <c:pt idx="2478" formatCode="&quot;$&quot;#,##0_);[Red]\(&quot;$&quot;#,##0\)">
                  <c:v>2100</c:v>
                </c:pt>
                <c:pt idx="2479" formatCode="&quot;$&quot;#,##0_);[Red]\(&quot;$&quot;#,##0\)">
                  <c:v>962.50000000000023</c:v>
                </c:pt>
                <c:pt idx="2480" formatCode="&quot;$&quot;#,##0_);[Red]\(&quot;$&quot;#,##0\)">
                  <c:v>675.00000000000011</c:v>
                </c:pt>
                <c:pt idx="2481" formatCode="&quot;$&quot;#,##0_);[Red]\(&quot;$&quot;#,##0\)">
                  <c:v>600.00000000000011</c:v>
                </c:pt>
                <c:pt idx="2482" formatCode="&quot;$&quot;#,##0_);[Red]\(&quot;$&quot;#,##0\)">
                  <c:v>1000</c:v>
                </c:pt>
                <c:pt idx="2483" formatCode="&quot;$&quot;#,##0_);[Red]\(&quot;$&quot;#,##0\)">
                  <c:v>2062.5</c:v>
                </c:pt>
                <c:pt idx="2484" formatCode="&quot;$&quot;#,##0_);[Red]\(&quot;$&quot;#,##0\)">
                  <c:v>3000</c:v>
                </c:pt>
                <c:pt idx="2485" formatCode="&quot;$&quot;#,##0_);[Red]\(&quot;$&quot;#,##0\)">
                  <c:v>1575.0000000000002</c:v>
                </c:pt>
                <c:pt idx="2486" formatCode="&quot;$&quot;#,##0_);[Red]\(&quot;$&quot;#,##0\)">
                  <c:v>1100</c:v>
                </c:pt>
                <c:pt idx="2487" formatCode="&quot;$&quot;#,##0_);[Red]\(&quot;$&quot;#,##0\)">
                  <c:v>900</c:v>
                </c:pt>
                <c:pt idx="2488" formatCode="&quot;$&quot;#,##0_);[Red]\(&quot;$&quot;#,##0\)">
                  <c:v>1250</c:v>
                </c:pt>
                <c:pt idx="2489" formatCode="&quot;$&quot;#,##0_);[Red]\(&quot;$&quot;#,##0\)">
                  <c:v>2337.5</c:v>
                </c:pt>
                <c:pt idx="2490" formatCode="&quot;$&quot;#,##0_);[Red]\(&quot;$&quot;#,##0\)">
                  <c:v>2875</c:v>
                </c:pt>
                <c:pt idx="2491" formatCode="&quot;$&quot;#,##0_);[Red]\(&quot;$&quot;#,##0\)">
                  <c:v>1575.0000000000002</c:v>
                </c:pt>
                <c:pt idx="2492" formatCode="&quot;$&quot;#,##0_);[Red]\(&quot;$&quot;#,##0\)">
                  <c:v>1100</c:v>
                </c:pt>
                <c:pt idx="2493" formatCode="&quot;$&quot;#,##0_);[Red]\(&quot;$&quot;#,##0\)">
                  <c:v>1000</c:v>
                </c:pt>
                <c:pt idx="2494" formatCode="&quot;$&quot;#,##0_);[Red]\(&quot;$&quot;#,##0\)">
                  <c:v>1125</c:v>
                </c:pt>
                <c:pt idx="2495" formatCode="&quot;$&quot;#,##0_);[Red]\(&quot;$&quot;#,##0\)">
                  <c:v>2200</c:v>
                </c:pt>
                <c:pt idx="2496" formatCode="&quot;$&quot;#,##0_);[Red]\(&quot;$&quot;#,##0\)">
                  <c:v>2625</c:v>
                </c:pt>
                <c:pt idx="2497" formatCode="&quot;$&quot;#,##0_);[Red]\(&quot;$&quot;#,##0\)">
                  <c:v>1462.5000000000002</c:v>
                </c:pt>
                <c:pt idx="2498" formatCode="&quot;$&quot;#,##0_);[Red]\(&quot;$&quot;#,##0\)">
                  <c:v>787.50000000000011</c:v>
                </c:pt>
                <c:pt idx="2499" formatCode="&quot;$&quot;#,##0_);[Red]\(&quot;$&quot;#,##0\)">
                  <c:v>700.00000000000011</c:v>
                </c:pt>
                <c:pt idx="2500" formatCode="&quot;$&quot;#,##0_);[Red]\(&quot;$&quot;#,##0\)">
                  <c:v>900</c:v>
                </c:pt>
                <c:pt idx="2501" formatCode="&quot;$&quot;#,##0_);[Red]\(&quot;$&quot;#,##0\)">
                  <c:v>1375</c:v>
                </c:pt>
                <c:pt idx="2502" formatCode="&quot;$&quot;#,##0_);[Red]\(&quot;$&quot;#,##0\)">
                  <c:v>2474.9999999999995</c:v>
                </c:pt>
                <c:pt idx="2503" formatCode="&quot;$&quot;#,##0_);[Red]\(&quot;$&quot;#,##0\)">
                  <c:v>1237.5</c:v>
                </c:pt>
                <c:pt idx="2504" formatCode="&quot;$&quot;#,##0_);[Red]\(&quot;$&quot;#,##0\)">
                  <c:v>787.5</c:v>
                </c:pt>
                <c:pt idx="2505" formatCode="&quot;$&quot;#,##0_);[Red]\(&quot;$&quot;#,##0\)">
                  <c:v>675</c:v>
                </c:pt>
                <c:pt idx="2506" formatCode="&quot;$&quot;#,##0_);[Red]\(&quot;$&quot;#,##0\)">
                  <c:v>824.99999999999989</c:v>
                </c:pt>
                <c:pt idx="2507" formatCode="&quot;$&quot;#,##0_);[Red]\(&quot;$&quot;#,##0\)">
                  <c:v>1512.4999999999998</c:v>
                </c:pt>
                <c:pt idx="2508" formatCode="&quot;$&quot;#,##0_);[Red]\(&quot;$&quot;#,##0\)">
                  <c:v>2125</c:v>
                </c:pt>
                <c:pt idx="2509" formatCode="&quot;$&quot;#,##0_);[Red]\(&quot;$&quot;#,##0\)">
                  <c:v>1100</c:v>
                </c:pt>
                <c:pt idx="2510" formatCode="&quot;$&quot;#,##0_);[Red]\(&quot;$&quot;#,##0\)">
                  <c:v>990</c:v>
                </c:pt>
                <c:pt idx="2511" formatCode="&quot;$&quot;#,##0_);[Red]\(&quot;$&quot;#,##0\)">
                  <c:v>1100</c:v>
                </c:pt>
                <c:pt idx="2512" formatCode="&quot;$&quot;#,##0_);[Red]\(&quot;$&quot;#,##0\)">
                  <c:v>1137.5</c:v>
                </c:pt>
                <c:pt idx="2513" formatCode="&quot;$&quot;#,##0_);[Red]\(&quot;$&quot;#,##0\)">
                  <c:v>1924.9999999999998</c:v>
                </c:pt>
                <c:pt idx="2514" formatCode="&quot;$&quot;#,##0_);[Red]\(&quot;$&quot;#,##0\)">
                  <c:v>3412.5</c:v>
                </c:pt>
                <c:pt idx="2515" formatCode="&quot;$&quot;#,##0_);[Red]\(&quot;$&quot;#,##0\)">
                  <c:v>1787.5000000000002</c:v>
                </c:pt>
                <c:pt idx="2516" formatCode="&quot;$&quot;#,##0_);[Red]\(&quot;$&quot;#,##0\)">
                  <c:v>1512.5000000000002</c:v>
                </c:pt>
                <c:pt idx="2517" formatCode="&quot;$&quot;#,##0_);[Red]\(&quot;$&quot;#,##0\)">
                  <c:v>1125</c:v>
                </c:pt>
                <c:pt idx="2518" formatCode="&quot;$&quot;#,##0_);[Red]\(&quot;$&quot;#,##0\)">
                  <c:v>1350</c:v>
                </c:pt>
                <c:pt idx="2519" formatCode="&quot;$&quot;#,##0_);[Red]\(&quot;$&quot;#,##0\)">
                  <c:v>2112.4999999999995</c:v>
                </c:pt>
                <c:pt idx="2520" formatCode="&quot;$&quot;#,##0_);[Red]\(&quot;$&quot;#,##0\)">
                  <c:v>2175.0000000000005</c:v>
                </c:pt>
                <c:pt idx="2521" formatCode="&quot;$&quot;#,##0_);[Red]\(&quot;$&quot;#,##0\)">
                  <c:v>1575.0000000000002</c:v>
                </c:pt>
                <c:pt idx="2522" formatCode="&quot;$&quot;#,##0_);[Red]\(&quot;$&quot;#,##0\)">
                  <c:v>1050.0000000000005</c:v>
                </c:pt>
                <c:pt idx="2523" formatCode="&quot;$&quot;#,##0_);[Red]\(&quot;$&quot;#,##0\)">
                  <c:v>937.5</c:v>
                </c:pt>
                <c:pt idx="2524" formatCode="&quot;$&quot;#,##0_);[Red]\(&quot;$&quot;#,##0\)">
                  <c:v>1700</c:v>
                </c:pt>
                <c:pt idx="2525" formatCode="&quot;$&quot;#,##0_);[Red]\(&quot;$&quot;#,##0\)">
                  <c:v>1575.0000000000002</c:v>
                </c:pt>
                <c:pt idx="2526" formatCode="&quot;$&quot;#,##0_);[Red]\(&quot;$&quot;#,##0\)">
                  <c:v>2325.0000000000005</c:v>
                </c:pt>
                <c:pt idx="2527" formatCode="&quot;$&quot;#,##0_);[Red]\(&quot;$&quot;#,##0\)">
                  <c:v>1275.0000000000002</c:v>
                </c:pt>
                <c:pt idx="2528" formatCode="&quot;$&quot;#,##0_);[Red]\(&quot;$&quot;#,##0\)">
                  <c:v>950.00000000000034</c:v>
                </c:pt>
                <c:pt idx="2529" formatCode="&quot;$&quot;#,##0_);[Red]\(&quot;$&quot;#,##0\)">
                  <c:v>812.5</c:v>
                </c:pt>
                <c:pt idx="2530" formatCode="&quot;$&quot;#,##0_);[Red]\(&quot;$&quot;#,##0\)">
                  <c:v>1600</c:v>
                </c:pt>
                <c:pt idx="2531" formatCode="&quot;$&quot;#,##0_);[Red]\(&quot;$&quot;#,##0\)">
                  <c:v>1250</c:v>
                </c:pt>
                <c:pt idx="2532" formatCode="&quot;$&quot;#,##0_);[Red]\(&quot;$&quot;#,##0\)">
                  <c:v>1800</c:v>
                </c:pt>
                <c:pt idx="2533" formatCode="&quot;$&quot;#,##0_);[Red]\(&quot;$&quot;#,##0\)">
                  <c:v>1000</c:v>
                </c:pt>
                <c:pt idx="2534" formatCode="&quot;$&quot;#,##0_);[Red]\(&quot;$&quot;#,##0\)">
                  <c:v>637.50000000000011</c:v>
                </c:pt>
                <c:pt idx="2535" formatCode="&quot;$&quot;#,##0_);[Red]\(&quot;$&quot;#,##0\)">
                  <c:v>549.99999999999989</c:v>
                </c:pt>
                <c:pt idx="2536" formatCode="&quot;$&quot;#,##0_);[Red]\(&quot;$&quot;#,##0\)">
                  <c:v>1137.5000000000002</c:v>
                </c:pt>
                <c:pt idx="2537" formatCode="&quot;$&quot;#,##0_);[Red]\(&quot;$&quot;#,##0\)">
                  <c:v>1062.5</c:v>
                </c:pt>
                <c:pt idx="2538" formatCode="&quot;$&quot;#,##0_);[Red]\(&quot;$&quot;#,##0\)">
                  <c:v>1687.5</c:v>
                </c:pt>
                <c:pt idx="2539" formatCode="&quot;$&quot;#,##0_);[Red]\(&quot;$&quot;#,##0\)">
                  <c:v>937.5</c:v>
                </c:pt>
                <c:pt idx="2540" formatCode="&quot;$&quot;#,##0_);[Red]\(&quot;$&quot;#,##0\)">
                  <c:v>562.50000000000011</c:v>
                </c:pt>
                <c:pt idx="2541" formatCode="&quot;$&quot;#,##0_);[Red]\(&quot;$&quot;#,##0\)">
                  <c:v>599.99999999999989</c:v>
                </c:pt>
                <c:pt idx="2542" formatCode="&quot;$&quot;#,##0_);[Red]\(&quot;$&quot;#,##0\)">
                  <c:v>1300</c:v>
                </c:pt>
                <c:pt idx="2543" formatCode="&quot;$&quot;#,##0_);[Red]\(&quot;$&quot;#,##0\)">
                  <c:v>1425.0000000000002</c:v>
                </c:pt>
                <c:pt idx="2544" formatCode="&quot;$&quot;#,##0_);[Red]\(&quot;$&quot;#,##0\)">
                  <c:v>2980</c:v>
                </c:pt>
                <c:pt idx="2545" formatCode="&quot;$&quot;#,##0_);[Red]\(&quot;$&quot;#,##0\)">
                  <c:v>1800</c:v>
                </c:pt>
                <c:pt idx="2546" formatCode="&quot;$&quot;#,##0_);[Red]\(&quot;$&quot;#,##0\)">
                  <c:v>1487.5000000000002</c:v>
                </c:pt>
                <c:pt idx="2547" formatCode="&quot;$&quot;#,##0_);[Red]\(&quot;$&quot;#,##0\)">
                  <c:v>1312.5000000000002</c:v>
                </c:pt>
                <c:pt idx="2548" formatCode="&quot;$&quot;#,##0_);[Red]\(&quot;$&quot;#,##0\)">
                  <c:v>1799.9999999999998</c:v>
                </c:pt>
                <c:pt idx="2549" formatCode="&quot;$&quot;#,##0_);[Red]\(&quot;$&quot;#,##0\)">
                  <c:v>2499.9999999999995</c:v>
                </c:pt>
                <c:pt idx="2550" formatCode="&quot;$&quot;#,##0_);[Red]\(&quot;$&quot;#,##0\)">
                  <c:v>3374.9999999999995</c:v>
                </c:pt>
                <c:pt idx="2551" formatCode="&quot;$&quot;#,##0_);[Red]\(&quot;$&quot;#,##0\)">
                  <c:v>2000</c:v>
                </c:pt>
                <c:pt idx="2552" formatCode="&quot;$&quot;#,##0_);[Red]\(&quot;$&quot;#,##0\)">
                  <c:v>2137.5</c:v>
                </c:pt>
                <c:pt idx="2553" formatCode="&quot;$&quot;#,##0_);[Red]\(&quot;$&quot;#,##0\)">
                  <c:v>2025</c:v>
                </c:pt>
                <c:pt idx="2554" formatCode="&quot;$&quot;#,##0_);[Red]\(&quot;$&quot;#,##0\)">
                  <c:v>2700</c:v>
                </c:pt>
                <c:pt idx="2555" formatCode="&quot;$&quot;#,##0_);[Red]\(&quot;$&quot;#,##0\)">
                  <c:v>4062.5</c:v>
                </c:pt>
                <c:pt idx="2556" formatCode="&quot;$&quot;#,##0_);[Red]\(&quot;$&quot;#,##0\)">
                  <c:v>5100</c:v>
                </c:pt>
                <c:pt idx="2557" formatCode="&quot;$&quot;#,##0_);[Red]\(&quot;$&quot;#,##0\)">
                  <c:v>3300.0000000000005</c:v>
                </c:pt>
                <c:pt idx="2558" formatCode="&quot;$&quot;#,##0_);[Red]\(&quot;$&quot;#,##0\)">
                  <c:v>2625</c:v>
                </c:pt>
                <c:pt idx="2559" formatCode="&quot;$&quot;#,##0_);[Red]\(&quot;$&quot;#,##0\)">
                  <c:v>2375</c:v>
                </c:pt>
                <c:pt idx="2560" formatCode="&quot;$&quot;#,##0_);[Red]\(&quot;$&quot;#,##0\)">
                  <c:v>3000</c:v>
                </c:pt>
                <c:pt idx="2561" formatCode="&quot;$&quot;#,##0_);[Red]\(&quot;$&quot;#,##0\)">
                  <c:v>4387.5</c:v>
                </c:pt>
                <c:pt idx="2562" formatCode="&quot;$&quot;#,##0_);[Red]\(&quot;$&quot;#,##0\)">
                  <c:v>4950</c:v>
                </c:pt>
                <c:pt idx="2563" formatCode="&quot;$&quot;#,##0_);[Red]\(&quot;$&quot;#,##0\)">
                  <c:v>3300.0000000000005</c:v>
                </c:pt>
                <c:pt idx="2564" formatCode="&quot;$&quot;#,##0_);[Red]\(&quot;$&quot;#,##0\)">
                  <c:v>2625</c:v>
                </c:pt>
                <c:pt idx="2565" formatCode="&quot;$&quot;#,##0_);[Red]\(&quot;$&quot;#,##0\)">
                  <c:v>1900</c:v>
                </c:pt>
                <c:pt idx="2566" formatCode="&quot;$&quot;#,##0_);[Red]\(&quot;$&quot;#,##0\)">
                  <c:v>2250</c:v>
                </c:pt>
                <c:pt idx="2567" formatCode="&quot;$&quot;#,##0_);[Red]\(&quot;$&quot;#,##0\)">
                  <c:v>3437.5000000000005</c:v>
                </c:pt>
                <c:pt idx="2568" formatCode="&quot;$&quot;#,##0_);[Red]\(&quot;$&quot;#,##0\)">
                  <c:v>3625</c:v>
                </c:pt>
                <c:pt idx="2569" formatCode="&quot;$&quot;#,##0_);[Red]\(&quot;$&quot;#,##0\)">
                  <c:v>2362.5000000000005</c:v>
                </c:pt>
                <c:pt idx="2570" formatCode="&quot;$&quot;#,##0_);[Red]\(&quot;$&quot;#,##0\)">
                  <c:v>850.00000000000023</c:v>
                </c:pt>
                <c:pt idx="2571" formatCode="&quot;$&quot;#,##0_);[Red]\(&quot;$&quot;#,##0\)">
                  <c:v>800.00000000000023</c:v>
                </c:pt>
                <c:pt idx="2572" formatCode="&quot;$&quot;#,##0_);[Red]\(&quot;$&quot;#,##0\)">
                  <c:v>1200.0000000000002</c:v>
                </c:pt>
                <c:pt idx="2573" formatCode="&quot;$&quot;#,##0_);[Red]\(&quot;$&quot;#,##0\)">
                  <c:v>1750.0000000000005</c:v>
                </c:pt>
                <c:pt idx="2574" formatCode="&quot;$&quot;#,##0_);[Red]\(&quot;$&quot;#,##0\)">
                  <c:v>2362.5000000000005</c:v>
                </c:pt>
                <c:pt idx="2575" formatCode="&quot;$&quot;#,##0_);[Red]\(&quot;$&quot;#,##0\)">
                  <c:v>1250.0000000000005</c:v>
                </c:pt>
                <c:pt idx="2576" formatCode="&quot;$&quot;#,##0_);[Red]\(&quot;$&quot;#,##0\)">
                  <c:v>937.50000000000045</c:v>
                </c:pt>
                <c:pt idx="2577" formatCode="&quot;$&quot;#,##0_);[Red]\(&quot;$&quot;#,##0\)">
                  <c:v>875.00000000000034</c:v>
                </c:pt>
                <c:pt idx="2578" formatCode="&quot;$&quot;#,##0_);[Red]\(&quot;$&quot;#,##0\)">
                  <c:v>1225.0000000000002</c:v>
                </c:pt>
                <c:pt idx="2579" formatCode="&quot;$&quot;#,##0_);[Red]\(&quot;$&quot;#,##0\)">
                  <c:v>1662.5000000000002</c:v>
                </c:pt>
                <c:pt idx="2580" formatCode="&quot;$&quot;#,##0_);[Red]\(&quot;$&quot;#,##0\)">
                  <c:v>1875.0000000000007</c:v>
                </c:pt>
                <c:pt idx="2581" formatCode="&quot;$&quot;#,##0_);[Red]\(&quot;$&quot;#,##0\)">
                  <c:v>900.00000000000057</c:v>
                </c:pt>
                <c:pt idx="2582" formatCode="&quot;$&quot;#,##0_);[Red]\(&quot;$&quot;#,##0\)">
                  <c:v>1185.0000000000007</c:v>
                </c:pt>
                <c:pt idx="2583" formatCode="&quot;$&quot;#,##0_);[Red]\(&quot;$&quot;#,##0\)">
                  <c:v>2700.0000000000009</c:v>
                </c:pt>
                <c:pt idx="2584" formatCode="&quot;$&quot;#,##0_);[Red]\(&quot;$&quot;#,##0\)">
                  <c:v>3187.5000000000005</c:v>
                </c:pt>
                <c:pt idx="2585" formatCode="&quot;$&quot;#,##0_);[Red]\(&quot;$&quot;#,##0\)">
                  <c:v>3937.5</c:v>
                </c:pt>
                <c:pt idx="2586" formatCode="&quot;$&quot;#,##0_);[Red]\(&quot;$&quot;#,##0\)">
                  <c:v>5425.0000000000009</c:v>
                </c:pt>
                <c:pt idx="2587" formatCode="&quot;$&quot;#,##0_);[Red]\(&quot;$&quot;#,##0\)">
                  <c:v>3450.0000000000005</c:v>
                </c:pt>
                <c:pt idx="2588" formatCode="&quot;$&quot;#,##0_);[Red]\(&quot;$&quot;#,##0\)">
                  <c:v>3150.0000000000005</c:v>
                </c:pt>
                <c:pt idx="2589" formatCode="&quot;$&quot;#,##0_);[Red]\(&quot;$&quot;#,##0\)">
                  <c:v>2850.0000000000005</c:v>
                </c:pt>
                <c:pt idx="2590" formatCode="&quot;$&quot;#,##0_);[Red]\(&quot;$&quot;#,##0\)">
                  <c:v>3325.0000000000005</c:v>
                </c:pt>
                <c:pt idx="2591" formatCode="&quot;$&quot;#,##0_);[Red]\(&quot;$&quot;#,##0\)">
                  <c:v>4312.5</c:v>
                </c:pt>
                <c:pt idx="2592" formatCode="&quot;$&quot;#,##0_);[Red]\(&quot;$&quot;#,##0\)">
                  <c:v>1625.0000000000005</c:v>
                </c:pt>
                <c:pt idx="2593" formatCode="&quot;$&quot;#,##0_);[Red]\(&quot;$&quot;#,##0\)">
                  <c:v>1125.0000000000002</c:v>
                </c:pt>
                <c:pt idx="2594" formatCode="&quot;$&quot;#,##0_);[Red]\(&quot;$&quot;#,##0\)">
                  <c:v>675.00000000000034</c:v>
                </c:pt>
                <c:pt idx="2595" formatCode="&quot;$&quot;#,##0_);[Red]\(&quot;$&quot;#,##0\)">
                  <c:v>600</c:v>
                </c:pt>
                <c:pt idx="2596" formatCode="&quot;$&quot;#,##0_);[Red]\(&quot;$&quot;#,##0\)">
                  <c:v>1225.0000000000002</c:v>
                </c:pt>
                <c:pt idx="2597" formatCode="&quot;$&quot;#,##0_);[Red]\(&quot;$&quot;#,##0\)">
                  <c:v>1125.0000000000002</c:v>
                </c:pt>
                <c:pt idx="2598" formatCode="&quot;$&quot;#,##0_);[Red]\(&quot;$&quot;#,##0\)">
                  <c:v>1750.0000000000005</c:v>
                </c:pt>
                <c:pt idx="2599" formatCode="&quot;$&quot;#,##0_);[Red]\(&quot;$&quot;#,##0\)">
                  <c:v>875.00000000000023</c:v>
                </c:pt>
                <c:pt idx="2600" formatCode="&quot;$&quot;#,##0_);[Red]\(&quot;$&quot;#,##0\)">
                  <c:v>600.00000000000034</c:v>
                </c:pt>
                <c:pt idx="2601" formatCode="&quot;$&quot;#,##0_);[Red]\(&quot;$&quot;#,##0\)">
                  <c:v>500</c:v>
                </c:pt>
                <c:pt idx="2602" formatCode="&quot;$&quot;#,##0_);[Red]\(&quot;$&quot;#,##0\)">
                  <c:v>1137.5</c:v>
                </c:pt>
                <c:pt idx="2603" formatCode="&quot;$&quot;#,##0_);[Red]\(&quot;$&quot;#,##0\)">
                  <c:v>850</c:v>
                </c:pt>
                <c:pt idx="2604" formatCode="&quot;$&quot;#,##0_);[Red]\(&quot;$&quot;#,##0\)">
                  <c:v>1290</c:v>
                </c:pt>
                <c:pt idx="2605" formatCode="&quot;$&quot;#,##0_);[Red]\(&quot;$&quot;#,##0\)">
                  <c:v>650</c:v>
                </c:pt>
                <c:pt idx="2606" formatCode="&quot;$&quot;#,##0_);[Red]\(&quot;$&quot;#,##0\)">
                  <c:v>350.00000000000006</c:v>
                </c:pt>
                <c:pt idx="2607" formatCode="&quot;$&quot;#,##0_);[Red]\(&quot;$&quot;#,##0\)">
                  <c:v>399.99999999999989</c:v>
                </c:pt>
                <c:pt idx="2608" formatCode="&quot;$&quot;#,##0_);[Red]\(&quot;$&quot;#,##0\)">
                  <c:v>875.00000000000023</c:v>
                </c:pt>
                <c:pt idx="2609" formatCode="&quot;$&quot;#,##0_);[Red]\(&quot;$&quot;#,##0\)">
                  <c:v>875</c:v>
                </c:pt>
                <c:pt idx="2610" formatCode="&quot;$&quot;#,##0_);[Red]\(&quot;$&quot;#,##0\)">
                  <c:v>1500</c:v>
                </c:pt>
                <c:pt idx="2611" formatCode="&quot;$&quot;#,##0_);[Red]\(&quot;$&quot;#,##0\)">
                  <c:v>750</c:v>
                </c:pt>
                <c:pt idx="2612" formatCode="&quot;$&quot;#,##0_);[Red]\(&quot;$&quot;#,##0\)">
                  <c:v>450.00000000000006</c:v>
                </c:pt>
                <c:pt idx="2613" formatCode="&quot;$&quot;#,##0_);[Red]\(&quot;$&quot;#,##0\)">
                  <c:v>449.99999999999989</c:v>
                </c:pt>
                <c:pt idx="2614" formatCode="&quot;$&quot;#,##0_);[Red]\(&quot;$&quot;#,##0\)">
                  <c:v>1000</c:v>
                </c:pt>
                <c:pt idx="2615" formatCode="&quot;$&quot;#,##0_);[Red]\(&quot;$&quot;#,##0\)">
                  <c:v>1200.0000000000002</c:v>
                </c:pt>
                <c:pt idx="2616" formatCode="&quot;$&quot;#,##0_);[Red]\(&quot;$&quot;#,##0\)">
                  <c:v>2680</c:v>
                </c:pt>
                <c:pt idx="2617" formatCode="&quot;$&quot;#,##0_);[Red]\(&quot;$&quot;#,##0\)">
                  <c:v>1500</c:v>
                </c:pt>
                <c:pt idx="2618" formatCode="&quot;$&quot;#,##0_);[Red]\(&quot;$&quot;#,##0\)">
                  <c:v>1225.0000000000002</c:v>
                </c:pt>
                <c:pt idx="2619" formatCode="&quot;$&quot;#,##0_);[Red]\(&quot;$&quot;#,##0\)">
                  <c:v>1050</c:v>
                </c:pt>
                <c:pt idx="2620" formatCode="&quot;$&quot;#,##0_);[Red]\(&quot;$&quot;#,##0\)">
                  <c:v>1462.4999999999998</c:v>
                </c:pt>
                <c:pt idx="2621" formatCode="&quot;$&quot;#,##0_);[Red]\(&quot;$&quot;#,##0\)">
                  <c:v>1912.4999999999998</c:v>
                </c:pt>
                <c:pt idx="2622" formatCode="&quot;$&quot;#,##0_);[Red]\(&quot;$&quot;#,##0\)">
                  <c:v>2700</c:v>
                </c:pt>
                <c:pt idx="2623" formatCode="&quot;$&quot;#,##0_);[Red]\(&quot;$&quot;#,##0\)">
                  <c:v>1487.5000000000002</c:v>
                </c:pt>
                <c:pt idx="2624" formatCode="&quot;$&quot;#,##0_);[Red]\(&quot;$&quot;#,##0\)">
                  <c:v>1600</c:v>
                </c:pt>
                <c:pt idx="2625" formatCode="&quot;$&quot;#,##0_);[Red]\(&quot;$&quot;#,##0\)">
                  <c:v>1500</c:v>
                </c:pt>
                <c:pt idx="2626" formatCode="&quot;$&quot;#,##0_);[Red]\(&quot;$&quot;#,##0\)">
                  <c:v>2062.4999999999995</c:v>
                </c:pt>
                <c:pt idx="2627" formatCode="&quot;$&quot;#,##0_);[Red]\(&quot;$&quot;#,##0\)">
                  <c:v>3300</c:v>
                </c:pt>
                <c:pt idx="2628" formatCode="&quot;$&quot;#,##0_);[Red]\(&quot;$&quot;#,##0\)">
                  <c:v>4262.4999999999991</c:v>
                </c:pt>
                <c:pt idx="2629" formatCode="&quot;$&quot;#,##0_);[Red]\(&quot;$&quot;#,##0\)">
                  <c:v>2625</c:v>
                </c:pt>
                <c:pt idx="2630" formatCode="&quot;$&quot;#,##0_);[Red]\(&quot;$&quot;#,##0\)">
                  <c:v>2025</c:v>
                </c:pt>
                <c:pt idx="2631" formatCode="&quot;$&quot;#,##0_);[Red]\(&quot;$&quot;#,##0\)">
                  <c:v>1800</c:v>
                </c:pt>
                <c:pt idx="2632" formatCode="&quot;$&quot;#,##0_);[Red]\(&quot;$&quot;#,##0\)">
                  <c:v>2550</c:v>
                </c:pt>
                <c:pt idx="2633" formatCode="&quot;$&quot;#,##0_);[Red]\(&quot;$&quot;#,##0\)">
                  <c:v>3900</c:v>
                </c:pt>
                <c:pt idx="2634" formatCode="&quot;$&quot;#,##0_);[Red]\(&quot;$&quot;#,##0\)">
                  <c:v>4500</c:v>
                </c:pt>
                <c:pt idx="2635" formatCode="&quot;$&quot;#,##0_);[Red]\(&quot;$&quot;#,##0\)">
                  <c:v>2887.5000000000005</c:v>
                </c:pt>
                <c:pt idx="2636" formatCode="&quot;$&quot;#,##0_);[Red]\(&quot;$&quot;#,##0\)">
                  <c:v>2250</c:v>
                </c:pt>
                <c:pt idx="2637" formatCode="&quot;$&quot;#,##0_);[Red]\(&quot;$&quot;#,##0\)">
                  <c:v>1600</c:v>
                </c:pt>
                <c:pt idx="2638" formatCode="&quot;$&quot;#,##0_);[Red]\(&quot;$&quot;#,##0\)">
                  <c:v>1875</c:v>
                </c:pt>
                <c:pt idx="2639" formatCode="&quot;$&quot;#,##0_);[Red]\(&quot;$&quot;#,##0\)">
                  <c:v>3025.0000000000005</c:v>
                </c:pt>
                <c:pt idx="2640" formatCode="&quot;$&quot;#,##0_);[Red]\(&quot;$&quot;#,##0\)">
                  <c:v>3250</c:v>
                </c:pt>
                <c:pt idx="2641" formatCode="&quot;$&quot;#,##0_);[Red]\(&quot;$&quot;#,##0\)">
                  <c:v>1800.0000000000007</c:v>
                </c:pt>
                <c:pt idx="2642" formatCode="&quot;$&quot;#,##0_);[Red]\(&quot;$&quot;#,##0\)">
                  <c:v>525.00000000000023</c:v>
                </c:pt>
                <c:pt idx="2643" formatCode="&quot;$&quot;#,##0_);[Red]\(&quot;$&quot;#,##0\)">
                  <c:v>487.50000000000023</c:v>
                </c:pt>
                <c:pt idx="2644" formatCode="&quot;$&quot;#,##0_);[Red]\(&quot;$&quot;#,##0\)">
                  <c:v>812.50000000000023</c:v>
                </c:pt>
                <c:pt idx="2645" formatCode="&quot;$&quot;#,##0_);[Red]\(&quot;$&quot;#,##0\)">
                  <c:v>1275.0000000000005</c:v>
                </c:pt>
                <c:pt idx="2646" formatCode="&quot;$&quot;#,##0_);[Red]\(&quot;$&quot;#,##0\)">
                  <c:v>1800.0000000000007</c:v>
                </c:pt>
                <c:pt idx="2647" formatCode="&quot;$&quot;#,##0_);[Red]\(&quot;$&quot;#,##0\)">
                  <c:v>850.00000000000057</c:v>
                </c:pt>
                <c:pt idx="2648" formatCode="&quot;$&quot;#,##0_);[Red]\(&quot;$&quot;#,##0\)">
                  <c:v>600.00000000000034</c:v>
                </c:pt>
                <c:pt idx="2649" formatCode="&quot;$&quot;#,##0_);[Red]\(&quot;$&quot;#,##0\)">
                  <c:v>550.00000000000034</c:v>
                </c:pt>
                <c:pt idx="2650" formatCode="&quot;$&quot;#,##0_);[Red]\(&quot;$&quot;#,##0\)">
                  <c:v>825.00000000000023</c:v>
                </c:pt>
                <c:pt idx="2651" formatCode="&quot;$&quot;#,##0_);[Red]\(&quot;$&quot;#,##0\)">
                  <c:v>1200.0000000000002</c:v>
                </c:pt>
                <c:pt idx="2652" formatCode="&quot;$&quot;#,##0_);[Red]\(&quot;$&quot;#,##0\)">
                  <c:v>1375.0000000000007</c:v>
                </c:pt>
                <c:pt idx="2653" formatCode="&quot;$&quot;#,##0_);[Red]\(&quot;$&quot;#,##0\)">
                  <c:v>562.50000000000045</c:v>
                </c:pt>
                <c:pt idx="2654" formatCode="&quot;$&quot;#,##0_);[Red]\(&quot;$&quot;#,##0\)">
                  <c:v>800.00000000000057</c:v>
                </c:pt>
                <c:pt idx="2655" formatCode="&quot;$&quot;#,##0_);[Red]\(&quot;$&quot;#,##0\)">
                  <c:v>2062.5000000000005</c:v>
                </c:pt>
                <c:pt idx="2656" formatCode="&quot;$&quot;#,##0_);[Red]\(&quot;$&quot;#,##0\)">
                  <c:v>2625.0000000000005</c:v>
                </c:pt>
                <c:pt idx="2657" formatCode="&quot;$&quot;#,##0_);[Red]\(&quot;$&quot;#,##0\)">
                  <c:v>3375</c:v>
                </c:pt>
                <c:pt idx="2658" formatCode="&quot;$&quot;#,##0_);[Red]\(&quot;$&quot;#,##0\)">
                  <c:v>4900.0000000000009</c:v>
                </c:pt>
                <c:pt idx="2659" formatCode="&quot;$&quot;#,##0_);[Red]\(&quot;$&quot;#,##0\)">
                  <c:v>3000.0000000000005</c:v>
                </c:pt>
                <c:pt idx="2660" formatCode="&quot;$&quot;#,##0_);[Red]\(&quot;$&quot;#,##0\)">
                  <c:v>2700.0000000000005</c:v>
                </c:pt>
                <c:pt idx="2661" formatCode="&quot;$&quot;#,##0_);[Red]\(&quot;$&quot;#,##0\)">
                  <c:v>2400.0000000000005</c:v>
                </c:pt>
                <c:pt idx="2662" formatCode="&quot;$&quot;#,##0_);[Red]\(&quot;$&quot;#,##0\)">
                  <c:v>2800.0000000000005</c:v>
                </c:pt>
                <c:pt idx="2663" formatCode="&quot;$&quot;#,##0_);[Red]\(&quot;$&quot;#,##0\)">
                  <c:v>3750</c:v>
                </c:pt>
                <c:pt idx="2664" formatCode="&quot;$&quot;#,##0_);[Red]\(&quot;$&quot;#,##0\)">
                  <c:v>1437.5000000000002</c:v>
                </c:pt>
                <c:pt idx="2665" formatCode="&quot;$&quot;#,##0_);[Red]\(&quot;$&quot;#,##0\)">
                  <c:v>937.50000000000023</c:v>
                </c:pt>
                <c:pt idx="2666" formatCode="&quot;$&quot;#,##0_);[Red]\(&quot;$&quot;#,##0\)">
                  <c:v>562.50000000000034</c:v>
                </c:pt>
                <c:pt idx="2667" formatCode="&quot;$&quot;#,##0_);[Red]\(&quot;$&quot;#,##0\)">
                  <c:v>450</c:v>
                </c:pt>
                <c:pt idx="2668" formatCode="&quot;$&quot;#,##0_);[Red]\(&quot;$&quot;#,##0\)">
                  <c:v>962.50000000000011</c:v>
                </c:pt>
                <c:pt idx="2669" formatCode="&quot;$&quot;#,##0_);[Red]\(&quot;$&quot;#,##0\)">
                  <c:v>937.50000000000023</c:v>
                </c:pt>
                <c:pt idx="2670" formatCode="&quot;$&quot;#,##0_);[Red]\(&quot;$&quot;#,##0\)">
                  <c:v>1562.5000000000005</c:v>
                </c:pt>
                <c:pt idx="2671" formatCode="&quot;$&quot;#,##0_);[Red]\(&quot;$&quot;#,##0\)">
                  <c:v>687.50000000000011</c:v>
                </c:pt>
                <c:pt idx="2672" formatCode="&quot;$&quot;#,##0_);[Red]\(&quot;$&quot;#,##0\)">
                  <c:v>487.50000000000023</c:v>
                </c:pt>
                <c:pt idx="2673" formatCode="&quot;$&quot;#,##0_);[Red]\(&quot;$&quot;#,##0\)">
                  <c:v>350</c:v>
                </c:pt>
                <c:pt idx="2674" formatCode="&quot;$&quot;#,##0_);[Red]\(&quot;$&quot;#,##0\)">
                  <c:v>875.00000000000011</c:v>
                </c:pt>
                <c:pt idx="2675" formatCode="&quot;$&quot;#,##0_);[Red]\(&quot;$&quot;#,##0\)">
                  <c:v>700</c:v>
                </c:pt>
                <c:pt idx="2676" formatCode="&quot;$&quot;#,##0_);[Red]\(&quot;$&quot;#,##0\)">
                  <c:v>1140</c:v>
                </c:pt>
                <c:pt idx="2677" formatCode="&quot;$&quot;#,##0_);[Red]\(&quot;$&quot;#,##0\)">
                  <c:v>500</c:v>
                </c:pt>
                <c:pt idx="2678" formatCode="&quot;$&quot;#,##0_);[Red]\(&quot;$&quot;#,##0\)">
                  <c:v>275.00000000000006</c:v>
                </c:pt>
                <c:pt idx="2679" formatCode="&quot;$&quot;#,##0_);[Red]\(&quot;$&quot;#,##0\)">
                  <c:v>249.99999999999994</c:v>
                </c:pt>
                <c:pt idx="2680" formatCode="&quot;$&quot;#,##0_);[Red]\(&quot;$&quot;#,##0\)">
                  <c:v>612.50000000000011</c:v>
                </c:pt>
                <c:pt idx="2681" formatCode="&quot;$&quot;#,##0_);[Red]\(&quot;$&quot;#,##0\)">
                  <c:v>687.5</c:v>
                </c:pt>
                <c:pt idx="2682" formatCode="&quot;$&quot;#,##0_);[Red]\(&quot;$&quot;#,##0\)">
                  <c:v>1312.5</c:v>
                </c:pt>
                <c:pt idx="2683" formatCode="&quot;$&quot;#,##0_);[Red]\(&quot;$&quot;#,##0\)">
                  <c:v>562.5</c:v>
                </c:pt>
                <c:pt idx="2684" formatCode="&quot;$&quot;#,##0_);[Red]\(&quot;$&quot;#,##0\)">
                  <c:v>337.50000000000006</c:v>
                </c:pt>
                <c:pt idx="2685" formatCode="&quot;$&quot;#,##0_);[Red]\(&quot;$&quot;#,##0\)">
                  <c:v>299.99999999999994</c:v>
                </c:pt>
                <c:pt idx="2686" formatCode="&quot;$&quot;#,##0_);[Red]\(&quot;$&quot;#,##0\)">
                  <c:v>700</c:v>
                </c:pt>
                <c:pt idx="2687" formatCode="&quot;$&quot;#,##0_);[Red]\(&quot;$&quot;#,##0\)">
                  <c:v>975.00000000000011</c:v>
                </c:pt>
                <c:pt idx="2688" formatCode="&quot;$&quot;#,##0_);[Red]\(&quot;$&quot;#,##0\)">
                  <c:v>2380</c:v>
                </c:pt>
                <c:pt idx="2689" formatCode="&quot;$&quot;#,##0_);[Red]\(&quot;$&quot;#,##0\)">
                  <c:v>1200</c:v>
                </c:pt>
                <c:pt idx="2690" formatCode="&quot;$&quot;#,##0_);[Red]\(&quot;$&quot;#,##0\)">
                  <c:v>962.50000000000011</c:v>
                </c:pt>
                <c:pt idx="2691" formatCode="&quot;$&quot;#,##0_);[Red]\(&quot;$&quot;#,##0\)">
                  <c:v>787.50000000000011</c:v>
                </c:pt>
                <c:pt idx="2692" formatCode="&quot;$&quot;#,##0_);[Red]\(&quot;$&quot;#,##0\)">
                  <c:v>1125</c:v>
                </c:pt>
                <c:pt idx="2693" formatCode="&quot;$&quot;#,##0_);[Red]\(&quot;$&quot;#,##0\)">
                  <c:v>1574.9999999999998</c:v>
                </c:pt>
                <c:pt idx="2694" formatCode="&quot;$&quot;#,##0_);[Red]\(&quot;$&quot;#,##0\)">
                  <c:v>2400</c:v>
                </c:pt>
                <c:pt idx="2695" formatCode="&quot;$&quot;#,##0_);[Red]\(&quot;$&quot;#,##0\)">
                  <c:v>1225.0000000000002</c:v>
                </c:pt>
                <c:pt idx="2696" formatCode="&quot;$&quot;#,##0_);[Red]\(&quot;$&quot;#,##0\)">
                  <c:v>1300</c:v>
                </c:pt>
                <c:pt idx="2697" formatCode="&quot;$&quot;#,##0_);[Red]\(&quot;$&quot;#,##0\)">
                  <c:v>1200</c:v>
                </c:pt>
                <c:pt idx="2698" formatCode="&quot;$&quot;#,##0_);[Red]\(&quot;$&quot;#,##0\)">
                  <c:v>1649.9999999999998</c:v>
                </c:pt>
                <c:pt idx="2699" formatCode="&quot;$&quot;#,##0_);[Red]\(&quot;$&quot;#,##0\)">
                  <c:v>2850</c:v>
                </c:pt>
                <c:pt idx="2700" formatCode="&quot;$&quot;#,##0_);[Red]\(&quot;$&quot;#,##0\)">
                  <c:v>3849.9999999999995</c:v>
                </c:pt>
                <c:pt idx="2701" formatCode="&quot;$&quot;#,##0_);[Red]\(&quot;$&quot;#,##0\)">
                  <c:v>2250</c:v>
                </c:pt>
                <c:pt idx="2702" formatCode="&quot;$&quot;#,##0_);[Red]\(&quot;$&quot;#,##0\)">
                  <c:v>1687.5</c:v>
                </c:pt>
                <c:pt idx="2703" formatCode="&quot;$&quot;#,##0_);[Red]\(&quot;$&quot;#,##0\)">
                  <c:v>1462.5</c:v>
                </c:pt>
                <c:pt idx="2704" formatCode="&quot;$&quot;#,##0_);[Red]\(&quot;$&quot;#,##0\)">
                  <c:v>2100</c:v>
                </c:pt>
                <c:pt idx="2705" formatCode="&quot;$&quot;#,##0_);[Red]\(&quot;$&quot;#,##0\)">
                  <c:v>3412.5</c:v>
                </c:pt>
                <c:pt idx="2706" formatCode="&quot;$&quot;#,##0_);[Red]\(&quot;$&quot;#,##0\)">
                  <c:v>4050</c:v>
                </c:pt>
                <c:pt idx="2707" formatCode="&quot;$&quot;#,##0_);[Red]\(&quot;$&quot;#,##0\)">
                  <c:v>2475</c:v>
                </c:pt>
                <c:pt idx="2708" formatCode="&quot;$&quot;#,##0_);[Red]\(&quot;$&quot;#,##0\)">
                  <c:v>1875</c:v>
                </c:pt>
                <c:pt idx="2709" formatCode="&quot;$&quot;#,##0_);[Red]\(&quot;$&quot;#,##0\)">
                  <c:v>1300</c:v>
                </c:pt>
                <c:pt idx="2710" formatCode="&quot;$&quot;#,##0_);[Red]\(&quot;$&quot;#,##0\)">
                  <c:v>1500</c:v>
                </c:pt>
                <c:pt idx="2711" formatCode="&quot;$&quot;#,##0_);[Red]\(&quot;$&quot;#,##0\)">
                  <c:v>2612.5</c:v>
                </c:pt>
                <c:pt idx="2712" formatCode="&quot;$&quot;#,##0_);[Red]\(&quot;$&quot;#,##0\)">
                  <c:v>2875</c:v>
                </c:pt>
                <c:pt idx="2713" formatCode="&quot;$&quot;#,##0_);[Red]\(&quot;$&quot;#,##0\)">
                  <c:v>1500.0000000000005</c:v>
                </c:pt>
                <c:pt idx="2714" formatCode="&quot;$&quot;#,##0_);[Red]\(&quot;$&quot;#,##0\)">
                  <c:v>412.50000000000023</c:v>
                </c:pt>
                <c:pt idx="2715" formatCode="&quot;$&quot;#,##0_);[Red]\(&quot;$&quot;#,##0\)">
                  <c:v>375.00000000000017</c:v>
                </c:pt>
                <c:pt idx="2716" formatCode="&quot;$&quot;#,##0_);[Red]\(&quot;$&quot;#,##0\)">
                  <c:v>625.00000000000011</c:v>
                </c:pt>
                <c:pt idx="2717" formatCode="&quot;$&quot;#,##0_);[Red]\(&quot;$&quot;#,##0\)">
                  <c:v>1050.0000000000005</c:v>
                </c:pt>
                <c:pt idx="2718" formatCode="&quot;$&quot;#,##0_);[Red]\(&quot;$&quot;#,##0\)">
                  <c:v>1575.0000000000005</c:v>
                </c:pt>
                <c:pt idx="2719" formatCode="&quot;$&quot;#,##0_);[Red]\(&quot;$&quot;#,##0\)">
                  <c:v>700.00000000000045</c:v>
                </c:pt>
                <c:pt idx="2720" formatCode="&quot;$&quot;#,##0_);[Red]\(&quot;$&quot;#,##0\)">
                  <c:v>450.00000000000028</c:v>
                </c:pt>
                <c:pt idx="2721" formatCode="&quot;$&quot;#,##0_);[Red]\(&quot;$&quot;#,##0\)">
                  <c:v>400.00000000000023</c:v>
                </c:pt>
                <c:pt idx="2722" formatCode="&quot;$&quot;#,##0_);[Red]\(&quot;$&quot;#,##0\)">
                  <c:v>600.00000000000023</c:v>
                </c:pt>
                <c:pt idx="2723" formatCode="&quot;$&quot;#,##0_);[Red]\(&quot;$&quot;#,##0\)">
                  <c:v>975.00000000000011</c:v>
                </c:pt>
                <c:pt idx="2724" formatCode="&quot;$&quot;#,##0_);[Red]\(&quot;$&quot;#,##0\)">
                  <c:v>1187.5000000000005</c:v>
                </c:pt>
                <c:pt idx="2725" formatCode="&quot;$&quot;#,##0_);[Red]\(&quot;$&quot;#,##0\)">
                  <c:v>450.0000000000004</c:v>
                </c:pt>
                <c:pt idx="2726" formatCode="&quot;$&quot;#,##0_);[Red]\(&quot;$&quot;#,##0\)">
                  <c:v>612.50000000000045</c:v>
                </c:pt>
                <c:pt idx="2727" formatCode="&quot;$&quot;#,##0_);[Red]\(&quot;$&quot;#,##0\)">
                  <c:v>1650.0000000000005</c:v>
                </c:pt>
                <c:pt idx="2728" formatCode="&quot;$&quot;#,##0_);[Red]\(&quot;$&quot;#,##0\)">
                  <c:v>2062.5000000000005</c:v>
                </c:pt>
                <c:pt idx="2729" formatCode="&quot;$&quot;#,##0_);[Red]\(&quot;$&quot;#,##0\)">
                  <c:v>2812.5</c:v>
                </c:pt>
                <c:pt idx="2730" formatCode="&quot;$&quot;#,##0_);[Red]\(&quot;$&quot;#,##0\)">
                  <c:v>4375</c:v>
                </c:pt>
                <c:pt idx="2731" formatCode="&quot;$&quot;#,##0_);[Red]\(&quot;$&quot;#,##0\)">
                  <c:v>2550.0000000000005</c:v>
                </c:pt>
                <c:pt idx="2732" formatCode="&quot;$&quot;#,##0_);[Red]\(&quot;$&quot;#,##0\)">
                  <c:v>2250.0000000000005</c:v>
                </c:pt>
                <c:pt idx="2733" formatCode="&quot;$&quot;#,##0_);[Red]\(&quot;$&quot;#,##0\)">
                  <c:v>1950.0000000000002</c:v>
                </c:pt>
                <c:pt idx="2734" formatCode="&quot;$&quot;#,##0_);[Red]\(&quot;$&quot;#,##0\)">
                  <c:v>2275</c:v>
                </c:pt>
                <c:pt idx="2735" formatCode="&quot;$&quot;#,##0_);[Red]\(&quot;$&quot;#,##0\)">
                  <c:v>3187.5</c:v>
                </c:pt>
                <c:pt idx="2736" formatCode="&quot;$&quot;#,##0_);[Red]\(&quot;$&quot;#,##0\)">
                  <c:v>1375.0000000000002</c:v>
                </c:pt>
                <c:pt idx="2737" formatCode="&quot;$&quot;#,##0_);[Red]\(&quot;$&quot;#,##0\)">
                  <c:v>875.00000000000023</c:v>
                </c:pt>
                <c:pt idx="2738" formatCode="&quot;$&quot;#,##0_);[Red]\(&quot;$&quot;#,##0\)">
                  <c:v>525.00000000000023</c:v>
                </c:pt>
                <c:pt idx="2739" formatCode="&quot;$&quot;#,##0_);[Red]\(&quot;$&quot;#,##0\)">
                  <c:v>400</c:v>
                </c:pt>
                <c:pt idx="2740" formatCode="&quot;$&quot;#,##0_);[Red]\(&quot;$&quot;#,##0\)">
                  <c:v>875.00000000000011</c:v>
                </c:pt>
                <c:pt idx="2741" formatCode="&quot;$&quot;#,##0_);[Red]\(&quot;$&quot;#,##0\)">
                  <c:v>875.00000000000023</c:v>
                </c:pt>
                <c:pt idx="2742" formatCode="&quot;$&quot;#,##0_);[Red]\(&quot;$&quot;#,##0\)">
                  <c:v>1500.0000000000002</c:v>
                </c:pt>
                <c:pt idx="2743" formatCode="&quot;$&quot;#,##0_);[Red]\(&quot;$&quot;#,##0\)">
                  <c:v>625.00000000000011</c:v>
                </c:pt>
                <c:pt idx="2744" formatCode="&quot;$&quot;#,##0_);[Red]\(&quot;$&quot;#,##0\)">
                  <c:v>450.00000000000023</c:v>
                </c:pt>
                <c:pt idx="2745" formatCode="&quot;$&quot;#,##0_);[Red]\(&quot;$&quot;#,##0\)">
                  <c:v>300</c:v>
                </c:pt>
                <c:pt idx="2746" formatCode="&quot;$&quot;#,##0_);[Red]\(&quot;$&quot;#,##0\)">
                  <c:v>787.50000000000011</c:v>
                </c:pt>
                <c:pt idx="2747" formatCode="&quot;$&quot;#,##0_);[Red]\(&quot;$&quot;#,##0\)">
                  <c:v>650</c:v>
                </c:pt>
                <c:pt idx="2748" formatCode="&quot;$&quot;#,##0_);[Red]\(&quot;$&quot;#,##0\)">
                  <c:v>1090</c:v>
                </c:pt>
                <c:pt idx="2749" formatCode="&quot;$&quot;#,##0_);[Red]\(&quot;$&quot;#,##0\)">
                  <c:v>450</c:v>
                </c:pt>
                <c:pt idx="2750" formatCode="&quot;$&quot;#,##0_);[Red]\(&quot;$&quot;#,##0\)">
                  <c:v>250.00000000000006</c:v>
                </c:pt>
                <c:pt idx="2751" formatCode="&quot;$&quot;#,##0_);[Red]\(&quot;$&quot;#,##0\)">
                  <c:v>199.99999999999994</c:v>
                </c:pt>
                <c:pt idx="2752" formatCode="&quot;$&quot;#,##0_);[Red]\(&quot;$&quot;#,##0\)">
                  <c:v>525.00000000000011</c:v>
                </c:pt>
                <c:pt idx="2753" formatCode="&quot;$&quot;#,##0_);[Red]\(&quot;$&quot;#,##0\)">
                  <c:v>625</c:v>
                </c:pt>
                <c:pt idx="2754" formatCode="&quot;$&quot;#,##0_);[Red]\(&quot;$&quot;#,##0\)">
                  <c:v>1250</c:v>
                </c:pt>
                <c:pt idx="2755" formatCode="&quot;$&quot;#,##0_);[Red]\(&quot;$&quot;#,##0\)">
                  <c:v>500</c:v>
                </c:pt>
                <c:pt idx="2756" formatCode="&quot;$&quot;#,##0_);[Red]\(&quot;$&quot;#,##0\)">
                  <c:v>300.00000000000006</c:v>
                </c:pt>
                <c:pt idx="2757" formatCode="&quot;$&quot;#,##0_);[Red]\(&quot;$&quot;#,##0\)">
                  <c:v>249.99999999999994</c:v>
                </c:pt>
                <c:pt idx="2758" formatCode="&quot;$&quot;#,##0_);[Red]\(&quot;$&quot;#,##0\)">
                  <c:v>600</c:v>
                </c:pt>
                <c:pt idx="2759" formatCode="&quot;$&quot;#,##0_);[Red]\(&quot;$&quot;#,##0\)">
                  <c:v>900.00000000000011</c:v>
                </c:pt>
                <c:pt idx="2760" formatCode="&quot;$&quot;#,##0_);[Red]\(&quot;$&quot;#,##0\)">
                  <c:v>2280</c:v>
                </c:pt>
                <c:pt idx="2761" formatCode="&quot;$&quot;#,##0_);[Red]\(&quot;$&quot;#,##0\)">
                  <c:v>1100</c:v>
                </c:pt>
                <c:pt idx="2762" formatCode="&quot;$&quot;#,##0_);[Red]\(&quot;$&quot;#,##0\)">
                  <c:v>875.00000000000011</c:v>
                </c:pt>
                <c:pt idx="2763" formatCode="&quot;$&quot;#,##0_);[Red]\(&quot;$&quot;#,##0\)">
                  <c:v>700.00000000000011</c:v>
                </c:pt>
                <c:pt idx="2764" formatCode="&quot;$&quot;#,##0_);[Red]\(&quot;$&quot;#,##0\)">
                  <c:v>1012.4999999999999</c:v>
                </c:pt>
                <c:pt idx="2765" formatCode="&quot;$&quot;#,##0_);[Red]\(&quot;$&quot;#,##0\)">
                  <c:v>1462.4999999999998</c:v>
                </c:pt>
                <c:pt idx="2766" formatCode="&quot;$&quot;#,##0_);[Red]\(&quot;$&quot;#,##0\)">
                  <c:v>2300</c:v>
                </c:pt>
                <c:pt idx="2767" formatCode="&quot;$&quot;#,##0_);[Red]\(&quot;$&quot;#,##0\)">
                  <c:v>1137.5</c:v>
                </c:pt>
                <c:pt idx="2768" formatCode="&quot;$&quot;#,##0_);[Red]\(&quot;$&quot;#,##0\)">
                  <c:v>1200</c:v>
                </c:pt>
                <c:pt idx="2769" formatCode="&quot;$&quot;#,##0_);[Red]\(&quot;$&quot;#,##0\)">
                  <c:v>1100</c:v>
                </c:pt>
                <c:pt idx="2770" formatCode="&quot;$&quot;#,##0_);[Red]\(&quot;$&quot;#,##0\)">
                  <c:v>1512.4999999999998</c:v>
                </c:pt>
                <c:pt idx="2771" formatCode="&quot;$&quot;#,##0_);[Red]\(&quot;$&quot;#,##0\)">
                  <c:v>2700</c:v>
                </c:pt>
                <c:pt idx="2772" formatCode="&quot;$&quot;#,##0_);[Red]\(&quot;$&quot;#,##0\)">
                  <c:v>3712.4999999999995</c:v>
                </c:pt>
                <c:pt idx="2773" formatCode="&quot;$&quot;#,##0_);[Red]\(&quot;$&quot;#,##0\)">
                  <c:v>2125</c:v>
                </c:pt>
                <c:pt idx="2774" formatCode="&quot;$&quot;#,##0_);[Red]\(&quot;$&quot;#,##0\)">
                  <c:v>1575</c:v>
                </c:pt>
                <c:pt idx="2775" formatCode="&quot;$&quot;#,##0_);[Red]\(&quot;$&quot;#,##0\)">
                  <c:v>1350</c:v>
                </c:pt>
                <c:pt idx="2776" formatCode="&quot;$&quot;#,##0_);[Red]\(&quot;$&quot;#,##0\)">
                  <c:v>1950</c:v>
                </c:pt>
                <c:pt idx="2777" formatCode="&quot;$&quot;#,##0_);[Red]\(&quot;$&quot;#,##0\)">
                  <c:v>3250</c:v>
                </c:pt>
                <c:pt idx="2778" formatCode="&quot;$&quot;#,##0_);[Red]\(&quot;$&quot;#,##0\)">
                  <c:v>3900</c:v>
                </c:pt>
                <c:pt idx="2779" formatCode="&quot;$&quot;#,##0_);[Red]\(&quot;$&quot;#,##0\)">
                  <c:v>2337.5</c:v>
                </c:pt>
                <c:pt idx="2780" formatCode="&quot;$&quot;#,##0_);[Red]\(&quot;$&quot;#,##0\)">
                  <c:v>1750</c:v>
                </c:pt>
                <c:pt idx="2781" formatCode="&quot;$&quot;#,##0_);[Red]\(&quot;$&quot;#,##0\)">
                  <c:v>1200</c:v>
                </c:pt>
                <c:pt idx="2782" formatCode="&quot;$&quot;#,##0_);[Red]\(&quot;$&quot;#,##0\)">
                  <c:v>1375</c:v>
                </c:pt>
                <c:pt idx="2783" formatCode="&quot;$&quot;#,##0_);[Red]\(&quot;$&quot;#,##0\)">
                  <c:v>2475</c:v>
                </c:pt>
                <c:pt idx="2784" formatCode="&quot;$&quot;#,##0_);[Red]\(&quot;$&quot;#,##0\)">
                  <c:v>2750</c:v>
                </c:pt>
                <c:pt idx="2785" formatCode="&quot;$&quot;#,##0_);[Red]\(&quot;$&quot;#,##0\)">
                  <c:v>1400.0000000000005</c:v>
                </c:pt>
                <c:pt idx="2786" formatCode="&quot;$&quot;#,##0_);[Red]\(&quot;$&quot;#,##0\)">
                  <c:v>375.00000000000017</c:v>
                </c:pt>
                <c:pt idx="2787" formatCode="&quot;$&quot;#,##0_);[Red]\(&quot;$&quot;#,##0\)">
                  <c:v>337.50000000000017</c:v>
                </c:pt>
                <c:pt idx="2788" formatCode="&quot;$&quot;#,##0_);[Red]\(&quot;$&quot;#,##0\)">
                  <c:v>562.50000000000011</c:v>
                </c:pt>
                <c:pt idx="2789" formatCode="&quot;$&quot;#,##0_);[Red]\(&quot;$&quot;#,##0\)">
                  <c:v>975.00000000000034</c:v>
                </c:pt>
                <c:pt idx="2790" formatCode="&quot;$&quot;#,##0_);[Red]\(&quot;$&quot;#,##0\)">
                  <c:v>1500.0000000000005</c:v>
                </c:pt>
                <c:pt idx="2791" formatCode="&quot;$&quot;#,##0_);[Red]\(&quot;$&quot;#,##0\)">
                  <c:v>650.00000000000034</c:v>
                </c:pt>
                <c:pt idx="2792" formatCode="&quot;$&quot;#,##0_);[Red]\(&quot;$&quot;#,##0\)">
                  <c:v>400.00000000000023</c:v>
                </c:pt>
                <c:pt idx="2793" formatCode="&quot;$&quot;#,##0_);[Red]\(&quot;$&quot;#,##0\)">
                  <c:v>350.00000000000023</c:v>
                </c:pt>
                <c:pt idx="2794" formatCode="&quot;$&quot;#,##0_);[Red]\(&quot;$&quot;#,##0\)">
                  <c:v>525.00000000000023</c:v>
                </c:pt>
                <c:pt idx="2795" formatCode="&quot;$&quot;#,##0_);[Red]\(&quot;$&quot;#,##0\)">
                  <c:v>900.00000000000011</c:v>
                </c:pt>
                <c:pt idx="2796" formatCode="&quot;$&quot;#,##0_);[Red]\(&quot;$&quot;#,##0\)">
                  <c:v>1125.0000000000005</c:v>
                </c:pt>
                <c:pt idx="2797" formatCode="&quot;$&quot;#,##0_);[Red]\(&quot;$&quot;#,##0\)">
                  <c:v>412.50000000000034</c:v>
                </c:pt>
                <c:pt idx="2798" formatCode="&quot;$&quot;#,##0_);[Red]\(&quot;$&quot;#,##0\)">
                  <c:v>550.00000000000034</c:v>
                </c:pt>
                <c:pt idx="2799" formatCode="&quot;$&quot;#,##0_);[Red]\(&quot;$&quot;#,##0\)">
                  <c:v>1512.5000000000005</c:v>
                </c:pt>
                <c:pt idx="2800" formatCode="&quot;$&quot;#,##0_);[Red]\(&quot;$&quot;#,##0\)">
                  <c:v>1875.0000000000002</c:v>
                </c:pt>
                <c:pt idx="2801" formatCode="&quot;$&quot;#,##0_);[Red]\(&quot;$&quot;#,##0\)">
                  <c:v>2625</c:v>
                </c:pt>
                <c:pt idx="2802" formatCode="&quot;$&quot;#,##0_);[Red]\(&quot;$&quot;#,##0\)">
                  <c:v>4200</c:v>
                </c:pt>
                <c:pt idx="2803" formatCode="&quot;$&quot;#,##0_);[Red]\(&quot;$&quot;#,##0\)">
                  <c:v>2400.0000000000005</c:v>
                </c:pt>
                <c:pt idx="2804" formatCode="&quot;$&quot;#,##0_);[Red]\(&quot;$&quot;#,##0\)">
                  <c:v>2100.0000000000005</c:v>
                </c:pt>
                <c:pt idx="2805" formatCode="&quot;$&quot;#,##0_);[Red]\(&quot;$&quot;#,##0\)">
                  <c:v>1800.0000000000002</c:v>
                </c:pt>
                <c:pt idx="2806" formatCode="&quot;$&quot;#,##0_);[Red]\(&quot;$&quot;#,##0\)">
                  <c:v>2100</c:v>
                </c:pt>
                <c:pt idx="2807" formatCode="&quot;$&quot;#,##0_);[Red]\(&quot;$&quot;#,##0\)">
                  <c:v>3000</c:v>
                </c:pt>
                <c:pt idx="2808" formatCode="&quot;$&quot;#,##0_);[Red]\(&quot;$&quot;#,##0\)">
                  <c:v>1900</c:v>
                </c:pt>
                <c:pt idx="2809" formatCode="&quot;$&quot;#,##0_);[Red]\(&quot;$&quot;#,##0\)">
                  <c:v>1100</c:v>
                </c:pt>
                <c:pt idx="2810" formatCode="&quot;$&quot;#,##0_);[Red]\(&quot;$&quot;#,##0\)">
                  <c:v>825.00000000000011</c:v>
                </c:pt>
                <c:pt idx="2811" formatCode="&quot;$&quot;#,##0_);[Red]\(&quot;$&quot;#,##0\)">
                  <c:v>437.50000000000006</c:v>
                </c:pt>
                <c:pt idx="2812" formatCode="&quot;$&quot;#,##0_);[Red]\(&quot;$&quot;#,##0\)">
                  <c:v>874.99999999999989</c:v>
                </c:pt>
                <c:pt idx="2813" formatCode="&quot;$&quot;#,##0_);[Red]\(&quot;$&quot;#,##0\)">
                  <c:v>1100</c:v>
                </c:pt>
                <c:pt idx="2814" formatCode="&quot;$&quot;#,##0_);[Red]\(&quot;$&quot;#,##0\)">
                  <c:v>2100</c:v>
                </c:pt>
                <c:pt idx="2815" formatCode="&quot;$&quot;#,##0_);[Red]\(&quot;$&quot;#,##0\)">
                  <c:v>700</c:v>
                </c:pt>
                <c:pt idx="2816" formatCode="&quot;$&quot;#,##0_);[Red]\(&quot;$&quot;#,##0\)">
                  <c:v>675.00000000000011</c:v>
                </c:pt>
                <c:pt idx="2817" formatCode="&quot;$&quot;#,##0_);[Red]\(&quot;$&quot;#,##0\)">
                  <c:v>350.00000000000006</c:v>
                </c:pt>
                <c:pt idx="2818" formatCode="&quot;$&quot;#,##0_);[Red]\(&quot;$&quot;#,##0\)">
                  <c:v>874.99999999999989</c:v>
                </c:pt>
                <c:pt idx="2819" formatCode="&quot;$&quot;#,##0_);[Red]\(&quot;$&quot;#,##0\)">
                  <c:v>962.49999999999989</c:v>
                </c:pt>
                <c:pt idx="2820" formatCode="&quot;$&quot;#,##0_);[Red]\(&quot;$&quot;#,##0\)">
                  <c:v>1980</c:v>
                </c:pt>
                <c:pt idx="2821" formatCode="&quot;$&quot;#,##0_);[Red]\(&quot;$&quot;#,##0\)">
                  <c:v>800</c:v>
                </c:pt>
                <c:pt idx="2822" formatCode="&quot;$&quot;#,##0_);[Red]\(&quot;$&quot;#,##0\)">
                  <c:v>675.00000000000011</c:v>
                </c:pt>
                <c:pt idx="2823" formatCode="&quot;$&quot;#,##0_);[Red]\(&quot;$&quot;#,##0\)">
                  <c:v>262.5</c:v>
                </c:pt>
                <c:pt idx="2824" formatCode="&quot;$&quot;#,##0_);[Red]\(&quot;$&quot;#,##0\)">
                  <c:v>625</c:v>
                </c:pt>
                <c:pt idx="2825" formatCode="&quot;$&quot;#,##0_);[Red]\(&quot;$&quot;#,##0\)">
                  <c:v>900</c:v>
                </c:pt>
                <c:pt idx="2826" formatCode="&quot;$&quot;#,##0_);[Red]\(&quot;$&quot;#,##0\)">
                  <c:v>1800</c:v>
                </c:pt>
                <c:pt idx="2827" formatCode="&quot;$&quot;#,##0_);[Red]\(&quot;$&quot;#,##0\)">
                  <c:v>600</c:v>
                </c:pt>
                <c:pt idx="2828" formatCode="&quot;$&quot;#,##0_);[Red]\(&quot;$&quot;#,##0\)">
                  <c:v>450.00000000000006</c:v>
                </c:pt>
                <c:pt idx="2829" formatCode="&quot;$&quot;#,##0_);[Red]\(&quot;$&quot;#,##0\)">
                  <c:v>262.5</c:v>
                </c:pt>
                <c:pt idx="2830" formatCode="&quot;$&quot;#,##0_);[Red]\(&quot;$&quot;#,##0\)">
                  <c:v>600</c:v>
                </c:pt>
                <c:pt idx="2831" formatCode="&quot;$&quot;#,##0_);[Red]\(&quot;$&quot;#,##0\)">
                  <c:v>1125</c:v>
                </c:pt>
                <c:pt idx="2832" formatCode="&quot;$&quot;#,##0_);[Red]\(&quot;$&quot;#,##0\)">
                  <c:v>2970</c:v>
                </c:pt>
                <c:pt idx="2833" formatCode="&quot;$&quot;#,##0_);[Red]\(&quot;$&quot;#,##0\)">
                  <c:v>1000</c:v>
                </c:pt>
                <c:pt idx="2834" formatCode="&quot;$&quot;#,##0_);[Red]\(&quot;$&quot;#,##0\)">
                  <c:v>787.5</c:v>
                </c:pt>
                <c:pt idx="2835" formatCode="&quot;$&quot;#,##0_);[Red]\(&quot;$&quot;#,##0\)">
                  <c:v>450</c:v>
                </c:pt>
                <c:pt idx="2836" formatCode="&quot;$&quot;#,##0_);[Red]\(&quot;$&quot;#,##0\)">
                  <c:v>687.49999999999989</c:v>
                </c:pt>
                <c:pt idx="2837" formatCode="&quot;$&quot;#,##0_);[Red]\(&quot;$&quot;#,##0\)">
                  <c:v>1500</c:v>
                </c:pt>
                <c:pt idx="2838" formatCode="&quot;$&quot;#,##0_);[Red]\(&quot;$&quot;#,##0\)">
                  <c:v>2250</c:v>
                </c:pt>
                <c:pt idx="2839" formatCode="&quot;$&quot;#,##0_);[Red]\(&quot;$&quot;#,##0\)">
                  <c:v>1000.0000000000002</c:v>
                </c:pt>
                <c:pt idx="2840" formatCode="&quot;$&quot;#,##0_);[Red]\(&quot;$&quot;#,##0\)">
                  <c:v>700.00000000000011</c:v>
                </c:pt>
                <c:pt idx="2841" formatCode="&quot;$&quot;#,##0_);[Red]\(&quot;$&quot;#,##0\)">
                  <c:v>612.50000000000011</c:v>
                </c:pt>
                <c:pt idx="2842" formatCode="&quot;$&quot;#,##0_);[Red]\(&quot;$&quot;#,##0\)">
                  <c:v>787.5</c:v>
                </c:pt>
                <c:pt idx="2843" formatCode="&quot;$&quot;#,##0_);[Red]\(&quot;$&quot;#,##0\)">
                  <c:v>1787.5000000000002</c:v>
                </c:pt>
                <c:pt idx="2844" formatCode="&quot;$&quot;#,##0_);[Red]\(&quot;$&quot;#,##0\)">
                  <c:v>2750</c:v>
                </c:pt>
                <c:pt idx="2845" formatCode="&quot;$&quot;#,##0_);[Red]\(&quot;$&quot;#,##0\)">
                  <c:v>1350.0000000000002</c:v>
                </c:pt>
                <c:pt idx="2846" formatCode="&quot;$&quot;#,##0_);[Red]\(&quot;$&quot;#,##0\)">
                  <c:v>900</c:v>
                </c:pt>
                <c:pt idx="2847" formatCode="&quot;$&quot;#,##0_);[Red]\(&quot;$&quot;#,##0\)">
                  <c:v>700</c:v>
                </c:pt>
                <c:pt idx="2848" formatCode="&quot;$&quot;#,##0_);[Red]\(&quot;$&quot;#,##0\)">
                  <c:v>1000</c:v>
                </c:pt>
                <c:pt idx="2849" formatCode="&quot;$&quot;#,##0_);[Red]\(&quot;$&quot;#,##0\)">
                  <c:v>2062.5</c:v>
                </c:pt>
                <c:pt idx="2850" formatCode="&quot;$&quot;#,##0_);[Red]\(&quot;$&quot;#,##0\)">
                  <c:v>2625</c:v>
                </c:pt>
                <c:pt idx="2851" formatCode="&quot;$&quot;#,##0_);[Red]\(&quot;$&quot;#,##0\)">
                  <c:v>1350.0000000000002</c:v>
                </c:pt>
                <c:pt idx="2852" formatCode="&quot;$&quot;#,##0_);[Red]\(&quot;$&quot;#,##0\)">
                  <c:v>900</c:v>
                </c:pt>
                <c:pt idx="2853" formatCode="&quot;$&quot;#,##0_);[Red]\(&quot;$&quot;#,##0\)">
                  <c:v>800</c:v>
                </c:pt>
                <c:pt idx="2854" formatCode="&quot;$&quot;#,##0_);[Red]\(&quot;$&quot;#,##0\)">
                  <c:v>875</c:v>
                </c:pt>
                <c:pt idx="2855" formatCode="&quot;$&quot;#,##0_);[Red]\(&quot;$&quot;#,##0\)">
                  <c:v>1925.0000000000002</c:v>
                </c:pt>
                <c:pt idx="2856" formatCode="&quot;$&quot;#,##0_);[Red]\(&quot;$&quot;#,##0\)">
                  <c:v>2137.5</c:v>
                </c:pt>
                <c:pt idx="2857" formatCode="&quot;$&quot;#,##0_);[Red]\(&quot;$&quot;#,##0\)">
                  <c:v>1100.0000000000002</c:v>
                </c:pt>
                <c:pt idx="2858" formatCode="&quot;$&quot;#,##0_);[Red]\(&quot;$&quot;#,##0\)">
                  <c:v>612.50000000000011</c:v>
                </c:pt>
                <c:pt idx="2859" formatCode="&quot;$&quot;#,##0_);[Red]\(&quot;$&quot;#,##0\)">
                  <c:v>525</c:v>
                </c:pt>
                <c:pt idx="2860" formatCode="&quot;$&quot;#,##0_);[Red]\(&quot;$&quot;#,##0\)">
                  <c:v>675</c:v>
                </c:pt>
                <c:pt idx="2861" formatCode="&quot;$&quot;#,##0_);[Red]\(&quot;$&quot;#,##0\)">
                  <c:v>1125</c:v>
                </c:pt>
                <c:pt idx="2862" formatCode="&quot;$&quot;#,##0_);[Red]\(&quot;$&quot;#,##0\)">
                  <c:v>2199.9999999999995</c:v>
                </c:pt>
                <c:pt idx="2863" formatCode="&quot;$&quot;#,##0_);[Red]\(&quot;$&quot;#,##0\)">
                  <c:v>1125</c:v>
                </c:pt>
                <c:pt idx="2864" formatCode="&quot;$&quot;#,##0_);[Red]\(&quot;$&quot;#,##0\)">
                  <c:v>675</c:v>
                </c:pt>
                <c:pt idx="2865" formatCode="&quot;$&quot;#,##0_);[Red]\(&quot;$&quot;#,##0\)">
                  <c:v>562.5</c:v>
                </c:pt>
                <c:pt idx="2866" formatCode="&quot;$&quot;#,##0_);[Red]\(&quot;$&quot;#,##0\)">
                  <c:v>687.49999999999989</c:v>
                </c:pt>
                <c:pt idx="2867" formatCode="&quot;$&quot;#,##0_);[Red]\(&quot;$&quot;#,##0\)">
                  <c:v>1499.9999999999998</c:v>
                </c:pt>
                <c:pt idx="2868" formatCode="&quot;$&quot;#,##0_);[Red]\(&quot;$&quot;#,##0\)">
                  <c:v>2199.9999999999995</c:v>
                </c:pt>
                <c:pt idx="2869" formatCode="&quot;$&quot;#,##0_);[Red]\(&quot;$&quot;#,##0\)">
                  <c:v>1125</c:v>
                </c:pt>
                <c:pt idx="2870" formatCode="&quot;$&quot;#,##0_);[Red]\(&quot;$&quot;#,##0\)">
                  <c:v>877.5</c:v>
                </c:pt>
                <c:pt idx="2871" formatCode="&quot;$&quot;#,##0_);[Red]\(&quot;$&quot;#,##0\)">
                  <c:v>787.5</c:v>
                </c:pt>
                <c:pt idx="2872" formatCode="&quot;$&quot;#,##0_);[Red]\(&quot;$&quot;#,##0\)">
                  <c:v>900</c:v>
                </c:pt>
                <c:pt idx="2873" formatCode="&quot;$&quot;#,##0_);[Red]\(&quot;$&quot;#,##0\)">
                  <c:v>1624.9999999999998</c:v>
                </c:pt>
                <c:pt idx="2874" formatCode="&quot;$&quot;#,##0_);[Red]\(&quot;$&quot;#,##0\)">
                  <c:v>3000</c:v>
                </c:pt>
                <c:pt idx="2875" formatCode="&quot;$&quot;#,##0_);[Red]\(&quot;$&quot;#,##0\)">
                  <c:v>1500</c:v>
                </c:pt>
                <c:pt idx="2876" formatCode="&quot;$&quot;#,##0_);[Red]\(&quot;$&quot;#,##0\)">
                  <c:v>1250</c:v>
                </c:pt>
                <c:pt idx="2877" formatCode="&quot;$&quot;#,##0_);[Red]\(&quot;$&quot;#,##0\)">
                  <c:v>1000</c:v>
                </c:pt>
                <c:pt idx="2878" formatCode="&quot;$&quot;#,##0_);[Red]\(&quot;$&quot;#,##0\)">
                  <c:v>1200</c:v>
                </c:pt>
                <c:pt idx="2879" formatCode="&quot;$&quot;#,##0_);[Red]\(&quot;$&quot;#,##0\)">
                  <c:v>1949.9999999999998</c:v>
                </c:pt>
                <c:pt idx="2880" formatCode="&quot;$&quot;#,##0_);[Red]\(&quot;$&quot;#,##0\)">
                  <c:v>1662.5000000000002</c:v>
                </c:pt>
                <c:pt idx="2881" formatCode="&quot;$&quot;#,##0_);[Red]\(&quot;$&quot;#,##0\)">
                  <c:v>962.50000000000011</c:v>
                </c:pt>
                <c:pt idx="2882" formatCode="&quot;$&quot;#,##0_);[Red]\(&quot;$&quot;#,##0\)">
                  <c:v>687.50000000000011</c:v>
                </c:pt>
                <c:pt idx="2883" formatCode="&quot;$&quot;#,##0_);[Red]\(&quot;$&quot;#,##0\)">
                  <c:v>375.00000000000006</c:v>
                </c:pt>
                <c:pt idx="2884" formatCode="&quot;$&quot;#,##0_);[Red]\(&quot;$&quot;#,##0\)">
                  <c:v>787.49999999999989</c:v>
                </c:pt>
                <c:pt idx="2885" formatCode="&quot;$&quot;#,##0_);[Red]\(&quot;$&quot;#,##0\)">
                  <c:v>962.50000000000011</c:v>
                </c:pt>
                <c:pt idx="2886" formatCode="&quot;$&quot;#,##0_);[Red]\(&quot;$&quot;#,##0\)">
                  <c:v>1837.5000000000002</c:v>
                </c:pt>
                <c:pt idx="2887" formatCode="&quot;$&quot;#,##0_);[Red]\(&quot;$&quot;#,##0\)">
                  <c:v>612.50000000000011</c:v>
                </c:pt>
                <c:pt idx="2888" formatCode="&quot;$&quot;#,##0_);[Red]\(&quot;$&quot;#,##0\)">
                  <c:v>562.50000000000011</c:v>
                </c:pt>
                <c:pt idx="2889" formatCode="&quot;$&quot;#,##0_);[Red]\(&quot;$&quot;#,##0\)">
                  <c:v>300.00000000000006</c:v>
                </c:pt>
                <c:pt idx="2890" formatCode="&quot;$&quot;#,##0_);[Red]\(&quot;$&quot;#,##0\)">
                  <c:v>787.49999999999989</c:v>
                </c:pt>
                <c:pt idx="2891" formatCode="&quot;$&quot;#,##0_);[Red]\(&quot;$&quot;#,##0\)">
                  <c:v>687.49999999999989</c:v>
                </c:pt>
                <c:pt idx="2892" formatCode="&quot;$&quot;#,##0_);[Red]\(&quot;$&quot;#,##0\)">
                  <c:v>1485.0000000000002</c:v>
                </c:pt>
                <c:pt idx="2893" formatCode="&quot;$&quot;#,##0_);[Red]\(&quot;$&quot;#,##0\)">
                  <c:v>600.00000000000011</c:v>
                </c:pt>
                <c:pt idx="2894" formatCode="&quot;$&quot;#,##0_);[Red]\(&quot;$&quot;#,##0\)">
                  <c:v>450.00000000000011</c:v>
                </c:pt>
                <c:pt idx="2895" formatCode="&quot;$&quot;#,##0_);[Red]\(&quot;$&quot;#,##0\)">
                  <c:v>187.49999999999997</c:v>
                </c:pt>
                <c:pt idx="2896" formatCode="&quot;$&quot;#,##0_);[Red]\(&quot;$&quot;#,##0\)">
                  <c:v>500</c:v>
                </c:pt>
                <c:pt idx="2897" formatCode="&quot;$&quot;#,##0_);[Red]\(&quot;$&quot;#,##0\)">
                  <c:v>675.00000000000011</c:v>
                </c:pt>
                <c:pt idx="2898" formatCode="&quot;$&quot;#,##0_);[Red]\(&quot;$&quot;#,##0\)">
                  <c:v>1350.0000000000002</c:v>
                </c:pt>
                <c:pt idx="2899" formatCode="&quot;$&quot;#,##0_);[Red]\(&quot;$&quot;#,##0\)">
                  <c:v>450.00000000000006</c:v>
                </c:pt>
                <c:pt idx="2900" formatCode="&quot;$&quot;#,##0_);[Red]\(&quot;$&quot;#,##0\)">
                  <c:v>300.00000000000006</c:v>
                </c:pt>
                <c:pt idx="2901" formatCode="&quot;$&quot;#,##0_);[Red]\(&quot;$&quot;#,##0\)">
                  <c:v>187.49999999999997</c:v>
                </c:pt>
                <c:pt idx="2902" formatCode="&quot;$&quot;#,##0_);[Red]\(&quot;$&quot;#,##0\)">
                  <c:v>600</c:v>
                </c:pt>
                <c:pt idx="2903" formatCode="&quot;$&quot;#,##0_);[Red]\(&quot;$&quot;#,##0\)">
                  <c:v>1125</c:v>
                </c:pt>
                <c:pt idx="2904" formatCode="&quot;$&quot;#,##0_);[Red]\(&quot;$&quot;#,##0\)">
                  <c:v>2970</c:v>
                </c:pt>
                <c:pt idx="2905" formatCode="&quot;$&quot;#,##0_);[Red]\(&quot;$&quot;#,##0\)">
                  <c:v>900</c:v>
                </c:pt>
                <c:pt idx="2906" formatCode="&quot;$&quot;#,##0_);[Red]\(&quot;$&quot;#,##0\)">
                  <c:v>700</c:v>
                </c:pt>
                <c:pt idx="2907" formatCode="&quot;$&quot;#,##0_);[Red]\(&quot;$&quot;#,##0\)">
                  <c:v>400</c:v>
                </c:pt>
                <c:pt idx="2908" formatCode="&quot;$&quot;#,##0_);[Red]\(&quot;$&quot;#,##0\)">
                  <c:v>624.99999999999989</c:v>
                </c:pt>
                <c:pt idx="2909" formatCode="&quot;$&quot;#,##0_);[Red]\(&quot;$&quot;#,##0\)">
                  <c:v>1374.9999999999998</c:v>
                </c:pt>
                <c:pt idx="2910" formatCode="&quot;$&quot;#,##0_);[Red]\(&quot;$&quot;#,##0\)">
                  <c:v>2000</c:v>
                </c:pt>
                <c:pt idx="2911" formatCode="&quot;$&quot;#,##0_);[Red]\(&quot;$&quot;#,##0\)">
                  <c:v>875.00000000000023</c:v>
                </c:pt>
                <c:pt idx="2912" formatCode="&quot;$&quot;#,##0_);[Red]\(&quot;$&quot;#,##0\)">
                  <c:v>600.00000000000011</c:v>
                </c:pt>
                <c:pt idx="2913" formatCode="&quot;$&quot;#,##0_);[Red]\(&quot;$&quot;#,##0\)">
                  <c:v>525.00000000000011</c:v>
                </c:pt>
                <c:pt idx="2914" formatCode="&quot;$&quot;#,##0_);[Red]\(&quot;$&quot;#,##0\)">
                  <c:v>700</c:v>
                </c:pt>
                <c:pt idx="2915" formatCode="&quot;$&quot;#,##0_);[Red]\(&quot;$&quot;#,##0\)">
                  <c:v>1787.5000000000002</c:v>
                </c:pt>
                <c:pt idx="2916" formatCode="&quot;$&quot;#,##0_);[Red]\(&quot;$&quot;#,##0\)">
                  <c:v>2750</c:v>
                </c:pt>
                <c:pt idx="2917" formatCode="&quot;$&quot;#,##0_);[Red]\(&quot;$&quot;#,##0\)">
                  <c:v>1350.0000000000002</c:v>
                </c:pt>
                <c:pt idx="2918" formatCode="&quot;$&quot;#,##0_);[Red]\(&quot;$&quot;#,##0\)">
                  <c:v>900</c:v>
                </c:pt>
                <c:pt idx="2919" formatCode="&quot;$&quot;#,##0_);[Red]\(&quot;$&quot;#,##0\)">
                  <c:v>700</c:v>
                </c:pt>
                <c:pt idx="2920" formatCode="&quot;$&quot;#,##0_);[Red]\(&quot;$&quot;#,##0\)">
                  <c:v>1000</c:v>
                </c:pt>
                <c:pt idx="2921" formatCode="&quot;$&quot;#,##0_);[Red]\(&quot;$&quot;#,##0\)">
                  <c:v>2062.5</c:v>
                </c:pt>
                <c:pt idx="2922" formatCode="&quot;$&quot;#,##0_);[Red]\(&quot;$&quot;#,##0\)">
                  <c:v>2625</c:v>
                </c:pt>
                <c:pt idx="2923" formatCode="&quot;$&quot;#,##0_);[Red]\(&quot;$&quot;#,##0\)">
                  <c:v>1350.0000000000002</c:v>
                </c:pt>
                <c:pt idx="2924" formatCode="&quot;$&quot;#,##0_);[Red]\(&quot;$&quot;#,##0\)">
                  <c:v>900</c:v>
                </c:pt>
                <c:pt idx="2925" formatCode="&quot;$&quot;#,##0_);[Red]\(&quot;$&quot;#,##0\)">
                  <c:v>800</c:v>
                </c:pt>
                <c:pt idx="2926" formatCode="&quot;$&quot;#,##0_);[Red]\(&quot;$&quot;#,##0\)">
                  <c:v>875</c:v>
                </c:pt>
                <c:pt idx="2927" formatCode="&quot;$&quot;#,##0_);[Red]\(&quot;$&quot;#,##0\)">
                  <c:v>1925.0000000000002</c:v>
                </c:pt>
                <c:pt idx="2928" formatCode="&quot;$&quot;#,##0_);[Red]\(&quot;$&quot;#,##0\)">
                  <c:v>1900</c:v>
                </c:pt>
                <c:pt idx="2929" formatCode="&quot;$&quot;#,##0_);[Red]\(&quot;$&quot;#,##0\)">
                  <c:v>962.50000000000023</c:v>
                </c:pt>
                <c:pt idx="2930" formatCode="&quot;$&quot;#,##0_);[Red]\(&quot;$&quot;#,##0\)">
                  <c:v>525.00000000000011</c:v>
                </c:pt>
                <c:pt idx="2931" formatCode="&quot;$&quot;#,##0_);[Red]\(&quot;$&quot;#,##0\)">
                  <c:v>450.00000000000006</c:v>
                </c:pt>
                <c:pt idx="2932" formatCode="&quot;$&quot;#,##0_);[Red]\(&quot;$&quot;#,##0\)">
                  <c:v>600</c:v>
                </c:pt>
                <c:pt idx="2933" formatCode="&quot;$&quot;#,##0_);[Red]\(&quot;$&quot;#,##0\)">
                  <c:v>1012.5</c:v>
                </c:pt>
                <c:pt idx="2934" formatCode="&quot;$&quot;#,##0_);[Red]\(&quot;$&quot;#,##0\)">
                  <c:v>1999.9999999999998</c:v>
                </c:pt>
                <c:pt idx="2935" formatCode="&quot;$&quot;#,##0_);[Red]\(&quot;$&quot;#,##0\)">
                  <c:v>1000</c:v>
                </c:pt>
                <c:pt idx="2936" formatCode="&quot;$&quot;#,##0_);[Red]\(&quot;$&quot;#,##0\)">
                  <c:v>600</c:v>
                </c:pt>
                <c:pt idx="2937" formatCode="&quot;$&quot;#,##0_);[Red]\(&quot;$&quot;#,##0\)">
                  <c:v>500</c:v>
                </c:pt>
                <c:pt idx="2938" formatCode="&quot;$&quot;#,##0_);[Red]\(&quot;$&quot;#,##0\)">
                  <c:v>624.99999999999989</c:v>
                </c:pt>
                <c:pt idx="2939" formatCode="&quot;$&quot;#,##0_);[Red]\(&quot;$&quot;#,##0\)">
                  <c:v>1374.9999999999995</c:v>
                </c:pt>
                <c:pt idx="2940" formatCode="&quot;$&quot;#,##0_);[Red]\(&quot;$&quot;#,##0\)">
                  <c:v>1999.9999999999998</c:v>
                </c:pt>
                <c:pt idx="2941" formatCode="&quot;$&quot;#,##0_);[Red]\(&quot;$&quot;#,##0\)">
                  <c:v>1000</c:v>
                </c:pt>
                <c:pt idx="2942" formatCode="&quot;$&quot;#,##0_);[Red]\(&quot;$&quot;#,##0\)">
                  <c:v>780</c:v>
                </c:pt>
                <c:pt idx="2943" formatCode="&quot;$&quot;#,##0_);[Red]\(&quot;$&quot;#,##0\)">
                  <c:v>700</c:v>
                </c:pt>
                <c:pt idx="2944" formatCode="&quot;$&quot;#,##0_);[Red]\(&quot;$&quot;#,##0\)">
                  <c:v>900</c:v>
                </c:pt>
                <c:pt idx="2945" formatCode="&quot;$&quot;#,##0_);[Red]\(&quot;$&quot;#,##0\)">
                  <c:v>1624.9999999999998</c:v>
                </c:pt>
                <c:pt idx="2946" formatCode="&quot;$&quot;#,##0_);[Red]\(&quot;$&quot;#,##0\)">
                  <c:v>3000</c:v>
                </c:pt>
                <c:pt idx="2947" formatCode="&quot;$&quot;#,##0_);[Red]\(&quot;$&quot;#,##0\)">
                  <c:v>1500</c:v>
                </c:pt>
                <c:pt idx="2948" formatCode="&quot;$&quot;#,##0_);[Red]\(&quot;$&quot;#,##0\)">
                  <c:v>1250</c:v>
                </c:pt>
                <c:pt idx="2949" formatCode="&quot;$&quot;#,##0_);[Red]\(&quot;$&quot;#,##0\)">
                  <c:v>1000</c:v>
                </c:pt>
                <c:pt idx="2950" formatCode="&quot;$&quot;#,##0_);[Red]\(&quot;$&quot;#,##0\)">
                  <c:v>1200</c:v>
                </c:pt>
                <c:pt idx="2951" formatCode="&quot;$&quot;#,##0_);[Red]\(&quot;$&quot;#,##0\)">
                  <c:v>1949.9999999999998</c:v>
                </c:pt>
                <c:pt idx="2952" formatCode="&quot;$&quot;#,##0_);[Red]\(&quot;$&quot;#,##0\)">
                  <c:v>1350.0000000000002</c:v>
                </c:pt>
                <c:pt idx="2953" formatCode="&quot;$&quot;#,##0_);[Red]\(&quot;$&quot;#,##0\)">
                  <c:v>750.00000000000011</c:v>
                </c:pt>
                <c:pt idx="2954" formatCode="&quot;$&quot;#,##0_);[Red]\(&quot;$&quot;#,##0\)">
                  <c:v>500.00000000000017</c:v>
                </c:pt>
                <c:pt idx="2955" formatCode="&quot;$&quot;#,##0_);[Red]\(&quot;$&quot;#,##0\)">
                  <c:v>250.00000000000006</c:v>
                </c:pt>
                <c:pt idx="2956" formatCode="&quot;$&quot;#,##0_);[Red]\(&quot;$&quot;#,##0\)">
                  <c:v>600</c:v>
                </c:pt>
                <c:pt idx="2957" formatCode="&quot;$&quot;#,##0_);[Red]\(&quot;$&quot;#,##0\)">
                  <c:v>750.00000000000011</c:v>
                </c:pt>
                <c:pt idx="2958" formatCode="&quot;$&quot;#,##0_);[Red]\(&quot;$&quot;#,##0\)">
                  <c:v>1500.0000000000002</c:v>
                </c:pt>
                <c:pt idx="2959" formatCode="&quot;$&quot;#,##0_);[Red]\(&quot;$&quot;#,##0\)">
                  <c:v>450.00000000000006</c:v>
                </c:pt>
                <c:pt idx="2960" formatCode="&quot;$&quot;#,##0_);[Red]\(&quot;$&quot;#,##0\)">
                  <c:v>400.00000000000011</c:v>
                </c:pt>
                <c:pt idx="2961" formatCode="&quot;$&quot;#,##0_);[Red]\(&quot;$&quot;#,##0\)">
                  <c:v>187.50000000000003</c:v>
                </c:pt>
                <c:pt idx="2962" formatCode="&quot;$&quot;#,##0_);[Red]\(&quot;$&quot;#,##0\)">
                  <c:v>600</c:v>
                </c:pt>
                <c:pt idx="2963" formatCode="&quot;$&quot;#,##0_);[Red]\(&quot;$&quot;#,##0\)">
                  <c:v>374.99999999999994</c:v>
                </c:pt>
                <c:pt idx="2964" formatCode="&quot;$&quot;#,##0_);[Red]\(&quot;$&quot;#,##0\)">
                  <c:v>940.00000000000023</c:v>
                </c:pt>
                <c:pt idx="2965" formatCode="&quot;$&quot;#,##0_);[Red]\(&quot;$&quot;#,##0\)">
                  <c:v>350.00000000000006</c:v>
                </c:pt>
                <c:pt idx="2966" formatCode="&quot;$&quot;#,##0_);[Red]\(&quot;$&quot;#,##0\)">
                  <c:v>225.00000000000009</c:v>
                </c:pt>
                <c:pt idx="2967" formatCode="&quot;$&quot;#,##0_);[Red]\(&quot;$&quot;#,##0\)">
                  <c:v>149.99999999999997</c:v>
                </c:pt>
                <c:pt idx="2968" formatCode="&quot;$&quot;#,##0_);[Red]\(&quot;$&quot;#,##0\)">
                  <c:v>450.00000000000006</c:v>
                </c:pt>
                <c:pt idx="2969" formatCode="&quot;$&quot;#,##0_);[Red]\(&quot;$&quot;#,##0\)">
                  <c:v>500.00000000000011</c:v>
                </c:pt>
                <c:pt idx="2970" formatCode="&quot;$&quot;#,##0_);[Red]\(&quot;$&quot;#,##0\)">
                  <c:v>950.00000000000023</c:v>
                </c:pt>
                <c:pt idx="2971" formatCode="&quot;$&quot;#,##0_);[Red]\(&quot;$&quot;#,##0\)">
                  <c:v>350.00000000000006</c:v>
                </c:pt>
                <c:pt idx="2972" formatCode="&quot;$&quot;#,##0_);[Red]\(&quot;$&quot;#,##0\)">
                  <c:v>175.00000000000006</c:v>
                </c:pt>
                <c:pt idx="2973" formatCode="&quot;$&quot;#,##0_);[Red]\(&quot;$&quot;#,##0\)">
                  <c:v>149.99999999999997</c:v>
                </c:pt>
                <c:pt idx="2974" formatCode="&quot;$&quot;#,##0_);[Red]\(&quot;$&quot;#,##0\)">
                  <c:v>750</c:v>
                </c:pt>
                <c:pt idx="2975" formatCode="&quot;$&quot;#,##0_);[Red]\(&quot;$&quot;#,##0\)">
                  <c:v>1250</c:v>
                </c:pt>
                <c:pt idx="2976" formatCode="&quot;$&quot;#,##0_);[Red]\(&quot;$&quot;#,##0\)">
                  <c:v>3120</c:v>
                </c:pt>
                <c:pt idx="2977" formatCode="&quot;$&quot;#,##0_);[Red]\(&quot;$&quot;#,##0\)">
                  <c:v>900</c:v>
                </c:pt>
                <c:pt idx="2978" formatCode="&quot;$&quot;#,##0_);[Red]\(&quot;$&quot;#,##0\)">
                  <c:v>700.00000000000011</c:v>
                </c:pt>
                <c:pt idx="2979" formatCode="&quot;$&quot;#,##0_);[Red]\(&quot;$&quot;#,##0\)">
                  <c:v>437.50000000000006</c:v>
                </c:pt>
                <c:pt idx="2980" formatCode="&quot;$&quot;#,##0_);[Red]\(&quot;$&quot;#,##0\)">
                  <c:v>674.99999999999989</c:v>
                </c:pt>
                <c:pt idx="2981" formatCode="&quot;$&quot;#,##0_);[Red]\(&quot;$&quot;#,##0\)">
                  <c:v>1374.9999999999998</c:v>
                </c:pt>
                <c:pt idx="2982" formatCode="&quot;$&quot;#,##0_);[Red]\(&quot;$&quot;#,##0\)">
                  <c:v>1837.5000000000002</c:v>
                </c:pt>
                <c:pt idx="2983" formatCode="&quot;$&quot;#,##0_);[Red]\(&quot;$&quot;#,##0\)">
                  <c:v>825.00000000000023</c:v>
                </c:pt>
                <c:pt idx="2984" formatCode="&quot;$&quot;#,##0_);[Red]\(&quot;$&quot;#,##0\)">
                  <c:v>500.00000000000011</c:v>
                </c:pt>
                <c:pt idx="2985" formatCode="&quot;$&quot;#,##0_);[Red]\(&quot;$&quot;#,##0\)">
                  <c:v>437.50000000000011</c:v>
                </c:pt>
                <c:pt idx="2986" formatCode="&quot;$&quot;#,##0_);[Red]\(&quot;$&quot;#,##0\)">
                  <c:v>612.50000000000011</c:v>
                </c:pt>
                <c:pt idx="2987" formatCode="&quot;$&quot;#,##0_);[Red]\(&quot;$&quot;#,##0\)">
                  <c:v>1787.5000000000002</c:v>
                </c:pt>
                <c:pt idx="2988" formatCode="&quot;$&quot;#,##0_);[Red]\(&quot;$&quot;#,##0\)">
                  <c:v>2750</c:v>
                </c:pt>
                <c:pt idx="2989" formatCode="&quot;$&quot;#,##0_);[Red]\(&quot;$&quot;#,##0\)">
                  <c:v>1350.0000000000002</c:v>
                </c:pt>
                <c:pt idx="2990" formatCode="&quot;$&quot;#,##0_);[Red]\(&quot;$&quot;#,##0\)">
                  <c:v>900</c:v>
                </c:pt>
                <c:pt idx="2991" formatCode="&quot;$&quot;#,##0_);[Red]\(&quot;$&quot;#,##0\)">
                  <c:v>700</c:v>
                </c:pt>
                <c:pt idx="2992" formatCode="&quot;$&quot;#,##0_);[Red]\(&quot;$&quot;#,##0\)">
                  <c:v>1000</c:v>
                </c:pt>
                <c:pt idx="2993" formatCode="&quot;$&quot;#,##0_);[Red]\(&quot;$&quot;#,##0\)">
                  <c:v>2062.5</c:v>
                </c:pt>
                <c:pt idx="2994" formatCode="&quot;$&quot;#,##0_);[Red]\(&quot;$&quot;#,##0\)">
                  <c:v>2625</c:v>
                </c:pt>
                <c:pt idx="2995" formatCode="&quot;$&quot;#,##0_);[Red]\(&quot;$&quot;#,##0\)">
                  <c:v>1350.0000000000002</c:v>
                </c:pt>
                <c:pt idx="2996" formatCode="&quot;$&quot;#,##0_);[Red]\(&quot;$&quot;#,##0\)">
                  <c:v>900</c:v>
                </c:pt>
                <c:pt idx="2997" formatCode="&quot;$&quot;#,##0_);[Red]\(&quot;$&quot;#,##0\)">
                  <c:v>800</c:v>
                </c:pt>
                <c:pt idx="2998" formatCode="&quot;$&quot;#,##0_);[Red]\(&quot;$&quot;#,##0\)">
                  <c:v>875</c:v>
                </c:pt>
                <c:pt idx="2999" formatCode="&quot;$&quot;#,##0_);[Red]\(&quot;$&quot;#,##0\)">
                  <c:v>1925.0000000000002</c:v>
                </c:pt>
                <c:pt idx="3000" formatCode="&quot;$&quot;#,##0_);[Red]\(&quot;$&quot;#,##0\)">
                  <c:v>1662.5000000000002</c:v>
                </c:pt>
                <c:pt idx="3001" formatCode="&quot;$&quot;#,##0_);[Red]\(&quot;$&quot;#,##0\)">
                  <c:v>825.00000000000023</c:v>
                </c:pt>
                <c:pt idx="3002" formatCode="&quot;$&quot;#,##0_);[Red]\(&quot;$&quot;#,##0\)">
                  <c:v>437.50000000000011</c:v>
                </c:pt>
                <c:pt idx="3003" formatCode="&quot;$&quot;#,##0_);[Red]\(&quot;$&quot;#,##0\)">
                  <c:v>375.00000000000006</c:v>
                </c:pt>
                <c:pt idx="3004" formatCode="&quot;$&quot;#,##0_);[Red]\(&quot;$&quot;#,##0\)">
                  <c:v>525</c:v>
                </c:pt>
                <c:pt idx="3005" formatCode="&quot;$&quot;#,##0_);[Red]\(&quot;$&quot;#,##0\)">
                  <c:v>900</c:v>
                </c:pt>
                <c:pt idx="3006" formatCode="&quot;$&quot;#,##0_);[Red]\(&quot;$&quot;#,##0\)">
                  <c:v>1799.9999999999998</c:v>
                </c:pt>
                <c:pt idx="3007" formatCode="&quot;$&quot;#,##0_);[Red]\(&quot;$&quot;#,##0\)">
                  <c:v>875.00000000000011</c:v>
                </c:pt>
                <c:pt idx="3008" formatCode="&quot;$&quot;#,##0_);[Red]\(&quot;$&quot;#,##0\)">
                  <c:v>525</c:v>
                </c:pt>
                <c:pt idx="3009" formatCode="&quot;$&quot;#,##0_);[Red]\(&quot;$&quot;#,##0\)">
                  <c:v>437.50000000000006</c:v>
                </c:pt>
                <c:pt idx="3010" formatCode="&quot;$&quot;#,##0_);[Red]\(&quot;$&quot;#,##0\)">
                  <c:v>562.5</c:v>
                </c:pt>
                <c:pt idx="3011" formatCode="&quot;$&quot;#,##0_);[Red]\(&quot;$&quot;#,##0\)">
                  <c:v>1249.9999999999995</c:v>
                </c:pt>
                <c:pt idx="3012" formatCode="&quot;$&quot;#,##0_);[Red]\(&quot;$&quot;#,##0\)">
                  <c:v>1799.9999999999998</c:v>
                </c:pt>
                <c:pt idx="3013" formatCode="&quot;$&quot;#,##0_);[Red]\(&quot;$&quot;#,##0\)">
                  <c:v>962.50000000000011</c:v>
                </c:pt>
                <c:pt idx="3014" formatCode="&quot;$&quot;#,##0_);[Red]\(&quot;$&quot;#,##0\)">
                  <c:v>770.00000000000011</c:v>
                </c:pt>
                <c:pt idx="3015" formatCode="&quot;$&quot;#,##0_);[Red]\(&quot;$&quot;#,##0\)">
                  <c:v>700.00000000000011</c:v>
                </c:pt>
                <c:pt idx="3016" formatCode="&quot;$&quot;#,##0_);[Red]\(&quot;$&quot;#,##0\)">
                  <c:v>1050</c:v>
                </c:pt>
                <c:pt idx="3017" formatCode="&quot;$&quot;#,##0_);[Red]\(&quot;$&quot;#,##0\)">
                  <c:v>1787.4999999999998</c:v>
                </c:pt>
                <c:pt idx="3018" formatCode="&quot;$&quot;#,##0_);[Red]\(&quot;$&quot;#,##0\)">
                  <c:v>3150</c:v>
                </c:pt>
                <c:pt idx="3019" formatCode="&quot;$&quot;#,##0_);[Red]\(&quot;$&quot;#,##0\)">
                  <c:v>1625</c:v>
                </c:pt>
                <c:pt idx="3020" formatCode="&quot;$&quot;#,##0_);[Red]\(&quot;$&quot;#,##0\)">
                  <c:v>1375</c:v>
                </c:pt>
                <c:pt idx="3021" formatCode="&quot;$&quot;#,##0_);[Red]\(&quot;$&quot;#,##0\)">
                  <c:v>1125</c:v>
                </c:pt>
                <c:pt idx="3022" formatCode="&quot;$&quot;#,##0_);[Red]\(&quot;$&quot;#,##0\)">
                  <c:v>1350</c:v>
                </c:pt>
                <c:pt idx="3023" formatCode="&quot;$&quot;#,##0_);[Red]\(&quot;$&quot;#,##0\)">
                  <c:v>2112.4999999999995</c:v>
                </c:pt>
                <c:pt idx="3024" formatCode="&quot;$&quot;#,##0_);[Red]\(&quot;$&quot;#,##0\)">
                  <c:v>1350.0000000000002</c:v>
                </c:pt>
                <c:pt idx="3025" formatCode="&quot;$&quot;#,##0_);[Red]\(&quot;$&quot;#,##0\)">
                  <c:v>750.00000000000011</c:v>
                </c:pt>
                <c:pt idx="3026" formatCode="&quot;$&quot;#,##0_);[Red]\(&quot;$&quot;#,##0\)">
                  <c:v>500.00000000000017</c:v>
                </c:pt>
                <c:pt idx="3027" formatCode="&quot;$&quot;#,##0_);[Red]\(&quot;$&quot;#,##0\)">
                  <c:v>250.00000000000006</c:v>
                </c:pt>
                <c:pt idx="3028" formatCode="&quot;$&quot;#,##0_);[Red]\(&quot;$&quot;#,##0\)">
                  <c:v>600</c:v>
                </c:pt>
                <c:pt idx="3029" formatCode="&quot;$&quot;#,##0_);[Red]\(&quot;$&quot;#,##0\)">
                  <c:v>750.00000000000011</c:v>
                </c:pt>
                <c:pt idx="3030" formatCode="&quot;$&quot;#,##0_);[Red]\(&quot;$&quot;#,##0\)">
                  <c:v>1500.0000000000002</c:v>
                </c:pt>
                <c:pt idx="3031" formatCode="&quot;$&quot;#,##0_);[Red]\(&quot;$&quot;#,##0\)">
                  <c:v>450.00000000000006</c:v>
                </c:pt>
                <c:pt idx="3032" formatCode="&quot;$&quot;#,##0_);[Red]\(&quot;$&quot;#,##0\)">
                  <c:v>400.00000000000011</c:v>
                </c:pt>
                <c:pt idx="3033" formatCode="&quot;$&quot;#,##0_);[Red]\(&quot;$&quot;#,##0\)">
                  <c:v>187.50000000000003</c:v>
                </c:pt>
                <c:pt idx="3034" formatCode="&quot;$&quot;#,##0_);[Red]\(&quot;$&quot;#,##0\)">
                  <c:v>600</c:v>
                </c:pt>
                <c:pt idx="3035" formatCode="&quot;$&quot;#,##0_);[Red]\(&quot;$&quot;#,##0\)">
                  <c:v>374.99999999999994</c:v>
                </c:pt>
                <c:pt idx="3036" formatCode="&quot;$&quot;#,##0_);[Red]\(&quot;$&quot;#,##0\)">
                  <c:v>940.00000000000023</c:v>
                </c:pt>
                <c:pt idx="3037" formatCode="&quot;$&quot;#,##0_);[Red]\(&quot;$&quot;#,##0\)">
                  <c:v>350.00000000000006</c:v>
                </c:pt>
                <c:pt idx="3038" formatCode="&quot;$&quot;#,##0_);[Red]\(&quot;$&quot;#,##0\)">
                  <c:v>225.00000000000009</c:v>
                </c:pt>
                <c:pt idx="3039" formatCode="&quot;$&quot;#,##0_);[Red]\(&quot;$&quot;#,##0\)">
                  <c:v>112.49999999999997</c:v>
                </c:pt>
                <c:pt idx="3040" formatCode="&quot;$&quot;#,##0_);[Red]\(&quot;$&quot;#,##0\)">
                  <c:v>375.00000000000006</c:v>
                </c:pt>
                <c:pt idx="3041" formatCode="&quot;$&quot;#,##0_);[Red]\(&quot;$&quot;#,##0\)">
                  <c:v>450.00000000000011</c:v>
                </c:pt>
                <c:pt idx="3042" formatCode="&quot;$&quot;#,##0_);[Red]\(&quot;$&quot;#,##0\)">
                  <c:v>900.00000000000023</c:v>
                </c:pt>
                <c:pt idx="3043" formatCode="&quot;$&quot;#,##0_);[Red]\(&quot;$&quot;#,##0\)">
                  <c:v>300.00000000000006</c:v>
                </c:pt>
                <c:pt idx="3044" formatCode="&quot;$&quot;#,##0_);[Red]\(&quot;$&quot;#,##0\)">
                  <c:v>150.00000000000006</c:v>
                </c:pt>
                <c:pt idx="3045" formatCode="&quot;$&quot;#,##0_);[Red]\(&quot;$&quot;#,##0\)">
                  <c:v>112.49999999999997</c:v>
                </c:pt>
                <c:pt idx="3046" formatCode="&quot;$&quot;#,##0_);[Red]\(&quot;$&quot;#,##0\)">
                  <c:v>600</c:v>
                </c:pt>
                <c:pt idx="3047" formatCode="&quot;$&quot;#,##0_);[Red]\(&quot;$&quot;#,##0\)">
                  <c:v>1125</c:v>
                </c:pt>
                <c:pt idx="3048" formatCode="&quot;$&quot;#,##0_);[Red]\(&quot;$&quot;#,##0\)">
                  <c:v>2970</c:v>
                </c:pt>
                <c:pt idx="3049" formatCode="&quot;$&quot;#,##0_);[Red]\(&quot;$&quot;#,##0\)">
                  <c:v>800</c:v>
                </c:pt>
                <c:pt idx="3050" formatCode="&quot;$&quot;#,##0_);[Red]\(&quot;$&quot;#,##0\)">
                  <c:v>612.50000000000011</c:v>
                </c:pt>
                <c:pt idx="3051" formatCode="&quot;$&quot;#,##0_);[Red]\(&quot;$&quot;#,##0\)">
                  <c:v>525</c:v>
                </c:pt>
                <c:pt idx="3052" formatCode="&quot;$&quot;#,##0_);[Red]\(&quot;$&quot;#,##0\)">
                  <c:v>787.49999999999989</c:v>
                </c:pt>
                <c:pt idx="3053" formatCode="&quot;$&quot;#,##0_);[Red]\(&quot;$&quot;#,##0\)">
                  <c:v>1499.9999999999998</c:v>
                </c:pt>
                <c:pt idx="3054" formatCode="&quot;$&quot;#,##0_);[Red]\(&quot;$&quot;#,##0\)">
                  <c:v>1925.0000000000002</c:v>
                </c:pt>
                <c:pt idx="3055" formatCode="&quot;$&quot;#,##0_);[Red]\(&quot;$&quot;#,##0\)">
                  <c:v>900.00000000000034</c:v>
                </c:pt>
                <c:pt idx="3056" formatCode="&quot;$&quot;#,##0_);[Red]\(&quot;$&quot;#,##0\)">
                  <c:v>500.00000000000011</c:v>
                </c:pt>
                <c:pt idx="3057" formatCode="&quot;$&quot;#,##0_);[Red]\(&quot;$&quot;#,##0\)">
                  <c:v>437.50000000000011</c:v>
                </c:pt>
                <c:pt idx="3058" formatCode="&quot;$&quot;#,##0_);[Red]\(&quot;$&quot;#,##0\)">
                  <c:v>612.50000000000011</c:v>
                </c:pt>
                <c:pt idx="3059" formatCode="&quot;$&quot;#,##0_);[Red]\(&quot;$&quot;#,##0\)">
                  <c:v>1787.5000000000002</c:v>
                </c:pt>
                <c:pt idx="3060" formatCode="&quot;$&quot;#,##0_);[Red]\(&quot;$&quot;#,##0\)">
                  <c:v>2750</c:v>
                </c:pt>
                <c:pt idx="3061" formatCode="&quot;$&quot;#,##0_);[Red]\(&quot;$&quot;#,##0\)">
                  <c:v>1350.0000000000002</c:v>
                </c:pt>
                <c:pt idx="3062" formatCode="&quot;$&quot;#,##0_);[Red]\(&quot;$&quot;#,##0\)">
                  <c:v>900</c:v>
                </c:pt>
                <c:pt idx="3063" formatCode="&quot;$&quot;#,##0_);[Red]\(&quot;$&quot;#,##0\)">
                  <c:v>700</c:v>
                </c:pt>
                <c:pt idx="3064" formatCode="&quot;$&quot;#,##0_);[Red]\(&quot;$&quot;#,##0\)">
                  <c:v>1000</c:v>
                </c:pt>
                <c:pt idx="3065" formatCode="&quot;$&quot;#,##0_);[Red]\(&quot;$&quot;#,##0\)">
                  <c:v>2062.5</c:v>
                </c:pt>
                <c:pt idx="3066" formatCode="&quot;$&quot;#,##0_);[Red]\(&quot;$&quot;#,##0\)">
                  <c:v>2625</c:v>
                </c:pt>
                <c:pt idx="3067" formatCode="&quot;$&quot;#,##0_);[Red]\(&quot;$&quot;#,##0\)">
                  <c:v>1350.0000000000002</c:v>
                </c:pt>
                <c:pt idx="3068" formatCode="&quot;$&quot;#,##0_);[Red]\(&quot;$&quot;#,##0\)">
                  <c:v>900</c:v>
                </c:pt>
                <c:pt idx="3069" formatCode="&quot;$&quot;#,##0_);[Red]\(&quot;$&quot;#,##0\)">
                  <c:v>800</c:v>
                </c:pt>
                <c:pt idx="3070" formatCode="&quot;$&quot;#,##0_);[Red]\(&quot;$&quot;#,##0\)">
                  <c:v>875</c:v>
                </c:pt>
                <c:pt idx="3071" formatCode="&quot;$&quot;#,##0_);[Red]\(&quot;$&quot;#,##0\)">
                  <c:v>1925.0000000000002</c:v>
                </c:pt>
                <c:pt idx="3072" formatCode="&quot;$&quot;#,##0_);[Red]\(&quot;$&quot;#,##0\)">
                  <c:v>1662.5000000000002</c:v>
                </c:pt>
                <c:pt idx="3073" formatCode="&quot;$&quot;#,##0_);[Red]\(&quot;$&quot;#,##0\)">
                  <c:v>750.00000000000023</c:v>
                </c:pt>
                <c:pt idx="3074" formatCode="&quot;$&quot;#,##0_);[Red]\(&quot;$&quot;#,##0\)">
                  <c:v>375.00000000000006</c:v>
                </c:pt>
                <c:pt idx="3075" formatCode="&quot;$&quot;#,##0_);[Red]\(&quot;$&quot;#,##0\)">
                  <c:v>312.50000000000006</c:v>
                </c:pt>
                <c:pt idx="3076" formatCode="&quot;$&quot;#,##0_);[Red]\(&quot;$&quot;#,##0\)">
                  <c:v>437.50000000000006</c:v>
                </c:pt>
                <c:pt idx="3077" formatCode="&quot;$&quot;#,##0_);[Red]\(&quot;$&quot;#,##0\)">
                  <c:v>800</c:v>
                </c:pt>
                <c:pt idx="3078" formatCode="&quot;$&quot;#,##0_);[Red]\(&quot;$&quot;#,##0\)">
                  <c:v>1687.4999999999998</c:v>
                </c:pt>
                <c:pt idx="3079" formatCode="&quot;$&quot;#,##0_);[Red]\(&quot;$&quot;#,##0\)">
                  <c:v>787.50000000000011</c:v>
                </c:pt>
                <c:pt idx="3080" formatCode="&quot;$&quot;#,##0_);[Red]\(&quot;$&quot;#,##0\)">
                  <c:v>437.50000000000006</c:v>
                </c:pt>
                <c:pt idx="3081" formatCode="&quot;$&quot;#,##0_);[Red]\(&quot;$&quot;#,##0\)">
                  <c:v>437.50000000000006</c:v>
                </c:pt>
                <c:pt idx="3082" formatCode="&quot;$&quot;#,##0_);[Red]\(&quot;$&quot;#,##0\)">
                  <c:v>562.5</c:v>
                </c:pt>
                <c:pt idx="3083" formatCode="&quot;$&quot;#,##0_);[Red]\(&quot;$&quot;#,##0\)">
                  <c:v>1249.9999999999995</c:v>
                </c:pt>
                <c:pt idx="3084" formatCode="&quot;$&quot;#,##0_);[Red]\(&quot;$&quot;#,##0\)">
                  <c:v>1799.9999999999998</c:v>
                </c:pt>
                <c:pt idx="3085" formatCode="&quot;$&quot;#,##0_);[Red]\(&quot;$&quot;#,##0\)">
                  <c:v>1050</c:v>
                </c:pt>
                <c:pt idx="3086" formatCode="&quot;$&quot;#,##0_);[Red]\(&quot;$&quot;#,##0\)">
                  <c:v>857.50000000000011</c:v>
                </c:pt>
                <c:pt idx="3087" formatCode="&quot;$&quot;#,##0_);[Red]\(&quot;$&quot;#,##0\)">
                  <c:v>787.50000000000011</c:v>
                </c:pt>
                <c:pt idx="3088" formatCode="&quot;$&quot;#,##0_);[Red]\(&quot;$&quot;#,##0\)">
                  <c:v>1200</c:v>
                </c:pt>
                <c:pt idx="3089" formatCode="&quot;$&quot;#,##0_);[Red]\(&quot;$&quot;#,##0\)">
                  <c:v>1949.9999999999998</c:v>
                </c:pt>
                <c:pt idx="3090" formatCode="&quot;$&quot;#,##0_);[Red]\(&quot;$&quot;#,##0\)">
                  <c:v>3300</c:v>
                </c:pt>
                <c:pt idx="3091" formatCode="&quot;$&quot;#,##0_);[Red]\(&quot;$&quot;#,##0\)">
                  <c:v>1750</c:v>
                </c:pt>
                <c:pt idx="3092" formatCode="&quot;$&quot;#,##0_);[Red]\(&quot;$&quot;#,##0\)">
                  <c:v>1500</c:v>
                </c:pt>
                <c:pt idx="3093" formatCode="&quot;$&quot;#,##0_);[Red]\(&quot;$&quot;#,##0\)">
                  <c:v>1250</c:v>
                </c:pt>
                <c:pt idx="3094" formatCode="&quot;$&quot;#,##0_);[Red]\(&quot;$&quot;#,##0\)">
                  <c:v>1500</c:v>
                </c:pt>
                <c:pt idx="3095" formatCode="&quot;$&quot;#,##0_);[Red]\(&quot;$&quot;#,##0\)">
                  <c:v>2274.9999999999995</c:v>
                </c:pt>
                <c:pt idx="3096" formatCode="&quot;$&quot;#,##0_);[Red]\(&quot;$&quot;#,##0\)">
                  <c:v>1750.0000000000002</c:v>
                </c:pt>
                <c:pt idx="3097" formatCode="&quot;$&quot;#,##0_);[Red]\(&quot;$&quot;#,##0\)">
                  <c:v>1050</c:v>
                </c:pt>
                <c:pt idx="3098" formatCode="&quot;$&quot;#,##0_);[Red]\(&quot;$&quot;#,##0\)">
                  <c:v>750.00000000000011</c:v>
                </c:pt>
                <c:pt idx="3099" formatCode="&quot;$&quot;#,##0_);[Red]\(&quot;$&quot;#,##0\)">
                  <c:v>450.00000000000006</c:v>
                </c:pt>
                <c:pt idx="3100" formatCode="&quot;$&quot;#,##0_);[Red]\(&quot;$&quot;#,##0\)">
                  <c:v>899.99999999999989</c:v>
                </c:pt>
                <c:pt idx="3101" formatCode="&quot;$&quot;#,##0_);[Red]\(&quot;$&quot;#,##0\)">
                  <c:v>1050</c:v>
                </c:pt>
                <c:pt idx="3102" formatCode="&quot;$&quot;#,##0_);[Red]\(&quot;$&quot;#,##0\)">
                  <c:v>1925.0000000000002</c:v>
                </c:pt>
                <c:pt idx="3103" formatCode="&quot;$&quot;#,##0_);[Red]\(&quot;$&quot;#,##0\)">
                  <c:v>700.00000000000011</c:v>
                </c:pt>
                <c:pt idx="3104" formatCode="&quot;$&quot;#,##0_);[Red]\(&quot;$&quot;#,##0\)">
                  <c:v>625.00000000000011</c:v>
                </c:pt>
                <c:pt idx="3105" formatCode="&quot;$&quot;#,##0_);[Red]\(&quot;$&quot;#,##0\)">
                  <c:v>375.00000000000006</c:v>
                </c:pt>
                <c:pt idx="3106" formatCode="&quot;$&quot;#,##0_);[Red]\(&quot;$&quot;#,##0\)">
                  <c:v>899.99999999999989</c:v>
                </c:pt>
                <c:pt idx="3107" formatCode="&quot;$&quot;#,##0_);[Red]\(&quot;$&quot;#,##0\)">
                  <c:v>599.99999999999989</c:v>
                </c:pt>
                <c:pt idx="3108" formatCode="&quot;$&quot;#,##0_);[Red]\(&quot;$&quot;#,##0\)">
                  <c:v>1300.0000000000002</c:v>
                </c:pt>
                <c:pt idx="3109" formatCode="&quot;$&quot;#,##0_);[Red]\(&quot;$&quot;#,##0\)">
                  <c:v>562.50000000000011</c:v>
                </c:pt>
                <c:pt idx="3110" formatCode="&quot;$&quot;#,##0_);[Red]\(&quot;$&quot;#,##0\)">
                  <c:v>412.50000000000006</c:v>
                </c:pt>
                <c:pt idx="3111" formatCode="&quot;$&quot;#,##0_);[Red]\(&quot;$&quot;#,##0\)">
                  <c:v>249.99999999999994</c:v>
                </c:pt>
                <c:pt idx="3112" formatCode="&quot;$&quot;#,##0_);[Red]\(&quot;$&quot;#,##0\)">
                  <c:v>612.50000000000011</c:v>
                </c:pt>
                <c:pt idx="3113" formatCode="&quot;$&quot;#,##0_);[Red]\(&quot;$&quot;#,##0\)">
                  <c:v>687.50000000000011</c:v>
                </c:pt>
                <c:pt idx="3114" formatCode="&quot;$&quot;#,##0_);[Red]\(&quot;$&quot;#,##0\)">
                  <c:v>1250.0000000000002</c:v>
                </c:pt>
                <c:pt idx="3115" formatCode="&quot;$&quot;#,##0_);[Red]\(&quot;$&quot;#,##0\)">
                  <c:v>500.00000000000011</c:v>
                </c:pt>
                <c:pt idx="3116" formatCode="&quot;$&quot;#,##0_);[Red]\(&quot;$&quot;#,##0\)">
                  <c:v>300.00000000000006</c:v>
                </c:pt>
                <c:pt idx="3117" formatCode="&quot;$&quot;#,##0_);[Red]\(&quot;$&quot;#,##0\)">
                  <c:v>249.99999999999994</c:v>
                </c:pt>
                <c:pt idx="3118" formatCode="&quot;$&quot;#,##0_);[Red]\(&quot;$&quot;#,##0\)">
                  <c:v>975</c:v>
                </c:pt>
                <c:pt idx="3119" formatCode="&quot;$&quot;#,##0_);[Red]\(&quot;$&quot;#,##0\)">
                  <c:v>1375</c:v>
                </c:pt>
                <c:pt idx="3120" formatCode="&quot;$&quot;#,##0_);[Red]\(&quot;$&quot;#,##0\)">
                  <c:v>3270</c:v>
                </c:pt>
                <c:pt idx="3121" formatCode="&quot;$&quot;#,##0_);[Red]\(&quot;$&quot;#,##0\)">
                  <c:v>1000</c:v>
                </c:pt>
                <c:pt idx="3122" formatCode="&quot;$&quot;#,##0_);[Red]\(&quot;$&quot;#,##0\)">
                  <c:v>787.50000000000011</c:v>
                </c:pt>
                <c:pt idx="3123" formatCode="&quot;$&quot;#,##0_);[Red]\(&quot;$&quot;#,##0\)">
                  <c:v>612.50000000000011</c:v>
                </c:pt>
                <c:pt idx="3124" formatCode="&quot;$&quot;#,##0_);[Red]\(&quot;$&quot;#,##0\)">
                  <c:v>899.99999999999989</c:v>
                </c:pt>
                <c:pt idx="3125" formatCode="&quot;$&quot;#,##0_);[Red]\(&quot;$&quot;#,##0\)">
                  <c:v>1787.4999999999998</c:v>
                </c:pt>
                <c:pt idx="3126" formatCode="&quot;$&quot;#,##0_);[Red]\(&quot;$&quot;#,##0\)">
                  <c:v>2300</c:v>
                </c:pt>
                <c:pt idx="3127" formatCode="&quot;$&quot;#,##0_);[Red]\(&quot;$&quot;#,##0\)">
                  <c:v>1137.5000000000002</c:v>
                </c:pt>
                <c:pt idx="3128" formatCode="&quot;$&quot;#,##0_);[Red]\(&quot;$&quot;#,##0\)">
                  <c:v>600.00000000000011</c:v>
                </c:pt>
                <c:pt idx="3129" formatCode="&quot;$&quot;#,##0_);[Red]\(&quot;$&quot;#,##0\)">
                  <c:v>525.00000000000011</c:v>
                </c:pt>
                <c:pt idx="3130" formatCode="&quot;$&quot;#,##0_);[Red]\(&quot;$&quot;#,##0\)">
                  <c:v>700</c:v>
                </c:pt>
                <c:pt idx="3131" formatCode="&quot;$&quot;#,##0_);[Red]\(&quot;$&quot;#,##0\)">
                  <c:v>1950.0000000000002</c:v>
                </c:pt>
                <c:pt idx="3132" formatCode="&quot;$&quot;#,##0_);[Red]\(&quot;$&quot;#,##0\)">
                  <c:v>3025.0000000000005</c:v>
                </c:pt>
                <c:pt idx="3133" formatCode="&quot;$&quot;#,##0_);[Red]\(&quot;$&quot;#,##0\)">
                  <c:v>1500.0000000000002</c:v>
                </c:pt>
                <c:pt idx="3134" formatCode="&quot;$&quot;#,##0_);[Red]\(&quot;$&quot;#,##0\)">
                  <c:v>1012.5</c:v>
                </c:pt>
                <c:pt idx="3135" formatCode="&quot;$&quot;#,##0_);[Red]\(&quot;$&quot;#,##0\)">
                  <c:v>787.5</c:v>
                </c:pt>
                <c:pt idx="3136" formatCode="&quot;$&quot;#,##0_);[Red]\(&quot;$&quot;#,##0\)">
                  <c:v>1100</c:v>
                </c:pt>
                <c:pt idx="3137" formatCode="&quot;$&quot;#,##0_);[Red]\(&quot;$&quot;#,##0\)">
                  <c:v>2250.0000000000005</c:v>
                </c:pt>
                <c:pt idx="3138" formatCode="&quot;$&quot;#,##0_);[Red]\(&quot;$&quot;#,##0\)">
                  <c:v>2625</c:v>
                </c:pt>
                <c:pt idx="3139" formatCode="&quot;$&quot;#,##0_);[Red]\(&quot;$&quot;#,##0\)">
                  <c:v>1350.0000000000002</c:v>
                </c:pt>
                <c:pt idx="3140" formatCode="&quot;$&quot;#,##0_);[Red]\(&quot;$&quot;#,##0\)">
                  <c:v>900</c:v>
                </c:pt>
                <c:pt idx="3141" formatCode="&quot;$&quot;#,##0_);[Red]\(&quot;$&quot;#,##0\)">
                  <c:v>800</c:v>
                </c:pt>
                <c:pt idx="3142" formatCode="&quot;$&quot;#,##0_);[Red]\(&quot;$&quot;#,##0\)">
                  <c:v>875</c:v>
                </c:pt>
                <c:pt idx="3143" formatCode="&quot;$&quot;#,##0_);[Red]\(&quot;$&quot;#,##0\)">
                  <c:v>1925.0000000000002</c:v>
                </c:pt>
                <c:pt idx="3144" formatCode="&quot;$&quot;#,##0_);[Red]\(&quot;$&quot;#,##0\)">
                  <c:v>1662.5000000000002</c:v>
                </c:pt>
                <c:pt idx="3145" formatCode="&quot;$&quot;#,##0_);[Red]\(&quot;$&quot;#,##0\)">
                  <c:v>825.00000000000023</c:v>
                </c:pt>
                <c:pt idx="3146" formatCode="&quot;$&quot;#,##0_);[Red]\(&quot;$&quot;#,##0\)">
                  <c:v>437.50000000000011</c:v>
                </c:pt>
                <c:pt idx="3147" formatCode="&quot;$&quot;#,##0_);[Red]\(&quot;$&quot;#,##0\)">
                  <c:v>375.00000000000006</c:v>
                </c:pt>
                <c:pt idx="3148" formatCode="&quot;$&quot;#,##0_);[Red]\(&quot;$&quot;#,##0\)">
                  <c:v>525</c:v>
                </c:pt>
                <c:pt idx="3149" formatCode="&quot;$&quot;#,##0_);[Red]\(&quot;$&quot;#,##0\)">
                  <c:v>900</c:v>
                </c:pt>
                <c:pt idx="3150" formatCode="&quot;$&quot;#,##0_);[Red]\(&quot;$&quot;#,##0\)">
                  <c:v>1799.9999999999998</c:v>
                </c:pt>
                <c:pt idx="3151" formatCode="&quot;$&quot;#,##0_);[Red]\(&quot;$&quot;#,##0\)">
                  <c:v>875.00000000000011</c:v>
                </c:pt>
                <c:pt idx="3152" formatCode="&quot;$&quot;#,##0_);[Red]\(&quot;$&quot;#,##0\)">
                  <c:v>525</c:v>
                </c:pt>
                <c:pt idx="3153" formatCode="&quot;$&quot;#,##0_);[Red]\(&quot;$&quot;#,##0\)">
                  <c:v>525</c:v>
                </c:pt>
                <c:pt idx="3154" formatCode="&quot;$&quot;#,##0_);[Red]\(&quot;$&quot;#,##0\)">
                  <c:v>674.99999999999989</c:v>
                </c:pt>
                <c:pt idx="3155" formatCode="&quot;$&quot;#,##0_);[Red]\(&quot;$&quot;#,##0\)">
                  <c:v>1374.9999999999995</c:v>
                </c:pt>
                <c:pt idx="3156" formatCode="&quot;$&quot;#,##0_);[Red]\(&quot;$&quot;#,##0\)">
                  <c:v>1912.4999999999998</c:v>
                </c:pt>
                <c:pt idx="3157" formatCode="&quot;$&quot;#,##0_);[Red]\(&quot;$&quot;#,##0\)">
                  <c:v>1137.5</c:v>
                </c:pt>
                <c:pt idx="3158" formatCode="&quot;$&quot;#,##0_);[Red]\(&quot;$&quot;#,##0\)">
                  <c:v>945.00000000000011</c:v>
                </c:pt>
                <c:pt idx="3159" formatCode="&quot;$&quot;#,##0_);[Red]\(&quot;$&quot;#,##0\)">
                  <c:v>962.50000000000011</c:v>
                </c:pt>
                <c:pt idx="3160" formatCode="&quot;$&quot;#,##0_);[Red]\(&quot;$&quot;#,##0\)">
                  <c:v>1500</c:v>
                </c:pt>
                <c:pt idx="3161" formatCode="&quot;$&quot;#,##0_);[Red]\(&quot;$&quot;#,##0\)">
                  <c:v>2274.9999999999995</c:v>
                </c:pt>
                <c:pt idx="3162" formatCode="&quot;$&quot;#,##0_);[Red]\(&quot;$&quot;#,##0\)">
                  <c:v>3600</c:v>
                </c:pt>
                <c:pt idx="3163" formatCode="&quot;$&quot;#,##0_);[Red]\(&quot;$&quot;#,##0\)">
                  <c:v>2000</c:v>
                </c:pt>
                <c:pt idx="3164" formatCode="&quot;$&quot;#,##0_);[Red]\(&quot;$&quot;#,##0\)">
                  <c:v>1750</c:v>
                </c:pt>
                <c:pt idx="3165" formatCode="&quot;$&quot;#,##0_);[Red]\(&quot;$&quot;#,##0\)">
                  <c:v>1500</c:v>
                </c:pt>
                <c:pt idx="3166" formatCode="&quot;$&quot;#,##0_);[Red]\(&quot;$&quot;#,##0\)">
                  <c:v>1800</c:v>
                </c:pt>
                <c:pt idx="3167" formatCode="&quot;$&quot;#,##0_);[Red]\(&quot;$&quot;#,##0\)">
                  <c:v>2599.9999999999995</c:v>
                </c:pt>
                <c:pt idx="3168" formatCode="&quot;$&quot;#,##0_);[Red]\(&quot;$&quot;#,##0\)">
                  <c:v>1750.0000000000002</c:v>
                </c:pt>
                <c:pt idx="3169" formatCode="&quot;$&quot;#,##0_);[Red]\(&quot;$&quot;#,##0\)">
                  <c:v>1050</c:v>
                </c:pt>
                <c:pt idx="3170" formatCode="&quot;$&quot;#,##0_);[Red]\(&quot;$&quot;#,##0\)">
                  <c:v>750.00000000000011</c:v>
                </c:pt>
                <c:pt idx="3171" formatCode="&quot;$&quot;#,##0_);[Red]\(&quot;$&quot;#,##0\)">
                  <c:v>450.00000000000006</c:v>
                </c:pt>
                <c:pt idx="3172" formatCode="&quot;$&quot;#,##0_);[Red]\(&quot;$&quot;#,##0\)">
                  <c:v>899.99999999999989</c:v>
                </c:pt>
                <c:pt idx="3173" formatCode="&quot;$&quot;#,##0_);[Red]\(&quot;$&quot;#,##0\)">
                  <c:v>1050</c:v>
                </c:pt>
                <c:pt idx="3174" formatCode="&quot;$&quot;#,##0_);[Red]\(&quot;$&quot;#,##0\)">
                  <c:v>1925.0000000000002</c:v>
                </c:pt>
                <c:pt idx="3175" formatCode="&quot;$&quot;#,##0_);[Red]\(&quot;$&quot;#,##0\)">
                  <c:v>800</c:v>
                </c:pt>
                <c:pt idx="3176" formatCode="&quot;$&quot;#,##0_);[Red]\(&quot;$&quot;#,##0\)">
                  <c:v>900.00000000000011</c:v>
                </c:pt>
                <c:pt idx="3177" formatCode="&quot;$&quot;#,##0_);[Red]\(&quot;$&quot;#,##0\)">
                  <c:v>612.50000000000011</c:v>
                </c:pt>
                <c:pt idx="3178" formatCode="&quot;$&quot;#,##0_);[Red]\(&quot;$&quot;#,##0\)">
                  <c:v>1249.9999999999998</c:v>
                </c:pt>
                <c:pt idx="3179" formatCode="&quot;$&quot;#,##0_);[Red]\(&quot;$&quot;#,##0\)">
                  <c:v>874.99999999999977</c:v>
                </c:pt>
                <c:pt idx="3180" formatCode="&quot;$&quot;#,##0_);[Red]\(&quot;$&quot;#,##0\)">
                  <c:v>1710.0000000000002</c:v>
                </c:pt>
                <c:pt idx="3181" formatCode="&quot;$&quot;#,##0_);[Red]\(&quot;$&quot;#,##0\)">
                  <c:v>825.00000000000011</c:v>
                </c:pt>
                <c:pt idx="3182" formatCode="&quot;$&quot;#,##0_);[Red]\(&quot;$&quot;#,##0\)">
                  <c:v>650</c:v>
                </c:pt>
                <c:pt idx="3183" formatCode="&quot;$&quot;#,##0_);[Red]\(&quot;$&quot;#,##0\)">
                  <c:v>437.49999999999989</c:v>
                </c:pt>
                <c:pt idx="3184" formatCode="&quot;$&quot;#,##0_);[Red]\(&quot;$&quot;#,##0\)">
                  <c:v>900</c:v>
                </c:pt>
                <c:pt idx="3185" formatCode="&quot;$&quot;#,##0_);[Red]\(&quot;$&quot;#,##0\)">
                  <c:v>975.00000000000011</c:v>
                </c:pt>
                <c:pt idx="3186" formatCode="&quot;$&quot;#,##0_);[Red]\(&quot;$&quot;#,##0\)">
                  <c:v>1650.0000000000002</c:v>
                </c:pt>
                <c:pt idx="3187" formatCode="&quot;$&quot;#,##0_);[Red]\(&quot;$&quot;#,##0\)">
                  <c:v>750.00000000000011</c:v>
                </c:pt>
                <c:pt idx="3188" formatCode="&quot;$&quot;#,##0_);[Red]\(&quot;$&quot;#,##0\)">
                  <c:v>500</c:v>
                </c:pt>
                <c:pt idx="3189" formatCode="&quot;$&quot;#,##0_);[Red]\(&quot;$&quot;#,##0\)">
                  <c:v>437.49999999999989</c:v>
                </c:pt>
                <c:pt idx="3190" formatCode="&quot;$&quot;#,##0_);[Red]\(&quot;$&quot;#,##0\)">
                  <c:v>1300</c:v>
                </c:pt>
                <c:pt idx="3191" formatCode="&quot;$&quot;#,##0_);[Red]\(&quot;$&quot;#,##0\)">
                  <c:v>1625</c:v>
                </c:pt>
                <c:pt idx="3192" formatCode="&quot;$&quot;#,##0_);[Red]\(&quot;$&quot;#,##0\)">
                  <c:v>3570</c:v>
                </c:pt>
                <c:pt idx="3193" formatCode="&quot;$&quot;#,##0_);[Red]\(&quot;$&quot;#,##0\)">
                  <c:v>1200</c:v>
                </c:pt>
                <c:pt idx="3194" formatCode="&quot;$&quot;#,##0_);[Red]\(&quot;$&quot;#,##0\)">
                  <c:v>962.50000000000011</c:v>
                </c:pt>
                <c:pt idx="3195" formatCode="&quot;$&quot;#,##0_);[Red]\(&quot;$&quot;#,##0\)">
                  <c:v>700.00000000000011</c:v>
                </c:pt>
                <c:pt idx="3196" formatCode="&quot;$&quot;#,##0_);[Red]\(&quot;$&quot;#,##0\)">
                  <c:v>1012.4999999999999</c:v>
                </c:pt>
                <c:pt idx="3197" formatCode="&quot;$&quot;#,##0_);[Red]\(&quot;$&quot;#,##0\)">
                  <c:v>1924.9999999999998</c:v>
                </c:pt>
                <c:pt idx="3198" formatCode="&quot;$&quot;#,##0_);[Red]\(&quot;$&quot;#,##0\)">
                  <c:v>2700</c:v>
                </c:pt>
                <c:pt idx="3199" formatCode="&quot;$&quot;#,##0_);[Red]\(&quot;$&quot;#,##0\)">
                  <c:v>1700.0000000000002</c:v>
                </c:pt>
                <c:pt idx="3200" formatCode="&quot;$&quot;#,##0_);[Red]\(&quot;$&quot;#,##0\)">
                  <c:v>1050</c:v>
                </c:pt>
                <c:pt idx="3201" formatCode="&quot;$&quot;#,##0_);[Red]\(&quot;$&quot;#,##0\)">
                  <c:v>962.50000000000011</c:v>
                </c:pt>
                <c:pt idx="3202" formatCode="&quot;$&quot;#,##0_);[Red]\(&quot;$&quot;#,##0\)">
                  <c:v>1237.5</c:v>
                </c:pt>
                <c:pt idx="3203" formatCode="&quot;$&quot;#,##0_);[Red]\(&quot;$&quot;#,##0\)">
                  <c:v>2762.5000000000005</c:v>
                </c:pt>
                <c:pt idx="3204" formatCode="&quot;$&quot;#,##0_);[Red]\(&quot;$&quot;#,##0\)">
                  <c:v>3900.0000000000005</c:v>
                </c:pt>
                <c:pt idx="3205" formatCode="&quot;$&quot;#,##0_);[Red]\(&quot;$&quot;#,##0\)">
                  <c:v>2200.0000000000005</c:v>
                </c:pt>
                <c:pt idx="3206" formatCode="&quot;$&quot;#,##0_);[Red]\(&quot;$&quot;#,##0\)">
                  <c:v>1625</c:v>
                </c:pt>
                <c:pt idx="3207" formatCode="&quot;$&quot;#,##0_);[Red]\(&quot;$&quot;#,##0\)">
                  <c:v>1375</c:v>
                </c:pt>
                <c:pt idx="3208" formatCode="&quot;$&quot;#,##0_);[Red]\(&quot;$&quot;#,##0\)">
                  <c:v>1800.0000000000002</c:v>
                </c:pt>
                <c:pt idx="3209" formatCode="&quot;$&quot;#,##0_);[Red]\(&quot;$&quot;#,##0\)">
                  <c:v>3087.5000000000005</c:v>
                </c:pt>
                <c:pt idx="3210" formatCode="&quot;$&quot;#,##0_);[Red]\(&quot;$&quot;#,##0\)">
                  <c:v>2625</c:v>
                </c:pt>
                <c:pt idx="3211" formatCode="&quot;$&quot;#,##0_);[Red]\(&quot;$&quot;#,##0\)">
                  <c:v>1350.0000000000002</c:v>
                </c:pt>
                <c:pt idx="3212" formatCode="&quot;$&quot;#,##0_);[Red]\(&quot;$&quot;#,##0\)">
                  <c:v>1200</c:v>
                </c:pt>
                <c:pt idx="3213" formatCode="&quot;$&quot;#,##0_);[Red]\(&quot;$&quot;#,##0\)">
                  <c:v>1100</c:v>
                </c:pt>
                <c:pt idx="3214" formatCode="&quot;$&quot;#,##0_);[Red]\(&quot;$&quot;#,##0\)">
                  <c:v>1250</c:v>
                </c:pt>
                <c:pt idx="3215" formatCode="&quot;$&quot;#,##0_);[Red]\(&quot;$&quot;#,##0\)">
                  <c:v>2337.5</c:v>
                </c:pt>
                <c:pt idx="3216" formatCode="&quot;$&quot;#,##0_);[Red]\(&quot;$&quot;#,##0\)">
                  <c:v>1925.0000000000002</c:v>
                </c:pt>
                <c:pt idx="3217" formatCode="&quot;$&quot;#,##0_);[Red]\(&quot;$&quot;#,##0\)">
                  <c:v>1050.0000000000005</c:v>
                </c:pt>
                <c:pt idx="3218" formatCode="&quot;$&quot;#,##0_);[Red]\(&quot;$&quot;#,##0\)">
                  <c:v>625.00000000000011</c:v>
                </c:pt>
                <c:pt idx="3219" formatCode="&quot;$&quot;#,##0_);[Red]\(&quot;$&quot;#,##0\)">
                  <c:v>562.50000000000011</c:v>
                </c:pt>
                <c:pt idx="3220" formatCode="&quot;$&quot;#,##0_);[Red]\(&quot;$&quot;#,##0\)">
                  <c:v>787.50000000000011</c:v>
                </c:pt>
                <c:pt idx="3221" formatCode="&quot;$&quot;#,##0_);[Red]\(&quot;$&quot;#,##0\)">
                  <c:v>1200</c:v>
                </c:pt>
                <c:pt idx="3222" formatCode="&quot;$&quot;#,##0_);[Red]\(&quot;$&quot;#,##0\)">
                  <c:v>1912.4999999999998</c:v>
                </c:pt>
                <c:pt idx="3223" formatCode="&quot;$&quot;#,##0_);[Red]\(&quot;$&quot;#,##0\)">
                  <c:v>962.50000000000011</c:v>
                </c:pt>
                <c:pt idx="3224" formatCode="&quot;$&quot;#,##0_);[Red]\(&quot;$&quot;#,##0\)">
                  <c:v>612.50000000000011</c:v>
                </c:pt>
                <c:pt idx="3225" formatCode="&quot;$&quot;#,##0_);[Red]\(&quot;$&quot;#,##0\)">
                  <c:v>612.50000000000011</c:v>
                </c:pt>
                <c:pt idx="3226" formatCode="&quot;$&quot;#,##0_);[Red]\(&quot;$&quot;#,##0\)">
                  <c:v>787.49999999999989</c:v>
                </c:pt>
                <c:pt idx="3227" formatCode="&quot;$&quot;#,##0_);[Red]\(&quot;$&quot;#,##0\)">
                  <c:v>1499.9999999999995</c:v>
                </c:pt>
                <c:pt idx="3228" formatCode="&quot;$&quot;#,##0_);[Red]\(&quot;$&quot;#,##0\)">
                  <c:v>2024.9999999999998</c:v>
                </c:pt>
                <c:pt idx="3229" formatCode="&quot;$&quot;#,##0_);[Red]\(&quot;$&quot;#,##0\)">
                  <c:v>1225.0000000000002</c:v>
                </c:pt>
                <c:pt idx="3230" formatCode="&quot;$&quot;#,##0_);[Red]\(&quot;$&quot;#,##0\)">
                  <c:v>1032.5</c:v>
                </c:pt>
                <c:pt idx="3231" formatCode="&quot;$&quot;#,##0_);[Red]\(&quot;$&quot;#,##0\)">
                  <c:v>1300</c:v>
                </c:pt>
                <c:pt idx="3232" formatCode="&quot;$&quot;#,##0_);[Red]\(&quot;$&quot;#,##0\)">
                  <c:v>1950</c:v>
                </c:pt>
                <c:pt idx="3233" formatCode="&quot;$&quot;#,##0_);[Red]\(&quot;$&quot;#,##0\)">
                  <c:v>2800</c:v>
                </c:pt>
                <c:pt idx="3234" formatCode="&quot;$&quot;#,##0_);[Red]\(&quot;$&quot;#,##0\)">
                  <c:v>4225</c:v>
                </c:pt>
                <c:pt idx="3235" formatCode="&quot;$&quot;#,##0_);[Red]\(&quot;$&quot;#,##0\)">
                  <c:v>2475</c:v>
                </c:pt>
                <c:pt idx="3236" formatCode="&quot;$&quot;#,##0_);[Red]\(&quot;$&quot;#,##0\)">
                  <c:v>2200</c:v>
                </c:pt>
                <c:pt idx="3237" formatCode="&quot;$&quot;#,##0_);[Red]\(&quot;$&quot;#,##0\)">
                  <c:v>1925.0000000000002</c:v>
                </c:pt>
                <c:pt idx="3238" formatCode="&quot;$&quot;#,##0_);[Red]\(&quot;$&quot;#,##0\)">
                  <c:v>2275</c:v>
                </c:pt>
                <c:pt idx="3239" formatCode="&quot;$&quot;#,##0_);[Red]\(&quot;$&quot;#,##0\)">
                  <c:v>3150</c:v>
                </c:pt>
                <c:pt idx="3240" formatCode="&quot;$&quot;#,##0_);[Red]\(&quot;$&quot;#,##0\)">
                  <c:v>1487.5000000000002</c:v>
                </c:pt>
                <c:pt idx="3241" formatCode="&quot;$&quot;#,##0_);[Red]\(&quot;$&quot;#,##0\)">
                  <c:v>787.50000000000011</c:v>
                </c:pt>
                <c:pt idx="3242" formatCode="&quot;$&quot;#,##0_);[Red]\(&quot;$&quot;#,##0\)">
                  <c:v>562.50000000000011</c:v>
                </c:pt>
                <c:pt idx="3243" formatCode="&quot;$&quot;#,##0_);[Red]\(&quot;$&quot;#,##0\)">
                  <c:v>225</c:v>
                </c:pt>
                <c:pt idx="3244" formatCode="&quot;$&quot;#,##0_);[Red]\(&quot;$&quot;#,##0\)">
                  <c:v>562.5</c:v>
                </c:pt>
                <c:pt idx="3245" formatCode="&quot;$&quot;#,##0_);[Red]\(&quot;$&quot;#,##0\)">
                  <c:v>787.50000000000011</c:v>
                </c:pt>
                <c:pt idx="3246" formatCode="&quot;$&quot;#,##0_);[Red]\(&quot;$&quot;#,##0\)">
                  <c:v>1662.5000000000002</c:v>
                </c:pt>
                <c:pt idx="3247" formatCode="&quot;$&quot;#,##0_);[Red]\(&quot;$&quot;#,##0\)">
                  <c:v>437.50000000000006</c:v>
                </c:pt>
                <c:pt idx="3248" formatCode="&quot;$&quot;#,##0_);[Red]\(&quot;$&quot;#,##0\)">
                  <c:v>437.50000000000011</c:v>
                </c:pt>
                <c:pt idx="3249" formatCode="&quot;$&quot;#,##0_);[Red]\(&quot;$&quot;#,##0\)">
                  <c:v>150</c:v>
                </c:pt>
                <c:pt idx="3250" formatCode="&quot;$&quot;#,##0_);[Red]\(&quot;$&quot;#,##0\)">
                  <c:v>562.5</c:v>
                </c:pt>
                <c:pt idx="3251" formatCode="&quot;$&quot;#,##0_);[Red]\(&quot;$&quot;#,##0\)">
                  <c:v>787.50000000000011</c:v>
                </c:pt>
                <c:pt idx="3252" formatCode="&quot;$&quot;#,##0_);[Red]\(&quot;$&quot;#,##0\)">
                  <c:v>1557.5000000000002</c:v>
                </c:pt>
                <c:pt idx="3253" formatCode="&quot;$&quot;#,##0_);[Red]\(&quot;$&quot;#,##0\)">
                  <c:v>525</c:v>
                </c:pt>
                <c:pt idx="3254" formatCode="&quot;$&quot;#,##0_);[Red]\(&quot;$&quot;#,##0\)">
                  <c:v>437.50000000000011</c:v>
                </c:pt>
                <c:pt idx="3255" formatCode="&quot;$&quot;#,##0_);[Red]\(&quot;$&quot;#,##0\)">
                  <c:v>75</c:v>
                </c:pt>
                <c:pt idx="3256" formatCode="&quot;$&quot;#,##0_);[Red]\(&quot;$&quot;#,##0\)">
                  <c:v>337.5</c:v>
                </c:pt>
                <c:pt idx="3257" formatCode="&quot;$&quot;#,##0_);[Red]\(&quot;$&quot;#,##0\)">
                  <c:v>612.50000000000011</c:v>
                </c:pt>
                <c:pt idx="3258" formatCode="&quot;$&quot;#,##0_);[Red]\(&quot;$&quot;#,##0\)">
                  <c:v>1487.5000000000002</c:v>
                </c:pt>
                <c:pt idx="3259" formatCode="&quot;$&quot;#,##0_);[Red]\(&quot;$&quot;#,##0\)">
                  <c:v>437.50000000000006</c:v>
                </c:pt>
                <c:pt idx="3260" formatCode="&quot;$&quot;#,##0_);[Red]\(&quot;$&quot;#,##0\)">
                  <c:v>312.50000000000006</c:v>
                </c:pt>
                <c:pt idx="3261" formatCode="&quot;$&quot;#,##0_);[Red]\(&quot;$&quot;#,##0\)">
                  <c:v>150</c:v>
                </c:pt>
                <c:pt idx="3262" formatCode="&quot;$&quot;#,##0_);[Red]\(&quot;$&quot;#,##0\)">
                  <c:v>225</c:v>
                </c:pt>
                <c:pt idx="3263" formatCode="&quot;$&quot;#,##0_);[Red]\(&quot;$&quot;#,##0\)">
                  <c:v>700.00000000000011</c:v>
                </c:pt>
                <c:pt idx="3264" formatCode="&quot;$&quot;#,##0_);[Red]\(&quot;$&quot;#,##0\)">
                  <c:v>2349.9999999999995</c:v>
                </c:pt>
                <c:pt idx="3265" formatCode="&quot;$&quot;#,##0_);[Red]\(&quot;$&quot;#,##0\)">
                  <c:v>787.5</c:v>
                </c:pt>
                <c:pt idx="3266" formatCode="&quot;$&quot;#,##0_);[Red]\(&quot;$&quot;#,##0\)">
                  <c:v>600</c:v>
                </c:pt>
                <c:pt idx="3267" formatCode="&quot;$&quot;#,##0_);[Red]\(&quot;$&quot;#,##0\)">
                  <c:v>400</c:v>
                </c:pt>
                <c:pt idx="3268" formatCode="&quot;$&quot;#,##0_);[Red]\(&quot;$&quot;#,##0\)">
                  <c:v>624.99999999999989</c:v>
                </c:pt>
                <c:pt idx="3269" formatCode="&quot;$&quot;#,##0_);[Red]\(&quot;$&quot;#,##0\)">
                  <c:v>1374.9999999999998</c:v>
                </c:pt>
                <c:pt idx="3270" formatCode="&quot;$&quot;#,##0_);[Red]\(&quot;$&quot;#,##0\)">
                  <c:v>2499.9999999999995</c:v>
                </c:pt>
                <c:pt idx="3271" formatCode="&quot;$&quot;#,##0_);[Red]\(&quot;$&quot;#,##0\)">
                  <c:v>1125</c:v>
                </c:pt>
                <c:pt idx="3272" formatCode="&quot;$&quot;#,##0_);[Red]\(&quot;$&quot;#,##0\)">
                  <c:v>700</c:v>
                </c:pt>
                <c:pt idx="3273" formatCode="&quot;$&quot;#,##0_);[Red]\(&quot;$&quot;#,##0\)">
                  <c:v>600</c:v>
                </c:pt>
                <c:pt idx="3274" formatCode="&quot;$&quot;#,##0_);[Red]\(&quot;$&quot;#,##0\)">
                  <c:v>749.99999999999989</c:v>
                </c:pt>
                <c:pt idx="3275" formatCode="&quot;$&quot;#,##0_);[Red]\(&quot;$&quot;#,##0\)">
                  <c:v>1649.9999999999998</c:v>
                </c:pt>
                <c:pt idx="3276" formatCode="&quot;$&quot;#,##0_);[Red]\(&quot;$&quot;#,##0\)">
                  <c:v>2624.9999999999995</c:v>
                </c:pt>
                <c:pt idx="3277" formatCode="&quot;$&quot;#,##0_);[Red]\(&quot;$&quot;#,##0\)">
                  <c:v>1237.5</c:v>
                </c:pt>
                <c:pt idx="3278" formatCode="&quot;$&quot;#,##0_);[Red]\(&quot;$&quot;#,##0\)">
                  <c:v>800</c:v>
                </c:pt>
                <c:pt idx="3279" formatCode="&quot;$&quot;#,##0_);[Red]\(&quot;$&quot;#,##0\)">
                  <c:v>600</c:v>
                </c:pt>
                <c:pt idx="3280" formatCode="&quot;$&quot;#,##0_);[Red]\(&quot;$&quot;#,##0\)">
                  <c:v>874.99999999999989</c:v>
                </c:pt>
                <c:pt idx="3281" formatCode="&quot;$&quot;#,##0_);[Red]\(&quot;$&quot;#,##0\)">
                  <c:v>1924.9999999999998</c:v>
                </c:pt>
                <c:pt idx="3282" formatCode="&quot;$&quot;#,##0_);[Red]\(&quot;$&quot;#,##0\)">
                  <c:v>2499.9999999999995</c:v>
                </c:pt>
                <c:pt idx="3283" formatCode="&quot;$&quot;#,##0_);[Red]\(&quot;$&quot;#,##0\)">
                  <c:v>1237.5</c:v>
                </c:pt>
                <c:pt idx="3284" formatCode="&quot;$&quot;#,##0_);[Red]\(&quot;$&quot;#,##0\)">
                  <c:v>800</c:v>
                </c:pt>
                <c:pt idx="3285" formatCode="&quot;$&quot;#,##0_);[Red]\(&quot;$&quot;#,##0\)">
                  <c:v>600</c:v>
                </c:pt>
                <c:pt idx="3286" formatCode="&quot;$&quot;#,##0_);[Red]\(&quot;$&quot;#,##0\)">
                  <c:v>624.99999999999989</c:v>
                </c:pt>
                <c:pt idx="3287" formatCode="&quot;$&quot;#,##0_);[Red]\(&quot;$&quot;#,##0\)">
                  <c:v>1649.9999999999998</c:v>
                </c:pt>
                <c:pt idx="3288" formatCode="&quot;$&quot;#,##0_);[Red]\(&quot;$&quot;#,##0\)">
                  <c:v>2124.9999999999995</c:v>
                </c:pt>
                <c:pt idx="3289" formatCode="&quot;$&quot;#,##0_);[Red]\(&quot;$&quot;#,##0\)">
                  <c:v>1012.5</c:v>
                </c:pt>
                <c:pt idx="3290" formatCode="&quot;$&quot;#,##0_);[Red]\(&quot;$&quot;#,##0\)">
                  <c:v>500</c:v>
                </c:pt>
                <c:pt idx="3291" formatCode="&quot;$&quot;#,##0_);[Red]\(&quot;$&quot;#,##0\)">
                  <c:v>400</c:v>
                </c:pt>
                <c:pt idx="3292" formatCode="&quot;$&quot;#,##0_);[Red]\(&quot;$&quot;#,##0\)">
                  <c:v>499.99999999999994</c:v>
                </c:pt>
                <c:pt idx="3293" formatCode="&quot;$&quot;#,##0_);[Red]\(&quot;$&quot;#,##0\)">
                  <c:v>1099.9999999999998</c:v>
                </c:pt>
                <c:pt idx="3294" formatCode="&quot;$&quot;#,##0_);[Red]\(&quot;$&quot;#,##0\)">
                  <c:v>2062.4999999999995</c:v>
                </c:pt>
                <c:pt idx="3295" formatCode="&quot;$&quot;#,##0_);[Red]\(&quot;$&quot;#,##0\)">
                  <c:v>1000</c:v>
                </c:pt>
                <c:pt idx="3296" formatCode="&quot;$&quot;#,##0_);[Red]\(&quot;$&quot;#,##0\)">
                  <c:v>500</c:v>
                </c:pt>
                <c:pt idx="3297" formatCode="&quot;$&quot;#,##0_);[Red]\(&quot;$&quot;#,##0\)">
                  <c:v>375</c:v>
                </c:pt>
                <c:pt idx="3298" formatCode="&quot;$&quot;#,##0_);[Red]\(&quot;$&quot;#,##0\)">
                  <c:v>450</c:v>
                </c:pt>
                <c:pt idx="3299" formatCode="&quot;$&quot;#,##0_);[Red]\(&quot;$&quot;#,##0\)">
                  <c:v>1299.9999999999998</c:v>
                </c:pt>
                <c:pt idx="3300" formatCode="&quot;$&quot;#,##0_);[Red]\(&quot;$&quot;#,##0\)">
                  <c:v>2100</c:v>
                </c:pt>
                <c:pt idx="3301" formatCode="&quot;$&quot;#,##0_);[Red]\(&quot;$&quot;#,##0\)">
                  <c:v>875</c:v>
                </c:pt>
                <c:pt idx="3302" formatCode="&quot;$&quot;#,##0_);[Red]\(&quot;$&quot;#,##0\)">
                  <c:v>850</c:v>
                </c:pt>
                <c:pt idx="3303" formatCode="&quot;$&quot;#,##0_);[Red]\(&quot;$&quot;#,##0\)">
                  <c:v>750</c:v>
                </c:pt>
                <c:pt idx="3304" formatCode="&quot;$&quot;#,##0_);[Red]\(&quot;$&quot;#,##0\)">
                  <c:v>750</c:v>
                </c:pt>
                <c:pt idx="3305" formatCode="&quot;$&quot;#,##0_);[Red]\(&quot;$&quot;#,##0\)">
                  <c:v>1462.4999999999998</c:v>
                </c:pt>
                <c:pt idx="3306" formatCode="&quot;$&quot;#,##0_);[Red]\(&quot;$&quot;#,##0\)">
                  <c:v>2700</c:v>
                </c:pt>
                <c:pt idx="3307" formatCode="&quot;$&quot;#,##0_);[Red]\(&quot;$&quot;#,##0\)">
                  <c:v>1250</c:v>
                </c:pt>
                <c:pt idx="3308" formatCode="&quot;$&quot;#,##0_);[Red]\(&quot;$&quot;#,##0\)">
                  <c:v>1125</c:v>
                </c:pt>
                <c:pt idx="3309" formatCode="&quot;$&quot;#,##0_);[Red]\(&quot;$&quot;#,##0\)">
                  <c:v>875</c:v>
                </c:pt>
                <c:pt idx="3310" formatCode="&quot;$&quot;#,##0_);[Red]\(&quot;$&quot;#,##0\)">
                  <c:v>1050</c:v>
                </c:pt>
                <c:pt idx="3311" formatCode="&quot;$&quot;#,##0_);[Red]\(&quot;$&quot;#,##0\)">
                  <c:v>1787.4999999999998</c:v>
                </c:pt>
                <c:pt idx="3312" formatCode="&quot;$&quot;#,##0_);[Red]\(&quot;$&quot;#,##0\)">
                  <c:v>2100</c:v>
                </c:pt>
                <c:pt idx="3313" formatCode="&quot;$&quot;#,##0_);[Red]\(&quot;$&quot;#,##0\)">
                  <c:v>1300</c:v>
                </c:pt>
                <c:pt idx="3314" formatCode="&quot;$&quot;#,##0_);[Red]\(&quot;$&quot;#,##0\)">
                  <c:v>975.00000000000011</c:v>
                </c:pt>
                <c:pt idx="3315" formatCode="&quot;$&quot;#,##0_);[Red]\(&quot;$&quot;#,##0\)">
                  <c:v>612.5</c:v>
                </c:pt>
                <c:pt idx="3316" formatCode="&quot;$&quot;#,##0_);[Red]\(&quot;$&quot;#,##0\)">
                  <c:v>1125</c:v>
                </c:pt>
                <c:pt idx="3317" formatCode="&quot;$&quot;#,##0_);[Red]\(&quot;$&quot;#,##0\)">
                  <c:v>1300</c:v>
                </c:pt>
                <c:pt idx="3318" formatCode="&quot;$&quot;#,##0_);[Red]\(&quot;$&quot;#,##0\)">
                  <c:v>2300</c:v>
                </c:pt>
                <c:pt idx="3319" formatCode="&quot;$&quot;#,##0_);[Red]\(&quot;$&quot;#,##0\)">
                  <c:v>900</c:v>
                </c:pt>
                <c:pt idx="3320" formatCode="&quot;$&quot;#,##0_);[Red]\(&quot;$&quot;#,##0\)">
                  <c:v>825.00000000000011</c:v>
                </c:pt>
                <c:pt idx="3321" formatCode="&quot;$&quot;#,##0_);[Red]\(&quot;$&quot;#,##0\)">
                  <c:v>525</c:v>
                </c:pt>
                <c:pt idx="3322" formatCode="&quot;$&quot;#,##0_);[Red]\(&quot;$&quot;#,##0\)">
                  <c:v>1125</c:v>
                </c:pt>
                <c:pt idx="3323" formatCode="&quot;$&quot;#,##0_);[Red]\(&quot;$&quot;#,##0\)">
                  <c:v>1300</c:v>
                </c:pt>
                <c:pt idx="3324" formatCode="&quot;$&quot;#,##0_);[Red]\(&quot;$&quot;#,##0\)">
                  <c:v>2180</c:v>
                </c:pt>
                <c:pt idx="3325" formatCode="&quot;$&quot;#,##0_);[Red]\(&quot;$&quot;#,##0\)">
                  <c:v>1000</c:v>
                </c:pt>
                <c:pt idx="3326" formatCode="&quot;$&quot;#,##0_);[Red]\(&quot;$&quot;#,##0\)">
                  <c:v>825.00000000000011</c:v>
                </c:pt>
                <c:pt idx="3327" formatCode="&quot;$&quot;#,##0_);[Red]\(&quot;$&quot;#,##0\)">
                  <c:v>437.5</c:v>
                </c:pt>
                <c:pt idx="3328" formatCode="&quot;$&quot;#,##0_);[Red]\(&quot;$&quot;#,##0\)">
                  <c:v>875</c:v>
                </c:pt>
                <c:pt idx="3329" formatCode="&quot;$&quot;#,##0_);[Red]\(&quot;$&quot;#,##0\)">
                  <c:v>1100</c:v>
                </c:pt>
                <c:pt idx="3330" formatCode="&quot;$&quot;#,##0_);[Red]\(&quot;$&quot;#,##0\)">
                  <c:v>2100</c:v>
                </c:pt>
                <c:pt idx="3331" formatCode="&quot;$&quot;#,##0_);[Red]\(&quot;$&quot;#,##0\)">
                  <c:v>900</c:v>
                </c:pt>
                <c:pt idx="3332" formatCode="&quot;$&quot;#,##0_);[Red]\(&quot;$&quot;#,##0\)">
                  <c:v>675.00000000000011</c:v>
                </c:pt>
                <c:pt idx="3333" formatCode="&quot;$&quot;#,##0_);[Red]\(&quot;$&quot;#,##0\)">
                  <c:v>525</c:v>
                </c:pt>
                <c:pt idx="3334" formatCode="&quot;$&quot;#,##0_);[Red]\(&quot;$&quot;#,##0\)">
                  <c:v>750</c:v>
                </c:pt>
                <c:pt idx="3335" formatCode="&quot;$&quot;#,##0_);[Red]\(&quot;$&quot;#,##0\)">
                  <c:v>1200</c:v>
                </c:pt>
                <c:pt idx="3336" formatCode="&quot;$&quot;#,##0_);[Red]\(&quot;$&quot;#,##0\)">
                  <c:v>3134.9999999999995</c:v>
                </c:pt>
                <c:pt idx="3337" formatCode="&quot;$&quot;#,##0_);[Red]\(&quot;$&quot;#,##0\)">
                  <c:v>1375</c:v>
                </c:pt>
                <c:pt idx="3338" formatCode="&quot;$&quot;#,##0_);[Red]\(&quot;$&quot;#,##0\)">
                  <c:v>1350</c:v>
                </c:pt>
                <c:pt idx="3339" formatCode="&quot;$&quot;#,##0_);[Red]\(&quot;$&quot;#,##0\)">
                  <c:v>1125</c:v>
                </c:pt>
                <c:pt idx="3340" formatCode="&quot;$&quot;#,##0_);[Red]\(&quot;$&quot;#,##0\)">
                  <c:v>1512.4999999999998</c:v>
                </c:pt>
                <c:pt idx="3341" formatCode="&quot;$&quot;#,##0_);[Red]\(&quot;$&quot;#,##0\)">
                  <c:v>2400</c:v>
                </c:pt>
                <c:pt idx="3342" formatCode="&quot;$&quot;#,##0_);[Red]\(&quot;$&quot;#,##0\)">
                  <c:v>3574.9999999999995</c:v>
                </c:pt>
                <c:pt idx="3343" formatCode="&quot;$&quot;#,##0_);[Red]\(&quot;$&quot;#,##0\)">
                  <c:v>2000</c:v>
                </c:pt>
                <c:pt idx="3344" formatCode="&quot;$&quot;#,##0_);[Red]\(&quot;$&quot;#,##0\)">
                  <c:v>1462.5</c:v>
                </c:pt>
                <c:pt idx="3345" formatCode="&quot;$&quot;#,##0_);[Red]\(&quot;$&quot;#,##0\)">
                  <c:v>1350</c:v>
                </c:pt>
                <c:pt idx="3346" formatCode="&quot;$&quot;#,##0_);[Red]\(&quot;$&quot;#,##0\)">
                  <c:v>1649.9999999999998</c:v>
                </c:pt>
                <c:pt idx="3347" formatCode="&quot;$&quot;#,##0_);[Red]\(&quot;$&quot;#,##0\)">
                  <c:v>2700</c:v>
                </c:pt>
                <c:pt idx="3348" formatCode="&quot;$&quot;#,##0_);[Red]\(&quot;$&quot;#,##0\)">
                  <c:v>3712.4999999999995</c:v>
                </c:pt>
                <c:pt idx="3349" formatCode="&quot;$&quot;#,##0_);[Red]\(&quot;$&quot;#,##0\)">
                  <c:v>2125</c:v>
                </c:pt>
                <c:pt idx="3350" formatCode="&quot;$&quot;#,##0_);[Red]\(&quot;$&quot;#,##0\)">
                  <c:v>1575</c:v>
                </c:pt>
                <c:pt idx="3351" formatCode="&quot;$&quot;#,##0_);[Red]\(&quot;$&quot;#,##0\)">
                  <c:v>1350</c:v>
                </c:pt>
                <c:pt idx="3352" formatCode="&quot;$&quot;#,##0_);[Red]\(&quot;$&quot;#,##0\)">
                  <c:v>1787.4999999999998</c:v>
                </c:pt>
                <c:pt idx="3353" formatCode="&quot;$&quot;#,##0_);[Red]\(&quot;$&quot;#,##0\)">
                  <c:v>3000</c:v>
                </c:pt>
                <c:pt idx="3354" formatCode="&quot;$&quot;#,##0_);[Red]\(&quot;$&quot;#,##0\)">
                  <c:v>3574.9999999999995</c:v>
                </c:pt>
                <c:pt idx="3355" formatCode="&quot;$&quot;#,##0_);[Red]\(&quot;$&quot;#,##0\)">
                  <c:v>2125</c:v>
                </c:pt>
                <c:pt idx="3356" formatCode="&quot;$&quot;#,##0_);[Red]\(&quot;$&quot;#,##0\)">
                  <c:v>1575</c:v>
                </c:pt>
                <c:pt idx="3357" formatCode="&quot;$&quot;#,##0_);[Red]\(&quot;$&quot;#,##0\)">
                  <c:v>1125</c:v>
                </c:pt>
                <c:pt idx="3358" formatCode="&quot;$&quot;#,##0_);[Red]\(&quot;$&quot;#,##0\)">
                  <c:v>1237.4999999999998</c:v>
                </c:pt>
                <c:pt idx="3359" formatCode="&quot;$&quot;#,##0_);[Red]\(&quot;$&quot;#,##0\)">
                  <c:v>2400</c:v>
                </c:pt>
                <c:pt idx="3360" formatCode="&quot;$&quot;#,##0_);[Red]\(&quot;$&quot;#,##0\)">
                  <c:v>2887.4999999999995</c:v>
                </c:pt>
                <c:pt idx="3361" formatCode="&quot;$&quot;#,##0_);[Red]\(&quot;$&quot;#,##0\)">
                  <c:v>1625</c:v>
                </c:pt>
                <c:pt idx="3362" formatCode="&quot;$&quot;#,##0_);[Red]\(&quot;$&quot;#,##0\)">
                  <c:v>1012.5</c:v>
                </c:pt>
                <c:pt idx="3363" formatCode="&quot;$&quot;#,##0_);[Red]\(&quot;$&quot;#,##0\)">
                  <c:v>900</c:v>
                </c:pt>
                <c:pt idx="3364" formatCode="&quot;$&quot;#,##0_);[Red]\(&quot;$&quot;#,##0\)">
                  <c:v>1099.9999999999998</c:v>
                </c:pt>
                <c:pt idx="3365" formatCode="&quot;$&quot;#,##0_);[Red]\(&quot;$&quot;#,##0\)">
                  <c:v>1800</c:v>
                </c:pt>
                <c:pt idx="3366" formatCode="&quot;$&quot;#,##0_);[Red]\(&quot;$&quot;#,##0\)">
                  <c:v>2850</c:v>
                </c:pt>
                <c:pt idx="3367" formatCode="&quot;$&quot;#,##0_);[Red]\(&quot;$&quot;#,##0\)">
                  <c:v>1650.0000000000002</c:v>
                </c:pt>
                <c:pt idx="3368" formatCode="&quot;$&quot;#,##0_);[Red]\(&quot;$&quot;#,##0\)">
                  <c:v>1100</c:v>
                </c:pt>
                <c:pt idx="3369" formatCode="&quot;$&quot;#,##0_);[Red]\(&quot;$&quot;#,##0\)">
                  <c:v>962.50000000000011</c:v>
                </c:pt>
                <c:pt idx="3370" formatCode="&quot;$&quot;#,##0_);[Red]\(&quot;$&quot;#,##0\)">
                  <c:v>1137.5</c:v>
                </c:pt>
                <c:pt idx="3371" formatCode="&quot;$&quot;#,##0_);[Red]\(&quot;$&quot;#,##0\)">
                  <c:v>2100</c:v>
                </c:pt>
                <c:pt idx="3372" formatCode="&quot;$&quot;#,##0_);[Red]\(&quot;$&quot;#,##0\)">
                  <c:v>2925</c:v>
                </c:pt>
                <c:pt idx="3373" formatCode="&quot;$&quot;#,##0_);[Red]\(&quot;$&quot;#,##0\)">
                  <c:v>1787.5000000000002</c:v>
                </c:pt>
                <c:pt idx="3374" formatCode="&quot;$&quot;#,##0_);[Red]\(&quot;$&quot;#,##0\)">
                  <c:v>1760.0000000000002</c:v>
                </c:pt>
                <c:pt idx="3375" formatCode="&quot;$&quot;#,##0_);[Red]\(&quot;$&quot;#,##0\)">
                  <c:v>1650.0000000000002</c:v>
                </c:pt>
                <c:pt idx="3376" formatCode="&quot;$&quot;#,##0_);[Red]\(&quot;$&quot;#,##0\)">
                  <c:v>1787.5</c:v>
                </c:pt>
                <c:pt idx="3377" formatCode="&quot;$&quot;#,##0_);[Red]\(&quot;$&quot;#,##0\)">
                  <c:v>2625</c:v>
                </c:pt>
                <c:pt idx="3378" formatCode="&quot;$&quot;#,##0_);[Red]\(&quot;$&quot;#,##0\)">
                  <c:v>3900</c:v>
                </c:pt>
                <c:pt idx="3379" formatCode="&quot;$&quot;#,##0_);[Red]\(&quot;$&quot;#,##0\)">
                  <c:v>2200</c:v>
                </c:pt>
                <c:pt idx="3380" formatCode="&quot;$&quot;#,##0_);[Red]\(&quot;$&quot;#,##0\)">
                  <c:v>2062.5</c:v>
                </c:pt>
                <c:pt idx="3381" formatCode="&quot;$&quot;#,##0_);[Red]\(&quot;$&quot;#,##0\)">
                  <c:v>1787.5000000000002</c:v>
                </c:pt>
                <c:pt idx="3382" formatCode="&quot;$&quot;#,##0_);[Red]\(&quot;$&quot;#,##0\)">
                  <c:v>2112.5</c:v>
                </c:pt>
                <c:pt idx="3383" formatCode="&quot;$&quot;#,##0_);[Red]\(&quot;$&quot;#,##0\)">
                  <c:v>2975</c:v>
                </c:pt>
                <c:pt idx="3384" formatCode="&quot;$&quot;#,##0_);[Red]\(&quot;$&quot;#,##0\)">
                  <c:v>1662.5000000000002</c:v>
                </c:pt>
                <c:pt idx="3385" formatCode="&quot;$&quot;#,##0_);[Red]\(&quot;$&quot;#,##0\)">
                  <c:v>962.50000000000011</c:v>
                </c:pt>
                <c:pt idx="3386" formatCode="&quot;$&quot;#,##0_);[Red]\(&quot;$&quot;#,##0\)">
                  <c:v>687.50000000000011</c:v>
                </c:pt>
                <c:pt idx="3387" formatCode="&quot;$&quot;#,##0_);[Red]\(&quot;$&quot;#,##0\)">
                  <c:v>375</c:v>
                </c:pt>
                <c:pt idx="3388" formatCode="&quot;$&quot;#,##0_);[Red]\(&quot;$&quot;#,##0\)">
                  <c:v>787.5</c:v>
                </c:pt>
                <c:pt idx="3389" formatCode="&quot;$&quot;#,##0_);[Red]\(&quot;$&quot;#,##0\)">
                  <c:v>962.50000000000011</c:v>
                </c:pt>
                <c:pt idx="3390" formatCode="&quot;$&quot;#,##0_);[Red]\(&quot;$&quot;#,##0\)">
                  <c:v>1837.5000000000002</c:v>
                </c:pt>
                <c:pt idx="3391" formatCode="&quot;$&quot;#,##0_);[Red]\(&quot;$&quot;#,##0\)">
                  <c:v>612.50000000000011</c:v>
                </c:pt>
                <c:pt idx="3392" formatCode="&quot;$&quot;#,##0_);[Red]\(&quot;$&quot;#,##0\)">
                  <c:v>562.50000000000011</c:v>
                </c:pt>
                <c:pt idx="3393" formatCode="&quot;$&quot;#,##0_);[Red]\(&quot;$&quot;#,##0\)">
                  <c:v>300</c:v>
                </c:pt>
                <c:pt idx="3394" formatCode="&quot;$&quot;#,##0_);[Red]\(&quot;$&quot;#,##0\)">
                  <c:v>787.5</c:v>
                </c:pt>
                <c:pt idx="3395" formatCode="&quot;$&quot;#,##0_);[Red]\(&quot;$&quot;#,##0\)">
                  <c:v>962.50000000000011</c:v>
                </c:pt>
                <c:pt idx="3396" formatCode="&quot;$&quot;#,##0_);[Red]\(&quot;$&quot;#,##0\)">
                  <c:v>1732.5000000000002</c:v>
                </c:pt>
                <c:pt idx="3397" formatCode="&quot;$&quot;#,##0_);[Red]\(&quot;$&quot;#,##0\)">
                  <c:v>700.00000000000011</c:v>
                </c:pt>
                <c:pt idx="3398" formatCode="&quot;$&quot;#,##0_);[Red]\(&quot;$&quot;#,##0\)">
                  <c:v>562.50000000000011</c:v>
                </c:pt>
                <c:pt idx="3399" formatCode="&quot;$&quot;#,##0_);[Red]\(&quot;$&quot;#,##0\)">
                  <c:v>225</c:v>
                </c:pt>
                <c:pt idx="3400" formatCode="&quot;$&quot;#,##0_);[Red]\(&quot;$&quot;#,##0\)">
                  <c:v>562.5</c:v>
                </c:pt>
                <c:pt idx="3401" formatCode="&quot;$&quot;#,##0_);[Red]\(&quot;$&quot;#,##0\)">
                  <c:v>787.50000000000011</c:v>
                </c:pt>
                <c:pt idx="3402" formatCode="&quot;$&quot;#,##0_);[Red]\(&quot;$&quot;#,##0\)">
                  <c:v>1662.5000000000002</c:v>
                </c:pt>
                <c:pt idx="3403" formatCode="&quot;$&quot;#,##0_);[Red]\(&quot;$&quot;#,##0\)">
                  <c:v>612.50000000000011</c:v>
                </c:pt>
                <c:pt idx="3404" formatCode="&quot;$&quot;#,##0_);[Red]\(&quot;$&quot;#,##0\)">
                  <c:v>437.50000000000011</c:v>
                </c:pt>
                <c:pt idx="3405" formatCode="&quot;$&quot;#,##0_);[Red]\(&quot;$&quot;#,##0\)">
                  <c:v>300</c:v>
                </c:pt>
                <c:pt idx="3406" formatCode="&quot;$&quot;#,##0_);[Red]\(&quot;$&quot;#,##0\)">
                  <c:v>450</c:v>
                </c:pt>
                <c:pt idx="3407" formatCode="&quot;$&quot;#,##0_);[Red]\(&quot;$&quot;#,##0\)">
                  <c:v>875.00000000000011</c:v>
                </c:pt>
                <c:pt idx="3408" formatCode="&quot;$&quot;#,##0_);[Red]\(&quot;$&quot;#,##0\)">
                  <c:v>2599.9999999999995</c:v>
                </c:pt>
                <c:pt idx="3409" formatCode="&quot;$&quot;#,##0_);[Red]\(&quot;$&quot;#,##0\)">
                  <c:v>1012.5</c:v>
                </c:pt>
                <c:pt idx="3410" formatCode="&quot;$&quot;#,##0_);[Red]\(&quot;$&quot;#,##0\)">
                  <c:v>1000</c:v>
                </c:pt>
                <c:pt idx="3411" formatCode="&quot;$&quot;#,##0_);[Red]\(&quot;$&quot;#,##0\)">
                  <c:v>800</c:v>
                </c:pt>
                <c:pt idx="3412" formatCode="&quot;$&quot;#,##0_);[Red]\(&quot;$&quot;#,##0\)">
                  <c:v>1124.9999999999998</c:v>
                </c:pt>
                <c:pt idx="3413" formatCode="&quot;$&quot;#,##0_);[Red]\(&quot;$&quot;#,##0\)">
                  <c:v>1924.9999999999998</c:v>
                </c:pt>
                <c:pt idx="3414" formatCode="&quot;$&quot;#,##0_);[Red]\(&quot;$&quot;#,##0\)">
                  <c:v>2999.9999999999995</c:v>
                </c:pt>
                <c:pt idx="3415" formatCode="&quot;$&quot;#,##0_);[Red]\(&quot;$&quot;#,##0\)">
                  <c:v>1575</c:v>
                </c:pt>
                <c:pt idx="3416" formatCode="&quot;$&quot;#,##0_);[Red]\(&quot;$&quot;#,##0\)">
                  <c:v>1100</c:v>
                </c:pt>
                <c:pt idx="3417" formatCode="&quot;$&quot;#,##0_);[Red]\(&quot;$&quot;#,##0\)">
                  <c:v>1000</c:v>
                </c:pt>
                <c:pt idx="3418" formatCode="&quot;$&quot;#,##0_);[Red]\(&quot;$&quot;#,##0\)">
                  <c:v>1249.9999999999998</c:v>
                </c:pt>
                <c:pt idx="3419" formatCode="&quot;$&quot;#,##0_);[Red]\(&quot;$&quot;#,##0\)">
                  <c:v>2199.9999999999995</c:v>
                </c:pt>
                <c:pt idx="3420" formatCode="&quot;$&quot;#,##0_);[Red]\(&quot;$&quot;#,##0\)">
                  <c:v>3124.9999999999995</c:v>
                </c:pt>
                <c:pt idx="3421" formatCode="&quot;$&quot;#,##0_);[Red]\(&quot;$&quot;#,##0\)">
                  <c:v>1687.5</c:v>
                </c:pt>
                <c:pt idx="3422" formatCode="&quot;$&quot;#,##0_);[Red]\(&quot;$&quot;#,##0\)">
                  <c:v>1200</c:v>
                </c:pt>
                <c:pt idx="3423" formatCode="&quot;$&quot;#,##0_);[Red]\(&quot;$&quot;#,##0\)">
                  <c:v>1000</c:v>
                </c:pt>
                <c:pt idx="3424" formatCode="&quot;$&quot;#,##0_);[Red]\(&quot;$&quot;#,##0\)">
                  <c:v>1374.9999999999998</c:v>
                </c:pt>
                <c:pt idx="3425" formatCode="&quot;$&quot;#,##0_);[Red]\(&quot;$&quot;#,##0\)">
                  <c:v>2474.9999999999995</c:v>
                </c:pt>
                <c:pt idx="3426" formatCode="&quot;$&quot;#,##0_);[Red]\(&quot;$&quot;#,##0\)">
                  <c:v>2999.9999999999995</c:v>
                </c:pt>
                <c:pt idx="3427" formatCode="&quot;$&quot;#,##0_);[Red]\(&quot;$&quot;#,##0\)">
                  <c:v>1687.5</c:v>
                </c:pt>
                <c:pt idx="3428" formatCode="&quot;$&quot;#,##0_);[Red]\(&quot;$&quot;#,##0\)">
                  <c:v>1200</c:v>
                </c:pt>
                <c:pt idx="3429" formatCode="&quot;$&quot;#,##0_);[Red]\(&quot;$&quot;#,##0\)">
                  <c:v>800</c:v>
                </c:pt>
                <c:pt idx="3430" formatCode="&quot;$&quot;#,##0_);[Red]\(&quot;$&quot;#,##0\)">
                  <c:v>874.99999999999989</c:v>
                </c:pt>
                <c:pt idx="3431" formatCode="&quot;$&quot;#,##0_);[Red]\(&quot;$&quot;#,##0\)">
                  <c:v>1924.9999999999998</c:v>
                </c:pt>
                <c:pt idx="3432" formatCode="&quot;$&quot;#,##0_);[Red]\(&quot;$&quot;#,##0\)">
                  <c:v>2374.9999999999995</c:v>
                </c:pt>
                <c:pt idx="3433" formatCode="&quot;$&quot;#,##0_);[Red]\(&quot;$&quot;#,##0\)">
                  <c:v>1237.5</c:v>
                </c:pt>
                <c:pt idx="3434" formatCode="&quot;$&quot;#,##0_);[Red]\(&quot;$&quot;#,##0\)">
                  <c:v>700</c:v>
                </c:pt>
                <c:pt idx="3435" formatCode="&quot;$&quot;#,##0_);[Red]\(&quot;$&quot;#,##0\)">
                  <c:v>600</c:v>
                </c:pt>
                <c:pt idx="3436" formatCode="&quot;$&quot;#,##0_);[Red]\(&quot;$&quot;#,##0\)">
                  <c:v>749.99999999999989</c:v>
                </c:pt>
                <c:pt idx="3437" formatCode="&quot;$&quot;#,##0_);[Red]\(&quot;$&quot;#,##0\)">
                  <c:v>1374.9999999999998</c:v>
                </c:pt>
                <c:pt idx="3438" formatCode="&quot;$&quot;#,##0_);[Red]\(&quot;$&quot;#,##0\)">
                  <c:v>2337.4999999999995</c:v>
                </c:pt>
                <c:pt idx="3439" formatCode="&quot;$&quot;#,##0_);[Red]\(&quot;$&quot;#,##0\)">
                  <c:v>1250</c:v>
                </c:pt>
                <c:pt idx="3440" formatCode="&quot;$&quot;#,##0_);[Red]\(&quot;$&quot;#,##0\)">
                  <c:v>750</c:v>
                </c:pt>
                <c:pt idx="3441" formatCode="&quot;$&quot;#,##0_);[Red]\(&quot;$&quot;#,##0\)">
                  <c:v>625</c:v>
                </c:pt>
                <c:pt idx="3442" formatCode="&quot;$&quot;#,##0_);[Red]\(&quot;$&quot;#,##0\)">
                  <c:v>750</c:v>
                </c:pt>
                <c:pt idx="3443" formatCode="&quot;$&quot;#,##0_);[Red]\(&quot;$&quot;#,##0\)">
                  <c:v>1624.9999999999998</c:v>
                </c:pt>
                <c:pt idx="3444" formatCode="&quot;$&quot;#,##0_);[Red]\(&quot;$&quot;#,##0\)">
                  <c:v>2400</c:v>
                </c:pt>
                <c:pt idx="3445" formatCode="&quot;$&quot;#,##0_);[Red]\(&quot;$&quot;#,##0\)">
                  <c:v>1375</c:v>
                </c:pt>
                <c:pt idx="3446" formatCode="&quot;$&quot;#,##0_);[Red]\(&quot;$&quot;#,##0\)">
                  <c:v>1350</c:v>
                </c:pt>
                <c:pt idx="3447" formatCode="&quot;$&quot;#,##0_);[Red]\(&quot;$&quot;#,##0\)">
                  <c:v>1250</c:v>
                </c:pt>
                <c:pt idx="3448" formatCode="&quot;$&quot;#,##0_);[Red]\(&quot;$&quot;#,##0\)">
                  <c:v>1350</c:v>
                </c:pt>
                <c:pt idx="3449" formatCode="&quot;$&quot;#,##0_);[Red]\(&quot;$&quot;#,##0\)">
                  <c:v>2112.4999999999995</c:v>
                </c:pt>
                <c:pt idx="3450" formatCode="&quot;$&quot;#,##0_);[Red]\(&quot;$&quot;#,##0\)">
                  <c:v>3300</c:v>
                </c:pt>
                <c:pt idx="3451" formatCode="&quot;$&quot;#,##0_);[Red]\(&quot;$&quot;#,##0\)">
                  <c:v>1750</c:v>
                </c:pt>
                <c:pt idx="3452" formatCode="&quot;$&quot;#,##0_);[Red]\(&quot;$&quot;#,##0\)">
                  <c:v>1625</c:v>
                </c:pt>
                <c:pt idx="3453" formatCode="&quot;$&quot;#,##0_);[Red]\(&quot;$&quot;#,##0\)">
                  <c:v>1375</c:v>
                </c:pt>
                <c:pt idx="3454" formatCode="&quot;$&quot;#,##0_);[Red]\(&quot;$&quot;#,##0\)">
                  <c:v>1650</c:v>
                </c:pt>
                <c:pt idx="3455" formatCode="&quot;$&quot;#,##0_);[Red]\(&quot;$&quot;#,##0\)">
                  <c:v>2437.4999999999995</c:v>
                </c:pt>
                <c:pt idx="3456" formatCode="&quot;$&quot;#,##0_);[Red]\(&quot;$&quot;#,##0\)">
                  <c:v>2000</c:v>
                </c:pt>
                <c:pt idx="3457" formatCode="&quot;$&quot;#,##0_);[Red]\(&quot;$&quot;#,##0\)">
                  <c:v>1200</c:v>
                </c:pt>
                <c:pt idx="3458" formatCode="&quot;$&quot;#,##0_);[Red]\(&quot;$&quot;#,##0\)">
                  <c:v>900.00000000000011</c:v>
                </c:pt>
                <c:pt idx="3459" formatCode="&quot;$&quot;#,##0_);[Red]\(&quot;$&quot;#,##0\)">
                  <c:v>525</c:v>
                </c:pt>
                <c:pt idx="3460" formatCode="&quot;$&quot;#,##0_);[Red]\(&quot;$&quot;#,##0\)">
                  <c:v>1000</c:v>
                </c:pt>
                <c:pt idx="3461" formatCode="&quot;$&quot;#,##0_);[Red]\(&quot;$&quot;#,##0\)">
                  <c:v>1200</c:v>
                </c:pt>
                <c:pt idx="3462" formatCode="&quot;$&quot;#,##0_);[Red]\(&quot;$&quot;#,##0\)">
                  <c:v>2200</c:v>
                </c:pt>
                <c:pt idx="3463" formatCode="&quot;$&quot;#,##0_);[Red]\(&quot;$&quot;#,##0\)">
                  <c:v>800</c:v>
                </c:pt>
                <c:pt idx="3464" formatCode="&quot;$&quot;#,##0_);[Red]\(&quot;$&quot;#,##0\)">
                  <c:v>750.00000000000011</c:v>
                </c:pt>
                <c:pt idx="3465" formatCode="&quot;$&quot;#,##0_);[Red]\(&quot;$&quot;#,##0\)">
                  <c:v>437.5</c:v>
                </c:pt>
                <c:pt idx="3466" formatCode="&quot;$&quot;#,##0_);[Red]\(&quot;$&quot;#,##0\)">
                  <c:v>1000</c:v>
                </c:pt>
                <c:pt idx="3467" formatCode="&quot;$&quot;#,##0_);[Red]\(&quot;$&quot;#,##0\)">
                  <c:v>1200</c:v>
                </c:pt>
                <c:pt idx="3468" formatCode="&quot;$&quot;#,##0_);[Red]\(&quot;$&quot;#,##0\)">
                  <c:v>2080</c:v>
                </c:pt>
                <c:pt idx="3469" formatCode="&quot;$&quot;#,##0_);[Red]\(&quot;$&quot;#,##0\)">
                  <c:v>900</c:v>
                </c:pt>
                <c:pt idx="3470" formatCode="&quot;$&quot;#,##0_);[Red]\(&quot;$&quot;#,##0\)">
                  <c:v>750.00000000000011</c:v>
                </c:pt>
                <c:pt idx="3471" formatCode="&quot;$&quot;#,##0_);[Red]\(&quot;$&quot;#,##0\)">
                  <c:v>350</c:v>
                </c:pt>
                <c:pt idx="3472" formatCode="&quot;$&quot;#,##0_);[Red]\(&quot;$&quot;#,##0\)">
                  <c:v>750</c:v>
                </c:pt>
                <c:pt idx="3473" formatCode="&quot;$&quot;#,##0_);[Red]\(&quot;$&quot;#,##0\)">
                  <c:v>1000</c:v>
                </c:pt>
                <c:pt idx="3474" formatCode="&quot;$&quot;#,##0_);[Red]\(&quot;$&quot;#,##0\)">
                  <c:v>2000</c:v>
                </c:pt>
                <c:pt idx="3475" formatCode="&quot;$&quot;#,##0_);[Red]\(&quot;$&quot;#,##0\)">
                  <c:v>800</c:v>
                </c:pt>
                <c:pt idx="3476" formatCode="&quot;$&quot;#,##0_);[Red]\(&quot;$&quot;#,##0\)">
                  <c:v>600.00000000000011</c:v>
                </c:pt>
                <c:pt idx="3477" formatCode="&quot;$&quot;#,##0_);[Red]\(&quot;$&quot;#,##0\)">
                  <c:v>437.5</c:v>
                </c:pt>
                <c:pt idx="3478" formatCode="&quot;$&quot;#,##0_);[Red]\(&quot;$&quot;#,##0\)">
                  <c:v>625</c:v>
                </c:pt>
                <c:pt idx="3479" formatCode="&quot;$&quot;#,##0_);[Red]\(&quot;$&quot;#,##0\)">
                  <c:v>1100</c:v>
                </c:pt>
                <c:pt idx="3480" formatCode="&quot;$&quot;#,##0_);[Red]\(&quot;$&quot;#,##0\)">
                  <c:v>2997.4999999999995</c:v>
                </c:pt>
                <c:pt idx="3481" formatCode="&quot;$&quot;#,##0_);[Red]\(&quot;$&quot;#,##0\)">
                  <c:v>1250</c:v>
                </c:pt>
                <c:pt idx="3482" formatCode="&quot;$&quot;#,##0_);[Red]\(&quot;$&quot;#,##0\)">
                  <c:v>1237.5</c:v>
                </c:pt>
                <c:pt idx="3483" formatCode="&quot;$&quot;#,##0_);[Red]\(&quot;$&quot;#,##0\)">
                  <c:v>1012.5</c:v>
                </c:pt>
                <c:pt idx="3484" formatCode="&quot;$&quot;#,##0_);[Red]\(&quot;$&quot;#,##0\)">
                  <c:v>1374.9999999999998</c:v>
                </c:pt>
                <c:pt idx="3485" formatCode="&quot;$&quot;#,##0_);[Red]\(&quot;$&quot;#,##0\)">
                  <c:v>2250</c:v>
                </c:pt>
                <c:pt idx="3486" formatCode="&quot;$&quot;#,##0_);[Red]\(&quot;$&quot;#,##0\)">
                  <c:v>3437.4999999999995</c:v>
                </c:pt>
                <c:pt idx="3487" formatCode="&quot;$&quot;#,##0_);[Red]\(&quot;$&quot;#,##0\)">
                  <c:v>1875</c:v>
                </c:pt>
                <c:pt idx="3488" formatCode="&quot;$&quot;#,##0_);[Red]\(&quot;$&quot;#,##0\)">
                  <c:v>1350</c:v>
                </c:pt>
                <c:pt idx="3489" formatCode="&quot;$&quot;#,##0_);[Red]\(&quot;$&quot;#,##0\)">
                  <c:v>1237.5</c:v>
                </c:pt>
                <c:pt idx="3490" formatCode="&quot;$&quot;#,##0_);[Red]\(&quot;$&quot;#,##0\)">
                  <c:v>1512.4999999999998</c:v>
                </c:pt>
                <c:pt idx="3491" formatCode="&quot;$&quot;#,##0_);[Red]\(&quot;$&quot;#,##0\)">
                  <c:v>2550</c:v>
                </c:pt>
                <c:pt idx="3492" formatCode="&quot;$&quot;#,##0_);[Red]\(&quot;$&quot;#,##0\)">
                  <c:v>3574.9999999999995</c:v>
                </c:pt>
                <c:pt idx="3493" formatCode="&quot;$&quot;#,##0_);[Red]\(&quot;$&quot;#,##0\)">
                  <c:v>2000</c:v>
                </c:pt>
                <c:pt idx="3494" formatCode="&quot;$&quot;#,##0_);[Red]\(&quot;$&quot;#,##0\)">
                  <c:v>1462.5</c:v>
                </c:pt>
                <c:pt idx="3495" formatCode="&quot;$&quot;#,##0_);[Red]\(&quot;$&quot;#,##0\)">
                  <c:v>1237.5</c:v>
                </c:pt>
                <c:pt idx="3496" formatCode="&quot;$&quot;#,##0_);[Red]\(&quot;$&quot;#,##0\)">
                  <c:v>1649.9999999999998</c:v>
                </c:pt>
                <c:pt idx="3497" formatCode="&quot;$&quot;#,##0_);[Red]\(&quot;$&quot;#,##0\)">
                  <c:v>2850</c:v>
                </c:pt>
                <c:pt idx="3498" formatCode="&quot;$&quot;#,##0_);[Red]\(&quot;$&quot;#,##0\)">
                  <c:v>3437.4999999999995</c:v>
                </c:pt>
                <c:pt idx="3499" formatCode="&quot;$&quot;#,##0_);[Red]\(&quot;$&quot;#,##0\)">
                  <c:v>2000</c:v>
                </c:pt>
                <c:pt idx="3500" formatCode="&quot;$&quot;#,##0_);[Red]\(&quot;$&quot;#,##0\)">
                  <c:v>1462.5</c:v>
                </c:pt>
                <c:pt idx="3501" formatCode="&quot;$&quot;#,##0_);[Red]\(&quot;$&quot;#,##0\)">
                  <c:v>1012.5</c:v>
                </c:pt>
                <c:pt idx="3502" formatCode="&quot;$&quot;#,##0_);[Red]\(&quot;$&quot;#,##0\)">
                  <c:v>1099.9999999999998</c:v>
                </c:pt>
                <c:pt idx="3503" formatCode="&quot;$&quot;#,##0_);[Red]\(&quot;$&quot;#,##0\)">
                  <c:v>2250</c:v>
                </c:pt>
                <c:pt idx="3504" formatCode="&quot;$&quot;#,##0_);[Red]\(&quot;$&quot;#,##0\)">
                  <c:v>2749.9999999999995</c:v>
                </c:pt>
                <c:pt idx="3505" formatCode="&quot;$&quot;#,##0_);[Red]\(&quot;$&quot;#,##0\)">
                  <c:v>1500</c:v>
                </c:pt>
                <c:pt idx="3506" formatCode="&quot;$&quot;#,##0_);[Red]\(&quot;$&quot;#,##0\)">
                  <c:v>900</c:v>
                </c:pt>
                <c:pt idx="3507" formatCode="&quot;$&quot;#,##0_);[Red]\(&quot;$&quot;#,##0\)">
                  <c:v>787.5</c:v>
                </c:pt>
                <c:pt idx="3508" formatCode="&quot;$&quot;#,##0_);[Red]\(&quot;$&quot;#,##0\)">
                  <c:v>962.49999999999989</c:v>
                </c:pt>
                <c:pt idx="3509" formatCode="&quot;$&quot;#,##0_);[Red]\(&quot;$&quot;#,##0\)">
                  <c:v>1650</c:v>
                </c:pt>
                <c:pt idx="3510" formatCode="&quot;$&quot;#,##0_);[Red]\(&quot;$&quot;#,##0\)">
                  <c:v>2700</c:v>
                </c:pt>
                <c:pt idx="3511" formatCode="&quot;$&quot;#,##0_);[Red]\(&quot;$&quot;#,##0\)">
                  <c:v>1512.5000000000002</c:v>
                </c:pt>
                <c:pt idx="3512" formatCode="&quot;$&quot;#,##0_);[Red]\(&quot;$&quot;#,##0\)">
                  <c:v>962.50000000000011</c:v>
                </c:pt>
                <c:pt idx="3513" formatCode="&quot;$&quot;#,##0_);[Red]\(&quot;$&quot;#,##0\)">
                  <c:v>825.00000000000011</c:v>
                </c:pt>
                <c:pt idx="3514" formatCode="&quot;$&quot;#,##0_);[Red]\(&quot;$&quot;#,##0\)">
                  <c:v>975</c:v>
                </c:pt>
                <c:pt idx="3515" formatCode="&quot;$&quot;#,##0_);[Red]\(&quot;$&quot;#,##0\)">
                  <c:v>1924.9999999999998</c:v>
                </c:pt>
                <c:pt idx="3516" formatCode="&quot;$&quot;#,##0_);[Red]\(&quot;$&quot;#,##0\)">
                  <c:v>2762.5</c:v>
                </c:pt>
                <c:pt idx="3517" formatCode="&quot;$&quot;#,##0_);[Red]\(&quot;$&quot;#,##0\)">
                  <c:v>1650.0000000000002</c:v>
                </c:pt>
                <c:pt idx="3518" formatCode="&quot;$&quot;#,##0_);[Red]\(&quot;$&quot;#,##0\)">
                  <c:v>1622.5000000000002</c:v>
                </c:pt>
                <c:pt idx="3519" formatCode="&quot;$&quot;#,##0_);[Red]\(&quot;$&quot;#,##0\)">
                  <c:v>1512.5000000000002</c:v>
                </c:pt>
                <c:pt idx="3520" formatCode="&quot;$&quot;#,##0_);[Red]\(&quot;$&quot;#,##0\)">
                  <c:v>1625</c:v>
                </c:pt>
                <c:pt idx="3521" formatCode="&quot;$&quot;#,##0_);[Red]\(&quot;$&quot;#,##0\)">
                  <c:v>2450</c:v>
                </c:pt>
                <c:pt idx="3522" formatCode="&quot;$&quot;#,##0_);[Red]\(&quot;$&quot;#,##0\)">
                  <c:v>3737.5</c:v>
                </c:pt>
                <c:pt idx="3523" formatCode="&quot;$&quot;#,##0_);[Red]\(&quot;$&quot;#,##0\)">
                  <c:v>2062.5</c:v>
                </c:pt>
                <c:pt idx="3524" formatCode="&quot;$&quot;#,##0_);[Red]\(&quot;$&quot;#,##0\)">
                  <c:v>1925.0000000000002</c:v>
                </c:pt>
                <c:pt idx="3525" formatCode="&quot;$&quot;#,##0_);[Red]\(&quot;$&quot;#,##0\)">
                  <c:v>1650.0000000000002</c:v>
                </c:pt>
                <c:pt idx="3526" formatCode="&quot;$&quot;#,##0_);[Red]\(&quot;$&quot;#,##0\)">
                  <c:v>1950</c:v>
                </c:pt>
                <c:pt idx="3527" formatCode="&quot;$&quot;#,##0_);[Red]\(&quot;$&quot;#,##0\)">
                  <c:v>2800</c:v>
                </c:pt>
                <c:pt idx="3528" formatCode="&quot;$&quot;#,##0_);[Red]\(&quot;$&quot;#,##0\)">
                  <c:v>1487.5000000000002</c:v>
                </c:pt>
                <c:pt idx="3529" formatCode="&quot;$&quot;#,##0_);[Red]\(&quot;$&quot;#,##0\)">
                  <c:v>787.50000000000011</c:v>
                </c:pt>
                <c:pt idx="3530" formatCode="&quot;$&quot;#,##0_);[Red]\(&quot;$&quot;#,##0\)">
                  <c:v>562.50000000000011</c:v>
                </c:pt>
                <c:pt idx="3531" formatCode="&quot;$&quot;#,##0_);[Red]\(&quot;$&quot;#,##0\)">
                  <c:v>225</c:v>
                </c:pt>
                <c:pt idx="3532" formatCode="&quot;$&quot;#,##0_);[Red]\(&quot;$&quot;#,##0\)">
                  <c:v>562.5</c:v>
                </c:pt>
                <c:pt idx="3533" formatCode="&quot;$&quot;#,##0_);[Red]\(&quot;$&quot;#,##0\)">
                  <c:v>787.50000000000011</c:v>
                </c:pt>
                <c:pt idx="3534" formatCode="&quot;$&quot;#,##0_);[Red]\(&quot;$&quot;#,##0\)">
                  <c:v>1662.5000000000002</c:v>
                </c:pt>
                <c:pt idx="3535" formatCode="&quot;$&quot;#,##0_);[Red]\(&quot;$&quot;#,##0\)">
                  <c:v>437.50000000000006</c:v>
                </c:pt>
                <c:pt idx="3536" formatCode="&quot;$&quot;#,##0_);[Red]\(&quot;$&quot;#,##0\)">
                  <c:v>437.50000000000011</c:v>
                </c:pt>
                <c:pt idx="3537" formatCode="&quot;$&quot;#,##0_);[Red]\(&quot;$&quot;#,##0\)">
                  <c:v>150</c:v>
                </c:pt>
                <c:pt idx="3538" formatCode="&quot;$&quot;#,##0_);[Red]\(&quot;$&quot;#,##0\)">
                  <c:v>562.5</c:v>
                </c:pt>
                <c:pt idx="3539" formatCode="&quot;$&quot;#,##0_);[Red]\(&quot;$&quot;#,##0\)">
                  <c:v>787.50000000000011</c:v>
                </c:pt>
                <c:pt idx="3540" formatCode="&quot;$&quot;#,##0_);[Red]\(&quot;$&quot;#,##0\)">
                  <c:v>1557.5000000000002</c:v>
                </c:pt>
                <c:pt idx="3541" formatCode="&quot;$&quot;#,##0_);[Red]\(&quot;$&quot;#,##0\)">
                  <c:v>525</c:v>
                </c:pt>
                <c:pt idx="3542" formatCode="&quot;$&quot;#,##0_);[Red]\(&quot;$&quot;#,##0\)">
                  <c:v>437.50000000000011</c:v>
                </c:pt>
                <c:pt idx="3543" formatCode="&quot;$&quot;#,##0_);[Red]\(&quot;$&quot;#,##0\)">
                  <c:v>75</c:v>
                </c:pt>
                <c:pt idx="3544" formatCode="&quot;$&quot;#,##0_);[Red]\(&quot;$&quot;#,##0\)">
                  <c:v>337.5</c:v>
                </c:pt>
                <c:pt idx="3545" formatCode="&quot;$&quot;#,##0_);[Red]\(&quot;$&quot;#,##0\)">
                  <c:v>612.50000000000011</c:v>
                </c:pt>
                <c:pt idx="3546" formatCode="&quot;$&quot;#,##0_);[Red]\(&quot;$&quot;#,##0\)">
                  <c:v>1487.5000000000002</c:v>
                </c:pt>
                <c:pt idx="3547" formatCode="&quot;$&quot;#,##0_);[Red]\(&quot;$&quot;#,##0\)">
                  <c:v>437.50000000000006</c:v>
                </c:pt>
                <c:pt idx="3548" formatCode="&quot;$&quot;#,##0_);[Red]\(&quot;$&quot;#,##0\)">
                  <c:v>312.50000000000006</c:v>
                </c:pt>
                <c:pt idx="3549" formatCode="&quot;$&quot;#,##0_);[Red]\(&quot;$&quot;#,##0\)">
                  <c:v>150</c:v>
                </c:pt>
                <c:pt idx="3550" formatCode="&quot;$&quot;#,##0_);[Red]\(&quot;$&quot;#,##0\)">
                  <c:v>225</c:v>
                </c:pt>
                <c:pt idx="3551" formatCode="&quot;$&quot;#,##0_);[Red]\(&quot;$&quot;#,##0\)">
                  <c:v>700.00000000000011</c:v>
                </c:pt>
                <c:pt idx="3552" formatCode="&quot;$&quot;#,##0_);[Red]\(&quot;$&quot;#,##0\)">
                  <c:v>2349.9999999999995</c:v>
                </c:pt>
                <c:pt idx="3553" formatCode="&quot;$&quot;#,##0_);[Red]\(&quot;$&quot;#,##0\)">
                  <c:v>787.5</c:v>
                </c:pt>
                <c:pt idx="3554" formatCode="&quot;$&quot;#,##0_);[Red]\(&quot;$&quot;#,##0\)">
                  <c:v>800</c:v>
                </c:pt>
                <c:pt idx="3555" formatCode="&quot;$&quot;#,##0_);[Red]\(&quot;$&quot;#,##0\)">
                  <c:v>600</c:v>
                </c:pt>
                <c:pt idx="3556" formatCode="&quot;$&quot;#,##0_);[Red]\(&quot;$&quot;#,##0\)">
                  <c:v>874.99999999999989</c:v>
                </c:pt>
                <c:pt idx="3557" formatCode="&quot;$&quot;#,##0_);[Red]\(&quot;$&quot;#,##0\)">
                  <c:v>1649.9999999999998</c:v>
                </c:pt>
                <c:pt idx="3558" formatCode="&quot;$&quot;#,##0_);[Red]\(&quot;$&quot;#,##0\)">
                  <c:v>2749.9999999999995</c:v>
                </c:pt>
                <c:pt idx="3559" formatCode="&quot;$&quot;#,##0_);[Red]\(&quot;$&quot;#,##0\)">
                  <c:v>1350</c:v>
                </c:pt>
                <c:pt idx="3560" formatCode="&quot;$&quot;#,##0_);[Red]\(&quot;$&quot;#,##0\)">
                  <c:v>900</c:v>
                </c:pt>
                <c:pt idx="3561" formatCode="&quot;$&quot;#,##0_);[Red]\(&quot;$&quot;#,##0\)">
                  <c:v>800</c:v>
                </c:pt>
                <c:pt idx="3562" formatCode="&quot;$&quot;#,##0_);[Red]\(&quot;$&quot;#,##0\)">
                  <c:v>999.99999999999989</c:v>
                </c:pt>
                <c:pt idx="3563" formatCode="&quot;$&quot;#,##0_);[Red]\(&quot;$&quot;#,##0\)">
                  <c:v>1924.9999999999998</c:v>
                </c:pt>
                <c:pt idx="3564" formatCode="&quot;$&quot;#,##0_);[Red]\(&quot;$&quot;#,##0\)">
                  <c:v>2874.9999999999995</c:v>
                </c:pt>
                <c:pt idx="3565" formatCode="&quot;$&quot;#,##0_);[Red]\(&quot;$&quot;#,##0\)">
                  <c:v>1462.5</c:v>
                </c:pt>
                <c:pt idx="3566" formatCode="&quot;$&quot;#,##0_);[Red]\(&quot;$&quot;#,##0\)">
                  <c:v>1000</c:v>
                </c:pt>
                <c:pt idx="3567" formatCode="&quot;$&quot;#,##0_);[Red]\(&quot;$&quot;#,##0\)">
                  <c:v>800</c:v>
                </c:pt>
                <c:pt idx="3568" formatCode="&quot;$&quot;#,##0_);[Red]\(&quot;$&quot;#,##0\)">
                  <c:v>1124.9999999999998</c:v>
                </c:pt>
                <c:pt idx="3569" formatCode="&quot;$&quot;#,##0_);[Red]\(&quot;$&quot;#,##0\)">
                  <c:v>2199.9999999999995</c:v>
                </c:pt>
                <c:pt idx="3570" formatCode="&quot;$&quot;#,##0_);[Red]\(&quot;$&quot;#,##0\)">
                  <c:v>2749.9999999999995</c:v>
                </c:pt>
                <c:pt idx="3571" formatCode="&quot;$&quot;#,##0_);[Red]\(&quot;$&quot;#,##0\)">
                  <c:v>1462.5</c:v>
                </c:pt>
                <c:pt idx="3572" formatCode="&quot;$&quot;#,##0_);[Red]\(&quot;$&quot;#,##0\)">
                  <c:v>1000</c:v>
                </c:pt>
                <c:pt idx="3573" formatCode="&quot;$&quot;#,##0_);[Red]\(&quot;$&quot;#,##0\)">
                  <c:v>600</c:v>
                </c:pt>
                <c:pt idx="3574" formatCode="&quot;$&quot;#,##0_);[Red]\(&quot;$&quot;#,##0\)">
                  <c:v>624.99999999999989</c:v>
                </c:pt>
                <c:pt idx="3575" formatCode="&quot;$&quot;#,##0_);[Red]\(&quot;$&quot;#,##0\)">
                  <c:v>1649.9999999999998</c:v>
                </c:pt>
                <c:pt idx="3576" formatCode="&quot;$&quot;#,##0_);[Red]\(&quot;$&quot;#,##0\)">
                  <c:v>2124.9999999999995</c:v>
                </c:pt>
                <c:pt idx="3577" formatCode="&quot;$&quot;#,##0_);[Red]\(&quot;$&quot;#,##0\)">
                  <c:v>1012.5</c:v>
                </c:pt>
                <c:pt idx="3578" formatCode="&quot;$&quot;#,##0_);[Red]\(&quot;$&quot;#,##0\)">
                  <c:v>500</c:v>
                </c:pt>
                <c:pt idx="3579" formatCode="&quot;$&quot;#,##0_);[Red]\(&quot;$&quot;#,##0\)">
                  <c:v>400</c:v>
                </c:pt>
                <c:pt idx="3580" formatCode="&quot;$&quot;#,##0_);[Red]\(&quot;$&quot;#,##0\)">
                  <c:v>499.99999999999994</c:v>
                </c:pt>
                <c:pt idx="3581" formatCode="&quot;$&quot;#,##0_);[Red]\(&quot;$&quot;#,##0\)">
                  <c:v>1099.9999999999998</c:v>
                </c:pt>
                <c:pt idx="3582" formatCode="&quot;$&quot;#,##0_);[Red]\(&quot;$&quot;#,##0\)">
                  <c:v>2062.4999999999995</c:v>
                </c:pt>
                <c:pt idx="3583" formatCode="&quot;$&quot;#,##0_);[Red]\(&quot;$&quot;#,##0\)">
                  <c:v>1000</c:v>
                </c:pt>
                <c:pt idx="3584" formatCode="&quot;$&quot;#,##0_);[Red]\(&quot;$&quot;#,##0\)">
                  <c:v>500</c:v>
                </c:pt>
                <c:pt idx="3585" formatCode="&quot;$&quot;#,##0_);[Red]\(&quot;$&quot;#,##0\)">
                  <c:v>375</c:v>
                </c:pt>
                <c:pt idx="3586" formatCode="&quot;$&quot;#,##0_);[Red]\(&quot;$&quot;#,##0\)">
                  <c:v>450</c:v>
                </c:pt>
                <c:pt idx="3587" formatCode="&quot;$&quot;#,##0_);[Red]\(&quot;$&quot;#,##0\)">
                  <c:v>1299.9999999999998</c:v>
                </c:pt>
                <c:pt idx="3588" formatCode="&quot;$&quot;#,##0_);[Red]\(&quot;$&quot;#,##0\)">
                  <c:v>2100</c:v>
                </c:pt>
                <c:pt idx="3589" formatCode="&quot;$&quot;#,##0_);[Red]\(&quot;$&quot;#,##0\)">
                  <c:v>1125</c:v>
                </c:pt>
                <c:pt idx="3590" formatCode="&quot;$&quot;#,##0_);[Red]\(&quot;$&quot;#,##0\)">
                  <c:v>1100</c:v>
                </c:pt>
                <c:pt idx="3591" formatCode="&quot;$&quot;#,##0_);[Red]\(&quot;$&quot;#,##0\)">
                  <c:v>1000</c:v>
                </c:pt>
                <c:pt idx="3592" formatCode="&quot;$&quot;#,##0_);[Red]\(&quot;$&quot;#,##0\)">
                  <c:v>1050</c:v>
                </c:pt>
                <c:pt idx="3593" formatCode="&quot;$&quot;#,##0_);[Red]\(&quot;$&quot;#,##0\)">
                  <c:v>1787.4999999999998</c:v>
                </c:pt>
                <c:pt idx="3594" formatCode="&quot;$&quot;#,##0_);[Red]\(&quot;$&quot;#,##0\)">
                  <c:v>3000</c:v>
                </c:pt>
                <c:pt idx="3595" formatCode="&quot;$&quot;#,##0_);[Red]\(&quot;$&quot;#,##0\)">
                  <c:v>1500</c:v>
                </c:pt>
                <c:pt idx="3596" formatCode="&quot;$&quot;#,##0_);[Red]\(&quot;$&quot;#,##0\)">
                  <c:v>1375</c:v>
                </c:pt>
                <c:pt idx="3597" formatCode="&quot;$&quot;#,##0_);[Red]\(&quot;$&quot;#,##0\)">
                  <c:v>1125</c:v>
                </c:pt>
                <c:pt idx="3598" formatCode="&quot;$&quot;#,##0_);[Red]\(&quot;$&quot;#,##0\)">
                  <c:v>1350</c:v>
                </c:pt>
                <c:pt idx="3599" formatCode="&quot;$&quot;#,##0_);[Red]\(&quot;$&quot;#,##0\)">
                  <c:v>2112.4999999999995</c:v>
                </c:pt>
                <c:pt idx="3600" formatCode="&quot;$&quot;#,##0_);[Red]\(&quot;$&quot;#,##0\)">
                  <c:v>1800</c:v>
                </c:pt>
                <c:pt idx="3601" formatCode="&quot;$&quot;#,##0_);[Red]\(&quot;$&quot;#,##0\)">
                  <c:v>1000</c:v>
                </c:pt>
                <c:pt idx="3602" formatCode="&quot;$&quot;#,##0_);[Red]\(&quot;$&quot;#,##0\)">
                  <c:v>750.00000000000011</c:v>
                </c:pt>
                <c:pt idx="3603" formatCode="&quot;$&quot;#,##0_);[Red]\(&quot;$&quot;#,##0\)">
                  <c:v>350</c:v>
                </c:pt>
                <c:pt idx="3604" formatCode="&quot;$&quot;#,##0_);[Red]\(&quot;$&quot;#,##0\)">
                  <c:v>750</c:v>
                </c:pt>
                <c:pt idx="3605" formatCode="&quot;$&quot;#,##0_);[Red]\(&quot;$&quot;#,##0\)">
                  <c:v>1000</c:v>
                </c:pt>
                <c:pt idx="3606" formatCode="&quot;$&quot;#,##0_);[Red]\(&quot;$&quot;#,##0\)">
                  <c:v>2000</c:v>
                </c:pt>
                <c:pt idx="3607" formatCode="&quot;$&quot;#,##0_);[Red]\(&quot;$&quot;#,##0\)">
                  <c:v>600</c:v>
                </c:pt>
                <c:pt idx="3608" formatCode="&quot;$&quot;#,##0_);[Red]\(&quot;$&quot;#,##0\)">
                  <c:v>600.00000000000011</c:v>
                </c:pt>
                <c:pt idx="3609" formatCode="&quot;$&quot;#,##0_);[Red]\(&quot;$&quot;#,##0\)">
                  <c:v>875</c:v>
                </c:pt>
                <c:pt idx="3610" formatCode="&quot;$&quot;#,##0_);[Red]\(&quot;$&quot;#,##0\)">
                  <c:v>750</c:v>
                </c:pt>
                <c:pt idx="3611" formatCode="&quot;$&quot;#,##0_);[Red]\(&quot;$&quot;#,##0\)">
                  <c:v>1000</c:v>
                </c:pt>
                <c:pt idx="3612" formatCode="&quot;$&quot;#,##0_);[Red]\(&quot;$&quot;#,##0\)">
                  <c:v>1880</c:v>
                </c:pt>
                <c:pt idx="3613" formatCode="&quot;$&quot;#,##0_);[Red]\(&quot;$&quot;#,##0\)">
                  <c:v>700</c:v>
                </c:pt>
                <c:pt idx="3614" formatCode="&quot;$&quot;#,##0_);[Red]\(&quot;$&quot;#,##0\)">
                  <c:v>600.00000000000011</c:v>
                </c:pt>
                <c:pt idx="3615" formatCode="&quot;$&quot;#,##0_);[Red]\(&quot;$&quot;#,##0\)">
                  <c:v>1050</c:v>
                </c:pt>
                <c:pt idx="3616" formatCode="&quot;$&quot;#,##0_);[Red]\(&quot;$&quot;#,##0\)">
                  <c:v>500</c:v>
                </c:pt>
                <c:pt idx="3617" formatCode="&quot;$&quot;#,##0_);[Red]\(&quot;$&quot;#,##0\)">
                  <c:v>800</c:v>
                </c:pt>
                <c:pt idx="3618" formatCode="&quot;$&quot;#,##0_);[Red]\(&quot;$&quot;#,##0\)">
                  <c:v>1800</c:v>
                </c:pt>
                <c:pt idx="3619" formatCode="&quot;$&quot;#,##0_);[Red]\(&quot;$&quot;#,##0\)">
                  <c:v>600</c:v>
                </c:pt>
                <c:pt idx="3620" formatCode="&quot;$&quot;#,##0_);[Red]\(&quot;$&quot;#,##0\)">
                  <c:v>450.00000000000006</c:v>
                </c:pt>
                <c:pt idx="3621" formatCode="&quot;$&quot;#,##0_);[Red]\(&quot;$&quot;#,##0\)">
                  <c:v>437.5</c:v>
                </c:pt>
                <c:pt idx="3622" formatCode="&quot;$&quot;#,##0_);[Red]\(&quot;$&quot;#,##0\)">
                  <c:v>625</c:v>
                </c:pt>
                <c:pt idx="3623" formatCode="&quot;$&quot;#,##0_);[Red]\(&quot;$&quot;#,##0\)">
                  <c:v>1100</c:v>
                </c:pt>
                <c:pt idx="3624" formatCode="&quot;$&quot;#,##0_);[Red]\(&quot;$&quot;#,##0\)">
                  <c:v>2722.4999999999995</c:v>
                </c:pt>
                <c:pt idx="3625" formatCode="&quot;$&quot;#,##0_);[Red]\(&quot;$&quot;#,##0\)">
                  <c:v>1000</c:v>
                </c:pt>
                <c:pt idx="3626" formatCode="&quot;$&quot;#,##0_);[Red]\(&quot;$&quot;#,##0\)">
                  <c:v>1012.5</c:v>
                </c:pt>
                <c:pt idx="3627" formatCode="&quot;$&quot;#,##0_);[Red]\(&quot;$&quot;#,##0\)">
                  <c:v>787.5</c:v>
                </c:pt>
                <c:pt idx="3628" formatCode="&quot;$&quot;#,##0_);[Red]\(&quot;$&quot;#,##0\)">
                  <c:v>1099.9999999999998</c:v>
                </c:pt>
                <c:pt idx="3629" formatCode="&quot;$&quot;#,##0_);[Red]\(&quot;$&quot;#,##0\)">
                  <c:v>1950</c:v>
                </c:pt>
                <c:pt idx="3630" formatCode="&quot;$&quot;#,##0_);[Red]\(&quot;$&quot;#,##0\)">
                  <c:v>3162.4999999999995</c:v>
                </c:pt>
                <c:pt idx="3631" formatCode="&quot;$&quot;#,##0_);[Red]\(&quot;$&quot;#,##0\)">
                  <c:v>1625</c:v>
                </c:pt>
                <c:pt idx="3632" formatCode="&quot;$&quot;#,##0_);[Red]\(&quot;$&quot;#,##0\)">
                  <c:v>1125</c:v>
                </c:pt>
                <c:pt idx="3633" formatCode="&quot;$&quot;#,##0_);[Red]\(&quot;$&quot;#,##0\)">
                  <c:v>1012.5</c:v>
                </c:pt>
                <c:pt idx="3634" formatCode="&quot;$&quot;#,##0_);[Red]\(&quot;$&quot;#,##0\)">
                  <c:v>1237.4999999999998</c:v>
                </c:pt>
                <c:pt idx="3635" formatCode="&quot;$&quot;#,##0_);[Red]\(&quot;$&quot;#,##0\)">
                  <c:v>2250</c:v>
                </c:pt>
                <c:pt idx="3636" formatCode="&quot;$&quot;#,##0_);[Red]\(&quot;$&quot;#,##0\)">
                  <c:v>3299.9999999999995</c:v>
                </c:pt>
                <c:pt idx="3637" formatCode="&quot;$&quot;#,##0_);[Red]\(&quot;$&quot;#,##0\)">
                  <c:v>1750</c:v>
                </c:pt>
                <c:pt idx="3638" formatCode="&quot;$&quot;#,##0_);[Red]\(&quot;$&quot;#,##0\)">
                  <c:v>1237.5</c:v>
                </c:pt>
                <c:pt idx="3639" formatCode="&quot;$&quot;#,##0_);[Red]\(&quot;$&quot;#,##0\)">
                  <c:v>1012.5</c:v>
                </c:pt>
                <c:pt idx="3640" formatCode="&quot;$&quot;#,##0_);[Red]\(&quot;$&quot;#,##0\)">
                  <c:v>1374.9999999999998</c:v>
                </c:pt>
                <c:pt idx="3641" formatCode="&quot;$&quot;#,##0_);[Red]\(&quot;$&quot;#,##0\)">
                  <c:v>2550</c:v>
                </c:pt>
                <c:pt idx="3642" formatCode="&quot;$&quot;#,##0_);[Red]\(&quot;$&quot;#,##0\)">
                  <c:v>3162.4999999999995</c:v>
                </c:pt>
                <c:pt idx="3643" formatCode="&quot;$&quot;#,##0_);[Red]\(&quot;$&quot;#,##0\)">
                  <c:v>1750</c:v>
                </c:pt>
                <c:pt idx="3644" formatCode="&quot;$&quot;#,##0_);[Red]\(&quot;$&quot;#,##0\)">
                  <c:v>1237.5</c:v>
                </c:pt>
                <c:pt idx="3645" formatCode="&quot;$&quot;#,##0_);[Red]\(&quot;$&quot;#,##0\)">
                  <c:v>787.5</c:v>
                </c:pt>
                <c:pt idx="3646" formatCode="&quot;$&quot;#,##0_);[Red]\(&quot;$&quot;#,##0\)">
                  <c:v>824.99999999999989</c:v>
                </c:pt>
                <c:pt idx="3647" formatCode="&quot;$&quot;#,##0_);[Red]\(&quot;$&quot;#,##0\)">
                  <c:v>1950</c:v>
                </c:pt>
                <c:pt idx="3648" formatCode="&quot;$&quot;#,##0_);[Red]\(&quot;$&quot;#,##0\)">
                  <c:v>2474.9999999999995</c:v>
                </c:pt>
                <c:pt idx="3649" formatCode="&quot;$&quot;#,##0_);[Red]\(&quot;$&quot;#,##0\)">
                  <c:v>1250</c:v>
                </c:pt>
                <c:pt idx="3650" formatCode="&quot;$&quot;#,##0_);[Red]\(&quot;$&quot;#,##0\)">
                  <c:v>675</c:v>
                </c:pt>
                <c:pt idx="3651" formatCode="&quot;$&quot;#,##0_);[Red]\(&quot;$&quot;#,##0\)">
                  <c:v>562.5</c:v>
                </c:pt>
                <c:pt idx="3652" formatCode="&quot;$&quot;#,##0_);[Red]\(&quot;$&quot;#,##0\)">
                  <c:v>687.49999999999989</c:v>
                </c:pt>
                <c:pt idx="3653" formatCode="&quot;$&quot;#,##0_);[Red]\(&quot;$&quot;#,##0\)">
                  <c:v>1350</c:v>
                </c:pt>
                <c:pt idx="3654" formatCode="&quot;$&quot;#,##0_);[Red]\(&quot;$&quot;#,##0\)">
                  <c:v>2400</c:v>
                </c:pt>
                <c:pt idx="3655" formatCode="&quot;$&quot;#,##0_);[Red]\(&quot;$&quot;#,##0\)">
                  <c:v>1237.5</c:v>
                </c:pt>
                <c:pt idx="3656" formatCode="&quot;$&quot;#,##0_);[Red]\(&quot;$&quot;#,##0\)">
                  <c:v>687.5</c:v>
                </c:pt>
                <c:pt idx="3657" formatCode="&quot;$&quot;#,##0_);[Red]\(&quot;$&quot;#,##0\)">
                  <c:v>550</c:v>
                </c:pt>
                <c:pt idx="3658" formatCode="&quot;$&quot;#,##0_);[Red]\(&quot;$&quot;#,##0\)">
                  <c:v>650</c:v>
                </c:pt>
                <c:pt idx="3659" formatCode="&quot;$&quot;#,##0_);[Red]\(&quot;$&quot;#,##0\)">
                  <c:v>1575</c:v>
                </c:pt>
                <c:pt idx="3660" formatCode="&quot;$&quot;#,##0_);[Red]\(&quot;$&quot;#,##0\)">
                  <c:v>2437.5</c:v>
                </c:pt>
                <c:pt idx="3661" formatCode="&quot;$&quot;#,##0_);[Red]\(&quot;$&quot;#,##0\)">
                  <c:v>1650.0000000000002</c:v>
                </c:pt>
                <c:pt idx="3662" formatCode="&quot;$&quot;#,##0_);[Red]\(&quot;$&quot;#,##0\)">
                  <c:v>1622.5000000000002</c:v>
                </c:pt>
                <c:pt idx="3663" formatCode="&quot;$&quot;#,##0_);[Red]\(&quot;$&quot;#,##0\)">
                  <c:v>1512.5000000000002</c:v>
                </c:pt>
                <c:pt idx="3664" formatCode="&quot;$&quot;#,##0_);[Red]\(&quot;$&quot;#,##0\)">
                  <c:v>1625</c:v>
                </c:pt>
                <c:pt idx="3665" formatCode="&quot;$&quot;#,##0_);[Red]\(&quot;$&quot;#,##0\)">
                  <c:v>2450</c:v>
                </c:pt>
                <c:pt idx="3666" formatCode="&quot;$&quot;#,##0_);[Red]\(&quot;$&quot;#,##0\)">
                  <c:v>3737.5</c:v>
                </c:pt>
                <c:pt idx="3667" formatCode="&quot;$&quot;#,##0_);[Red]\(&quot;$&quot;#,##0\)">
                  <c:v>2062.5</c:v>
                </c:pt>
                <c:pt idx="3668" formatCode="&quot;$&quot;#,##0_);[Red]\(&quot;$&quot;#,##0\)">
                  <c:v>1925.0000000000002</c:v>
                </c:pt>
                <c:pt idx="3669" formatCode="&quot;$&quot;#,##0_);[Red]\(&quot;$&quot;#,##0\)">
                  <c:v>1650.0000000000002</c:v>
                </c:pt>
                <c:pt idx="3670" formatCode="&quot;$&quot;#,##0_);[Red]\(&quot;$&quot;#,##0\)">
                  <c:v>1950</c:v>
                </c:pt>
                <c:pt idx="3671" formatCode="&quot;$&quot;#,##0_);[Red]\(&quot;$&quot;#,##0\)">
                  <c:v>2800</c:v>
                </c:pt>
                <c:pt idx="3672" formatCode="&quot;$&quot;#,##0_);[Red]\(&quot;$&quot;#,##0\)">
                  <c:v>2362.5</c:v>
                </c:pt>
                <c:pt idx="3673" formatCode="&quot;$&quot;#,##0_);[Red]\(&quot;$&quot;#,##0\)">
                  <c:v>1462.5</c:v>
                </c:pt>
                <c:pt idx="3674" formatCode="&quot;$&quot;#,##0_);[Red]\(&quot;$&quot;#,##0\)">
                  <c:v>1137.5</c:v>
                </c:pt>
                <c:pt idx="3675" formatCode="&quot;$&quot;#,##0_);[Red]\(&quot;$&quot;#,##0\)">
                  <c:v>699.99999999999989</c:v>
                </c:pt>
                <c:pt idx="3676" formatCode="&quot;$&quot;#,##0_);[Red]\(&quot;$&quot;#,##0\)">
                  <c:v>1237.5</c:v>
                </c:pt>
                <c:pt idx="3677" formatCode="&quot;$&quot;#,##0_);[Red]\(&quot;$&quot;#,##0\)">
                  <c:v>1462.5</c:v>
                </c:pt>
                <c:pt idx="3678" formatCode="&quot;$&quot;#,##0_);[Red]\(&quot;$&quot;#,##0\)">
                  <c:v>2587.5</c:v>
                </c:pt>
                <c:pt idx="3679" formatCode="&quot;$&quot;#,##0_);[Red]\(&quot;$&quot;#,##0\)">
                  <c:v>1012.5</c:v>
                </c:pt>
                <c:pt idx="3680" formatCode="&quot;$&quot;#,##0_);[Red]\(&quot;$&quot;#,##0\)">
                  <c:v>962.50000000000011</c:v>
                </c:pt>
                <c:pt idx="3681" formatCode="&quot;$&quot;#,##0_);[Red]\(&quot;$&quot;#,##0\)">
                  <c:v>600</c:v>
                </c:pt>
                <c:pt idx="3682" formatCode="&quot;$&quot;#,##0_);[Red]\(&quot;$&quot;#,##0\)">
                  <c:v>1237.5</c:v>
                </c:pt>
                <c:pt idx="3683" formatCode="&quot;$&quot;#,##0_);[Red]\(&quot;$&quot;#,##0\)">
                  <c:v>1462.5</c:v>
                </c:pt>
                <c:pt idx="3684" formatCode="&quot;$&quot;#,##0_);[Red]\(&quot;$&quot;#,##0\)">
                  <c:v>2452.5</c:v>
                </c:pt>
                <c:pt idx="3685" formatCode="&quot;$&quot;#,##0_);[Red]\(&quot;$&quot;#,##0\)">
                  <c:v>1125</c:v>
                </c:pt>
                <c:pt idx="3686" formatCode="&quot;$&quot;#,##0_);[Red]\(&quot;$&quot;#,##0\)">
                  <c:v>962.50000000000011</c:v>
                </c:pt>
                <c:pt idx="3687" formatCode="&quot;$&quot;#,##0_);[Red]\(&quot;$&quot;#,##0\)">
                  <c:v>499.99999999999994</c:v>
                </c:pt>
                <c:pt idx="3688" formatCode="&quot;$&quot;#,##0_);[Red]\(&quot;$&quot;#,##0\)">
                  <c:v>962.50000000000011</c:v>
                </c:pt>
                <c:pt idx="3689" formatCode="&quot;$&quot;#,##0_);[Red]\(&quot;$&quot;#,##0\)">
                  <c:v>1237.5</c:v>
                </c:pt>
                <c:pt idx="3690" formatCode="&quot;$&quot;#,##0_);[Red]\(&quot;$&quot;#,##0\)">
                  <c:v>2362.5</c:v>
                </c:pt>
                <c:pt idx="3691" formatCode="&quot;$&quot;#,##0_);[Red]\(&quot;$&quot;#,##0\)">
                  <c:v>1012.5</c:v>
                </c:pt>
                <c:pt idx="3692" formatCode="&quot;$&quot;#,##0_);[Red]\(&quot;$&quot;#,##0\)">
                  <c:v>787.50000000000011</c:v>
                </c:pt>
                <c:pt idx="3693" formatCode="&quot;$&quot;#,##0_);[Red]\(&quot;$&quot;#,##0\)">
                  <c:v>600</c:v>
                </c:pt>
                <c:pt idx="3694" formatCode="&quot;$&quot;#,##0_);[Red]\(&quot;$&quot;#,##0\)">
                  <c:v>825.00000000000011</c:v>
                </c:pt>
                <c:pt idx="3695" formatCode="&quot;$&quot;#,##0_);[Red]\(&quot;$&quot;#,##0\)">
                  <c:v>1350</c:v>
                </c:pt>
                <c:pt idx="3696" formatCode="&quot;$&quot;#,##0_);[Red]\(&quot;$&quot;#,##0\)">
                  <c:v>3420</c:v>
                </c:pt>
                <c:pt idx="3697" formatCode="&quot;$&quot;#,##0_);[Red]\(&quot;$&quot;#,##0\)">
                  <c:v>1512.5000000000002</c:v>
                </c:pt>
                <c:pt idx="3698" formatCode="&quot;$&quot;#,##0_);[Red]\(&quot;$&quot;#,##0\)">
                  <c:v>1500</c:v>
                </c:pt>
                <c:pt idx="3699" formatCode="&quot;$&quot;#,##0_);[Red]\(&quot;$&quot;#,##0\)">
                  <c:v>1250</c:v>
                </c:pt>
                <c:pt idx="3700" formatCode="&quot;$&quot;#,##0_);[Red]\(&quot;$&quot;#,##0\)">
                  <c:v>1650</c:v>
                </c:pt>
                <c:pt idx="3701" formatCode="&quot;$&quot;#,##0_);[Red]\(&quot;$&quot;#,##0\)">
                  <c:v>2600</c:v>
                </c:pt>
                <c:pt idx="3702" formatCode="&quot;$&quot;#,##0_);[Red]\(&quot;$&quot;#,##0\)">
                  <c:v>3900</c:v>
                </c:pt>
                <c:pt idx="3703" formatCode="&quot;$&quot;#,##0_);[Red]\(&quot;$&quot;#,##0\)">
                  <c:v>2200</c:v>
                </c:pt>
                <c:pt idx="3704" formatCode="&quot;$&quot;#,##0_);[Red]\(&quot;$&quot;#,##0\)">
                  <c:v>1625</c:v>
                </c:pt>
                <c:pt idx="3705" formatCode="&quot;$&quot;#,##0_);[Red]\(&quot;$&quot;#,##0\)">
                  <c:v>1500</c:v>
                </c:pt>
                <c:pt idx="3706" formatCode="&quot;$&quot;#,##0_);[Red]\(&quot;$&quot;#,##0\)">
                  <c:v>1800</c:v>
                </c:pt>
                <c:pt idx="3707" formatCode="&quot;$&quot;#,##0_);[Red]\(&quot;$&quot;#,##0\)">
                  <c:v>2925</c:v>
                </c:pt>
                <c:pt idx="3708" formatCode="&quot;$&quot;#,##0_);[Red]\(&quot;$&quot;#,##0\)">
                  <c:v>4050</c:v>
                </c:pt>
                <c:pt idx="3709" formatCode="&quot;$&quot;#,##0_);[Red]\(&quot;$&quot;#,##0\)">
                  <c:v>2337.5</c:v>
                </c:pt>
                <c:pt idx="3710" formatCode="&quot;$&quot;#,##0_);[Red]\(&quot;$&quot;#,##0\)">
                  <c:v>1750</c:v>
                </c:pt>
                <c:pt idx="3711" formatCode="&quot;$&quot;#,##0_);[Red]\(&quot;$&quot;#,##0\)">
                  <c:v>1500</c:v>
                </c:pt>
                <c:pt idx="3712" formatCode="&quot;$&quot;#,##0_);[Red]\(&quot;$&quot;#,##0\)">
                  <c:v>1950</c:v>
                </c:pt>
                <c:pt idx="3713" formatCode="&quot;$&quot;#,##0_);[Red]\(&quot;$&quot;#,##0\)">
                  <c:v>3250</c:v>
                </c:pt>
                <c:pt idx="3714" formatCode="&quot;$&quot;#,##0_);[Red]\(&quot;$&quot;#,##0\)">
                  <c:v>3900</c:v>
                </c:pt>
                <c:pt idx="3715" formatCode="&quot;$&quot;#,##0_);[Red]\(&quot;$&quot;#,##0\)">
                  <c:v>2337.5</c:v>
                </c:pt>
                <c:pt idx="3716" formatCode="&quot;$&quot;#,##0_);[Red]\(&quot;$&quot;#,##0\)">
                  <c:v>1750</c:v>
                </c:pt>
                <c:pt idx="3717" formatCode="&quot;$&quot;#,##0_);[Red]\(&quot;$&quot;#,##0\)">
                  <c:v>1250</c:v>
                </c:pt>
                <c:pt idx="3718" formatCode="&quot;$&quot;#,##0_);[Red]\(&quot;$&quot;#,##0\)">
                  <c:v>1350</c:v>
                </c:pt>
                <c:pt idx="3719" formatCode="&quot;$&quot;#,##0_);[Red]\(&quot;$&quot;#,##0\)">
                  <c:v>2600</c:v>
                </c:pt>
                <c:pt idx="3720" formatCode="&quot;$&quot;#,##0_);[Red]\(&quot;$&quot;#,##0\)">
                  <c:v>3150</c:v>
                </c:pt>
                <c:pt idx="3721" formatCode="&quot;$&quot;#,##0_);[Red]\(&quot;$&quot;#,##0\)">
                  <c:v>1787.5000000000002</c:v>
                </c:pt>
                <c:pt idx="3722" formatCode="&quot;$&quot;#,##0_);[Red]\(&quot;$&quot;#,##0\)">
                  <c:v>1125</c:v>
                </c:pt>
                <c:pt idx="3723" formatCode="&quot;$&quot;#,##0_);[Red]\(&quot;$&quot;#,##0\)">
                  <c:v>1000</c:v>
                </c:pt>
                <c:pt idx="3724" formatCode="&quot;$&quot;#,##0_);[Red]\(&quot;$&quot;#,##0\)">
                  <c:v>1200</c:v>
                </c:pt>
                <c:pt idx="3725" formatCode="&quot;$&quot;#,##0_);[Red]\(&quot;$&quot;#,##0\)">
                  <c:v>1950</c:v>
                </c:pt>
                <c:pt idx="3726" formatCode="&quot;$&quot;#,##0_);[Red]\(&quot;$&quot;#,##0\)">
                  <c:v>3087.5</c:v>
                </c:pt>
                <c:pt idx="3727" formatCode="&quot;$&quot;#,##0_);[Red]\(&quot;$&quot;#,##0\)">
                  <c:v>1800.0000000000002</c:v>
                </c:pt>
                <c:pt idx="3728" formatCode="&quot;$&quot;#,##0_);[Red]\(&quot;$&quot;#,##0\)">
                  <c:v>1200.0000000000002</c:v>
                </c:pt>
                <c:pt idx="3729" formatCode="&quot;$&quot;#,##0_);[Red]\(&quot;$&quot;#,##0\)">
                  <c:v>1050.0000000000002</c:v>
                </c:pt>
                <c:pt idx="3730" formatCode="&quot;$&quot;#,##0_);[Red]\(&quot;$&quot;#,##0\)">
                  <c:v>1225.0000000000002</c:v>
                </c:pt>
                <c:pt idx="3731" formatCode="&quot;$&quot;#,##0_);[Red]\(&quot;$&quot;#,##0\)">
                  <c:v>2250</c:v>
                </c:pt>
                <c:pt idx="3732" formatCode="&quot;$&quot;#,##0_);[Red]\(&quot;$&quot;#,##0\)">
                  <c:v>3150.0000000000005</c:v>
                </c:pt>
                <c:pt idx="3733" formatCode="&quot;$&quot;#,##0_);[Red]\(&quot;$&quot;#,##0\)">
                  <c:v>1950.0000000000002</c:v>
                </c:pt>
                <c:pt idx="3734" formatCode="&quot;$&quot;#,##0_);[Red]\(&quot;$&quot;#,##0\)">
                  <c:v>1920.0000000000002</c:v>
                </c:pt>
                <c:pt idx="3735" formatCode="&quot;$&quot;#,##0_);[Red]\(&quot;$&quot;#,##0\)">
                  <c:v>1800.0000000000002</c:v>
                </c:pt>
                <c:pt idx="3736" formatCode="&quot;$&quot;#,##0_);[Red]\(&quot;$&quot;#,##0\)">
                  <c:v>1925.0000000000002</c:v>
                </c:pt>
                <c:pt idx="3737" formatCode="&quot;$&quot;#,##0_);[Red]\(&quot;$&quot;#,##0\)">
                  <c:v>2812.5</c:v>
                </c:pt>
                <c:pt idx="3738" formatCode="&quot;$&quot;#,##0_);[Red]\(&quot;$&quot;#,##0\)">
                  <c:v>4200</c:v>
                </c:pt>
                <c:pt idx="3739" formatCode="&quot;$&quot;#,##0_);[Red]\(&quot;$&quot;#,##0\)">
                  <c:v>2400.0000000000005</c:v>
                </c:pt>
                <c:pt idx="3740" formatCode="&quot;$&quot;#,##0_);[Red]\(&quot;$&quot;#,##0\)">
                  <c:v>2250.0000000000005</c:v>
                </c:pt>
                <c:pt idx="3741" formatCode="&quot;$&quot;#,##0_);[Red]\(&quot;$&quot;#,##0\)">
                  <c:v>1950.0000000000002</c:v>
                </c:pt>
                <c:pt idx="3742" formatCode="&quot;$&quot;#,##0_);[Red]\(&quot;$&quot;#,##0\)">
                  <c:v>2275</c:v>
                </c:pt>
                <c:pt idx="3743" formatCode="&quot;$&quot;#,##0_);[Red]\(&quot;$&quot;#,##0\)">
                  <c:v>3187.5</c:v>
                </c:pt>
                <c:pt idx="3744" formatCode="&quot;$&quot;#,##0_);[Red]\(&quot;$&quot;#,##0\)">
                  <c:v>2625</c:v>
                </c:pt>
                <c:pt idx="3745" formatCode="&quot;$&quot;#,##0_);[Red]\(&quot;$&quot;#,##0\)">
                  <c:v>1625</c:v>
                </c:pt>
                <c:pt idx="3746" formatCode="&quot;$&quot;#,##0_);[Red]\(&quot;$&quot;#,##0\)">
                  <c:v>1300</c:v>
                </c:pt>
                <c:pt idx="3747" formatCode="&quot;$&quot;#,##0_);[Red]\(&quot;$&quot;#,##0\)">
                  <c:v>787.49999999999989</c:v>
                </c:pt>
                <c:pt idx="3748" formatCode="&quot;$&quot;#,##0_);[Red]\(&quot;$&quot;#,##0\)">
                  <c:v>1350.0000000000002</c:v>
                </c:pt>
                <c:pt idx="3749" formatCode="&quot;$&quot;#,##0_);[Red]\(&quot;$&quot;#,##0\)">
                  <c:v>1625</c:v>
                </c:pt>
                <c:pt idx="3750" formatCode="&quot;$&quot;#,##0_);[Red]\(&quot;$&quot;#,##0\)">
                  <c:v>3000</c:v>
                </c:pt>
                <c:pt idx="3751" formatCode="&quot;$&quot;#,##0_);[Red]\(&quot;$&quot;#,##0\)">
                  <c:v>1250</c:v>
                </c:pt>
                <c:pt idx="3752" formatCode="&quot;$&quot;#,##0_);[Red]\(&quot;$&quot;#,##0\)">
                  <c:v>1200</c:v>
                </c:pt>
                <c:pt idx="3753" formatCode="&quot;$&quot;#,##0_);[Red]\(&quot;$&quot;#,##0\)">
                  <c:v>899.99999999999989</c:v>
                </c:pt>
                <c:pt idx="3754" formatCode="&quot;$&quot;#,##0_);[Red]\(&quot;$&quot;#,##0\)">
                  <c:v>1650.0000000000002</c:v>
                </c:pt>
                <c:pt idx="3755" formatCode="&quot;$&quot;#,##0_);[Red]\(&quot;$&quot;#,##0\)">
                  <c:v>1875</c:v>
                </c:pt>
                <c:pt idx="3756" formatCode="&quot;$&quot;#,##0_);[Red]\(&quot;$&quot;#,##0\)">
                  <c:v>2850</c:v>
                </c:pt>
                <c:pt idx="3757" formatCode="&quot;$&quot;#,##0_);[Red]\(&quot;$&quot;#,##0\)">
                  <c:v>1375</c:v>
                </c:pt>
                <c:pt idx="3758" formatCode="&quot;$&quot;#,##0_);[Red]\(&quot;$&quot;#,##0\)">
                  <c:v>1200</c:v>
                </c:pt>
                <c:pt idx="3759" formatCode="&quot;$&quot;#,##0_);[Red]\(&quot;$&quot;#,##0\)">
                  <c:v>674.99999999999989</c:v>
                </c:pt>
                <c:pt idx="3760" formatCode="&quot;$&quot;#,##0_);[Red]\(&quot;$&quot;#,##0\)">
                  <c:v>1200.0000000000002</c:v>
                </c:pt>
                <c:pt idx="3761" formatCode="&quot;$&quot;#,##0_);[Red]\(&quot;$&quot;#,##0\)">
                  <c:v>1500</c:v>
                </c:pt>
                <c:pt idx="3762" formatCode="&quot;$&quot;#,##0_);[Red]\(&quot;$&quot;#,##0\)">
                  <c:v>2750</c:v>
                </c:pt>
                <c:pt idx="3763" formatCode="&quot;$&quot;#,##0_);[Red]\(&quot;$&quot;#,##0\)">
                  <c:v>1250</c:v>
                </c:pt>
                <c:pt idx="3764" formatCode="&quot;$&quot;#,##0_);[Red]\(&quot;$&quot;#,##0\)">
                  <c:v>1000</c:v>
                </c:pt>
                <c:pt idx="3765" formatCode="&quot;$&quot;#,##0_);[Red]\(&quot;$&quot;#,##0\)">
                  <c:v>787.49999999999989</c:v>
                </c:pt>
                <c:pt idx="3766" formatCode="&quot;$&quot;#,##0_);[Red]\(&quot;$&quot;#,##0\)">
                  <c:v>1050.0000000000002</c:v>
                </c:pt>
                <c:pt idx="3767" formatCode="&quot;$&quot;#,##0_);[Red]\(&quot;$&quot;#,##0\)">
                  <c:v>1625</c:v>
                </c:pt>
                <c:pt idx="3768" formatCode="&quot;$&quot;#,##0_);[Red]\(&quot;$&quot;#,##0\)">
                  <c:v>3867.5</c:v>
                </c:pt>
                <c:pt idx="3769" formatCode="&quot;$&quot;#,##0_);[Red]\(&quot;$&quot;#,##0\)">
                  <c:v>1800.0000000000002</c:v>
                </c:pt>
                <c:pt idx="3770" formatCode="&quot;$&quot;#,##0_);[Red]\(&quot;$&quot;#,##0\)">
                  <c:v>1787.5000000000002</c:v>
                </c:pt>
                <c:pt idx="3771" formatCode="&quot;$&quot;#,##0_);[Red]\(&quot;$&quot;#,##0\)">
                  <c:v>1512.5000000000002</c:v>
                </c:pt>
                <c:pt idx="3772" formatCode="&quot;$&quot;#,##0_);[Red]\(&quot;$&quot;#,##0\)">
                  <c:v>1950</c:v>
                </c:pt>
                <c:pt idx="3773" formatCode="&quot;$&quot;#,##0_);[Red]\(&quot;$&quot;#,##0\)">
                  <c:v>2975.0000000000005</c:v>
                </c:pt>
                <c:pt idx="3774" formatCode="&quot;$&quot;#,##0_);[Red]\(&quot;$&quot;#,##0\)">
                  <c:v>4387.5</c:v>
                </c:pt>
                <c:pt idx="3775" formatCode="&quot;$&quot;#,##0_);[Red]\(&quot;$&quot;#,##0\)">
                  <c:v>2550.0000000000005</c:v>
                </c:pt>
                <c:pt idx="3776" formatCode="&quot;$&quot;#,##0_);[Red]\(&quot;$&quot;#,##0\)">
                  <c:v>1925.0000000000002</c:v>
                </c:pt>
                <c:pt idx="3777" formatCode="&quot;$&quot;#,##0_);[Red]\(&quot;$&quot;#,##0\)">
                  <c:v>1787.5000000000002</c:v>
                </c:pt>
                <c:pt idx="3778" formatCode="&quot;$&quot;#,##0_);[Red]\(&quot;$&quot;#,##0\)">
                  <c:v>2112.5</c:v>
                </c:pt>
                <c:pt idx="3779" formatCode="&quot;$&quot;#,##0_);[Red]\(&quot;$&quot;#,##0\)">
                  <c:v>3325.0000000000005</c:v>
                </c:pt>
                <c:pt idx="3780" formatCode="&quot;$&quot;#,##0_);[Red]\(&quot;$&quot;#,##0\)">
                  <c:v>4550</c:v>
                </c:pt>
                <c:pt idx="3781" formatCode="&quot;$&quot;#,##0_);[Red]\(&quot;$&quot;#,##0\)">
                  <c:v>2700.0000000000005</c:v>
                </c:pt>
                <c:pt idx="3782" formatCode="&quot;$&quot;#,##0_);[Red]\(&quot;$&quot;#,##0\)">
                  <c:v>2062.5</c:v>
                </c:pt>
                <c:pt idx="3783" formatCode="&quot;$&quot;#,##0_);[Red]\(&quot;$&quot;#,##0\)">
                  <c:v>1787.5000000000002</c:v>
                </c:pt>
                <c:pt idx="3784" formatCode="&quot;$&quot;#,##0_);[Red]\(&quot;$&quot;#,##0\)">
                  <c:v>2275</c:v>
                </c:pt>
                <c:pt idx="3785" formatCode="&quot;$&quot;#,##0_);[Red]\(&quot;$&quot;#,##0\)">
                  <c:v>3675.0000000000005</c:v>
                </c:pt>
                <c:pt idx="3786" formatCode="&quot;$&quot;#,##0_);[Red]\(&quot;$&quot;#,##0\)">
                  <c:v>4387.5</c:v>
                </c:pt>
                <c:pt idx="3787" formatCode="&quot;$&quot;#,##0_);[Red]\(&quot;$&quot;#,##0\)">
                  <c:v>2700.0000000000005</c:v>
                </c:pt>
                <c:pt idx="3788" formatCode="&quot;$&quot;#,##0_);[Red]\(&quot;$&quot;#,##0\)">
                  <c:v>2062.5</c:v>
                </c:pt>
                <c:pt idx="3789" formatCode="&quot;$&quot;#,##0_);[Red]\(&quot;$&quot;#,##0\)">
                  <c:v>1512.5000000000002</c:v>
                </c:pt>
                <c:pt idx="3790" formatCode="&quot;$&quot;#,##0_);[Red]\(&quot;$&quot;#,##0\)">
                  <c:v>1625</c:v>
                </c:pt>
                <c:pt idx="3791" formatCode="&quot;$&quot;#,##0_);[Red]\(&quot;$&quot;#,##0\)">
                  <c:v>2975.0000000000005</c:v>
                </c:pt>
                <c:pt idx="3792" formatCode="&quot;$&quot;#,##0_);[Red]\(&quot;$&quot;#,##0\)">
                  <c:v>3575</c:v>
                </c:pt>
                <c:pt idx="3793" formatCode="&quot;$&quot;#,##0_);[Red]\(&quot;$&quot;#,##0\)">
                  <c:v>2100.0000000000005</c:v>
                </c:pt>
                <c:pt idx="3794" formatCode="&quot;$&quot;#,##0_);[Red]\(&quot;$&quot;#,##0\)">
                  <c:v>1375</c:v>
                </c:pt>
                <c:pt idx="3795" formatCode="&quot;$&quot;#,##0_);[Red]\(&quot;$&quot;#,##0\)">
                  <c:v>1237.5</c:v>
                </c:pt>
                <c:pt idx="3796" formatCode="&quot;$&quot;#,##0_);[Red]\(&quot;$&quot;#,##0\)">
                  <c:v>1462.5</c:v>
                </c:pt>
                <c:pt idx="3797" formatCode="&quot;$&quot;#,##0_);[Red]\(&quot;$&quot;#,##0\)">
                  <c:v>2275</c:v>
                </c:pt>
                <c:pt idx="3798" formatCode="&quot;$&quot;#,##0_);[Red]\(&quot;$&quot;#,##0\)">
                  <c:v>3325.0000000000005</c:v>
                </c:pt>
                <c:pt idx="3799" formatCode="&quot;$&quot;#,##0_);[Red]\(&quot;$&quot;#,##0\)">
                  <c:v>1950.0000000000005</c:v>
                </c:pt>
                <c:pt idx="3800" formatCode="&quot;$&quot;#,##0_);[Red]\(&quot;$&quot;#,##0\)">
                  <c:v>1300.0000000000002</c:v>
                </c:pt>
                <c:pt idx="3801" formatCode="&quot;$&quot;#,##0_);[Red]\(&quot;$&quot;#,##0\)">
                  <c:v>1137.5000000000002</c:v>
                </c:pt>
                <c:pt idx="3802" formatCode="&quot;$&quot;#,##0_);[Red]\(&quot;$&quot;#,##0\)">
                  <c:v>1312.5000000000002</c:v>
                </c:pt>
                <c:pt idx="3803" formatCode="&quot;$&quot;#,##0_);[Red]\(&quot;$&quot;#,##0\)">
                  <c:v>2400</c:v>
                </c:pt>
                <c:pt idx="3804" formatCode="&quot;$&quot;#,##0_);[Red]\(&quot;$&quot;#,##0\)">
                  <c:v>3375.0000000000005</c:v>
                </c:pt>
                <c:pt idx="3805" formatCode="&quot;$&quot;#,##0_);[Red]\(&quot;$&quot;#,##0\)">
                  <c:v>2112.5000000000005</c:v>
                </c:pt>
                <c:pt idx="3806" formatCode="&quot;$&quot;#,##0_);[Red]\(&quot;$&quot;#,##0\)">
                  <c:v>2242.5000000000005</c:v>
                </c:pt>
                <c:pt idx="3807" formatCode="&quot;$&quot;#,##0_);[Red]\(&quot;$&quot;#,##0\)">
                  <c:v>2112.5000000000005</c:v>
                </c:pt>
                <c:pt idx="3808" formatCode="&quot;$&quot;#,##0_);[Red]\(&quot;$&quot;#,##0\)">
                  <c:v>2250.0000000000005</c:v>
                </c:pt>
                <c:pt idx="3809" formatCode="&quot;$&quot;#,##0_);[Red]\(&quot;$&quot;#,##0\)">
                  <c:v>3200</c:v>
                </c:pt>
                <c:pt idx="3810" formatCode="&quot;$&quot;#,##0_);[Red]\(&quot;$&quot;#,##0\)">
                  <c:v>4687.5000000000009</c:v>
                </c:pt>
                <c:pt idx="3811" formatCode="&quot;$&quot;#,##0_);[Red]\(&quot;$&quot;#,##0\)">
                  <c:v>2762.5000000000005</c:v>
                </c:pt>
                <c:pt idx="3812" formatCode="&quot;$&quot;#,##0_);[Red]\(&quot;$&quot;#,##0\)">
                  <c:v>2600.0000000000005</c:v>
                </c:pt>
                <c:pt idx="3813" formatCode="&quot;$&quot;#,##0_);[Red]\(&quot;$&quot;#,##0\)">
                  <c:v>2275.0000000000005</c:v>
                </c:pt>
                <c:pt idx="3814" formatCode="&quot;$&quot;#,##0_);[Red]\(&quot;$&quot;#,##0\)">
                  <c:v>2625.0000000000005</c:v>
                </c:pt>
                <c:pt idx="3815" formatCode="&quot;$&quot;#,##0_);[Red]\(&quot;$&quot;#,##0\)">
                  <c:v>3600</c:v>
                </c:pt>
                <c:pt idx="3816" formatCode="&quot;$&quot;#,##0_);[Red]\(&quot;$&quot;#,##0\)">
                  <c:v>2750</c:v>
                </c:pt>
                <c:pt idx="3817" formatCode="&quot;$&quot;#,##0_);[Red]\(&quot;$&quot;#,##0\)">
                  <c:v>1650.0000000000002</c:v>
                </c:pt>
                <c:pt idx="3818" formatCode="&quot;$&quot;#,##0_);[Red]\(&quot;$&quot;#,##0\)">
                  <c:v>1350</c:v>
                </c:pt>
                <c:pt idx="3819" formatCode="&quot;$&quot;#,##0_);[Red]\(&quot;$&quot;#,##0\)">
                  <c:v>749.99999999999989</c:v>
                </c:pt>
                <c:pt idx="3820" formatCode="&quot;$&quot;#,##0_);[Red]\(&quot;$&quot;#,##0\)">
                  <c:v>1300.0000000000002</c:v>
                </c:pt>
                <c:pt idx="3821" formatCode="&quot;$&quot;#,##0_);[Red]\(&quot;$&quot;#,##0\)">
                  <c:v>1650.0000000000002</c:v>
                </c:pt>
                <c:pt idx="3822" formatCode="&quot;$&quot;#,##0_);[Red]\(&quot;$&quot;#,##0\)">
                  <c:v>3162.5000000000005</c:v>
                </c:pt>
                <c:pt idx="3823" formatCode="&quot;$&quot;#,##0_);[Red]\(&quot;$&quot;#,##0\)">
                  <c:v>1237.5</c:v>
                </c:pt>
                <c:pt idx="3824" formatCode="&quot;$&quot;#,##0_);[Red]\(&quot;$&quot;#,##0\)">
                  <c:v>1237.5</c:v>
                </c:pt>
                <c:pt idx="3825" formatCode="&quot;$&quot;#,##0_);[Red]\(&quot;$&quot;#,##0\)">
                  <c:v>874.99999999999989</c:v>
                </c:pt>
                <c:pt idx="3826" formatCode="&quot;$&quot;#,##0_);[Red]\(&quot;$&quot;#,##0\)">
                  <c:v>1625.0000000000002</c:v>
                </c:pt>
                <c:pt idx="3827" formatCode="&quot;$&quot;#,##0_);[Red]\(&quot;$&quot;#,##0\)">
                  <c:v>1925.0000000000002</c:v>
                </c:pt>
                <c:pt idx="3828" formatCode="&quot;$&quot;#,##0_);[Red]\(&quot;$&quot;#,##0\)">
                  <c:v>2997.5000000000005</c:v>
                </c:pt>
                <c:pt idx="3829" formatCode="&quot;$&quot;#,##0_);[Red]\(&quot;$&quot;#,##0\)">
                  <c:v>1375</c:v>
                </c:pt>
                <c:pt idx="3830" formatCode="&quot;$&quot;#,##0_);[Red]\(&quot;$&quot;#,##0\)">
                  <c:v>1237.5</c:v>
                </c:pt>
                <c:pt idx="3831" formatCode="&quot;$&quot;#,##0_);[Red]\(&quot;$&quot;#,##0\)">
                  <c:v>624.99999999999989</c:v>
                </c:pt>
                <c:pt idx="3832" formatCode="&quot;$&quot;#,##0_);[Red]\(&quot;$&quot;#,##0\)">
                  <c:v>1137.5000000000002</c:v>
                </c:pt>
                <c:pt idx="3833" formatCode="&quot;$&quot;#,##0_);[Red]\(&quot;$&quot;#,##0\)">
                  <c:v>1512.5000000000002</c:v>
                </c:pt>
                <c:pt idx="3834" formatCode="&quot;$&quot;#,##0_);[Red]\(&quot;$&quot;#,##0\)">
                  <c:v>2887.5000000000005</c:v>
                </c:pt>
                <c:pt idx="3835" formatCode="&quot;$&quot;#,##0_);[Red]\(&quot;$&quot;#,##0\)">
                  <c:v>1237.5</c:v>
                </c:pt>
                <c:pt idx="3836" formatCode="&quot;$&quot;#,##0_);[Red]\(&quot;$&quot;#,##0\)">
                  <c:v>1012.5</c:v>
                </c:pt>
                <c:pt idx="3837" formatCode="&quot;$&quot;#,##0_);[Red]\(&quot;$&quot;#,##0\)">
                  <c:v>749.99999999999989</c:v>
                </c:pt>
                <c:pt idx="3838" formatCode="&quot;$&quot;#,##0_);[Red]\(&quot;$&quot;#,##0\)">
                  <c:v>900.00000000000011</c:v>
                </c:pt>
                <c:pt idx="3839" formatCode="&quot;$&quot;#,##0_);[Red]\(&quot;$&quot;#,##0\)">
                  <c:v>1500</c:v>
                </c:pt>
                <c:pt idx="3840" formatCode="&quot;$&quot;#,##0_);[Red]\(&quot;$&quot;#,##0\)">
                  <c:v>3705</c:v>
                </c:pt>
                <c:pt idx="3841" formatCode="&quot;$&quot;#,##0_);[Red]\(&quot;$&quot;#,##0\)">
                  <c:v>1650.0000000000002</c:v>
                </c:pt>
                <c:pt idx="3842" formatCode="&quot;$&quot;#,##0_);[Red]\(&quot;$&quot;#,##0\)">
                  <c:v>1650.0000000000002</c:v>
                </c:pt>
                <c:pt idx="3843" formatCode="&quot;$&quot;#,##0_);[Red]\(&quot;$&quot;#,##0\)">
                  <c:v>1375</c:v>
                </c:pt>
                <c:pt idx="3844" formatCode="&quot;$&quot;#,##0_);[Red]\(&quot;$&quot;#,##0\)">
                  <c:v>1787.5</c:v>
                </c:pt>
                <c:pt idx="3845" formatCode="&quot;$&quot;#,##0_);[Red]\(&quot;$&quot;#,##0\)">
                  <c:v>2800.0000000000005</c:v>
                </c:pt>
                <c:pt idx="3846" formatCode="&quot;$&quot;#,##0_);[Red]\(&quot;$&quot;#,##0\)">
                  <c:v>4225</c:v>
                </c:pt>
                <c:pt idx="3847" formatCode="&quot;$&quot;#,##0_);[Red]\(&quot;$&quot;#,##0\)">
                  <c:v>2400.0000000000005</c:v>
                </c:pt>
                <c:pt idx="3848" formatCode="&quot;$&quot;#,##0_);[Red]\(&quot;$&quot;#,##0\)">
                  <c:v>1787.5000000000002</c:v>
                </c:pt>
                <c:pt idx="3849" formatCode="&quot;$&quot;#,##0_);[Red]\(&quot;$&quot;#,##0\)">
                  <c:v>1650.0000000000002</c:v>
                </c:pt>
                <c:pt idx="3850" formatCode="&quot;$&quot;#,##0_);[Red]\(&quot;$&quot;#,##0\)">
                  <c:v>1950</c:v>
                </c:pt>
                <c:pt idx="3851" formatCode="&quot;$&quot;#,##0_);[Red]\(&quot;$&quot;#,##0\)">
                  <c:v>3150.0000000000005</c:v>
                </c:pt>
                <c:pt idx="3852" formatCode="&quot;$&quot;#,##0_);[Red]\(&quot;$&quot;#,##0\)">
                  <c:v>4387.5</c:v>
                </c:pt>
                <c:pt idx="3853" formatCode="&quot;$&quot;#,##0_);[Red]\(&quot;$&quot;#,##0\)">
                  <c:v>2550.0000000000005</c:v>
                </c:pt>
                <c:pt idx="3854" formatCode="&quot;$&quot;#,##0_);[Red]\(&quot;$&quot;#,##0\)">
                  <c:v>1925.0000000000002</c:v>
                </c:pt>
                <c:pt idx="3855" formatCode="&quot;$&quot;#,##0_);[Red]\(&quot;$&quot;#,##0\)">
                  <c:v>1650.0000000000002</c:v>
                </c:pt>
                <c:pt idx="3856" formatCode="&quot;$&quot;#,##0_);[Red]\(&quot;$&quot;#,##0\)">
                  <c:v>2112.5</c:v>
                </c:pt>
                <c:pt idx="3857" formatCode="&quot;$&quot;#,##0_);[Red]\(&quot;$&quot;#,##0\)">
                  <c:v>3500.0000000000005</c:v>
                </c:pt>
                <c:pt idx="3858" formatCode="&quot;$&quot;#,##0_);[Red]\(&quot;$&quot;#,##0\)">
                  <c:v>4225</c:v>
                </c:pt>
                <c:pt idx="3859" formatCode="&quot;$&quot;#,##0_);[Red]\(&quot;$&quot;#,##0\)">
                  <c:v>2550.0000000000005</c:v>
                </c:pt>
                <c:pt idx="3860" formatCode="&quot;$&quot;#,##0_);[Red]\(&quot;$&quot;#,##0\)">
                  <c:v>1925.0000000000002</c:v>
                </c:pt>
                <c:pt idx="3861" formatCode="&quot;$&quot;#,##0_);[Red]\(&quot;$&quot;#,##0\)">
                  <c:v>1375</c:v>
                </c:pt>
                <c:pt idx="3862" formatCode="&quot;$&quot;#,##0_);[Red]\(&quot;$&quot;#,##0\)">
                  <c:v>1462.5</c:v>
                </c:pt>
                <c:pt idx="3863" formatCode="&quot;$&quot;#,##0_);[Red]\(&quot;$&quot;#,##0\)">
                  <c:v>2800.0000000000005</c:v>
                </c:pt>
                <c:pt idx="3864" formatCode="&quot;$&quot;#,##0_);[Red]\(&quot;$&quot;#,##0\)">
                  <c:v>3412.5</c:v>
                </c:pt>
                <c:pt idx="3865" formatCode="&quot;$&quot;#,##0_);[Red]\(&quot;$&quot;#,##0\)">
                  <c:v>1950.0000000000002</c:v>
                </c:pt>
                <c:pt idx="3866" formatCode="&quot;$&quot;#,##0_);[Red]\(&quot;$&quot;#,##0\)">
                  <c:v>1237.5</c:v>
                </c:pt>
                <c:pt idx="3867" formatCode="&quot;$&quot;#,##0_);[Red]\(&quot;$&quot;#,##0\)">
                  <c:v>1100</c:v>
                </c:pt>
                <c:pt idx="3868" formatCode="&quot;$&quot;#,##0_);[Red]\(&quot;$&quot;#,##0\)">
                  <c:v>1300</c:v>
                </c:pt>
                <c:pt idx="3869" formatCode="&quot;$&quot;#,##0_);[Red]\(&quot;$&quot;#,##0\)">
                  <c:v>2100</c:v>
                </c:pt>
                <c:pt idx="3870" formatCode="&quot;$&quot;#,##0_);[Red]\(&quot;$&quot;#,##0\)">
                  <c:v>3150.0000000000005</c:v>
                </c:pt>
                <c:pt idx="3871" formatCode="&quot;$&quot;#,##0_);[Red]\(&quot;$&quot;#,##0\)">
                  <c:v>1787.5000000000005</c:v>
                </c:pt>
                <c:pt idx="3872" formatCode="&quot;$&quot;#,##0_);[Red]\(&quot;$&quot;#,##0\)">
                  <c:v>1137.5000000000002</c:v>
                </c:pt>
                <c:pt idx="3873" formatCode="&quot;$&quot;#,##0_);[Red]\(&quot;$&quot;#,##0\)">
                  <c:v>975.00000000000023</c:v>
                </c:pt>
                <c:pt idx="3874" formatCode="&quot;$&quot;#,##0_);[Red]\(&quot;$&quot;#,##0\)">
                  <c:v>1125.0000000000002</c:v>
                </c:pt>
                <c:pt idx="3875" formatCode="&quot;$&quot;#,##0_);[Red]\(&quot;$&quot;#,##0\)">
                  <c:v>2200</c:v>
                </c:pt>
                <c:pt idx="3876" formatCode="&quot;$&quot;#,##0_);[Red]\(&quot;$&quot;#,##0\)">
                  <c:v>3187.5000000000005</c:v>
                </c:pt>
                <c:pt idx="3877" formatCode="&quot;$&quot;#,##0_);[Red]\(&quot;$&quot;#,##0\)">
                  <c:v>1950.0000000000005</c:v>
                </c:pt>
                <c:pt idx="3878" formatCode="&quot;$&quot;#,##0_);[Red]\(&quot;$&quot;#,##0\)">
                  <c:v>2080.0000000000005</c:v>
                </c:pt>
                <c:pt idx="3879" formatCode="&quot;$&quot;#,##0_);[Red]\(&quot;$&quot;#,##0\)">
                  <c:v>1950.0000000000005</c:v>
                </c:pt>
                <c:pt idx="3880" formatCode="&quot;$&quot;#,##0_);[Red]\(&quot;$&quot;#,##0\)">
                  <c:v>2062.5000000000005</c:v>
                </c:pt>
                <c:pt idx="3881" formatCode="&quot;$&quot;#,##0_);[Red]\(&quot;$&quot;#,##0\)">
                  <c:v>3000</c:v>
                </c:pt>
                <c:pt idx="3882" formatCode="&quot;$&quot;#,##0_);[Red]\(&quot;$&quot;#,##0\)">
                  <c:v>4500.0000000000009</c:v>
                </c:pt>
                <c:pt idx="3883" formatCode="&quot;$&quot;#,##0_);[Red]\(&quot;$&quot;#,##0\)">
                  <c:v>2600.0000000000005</c:v>
                </c:pt>
                <c:pt idx="3884" formatCode="&quot;$&quot;#,##0_);[Red]\(&quot;$&quot;#,##0\)">
                  <c:v>2437.5000000000005</c:v>
                </c:pt>
                <c:pt idx="3885" formatCode="&quot;$&quot;#,##0_);[Red]\(&quot;$&quot;#,##0\)">
                  <c:v>2112.5000000000005</c:v>
                </c:pt>
                <c:pt idx="3886" formatCode="&quot;$&quot;#,##0_);[Red]\(&quot;$&quot;#,##0\)">
                  <c:v>2437.5000000000005</c:v>
                </c:pt>
                <c:pt idx="3887" formatCode="&quot;$&quot;#,##0_);[Red]\(&quot;$&quot;#,##0\)">
                  <c:v>3400</c:v>
                </c:pt>
              </c:numCache>
            </c:numRef>
          </c:xVal>
          <c:yVal>
            <c:numRef>
              <c:f>'Sales &amp; Profitability Analysis'!$AO$6:$AO$3893</c:f>
              <c:numCache>
                <c:formatCode>"$"#,##0_);[Red]\("$"#,##0\)</c:formatCode>
                <c:ptCount val="3888"/>
                <c:pt idx="0">
                  <c:v>3000</c:v>
                </c:pt>
                <c:pt idx="1">
                  <c:v>1500</c:v>
                </c:pt>
                <c:pt idx="2">
                  <c:v>1400</c:v>
                </c:pt>
                <c:pt idx="3">
                  <c:v>1338.75</c:v>
                </c:pt>
                <c:pt idx="4">
                  <c:v>1620</c:v>
                </c:pt>
                <c:pt idx="5">
                  <c:v>1250</c:v>
                </c:pt>
                <c:pt idx="6">
                  <c:v>3125</c:v>
                </c:pt>
                <c:pt idx="7">
                  <c:v>1350</c:v>
                </c:pt>
                <c:pt idx="8">
                  <c:v>1330</c:v>
                </c:pt>
                <c:pt idx="9">
                  <c:v>1299.375</c:v>
                </c:pt>
                <c:pt idx="10">
                  <c:v>1620</c:v>
                </c:pt>
                <c:pt idx="11">
                  <c:v>1250</c:v>
                </c:pt>
                <c:pt idx="12">
                  <c:v>3050</c:v>
                </c:pt>
                <c:pt idx="13">
                  <c:v>1387.5</c:v>
                </c:pt>
                <c:pt idx="14">
                  <c:v>1330</c:v>
                </c:pt>
                <c:pt idx="15">
                  <c:v>1260</c:v>
                </c:pt>
                <c:pt idx="16">
                  <c:v>1530</c:v>
                </c:pt>
                <c:pt idx="17">
                  <c:v>1187.5</c:v>
                </c:pt>
                <c:pt idx="18">
                  <c:v>3000</c:v>
                </c:pt>
                <c:pt idx="19">
                  <c:v>1350</c:v>
                </c:pt>
                <c:pt idx="20">
                  <c:v>1260</c:v>
                </c:pt>
                <c:pt idx="21">
                  <c:v>1299.375</c:v>
                </c:pt>
                <c:pt idx="22">
                  <c:v>1485</c:v>
                </c:pt>
                <c:pt idx="23">
                  <c:v>1187.5</c:v>
                </c:pt>
                <c:pt idx="24">
                  <c:v>3660</c:v>
                </c:pt>
                <c:pt idx="25">
                  <c:v>1526.25</c:v>
                </c:pt>
                <c:pt idx="26">
                  <c:v>1575</c:v>
                </c:pt>
                <c:pt idx="27">
                  <c:v>1487.5</c:v>
                </c:pt>
                <c:pt idx="28">
                  <c:v>1575</c:v>
                </c:pt>
                <c:pt idx="29">
                  <c:v>1625</c:v>
                </c:pt>
                <c:pt idx="30">
                  <c:v>3750</c:v>
                </c:pt>
                <c:pt idx="31">
                  <c:v>1650</c:v>
                </c:pt>
                <c:pt idx="32">
                  <c:v>1618.75</c:v>
                </c:pt>
                <c:pt idx="33">
                  <c:v>1575</c:v>
                </c:pt>
                <c:pt idx="34">
                  <c:v>1620</c:v>
                </c:pt>
                <c:pt idx="35">
                  <c:v>1706.25</c:v>
                </c:pt>
                <c:pt idx="36">
                  <c:v>3825</c:v>
                </c:pt>
                <c:pt idx="37">
                  <c:v>1691.2500000000002</c:v>
                </c:pt>
                <c:pt idx="38">
                  <c:v>1662.5</c:v>
                </c:pt>
                <c:pt idx="39">
                  <c:v>1575</c:v>
                </c:pt>
                <c:pt idx="40">
                  <c:v>1665</c:v>
                </c:pt>
                <c:pt idx="41">
                  <c:v>1787.5</c:v>
                </c:pt>
                <c:pt idx="42">
                  <c:v>3750</c:v>
                </c:pt>
                <c:pt idx="43">
                  <c:v>1691.2500000000002</c:v>
                </c:pt>
                <c:pt idx="44">
                  <c:v>1662.5</c:v>
                </c:pt>
                <c:pt idx="45">
                  <c:v>1618.75</c:v>
                </c:pt>
                <c:pt idx="46">
                  <c:v>1620</c:v>
                </c:pt>
                <c:pt idx="47">
                  <c:v>1746.875</c:v>
                </c:pt>
                <c:pt idx="48">
                  <c:v>3600</c:v>
                </c:pt>
                <c:pt idx="49">
                  <c:v>1650</c:v>
                </c:pt>
                <c:pt idx="50">
                  <c:v>1618.75</c:v>
                </c:pt>
                <c:pt idx="51">
                  <c:v>1575</c:v>
                </c:pt>
                <c:pt idx="52">
                  <c:v>1620</c:v>
                </c:pt>
                <c:pt idx="53">
                  <c:v>1625</c:v>
                </c:pt>
                <c:pt idx="54">
                  <c:v>3818.75</c:v>
                </c:pt>
                <c:pt idx="55">
                  <c:v>1650</c:v>
                </c:pt>
                <c:pt idx="56">
                  <c:v>1732.5</c:v>
                </c:pt>
                <c:pt idx="57">
                  <c:v>1684.375</c:v>
                </c:pt>
                <c:pt idx="58">
                  <c:v>1706.25</c:v>
                </c:pt>
                <c:pt idx="59">
                  <c:v>1750</c:v>
                </c:pt>
                <c:pt idx="60">
                  <c:v>3737.5</c:v>
                </c:pt>
                <c:pt idx="61">
                  <c:v>1608.75</c:v>
                </c:pt>
                <c:pt idx="62">
                  <c:v>1771</c:v>
                </c:pt>
                <c:pt idx="63">
                  <c:v>1732.5</c:v>
                </c:pt>
                <c:pt idx="64">
                  <c:v>1706.25</c:v>
                </c:pt>
                <c:pt idx="65">
                  <c:v>1706.25</c:v>
                </c:pt>
                <c:pt idx="66">
                  <c:v>3900</c:v>
                </c:pt>
                <c:pt idx="67">
                  <c:v>1650</c:v>
                </c:pt>
                <c:pt idx="68">
                  <c:v>1828.7499999999998</c:v>
                </c:pt>
                <c:pt idx="69">
                  <c:v>1732.5</c:v>
                </c:pt>
                <c:pt idx="70">
                  <c:v>1755</c:v>
                </c:pt>
                <c:pt idx="71">
                  <c:v>1750</c:v>
                </c:pt>
                <c:pt idx="72">
                  <c:v>787.5</c:v>
                </c:pt>
                <c:pt idx="73">
                  <c:v>1102.5</c:v>
                </c:pt>
                <c:pt idx="74">
                  <c:v>857.5</c:v>
                </c:pt>
                <c:pt idx="75">
                  <c:v>1102.5</c:v>
                </c:pt>
                <c:pt idx="76">
                  <c:v>660</c:v>
                </c:pt>
                <c:pt idx="77">
                  <c:v>1225</c:v>
                </c:pt>
                <c:pt idx="78">
                  <c:v>743.75</c:v>
                </c:pt>
                <c:pt idx="79">
                  <c:v>1041.25</c:v>
                </c:pt>
                <c:pt idx="80">
                  <c:v>826.875</c:v>
                </c:pt>
                <c:pt idx="81">
                  <c:v>984.375</c:v>
                </c:pt>
                <c:pt idx="82">
                  <c:v>600</c:v>
                </c:pt>
                <c:pt idx="83">
                  <c:v>1225</c:v>
                </c:pt>
                <c:pt idx="84">
                  <c:v>918.74999999999989</c:v>
                </c:pt>
                <c:pt idx="85">
                  <c:v>1225</c:v>
                </c:pt>
                <c:pt idx="86">
                  <c:v>857.5</c:v>
                </c:pt>
                <c:pt idx="87">
                  <c:v>1080</c:v>
                </c:pt>
                <c:pt idx="88">
                  <c:v>675</c:v>
                </c:pt>
                <c:pt idx="89">
                  <c:v>1300</c:v>
                </c:pt>
                <c:pt idx="90">
                  <c:v>944.99999999999989</c:v>
                </c:pt>
                <c:pt idx="91">
                  <c:v>1260</c:v>
                </c:pt>
                <c:pt idx="92">
                  <c:v>888.125</c:v>
                </c:pt>
                <c:pt idx="93">
                  <c:v>1125</c:v>
                </c:pt>
                <c:pt idx="94">
                  <c:v>708.75</c:v>
                </c:pt>
                <c:pt idx="95">
                  <c:v>1600</c:v>
                </c:pt>
                <c:pt idx="96">
                  <c:v>971.24999999999989</c:v>
                </c:pt>
                <c:pt idx="97">
                  <c:v>1295</c:v>
                </c:pt>
                <c:pt idx="98">
                  <c:v>949.37499999999989</c:v>
                </c:pt>
                <c:pt idx="99">
                  <c:v>1260</c:v>
                </c:pt>
                <c:pt idx="100">
                  <c:v>810</c:v>
                </c:pt>
                <c:pt idx="101">
                  <c:v>1900</c:v>
                </c:pt>
                <c:pt idx="102">
                  <c:v>1330</c:v>
                </c:pt>
                <c:pt idx="103">
                  <c:v>1496.25</c:v>
                </c:pt>
                <c:pt idx="104">
                  <c:v>1120</c:v>
                </c:pt>
                <c:pt idx="105">
                  <c:v>1350</c:v>
                </c:pt>
                <c:pt idx="106">
                  <c:v>877.5</c:v>
                </c:pt>
                <c:pt idx="107">
                  <c:v>2500</c:v>
                </c:pt>
                <c:pt idx="108">
                  <c:v>1330</c:v>
                </c:pt>
                <c:pt idx="109">
                  <c:v>1496.25</c:v>
                </c:pt>
                <c:pt idx="110">
                  <c:v>1540</c:v>
                </c:pt>
                <c:pt idx="111">
                  <c:v>1260</c:v>
                </c:pt>
                <c:pt idx="112">
                  <c:v>945</c:v>
                </c:pt>
                <c:pt idx="113">
                  <c:v>2437.5</c:v>
                </c:pt>
                <c:pt idx="114">
                  <c:v>1295</c:v>
                </c:pt>
                <c:pt idx="115">
                  <c:v>1456.875</c:v>
                </c:pt>
                <c:pt idx="116">
                  <c:v>1540</c:v>
                </c:pt>
                <c:pt idx="117">
                  <c:v>1170</c:v>
                </c:pt>
                <c:pt idx="118">
                  <c:v>877.5</c:v>
                </c:pt>
                <c:pt idx="119">
                  <c:v>2250</c:v>
                </c:pt>
                <c:pt idx="120">
                  <c:v>1338.75</c:v>
                </c:pt>
                <c:pt idx="121">
                  <c:v>1338.75</c:v>
                </c:pt>
                <c:pt idx="122">
                  <c:v>1575</c:v>
                </c:pt>
                <c:pt idx="123">
                  <c:v>1406.25</c:v>
                </c:pt>
                <c:pt idx="124">
                  <c:v>843.75</c:v>
                </c:pt>
                <c:pt idx="125">
                  <c:v>2337.5</c:v>
                </c:pt>
                <c:pt idx="126">
                  <c:v>1260</c:v>
                </c:pt>
                <c:pt idx="127">
                  <c:v>1260</c:v>
                </c:pt>
                <c:pt idx="128">
                  <c:v>1312.5</c:v>
                </c:pt>
                <c:pt idx="129">
                  <c:v>1350</c:v>
                </c:pt>
                <c:pt idx="130">
                  <c:v>776.25</c:v>
                </c:pt>
                <c:pt idx="131">
                  <c:v>2062.5</c:v>
                </c:pt>
                <c:pt idx="132">
                  <c:v>1417.5</c:v>
                </c:pt>
                <c:pt idx="133">
                  <c:v>1417.5</c:v>
                </c:pt>
                <c:pt idx="134">
                  <c:v>1443.75</c:v>
                </c:pt>
                <c:pt idx="135">
                  <c:v>1518.75</c:v>
                </c:pt>
                <c:pt idx="136">
                  <c:v>877.5</c:v>
                </c:pt>
                <c:pt idx="137">
                  <c:v>2337.5</c:v>
                </c:pt>
                <c:pt idx="138">
                  <c:v>1496.25</c:v>
                </c:pt>
                <c:pt idx="139">
                  <c:v>1496.25</c:v>
                </c:pt>
                <c:pt idx="140">
                  <c:v>1487.5</c:v>
                </c:pt>
                <c:pt idx="141">
                  <c:v>1575</c:v>
                </c:pt>
                <c:pt idx="142">
                  <c:v>877.5</c:v>
                </c:pt>
                <c:pt idx="143">
                  <c:v>2475</c:v>
                </c:pt>
                <c:pt idx="144">
                  <c:v>1085</c:v>
                </c:pt>
                <c:pt idx="145">
                  <c:v>775</c:v>
                </c:pt>
                <c:pt idx="146">
                  <c:v>1356.2500000000002</c:v>
                </c:pt>
                <c:pt idx="147">
                  <c:v>937.5</c:v>
                </c:pt>
                <c:pt idx="148">
                  <c:v>1581.2500000000002</c:v>
                </c:pt>
                <c:pt idx="149">
                  <c:v>581.25000000000011</c:v>
                </c:pt>
                <c:pt idx="150">
                  <c:v>1155</c:v>
                </c:pt>
                <c:pt idx="151">
                  <c:v>725</c:v>
                </c:pt>
                <c:pt idx="152">
                  <c:v>1268.7500000000002</c:v>
                </c:pt>
                <c:pt idx="153">
                  <c:v>862.5</c:v>
                </c:pt>
                <c:pt idx="154">
                  <c:v>1375</c:v>
                </c:pt>
                <c:pt idx="155">
                  <c:v>525.00000000000011</c:v>
                </c:pt>
                <c:pt idx="156">
                  <c:v>1487.5000000000002</c:v>
                </c:pt>
                <c:pt idx="157">
                  <c:v>840</c:v>
                </c:pt>
                <c:pt idx="158">
                  <c:v>1470.0000000000002</c:v>
                </c:pt>
                <c:pt idx="159">
                  <c:v>1080</c:v>
                </c:pt>
                <c:pt idx="160">
                  <c:v>1625</c:v>
                </c:pt>
                <c:pt idx="161">
                  <c:v>630.00000000000011</c:v>
                </c:pt>
                <c:pt idx="162">
                  <c:v>1837.5000000000002</c:v>
                </c:pt>
                <c:pt idx="163">
                  <c:v>877.5</c:v>
                </c:pt>
                <c:pt idx="164">
                  <c:v>1649.3750000000002</c:v>
                </c:pt>
                <c:pt idx="165">
                  <c:v>1125</c:v>
                </c:pt>
                <c:pt idx="166">
                  <c:v>1706.25</c:v>
                </c:pt>
                <c:pt idx="167">
                  <c:v>840.00000000000011</c:v>
                </c:pt>
                <c:pt idx="168">
                  <c:v>2160</c:v>
                </c:pt>
                <c:pt idx="169">
                  <c:v>1218.75</c:v>
                </c:pt>
                <c:pt idx="170">
                  <c:v>1950</c:v>
                </c:pt>
                <c:pt idx="171">
                  <c:v>1365</c:v>
                </c:pt>
                <c:pt idx="172">
                  <c:v>1966.2500000000002</c:v>
                </c:pt>
                <c:pt idx="173">
                  <c:v>1160</c:v>
                </c:pt>
                <c:pt idx="174">
                  <c:v>2340</c:v>
                </c:pt>
                <c:pt idx="175">
                  <c:v>1340.625</c:v>
                </c:pt>
                <c:pt idx="176">
                  <c:v>2145</c:v>
                </c:pt>
                <c:pt idx="177">
                  <c:v>1470</c:v>
                </c:pt>
                <c:pt idx="178">
                  <c:v>2055.625</c:v>
                </c:pt>
                <c:pt idx="179">
                  <c:v>1400</c:v>
                </c:pt>
                <c:pt idx="180">
                  <c:v>2152.5</c:v>
                </c:pt>
                <c:pt idx="181">
                  <c:v>1137.5</c:v>
                </c:pt>
                <c:pt idx="182">
                  <c:v>1876.8750000000002</c:v>
                </c:pt>
                <c:pt idx="183">
                  <c:v>1305</c:v>
                </c:pt>
                <c:pt idx="184">
                  <c:v>2518.75</c:v>
                </c:pt>
                <c:pt idx="185">
                  <c:v>930.00000000000011</c:v>
                </c:pt>
                <c:pt idx="186">
                  <c:v>2218.125</c:v>
                </c:pt>
                <c:pt idx="187">
                  <c:v>1295.0000000000002</c:v>
                </c:pt>
                <c:pt idx="188">
                  <c:v>1820.0000000000002</c:v>
                </c:pt>
                <c:pt idx="189">
                  <c:v>1462.5</c:v>
                </c:pt>
                <c:pt idx="190">
                  <c:v>2812.5</c:v>
                </c:pt>
                <c:pt idx="191">
                  <c:v>870.00000000000011</c:v>
                </c:pt>
                <c:pt idx="192">
                  <c:v>1526.2500000000002</c:v>
                </c:pt>
                <c:pt idx="193">
                  <c:v>832.50000000000011</c:v>
                </c:pt>
                <c:pt idx="194">
                  <c:v>1278.7500000000002</c:v>
                </c:pt>
                <c:pt idx="195">
                  <c:v>996.875</c:v>
                </c:pt>
                <c:pt idx="196">
                  <c:v>2120.6250000000005</c:v>
                </c:pt>
                <c:pt idx="197">
                  <c:v>542.50000000000011</c:v>
                </c:pt>
                <c:pt idx="198">
                  <c:v>1443.7500000000002</c:v>
                </c:pt>
                <c:pt idx="199">
                  <c:v>787.50000000000011</c:v>
                </c:pt>
                <c:pt idx="200">
                  <c:v>1155.0000000000002</c:v>
                </c:pt>
                <c:pt idx="201">
                  <c:v>928.125</c:v>
                </c:pt>
                <c:pt idx="202">
                  <c:v>1901.2500000000002</c:v>
                </c:pt>
                <c:pt idx="203">
                  <c:v>490.00000000000011</c:v>
                </c:pt>
                <c:pt idx="204">
                  <c:v>1443.7500000000002</c:v>
                </c:pt>
                <c:pt idx="205">
                  <c:v>787.50000000000011</c:v>
                </c:pt>
                <c:pt idx="206">
                  <c:v>1196.2500000000002</c:v>
                </c:pt>
                <c:pt idx="207">
                  <c:v>962.5</c:v>
                </c:pt>
                <c:pt idx="208">
                  <c:v>1901.2500000000002</c:v>
                </c:pt>
                <c:pt idx="209">
                  <c:v>542.50000000000011</c:v>
                </c:pt>
                <c:pt idx="210">
                  <c:v>1608.7500000000002</c:v>
                </c:pt>
                <c:pt idx="211">
                  <c:v>877.50000000000011</c:v>
                </c:pt>
                <c:pt idx="212">
                  <c:v>1278.7500000000002</c:v>
                </c:pt>
                <c:pt idx="213">
                  <c:v>1065.6249999999998</c:v>
                </c:pt>
                <c:pt idx="214">
                  <c:v>2047.5000000000002</c:v>
                </c:pt>
                <c:pt idx="215">
                  <c:v>560.00000000000011</c:v>
                </c:pt>
                <c:pt idx="216">
                  <c:v>980</c:v>
                </c:pt>
                <c:pt idx="217">
                  <c:v>787.5</c:v>
                </c:pt>
                <c:pt idx="218">
                  <c:v>1260</c:v>
                </c:pt>
                <c:pt idx="219">
                  <c:v>866.25</c:v>
                </c:pt>
                <c:pt idx="220">
                  <c:v>1375</c:v>
                </c:pt>
                <c:pt idx="221">
                  <c:v>630</c:v>
                </c:pt>
                <c:pt idx="222">
                  <c:v>1050</c:v>
                </c:pt>
                <c:pt idx="223">
                  <c:v>731.25</c:v>
                </c:pt>
                <c:pt idx="224">
                  <c:v>1215</c:v>
                </c:pt>
                <c:pt idx="225">
                  <c:v>826.875</c:v>
                </c:pt>
                <c:pt idx="226">
                  <c:v>1237.5</c:v>
                </c:pt>
                <c:pt idx="227">
                  <c:v>585</c:v>
                </c:pt>
                <c:pt idx="228">
                  <c:v>1120</c:v>
                </c:pt>
                <c:pt idx="229">
                  <c:v>731.25</c:v>
                </c:pt>
                <c:pt idx="230">
                  <c:v>1170</c:v>
                </c:pt>
                <c:pt idx="231">
                  <c:v>866.25</c:v>
                </c:pt>
                <c:pt idx="232">
                  <c:v>1168.75</c:v>
                </c:pt>
                <c:pt idx="233">
                  <c:v>562.5</c:v>
                </c:pt>
                <c:pt idx="234">
                  <c:v>1440</c:v>
                </c:pt>
                <c:pt idx="235">
                  <c:v>750</c:v>
                </c:pt>
                <c:pt idx="236">
                  <c:v>1250</c:v>
                </c:pt>
                <c:pt idx="237">
                  <c:v>826.875</c:v>
                </c:pt>
                <c:pt idx="238">
                  <c:v>1168.75</c:v>
                </c:pt>
                <c:pt idx="239">
                  <c:v>780</c:v>
                </c:pt>
                <c:pt idx="240">
                  <c:v>1440</c:v>
                </c:pt>
                <c:pt idx="241">
                  <c:v>812.5</c:v>
                </c:pt>
                <c:pt idx="242">
                  <c:v>1300</c:v>
                </c:pt>
                <c:pt idx="243">
                  <c:v>866.25</c:v>
                </c:pt>
                <c:pt idx="244">
                  <c:v>1237.5</c:v>
                </c:pt>
                <c:pt idx="245">
                  <c:v>812.5</c:v>
                </c:pt>
                <c:pt idx="246">
                  <c:v>1620</c:v>
                </c:pt>
                <c:pt idx="247">
                  <c:v>937.5</c:v>
                </c:pt>
                <c:pt idx="248">
                  <c:v>1500</c:v>
                </c:pt>
                <c:pt idx="249">
                  <c:v>984.37499999999989</c:v>
                </c:pt>
                <c:pt idx="250">
                  <c:v>1375</c:v>
                </c:pt>
                <c:pt idx="251">
                  <c:v>1040</c:v>
                </c:pt>
                <c:pt idx="252">
                  <c:v>1710</c:v>
                </c:pt>
                <c:pt idx="253">
                  <c:v>1000</c:v>
                </c:pt>
                <c:pt idx="254">
                  <c:v>1500</c:v>
                </c:pt>
                <c:pt idx="255">
                  <c:v>1023.7499999999999</c:v>
                </c:pt>
                <c:pt idx="256">
                  <c:v>1925.0000000000002</c:v>
                </c:pt>
                <c:pt idx="257">
                  <c:v>910</c:v>
                </c:pt>
                <c:pt idx="258">
                  <c:v>1800</c:v>
                </c:pt>
                <c:pt idx="259">
                  <c:v>1168.75</c:v>
                </c:pt>
                <c:pt idx="260">
                  <c:v>1450</c:v>
                </c:pt>
                <c:pt idx="261">
                  <c:v>1181.25</c:v>
                </c:pt>
                <c:pt idx="262">
                  <c:v>2227.5</c:v>
                </c:pt>
                <c:pt idx="263">
                  <c:v>845</c:v>
                </c:pt>
                <c:pt idx="264">
                  <c:v>1700</c:v>
                </c:pt>
                <c:pt idx="265">
                  <c:v>1168.75</c:v>
                </c:pt>
                <c:pt idx="266">
                  <c:v>1400</c:v>
                </c:pt>
                <c:pt idx="267">
                  <c:v>1137.5</c:v>
                </c:pt>
                <c:pt idx="268">
                  <c:v>2145</c:v>
                </c:pt>
                <c:pt idx="269">
                  <c:v>910</c:v>
                </c:pt>
                <c:pt idx="270">
                  <c:v>1600</c:v>
                </c:pt>
                <c:pt idx="271">
                  <c:v>1100</c:v>
                </c:pt>
                <c:pt idx="272">
                  <c:v>1300</c:v>
                </c:pt>
                <c:pt idx="273">
                  <c:v>1093.75</c:v>
                </c:pt>
                <c:pt idx="274">
                  <c:v>1980.0000000000002</c:v>
                </c:pt>
                <c:pt idx="275">
                  <c:v>845</c:v>
                </c:pt>
                <c:pt idx="276">
                  <c:v>1650</c:v>
                </c:pt>
                <c:pt idx="277">
                  <c:v>1134.375</c:v>
                </c:pt>
                <c:pt idx="278">
                  <c:v>1350</c:v>
                </c:pt>
                <c:pt idx="279">
                  <c:v>1137.5</c:v>
                </c:pt>
                <c:pt idx="280">
                  <c:v>1980.0000000000002</c:v>
                </c:pt>
                <c:pt idx="281">
                  <c:v>910</c:v>
                </c:pt>
                <c:pt idx="282">
                  <c:v>1800</c:v>
                </c:pt>
                <c:pt idx="283">
                  <c:v>1237.5</c:v>
                </c:pt>
                <c:pt idx="284">
                  <c:v>1400</c:v>
                </c:pt>
                <c:pt idx="285">
                  <c:v>1225</c:v>
                </c:pt>
                <c:pt idx="286">
                  <c:v>2062.5</c:v>
                </c:pt>
                <c:pt idx="287">
                  <c:v>942.5</c:v>
                </c:pt>
                <c:pt idx="288">
                  <c:v>855</c:v>
                </c:pt>
                <c:pt idx="289">
                  <c:v>433.125</c:v>
                </c:pt>
                <c:pt idx="290">
                  <c:v>336.875</c:v>
                </c:pt>
                <c:pt idx="291">
                  <c:v>200</c:v>
                </c:pt>
                <c:pt idx="292">
                  <c:v>336.87499999999994</c:v>
                </c:pt>
                <c:pt idx="293">
                  <c:v>618.75</c:v>
                </c:pt>
                <c:pt idx="294">
                  <c:v>945</c:v>
                </c:pt>
                <c:pt idx="295">
                  <c:v>275.625</c:v>
                </c:pt>
                <c:pt idx="296">
                  <c:v>275.625</c:v>
                </c:pt>
                <c:pt idx="297">
                  <c:v>160</c:v>
                </c:pt>
                <c:pt idx="298">
                  <c:v>336.87499999999994</c:v>
                </c:pt>
                <c:pt idx="299">
                  <c:v>618.75</c:v>
                </c:pt>
                <c:pt idx="300">
                  <c:v>990</c:v>
                </c:pt>
                <c:pt idx="301">
                  <c:v>350</c:v>
                </c:pt>
                <c:pt idx="302">
                  <c:v>315</c:v>
                </c:pt>
                <c:pt idx="303">
                  <c:v>135</c:v>
                </c:pt>
                <c:pt idx="304">
                  <c:v>262.5</c:v>
                </c:pt>
                <c:pt idx="305">
                  <c:v>562.5</c:v>
                </c:pt>
                <c:pt idx="306">
                  <c:v>900</c:v>
                </c:pt>
                <c:pt idx="307">
                  <c:v>262.5</c:v>
                </c:pt>
                <c:pt idx="308">
                  <c:v>210</c:v>
                </c:pt>
                <c:pt idx="309">
                  <c:v>135</c:v>
                </c:pt>
                <c:pt idx="310">
                  <c:v>210</c:v>
                </c:pt>
                <c:pt idx="311">
                  <c:v>562.5</c:v>
                </c:pt>
                <c:pt idx="312">
                  <c:v>1188</c:v>
                </c:pt>
                <c:pt idx="313">
                  <c:v>385</c:v>
                </c:pt>
                <c:pt idx="314">
                  <c:v>306.25</c:v>
                </c:pt>
                <c:pt idx="315">
                  <c:v>200</c:v>
                </c:pt>
                <c:pt idx="316">
                  <c:v>262.5</c:v>
                </c:pt>
                <c:pt idx="317">
                  <c:v>812.5</c:v>
                </c:pt>
                <c:pt idx="318">
                  <c:v>1000</c:v>
                </c:pt>
                <c:pt idx="319">
                  <c:v>393.75000000000006</c:v>
                </c:pt>
                <c:pt idx="320">
                  <c:v>280</c:v>
                </c:pt>
                <c:pt idx="321">
                  <c:v>280</c:v>
                </c:pt>
                <c:pt idx="322">
                  <c:v>306.25</c:v>
                </c:pt>
                <c:pt idx="323">
                  <c:v>962.50000000000011</c:v>
                </c:pt>
                <c:pt idx="324">
                  <c:v>1150</c:v>
                </c:pt>
                <c:pt idx="325">
                  <c:v>511.87500000000006</c:v>
                </c:pt>
                <c:pt idx="326">
                  <c:v>350</c:v>
                </c:pt>
                <c:pt idx="327">
                  <c:v>320</c:v>
                </c:pt>
                <c:pt idx="328">
                  <c:v>393.75</c:v>
                </c:pt>
                <c:pt idx="329">
                  <c:v>1100</c:v>
                </c:pt>
                <c:pt idx="330">
                  <c:v>1100</c:v>
                </c:pt>
                <c:pt idx="331">
                  <c:v>511.87500000000006</c:v>
                </c:pt>
                <c:pt idx="332">
                  <c:v>350</c:v>
                </c:pt>
                <c:pt idx="333">
                  <c:v>360</c:v>
                </c:pt>
                <c:pt idx="334">
                  <c:v>350</c:v>
                </c:pt>
                <c:pt idx="335">
                  <c:v>1031.25</c:v>
                </c:pt>
                <c:pt idx="336">
                  <c:v>1000</c:v>
                </c:pt>
                <c:pt idx="337">
                  <c:v>472.50000000000006</c:v>
                </c:pt>
                <c:pt idx="338">
                  <c:v>280</c:v>
                </c:pt>
                <c:pt idx="339">
                  <c:v>280</c:v>
                </c:pt>
                <c:pt idx="340">
                  <c:v>306.25</c:v>
                </c:pt>
                <c:pt idx="341">
                  <c:v>687.5</c:v>
                </c:pt>
                <c:pt idx="342">
                  <c:v>1020</c:v>
                </c:pt>
                <c:pt idx="343">
                  <c:v>437.5</c:v>
                </c:pt>
                <c:pt idx="344">
                  <c:v>262.5</c:v>
                </c:pt>
                <c:pt idx="345">
                  <c:v>250</c:v>
                </c:pt>
                <c:pt idx="346">
                  <c:v>262.5</c:v>
                </c:pt>
                <c:pt idx="347">
                  <c:v>812.49999999999989</c:v>
                </c:pt>
                <c:pt idx="348">
                  <c:v>960</c:v>
                </c:pt>
                <c:pt idx="349">
                  <c:v>437.5</c:v>
                </c:pt>
                <c:pt idx="350">
                  <c:v>341.25</c:v>
                </c:pt>
                <c:pt idx="351">
                  <c:v>350</c:v>
                </c:pt>
                <c:pt idx="352">
                  <c:v>315</c:v>
                </c:pt>
                <c:pt idx="353">
                  <c:v>812.49999999999989</c:v>
                </c:pt>
                <c:pt idx="354">
                  <c:v>1200</c:v>
                </c:pt>
                <c:pt idx="355">
                  <c:v>525</c:v>
                </c:pt>
                <c:pt idx="356">
                  <c:v>437.5</c:v>
                </c:pt>
                <c:pt idx="357">
                  <c:v>400</c:v>
                </c:pt>
                <c:pt idx="358">
                  <c:v>420</c:v>
                </c:pt>
                <c:pt idx="359">
                  <c:v>974.99999999999989</c:v>
                </c:pt>
                <c:pt idx="360">
                  <c:v>435</c:v>
                </c:pt>
                <c:pt idx="361">
                  <c:v>652.5</c:v>
                </c:pt>
                <c:pt idx="362">
                  <c:v>472.5</c:v>
                </c:pt>
                <c:pt idx="363">
                  <c:v>735</c:v>
                </c:pt>
                <c:pt idx="364">
                  <c:v>375</c:v>
                </c:pt>
                <c:pt idx="365">
                  <c:v>826.87499999999989</c:v>
                </c:pt>
                <c:pt idx="366">
                  <c:v>506.25</c:v>
                </c:pt>
                <c:pt idx="367">
                  <c:v>682.5</c:v>
                </c:pt>
                <c:pt idx="368">
                  <c:v>498.75</c:v>
                </c:pt>
                <c:pt idx="369">
                  <c:v>595</c:v>
                </c:pt>
                <c:pt idx="370">
                  <c:v>300</c:v>
                </c:pt>
                <c:pt idx="371">
                  <c:v>787.5</c:v>
                </c:pt>
                <c:pt idx="372">
                  <c:v>708.75</c:v>
                </c:pt>
                <c:pt idx="373">
                  <c:v>944.99999999999989</c:v>
                </c:pt>
                <c:pt idx="374">
                  <c:v>525</c:v>
                </c:pt>
                <c:pt idx="375">
                  <c:v>630.00000000000011</c:v>
                </c:pt>
                <c:pt idx="376">
                  <c:v>360</c:v>
                </c:pt>
                <c:pt idx="377">
                  <c:v>787.50000000000011</c:v>
                </c:pt>
                <c:pt idx="378">
                  <c:v>489.99999999999989</c:v>
                </c:pt>
                <c:pt idx="379">
                  <c:v>735.00000000000011</c:v>
                </c:pt>
                <c:pt idx="380">
                  <c:v>459.37499999999989</c:v>
                </c:pt>
                <c:pt idx="381">
                  <c:v>573.75000000000011</c:v>
                </c:pt>
                <c:pt idx="382">
                  <c:v>341.25</c:v>
                </c:pt>
                <c:pt idx="383">
                  <c:v>900.00000000000011</c:v>
                </c:pt>
                <c:pt idx="384">
                  <c:v>524.99999999999989</c:v>
                </c:pt>
                <c:pt idx="385">
                  <c:v>813.75000000000011</c:v>
                </c:pt>
                <c:pt idx="386">
                  <c:v>546.87499999999989</c:v>
                </c:pt>
                <c:pt idx="387">
                  <c:v>866.25000000000011</c:v>
                </c:pt>
                <c:pt idx="388">
                  <c:v>675</c:v>
                </c:pt>
                <c:pt idx="389">
                  <c:v>1800</c:v>
                </c:pt>
                <c:pt idx="390">
                  <c:v>1260</c:v>
                </c:pt>
                <c:pt idx="391">
                  <c:v>1400</c:v>
                </c:pt>
                <c:pt idx="392">
                  <c:v>1023.7499999999999</c:v>
                </c:pt>
                <c:pt idx="393">
                  <c:v>1215</c:v>
                </c:pt>
                <c:pt idx="394">
                  <c:v>750</c:v>
                </c:pt>
                <c:pt idx="395">
                  <c:v>2406.25</c:v>
                </c:pt>
                <c:pt idx="396">
                  <c:v>1484.9999999999998</c:v>
                </c:pt>
                <c:pt idx="397">
                  <c:v>1649.9999999999998</c:v>
                </c:pt>
                <c:pt idx="398">
                  <c:v>1754.9999999999998</c:v>
                </c:pt>
                <c:pt idx="399">
                  <c:v>1293.75</c:v>
                </c:pt>
                <c:pt idx="400">
                  <c:v>1006.2499999999999</c:v>
                </c:pt>
                <c:pt idx="401">
                  <c:v>2805</c:v>
                </c:pt>
                <c:pt idx="402">
                  <c:v>1599.9999999999998</c:v>
                </c:pt>
                <c:pt idx="403">
                  <c:v>1759.9999999999998</c:v>
                </c:pt>
                <c:pt idx="404">
                  <c:v>1949.9999999999998</c:v>
                </c:pt>
                <c:pt idx="405">
                  <c:v>1312.5</c:v>
                </c:pt>
                <c:pt idx="406">
                  <c:v>1010.6250000000001</c:v>
                </c:pt>
                <c:pt idx="407">
                  <c:v>2557.5</c:v>
                </c:pt>
                <c:pt idx="408">
                  <c:v>1595</c:v>
                </c:pt>
                <c:pt idx="409">
                  <c:v>1485</c:v>
                </c:pt>
                <c:pt idx="410">
                  <c:v>1739.9999999999998</c:v>
                </c:pt>
                <c:pt idx="411">
                  <c:v>1350</c:v>
                </c:pt>
                <c:pt idx="412">
                  <c:v>866.25</c:v>
                </c:pt>
                <c:pt idx="413">
                  <c:v>1856.2500000000002</c:v>
                </c:pt>
                <c:pt idx="414">
                  <c:v>999.99999999999989</c:v>
                </c:pt>
                <c:pt idx="415">
                  <c:v>999.99999999999989</c:v>
                </c:pt>
                <c:pt idx="416">
                  <c:v>1035</c:v>
                </c:pt>
                <c:pt idx="417">
                  <c:v>956.25</c:v>
                </c:pt>
                <c:pt idx="418">
                  <c:v>560</c:v>
                </c:pt>
                <c:pt idx="419">
                  <c:v>1581.2500000000002</c:v>
                </c:pt>
                <c:pt idx="420">
                  <c:v>1160</c:v>
                </c:pt>
                <c:pt idx="421">
                  <c:v>1160</c:v>
                </c:pt>
                <c:pt idx="422">
                  <c:v>1689.9999999999998</c:v>
                </c:pt>
                <c:pt idx="423">
                  <c:v>1625</c:v>
                </c:pt>
                <c:pt idx="424">
                  <c:v>997.49999999999989</c:v>
                </c:pt>
                <c:pt idx="425">
                  <c:v>2598.75</c:v>
                </c:pt>
                <c:pt idx="426">
                  <c:v>1979.9999999999998</c:v>
                </c:pt>
                <c:pt idx="427">
                  <c:v>1979.9999999999998</c:v>
                </c:pt>
                <c:pt idx="428">
                  <c:v>1884.9999999999998</c:v>
                </c:pt>
                <c:pt idx="429">
                  <c:v>1868.75</c:v>
                </c:pt>
                <c:pt idx="430">
                  <c:v>1102.5</c:v>
                </c:pt>
                <c:pt idx="431">
                  <c:v>2983.7500000000009</c:v>
                </c:pt>
                <c:pt idx="432">
                  <c:v>1051.875</c:v>
                </c:pt>
                <c:pt idx="433">
                  <c:v>354.375</c:v>
                </c:pt>
                <c:pt idx="434">
                  <c:v>315</c:v>
                </c:pt>
                <c:pt idx="435">
                  <c:v>119.99999999999999</c:v>
                </c:pt>
                <c:pt idx="436">
                  <c:v>240.62499999999994</c:v>
                </c:pt>
                <c:pt idx="437">
                  <c:v>303.75</c:v>
                </c:pt>
                <c:pt idx="438">
                  <c:v>1175.625</c:v>
                </c:pt>
                <c:pt idx="439">
                  <c:v>196.875</c:v>
                </c:pt>
                <c:pt idx="440">
                  <c:v>245.00000000000003</c:v>
                </c:pt>
                <c:pt idx="441">
                  <c:v>80</c:v>
                </c:pt>
                <c:pt idx="442">
                  <c:v>240.62499999999994</c:v>
                </c:pt>
                <c:pt idx="443">
                  <c:v>303.75</c:v>
                </c:pt>
                <c:pt idx="444">
                  <c:v>1223.75</c:v>
                </c:pt>
                <c:pt idx="445">
                  <c:v>262.5</c:v>
                </c:pt>
                <c:pt idx="446">
                  <c:v>280</c:v>
                </c:pt>
                <c:pt idx="447">
                  <c:v>44.999999999999993</c:v>
                </c:pt>
                <c:pt idx="448">
                  <c:v>135</c:v>
                </c:pt>
                <c:pt idx="449">
                  <c:v>218.75</c:v>
                </c:pt>
                <c:pt idx="450">
                  <c:v>1125</c:v>
                </c:pt>
                <c:pt idx="451">
                  <c:v>225</c:v>
                </c:pt>
                <c:pt idx="452">
                  <c:v>210</c:v>
                </c:pt>
                <c:pt idx="453">
                  <c:v>118.12499999999999</c:v>
                </c:pt>
                <c:pt idx="454">
                  <c:v>135</c:v>
                </c:pt>
                <c:pt idx="455">
                  <c:v>250</c:v>
                </c:pt>
                <c:pt idx="456">
                  <c:v>1410</c:v>
                </c:pt>
                <c:pt idx="457">
                  <c:v>315.00000000000006</c:v>
                </c:pt>
                <c:pt idx="458">
                  <c:v>288.75</c:v>
                </c:pt>
                <c:pt idx="459">
                  <c:v>192.5</c:v>
                </c:pt>
                <c:pt idx="460">
                  <c:v>243.75</c:v>
                </c:pt>
                <c:pt idx="461">
                  <c:v>525</c:v>
                </c:pt>
                <c:pt idx="462">
                  <c:v>1787.5000000000002</c:v>
                </c:pt>
                <c:pt idx="463">
                  <c:v>525</c:v>
                </c:pt>
                <c:pt idx="464">
                  <c:v>385</c:v>
                </c:pt>
                <c:pt idx="465">
                  <c:v>330</c:v>
                </c:pt>
                <c:pt idx="466">
                  <c:v>341.25</c:v>
                </c:pt>
                <c:pt idx="467">
                  <c:v>630</c:v>
                </c:pt>
                <c:pt idx="468">
                  <c:v>1787.5000000000002</c:v>
                </c:pt>
                <c:pt idx="469">
                  <c:v>630</c:v>
                </c:pt>
                <c:pt idx="470">
                  <c:v>494.99999999999994</c:v>
                </c:pt>
                <c:pt idx="471">
                  <c:v>385</c:v>
                </c:pt>
                <c:pt idx="472">
                  <c:v>454.99999999999994</c:v>
                </c:pt>
                <c:pt idx="473">
                  <c:v>787.50000000000011</c:v>
                </c:pt>
                <c:pt idx="474">
                  <c:v>1876.8750000000002</c:v>
                </c:pt>
                <c:pt idx="475">
                  <c:v>630</c:v>
                </c:pt>
                <c:pt idx="476">
                  <c:v>494.99999999999994</c:v>
                </c:pt>
                <c:pt idx="477">
                  <c:v>439.99999999999994</c:v>
                </c:pt>
                <c:pt idx="478">
                  <c:v>398.125</c:v>
                </c:pt>
                <c:pt idx="479">
                  <c:v>735.00000000000011</c:v>
                </c:pt>
                <c:pt idx="480">
                  <c:v>1543.75</c:v>
                </c:pt>
                <c:pt idx="481">
                  <c:v>412.5</c:v>
                </c:pt>
                <c:pt idx="482">
                  <c:v>315</c:v>
                </c:pt>
                <c:pt idx="483">
                  <c:v>275.625</c:v>
                </c:pt>
                <c:pt idx="484">
                  <c:v>206.24999999999997</c:v>
                </c:pt>
                <c:pt idx="485">
                  <c:v>337.5</c:v>
                </c:pt>
                <c:pt idx="486">
                  <c:v>1200</c:v>
                </c:pt>
                <c:pt idx="487">
                  <c:v>337.5</c:v>
                </c:pt>
                <c:pt idx="488">
                  <c:v>218.75</c:v>
                </c:pt>
                <c:pt idx="489">
                  <c:v>175</c:v>
                </c:pt>
                <c:pt idx="490">
                  <c:v>180</c:v>
                </c:pt>
                <c:pt idx="491">
                  <c:v>365.62499999999994</c:v>
                </c:pt>
                <c:pt idx="492">
                  <c:v>1443.7500000000005</c:v>
                </c:pt>
                <c:pt idx="493">
                  <c:v>420.00000000000006</c:v>
                </c:pt>
                <c:pt idx="494">
                  <c:v>468.00000000000006</c:v>
                </c:pt>
                <c:pt idx="495">
                  <c:v>420.00000000000006</c:v>
                </c:pt>
                <c:pt idx="496">
                  <c:v>367.5</c:v>
                </c:pt>
                <c:pt idx="497">
                  <c:v>562.5</c:v>
                </c:pt>
                <c:pt idx="498">
                  <c:v>1828.7500000000005</c:v>
                </c:pt>
                <c:pt idx="499">
                  <c:v>577.5</c:v>
                </c:pt>
                <c:pt idx="500">
                  <c:v>540</c:v>
                </c:pt>
                <c:pt idx="501">
                  <c:v>420.00000000000006</c:v>
                </c:pt>
                <c:pt idx="502">
                  <c:v>428.75000000000006</c:v>
                </c:pt>
                <c:pt idx="503">
                  <c:v>618.75</c:v>
                </c:pt>
                <c:pt idx="504">
                  <c:v>630</c:v>
                </c:pt>
                <c:pt idx="505">
                  <c:v>506.25</c:v>
                </c:pt>
                <c:pt idx="506">
                  <c:v>810</c:v>
                </c:pt>
                <c:pt idx="507">
                  <c:v>472.49999999999994</c:v>
                </c:pt>
                <c:pt idx="508">
                  <c:v>687.5</c:v>
                </c:pt>
                <c:pt idx="509">
                  <c:v>427.5</c:v>
                </c:pt>
                <c:pt idx="510">
                  <c:v>735</c:v>
                </c:pt>
                <c:pt idx="511">
                  <c:v>478.125</c:v>
                </c:pt>
                <c:pt idx="512">
                  <c:v>765</c:v>
                </c:pt>
                <c:pt idx="513">
                  <c:v>433.125</c:v>
                </c:pt>
                <c:pt idx="514">
                  <c:v>550</c:v>
                </c:pt>
                <c:pt idx="515">
                  <c:v>360</c:v>
                </c:pt>
                <c:pt idx="516">
                  <c:v>990</c:v>
                </c:pt>
                <c:pt idx="517">
                  <c:v>549.99999999999989</c:v>
                </c:pt>
                <c:pt idx="518">
                  <c:v>879.99999999999989</c:v>
                </c:pt>
                <c:pt idx="519">
                  <c:v>577.49999999999989</c:v>
                </c:pt>
                <c:pt idx="520">
                  <c:v>577.5</c:v>
                </c:pt>
                <c:pt idx="521">
                  <c:v>412.49999999999994</c:v>
                </c:pt>
                <c:pt idx="522">
                  <c:v>1320</c:v>
                </c:pt>
                <c:pt idx="523">
                  <c:v>568.75</c:v>
                </c:pt>
                <c:pt idx="524">
                  <c:v>1040</c:v>
                </c:pt>
                <c:pt idx="525">
                  <c:v>630</c:v>
                </c:pt>
                <c:pt idx="526">
                  <c:v>715.00000000000011</c:v>
                </c:pt>
                <c:pt idx="527">
                  <c:v>560</c:v>
                </c:pt>
                <c:pt idx="528">
                  <c:v>1485</c:v>
                </c:pt>
                <c:pt idx="529">
                  <c:v>780</c:v>
                </c:pt>
                <c:pt idx="530">
                  <c:v>1170</c:v>
                </c:pt>
                <c:pt idx="531">
                  <c:v>719.99999999999989</c:v>
                </c:pt>
                <c:pt idx="532">
                  <c:v>780.00000000000011</c:v>
                </c:pt>
                <c:pt idx="533">
                  <c:v>900</c:v>
                </c:pt>
                <c:pt idx="534">
                  <c:v>1890</c:v>
                </c:pt>
                <c:pt idx="535">
                  <c:v>1072.5</c:v>
                </c:pt>
                <c:pt idx="536">
                  <c:v>1608.75</c:v>
                </c:pt>
                <c:pt idx="537">
                  <c:v>1019.9999999999999</c:v>
                </c:pt>
                <c:pt idx="538">
                  <c:v>1170.0000000000002</c:v>
                </c:pt>
                <c:pt idx="539">
                  <c:v>1200</c:v>
                </c:pt>
                <c:pt idx="540">
                  <c:v>1800</c:v>
                </c:pt>
                <c:pt idx="541">
                  <c:v>975</c:v>
                </c:pt>
                <c:pt idx="542">
                  <c:v>1430</c:v>
                </c:pt>
                <c:pt idx="543">
                  <c:v>944.99999999999989</c:v>
                </c:pt>
                <c:pt idx="544">
                  <c:v>1787.5000000000002</c:v>
                </c:pt>
                <c:pt idx="545">
                  <c:v>800</c:v>
                </c:pt>
                <c:pt idx="546">
                  <c:v>1820</c:v>
                </c:pt>
                <c:pt idx="547">
                  <c:v>1137.5</c:v>
                </c:pt>
                <c:pt idx="548">
                  <c:v>1365</c:v>
                </c:pt>
                <c:pt idx="549">
                  <c:v>1080.625</c:v>
                </c:pt>
                <c:pt idx="550">
                  <c:v>1959.3750000000002</c:v>
                </c:pt>
                <c:pt idx="551">
                  <c:v>640</c:v>
                </c:pt>
                <c:pt idx="552">
                  <c:v>1260.0000000000002</c:v>
                </c:pt>
                <c:pt idx="553">
                  <c:v>780.00000000000023</c:v>
                </c:pt>
                <c:pt idx="554">
                  <c:v>945.00000000000023</c:v>
                </c:pt>
                <c:pt idx="555">
                  <c:v>720.00000000000011</c:v>
                </c:pt>
                <c:pt idx="556">
                  <c:v>1400.0000000000005</c:v>
                </c:pt>
                <c:pt idx="557">
                  <c:v>506.25000000000017</c:v>
                </c:pt>
                <c:pt idx="558">
                  <c:v>1155.0000000000002</c:v>
                </c:pt>
                <c:pt idx="559">
                  <c:v>715.00000000000023</c:v>
                </c:pt>
                <c:pt idx="560">
                  <c:v>787.50000000000023</c:v>
                </c:pt>
                <c:pt idx="561">
                  <c:v>630.00000000000011</c:v>
                </c:pt>
                <c:pt idx="562">
                  <c:v>1137.5000000000002</c:v>
                </c:pt>
                <c:pt idx="563">
                  <c:v>421.87500000000011</c:v>
                </c:pt>
                <c:pt idx="564">
                  <c:v>1207.5000000000002</c:v>
                </c:pt>
                <c:pt idx="565">
                  <c:v>747.50000000000023</c:v>
                </c:pt>
                <c:pt idx="566">
                  <c:v>892.50000000000023</c:v>
                </c:pt>
                <c:pt idx="567">
                  <c:v>720.00000000000011</c:v>
                </c:pt>
                <c:pt idx="568">
                  <c:v>1225.0000000000005</c:v>
                </c:pt>
                <c:pt idx="569">
                  <c:v>534.37500000000011</c:v>
                </c:pt>
                <c:pt idx="570">
                  <c:v>1417.5000000000002</c:v>
                </c:pt>
                <c:pt idx="571">
                  <c:v>877.50000000000023</c:v>
                </c:pt>
                <c:pt idx="572">
                  <c:v>997.50000000000023</c:v>
                </c:pt>
                <c:pt idx="573">
                  <c:v>855.00000000000011</c:v>
                </c:pt>
                <c:pt idx="574">
                  <c:v>1400.0000000000005</c:v>
                </c:pt>
                <c:pt idx="575">
                  <c:v>562.50000000000011</c:v>
                </c:pt>
                <c:pt idx="576">
                  <c:v>446.25000000000006</c:v>
                </c:pt>
                <c:pt idx="577">
                  <c:v>340</c:v>
                </c:pt>
                <c:pt idx="578">
                  <c:v>595</c:v>
                </c:pt>
                <c:pt idx="579">
                  <c:v>330</c:v>
                </c:pt>
                <c:pt idx="580">
                  <c:v>506.25</c:v>
                </c:pt>
                <c:pt idx="581">
                  <c:v>285.00000000000006</c:v>
                </c:pt>
                <c:pt idx="582">
                  <c:v>551.25</c:v>
                </c:pt>
                <c:pt idx="583">
                  <c:v>340</c:v>
                </c:pt>
                <c:pt idx="584">
                  <c:v>595</c:v>
                </c:pt>
                <c:pt idx="585">
                  <c:v>330</c:v>
                </c:pt>
                <c:pt idx="586">
                  <c:v>450</c:v>
                </c:pt>
                <c:pt idx="587">
                  <c:v>240.00000000000003</c:v>
                </c:pt>
                <c:pt idx="588">
                  <c:v>770.00000000000011</c:v>
                </c:pt>
                <c:pt idx="589">
                  <c:v>400</c:v>
                </c:pt>
                <c:pt idx="590">
                  <c:v>769.99999999999989</c:v>
                </c:pt>
                <c:pt idx="591">
                  <c:v>494.99999999999989</c:v>
                </c:pt>
                <c:pt idx="592">
                  <c:v>450</c:v>
                </c:pt>
                <c:pt idx="593">
                  <c:v>288.75</c:v>
                </c:pt>
                <c:pt idx="594">
                  <c:v>1102.5</c:v>
                </c:pt>
                <c:pt idx="595">
                  <c:v>422.5</c:v>
                </c:pt>
                <c:pt idx="596">
                  <c:v>853.12500000000011</c:v>
                </c:pt>
                <c:pt idx="597">
                  <c:v>495</c:v>
                </c:pt>
                <c:pt idx="598">
                  <c:v>568.75</c:v>
                </c:pt>
                <c:pt idx="599">
                  <c:v>390.00000000000006</c:v>
                </c:pt>
                <c:pt idx="600">
                  <c:v>1575</c:v>
                </c:pt>
                <c:pt idx="601">
                  <c:v>853.125</c:v>
                </c:pt>
                <c:pt idx="602">
                  <c:v>1218.75</c:v>
                </c:pt>
                <c:pt idx="603">
                  <c:v>742.49999999999989</c:v>
                </c:pt>
                <c:pt idx="604">
                  <c:v>739.37500000000011</c:v>
                </c:pt>
                <c:pt idx="605">
                  <c:v>1140</c:v>
                </c:pt>
                <c:pt idx="606">
                  <c:v>2175</c:v>
                </c:pt>
                <c:pt idx="607">
                  <c:v>1308.125</c:v>
                </c:pt>
                <c:pt idx="608">
                  <c:v>1868.75</c:v>
                </c:pt>
                <c:pt idx="609">
                  <c:v>1316.2499999999998</c:v>
                </c:pt>
                <c:pt idx="610">
                  <c:v>1478.7500000000002</c:v>
                </c:pt>
                <c:pt idx="611">
                  <c:v>1593.7500000000002</c:v>
                </c:pt>
                <c:pt idx="612">
                  <c:v>2266.875</c:v>
                </c:pt>
                <c:pt idx="613">
                  <c:v>1312.5</c:v>
                </c:pt>
                <c:pt idx="614">
                  <c:v>1811.2500000000002</c:v>
                </c:pt>
                <c:pt idx="615">
                  <c:v>1235</c:v>
                </c:pt>
                <c:pt idx="616">
                  <c:v>2205.0000000000005</c:v>
                </c:pt>
                <c:pt idx="617">
                  <c:v>1115.6250000000002</c:v>
                </c:pt>
                <c:pt idx="618">
                  <c:v>2283.7500000000005</c:v>
                </c:pt>
                <c:pt idx="619">
                  <c:v>1518.7500000000002</c:v>
                </c:pt>
                <c:pt idx="620">
                  <c:v>1732.5000000000002</c:v>
                </c:pt>
                <c:pt idx="621">
                  <c:v>1400</c:v>
                </c:pt>
                <c:pt idx="622">
                  <c:v>2250.0000000000005</c:v>
                </c:pt>
                <c:pt idx="623">
                  <c:v>800</c:v>
                </c:pt>
                <c:pt idx="624">
                  <c:v>1560.0000000000005</c:v>
                </c:pt>
                <c:pt idx="625">
                  <c:v>1050.0000000000002</c:v>
                </c:pt>
                <c:pt idx="626">
                  <c:v>1170.0000000000002</c:v>
                </c:pt>
                <c:pt idx="627">
                  <c:v>910.00000000000011</c:v>
                </c:pt>
                <c:pt idx="628">
                  <c:v>1650.0000000000007</c:v>
                </c:pt>
                <c:pt idx="629">
                  <c:v>595.00000000000011</c:v>
                </c:pt>
                <c:pt idx="630">
                  <c:v>1155.0000000000002</c:v>
                </c:pt>
                <c:pt idx="631">
                  <c:v>787.50000000000011</c:v>
                </c:pt>
                <c:pt idx="632">
                  <c:v>770.00000000000011</c:v>
                </c:pt>
                <c:pt idx="633">
                  <c:v>625.625</c:v>
                </c:pt>
                <c:pt idx="634">
                  <c:v>1072.5000000000002</c:v>
                </c:pt>
                <c:pt idx="635">
                  <c:v>490.00000000000011</c:v>
                </c:pt>
                <c:pt idx="636">
                  <c:v>1265.0000000000002</c:v>
                </c:pt>
                <c:pt idx="637">
                  <c:v>862.50000000000011</c:v>
                </c:pt>
                <c:pt idx="638">
                  <c:v>935</c:v>
                </c:pt>
                <c:pt idx="639">
                  <c:v>910.00000000000011</c:v>
                </c:pt>
                <c:pt idx="640">
                  <c:v>1546.8750000000007</c:v>
                </c:pt>
                <c:pt idx="641">
                  <c:v>800.00000000000023</c:v>
                </c:pt>
                <c:pt idx="642">
                  <c:v>1820.0000000000005</c:v>
                </c:pt>
                <c:pt idx="643">
                  <c:v>1225.0000000000002</c:v>
                </c:pt>
                <c:pt idx="644">
                  <c:v>1300.0000000000002</c:v>
                </c:pt>
                <c:pt idx="645">
                  <c:v>1137.5</c:v>
                </c:pt>
                <c:pt idx="646">
                  <c:v>1753.1250000000007</c:v>
                </c:pt>
                <c:pt idx="647">
                  <c:v>840.00000000000023</c:v>
                </c:pt>
                <c:pt idx="648">
                  <c:v>540</c:v>
                </c:pt>
                <c:pt idx="649">
                  <c:v>562.5</c:v>
                </c:pt>
                <c:pt idx="650">
                  <c:v>562.5</c:v>
                </c:pt>
                <c:pt idx="651">
                  <c:v>450</c:v>
                </c:pt>
                <c:pt idx="652">
                  <c:v>343.75</c:v>
                </c:pt>
                <c:pt idx="653">
                  <c:v>500</c:v>
                </c:pt>
                <c:pt idx="654">
                  <c:v>660</c:v>
                </c:pt>
                <c:pt idx="655">
                  <c:v>562.5</c:v>
                </c:pt>
                <c:pt idx="656">
                  <c:v>562.5</c:v>
                </c:pt>
                <c:pt idx="657">
                  <c:v>450</c:v>
                </c:pt>
                <c:pt idx="658">
                  <c:v>309.375</c:v>
                </c:pt>
                <c:pt idx="659">
                  <c:v>425</c:v>
                </c:pt>
                <c:pt idx="660">
                  <c:v>862.5</c:v>
                </c:pt>
                <c:pt idx="661">
                  <c:v>637.5</c:v>
                </c:pt>
                <c:pt idx="662">
                  <c:v>690.62499999999989</c:v>
                </c:pt>
                <c:pt idx="663">
                  <c:v>633.74999999999989</c:v>
                </c:pt>
                <c:pt idx="664">
                  <c:v>306.25</c:v>
                </c:pt>
                <c:pt idx="665">
                  <c:v>487.49999999999994</c:v>
                </c:pt>
                <c:pt idx="666">
                  <c:v>1154.9999999999998</c:v>
                </c:pt>
                <c:pt idx="667">
                  <c:v>656.25</c:v>
                </c:pt>
                <c:pt idx="668">
                  <c:v>750</c:v>
                </c:pt>
                <c:pt idx="669">
                  <c:v>540</c:v>
                </c:pt>
                <c:pt idx="670">
                  <c:v>325</c:v>
                </c:pt>
                <c:pt idx="671">
                  <c:v>560</c:v>
                </c:pt>
                <c:pt idx="672">
                  <c:v>990</c:v>
                </c:pt>
                <c:pt idx="673">
                  <c:v>650</c:v>
                </c:pt>
                <c:pt idx="674">
                  <c:v>650</c:v>
                </c:pt>
                <c:pt idx="675">
                  <c:v>540</c:v>
                </c:pt>
                <c:pt idx="676">
                  <c:v>325</c:v>
                </c:pt>
                <c:pt idx="677">
                  <c:v>800</c:v>
                </c:pt>
                <c:pt idx="678">
                  <c:v>1687.5</c:v>
                </c:pt>
                <c:pt idx="679">
                  <c:v>1250</c:v>
                </c:pt>
                <c:pt idx="680">
                  <c:v>1250</c:v>
                </c:pt>
                <c:pt idx="681">
                  <c:v>1200</c:v>
                </c:pt>
                <c:pt idx="682">
                  <c:v>796.87500000000011</c:v>
                </c:pt>
                <c:pt idx="683">
                  <c:v>1350</c:v>
                </c:pt>
                <c:pt idx="684">
                  <c:v>1980</c:v>
                </c:pt>
                <c:pt idx="685">
                  <c:v>1434.3750000000002</c:v>
                </c:pt>
                <c:pt idx="686">
                  <c:v>1328.1250000000002</c:v>
                </c:pt>
                <c:pt idx="687">
                  <c:v>1260</c:v>
                </c:pt>
                <c:pt idx="688">
                  <c:v>1221.8750000000002</c:v>
                </c:pt>
                <c:pt idx="689">
                  <c:v>1150</c:v>
                </c:pt>
                <c:pt idx="690">
                  <c:v>1976.2500000000002</c:v>
                </c:pt>
                <c:pt idx="691">
                  <c:v>1500.0000000000002</c:v>
                </c:pt>
                <c:pt idx="692">
                  <c:v>1171.8750000000002</c:v>
                </c:pt>
                <c:pt idx="693">
                  <c:v>1293.7500000000002</c:v>
                </c:pt>
                <c:pt idx="694">
                  <c:v>1078.125</c:v>
                </c:pt>
                <c:pt idx="695">
                  <c:v>640</c:v>
                </c:pt>
                <c:pt idx="696">
                  <c:v>1260.0000000000002</c:v>
                </c:pt>
                <c:pt idx="697">
                  <c:v>1125.0000000000002</c:v>
                </c:pt>
                <c:pt idx="698">
                  <c:v>787.50000000000023</c:v>
                </c:pt>
                <c:pt idx="699">
                  <c:v>840.00000000000023</c:v>
                </c:pt>
                <c:pt idx="700">
                  <c:v>850.00000000000011</c:v>
                </c:pt>
                <c:pt idx="701">
                  <c:v>585</c:v>
                </c:pt>
                <c:pt idx="702">
                  <c:v>990.00000000000011</c:v>
                </c:pt>
                <c:pt idx="703">
                  <c:v>893.75000000000023</c:v>
                </c:pt>
                <c:pt idx="704">
                  <c:v>562.50000000000011</c:v>
                </c:pt>
                <c:pt idx="705">
                  <c:v>630.00000000000011</c:v>
                </c:pt>
                <c:pt idx="706">
                  <c:v>568.75</c:v>
                </c:pt>
                <c:pt idx="707">
                  <c:v>562.50000000000011</c:v>
                </c:pt>
                <c:pt idx="708">
                  <c:v>1080</c:v>
                </c:pt>
                <c:pt idx="709">
                  <c:v>1015.6250000000002</c:v>
                </c:pt>
                <c:pt idx="710">
                  <c:v>712.50000000000011</c:v>
                </c:pt>
                <c:pt idx="711">
                  <c:v>945.00000000000023</c:v>
                </c:pt>
                <c:pt idx="712">
                  <c:v>956.25000000000011</c:v>
                </c:pt>
                <c:pt idx="713">
                  <c:v>1045.0000000000002</c:v>
                </c:pt>
                <c:pt idx="714">
                  <c:v>1800.0000000000002</c:v>
                </c:pt>
                <c:pt idx="715">
                  <c:v>1593.7500000000005</c:v>
                </c:pt>
                <c:pt idx="716">
                  <c:v>1100.0000000000002</c:v>
                </c:pt>
                <c:pt idx="717">
                  <c:v>1320.0000000000002</c:v>
                </c:pt>
                <c:pt idx="718">
                  <c:v>1068.7500000000002</c:v>
                </c:pt>
                <c:pt idx="719">
                  <c:v>1092.5000000000002</c:v>
                </c:pt>
                <c:pt idx="720">
                  <c:v>2126.25</c:v>
                </c:pt>
                <c:pt idx="721">
                  <c:v>1338.75</c:v>
                </c:pt>
                <c:pt idx="722">
                  <c:v>743.75000000000011</c:v>
                </c:pt>
                <c:pt idx="723">
                  <c:v>839.99999999999989</c:v>
                </c:pt>
                <c:pt idx="724">
                  <c:v>1443.75</c:v>
                </c:pt>
                <c:pt idx="725">
                  <c:v>1912.5</c:v>
                </c:pt>
                <c:pt idx="726">
                  <c:v>2227.5</c:v>
                </c:pt>
                <c:pt idx="727">
                  <c:v>1181.25</c:v>
                </c:pt>
                <c:pt idx="728">
                  <c:v>700.00000000000011</c:v>
                </c:pt>
                <c:pt idx="729">
                  <c:v>810</c:v>
                </c:pt>
                <c:pt idx="730">
                  <c:v>1443.75</c:v>
                </c:pt>
                <c:pt idx="731">
                  <c:v>1912.5</c:v>
                </c:pt>
                <c:pt idx="732">
                  <c:v>2166.75</c:v>
                </c:pt>
                <c:pt idx="733">
                  <c:v>1181.25</c:v>
                </c:pt>
                <c:pt idx="734">
                  <c:v>678.12500000000011</c:v>
                </c:pt>
                <c:pt idx="735">
                  <c:v>750</c:v>
                </c:pt>
                <c:pt idx="736">
                  <c:v>1299.375</c:v>
                </c:pt>
                <c:pt idx="737">
                  <c:v>1743.75</c:v>
                </c:pt>
                <c:pt idx="738">
                  <c:v>2075.625</c:v>
                </c:pt>
                <c:pt idx="739">
                  <c:v>1141.875</c:v>
                </c:pt>
                <c:pt idx="740">
                  <c:v>634.37500000000011</c:v>
                </c:pt>
                <c:pt idx="741">
                  <c:v>780</c:v>
                </c:pt>
                <c:pt idx="742">
                  <c:v>1299.375</c:v>
                </c:pt>
                <c:pt idx="743">
                  <c:v>1800</c:v>
                </c:pt>
                <c:pt idx="744">
                  <c:v>2648.2500000000005</c:v>
                </c:pt>
                <c:pt idx="745">
                  <c:v>1491.875</c:v>
                </c:pt>
                <c:pt idx="746">
                  <c:v>937.5</c:v>
                </c:pt>
                <c:pt idx="747">
                  <c:v>1050</c:v>
                </c:pt>
                <c:pt idx="748">
                  <c:v>1522.5</c:v>
                </c:pt>
                <c:pt idx="749">
                  <c:v>2681.25</c:v>
                </c:pt>
                <c:pt idx="750">
                  <c:v>2902.5</c:v>
                </c:pt>
                <c:pt idx="751">
                  <c:v>1588.125</c:v>
                </c:pt>
                <c:pt idx="752">
                  <c:v>1000</c:v>
                </c:pt>
                <c:pt idx="753">
                  <c:v>1162.5</c:v>
                </c:pt>
                <c:pt idx="754">
                  <c:v>1763.125</c:v>
                </c:pt>
                <c:pt idx="755">
                  <c:v>3237.5000000000005</c:v>
                </c:pt>
                <c:pt idx="756">
                  <c:v>3363.75</c:v>
                </c:pt>
                <c:pt idx="757">
                  <c:v>1890.0000000000002</c:v>
                </c:pt>
                <c:pt idx="758">
                  <c:v>1134.375</c:v>
                </c:pt>
                <c:pt idx="759">
                  <c:v>1278.75</c:v>
                </c:pt>
                <c:pt idx="760">
                  <c:v>1819.9999999999998</c:v>
                </c:pt>
                <c:pt idx="761">
                  <c:v>3412.5000000000005</c:v>
                </c:pt>
                <c:pt idx="762">
                  <c:v>3290.625</c:v>
                </c:pt>
                <c:pt idx="763">
                  <c:v>1890.0000000000002</c:v>
                </c:pt>
                <c:pt idx="764">
                  <c:v>1134.375</c:v>
                </c:pt>
                <c:pt idx="765">
                  <c:v>1046.25</c:v>
                </c:pt>
                <c:pt idx="766">
                  <c:v>1443.75</c:v>
                </c:pt>
                <c:pt idx="767">
                  <c:v>2775.0000000000005</c:v>
                </c:pt>
                <c:pt idx="768">
                  <c:v>2598.7500000000005</c:v>
                </c:pt>
                <c:pt idx="769">
                  <c:v>1487.5000000000002</c:v>
                </c:pt>
                <c:pt idx="770">
                  <c:v>843.75</c:v>
                </c:pt>
                <c:pt idx="771">
                  <c:v>978.75</c:v>
                </c:pt>
                <c:pt idx="772">
                  <c:v>1395.625</c:v>
                </c:pt>
                <c:pt idx="773">
                  <c:v>2475.0000000000005</c:v>
                </c:pt>
                <c:pt idx="774">
                  <c:v>2700.0000000000005</c:v>
                </c:pt>
                <c:pt idx="775">
                  <c:v>1443.7500000000002</c:v>
                </c:pt>
                <c:pt idx="776">
                  <c:v>906.25000000000023</c:v>
                </c:pt>
                <c:pt idx="777">
                  <c:v>1050.0000000000002</c:v>
                </c:pt>
                <c:pt idx="778">
                  <c:v>1470.0000000000002</c:v>
                </c:pt>
                <c:pt idx="779">
                  <c:v>2681.25</c:v>
                </c:pt>
                <c:pt idx="780">
                  <c:v>2632.5000000000005</c:v>
                </c:pt>
                <c:pt idx="781">
                  <c:v>1400.0000000000002</c:v>
                </c:pt>
                <c:pt idx="782">
                  <c:v>931.25000000000023</c:v>
                </c:pt>
                <c:pt idx="783">
                  <c:v>1162.5000000000002</c:v>
                </c:pt>
                <c:pt idx="784">
                  <c:v>1706.25</c:v>
                </c:pt>
                <c:pt idx="785">
                  <c:v>2975</c:v>
                </c:pt>
                <c:pt idx="786">
                  <c:v>3144.375</c:v>
                </c:pt>
                <c:pt idx="787">
                  <c:v>1684.375</c:v>
                </c:pt>
                <c:pt idx="788">
                  <c:v>1134.375</c:v>
                </c:pt>
                <c:pt idx="789">
                  <c:v>1278.75</c:v>
                </c:pt>
                <c:pt idx="790">
                  <c:v>1763.125</c:v>
                </c:pt>
                <c:pt idx="791">
                  <c:v>3062.5</c:v>
                </c:pt>
                <c:pt idx="792">
                  <c:v>551.25</c:v>
                </c:pt>
                <c:pt idx="793">
                  <c:v>262.5</c:v>
                </c:pt>
                <c:pt idx="794">
                  <c:v>187.5</c:v>
                </c:pt>
                <c:pt idx="795">
                  <c:v>105.00000000000003</c:v>
                </c:pt>
                <c:pt idx="796">
                  <c:v>202.49999999999997</c:v>
                </c:pt>
                <c:pt idx="797">
                  <c:v>393.75</c:v>
                </c:pt>
                <c:pt idx="798">
                  <c:v>612.50000000000011</c:v>
                </c:pt>
                <c:pt idx="799">
                  <c:v>157.5</c:v>
                </c:pt>
                <c:pt idx="800">
                  <c:v>150</c:v>
                </c:pt>
                <c:pt idx="801">
                  <c:v>78.750000000000014</c:v>
                </c:pt>
                <c:pt idx="802">
                  <c:v>202.49999999999997</c:v>
                </c:pt>
                <c:pt idx="803">
                  <c:v>354.375</c:v>
                </c:pt>
                <c:pt idx="804">
                  <c:v>623.00000000000011</c:v>
                </c:pt>
                <c:pt idx="805">
                  <c:v>150</c:v>
                </c:pt>
                <c:pt idx="806">
                  <c:v>157.50000000000003</c:v>
                </c:pt>
                <c:pt idx="807">
                  <c:v>30.625000000000004</c:v>
                </c:pt>
                <c:pt idx="808">
                  <c:v>112.5</c:v>
                </c:pt>
                <c:pt idx="809">
                  <c:v>315</c:v>
                </c:pt>
                <c:pt idx="810">
                  <c:v>560</c:v>
                </c:pt>
                <c:pt idx="811">
                  <c:v>120</c:v>
                </c:pt>
                <c:pt idx="812">
                  <c:v>90.000000000000014</c:v>
                </c:pt>
                <c:pt idx="813">
                  <c:v>30.625000000000004</c:v>
                </c:pt>
                <c:pt idx="814">
                  <c:v>75</c:v>
                </c:pt>
                <c:pt idx="815">
                  <c:v>315</c:v>
                </c:pt>
                <c:pt idx="816">
                  <c:v>778.75000000000011</c:v>
                </c:pt>
                <c:pt idx="817">
                  <c:v>202.50000000000003</c:v>
                </c:pt>
                <c:pt idx="818">
                  <c:v>150</c:v>
                </c:pt>
                <c:pt idx="819">
                  <c:v>70</c:v>
                </c:pt>
                <c:pt idx="820">
                  <c:v>123.74999999999997</c:v>
                </c:pt>
                <c:pt idx="821">
                  <c:v>472.5</c:v>
                </c:pt>
                <c:pt idx="822">
                  <c:v>669.37500000000011</c:v>
                </c:pt>
                <c:pt idx="823">
                  <c:v>210.00000000000003</c:v>
                </c:pt>
                <c:pt idx="824">
                  <c:v>183.75000000000003</c:v>
                </c:pt>
                <c:pt idx="825">
                  <c:v>183.75000000000003</c:v>
                </c:pt>
                <c:pt idx="826">
                  <c:v>225</c:v>
                </c:pt>
                <c:pt idx="827">
                  <c:v>804.37500000000011</c:v>
                </c:pt>
                <c:pt idx="828">
                  <c:v>962.50000000000011</c:v>
                </c:pt>
                <c:pt idx="829">
                  <c:v>405.00000000000006</c:v>
                </c:pt>
                <c:pt idx="830">
                  <c:v>270</c:v>
                </c:pt>
                <c:pt idx="831">
                  <c:v>245.00000000000003</c:v>
                </c:pt>
                <c:pt idx="832">
                  <c:v>300</c:v>
                </c:pt>
                <c:pt idx="833">
                  <c:v>928.125</c:v>
                </c:pt>
                <c:pt idx="834">
                  <c:v>918.75000000000011</c:v>
                </c:pt>
                <c:pt idx="835">
                  <c:v>405.00000000000006</c:v>
                </c:pt>
                <c:pt idx="836">
                  <c:v>270</c:v>
                </c:pt>
                <c:pt idx="837">
                  <c:v>214.37500000000006</c:v>
                </c:pt>
                <c:pt idx="838">
                  <c:v>202.5</c:v>
                </c:pt>
                <c:pt idx="839">
                  <c:v>731.25</c:v>
                </c:pt>
                <c:pt idx="840">
                  <c:v>708.75000000000011</c:v>
                </c:pt>
                <c:pt idx="841">
                  <c:v>300.00000000000006</c:v>
                </c:pt>
                <c:pt idx="842">
                  <c:v>112.5</c:v>
                </c:pt>
                <c:pt idx="843">
                  <c:v>109.37500000000001</c:v>
                </c:pt>
                <c:pt idx="844">
                  <c:v>131.25</c:v>
                </c:pt>
                <c:pt idx="845">
                  <c:v>360</c:v>
                </c:pt>
                <c:pt idx="846">
                  <c:v>590.625</c:v>
                </c:pt>
                <c:pt idx="847">
                  <c:v>210</c:v>
                </c:pt>
                <c:pt idx="848">
                  <c:v>105</c:v>
                </c:pt>
                <c:pt idx="849">
                  <c:v>91.875000000000014</c:v>
                </c:pt>
                <c:pt idx="850">
                  <c:v>101.24999999999999</c:v>
                </c:pt>
                <c:pt idx="851">
                  <c:v>449.99999999999989</c:v>
                </c:pt>
                <c:pt idx="852">
                  <c:v>612.50000000000011</c:v>
                </c:pt>
                <c:pt idx="853">
                  <c:v>240</c:v>
                </c:pt>
                <c:pt idx="854">
                  <c:v>174</c:v>
                </c:pt>
                <c:pt idx="855">
                  <c:v>210.00000000000003</c:v>
                </c:pt>
                <c:pt idx="856">
                  <c:v>206.24999999999997</c:v>
                </c:pt>
                <c:pt idx="857">
                  <c:v>607.49999999999989</c:v>
                </c:pt>
                <c:pt idx="858">
                  <c:v>914.37499999999989</c:v>
                </c:pt>
                <c:pt idx="859">
                  <c:v>371.25</c:v>
                </c:pt>
                <c:pt idx="860">
                  <c:v>303.75</c:v>
                </c:pt>
                <c:pt idx="861">
                  <c:v>275.625</c:v>
                </c:pt>
                <c:pt idx="862">
                  <c:v>288.74999999999994</c:v>
                </c:pt>
                <c:pt idx="863">
                  <c:v>742.49999999999977</c:v>
                </c:pt>
                <c:pt idx="864">
                  <c:v>748.125</c:v>
                </c:pt>
                <c:pt idx="865">
                  <c:v>641.25</c:v>
                </c:pt>
                <c:pt idx="866">
                  <c:v>961.875</c:v>
                </c:pt>
                <c:pt idx="867">
                  <c:v>585</c:v>
                </c:pt>
                <c:pt idx="868">
                  <c:v>825.00000000000011</c:v>
                </c:pt>
                <c:pt idx="869">
                  <c:v>534.375</c:v>
                </c:pt>
                <c:pt idx="870">
                  <c:v>826.87499999999989</c:v>
                </c:pt>
                <c:pt idx="871">
                  <c:v>573.75</c:v>
                </c:pt>
                <c:pt idx="872">
                  <c:v>911.25</c:v>
                </c:pt>
                <c:pt idx="873">
                  <c:v>540</c:v>
                </c:pt>
                <c:pt idx="874">
                  <c:v>675.00000000000011</c:v>
                </c:pt>
                <c:pt idx="875">
                  <c:v>478.125</c:v>
                </c:pt>
                <c:pt idx="876">
                  <c:v>905.62499999999989</c:v>
                </c:pt>
                <c:pt idx="877">
                  <c:v>573.75</c:v>
                </c:pt>
                <c:pt idx="878">
                  <c:v>860.625</c:v>
                </c:pt>
                <c:pt idx="879">
                  <c:v>585</c:v>
                </c:pt>
                <c:pt idx="880">
                  <c:v>600.00000000000011</c:v>
                </c:pt>
                <c:pt idx="881">
                  <c:v>450</c:v>
                </c:pt>
                <c:pt idx="882">
                  <c:v>1164.375</c:v>
                </c:pt>
                <c:pt idx="883">
                  <c:v>506.25</c:v>
                </c:pt>
                <c:pt idx="884">
                  <c:v>810</c:v>
                </c:pt>
                <c:pt idx="885">
                  <c:v>479.99999999999994</c:v>
                </c:pt>
                <c:pt idx="886">
                  <c:v>540.00000000000011</c:v>
                </c:pt>
                <c:pt idx="887">
                  <c:v>562.5</c:v>
                </c:pt>
                <c:pt idx="888">
                  <c:v>1035</c:v>
                </c:pt>
                <c:pt idx="889">
                  <c:v>573.75</c:v>
                </c:pt>
                <c:pt idx="890">
                  <c:v>860.625</c:v>
                </c:pt>
                <c:pt idx="891">
                  <c:v>520</c:v>
                </c:pt>
                <c:pt idx="892">
                  <c:v>607.50000000000011</c:v>
                </c:pt>
                <c:pt idx="893">
                  <c:v>600</c:v>
                </c:pt>
                <c:pt idx="894">
                  <c:v>1215</c:v>
                </c:pt>
                <c:pt idx="895">
                  <c:v>708.75</c:v>
                </c:pt>
                <c:pt idx="896">
                  <c:v>1113.75</c:v>
                </c:pt>
                <c:pt idx="897">
                  <c:v>680</c:v>
                </c:pt>
                <c:pt idx="898">
                  <c:v>810.00000000000011</c:v>
                </c:pt>
                <c:pt idx="899">
                  <c:v>900</c:v>
                </c:pt>
                <c:pt idx="900">
                  <c:v>1350</c:v>
                </c:pt>
                <c:pt idx="901">
                  <c:v>810</c:v>
                </c:pt>
                <c:pt idx="902">
                  <c:v>1113.75</c:v>
                </c:pt>
                <c:pt idx="903">
                  <c:v>719.99999999999989</c:v>
                </c:pt>
                <c:pt idx="904">
                  <c:v>1282.5000000000002</c:v>
                </c:pt>
                <c:pt idx="905">
                  <c:v>712.5</c:v>
                </c:pt>
                <c:pt idx="906">
                  <c:v>1366.875</c:v>
                </c:pt>
                <c:pt idx="907">
                  <c:v>1031.25</c:v>
                </c:pt>
                <c:pt idx="908">
                  <c:v>1125</c:v>
                </c:pt>
                <c:pt idx="909">
                  <c:v>764.99999999999989</c:v>
                </c:pt>
                <c:pt idx="910">
                  <c:v>1402.5</c:v>
                </c:pt>
                <c:pt idx="911">
                  <c:v>600</c:v>
                </c:pt>
                <c:pt idx="912">
                  <c:v>1215</c:v>
                </c:pt>
                <c:pt idx="913">
                  <c:v>900</c:v>
                </c:pt>
                <c:pt idx="914">
                  <c:v>911.25</c:v>
                </c:pt>
                <c:pt idx="915">
                  <c:v>719.99999999999989</c:v>
                </c:pt>
                <c:pt idx="916">
                  <c:v>1320</c:v>
                </c:pt>
                <c:pt idx="917">
                  <c:v>675</c:v>
                </c:pt>
                <c:pt idx="918">
                  <c:v>1113.75</c:v>
                </c:pt>
                <c:pt idx="919">
                  <c:v>825</c:v>
                </c:pt>
                <c:pt idx="920">
                  <c:v>810</c:v>
                </c:pt>
                <c:pt idx="921">
                  <c:v>675</c:v>
                </c:pt>
                <c:pt idx="922">
                  <c:v>1155</c:v>
                </c:pt>
                <c:pt idx="923">
                  <c:v>600</c:v>
                </c:pt>
                <c:pt idx="924">
                  <c:v>1035</c:v>
                </c:pt>
                <c:pt idx="925">
                  <c:v>776.25000000000011</c:v>
                </c:pt>
                <c:pt idx="926">
                  <c:v>765</c:v>
                </c:pt>
                <c:pt idx="927">
                  <c:v>680</c:v>
                </c:pt>
                <c:pt idx="928">
                  <c:v>1237.5</c:v>
                </c:pt>
                <c:pt idx="929">
                  <c:v>712.5</c:v>
                </c:pt>
                <c:pt idx="930">
                  <c:v>1366.875</c:v>
                </c:pt>
                <c:pt idx="931">
                  <c:v>1012.5</c:v>
                </c:pt>
                <c:pt idx="932">
                  <c:v>961.875</c:v>
                </c:pt>
                <c:pt idx="933">
                  <c:v>854.99999999999989</c:v>
                </c:pt>
                <c:pt idx="934">
                  <c:v>1320</c:v>
                </c:pt>
                <c:pt idx="935">
                  <c:v>750</c:v>
                </c:pt>
                <c:pt idx="936">
                  <c:v>489.99999999999994</c:v>
                </c:pt>
                <c:pt idx="937">
                  <c:v>735</c:v>
                </c:pt>
                <c:pt idx="938">
                  <c:v>525</c:v>
                </c:pt>
                <c:pt idx="939">
                  <c:v>787.5</c:v>
                </c:pt>
                <c:pt idx="940">
                  <c:v>420</c:v>
                </c:pt>
                <c:pt idx="941">
                  <c:v>875</c:v>
                </c:pt>
                <c:pt idx="942">
                  <c:v>568.75</c:v>
                </c:pt>
                <c:pt idx="943">
                  <c:v>765.625</c:v>
                </c:pt>
                <c:pt idx="944">
                  <c:v>551.25</c:v>
                </c:pt>
                <c:pt idx="945">
                  <c:v>630</c:v>
                </c:pt>
                <c:pt idx="946">
                  <c:v>330</c:v>
                </c:pt>
                <c:pt idx="947">
                  <c:v>831.25</c:v>
                </c:pt>
                <c:pt idx="948">
                  <c:v>779.99999999999989</c:v>
                </c:pt>
                <c:pt idx="949">
                  <c:v>1040</c:v>
                </c:pt>
                <c:pt idx="950">
                  <c:v>570</c:v>
                </c:pt>
                <c:pt idx="951">
                  <c:v>656.25000000000011</c:v>
                </c:pt>
                <c:pt idx="952">
                  <c:v>385</c:v>
                </c:pt>
                <c:pt idx="953">
                  <c:v>818.12500000000023</c:v>
                </c:pt>
                <c:pt idx="954">
                  <c:v>540</c:v>
                </c:pt>
                <c:pt idx="955">
                  <c:v>675.00000000000011</c:v>
                </c:pt>
                <c:pt idx="956">
                  <c:v>399.99999999999989</c:v>
                </c:pt>
                <c:pt idx="957">
                  <c:v>500.00000000000011</c:v>
                </c:pt>
                <c:pt idx="958">
                  <c:v>315</c:v>
                </c:pt>
                <c:pt idx="959">
                  <c:v>790.62500000000023</c:v>
                </c:pt>
                <c:pt idx="960">
                  <c:v>434.99999999999989</c:v>
                </c:pt>
                <c:pt idx="961">
                  <c:v>750.00000000000011</c:v>
                </c:pt>
                <c:pt idx="962">
                  <c:v>479.99999999999989</c:v>
                </c:pt>
                <c:pt idx="963">
                  <c:v>787.50000000000011</c:v>
                </c:pt>
                <c:pt idx="964">
                  <c:v>669.375</c:v>
                </c:pt>
                <c:pt idx="965">
                  <c:v>1705.0000000000002</c:v>
                </c:pt>
                <c:pt idx="966">
                  <c:v>1240</c:v>
                </c:pt>
                <c:pt idx="967">
                  <c:v>1394.9999999999998</c:v>
                </c:pt>
                <c:pt idx="968">
                  <c:v>1040</c:v>
                </c:pt>
                <c:pt idx="969">
                  <c:v>1200</c:v>
                </c:pt>
                <c:pt idx="970">
                  <c:v>787.5</c:v>
                </c:pt>
                <c:pt idx="971">
                  <c:v>2406.25</c:v>
                </c:pt>
                <c:pt idx="972">
                  <c:v>1484.9999999999998</c:v>
                </c:pt>
                <c:pt idx="973">
                  <c:v>1670.6249999999998</c:v>
                </c:pt>
                <c:pt idx="974">
                  <c:v>1754.9999999999998</c:v>
                </c:pt>
                <c:pt idx="975">
                  <c:v>1265</c:v>
                </c:pt>
                <c:pt idx="976">
                  <c:v>989.99999999999989</c:v>
                </c:pt>
                <c:pt idx="977">
                  <c:v>2722.5</c:v>
                </c:pt>
                <c:pt idx="978">
                  <c:v>1569.3749999999998</c:v>
                </c:pt>
                <c:pt idx="979">
                  <c:v>1918.1249999999998</c:v>
                </c:pt>
                <c:pt idx="980">
                  <c:v>2137.5</c:v>
                </c:pt>
                <c:pt idx="981">
                  <c:v>1175.625</c:v>
                </c:pt>
                <c:pt idx="982">
                  <c:v>949.99999999999989</c:v>
                </c:pt>
                <c:pt idx="983">
                  <c:v>2392.5</c:v>
                </c:pt>
                <c:pt idx="984">
                  <c:v>1518.7499999999998</c:v>
                </c:pt>
                <c:pt idx="985">
                  <c:v>1406.2499999999998</c:v>
                </c:pt>
                <c:pt idx="986">
                  <c:v>1670.6249999999995</c:v>
                </c:pt>
                <c:pt idx="987">
                  <c:v>1209.9999999999998</c:v>
                </c:pt>
                <c:pt idx="988">
                  <c:v>799.99999999999989</c:v>
                </c:pt>
                <c:pt idx="989">
                  <c:v>1687.5000000000002</c:v>
                </c:pt>
                <c:pt idx="990">
                  <c:v>905.625</c:v>
                </c:pt>
                <c:pt idx="991">
                  <c:v>905.625</c:v>
                </c:pt>
                <c:pt idx="992">
                  <c:v>944.99999999999989</c:v>
                </c:pt>
                <c:pt idx="993">
                  <c:v>825.00000000000011</c:v>
                </c:pt>
                <c:pt idx="994">
                  <c:v>490.00000000000006</c:v>
                </c:pt>
                <c:pt idx="995">
                  <c:v>1417.5000000000002</c:v>
                </c:pt>
                <c:pt idx="996">
                  <c:v>911.25</c:v>
                </c:pt>
                <c:pt idx="997">
                  <c:v>911.25</c:v>
                </c:pt>
                <c:pt idx="998">
                  <c:v>1485</c:v>
                </c:pt>
                <c:pt idx="999">
                  <c:v>1436.8750000000002</c:v>
                </c:pt>
                <c:pt idx="1000">
                  <c:v>989.99999999999977</c:v>
                </c:pt>
                <c:pt idx="1001">
                  <c:v>2535.0000000000005</c:v>
                </c:pt>
                <c:pt idx="1002">
                  <c:v>1979.9999999999993</c:v>
                </c:pt>
                <c:pt idx="1003">
                  <c:v>1979.9999999999993</c:v>
                </c:pt>
                <c:pt idx="1004">
                  <c:v>1889.9999999999998</c:v>
                </c:pt>
                <c:pt idx="1005">
                  <c:v>1815.0000000000002</c:v>
                </c:pt>
                <c:pt idx="1006">
                  <c:v>1099.9999999999998</c:v>
                </c:pt>
                <c:pt idx="1007">
                  <c:v>2925.0000000000005</c:v>
                </c:pt>
                <c:pt idx="1008">
                  <c:v>595</c:v>
                </c:pt>
                <c:pt idx="1009">
                  <c:v>275.625</c:v>
                </c:pt>
                <c:pt idx="1010">
                  <c:v>196.875</c:v>
                </c:pt>
                <c:pt idx="1011">
                  <c:v>90.000000000000014</c:v>
                </c:pt>
                <c:pt idx="1012">
                  <c:v>196.875</c:v>
                </c:pt>
                <c:pt idx="1013">
                  <c:v>393.75</c:v>
                </c:pt>
                <c:pt idx="1014">
                  <c:v>665</c:v>
                </c:pt>
                <c:pt idx="1015">
                  <c:v>153.125</c:v>
                </c:pt>
                <c:pt idx="1016">
                  <c:v>153.125</c:v>
                </c:pt>
                <c:pt idx="1017">
                  <c:v>60.000000000000014</c:v>
                </c:pt>
                <c:pt idx="1018">
                  <c:v>196.875</c:v>
                </c:pt>
                <c:pt idx="1019">
                  <c:v>350</c:v>
                </c:pt>
                <c:pt idx="1020">
                  <c:v>672</c:v>
                </c:pt>
                <c:pt idx="1021">
                  <c:v>140</c:v>
                </c:pt>
                <c:pt idx="1022">
                  <c:v>157.5</c:v>
                </c:pt>
                <c:pt idx="1023">
                  <c:v>0</c:v>
                </c:pt>
                <c:pt idx="1024">
                  <c:v>87.5</c:v>
                </c:pt>
                <c:pt idx="1025">
                  <c:v>300</c:v>
                </c:pt>
                <c:pt idx="1026">
                  <c:v>600</c:v>
                </c:pt>
                <c:pt idx="1027">
                  <c:v>91.875</c:v>
                </c:pt>
                <c:pt idx="1028">
                  <c:v>65.625</c:v>
                </c:pt>
                <c:pt idx="1029">
                  <c:v>0</c:v>
                </c:pt>
                <c:pt idx="1030">
                  <c:v>39.375</c:v>
                </c:pt>
                <c:pt idx="1031">
                  <c:v>262.5</c:v>
                </c:pt>
                <c:pt idx="1032">
                  <c:v>756</c:v>
                </c:pt>
                <c:pt idx="1033">
                  <c:v>175.00000000000003</c:v>
                </c:pt>
                <c:pt idx="1034">
                  <c:v>122.50000000000001</c:v>
                </c:pt>
                <c:pt idx="1035">
                  <c:v>35.000000000000007</c:v>
                </c:pt>
                <c:pt idx="1036">
                  <c:v>87.499999999999986</c:v>
                </c:pt>
                <c:pt idx="1037">
                  <c:v>412.49999999999994</c:v>
                </c:pt>
                <c:pt idx="1038">
                  <c:v>640</c:v>
                </c:pt>
                <c:pt idx="1039">
                  <c:v>183.75000000000003</c:v>
                </c:pt>
                <c:pt idx="1040">
                  <c:v>183.75000000000003</c:v>
                </c:pt>
                <c:pt idx="1041">
                  <c:v>180.00000000000003</c:v>
                </c:pt>
                <c:pt idx="1042">
                  <c:v>236.24999999999997</c:v>
                </c:pt>
                <c:pt idx="1043">
                  <c:v>812.5</c:v>
                </c:pt>
                <c:pt idx="1044">
                  <c:v>990</c:v>
                </c:pt>
                <c:pt idx="1045">
                  <c:v>420.00000000000006</c:v>
                </c:pt>
                <c:pt idx="1046">
                  <c:v>275.625</c:v>
                </c:pt>
                <c:pt idx="1047">
                  <c:v>245.00000000000006</c:v>
                </c:pt>
                <c:pt idx="1048">
                  <c:v>275.625</c:v>
                </c:pt>
                <c:pt idx="1049">
                  <c:v>875</c:v>
                </c:pt>
                <c:pt idx="1050">
                  <c:v>900</c:v>
                </c:pt>
                <c:pt idx="1051">
                  <c:v>433.12500000000006</c:v>
                </c:pt>
                <c:pt idx="1052">
                  <c:v>280</c:v>
                </c:pt>
                <c:pt idx="1053">
                  <c:v>150.00000000000003</c:v>
                </c:pt>
                <c:pt idx="1054">
                  <c:v>140</c:v>
                </c:pt>
                <c:pt idx="1055">
                  <c:v>618.75</c:v>
                </c:pt>
                <c:pt idx="1056">
                  <c:v>640</c:v>
                </c:pt>
                <c:pt idx="1057">
                  <c:v>245.00000000000006</c:v>
                </c:pt>
                <c:pt idx="1058">
                  <c:v>70</c:v>
                </c:pt>
                <c:pt idx="1059">
                  <c:v>60</c:v>
                </c:pt>
                <c:pt idx="1060">
                  <c:v>78.75</c:v>
                </c:pt>
                <c:pt idx="1061">
                  <c:v>262.5</c:v>
                </c:pt>
                <c:pt idx="1062">
                  <c:v>520</c:v>
                </c:pt>
                <c:pt idx="1063">
                  <c:v>157.5</c:v>
                </c:pt>
                <c:pt idx="1064">
                  <c:v>52.5</c:v>
                </c:pt>
                <c:pt idx="1065">
                  <c:v>30</c:v>
                </c:pt>
                <c:pt idx="1066">
                  <c:v>34.999999999999993</c:v>
                </c:pt>
                <c:pt idx="1067">
                  <c:v>337.49999999999994</c:v>
                </c:pt>
                <c:pt idx="1068">
                  <c:v>480</c:v>
                </c:pt>
                <c:pt idx="1069">
                  <c:v>157.5</c:v>
                </c:pt>
                <c:pt idx="1070">
                  <c:v>99.750000000000014</c:v>
                </c:pt>
                <c:pt idx="1071">
                  <c:v>150.00000000000003</c:v>
                </c:pt>
                <c:pt idx="1072">
                  <c:v>174.99999999999997</c:v>
                </c:pt>
                <c:pt idx="1073">
                  <c:v>549.99999999999977</c:v>
                </c:pt>
                <c:pt idx="1074">
                  <c:v>899.99999999999989</c:v>
                </c:pt>
                <c:pt idx="1075">
                  <c:v>350</c:v>
                </c:pt>
                <c:pt idx="1076">
                  <c:v>280</c:v>
                </c:pt>
                <c:pt idx="1077">
                  <c:v>240</c:v>
                </c:pt>
                <c:pt idx="1078">
                  <c:v>262.49999999999994</c:v>
                </c:pt>
                <c:pt idx="1079">
                  <c:v>687.49999999999977</c:v>
                </c:pt>
                <c:pt idx="1080">
                  <c:v>540</c:v>
                </c:pt>
                <c:pt idx="1081">
                  <c:v>809.99999999999989</c:v>
                </c:pt>
                <c:pt idx="1082">
                  <c:v>570</c:v>
                </c:pt>
                <c:pt idx="1083">
                  <c:v>831.25</c:v>
                </c:pt>
                <c:pt idx="1084">
                  <c:v>454.99999999999994</c:v>
                </c:pt>
                <c:pt idx="1085">
                  <c:v>914.37500000000011</c:v>
                </c:pt>
                <c:pt idx="1086">
                  <c:v>625</c:v>
                </c:pt>
                <c:pt idx="1087">
                  <c:v>839.99999999999989</c:v>
                </c:pt>
                <c:pt idx="1088">
                  <c:v>595</c:v>
                </c:pt>
                <c:pt idx="1089">
                  <c:v>656.25</c:v>
                </c:pt>
                <c:pt idx="1090">
                  <c:v>350</c:v>
                </c:pt>
                <c:pt idx="1091">
                  <c:v>866.25000000000011</c:v>
                </c:pt>
                <c:pt idx="1092">
                  <c:v>843.74999999999989</c:v>
                </c:pt>
                <c:pt idx="1093">
                  <c:v>1125</c:v>
                </c:pt>
                <c:pt idx="1094">
                  <c:v>607.49999999999989</c:v>
                </c:pt>
                <c:pt idx="1095">
                  <c:v>673.75000000000023</c:v>
                </c:pt>
                <c:pt idx="1096">
                  <c:v>399.99999999999994</c:v>
                </c:pt>
                <c:pt idx="1097">
                  <c:v>840.00000000000023</c:v>
                </c:pt>
                <c:pt idx="1098">
                  <c:v>584.99999999999989</c:v>
                </c:pt>
                <c:pt idx="1099">
                  <c:v>585.00000000000011</c:v>
                </c:pt>
                <c:pt idx="1100">
                  <c:v>320.62499999999994</c:v>
                </c:pt>
                <c:pt idx="1101">
                  <c:v>412.50000000000017</c:v>
                </c:pt>
                <c:pt idx="1102">
                  <c:v>275</c:v>
                </c:pt>
                <c:pt idx="1103">
                  <c:v>660.00000000000034</c:v>
                </c:pt>
                <c:pt idx="1104">
                  <c:v>314.99999999999989</c:v>
                </c:pt>
                <c:pt idx="1105">
                  <c:v>652.50000000000011</c:v>
                </c:pt>
                <c:pt idx="1106">
                  <c:v>388.12499999999989</c:v>
                </c:pt>
                <c:pt idx="1107">
                  <c:v>962.50000000000023</c:v>
                </c:pt>
                <c:pt idx="1108">
                  <c:v>799.99999999999989</c:v>
                </c:pt>
                <c:pt idx="1109">
                  <c:v>2025.0000000000002</c:v>
                </c:pt>
                <c:pt idx="1110">
                  <c:v>1518.7499999999998</c:v>
                </c:pt>
                <c:pt idx="1111">
                  <c:v>1687.4999999999998</c:v>
                </c:pt>
                <c:pt idx="1112">
                  <c:v>1316.2499999999998</c:v>
                </c:pt>
                <c:pt idx="1113">
                  <c:v>1485.0000000000002</c:v>
                </c:pt>
                <c:pt idx="1114">
                  <c:v>999.99999999999989</c:v>
                </c:pt>
                <c:pt idx="1115">
                  <c:v>2887.5000000000005</c:v>
                </c:pt>
                <c:pt idx="1116">
                  <c:v>1856.2499999999998</c:v>
                </c:pt>
                <c:pt idx="1117">
                  <c:v>2062.4999999999995</c:v>
                </c:pt>
                <c:pt idx="1118">
                  <c:v>2193.7499999999995</c:v>
                </c:pt>
                <c:pt idx="1119">
                  <c:v>1552.5000000000002</c:v>
                </c:pt>
                <c:pt idx="1120">
                  <c:v>1181.2499999999998</c:v>
                </c:pt>
                <c:pt idx="1121">
                  <c:v>3120.0000000000005</c:v>
                </c:pt>
                <c:pt idx="1122">
                  <c:v>1499.9999999999998</c:v>
                </c:pt>
                <c:pt idx="1123">
                  <c:v>2062.4999999999995</c:v>
                </c:pt>
                <c:pt idx="1124">
                  <c:v>2543.7499999999995</c:v>
                </c:pt>
                <c:pt idx="1125">
                  <c:v>1275.0000000000002</c:v>
                </c:pt>
                <c:pt idx="1126">
                  <c:v>1051.875</c:v>
                </c:pt>
                <c:pt idx="1127">
                  <c:v>2632.5000000000005</c:v>
                </c:pt>
                <c:pt idx="1128">
                  <c:v>1718.75</c:v>
                </c:pt>
                <c:pt idx="1129">
                  <c:v>1581.25</c:v>
                </c:pt>
                <c:pt idx="1130">
                  <c:v>1874.9999999999998</c:v>
                </c:pt>
                <c:pt idx="1131">
                  <c:v>1260.0000000000002</c:v>
                </c:pt>
                <c:pt idx="1132">
                  <c:v>708.74999999999989</c:v>
                </c:pt>
                <c:pt idx="1133">
                  <c:v>1495.0000000000002</c:v>
                </c:pt>
                <c:pt idx="1134">
                  <c:v>787.5</c:v>
                </c:pt>
                <c:pt idx="1135">
                  <c:v>787.5</c:v>
                </c:pt>
                <c:pt idx="1136">
                  <c:v>831.25</c:v>
                </c:pt>
                <c:pt idx="1137">
                  <c:v>682.50000000000011</c:v>
                </c:pt>
                <c:pt idx="1138">
                  <c:v>405</c:v>
                </c:pt>
                <c:pt idx="1139">
                  <c:v>1235.0000000000002</c:v>
                </c:pt>
                <c:pt idx="1140">
                  <c:v>625</c:v>
                </c:pt>
                <c:pt idx="1141">
                  <c:v>625</c:v>
                </c:pt>
                <c:pt idx="1142">
                  <c:v>1293.75</c:v>
                </c:pt>
                <c:pt idx="1143">
                  <c:v>1215.0000000000002</c:v>
                </c:pt>
                <c:pt idx="1144">
                  <c:v>956.24999999999966</c:v>
                </c:pt>
                <c:pt idx="1145">
                  <c:v>2437.5000000000005</c:v>
                </c:pt>
                <c:pt idx="1146">
                  <c:v>2324.9999999999995</c:v>
                </c:pt>
                <c:pt idx="1147">
                  <c:v>2324.9999999999995</c:v>
                </c:pt>
                <c:pt idx="1148">
                  <c:v>2274.9999999999995</c:v>
                </c:pt>
                <c:pt idx="1149">
                  <c:v>2145.0000000000005</c:v>
                </c:pt>
                <c:pt idx="1150">
                  <c:v>1349.9999999999998</c:v>
                </c:pt>
                <c:pt idx="1151">
                  <c:v>3412.5000000000014</c:v>
                </c:pt>
                <c:pt idx="1152">
                  <c:v>630</c:v>
                </c:pt>
                <c:pt idx="1153">
                  <c:v>350</c:v>
                </c:pt>
                <c:pt idx="1154">
                  <c:v>300</c:v>
                </c:pt>
                <c:pt idx="1155">
                  <c:v>105</c:v>
                </c:pt>
                <c:pt idx="1156">
                  <c:v>187.5</c:v>
                </c:pt>
                <c:pt idx="1157">
                  <c:v>400</c:v>
                </c:pt>
                <c:pt idx="1158">
                  <c:v>700</c:v>
                </c:pt>
                <c:pt idx="1159">
                  <c:v>210</c:v>
                </c:pt>
                <c:pt idx="1160">
                  <c:v>240.00000000000003</c:v>
                </c:pt>
                <c:pt idx="1161">
                  <c:v>78.75</c:v>
                </c:pt>
                <c:pt idx="1162">
                  <c:v>187.5</c:v>
                </c:pt>
                <c:pt idx="1163">
                  <c:v>400</c:v>
                </c:pt>
                <c:pt idx="1164">
                  <c:v>658</c:v>
                </c:pt>
                <c:pt idx="1165">
                  <c:v>244.99999999999997</c:v>
                </c:pt>
                <c:pt idx="1166">
                  <c:v>240.00000000000003</c:v>
                </c:pt>
                <c:pt idx="1167">
                  <c:v>52.5</c:v>
                </c:pt>
                <c:pt idx="1168">
                  <c:v>125</c:v>
                </c:pt>
                <c:pt idx="1169">
                  <c:v>320</c:v>
                </c:pt>
                <c:pt idx="1170">
                  <c:v>630</c:v>
                </c:pt>
                <c:pt idx="1171">
                  <c:v>210</c:v>
                </c:pt>
                <c:pt idx="1172">
                  <c:v>180</c:v>
                </c:pt>
                <c:pt idx="1173">
                  <c:v>78.75</c:v>
                </c:pt>
                <c:pt idx="1174">
                  <c:v>93.75</c:v>
                </c:pt>
                <c:pt idx="1175">
                  <c:v>360</c:v>
                </c:pt>
                <c:pt idx="1176">
                  <c:v>952.87499999999977</c:v>
                </c:pt>
                <c:pt idx="1177">
                  <c:v>350</c:v>
                </c:pt>
                <c:pt idx="1178">
                  <c:v>315</c:v>
                </c:pt>
                <c:pt idx="1179">
                  <c:v>168.75</c:v>
                </c:pt>
                <c:pt idx="1180">
                  <c:v>206.24999999999997</c:v>
                </c:pt>
                <c:pt idx="1181">
                  <c:v>660</c:v>
                </c:pt>
                <c:pt idx="1182">
                  <c:v>1010.6249999999998</c:v>
                </c:pt>
                <c:pt idx="1183">
                  <c:v>481.24999999999994</c:v>
                </c:pt>
                <c:pt idx="1184">
                  <c:v>359.99999999999994</c:v>
                </c:pt>
                <c:pt idx="1185">
                  <c:v>236.25</c:v>
                </c:pt>
                <c:pt idx="1186">
                  <c:v>240.62499999999997</c:v>
                </c:pt>
                <c:pt idx="1187">
                  <c:v>780</c:v>
                </c:pt>
                <c:pt idx="1188">
                  <c:v>1058.7499999999998</c:v>
                </c:pt>
                <c:pt idx="1189">
                  <c:v>525</c:v>
                </c:pt>
                <c:pt idx="1190">
                  <c:v>404.99999999999994</c:v>
                </c:pt>
                <c:pt idx="1191">
                  <c:v>236.25</c:v>
                </c:pt>
                <c:pt idx="1192">
                  <c:v>274.99999999999994</c:v>
                </c:pt>
                <c:pt idx="1193">
                  <c:v>900</c:v>
                </c:pt>
                <c:pt idx="1194">
                  <c:v>1010.6249999999998</c:v>
                </c:pt>
                <c:pt idx="1195">
                  <c:v>525</c:v>
                </c:pt>
                <c:pt idx="1196">
                  <c:v>404.99999999999994</c:v>
                </c:pt>
                <c:pt idx="1197">
                  <c:v>236.25</c:v>
                </c:pt>
                <c:pt idx="1198">
                  <c:v>206.24999999999997</c:v>
                </c:pt>
                <c:pt idx="1199">
                  <c:v>780</c:v>
                </c:pt>
                <c:pt idx="1200">
                  <c:v>866.24999999999977</c:v>
                </c:pt>
                <c:pt idx="1201">
                  <c:v>437.5</c:v>
                </c:pt>
                <c:pt idx="1202">
                  <c:v>270</c:v>
                </c:pt>
                <c:pt idx="1203">
                  <c:v>168.75</c:v>
                </c:pt>
                <c:pt idx="1204">
                  <c:v>171.87499999999997</c:v>
                </c:pt>
                <c:pt idx="1205">
                  <c:v>540</c:v>
                </c:pt>
                <c:pt idx="1206">
                  <c:v>840</c:v>
                </c:pt>
                <c:pt idx="1207">
                  <c:v>433.125</c:v>
                </c:pt>
                <c:pt idx="1208">
                  <c:v>275</c:v>
                </c:pt>
                <c:pt idx="1209">
                  <c:v>165</c:v>
                </c:pt>
                <c:pt idx="1210">
                  <c:v>162.5</c:v>
                </c:pt>
                <c:pt idx="1211">
                  <c:v>630</c:v>
                </c:pt>
                <c:pt idx="1212">
                  <c:v>853.125</c:v>
                </c:pt>
                <c:pt idx="1213">
                  <c:v>385</c:v>
                </c:pt>
                <c:pt idx="1214">
                  <c:v>428.99999999999994</c:v>
                </c:pt>
                <c:pt idx="1215">
                  <c:v>288.75</c:v>
                </c:pt>
                <c:pt idx="1216">
                  <c:v>243.75</c:v>
                </c:pt>
                <c:pt idx="1217">
                  <c:v>700</c:v>
                </c:pt>
                <c:pt idx="1218">
                  <c:v>1080.625</c:v>
                </c:pt>
                <c:pt idx="1219">
                  <c:v>529.375</c:v>
                </c:pt>
                <c:pt idx="1220">
                  <c:v>550</c:v>
                </c:pt>
                <c:pt idx="1221">
                  <c:v>330</c:v>
                </c:pt>
                <c:pt idx="1222">
                  <c:v>325</c:v>
                </c:pt>
                <c:pt idx="1223">
                  <c:v>840</c:v>
                </c:pt>
                <c:pt idx="1224">
                  <c:v>328.12500000000006</c:v>
                </c:pt>
                <c:pt idx="1225">
                  <c:v>337.5</c:v>
                </c:pt>
                <c:pt idx="1226">
                  <c:v>421.875</c:v>
                </c:pt>
                <c:pt idx="1227">
                  <c:v>253.125</c:v>
                </c:pt>
                <c:pt idx="1228">
                  <c:v>131.25</c:v>
                </c:pt>
                <c:pt idx="1229">
                  <c:v>765</c:v>
                </c:pt>
                <c:pt idx="1230">
                  <c:v>415.62500000000006</c:v>
                </c:pt>
                <c:pt idx="1231">
                  <c:v>337.5</c:v>
                </c:pt>
                <c:pt idx="1232">
                  <c:v>421.875</c:v>
                </c:pt>
                <c:pt idx="1233">
                  <c:v>253.125</c:v>
                </c:pt>
                <c:pt idx="1234">
                  <c:v>112.5</c:v>
                </c:pt>
                <c:pt idx="1235">
                  <c:v>630</c:v>
                </c:pt>
                <c:pt idx="1236">
                  <c:v>562.5</c:v>
                </c:pt>
                <c:pt idx="1237">
                  <c:v>385</c:v>
                </c:pt>
                <c:pt idx="1238">
                  <c:v>562.49999999999989</c:v>
                </c:pt>
                <c:pt idx="1239">
                  <c:v>378.12499999999994</c:v>
                </c:pt>
                <c:pt idx="1240">
                  <c:v>112.5</c:v>
                </c:pt>
                <c:pt idx="1241">
                  <c:v>715</c:v>
                </c:pt>
                <c:pt idx="1242">
                  <c:v>750</c:v>
                </c:pt>
                <c:pt idx="1243">
                  <c:v>390</c:v>
                </c:pt>
                <c:pt idx="1244">
                  <c:v>568.75</c:v>
                </c:pt>
                <c:pt idx="1245">
                  <c:v>312.5</c:v>
                </c:pt>
                <c:pt idx="1246">
                  <c:v>123.75000000000001</c:v>
                </c:pt>
                <c:pt idx="1247">
                  <c:v>910</c:v>
                </c:pt>
                <c:pt idx="1248">
                  <c:v>721.87499999999989</c:v>
                </c:pt>
                <c:pt idx="1249">
                  <c:v>450</c:v>
                </c:pt>
                <c:pt idx="1250">
                  <c:v>562.5</c:v>
                </c:pt>
                <c:pt idx="1251">
                  <c:v>378.12499999999994</c:v>
                </c:pt>
                <c:pt idx="1252">
                  <c:v>157.5</c:v>
                </c:pt>
                <c:pt idx="1253">
                  <c:v>1425</c:v>
                </c:pt>
                <c:pt idx="1254">
                  <c:v>1268.75</c:v>
                </c:pt>
                <c:pt idx="1255">
                  <c:v>900</c:v>
                </c:pt>
                <c:pt idx="1256">
                  <c:v>1125</c:v>
                </c:pt>
                <c:pt idx="1257">
                  <c:v>890.625</c:v>
                </c:pt>
                <c:pt idx="1258">
                  <c:v>446.25000000000006</c:v>
                </c:pt>
                <c:pt idx="1259">
                  <c:v>2600</c:v>
                </c:pt>
                <c:pt idx="1260">
                  <c:v>1600</c:v>
                </c:pt>
                <c:pt idx="1261">
                  <c:v>1105.0000000000002</c:v>
                </c:pt>
                <c:pt idx="1262">
                  <c:v>1275.0000000000002</c:v>
                </c:pt>
                <c:pt idx="1263">
                  <c:v>1000</c:v>
                </c:pt>
                <c:pt idx="1264">
                  <c:v>701.25000000000011</c:v>
                </c:pt>
                <c:pt idx="1265">
                  <c:v>2200</c:v>
                </c:pt>
                <c:pt idx="1266">
                  <c:v>1593.7500000000002</c:v>
                </c:pt>
                <c:pt idx="1267">
                  <c:v>1087.5000000000002</c:v>
                </c:pt>
                <c:pt idx="1268">
                  <c:v>1050</c:v>
                </c:pt>
                <c:pt idx="1269">
                  <c:v>918.75000000000011</c:v>
                </c:pt>
                <c:pt idx="1270">
                  <c:v>551.24999999999989</c:v>
                </c:pt>
                <c:pt idx="1271">
                  <c:v>1050</c:v>
                </c:pt>
                <c:pt idx="1272">
                  <c:v>893.75000000000023</c:v>
                </c:pt>
                <c:pt idx="1273">
                  <c:v>770.00000000000023</c:v>
                </c:pt>
                <c:pt idx="1274">
                  <c:v>609.37500000000011</c:v>
                </c:pt>
                <c:pt idx="1275">
                  <c:v>528.12500000000011</c:v>
                </c:pt>
                <c:pt idx="1276">
                  <c:v>393.75000000000006</c:v>
                </c:pt>
                <c:pt idx="1277">
                  <c:v>900</c:v>
                </c:pt>
                <c:pt idx="1278">
                  <c:v>653.125</c:v>
                </c:pt>
                <c:pt idx="1279">
                  <c:v>617.50000000000011</c:v>
                </c:pt>
                <c:pt idx="1280">
                  <c:v>450.00000000000006</c:v>
                </c:pt>
                <c:pt idx="1281">
                  <c:v>378.12500000000006</c:v>
                </c:pt>
                <c:pt idx="1282">
                  <c:v>243.75</c:v>
                </c:pt>
                <c:pt idx="1283">
                  <c:v>840</c:v>
                </c:pt>
                <c:pt idx="1284">
                  <c:v>721.87500000000011</c:v>
                </c:pt>
                <c:pt idx="1285">
                  <c:v>720.00000000000011</c:v>
                </c:pt>
                <c:pt idx="1286">
                  <c:v>584.375</c:v>
                </c:pt>
                <c:pt idx="1287">
                  <c:v>650.00000000000011</c:v>
                </c:pt>
                <c:pt idx="1288">
                  <c:v>478.12500000000006</c:v>
                </c:pt>
                <c:pt idx="1289">
                  <c:v>1800.0000000000005</c:v>
                </c:pt>
                <c:pt idx="1290">
                  <c:v>1312.5000000000002</c:v>
                </c:pt>
                <c:pt idx="1291">
                  <c:v>1190.0000000000005</c:v>
                </c:pt>
                <c:pt idx="1292">
                  <c:v>1000.0000000000002</c:v>
                </c:pt>
                <c:pt idx="1293">
                  <c:v>1000.0000000000002</c:v>
                </c:pt>
                <c:pt idx="1294">
                  <c:v>573.75</c:v>
                </c:pt>
                <c:pt idx="1295">
                  <c:v>1995.0000000000005</c:v>
                </c:pt>
                <c:pt idx="1296">
                  <c:v>510</c:v>
                </c:pt>
                <c:pt idx="1297">
                  <c:v>531.25</c:v>
                </c:pt>
                <c:pt idx="1298">
                  <c:v>637.5</c:v>
                </c:pt>
                <c:pt idx="1299">
                  <c:v>412.5</c:v>
                </c:pt>
                <c:pt idx="1300">
                  <c:v>247.5</c:v>
                </c:pt>
                <c:pt idx="1301">
                  <c:v>1068.75</c:v>
                </c:pt>
                <c:pt idx="1302">
                  <c:v>630</c:v>
                </c:pt>
                <c:pt idx="1303">
                  <c:v>531.25</c:v>
                </c:pt>
                <c:pt idx="1304">
                  <c:v>637.5</c:v>
                </c:pt>
                <c:pt idx="1305">
                  <c:v>412.5</c:v>
                </c:pt>
                <c:pt idx="1306">
                  <c:v>220</c:v>
                </c:pt>
                <c:pt idx="1307">
                  <c:v>900</c:v>
                </c:pt>
                <c:pt idx="1308">
                  <c:v>825</c:v>
                </c:pt>
                <c:pt idx="1309">
                  <c:v>600</c:v>
                </c:pt>
                <c:pt idx="1310">
                  <c:v>828.74999999999989</c:v>
                </c:pt>
                <c:pt idx="1311">
                  <c:v>585</c:v>
                </c:pt>
                <c:pt idx="1312">
                  <c:v>227.5</c:v>
                </c:pt>
                <c:pt idx="1313">
                  <c:v>1012.5</c:v>
                </c:pt>
                <c:pt idx="1314">
                  <c:v>1072.5</c:v>
                </c:pt>
                <c:pt idx="1315">
                  <c:v>612.50000000000011</c:v>
                </c:pt>
                <c:pt idx="1316">
                  <c:v>840.00000000000011</c:v>
                </c:pt>
                <c:pt idx="1317">
                  <c:v>495.00000000000006</c:v>
                </c:pt>
                <c:pt idx="1318">
                  <c:v>240.00000000000006</c:v>
                </c:pt>
                <c:pt idx="1319">
                  <c:v>1265.6250000000002</c:v>
                </c:pt>
                <c:pt idx="1320">
                  <c:v>1035</c:v>
                </c:pt>
                <c:pt idx="1321">
                  <c:v>690.625</c:v>
                </c:pt>
                <c:pt idx="1322">
                  <c:v>828.75</c:v>
                </c:pt>
                <c:pt idx="1323">
                  <c:v>585</c:v>
                </c:pt>
                <c:pt idx="1324">
                  <c:v>247.49999999999997</c:v>
                </c:pt>
                <c:pt idx="1325">
                  <c:v>1811.2499999999998</c:v>
                </c:pt>
                <c:pt idx="1326">
                  <c:v>1608.7499999999998</c:v>
                </c:pt>
                <c:pt idx="1327">
                  <c:v>1225</c:v>
                </c:pt>
                <c:pt idx="1328">
                  <c:v>1785</c:v>
                </c:pt>
                <c:pt idx="1329">
                  <c:v>1466.25</c:v>
                </c:pt>
                <c:pt idx="1330">
                  <c:v>855</c:v>
                </c:pt>
                <c:pt idx="1331">
                  <c:v>3712.5</c:v>
                </c:pt>
                <c:pt idx="1332">
                  <c:v>2430</c:v>
                </c:pt>
                <c:pt idx="1333">
                  <c:v>1781.2500000000002</c:v>
                </c:pt>
                <c:pt idx="1334">
                  <c:v>1995.0000000000002</c:v>
                </c:pt>
                <c:pt idx="1335">
                  <c:v>1620</c:v>
                </c:pt>
                <c:pt idx="1336">
                  <c:v>1235</c:v>
                </c:pt>
                <c:pt idx="1337">
                  <c:v>3217.5000000000005</c:v>
                </c:pt>
                <c:pt idx="1338">
                  <c:v>2422.5</c:v>
                </c:pt>
                <c:pt idx="1339">
                  <c:v>1753.1250000000002</c:v>
                </c:pt>
                <c:pt idx="1340">
                  <c:v>1680</c:v>
                </c:pt>
                <c:pt idx="1341">
                  <c:v>1140</c:v>
                </c:pt>
                <c:pt idx="1342">
                  <c:v>760</c:v>
                </c:pt>
                <c:pt idx="1343">
                  <c:v>1147.5</c:v>
                </c:pt>
                <c:pt idx="1344">
                  <c:v>900.00000000000011</c:v>
                </c:pt>
                <c:pt idx="1345">
                  <c:v>812.50000000000011</c:v>
                </c:pt>
                <c:pt idx="1346">
                  <c:v>540</c:v>
                </c:pt>
                <c:pt idx="1347">
                  <c:v>450.00000000000006</c:v>
                </c:pt>
                <c:pt idx="1348">
                  <c:v>385.00000000000006</c:v>
                </c:pt>
                <c:pt idx="1349">
                  <c:v>742.49999999999989</c:v>
                </c:pt>
                <c:pt idx="1350">
                  <c:v>600</c:v>
                </c:pt>
                <c:pt idx="1351">
                  <c:v>934.37500000000023</c:v>
                </c:pt>
                <c:pt idx="1352">
                  <c:v>720.00000000000011</c:v>
                </c:pt>
                <c:pt idx="1353">
                  <c:v>618.75</c:v>
                </c:pt>
                <c:pt idx="1354">
                  <c:v>455</c:v>
                </c:pt>
                <c:pt idx="1355">
                  <c:v>1260.0000000000002</c:v>
                </c:pt>
                <c:pt idx="1356">
                  <c:v>1031.25</c:v>
                </c:pt>
                <c:pt idx="1357">
                  <c:v>1050.0000000000002</c:v>
                </c:pt>
                <c:pt idx="1358">
                  <c:v>866.25000000000011</c:v>
                </c:pt>
                <c:pt idx="1359">
                  <c:v>975.00000000000011</c:v>
                </c:pt>
                <c:pt idx="1360">
                  <c:v>807.50000000000011</c:v>
                </c:pt>
                <c:pt idx="1361">
                  <c:v>2430.0000000000005</c:v>
                </c:pt>
                <c:pt idx="1362">
                  <c:v>1800.0000000000002</c:v>
                </c:pt>
                <c:pt idx="1363">
                  <c:v>1700.0000000000005</c:v>
                </c:pt>
                <c:pt idx="1364">
                  <c:v>1440.0000000000002</c:v>
                </c:pt>
                <c:pt idx="1365">
                  <c:v>1440.0000000000002</c:v>
                </c:pt>
                <c:pt idx="1366">
                  <c:v>945.00000000000023</c:v>
                </c:pt>
                <c:pt idx="1367">
                  <c:v>2671.8750000000005</c:v>
                </c:pt>
                <c:pt idx="1368">
                  <c:v>1721.25</c:v>
                </c:pt>
                <c:pt idx="1369">
                  <c:v>1023.7499999999999</c:v>
                </c:pt>
                <c:pt idx="1370">
                  <c:v>568.75</c:v>
                </c:pt>
                <c:pt idx="1371">
                  <c:v>599.99999999999989</c:v>
                </c:pt>
                <c:pt idx="1372">
                  <c:v>1058.75</c:v>
                </c:pt>
                <c:pt idx="1373">
                  <c:v>1462.5</c:v>
                </c:pt>
                <c:pt idx="1374">
                  <c:v>1822.5</c:v>
                </c:pt>
                <c:pt idx="1375">
                  <c:v>866.25</c:v>
                </c:pt>
                <c:pt idx="1376">
                  <c:v>525</c:v>
                </c:pt>
                <c:pt idx="1377">
                  <c:v>569.99999999999989</c:v>
                </c:pt>
                <c:pt idx="1378">
                  <c:v>1058.75</c:v>
                </c:pt>
                <c:pt idx="1379">
                  <c:v>1462.5</c:v>
                </c:pt>
                <c:pt idx="1380">
                  <c:v>1761.75</c:v>
                </c:pt>
                <c:pt idx="1381">
                  <c:v>866.25</c:v>
                </c:pt>
                <c:pt idx="1382">
                  <c:v>503.12500000000006</c:v>
                </c:pt>
                <c:pt idx="1383">
                  <c:v>509.99999999999989</c:v>
                </c:pt>
                <c:pt idx="1384">
                  <c:v>914.37499999999989</c:v>
                </c:pt>
                <c:pt idx="1385">
                  <c:v>1293.75</c:v>
                </c:pt>
                <c:pt idx="1386">
                  <c:v>1670.625</c:v>
                </c:pt>
                <c:pt idx="1387">
                  <c:v>826.875</c:v>
                </c:pt>
                <c:pt idx="1388">
                  <c:v>459.37500000000006</c:v>
                </c:pt>
                <c:pt idx="1389">
                  <c:v>539.99999999999989</c:v>
                </c:pt>
                <c:pt idx="1390">
                  <c:v>914.37499999999989</c:v>
                </c:pt>
                <c:pt idx="1391">
                  <c:v>1350</c:v>
                </c:pt>
                <c:pt idx="1392">
                  <c:v>2153.25</c:v>
                </c:pt>
                <c:pt idx="1393">
                  <c:v>1106.875</c:v>
                </c:pt>
                <c:pt idx="1394">
                  <c:v>687.5</c:v>
                </c:pt>
                <c:pt idx="1395">
                  <c:v>750</c:v>
                </c:pt>
                <c:pt idx="1396">
                  <c:v>1102.5</c:v>
                </c:pt>
                <c:pt idx="1397">
                  <c:v>2031.25</c:v>
                </c:pt>
                <c:pt idx="1398">
                  <c:v>2362.5</c:v>
                </c:pt>
                <c:pt idx="1399">
                  <c:v>1203.125</c:v>
                </c:pt>
                <c:pt idx="1400">
                  <c:v>750</c:v>
                </c:pt>
                <c:pt idx="1401">
                  <c:v>862.5</c:v>
                </c:pt>
                <c:pt idx="1402">
                  <c:v>1308.125</c:v>
                </c:pt>
                <c:pt idx="1403">
                  <c:v>2537.5000000000005</c:v>
                </c:pt>
                <c:pt idx="1404">
                  <c:v>2778.75</c:v>
                </c:pt>
                <c:pt idx="1405">
                  <c:v>1470.0000000000002</c:v>
                </c:pt>
                <c:pt idx="1406">
                  <c:v>859.37500000000011</c:v>
                </c:pt>
                <c:pt idx="1407">
                  <c:v>948.75000000000011</c:v>
                </c:pt>
                <c:pt idx="1408">
                  <c:v>1365</c:v>
                </c:pt>
                <c:pt idx="1409">
                  <c:v>2712.5000000000005</c:v>
                </c:pt>
                <c:pt idx="1410">
                  <c:v>2705.625</c:v>
                </c:pt>
                <c:pt idx="1411">
                  <c:v>1470.0000000000002</c:v>
                </c:pt>
                <c:pt idx="1412">
                  <c:v>859.37500000000011</c:v>
                </c:pt>
                <c:pt idx="1413">
                  <c:v>776.25</c:v>
                </c:pt>
                <c:pt idx="1414">
                  <c:v>1058.75</c:v>
                </c:pt>
                <c:pt idx="1415">
                  <c:v>2175.0000000000005</c:v>
                </c:pt>
                <c:pt idx="1416">
                  <c:v>2103.75</c:v>
                </c:pt>
                <c:pt idx="1417">
                  <c:v>1137.5000000000002</c:v>
                </c:pt>
                <c:pt idx="1418">
                  <c:v>618.75</c:v>
                </c:pt>
                <c:pt idx="1419">
                  <c:v>708.75</c:v>
                </c:pt>
                <c:pt idx="1420">
                  <c:v>1010.6250000000001</c:v>
                </c:pt>
                <c:pt idx="1421">
                  <c:v>1875.0000000000002</c:v>
                </c:pt>
                <c:pt idx="1422">
                  <c:v>2160.0000000000005</c:v>
                </c:pt>
                <c:pt idx="1423">
                  <c:v>1093.7500000000002</c:v>
                </c:pt>
                <c:pt idx="1424">
                  <c:v>656.25000000000011</c:v>
                </c:pt>
                <c:pt idx="1425">
                  <c:v>750.00000000000011</c:v>
                </c:pt>
                <c:pt idx="1426">
                  <c:v>1050</c:v>
                </c:pt>
                <c:pt idx="1427">
                  <c:v>2031.25</c:v>
                </c:pt>
                <c:pt idx="1428">
                  <c:v>2092.5000000000005</c:v>
                </c:pt>
                <c:pt idx="1429">
                  <c:v>1050</c:v>
                </c:pt>
                <c:pt idx="1430">
                  <c:v>681.25000000000011</c:v>
                </c:pt>
                <c:pt idx="1431">
                  <c:v>862.50000000000011</c:v>
                </c:pt>
                <c:pt idx="1432">
                  <c:v>1251.25</c:v>
                </c:pt>
                <c:pt idx="1433">
                  <c:v>2275</c:v>
                </c:pt>
                <c:pt idx="1434">
                  <c:v>2559.375</c:v>
                </c:pt>
                <c:pt idx="1435">
                  <c:v>1299.375</c:v>
                </c:pt>
                <c:pt idx="1436">
                  <c:v>859.37500000000011</c:v>
                </c:pt>
                <c:pt idx="1437">
                  <c:v>948.75000000000011</c:v>
                </c:pt>
                <c:pt idx="1438">
                  <c:v>1308.125</c:v>
                </c:pt>
                <c:pt idx="1439">
                  <c:v>2362.5</c:v>
                </c:pt>
                <c:pt idx="1440">
                  <c:v>1600</c:v>
                </c:pt>
                <c:pt idx="1441">
                  <c:v>720</c:v>
                </c:pt>
                <c:pt idx="1442">
                  <c:v>630</c:v>
                </c:pt>
                <c:pt idx="1443">
                  <c:v>551.25</c:v>
                </c:pt>
                <c:pt idx="1444">
                  <c:v>750</c:v>
                </c:pt>
                <c:pt idx="1445">
                  <c:v>600</c:v>
                </c:pt>
                <c:pt idx="1446">
                  <c:v>1700</c:v>
                </c:pt>
                <c:pt idx="1447">
                  <c:v>600</c:v>
                </c:pt>
                <c:pt idx="1448">
                  <c:v>577.5</c:v>
                </c:pt>
                <c:pt idx="1449">
                  <c:v>520.625</c:v>
                </c:pt>
                <c:pt idx="1450">
                  <c:v>750</c:v>
                </c:pt>
                <c:pt idx="1451">
                  <c:v>600</c:v>
                </c:pt>
                <c:pt idx="1452">
                  <c:v>1640</c:v>
                </c:pt>
                <c:pt idx="1453">
                  <c:v>630</c:v>
                </c:pt>
                <c:pt idx="1454">
                  <c:v>577.5</c:v>
                </c:pt>
                <c:pt idx="1455">
                  <c:v>489.99999999999994</c:v>
                </c:pt>
                <c:pt idx="1456">
                  <c:v>675</c:v>
                </c:pt>
                <c:pt idx="1457">
                  <c:v>550</c:v>
                </c:pt>
                <c:pt idx="1458">
                  <c:v>1600</c:v>
                </c:pt>
                <c:pt idx="1459">
                  <c:v>600</c:v>
                </c:pt>
                <c:pt idx="1460">
                  <c:v>525</c:v>
                </c:pt>
                <c:pt idx="1461">
                  <c:v>520.625</c:v>
                </c:pt>
                <c:pt idx="1462">
                  <c:v>637.5</c:v>
                </c:pt>
                <c:pt idx="1463">
                  <c:v>550</c:v>
                </c:pt>
                <c:pt idx="1464">
                  <c:v>2050</c:v>
                </c:pt>
                <c:pt idx="1465">
                  <c:v>708.75000000000011</c:v>
                </c:pt>
                <c:pt idx="1466">
                  <c:v>700</c:v>
                </c:pt>
                <c:pt idx="1467">
                  <c:v>630</c:v>
                </c:pt>
                <c:pt idx="1468">
                  <c:v>712.5</c:v>
                </c:pt>
                <c:pt idx="1469">
                  <c:v>825.00000000000011</c:v>
                </c:pt>
                <c:pt idx="1470">
                  <c:v>2125</c:v>
                </c:pt>
                <c:pt idx="1471">
                  <c:v>810.00000000000011</c:v>
                </c:pt>
                <c:pt idx="1472">
                  <c:v>735</c:v>
                </c:pt>
                <c:pt idx="1473">
                  <c:v>700</c:v>
                </c:pt>
                <c:pt idx="1474">
                  <c:v>750</c:v>
                </c:pt>
                <c:pt idx="1475">
                  <c:v>893.75000000000011</c:v>
                </c:pt>
                <c:pt idx="1476">
                  <c:v>2187.5</c:v>
                </c:pt>
                <c:pt idx="1477">
                  <c:v>843.75000000000011</c:v>
                </c:pt>
                <c:pt idx="1478">
                  <c:v>770</c:v>
                </c:pt>
                <c:pt idx="1479">
                  <c:v>700</c:v>
                </c:pt>
                <c:pt idx="1480">
                  <c:v>787.5</c:v>
                </c:pt>
                <c:pt idx="1481">
                  <c:v>962.50000000000011</c:v>
                </c:pt>
                <c:pt idx="1482">
                  <c:v>2125</c:v>
                </c:pt>
                <c:pt idx="1483">
                  <c:v>843.75000000000011</c:v>
                </c:pt>
                <c:pt idx="1484">
                  <c:v>770</c:v>
                </c:pt>
                <c:pt idx="1485">
                  <c:v>735</c:v>
                </c:pt>
                <c:pt idx="1486">
                  <c:v>750</c:v>
                </c:pt>
                <c:pt idx="1487">
                  <c:v>928.12500000000011</c:v>
                </c:pt>
                <c:pt idx="1488">
                  <c:v>2000</c:v>
                </c:pt>
                <c:pt idx="1489">
                  <c:v>810.00000000000011</c:v>
                </c:pt>
                <c:pt idx="1490">
                  <c:v>735</c:v>
                </c:pt>
                <c:pt idx="1491">
                  <c:v>700</c:v>
                </c:pt>
                <c:pt idx="1492">
                  <c:v>750</c:v>
                </c:pt>
                <c:pt idx="1493">
                  <c:v>825.00000000000011</c:v>
                </c:pt>
                <c:pt idx="1494">
                  <c:v>2131.25</c:v>
                </c:pt>
                <c:pt idx="1495">
                  <c:v>810.00000000000011</c:v>
                </c:pt>
                <c:pt idx="1496">
                  <c:v>787.50000000000011</c:v>
                </c:pt>
                <c:pt idx="1497">
                  <c:v>748.12500000000011</c:v>
                </c:pt>
                <c:pt idx="1498">
                  <c:v>783.75</c:v>
                </c:pt>
                <c:pt idx="1499">
                  <c:v>900</c:v>
                </c:pt>
                <c:pt idx="1500">
                  <c:v>2062.5</c:v>
                </c:pt>
                <c:pt idx="1501">
                  <c:v>776.25000000000011</c:v>
                </c:pt>
                <c:pt idx="1502">
                  <c:v>819.00000000000011</c:v>
                </c:pt>
                <c:pt idx="1503">
                  <c:v>787.50000000000011</c:v>
                </c:pt>
                <c:pt idx="1504">
                  <c:v>783.75</c:v>
                </c:pt>
                <c:pt idx="1505">
                  <c:v>862.5</c:v>
                </c:pt>
                <c:pt idx="1506">
                  <c:v>2200</c:v>
                </c:pt>
                <c:pt idx="1507">
                  <c:v>810.00000000000011</c:v>
                </c:pt>
                <c:pt idx="1508">
                  <c:v>866.25000000000011</c:v>
                </c:pt>
                <c:pt idx="1509">
                  <c:v>787.50000000000011</c:v>
                </c:pt>
                <c:pt idx="1510">
                  <c:v>825</c:v>
                </c:pt>
                <c:pt idx="1511">
                  <c:v>900</c:v>
                </c:pt>
                <c:pt idx="1512">
                  <c:v>367.50000000000006</c:v>
                </c:pt>
                <c:pt idx="1513">
                  <c:v>489.99999999999994</c:v>
                </c:pt>
                <c:pt idx="1514">
                  <c:v>489.99999999999994</c:v>
                </c:pt>
                <c:pt idx="1515">
                  <c:v>280</c:v>
                </c:pt>
                <c:pt idx="1516">
                  <c:v>270.00000000000006</c:v>
                </c:pt>
                <c:pt idx="1517">
                  <c:v>480</c:v>
                </c:pt>
                <c:pt idx="1518">
                  <c:v>472.50000000000006</c:v>
                </c:pt>
                <c:pt idx="1519">
                  <c:v>489.99999999999994</c:v>
                </c:pt>
                <c:pt idx="1520">
                  <c:v>489.99999999999994</c:v>
                </c:pt>
                <c:pt idx="1521">
                  <c:v>280</c:v>
                </c:pt>
                <c:pt idx="1522">
                  <c:v>225.00000000000006</c:v>
                </c:pt>
                <c:pt idx="1523">
                  <c:v>390</c:v>
                </c:pt>
                <c:pt idx="1524">
                  <c:v>665</c:v>
                </c:pt>
                <c:pt idx="1525">
                  <c:v>568.75</c:v>
                </c:pt>
                <c:pt idx="1526">
                  <c:v>673.74999999999989</c:v>
                </c:pt>
                <c:pt idx="1527">
                  <c:v>437.5</c:v>
                </c:pt>
                <c:pt idx="1528">
                  <c:v>220</c:v>
                </c:pt>
                <c:pt idx="1529">
                  <c:v>450</c:v>
                </c:pt>
                <c:pt idx="1530">
                  <c:v>914.37499999999989</c:v>
                </c:pt>
                <c:pt idx="1531">
                  <c:v>577.5</c:v>
                </c:pt>
                <c:pt idx="1532">
                  <c:v>682.5</c:v>
                </c:pt>
                <c:pt idx="1533">
                  <c:v>354.375</c:v>
                </c:pt>
                <c:pt idx="1534">
                  <c:v>250.00000000000006</c:v>
                </c:pt>
                <c:pt idx="1535">
                  <c:v>585.00000000000011</c:v>
                </c:pt>
                <c:pt idx="1536">
                  <c:v>875</c:v>
                </c:pt>
                <c:pt idx="1537">
                  <c:v>673.75</c:v>
                </c:pt>
                <c:pt idx="1538">
                  <c:v>673.75</c:v>
                </c:pt>
                <c:pt idx="1539">
                  <c:v>481.24999999999994</c:v>
                </c:pt>
                <c:pt idx="1540">
                  <c:v>315</c:v>
                </c:pt>
                <c:pt idx="1541">
                  <c:v>945</c:v>
                </c:pt>
                <c:pt idx="1542">
                  <c:v>1491.8749999999995</c:v>
                </c:pt>
                <c:pt idx="1543">
                  <c:v>1478.7499999999995</c:v>
                </c:pt>
                <c:pt idx="1544">
                  <c:v>1819.9999999999998</c:v>
                </c:pt>
                <c:pt idx="1545">
                  <c:v>1470</c:v>
                </c:pt>
                <c:pt idx="1546">
                  <c:v>1440</c:v>
                </c:pt>
                <c:pt idx="1547">
                  <c:v>2205</c:v>
                </c:pt>
                <c:pt idx="1548">
                  <c:v>2528.75</c:v>
                </c:pt>
                <c:pt idx="1549">
                  <c:v>2205</c:v>
                </c:pt>
                <c:pt idx="1550">
                  <c:v>2047.4999999999998</c:v>
                </c:pt>
                <c:pt idx="1551">
                  <c:v>1636.25</c:v>
                </c:pt>
                <c:pt idx="1552">
                  <c:v>2160</c:v>
                </c:pt>
                <c:pt idx="1553">
                  <c:v>1890</c:v>
                </c:pt>
                <c:pt idx="1554">
                  <c:v>2520</c:v>
                </c:pt>
                <c:pt idx="1555">
                  <c:v>2170</c:v>
                </c:pt>
                <c:pt idx="1556">
                  <c:v>1592.5</c:v>
                </c:pt>
                <c:pt idx="1557">
                  <c:v>1041.25</c:v>
                </c:pt>
                <c:pt idx="1558">
                  <c:v>1190</c:v>
                </c:pt>
                <c:pt idx="1559">
                  <c:v>562.5</c:v>
                </c:pt>
                <c:pt idx="1560">
                  <c:v>787.50000000000011</c:v>
                </c:pt>
                <c:pt idx="1561">
                  <c:v>866.25000000000023</c:v>
                </c:pt>
                <c:pt idx="1562">
                  <c:v>437.50000000000006</c:v>
                </c:pt>
                <c:pt idx="1563">
                  <c:v>350.00000000000006</c:v>
                </c:pt>
                <c:pt idx="1564">
                  <c:v>540.00000000000011</c:v>
                </c:pt>
                <c:pt idx="1565">
                  <c:v>337.5</c:v>
                </c:pt>
                <c:pt idx="1566">
                  <c:v>489.99999999999994</c:v>
                </c:pt>
                <c:pt idx="1567">
                  <c:v>1010.6250000000002</c:v>
                </c:pt>
                <c:pt idx="1568">
                  <c:v>612.50000000000011</c:v>
                </c:pt>
                <c:pt idx="1569">
                  <c:v>511.87500000000006</c:v>
                </c:pt>
                <c:pt idx="1570">
                  <c:v>660.00000000000011</c:v>
                </c:pt>
                <c:pt idx="1571">
                  <c:v>630.00000000000011</c:v>
                </c:pt>
                <c:pt idx="1572">
                  <c:v>905.62500000000011</c:v>
                </c:pt>
                <c:pt idx="1573">
                  <c:v>1137.5000000000002</c:v>
                </c:pt>
                <c:pt idx="1574">
                  <c:v>748.12500000000011</c:v>
                </c:pt>
                <c:pt idx="1575">
                  <c:v>866.25000000000023</c:v>
                </c:pt>
                <c:pt idx="1576">
                  <c:v>1275.0000000000002</c:v>
                </c:pt>
                <c:pt idx="1577">
                  <c:v>1320.0000000000002</c:v>
                </c:pt>
                <c:pt idx="1578">
                  <c:v>1706.2500000000002</c:v>
                </c:pt>
                <c:pt idx="1579">
                  <c:v>1968.7500000000005</c:v>
                </c:pt>
                <c:pt idx="1580">
                  <c:v>1347.5000000000002</c:v>
                </c:pt>
                <c:pt idx="1581">
                  <c:v>1347.5000000000002</c:v>
                </c:pt>
                <c:pt idx="1582">
                  <c:v>1520.0000000000005</c:v>
                </c:pt>
                <c:pt idx="1583">
                  <c:v>1466.2500000000002</c:v>
                </c:pt>
                <c:pt idx="1584">
                  <c:v>1312.5</c:v>
                </c:pt>
                <c:pt idx="1585">
                  <c:v>769.99999999999989</c:v>
                </c:pt>
                <c:pt idx="1586">
                  <c:v>412.5</c:v>
                </c:pt>
                <c:pt idx="1587">
                  <c:v>419.99999999999989</c:v>
                </c:pt>
                <c:pt idx="1588">
                  <c:v>810</c:v>
                </c:pt>
                <c:pt idx="1589">
                  <c:v>1058.75</c:v>
                </c:pt>
                <c:pt idx="1590">
                  <c:v>1400</c:v>
                </c:pt>
                <c:pt idx="1591">
                  <c:v>630</c:v>
                </c:pt>
                <c:pt idx="1592">
                  <c:v>375</c:v>
                </c:pt>
                <c:pt idx="1593">
                  <c:v>393.74999999999989</c:v>
                </c:pt>
                <c:pt idx="1594">
                  <c:v>810</c:v>
                </c:pt>
                <c:pt idx="1595">
                  <c:v>1058.75</c:v>
                </c:pt>
                <c:pt idx="1596">
                  <c:v>1347.5</c:v>
                </c:pt>
                <c:pt idx="1597">
                  <c:v>630</c:v>
                </c:pt>
                <c:pt idx="1598">
                  <c:v>356.25</c:v>
                </c:pt>
                <c:pt idx="1599">
                  <c:v>341.24999999999989</c:v>
                </c:pt>
                <c:pt idx="1600">
                  <c:v>675</c:v>
                </c:pt>
                <c:pt idx="1601">
                  <c:v>914.37500000000011</c:v>
                </c:pt>
                <c:pt idx="1602">
                  <c:v>1268.75</c:v>
                </c:pt>
                <c:pt idx="1603">
                  <c:v>680</c:v>
                </c:pt>
                <c:pt idx="1604">
                  <c:v>405.00000000000006</c:v>
                </c:pt>
                <c:pt idx="1605">
                  <c:v>459.37499999999994</c:v>
                </c:pt>
                <c:pt idx="1606">
                  <c:v>799.99999999999989</c:v>
                </c:pt>
                <c:pt idx="1607">
                  <c:v>1155</c:v>
                </c:pt>
                <c:pt idx="1608">
                  <c:v>1987.5</c:v>
                </c:pt>
                <c:pt idx="1609">
                  <c:v>999.99999999999989</c:v>
                </c:pt>
                <c:pt idx="1610">
                  <c:v>641.25</c:v>
                </c:pt>
                <c:pt idx="1611">
                  <c:v>708.75</c:v>
                </c:pt>
                <c:pt idx="1612">
                  <c:v>1044.9999999999998</c:v>
                </c:pt>
                <c:pt idx="1613">
                  <c:v>1897.5000000000002</c:v>
                </c:pt>
                <c:pt idx="1614">
                  <c:v>2268.7499999999995</c:v>
                </c:pt>
                <c:pt idx="1615">
                  <c:v>1150</c:v>
                </c:pt>
                <c:pt idx="1616">
                  <c:v>742.5</c:v>
                </c:pt>
                <c:pt idx="1617">
                  <c:v>826.875</c:v>
                </c:pt>
                <c:pt idx="1618">
                  <c:v>1260</c:v>
                </c:pt>
                <c:pt idx="1619">
                  <c:v>2413.125</c:v>
                </c:pt>
                <c:pt idx="1620">
                  <c:v>2700</c:v>
                </c:pt>
                <c:pt idx="1621">
                  <c:v>1430</c:v>
                </c:pt>
                <c:pt idx="1622">
                  <c:v>862.5</c:v>
                </c:pt>
                <c:pt idx="1623">
                  <c:v>918.74999999999989</c:v>
                </c:pt>
                <c:pt idx="1624">
                  <c:v>1320</c:v>
                </c:pt>
                <c:pt idx="1625">
                  <c:v>2591.875</c:v>
                </c:pt>
                <c:pt idx="1626">
                  <c:v>2625</c:v>
                </c:pt>
                <c:pt idx="1627">
                  <c:v>1430</c:v>
                </c:pt>
                <c:pt idx="1628">
                  <c:v>776.25000000000011</c:v>
                </c:pt>
                <c:pt idx="1629">
                  <c:v>643.12499999999989</c:v>
                </c:pt>
                <c:pt idx="1630">
                  <c:v>900.00000000000011</c:v>
                </c:pt>
                <c:pt idx="1631">
                  <c:v>1856.2500000000007</c:v>
                </c:pt>
                <c:pt idx="1632">
                  <c:v>1800.0000000000002</c:v>
                </c:pt>
                <c:pt idx="1633">
                  <c:v>960.00000000000023</c:v>
                </c:pt>
                <c:pt idx="1634">
                  <c:v>525</c:v>
                </c:pt>
                <c:pt idx="1635">
                  <c:v>581.875</c:v>
                </c:pt>
                <c:pt idx="1636">
                  <c:v>855.00000000000011</c:v>
                </c:pt>
                <c:pt idx="1637">
                  <c:v>1581.2500000000005</c:v>
                </c:pt>
                <c:pt idx="1638">
                  <c:v>1875.0000000000005</c:v>
                </c:pt>
                <c:pt idx="1639">
                  <c:v>920.00000000000034</c:v>
                </c:pt>
                <c:pt idx="1640">
                  <c:v>510.00000000000011</c:v>
                </c:pt>
                <c:pt idx="1641">
                  <c:v>560.00000000000011</c:v>
                </c:pt>
                <c:pt idx="1642">
                  <c:v>800.00000000000011</c:v>
                </c:pt>
                <c:pt idx="1643">
                  <c:v>1588.1250000000005</c:v>
                </c:pt>
                <c:pt idx="1644">
                  <c:v>1687.5000000000005</c:v>
                </c:pt>
                <c:pt idx="1645">
                  <c:v>900.00000000000011</c:v>
                </c:pt>
                <c:pt idx="1646">
                  <c:v>600.75000000000011</c:v>
                </c:pt>
                <c:pt idx="1647">
                  <c:v>748.12500000000011</c:v>
                </c:pt>
                <c:pt idx="1648">
                  <c:v>1080</c:v>
                </c:pt>
                <c:pt idx="1649">
                  <c:v>2234.375</c:v>
                </c:pt>
                <c:pt idx="1650">
                  <c:v>2550</c:v>
                </c:pt>
                <c:pt idx="1651">
                  <c:v>1300</c:v>
                </c:pt>
                <c:pt idx="1652">
                  <c:v>900</c:v>
                </c:pt>
                <c:pt idx="1653">
                  <c:v>962.49999999999989</c:v>
                </c:pt>
                <c:pt idx="1654">
                  <c:v>1320</c:v>
                </c:pt>
                <c:pt idx="1655">
                  <c:v>2323.7499999999995</c:v>
                </c:pt>
                <c:pt idx="1656">
                  <c:v>750</c:v>
                </c:pt>
                <c:pt idx="1657">
                  <c:v>446.25</c:v>
                </c:pt>
                <c:pt idx="1658">
                  <c:v>297.5</c:v>
                </c:pt>
                <c:pt idx="1659">
                  <c:v>275.00000000000006</c:v>
                </c:pt>
                <c:pt idx="1660">
                  <c:v>454.99999999999994</c:v>
                </c:pt>
                <c:pt idx="1661">
                  <c:v>637.5</c:v>
                </c:pt>
                <c:pt idx="1662">
                  <c:v>810</c:v>
                </c:pt>
                <c:pt idx="1663">
                  <c:v>341.25</c:v>
                </c:pt>
                <c:pt idx="1664">
                  <c:v>262.5</c:v>
                </c:pt>
                <c:pt idx="1665">
                  <c:v>250.00000000000006</c:v>
                </c:pt>
                <c:pt idx="1666">
                  <c:v>454.99999999999994</c:v>
                </c:pt>
                <c:pt idx="1667">
                  <c:v>600</c:v>
                </c:pt>
                <c:pt idx="1668">
                  <c:v>868</c:v>
                </c:pt>
                <c:pt idx="1669">
                  <c:v>367.5</c:v>
                </c:pt>
                <c:pt idx="1670">
                  <c:v>306.25000000000006</c:v>
                </c:pt>
                <c:pt idx="1671">
                  <c:v>240</c:v>
                </c:pt>
                <c:pt idx="1672">
                  <c:v>393.75</c:v>
                </c:pt>
                <c:pt idx="1673">
                  <c:v>612.50000000000011</c:v>
                </c:pt>
                <c:pt idx="1674">
                  <c:v>805.00000000000011</c:v>
                </c:pt>
                <c:pt idx="1675">
                  <c:v>288.75</c:v>
                </c:pt>
                <c:pt idx="1676">
                  <c:v>192.50000000000006</c:v>
                </c:pt>
                <c:pt idx="1677">
                  <c:v>200</c:v>
                </c:pt>
                <c:pt idx="1678">
                  <c:v>315</c:v>
                </c:pt>
                <c:pt idx="1679">
                  <c:v>525.00000000000011</c:v>
                </c:pt>
                <c:pt idx="1680">
                  <c:v>992</c:v>
                </c:pt>
                <c:pt idx="1681">
                  <c:v>398.12500000000006</c:v>
                </c:pt>
                <c:pt idx="1682">
                  <c:v>315</c:v>
                </c:pt>
                <c:pt idx="1683">
                  <c:v>270.00000000000006</c:v>
                </c:pt>
                <c:pt idx="1684">
                  <c:v>393.75</c:v>
                </c:pt>
                <c:pt idx="1685">
                  <c:v>874.99999999999989</c:v>
                </c:pt>
                <c:pt idx="1686">
                  <c:v>840</c:v>
                </c:pt>
                <c:pt idx="1687">
                  <c:v>367.50000000000011</c:v>
                </c:pt>
                <c:pt idx="1688">
                  <c:v>328.12500000000006</c:v>
                </c:pt>
                <c:pt idx="1689">
                  <c:v>350.00000000000011</c:v>
                </c:pt>
                <c:pt idx="1690">
                  <c:v>489.99999999999994</c:v>
                </c:pt>
                <c:pt idx="1691">
                  <c:v>1181.25</c:v>
                </c:pt>
                <c:pt idx="1692">
                  <c:v>1200</c:v>
                </c:pt>
                <c:pt idx="1693">
                  <c:v>612.50000000000011</c:v>
                </c:pt>
                <c:pt idx="1694">
                  <c:v>446.25000000000006</c:v>
                </c:pt>
                <c:pt idx="1695">
                  <c:v>450.00000000000011</c:v>
                </c:pt>
                <c:pt idx="1696">
                  <c:v>525</c:v>
                </c:pt>
                <c:pt idx="1697">
                  <c:v>1237.5</c:v>
                </c:pt>
                <c:pt idx="1698">
                  <c:v>1120</c:v>
                </c:pt>
                <c:pt idx="1699">
                  <c:v>665.00000000000011</c:v>
                </c:pt>
                <c:pt idx="1700">
                  <c:v>490.00000000000006</c:v>
                </c:pt>
                <c:pt idx="1701">
                  <c:v>325.00000000000011</c:v>
                </c:pt>
                <c:pt idx="1702">
                  <c:v>367.5</c:v>
                </c:pt>
                <c:pt idx="1703">
                  <c:v>950</c:v>
                </c:pt>
                <c:pt idx="1704">
                  <c:v>840</c:v>
                </c:pt>
                <c:pt idx="1705">
                  <c:v>420.00000000000011</c:v>
                </c:pt>
                <c:pt idx="1706">
                  <c:v>157.5</c:v>
                </c:pt>
                <c:pt idx="1707">
                  <c:v>165.00000000000003</c:v>
                </c:pt>
                <c:pt idx="1708">
                  <c:v>240.62499999999997</c:v>
                </c:pt>
                <c:pt idx="1709">
                  <c:v>525.00000000000011</c:v>
                </c:pt>
                <c:pt idx="1710">
                  <c:v>735</c:v>
                </c:pt>
                <c:pt idx="1711">
                  <c:v>306.25</c:v>
                </c:pt>
                <c:pt idx="1712">
                  <c:v>218.75</c:v>
                </c:pt>
                <c:pt idx="1713">
                  <c:v>225</c:v>
                </c:pt>
                <c:pt idx="1714">
                  <c:v>275.625</c:v>
                </c:pt>
                <c:pt idx="1715">
                  <c:v>699.99999999999989</c:v>
                </c:pt>
                <c:pt idx="1716">
                  <c:v>700.00000000000011</c:v>
                </c:pt>
                <c:pt idx="1717">
                  <c:v>306.25000000000006</c:v>
                </c:pt>
                <c:pt idx="1718">
                  <c:v>258.125</c:v>
                </c:pt>
                <c:pt idx="1719">
                  <c:v>325.00000000000011</c:v>
                </c:pt>
                <c:pt idx="1720">
                  <c:v>472.49999999999989</c:v>
                </c:pt>
                <c:pt idx="1721">
                  <c:v>999.99999999999966</c:v>
                </c:pt>
                <c:pt idx="1722">
                  <c:v>1169.9999999999998</c:v>
                </c:pt>
                <c:pt idx="1723">
                  <c:v>551.25</c:v>
                </c:pt>
                <c:pt idx="1724">
                  <c:v>490.00000000000006</c:v>
                </c:pt>
                <c:pt idx="1725">
                  <c:v>490.00000000000011</c:v>
                </c:pt>
                <c:pt idx="1726">
                  <c:v>551.24999999999989</c:v>
                </c:pt>
                <c:pt idx="1727">
                  <c:v>1124.9999999999995</c:v>
                </c:pt>
                <c:pt idx="1728">
                  <c:v>675</c:v>
                </c:pt>
                <c:pt idx="1729">
                  <c:v>415.625</c:v>
                </c:pt>
                <c:pt idx="1730">
                  <c:v>249.37500000000003</c:v>
                </c:pt>
                <c:pt idx="1731">
                  <c:v>260.00000000000011</c:v>
                </c:pt>
                <c:pt idx="1732">
                  <c:v>459.37499999999994</c:v>
                </c:pt>
                <c:pt idx="1733">
                  <c:v>593.75</c:v>
                </c:pt>
                <c:pt idx="1734">
                  <c:v>725</c:v>
                </c:pt>
                <c:pt idx="1735">
                  <c:v>328.125</c:v>
                </c:pt>
                <c:pt idx="1736">
                  <c:v>223.12500000000003</c:v>
                </c:pt>
                <c:pt idx="1737">
                  <c:v>240.00000000000011</c:v>
                </c:pt>
                <c:pt idx="1738">
                  <c:v>459.37499999999994</c:v>
                </c:pt>
                <c:pt idx="1739">
                  <c:v>562.5</c:v>
                </c:pt>
                <c:pt idx="1740">
                  <c:v>804.00000000000011</c:v>
                </c:pt>
                <c:pt idx="1741">
                  <c:v>367.50000000000006</c:v>
                </c:pt>
                <c:pt idx="1742">
                  <c:v>280.00000000000006</c:v>
                </c:pt>
                <c:pt idx="1743">
                  <c:v>250</c:v>
                </c:pt>
                <c:pt idx="1744">
                  <c:v>420</c:v>
                </c:pt>
                <c:pt idx="1745">
                  <c:v>600.00000000000011</c:v>
                </c:pt>
                <c:pt idx="1746">
                  <c:v>750.00000000000011</c:v>
                </c:pt>
                <c:pt idx="1747">
                  <c:v>284.37500000000006</c:v>
                </c:pt>
                <c:pt idx="1748">
                  <c:v>170.62500000000006</c:v>
                </c:pt>
                <c:pt idx="1749">
                  <c:v>200</c:v>
                </c:pt>
                <c:pt idx="1750">
                  <c:v>336.875</c:v>
                </c:pt>
                <c:pt idx="1751">
                  <c:v>500.00000000000011</c:v>
                </c:pt>
                <c:pt idx="1752">
                  <c:v>938</c:v>
                </c:pt>
                <c:pt idx="1753">
                  <c:v>393.75000000000011</c:v>
                </c:pt>
                <c:pt idx="1754">
                  <c:v>306.25000000000006</c:v>
                </c:pt>
                <c:pt idx="1755">
                  <c:v>275.00000000000006</c:v>
                </c:pt>
                <c:pt idx="1756">
                  <c:v>420</c:v>
                </c:pt>
                <c:pt idx="1757">
                  <c:v>899.99999999999989</c:v>
                </c:pt>
                <c:pt idx="1758">
                  <c:v>780.00000000000011</c:v>
                </c:pt>
                <c:pt idx="1759">
                  <c:v>350.00000000000011</c:v>
                </c:pt>
                <c:pt idx="1760">
                  <c:v>297.50000000000006</c:v>
                </c:pt>
                <c:pt idx="1761">
                  <c:v>320.00000000000011</c:v>
                </c:pt>
                <c:pt idx="1762">
                  <c:v>490.00000000000006</c:v>
                </c:pt>
                <c:pt idx="1763">
                  <c:v>1150</c:v>
                </c:pt>
                <c:pt idx="1764">
                  <c:v>1120.0000000000002</c:v>
                </c:pt>
                <c:pt idx="1765">
                  <c:v>577.50000000000011</c:v>
                </c:pt>
                <c:pt idx="1766">
                  <c:v>415.62500000000006</c:v>
                </c:pt>
                <c:pt idx="1767">
                  <c:v>425.00000000000011</c:v>
                </c:pt>
                <c:pt idx="1768">
                  <c:v>520.625</c:v>
                </c:pt>
                <c:pt idx="1769">
                  <c:v>1200</c:v>
                </c:pt>
                <c:pt idx="1770">
                  <c:v>1050.0000000000002</c:v>
                </c:pt>
                <c:pt idx="1771">
                  <c:v>643.12500000000011</c:v>
                </c:pt>
                <c:pt idx="1772">
                  <c:v>472.50000000000006</c:v>
                </c:pt>
                <c:pt idx="1773">
                  <c:v>300.00000000000011</c:v>
                </c:pt>
                <c:pt idx="1774">
                  <c:v>367.50000000000006</c:v>
                </c:pt>
                <c:pt idx="1775">
                  <c:v>918.75000000000011</c:v>
                </c:pt>
                <c:pt idx="1776">
                  <c:v>780.00000000000011</c:v>
                </c:pt>
                <c:pt idx="1777">
                  <c:v>393.75000000000011</c:v>
                </c:pt>
                <c:pt idx="1778">
                  <c:v>122.50000000000001</c:v>
                </c:pt>
                <c:pt idx="1779">
                  <c:v>130.00000000000003</c:v>
                </c:pt>
                <c:pt idx="1780">
                  <c:v>227.49999999999997</c:v>
                </c:pt>
                <c:pt idx="1781">
                  <c:v>500.00000000000011</c:v>
                </c:pt>
                <c:pt idx="1782">
                  <c:v>690</c:v>
                </c:pt>
                <c:pt idx="1783">
                  <c:v>280</c:v>
                </c:pt>
                <c:pt idx="1784">
                  <c:v>210</c:v>
                </c:pt>
                <c:pt idx="1785">
                  <c:v>220</c:v>
                </c:pt>
                <c:pt idx="1786">
                  <c:v>288.75</c:v>
                </c:pt>
                <c:pt idx="1787">
                  <c:v>699.99999999999989</c:v>
                </c:pt>
                <c:pt idx="1788">
                  <c:v>660.00000000000011</c:v>
                </c:pt>
                <c:pt idx="1789">
                  <c:v>280.00000000000006</c:v>
                </c:pt>
                <c:pt idx="1790">
                  <c:v>241.50000000000006</c:v>
                </c:pt>
                <c:pt idx="1791">
                  <c:v>300.00000000000011</c:v>
                </c:pt>
                <c:pt idx="1792">
                  <c:v>489.99999999999989</c:v>
                </c:pt>
                <c:pt idx="1793">
                  <c:v>1012.4999999999997</c:v>
                </c:pt>
                <c:pt idx="1794">
                  <c:v>1119.9999999999998</c:v>
                </c:pt>
                <c:pt idx="1795">
                  <c:v>525</c:v>
                </c:pt>
                <c:pt idx="1796">
                  <c:v>472.50000000000006</c:v>
                </c:pt>
                <c:pt idx="1797">
                  <c:v>480.00000000000011</c:v>
                </c:pt>
                <c:pt idx="1798">
                  <c:v>559.99999999999989</c:v>
                </c:pt>
                <c:pt idx="1799">
                  <c:v>1124.9999999999995</c:v>
                </c:pt>
                <c:pt idx="1800">
                  <c:v>367.50000000000006</c:v>
                </c:pt>
                <c:pt idx="1801">
                  <c:v>489.99999999999994</c:v>
                </c:pt>
                <c:pt idx="1802">
                  <c:v>489.99999999999994</c:v>
                </c:pt>
                <c:pt idx="1803">
                  <c:v>280</c:v>
                </c:pt>
                <c:pt idx="1804">
                  <c:v>270.00000000000006</c:v>
                </c:pt>
                <c:pt idx="1805">
                  <c:v>480</c:v>
                </c:pt>
                <c:pt idx="1806">
                  <c:v>472.50000000000006</c:v>
                </c:pt>
                <c:pt idx="1807">
                  <c:v>489.99999999999994</c:v>
                </c:pt>
                <c:pt idx="1808">
                  <c:v>489.99999999999994</c:v>
                </c:pt>
                <c:pt idx="1809">
                  <c:v>280</c:v>
                </c:pt>
                <c:pt idx="1810">
                  <c:v>225.00000000000006</c:v>
                </c:pt>
                <c:pt idx="1811">
                  <c:v>390</c:v>
                </c:pt>
                <c:pt idx="1812">
                  <c:v>665</c:v>
                </c:pt>
                <c:pt idx="1813">
                  <c:v>568.75</c:v>
                </c:pt>
                <c:pt idx="1814">
                  <c:v>673.74999999999989</c:v>
                </c:pt>
                <c:pt idx="1815">
                  <c:v>437.5</c:v>
                </c:pt>
                <c:pt idx="1816">
                  <c:v>220</c:v>
                </c:pt>
                <c:pt idx="1817">
                  <c:v>450</c:v>
                </c:pt>
                <c:pt idx="1818">
                  <c:v>914.37499999999989</c:v>
                </c:pt>
                <c:pt idx="1819">
                  <c:v>577.5</c:v>
                </c:pt>
                <c:pt idx="1820">
                  <c:v>682.5</c:v>
                </c:pt>
                <c:pt idx="1821">
                  <c:v>354.375</c:v>
                </c:pt>
                <c:pt idx="1822">
                  <c:v>250.00000000000006</c:v>
                </c:pt>
                <c:pt idx="1823">
                  <c:v>585.00000000000011</c:v>
                </c:pt>
                <c:pt idx="1824">
                  <c:v>875</c:v>
                </c:pt>
                <c:pt idx="1825">
                  <c:v>673.75</c:v>
                </c:pt>
                <c:pt idx="1826">
                  <c:v>673.75</c:v>
                </c:pt>
                <c:pt idx="1827">
                  <c:v>481.24999999999994</c:v>
                </c:pt>
                <c:pt idx="1828">
                  <c:v>315</c:v>
                </c:pt>
                <c:pt idx="1829">
                  <c:v>945</c:v>
                </c:pt>
                <c:pt idx="1830">
                  <c:v>1491.8749999999995</c:v>
                </c:pt>
                <c:pt idx="1831">
                  <c:v>1478.7499999999995</c:v>
                </c:pt>
                <c:pt idx="1832">
                  <c:v>1819.9999999999998</c:v>
                </c:pt>
                <c:pt idx="1833">
                  <c:v>1470</c:v>
                </c:pt>
                <c:pt idx="1834">
                  <c:v>1440</c:v>
                </c:pt>
                <c:pt idx="1835">
                  <c:v>2205</c:v>
                </c:pt>
                <c:pt idx="1836">
                  <c:v>2528.75</c:v>
                </c:pt>
                <c:pt idx="1837">
                  <c:v>2205</c:v>
                </c:pt>
                <c:pt idx="1838">
                  <c:v>2047.4999999999998</c:v>
                </c:pt>
                <c:pt idx="1839">
                  <c:v>1636.25</c:v>
                </c:pt>
                <c:pt idx="1840">
                  <c:v>2160</c:v>
                </c:pt>
                <c:pt idx="1841">
                  <c:v>1890</c:v>
                </c:pt>
                <c:pt idx="1842">
                  <c:v>2520</c:v>
                </c:pt>
                <c:pt idx="1843">
                  <c:v>2170</c:v>
                </c:pt>
                <c:pt idx="1844">
                  <c:v>1592.5</c:v>
                </c:pt>
                <c:pt idx="1845">
                  <c:v>1041.25</c:v>
                </c:pt>
                <c:pt idx="1846">
                  <c:v>1190</c:v>
                </c:pt>
                <c:pt idx="1847">
                  <c:v>562.5</c:v>
                </c:pt>
                <c:pt idx="1848">
                  <c:v>787.50000000000011</c:v>
                </c:pt>
                <c:pt idx="1849">
                  <c:v>866.25000000000023</c:v>
                </c:pt>
                <c:pt idx="1850">
                  <c:v>437.50000000000006</c:v>
                </c:pt>
                <c:pt idx="1851">
                  <c:v>350.00000000000006</c:v>
                </c:pt>
                <c:pt idx="1852">
                  <c:v>540.00000000000011</c:v>
                </c:pt>
                <c:pt idx="1853">
                  <c:v>337.5</c:v>
                </c:pt>
                <c:pt idx="1854">
                  <c:v>489.99999999999994</c:v>
                </c:pt>
                <c:pt idx="1855">
                  <c:v>1010.6250000000002</c:v>
                </c:pt>
                <c:pt idx="1856">
                  <c:v>612.50000000000011</c:v>
                </c:pt>
                <c:pt idx="1857">
                  <c:v>511.87500000000006</c:v>
                </c:pt>
                <c:pt idx="1858">
                  <c:v>660.00000000000011</c:v>
                </c:pt>
                <c:pt idx="1859">
                  <c:v>630.00000000000011</c:v>
                </c:pt>
                <c:pt idx="1860">
                  <c:v>905.62500000000011</c:v>
                </c:pt>
                <c:pt idx="1861">
                  <c:v>1137.5000000000002</c:v>
                </c:pt>
                <c:pt idx="1862">
                  <c:v>748.12500000000011</c:v>
                </c:pt>
                <c:pt idx="1863">
                  <c:v>866.25000000000023</c:v>
                </c:pt>
                <c:pt idx="1864">
                  <c:v>1275.0000000000002</c:v>
                </c:pt>
                <c:pt idx="1865">
                  <c:v>1320.0000000000002</c:v>
                </c:pt>
                <c:pt idx="1866">
                  <c:v>1706.2500000000002</c:v>
                </c:pt>
                <c:pt idx="1867">
                  <c:v>1968.7500000000005</c:v>
                </c:pt>
                <c:pt idx="1868">
                  <c:v>1347.5000000000002</c:v>
                </c:pt>
                <c:pt idx="1869">
                  <c:v>1347.5000000000002</c:v>
                </c:pt>
                <c:pt idx="1870">
                  <c:v>1520.0000000000005</c:v>
                </c:pt>
                <c:pt idx="1871">
                  <c:v>1466.2500000000002</c:v>
                </c:pt>
                <c:pt idx="1872">
                  <c:v>560</c:v>
                </c:pt>
                <c:pt idx="1873">
                  <c:v>719.99999999999989</c:v>
                </c:pt>
                <c:pt idx="1874">
                  <c:v>719.99999999999989</c:v>
                </c:pt>
                <c:pt idx="1875">
                  <c:v>449.99999999999994</c:v>
                </c:pt>
                <c:pt idx="1876">
                  <c:v>450.00000000000011</c:v>
                </c:pt>
                <c:pt idx="1877">
                  <c:v>708.75</c:v>
                </c:pt>
                <c:pt idx="1878">
                  <c:v>700</c:v>
                </c:pt>
                <c:pt idx="1879">
                  <c:v>719.99999999999989</c:v>
                </c:pt>
                <c:pt idx="1880">
                  <c:v>719.99999999999989</c:v>
                </c:pt>
                <c:pt idx="1881">
                  <c:v>449.99999999999994</c:v>
                </c:pt>
                <c:pt idx="1882">
                  <c:v>393.75000000000011</c:v>
                </c:pt>
                <c:pt idx="1883">
                  <c:v>590.625</c:v>
                </c:pt>
                <c:pt idx="1884">
                  <c:v>944.99999999999989</c:v>
                </c:pt>
                <c:pt idx="1885">
                  <c:v>824.99999999999989</c:v>
                </c:pt>
                <c:pt idx="1886">
                  <c:v>959.99999999999989</c:v>
                </c:pt>
                <c:pt idx="1887">
                  <c:v>660</c:v>
                </c:pt>
                <c:pt idx="1888">
                  <c:v>405.00000000000006</c:v>
                </c:pt>
                <c:pt idx="1889">
                  <c:v>551.25</c:v>
                </c:pt>
                <c:pt idx="1890">
                  <c:v>1050</c:v>
                </c:pt>
                <c:pt idx="1891">
                  <c:v>715</c:v>
                </c:pt>
                <c:pt idx="1892">
                  <c:v>824.99999999999989</c:v>
                </c:pt>
                <c:pt idx="1893">
                  <c:v>440.00000000000006</c:v>
                </c:pt>
                <c:pt idx="1894">
                  <c:v>354.37500000000011</c:v>
                </c:pt>
                <c:pt idx="1895">
                  <c:v>735.00000000000011</c:v>
                </c:pt>
                <c:pt idx="1896">
                  <c:v>989.99999999999989</c:v>
                </c:pt>
                <c:pt idx="1897">
                  <c:v>799.99999999999989</c:v>
                </c:pt>
                <c:pt idx="1898">
                  <c:v>799.99999999999989</c:v>
                </c:pt>
                <c:pt idx="1899">
                  <c:v>585</c:v>
                </c:pt>
                <c:pt idx="1900">
                  <c:v>404.99999999999994</c:v>
                </c:pt>
                <c:pt idx="1901">
                  <c:v>1308.125</c:v>
                </c:pt>
                <c:pt idx="1902">
                  <c:v>1979.9999999999998</c:v>
                </c:pt>
                <c:pt idx="1903">
                  <c:v>1959.9999999999998</c:v>
                </c:pt>
                <c:pt idx="1904">
                  <c:v>2380</c:v>
                </c:pt>
                <c:pt idx="1905">
                  <c:v>1954.9999999999998</c:v>
                </c:pt>
                <c:pt idx="1906">
                  <c:v>1923.75</c:v>
                </c:pt>
                <c:pt idx="1907">
                  <c:v>2887.5</c:v>
                </c:pt>
                <c:pt idx="1908">
                  <c:v>3239.9999999999995</c:v>
                </c:pt>
                <c:pt idx="1909">
                  <c:v>2850</c:v>
                </c:pt>
                <c:pt idx="1910">
                  <c:v>2660</c:v>
                </c:pt>
                <c:pt idx="1911">
                  <c:v>2160</c:v>
                </c:pt>
                <c:pt idx="1912">
                  <c:v>2778.75</c:v>
                </c:pt>
                <c:pt idx="1913">
                  <c:v>2502.5</c:v>
                </c:pt>
                <c:pt idx="1914">
                  <c:v>3230</c:v>
                </c:pt>
                <c:pt idx="1915">
                  <c:v>2805</c:v>
                </c:pt>
                <c:pt idx="1916">
                  <c:v>2100</c:v>
                </c:pt>
                <c:pt idx="1917">
                  <c:v>1425</c:v>
                </c:pt>
                <c:pt idx="1918">
                  <c:v>1389.3749999999998</c:v>
                </c:pt>
                <c:pt idx="1919">
                  <c:v>735</c:v>
                </c:pt>
                <c:pt idx="1920">
                  <c:v>900.00000000000011</c:v>
                </c:pt>
                <c:pt idx="1921">
                  <c:v>1000.0000000000001</c:v>
                </c:pt>
                <c:pt idx="1922">
                  <c:v>540.00000000000011</c:v>
                </c:pt>
                <c:pt idx="1923">
                  <c:v>450.00000000000006</c:v>
                </c:pt>
                <c:pt idx="1924">
                  <c:v>680.62500000000011</c:v>
                </c:pt>
                <c:pt idx="1925">
                  <c:v>420</c:v>
                </c:pt>
                <c:pt idx="1926">
                  <c:v>560</c:v>
                </c:pt>
                <c:pt idx="1927">
                  <c:v>1150</c:v>
                </c:pt>
                <c:pt idx="1928">
                  <c:v>720.00000000000011</c:v>
                </c:pt>
                <c:pt idx="1929">
                  <c:v>600</c:v>
                </c:pt>
                <c:pt idx="1930">
                  <c:v>787.5</c:v>
                </c:pt>
                <c:pt idx="1931">
                  <c:v>770</c:v>
                </c:pt>
                <c:pt idx="1932">
                  <c:v>1000.0000000000001</c:v>
                </c:pt>
                <c:pt idx="1933">
                  <c:v>1260.0000000000002</c:v>
                </c:pt>
                <c:pt idx="1934">
                  <c:v>840.00000000000011</c:v>
                </c:pt>
                <c:pt idx="1935">
                  <c:v>1000.0000000000001</c:v>
                </c:pt>
                <c:pt idx="1936">
                  <c:v>1496.2500000000002</c:v>
                </c:pt>
                <c:pt idx="1937">
                  <c:v>1785.0000000000002</c:v>
                </c:pt>
                <c:pt idx="1938">
                  <c:v>2240.0000000000005</c:v>
                </c:pt>
                <c:pt idx="1939">
                  <c:v>2560.0000000000005</c:v>
                </c:pt>
                <c:pt idx="1940">
                  <c:v>1800.0000000000002</c:v>
                </c:pt>
                <c:pt idx="1941">
                  <c:v>1800.0000000000002</c:v>
                </c:pt>
                <c:pt idx="1942">
                  <c:v>2008.1250000000005</c:v>
                </c:pt>
                <c:pt idx="1943">
                  <c:v>1968.7500000000005</c:v>
                </c:pt>
                <c:pt idx="1944">
                  <c:v>405</c:v>
                </c:pt>
                <c:pt idx="1945">
                  <c:v>607.5</c:v>
                </c:pt>
                <c:pt idx="1946">
                  <c:v>427.5</c:v>
                </c:pt>
                <c:pt idx="1947">
                  <c:v>665</c:v>
                </c:pt>
                <c:pt idx="1948">
                  <c:v>325</c:v>
                </c:pt>
                <c:pt idx="1949">
                  <c:v>748.125</c:v>
                </c:pt>
                <c:pt idx="1950">
                  <c:v>468.75</c:v>
                </c:pt>
                <c:pt idx="1951">
                  <c:v>630</c:v>
                </c:pt>
                <c:pt idx="1952">
                  <c:v>446.25</c:v>
                </c:pt>
                <c:pt idx="1953">
                  <c:v>525</c:v>
                </c:pt>
                <c:pt idx="1954">
                  <c:v>250</c:v>
                </c:pt>
                <c:pt idx="1955">
                  <c:v>708.75</c:v>
                </c:pt>
                <c:pt idx="1956">
                  <c:v>656.25</c:v>
                </c:pt>
                <c:pt idx="1957">
                  <c:v>875</c:v>
                </c:pt>
                <c:pt idx="1958">
                  <c:v>472.49999999999994</c:v>
                </c:pt>
                <c:pt idx="1959">
                  <c:v>551.25000000000011</c:v>
                </c:pt>
                <c:pt idx="1960">
                  <c:v>300</c:v>
                </c:pt>
                <c:pt idx="1961">
                  <c:v>700.00000000000011</c:v>
                </c:pt>
                <c:pt idx="1962">
                  <c:v>454.99999999999994</c:v>
                </c:pt>
                <c:pt idx="1963">
                  <c:v>682.5</c:v>
                </c:pt>
                <c:pt idx="1964">
                  <c:v>415.62499999999989</c:v>
                </c:pt>
                <c:pt idx="1965">
                  <c:v>506.25000000000011</c:v>
                </c:pt>
                <c:pt idx="1966">
                  <c:v>288.74999999999994</c:v>
                </c:pt>
                <c:pt idx="1967">
                  <c:v>825.00000000000011</c:v>
                </c:pt>
                <c:pt idx="1968">
                  <c:v>489.99999999999989</c:v>
                </c:pt>
                <c:pt idx="1969">
                  <c:v>761.25000000000011</c:v>
                </c:pt>
                <c:pt idx="1970">
                  <c:v>503.12499999999989</c:v>
                </c:pt>
                <c:pt idx="1971">
                  <c:v>787.50000000000011</c:v>
                </c:pt>
                <c:pt idx="1972">
                  <c:v>600</c:v>
                </c:pt>
                <c:pt idx="1973">
                  <c:v>1687.5</c:v>
                </c:pt>
                <c:pt idx="1974">
                  <c:v>1181.25</c:v>
                </c:pt>
                <c:pt idx="1975">
                  <c:v>1312.5</c:v>
                </c:pt>
                <c:pt idx="1976">
                  <c:v>1050</c:v>
                </c:pt>
                <c:pt idx="1977">
                  <c:v>1237.5</c:v>
                </c:pt>
                <c:pt idx="1978">
                  <c:v>742.5</c:v>
                </c:pt>
                <c:pt idx="1979">
                  <c:v>2475.0000000000005</c:v>
                </c:pt>
                <c:pt idx="1980">
                  <c:v>1549.9999999999998</c:v>
                </c:pt>
                <c:pt idx="1981">
                  <c:v>1704.9999999999998</c:v>
                </c:pt>
                <c:pt idx="1982">
                  <c:v>1849.9999999999998</c:v>
                </c:pt>
                <c:pt idx="1983">
                  <c:v>1312.5</c:v>
                </c:pt>
                <c:pt idx="1984">
                  <c:v>1010.6250000000001</c:v>
                </c:pt>
                <c:pt idx="1985">
                  <c:v>2860.0000000000005</c:v>
                </c:pt>
                <c:pt idx="1986">
                  <c:v>1499.9999999999998</c:v>
                </c:pt>
                <c:pt idx="1987">
                  <c:v>1649.9999999999998</c:v>
                </c:pt>
                <c:pt idx="1988">
                  <c:v>1849.9999999999998</c:v>
                </c:pt>
                <c:pt idx="1989">
                  <c:v>1187.5</c:v>
                </c:pt>
                <c:pt idx="1990">
                  <c:v>914.37499999999989</c:v>
                </c:pt>
                <c:pt idx="1991">
                  <c:v>2392.5</c:v>
                </c:pt>
                <c:pt idx="1992">
                  <c:v>1485</c:v>
                </c:pt>
                <c:pt idx="1993">
                  <c:v>1375</c:v>
                </c:pt>
                <c:pt idx="1994">
                  <c:v>1619.9999999999998</c:v>
                </c:pt>
                <c:pt idx="1995">
                  <c:v>1200</c:v>
                </c:pt>
                <c:pt idx="1996">
                  <c:v>770</c:v>
                </c:pt>
                <c:pt idx="1997">
                  <c:v>1718.7500000000002</c:v>
                </c:pt>
                <c:pt idx="1998">
                  <c:v>919.99999999999989</c:v>
                </c:pt>
                <c:pt idx="1999">
                  <c:v>919.99999999999989</c:v>
                </c:pt>
                <c:pt idx="2000">
                  <c:v>944.99999999999989</c:v>
                </c:pt>
                <c:pt idx="2001">
                  <c:v>843.75</c:v>
                </c:pt>
                <c:pt idx="2002">
                  <c:v>428.75000000000006</c:v>
                </c:pt>
                <c:pt idx="2003">
                  <c:v>1299.375</c:v>
                </c:pt>
                <c:pt idx="2004">
                  <c:v>944.99999999999989</c:v>
                </c:pt>
                <c:pt idx="2005">
                  <c:v>944.99999999999989</c:v>
                </c:pt>
                <c:pt idx="2006">
                  <c:v>1439.9999999999998</c:v>
                </c:pt>
                <c:pt idx="2007">
                  <c:v>1350</c:v>
                </c:pt>
                <c:pt idx="2008">
                  <c:v>818.12499999999977</c:v>
                </c:pt>
                <c:pt idx="2009">
                  <c:v>2234.375</c:v>
                </c:pt>
                <c:pt idx="2010">
                  <c:v>1704.9999999999995</c:v>
                </c:pt>
                <c:pt idx="2011">
                  <c:v>1704.9999999999995</c:v>
                </c:pt>
                <c:pt idx="2012">
                  <c:v>1619.9999999999998</c:v>
                </c:pt>
                <c:pt idx="2013">
                  <c:v>1575</c:v>
                </c:pt>
                <c:pt idx="2014">
                  <c:v>914.37499999999977</c:v>
                </c:pt>
                <c:pt idx="2015">
                  <c:v>2591.875</c:v>
                </c:pt>
                <c:pt idx="2016">
                  <c:v>446.24999999999989</c:v>
                </c:pt>
                <c:pt idx="2017">
                  <c:v>680</c:v>
                </c:pt>
                <c:pt idx="2018">
                  <c:v>595</c:v>
                </c:pt>
                <c:pt idx="2019">
                  <c:v>385</c:v>
                </c:pt>
                <c:pt idx="2020">
                  <c:v>303.75</c:v>
                </c:pt>
                <c:pt idx="2021">
                  <c:v>425</c:v>
                </c:pt>
                <c:pt idx="2022">
                  <c:v>498.74999999999989</c:v>
                </c:pt>
                <c:pt idx="2023">
                  <c:v>600</c:v>
                </c:pt>
                <c:pt idx="2024">
                  <c:v>525</c:v>
                </c:pt>
                <c:pt idx="2025">
                  <c:v>315</c:v>
                </c:pt>
                <c:pt idx="2026">
                  <c:v>202.50000000000003</c:v>
                </c:pt>
                <c:pt idx="2027">
                  <c:v>350</c:v>
                </c:pt>
                <c:pt idx="2028">
                  <c:v>700</c:v>
                </c:pt>
                <c:pt idx="2029">
                  <c:v>700</c:v>
                </c:pt>
                <c:pt idx="2030">
                  <c:v>612.5</c:v>
                </c:pt>
                <c:pt idx="2031">
                  <c:v>393.75</c:v>
                </c:pt>
                <c:pt idx="2032">
                  <c:v>206.25</c:v>
                </c:pt>
                <c:pt idx="2033">
                  <c:v>406.25</c:v>
                </c:pt>
                <c:pt idx="2034">
                  <c:v>875</c:v>
                </c:pt>
                <c:pt idx="2035">
                  <c:v>660.00000000000011</c:v>
                </c:pt>
                <c:pt idx="2036">
                  <c:v>673.75</c:v>
                </c:pt>
                <c:pt idx="2037">
                  <c:v>437.5</c:v>
                </c:pt>
                <c:pt idx="2038">
                  <c:v>247.50000000000003</c:v>
                </c:pt>
                <c:pt idx="2039">
                  <c:v>568.75</c:v>
                </c:pt>
                <c:pt idx="2040">
                  <c:v>918.74999999999989</c:v>
                </c:pt>
                <c:pt idx="2041">
                  <c:v>825</c:v>
                </c:pt>
                <c:pt idx="2042">
                  <c:v>770</c:v>
                </c:pt>
                <c:pt idx="2043">
                  <c:v>525</c:v>
                </c:pt>
                <c:pt idx="2044">
                  <c:v>330</c:v>
                </c:pt>
                <c:pt idx="2045">
                  <c:v>656.25000000000011</c:v>
                </c:pt>
                <c:pt idx="2046">
                  <c:v>1093.75</c:v>
                </c:pt>
                <c:pt idx="2047">
                  <c:v>1045</c:v>
                </c:pt>
                <c:pt idx="2048">
                  <c:v>914.37499999999989</c:v>
                </c:pt>
                <c:pt idx="2049">
                  <c:v>612.5</c:v>
                </c:pt>
                <c:pt idx="2050">
                  <c:v>371.25</c:v>
                </c:pt>
                <c:pt idx="2051">
                  <c:v>918.75000000000011</c:v>
                </c:pt>
                <c:pt idx="2052">
                  <c:v>1181.25</c:v>
                </c:pt>
                <c:pt idx="2053">
                  <c:v>1155.0000000000002</c:v>
                </c:pt>
                <c:pt idx="2054">
                  <c:v>914.37499999999989</c:v>
                </c:pt>
                <c:pt idx="2055">
                  <c:v>656.25</c:v>
                </c:pt>
                <c:pt idx="2056">
                  <c:v>701.25</c:v>
                </c:pt>
                <c:pt idx="2057">
                  <c:v>743.75000000000011</c:v>
                </c:pt>
                <c:pt idx="2058">
                  <c:v>1203.125</c:v>
                </c:pt>
                <c:pt idx="2059">
                  <c:v>1380.0000000000002</c:v>
                </c:pt>
                <c:pt idx="2060">
                  <c:v>866.25</c:v>
                </c:pt>
                <c:pt idx="2061">
                  <c:v>770</c:v>
                </c:pt>
                <c:pt idx="2062">
                  <c:v>780</c:v>
                </c:pt>
                <c:pt idx="2063">
                  <c:v>656.25000000000011</c:v>
                </c:pt>
                <c:pt idx="2064">
                  <c:v>905.62500000000011</c:v>
                </c:pt>
                <c:pt idx="2065">
                  <c:v>1150.0000000000002</c:v>
                </c:pt>
                <c:pt idx="2066">
                  <c:v>669.375</c:v>
                </c:pt>
                <c:pt idx="2067">
                  <c:v>590.625</c:v>
                </c:pt>
                <c:pt idx="2068">
                  <c:v>618.75</c:v>
                </c:pt>
                <c:pt idx="2069">
                  <c:v>637.50000000000011</c:v>
                </c:pt>
                <c:pt idx="2070">
                  <c:v>787.50000000000011</c:v>
                </c:pt>
                <c:pt idx="2071">
                  <c:v>1000.0000000000002</c:v>
                </c:pt>
                <c:pt idx="2072">
                  <c:v>511.87500000000006</c:v>
                </c:pt>
                <c:pt idx="2073">
                  <c:v>472.50000000000006</c:v>
                </c:pt>
                <c:pt idx="2074">
                  <c:v>453.75000000000006</c:v>
                </c:pt>
                <c:pt idx="2075">
                  <c:v>487.50000000000006</c:v>
                </c:pt>
                <c:pt idx="2076">
                  <c:v>787.50000000000011</c:v>
                </c:pt>
                <c:pt idx="2077">
                  <c:v>1050.0000000000002</c:v>
                </c:pt>
                <c:pt idx="2078">
                  <c:v>590.625</c:v>
                </c:pt>
                <c:pt idx="2079">
                  <c:v>551.25</c:v>
                </c:pt>
                <c:pt idx="2080">
                  <c:v>495.00000000000006</c:v>
                </c:pt>
                <c:pt idx="2081">
                  <c:v>637.50000000000011</c:v>
                </c:pt>
                <c:pt idx="2082">
                  <c:v>984.37500000000011</c:v>
                </c:pt>
                <c:pt idx="2083">
                  <c:v>1250.0000000000005</c:v>
                </c:pt>
                <c:pt idx="2084">
                  <c:v>669.375</c:v>
                </c:pt>
                <c:pt idx="2085">
                  <c:v>669.375</c:v>
                </c:pt>
                <c:pt idx="2086">
                  <c:v>577.5</c:v>
                </c:pt>
                <c:pt idx="2087">
                  <c:v>675.00000000000011</c:v>
                </c:pt>
                <c:pt idx="2088">
                  <c:v>581.87499999999977</c:v>
                </c:pt>
                <c:pt idx="2089">
                  <c:v>855</c:v>
                </c:pt>
                <c:pt idx="2090">
                  <c:v>748.125</c:v>
                </c:pt>
                <c:pt idx="2091">
                  <c:v>511.87499999999994</c:v>
                </c:pt>
                <c:pt idx="2092">
                  <c:v>412.50000000000006</c:v>
                </c:pt>
                <c:pt idx="2093">
                  <c:v>534.375</c:v>
                </c:pt>
                <c:pt idx="2094">
                  <c:v>643.12499999999977</c:v>
                </c:pt>
                <c:pt idx="2095">
                  <c:v>765</c:v>
                </c:pt>
                <c:pt idx="2096">
                  <c:v>669.375</c:v>
                </c:pt>
                <c:pt idx="2097">
                  <c:v>433.125</c:v>
                </c:pt>
                <c:pt idx="2098">
                  <c:v>300.00000000000006</c:v>
                </c:pt>
                <c:pt idx="2099">
                  <c:v>450</c:v>
                </c:pt>
                <c:pt idx="2100">
                  <c:v>866.25</c:v>
                </c:pt>
                <c:pt idx="2101">
                  <c:v>880</c:v>
                </c:pt>
                <c:pt idx="2102">
                  <c:v>770</c:v>
                </c:pt>
                <c:pt idx="2103">
                  <c:v>529.375</c:v>
                </c:pt>
                <c:pt idx="2104">
                  <c:v>315.00000000000006</c:v>
                </c:pt>
                <c:pt idx="2105">
                  <c:v>515.625</c:v>
                </c:pt>
                <c:pt idx="2106">
                  <c:v>1058.75</c:v>
                </c:pt>
                <c:pt idx="2107">
                  <c:v>840.00000000000023</c:v>
                </c:pt>
                <c:pt idx="2108">
                  <c:v>840.00000000000011</c:v>
                </c:pt>
                <c:pt idx="2109">
                  <c:v>577.5</c:v>
                </c:pt>
                <c:pt idx="2110">
                  <c:v>360.00000000000006</c:v>
                </c:pt>
                <c:pt idx="2111">
                  <c:v>703.12500000000011</c:v>
                </c:pt>
                <c:pt idx="2112">
                  <c:v>1106.875</c:v>
                </c:pt>
                <c:pt idx="2113">
                  <c:v>1020.0000000000002</c:v>
                </c:pt>
                <c:pt idx="2114">
                  <c:v>945.00000000000011</c:v>
                </c:pt>
                <c:pt idx="2115">
                  <c:v>673.75</c:v>
                </c:pt>
                <c:pt idx="2116">
                  <c:v>450.00000000000006</c:v>
                </c:pt>
                <c:pt idx="2117">
                  <c:v>796.87500000000011</c:v>
                </c:pt>
                <c:pt idx="2118">
                  <c:v>1347.5</c:v>
                </c:pt>
                <c:pt idx="2119">
                  <c:v>1320.0000000000002</c:v>
                </c:pt>
                <c:pt idx="2120">
                  <c:v>1155</c:v>
                </c:pt>
                <c:pt idx="2121">
                  <c:v>818.125</c:v>
                </c:pt>
                <c:pt idx="2122">
                  <c:v>540</c:v>
                </c:pt>
                <c:pt idx="2123">
                  <c:v>1125.0000000000002</c:v>
                </c:pt>
                <c:pt idx="2124">
                  <c:v>1443.75</c:v>
                </c:pt>
                <c:pt idx="2125">
                  <c:v>1440.0000000000002</c:v>
                </c:pt>
                <c:pt idx="2126">
                  <c:v>1155</c:v>
                </c:pt>
                <c:pt idx="2127">
                  <c:v>866.25</c:v>
                </c:pt>
                <c:pt idx="2128">
                  <c:v>900.00000000000011</c:v>
                </c:pt>
                <c:pt idx="2129">
                  <c:v>937.50000000000011</c:v>
                </c:pt>
                <c:pt idx="2130">
                  <c:v>1470.0000000000002</c:v>
                </c:pt>
                <c:pt idx="2131">
                  <c:v>1690.0000000000005</c:v>
                </c:pt>
                <c:pt idx="2132">
                  <c:v>1102.5</c:v>
                </c:pt>
                <c:pt idx="2133">
                  <c:v>997.50000000000011</c:v>
                </c:pt>
                <c:pt idx="2134">
                  <c:v>997.50000000000011</c:v>
                </c:pt>
                <c:pt idx="2135">
                  <c:v>843.75000000000011</c:v>
                </c:pt>
                <c:pt idx="2136">
                  <c:v>1093.7500000000002</c:v>
                </c:pt>
                <c:pt idx="2137">
                  <c:v>1375.0000000000005</c:v>
                </c:pt>
                <c:pt idx="2138">
                  <c:v>831.25000000000011</c:v>
                </c:pt>
                <c:pt idx="2139">
                  <c:v>743.75000000000011</c:v>
                </c:pt>
                <c:pt idx="2140">
                  <c:v>765.00000000000011</c:v>
                </c:pt>
                <c:pt idx="2141">
                  <c:v>771.87500000000011</c:v>
                </c:pt>
                <c:pt idx="2142">
                  <c:v>962.50000000000011</c:v>
                </c:pt>
                <c:pt idx="2143">
                  <c:v>1210.0000000000005</c:v>
                </c:pt>
                <c:pt idx="2144">
                  <c:v>656.25000000000011</c:v>
                </c:pt>
                <c:pt idx="2145">
                  <c:v>612.50000000000011</c:v>
                </c:pt>
                <c:pt idx="2146">
                  <c:v>585</c:v>
                </c:pt>
                <c:pt idx="2147">
                  <c:v>703.12500000000011</c:v>
                </c:pt>
                <c:pt idx="2148">
                  <c:v>1155</c:v>
                </c:pt>
                <c:pt idx="2149">
                  <c:v>1560.0000000000005</c:v>
                </c:pt>
                <c:pt idx="2150">
                  <c:v>945.00000000000011</c:v>
                </c:pt>
                <c:pt idx="2151">
                  <c:v>892.50000000000011</c:v>
                </c:pt>
                <c:pt idx="2152">
                  <c:v>787.50000000000011</c:v>
                </c:pt>
                <c:pt idx="2153">
                  <c:v>937.50000000000011</c:v>
                </c:pt>
                <c:pt idx="2154">
                  <c:v>1470.0000000000002</c:v>
                </c:pt>
                <c:pt idx="2155">
                  <c:v>1820.0000000000005</c:v>
                </c:pt>
                <c:pt idx="2156">
                  <c:v>1050</c:v>
                </c:pt>
                <c:pt idx="2157">
                  <c:v>1050</c:v>
                </c:pt>
                <c:pt idx="2158">
                  <c:v>892.50000000000011</c:v>
                </c:pt>
                <c:pt idx="2159">
                  <c:v>984.37500000000011</c:v>
                </c:pt>
                <c:pt idx="2160">
                  <c:v>539.99999999999989</c:v>
                </c:pt>
                <c:pt idx="2161">
                  <c:v>720</c:v>
                </c:pt>
                <c:pt idx="2162">
                  <c:v>630</c:v>
                </c:pt>
                <c:pt idx="2163">
                  <c:v>480</c:v>
                </c:pt>
                <c:pt idx="2164">
                  <c:v>393.75000000000006</c:v>
                </c:pt>
                <c:pt idx="2165">
                  <c:v>450</c:v>
                </c:pt>
                <c:pt idx="2166">
                  <c:v>599.99999999999989</c:v>
                </c:pt>
                <c:pt idx="2167">
                  <c:v>640</c:v>
                </c:pt>
                <c:pt idx="2168">
                  <c:v>560</c:v>
                </c:pt>
                <c:pt idx="2169">
                  <c:v>400</c:v>
                </c:pt>
                <c:pt idx="2170">
                  <c:v>275.62500000000006</c:v>
                </c:pt>
                <c:pt idx="2171">
                  <c:v>375</c:v>
                </c:pt>
                <c:pt idx="2172">
                  <c:v>840</c:v>
                </c:pt>
                <c:pt idx="2173">
                  <c:v>750</c:v>
                </c:pt>
                <c:pt idx="2174">
                  <c:v>656.25</c:v>
                </c:pt>
                <c:pt idx="2175">
                  <c:v>500</c:v>
                </c:pt>
                <c:pt idx="2176">
                  <c:v>288.75</c:v>
                </c:pt>
                <c:pt idx="2177">
                  <c:v>437.5</c:v>
                </c:pt>
                <c:pt idx="2178">
                  <c:v>1050</c:v>
                </c:pt>
                <c:pt idx="2179">
                  <c:v>715.00000000000011</c:v>
                </c:pt>
                <c:pt idx="2180">
                  <c:v>721.875</c:v>
                </c:pt>
                <c:pt idx="2181">
                  <c:v>550</c:v>
                </c:pt>
                <c:pt idx="2182">
                  <c:v>336.875</c:v>
                </c:pt>
                <c:pt idx="2183">
                  <c:v>612.50000000000011</c:v>
                </c:pt>
                <c:pt idx="2184">
                  <c:v>1100</c:v>
                </c:pt>
                <c:pt idx="2185">
                  <c:v>880</c:v>
                </c:pt>
                <c:pt idx="2186">
                  <c:v>818.125</c:v>
                </c:pt>
                <c:pt idx="2187">
                  <c:v>650</c:v>
                </c:pt>
                <c:pt idx="2188">
                  <c:v>433.125</c:v>
                </c:pt>
                <c:pt idx="2189">
                  <c:v>700.00000000000011</c:v>
                </c:pt>
                <c:pt idx="2190">
                  <c:v>1350</c:v>
                </c:pt>
                <c:pt idx="2191">
                  <c:v>1155.0000000000002</c:v>
                </c:pt>
                <c:pt idx="2192">
                  <c:v>1010.6250000000001</c:v>
                </c:pt>
                <c:pt idx="2193">
                  <c:v>800</c:v>
                </c:pt>
                <c:pt idx="2194">
                  <c:v>529.375</c:v>
                </c:pt>
                <c:pt idx="2195">
                  <c:v>1006.2500000000001</c:v>
                </c:pt>
                <c:pt idx="2196">
                  <c:v>1450</c:v>
                </c:pt>
                <c:pt idx="2197">
                  <c:v>1265.0000000000002</c:v>
                </c:pt>
                <c:pt idx="2198">
                  <c:v>1010.6250000000001</c:v>
                </c:pt>
                <c:pt idx="2199">
                  <c:v>850</c:v>
                </c:pt>
                <c:pt idx="2200">
                  <c:v>914.37499999999989</c:v>
                </c:pt>
                <c:pt idx="2201">
                  <c:v>831.25000000000011</c:v>
                </c:pt>
                <c:pt idx="2202">
                  <c:v>1485.0000000000002</c:v>
                </c:pt>
                <c:pt idx="2203">
                  <c:v>1500.0000000000002</c:v>
                </c:pt>
                <c:pt idx="2204">
                  <c:v>962.49999999999989</c:v>
                </c:pt>
                <c:pt idx="2205">
                  <c:v>990</c:v>
                </c:pt>
                <c:pt idx="2206">
                  <c:v>1023.7499999999999</c:v>
                </c:pt>
                <c:pt idx="2207">
                  <c:v>743.75000000000011</c:v>
                </c:pt>
                <c:pt idx="2208">
                  <c:v>1080.0000000000005</c:v>
                </c:pt>
                <c:pt idx="2209">
                  <c:v>1200.0000000000002</c:v>
                </c:pt>
                <c:pt idx="2210">
                  <c:v>708.75000000000011</c:v>
                </c:pt>
                <c:pt idx="2211">
                  <c:v>720.00000000000023</c:v>
                </c:pt>
                <c:pt idx="2212">
                  <c:v>770</c:v>
                </c:pt>
                <c:pt idx="2213">
                  <c:v>675.00000000000011</c:v>
                </c:pt>
                <c:pt idx="2214">
                  <c:v>945.00000000000023</c:v>
                </c:pt>
                <c:pt idx="2215">
                  <c:v>1050.0000000000002</c:v>
                </c:pt>
                <c:pt idx="2216">
                  <c:v>551.25000000000011</c:v>
                </c:pt>
                <c:pt idx="2217">
                  <c:v>585.00000000000023</c:v>
                </c:pt>
                <c:pt idx="2218">
                  <c:v>577.5</c:v>
                </c:pt>
                <c:pt idx="2219">
                  <c:v>612.50000000000011</c:v>
                </c:pt>
                <c:pt idx="2220">
                  <c:v>1155.0000000000002</c:v>
                </c:pt>
                <c:pt idx="2221">
                  <c:v>1380.0000000000002</c:v>
                </c:pt>
                <c:pt idx="2222">
                  <c:v>818.125</c:v>
                </c:pt>
                <c:pt idx="2223">
                  <c:v>880</c:v>
                </c:pt>
                <c:pt idx="2224">
                  <c:v>796.25</c:v>
                </c:pt>
                <c:pt idx="2225">
                  <c:v>831.25000000000011</c:v>
                </c:pt>
                <c:pt idx="2226">
                  <c:v>1485.0000000000002</c:v>
                </c:pt>
                <c:pt idx="2227">
                  <c:v>1620.0000000000002</c:v>
                </c:pt>
                <c:pt idx="2228">
                  <c:v>914.37499999999989</c:v>
                </c:pt>
                <c:pt idx="2229">
                  <c:v>1045</c:v>
                </c:pt>
                <c:pt idx="2230">
                  <c:v>909.99999999999989</c:v>
                </c:pt>
                <c:pt idx="2231">
                  <c:v>875.00000000000011</c:v>
                </c:pt>
                <c:pt idx="2232">
                  <c:v>1845</c:v>
                </c:pt>
                <c:pt idx="2233">
                  <c:v>1155</c:v>
                </c:pt>
                <c:pt idx="2234">
                  <c:v>618.75000000000011</c:v>
                </c:pt>
                <c:pt idx="2235">
                  <c:v>708.75</c:v>
                </c:pt>
                <c:pt idx="2236">
                  <c:v>1268.75</c:v>
                </c:pt>
                <c:pt idx="2237">
                  <c:v>1650</c:v>
                </c:pt>
                <c:pt idx="2238">
                  <c:v>1935</c:v>
                </c:pt>
                <c:pt idx="2239">
                  <c:v>1014.9999999999999</c:v>
                </c:pt>
                <c:pt idx="2240">
                  <c:v>581.25000000000011</c:v>
                </c:pt>
                <c:pt idx="2241">
                  <c:v>656.25</c:v>
                </c:pt>
                <c:pt idx="2242">
                  <c:v>1225</c:v>
                </c:pt>
                <c:pt idx="2243">
                  <c:v>1400</c:v>
                </c:pt>
                <c:pt idx="2244">
                  <c:v>1606.5</c:v>
                </c:pt>
                <c:pt idx="2245">
                  <c:v>857.5</c:v>
                </c:pt>
                <c:pt idx="2246">
                  <c:v>453.125</c:v>
                </c:pt>
                <c:pt idx="2247">
                  <c:v>517.49999999999989</c:v>
                </c:pt>
                <c:pt idx="2248">
                  <c:v>984.37500000000011</c:v>
                </c:pt>
                <c:pt idx="2249">
                  <c:v>1268.75</c:v>
                </c:pt>
                <c:pt idx="2250">
                  <c:v>1535.625</c:v>
                </c:pt>
                <c:pt idx="2251">
                  <c:v>826.875</c:v>
                </c:pt>
                <c:pt idx="2252">
                  <c:v>421.875</c:v>
                </c:pt>
                <c:pt idx="2253">
                  <c:v>539.99999999999989</c:v>
                </c:pt>
                <c:pt idx="2254">
                  <c:v>1093.75</c:v>
                </c:pt>
                <c:pt idx="2255">
                  <c:v>1550</c:v>
                </c:pt>
                <c:pt idx="2256">
                  <c:v>2351.25</c:v>
                </c:pt>
                <c:pt idx="2257">
                  <c:v>1312.5</c:v>
                </c:pt>
                <c:pt idx="2258">
                  <c:v>815.625</c:v>
                </c:pt>
                <c:pt idx="2259">
                  <c:v>911.25</c:v>
                </c:pt>
                <c:pt idx="2260">
                  <c:v>1347.4999999999998</c:v>
                </c:pt>
                <c:pt idx="2261">
                  <c:v>2400</c:v>
                </c:pt>
                <c:pt idx="2262">
                  <c:v>2598.7499999999995</c:v>
                </c:pt>
                <c:pt idx="2263">
                  <c:v>1400</c:v>
                </c:pt>
                <c:pt idx="2264">
                  <c:v>968.75</c:v>
                </c:pt>
                <c:pt idx="2265">
                  <c:v>1125</c:v>
                </c:pt>
                <c:pt idx="2266">
                  <c:v>1706.25</c:v>
                </c:pt>
                <c:pt idx="2267">
                  <c:v>3237.5000000000005</c:v>
                </c:pt>
                <c:pt idx="2268">
                  <c:v>3363.75</c:v>
                </c:pt>
                <c:pt idx="2269">
                  <c:v>1890.0000000000002</c:v>
                </c:pt>
                <c:pt idx="2270">
                  <c:v>1134.375</c:v>
                </c:pt>
                <c:pt idx="2271">
                  <c:v>1278.75</c:v>
                </c:pt>
                <c:pt idx="2272">
                  <c:v>1819.9999999999998</c:v>
                </c:pt>
                <c:pt idx="2273">
                  <c:v>3412.5000000000005</c:v>
                </c:pt>
                <c:pt idx="2274">
                  <c:v>3290.625</c:v>
                </c:pt>
                <c:pt idx="2275">
                  <c:v>1890.0000000000002</c:v>
                </c:pt>
                <c:pt idx="2276">
                  <c:v>1134.375</c:v>
                </c:pt>
                <c:pt idx="2277">
                  <c:v>1046.25</c:v>
                </c:pt>
                <c:pt idx="2278">
                  <c:v>1443.75</c:v>
                </c:pt>
                <c:pt idx="2279">
                  <c:v>2775.0000000000005</c:v>
                </c:pt>
                <c:pt idx="2280">
                  <c:v>2536.8750000000005</c:v>
                </c:pt>
                <c:pt idx="2281">
                  <c:v>1443.7500000000002</c:v>
                </c:pt>
                <c:pt idx="2282">
                  <c:v>725</c:v>
                </c:pt>
                <c:pt idx="2283">
                  <c:v>840</c:v>
                </c:pt>
                <c:pt idx="2284">
                  <c:v>1225</c:v>
                </c:pt>
                <c:pt idx="2285">
                  <c:v>2200</c:v>
                </c:pt>
                <c:pt idx="2286">
                  <c:v>2413.125</c:v>
                </c:pt>
                <c:pt idx="2287">
                  <c:v>1260.0000000000002</c:v>
                </c:pt>
                <c:pt idx="2288">
                  <c:v>759.37500000000023</c:v>
                </c:pt>
                <c:pt idx="2289">
                  <c:v>877.50000000000023</c:v>
                </c:pt>
                <c:pt idx="2290">
                  <c:v>1251.25</c:v>
                </c:pt>
                <c:pt idx="2291">
                  <c:v>2325</c:v>
                </c:pt>
                <c:pt idx="2292">
                  <c:v>2289.375</c:v>
                </c:pt>
                <c:pt idx="2293">
                  <c:v>1181.2500000000002</c:v>
                </c:pt>
                <c:pt idx="2294">
                  <c:v>781.87500000000023</c:v>
                </c:pt>
                <c:pt idx="2295">
                  <c:v>1237.5000000000002</c:v>
                </c:pt>
                <c:pt idx="2296">
                  <c:v>1776.2500000000002</c:v>
                </c:pt>
                <c:pt idx="2297">
                  <c:v>3093.75</c:v>
                </c:pt>
                <c:pt idx="2298">
                  <c:v>3386.2500000000005</c:v>
                </c:pt>
                <c:pt idx="2299">
                  <c:v>1837.5000000000002</c:v>
                </c:pt>
                <c:pt idx="2300">
                  <c:v>1237.5000000000002</c:v>
                </c:pt>
                <c:pt idx="2301">
                  <c:v>1395.0000000000002</c:v>
                </c:pt>
                <c:pt idx="2302">
                  <c:v>1898.7500000000002</c:v>
                </c:pt>
                <c:pt idx="2303">
                  <c:v>3281.25</c:v>
                </c:pt>
                <c:pt idx="2304">
                  <c:v>1295.0000000000002</c:v>
                </c:pt>
                <c:pt idx="2305">
                  <c:v>888.12500000000011</c:v>
                </c:pt>
                <c:pt idx="2306">
                  <c:v>725.00000000000023</c:v>
                </c:pt>
                <c:pt idx="2307">
                  <c:v>690</c:v>
                </c:pt>
                <c:pt idx="2308">
                  <c:v>984.37499999999989</c:v>
                </c:pt>
                <c:pt idx="2309">
                  <c:v>1268.7500000000002</c:v>
                </c:pt>
                <c:pt idx="2310">
                  <c:v>1365.0000000000002</c:v>
                </c:pt>
                <c:pt idx="2311">
                  <c:v>765.625</c:v>
                </c:pt>
                <c:pt idx="2312">
                  <c:v>675.00000000000023</c:v>
                </c:pt>
                <c:pt idx="2313">
                  <c:v>630</c:v>
                </c:pt>
                <c:pt idx="2314">
                  <c:v>944.99999999999989</c:v>
                </c:pt>
                <c:pt idx="2315">
                  <c:v>1050</c:v>
                </c:pt>
                <c:pt idx="2316">
                  <c:v>1104</c:v>
                </c:pt>
                <c:pt idx="2317">
                  <c:v>630</c:v>
                </c:pt>
                <c:pt idx="2318">
                  <c:v>500</c:v>
                </c:pt>
                <c:pt idx="2319">
                  <c:v>474.99999999999994</c:v>
                </c:pt>
                <c:pt idx="2320">
                  <c:v>735.00000000000011</c:v>
                </c:pt>
                <c:pt idx="2321">
                  <c:v>937.5</c:v>
                </c:pt>
                <c:pt idx="2322">
                  <c:v>1050</c:v>
                </c:pt>
                <c:pt idx="2323">
                  <c:v>603.75</c:v>
                </c:pt>
                <c:pt idx="2324">
                  <c:v>460</c:v>
                </c:pt>
                <c:pt idx="2325">
                  <c:v>499.99999999999994</c:v>
                </c:pt>
                <c:pt idx="2326">
                  <c:v>826.875</c:v>
                </c:pt>
                <c:pt idx="2327">
                  <c:v>1181.25</c:v>
                </c:pt>
                <c:pt idx="2328">
                  <c:v>1701</c:v>
                </c:pt>
                <c:pt idx="2329">
                  <c:v>1023.7499999999999</c:v>
                </c:pt>
                <c:pt idx="2330">
                  <c:v>1000</c:v>
                </c:pt>
                <c:pt idx="2331">
                  <c:v>920</c:v>
                </c:pt>
                <c:pt idx="2332">
                  <c:v>1049.9999999999998</c:v>
                </c:pt>
                <c:pt idx="2333">
                  <c:v>1924.9999999999998</c:v>
                </c:pt>
                <c:pt idx="2334">
                  <c:v>1899.9999999999998</c:v>
                </c:pt>
                <c:pt idx="2335">
                  <c:v>1102.5</c:v>
                </c:pt>
                <c:pt idx="2336">
                  <c:v>1350</c:v>
                </c:pt>
                <c:pt idx="2337">
                  <c:v>1300</c:v>
                </c:pt>
                <c:pt idx="2338">
                  <c:v>1478.75</c:v>
                </c:pt>
                <c:pt idx="2339">
                  <c:v>2887.5000000000005</c:v>
                </c:pt>
                <c:pt idx="2340">
                  <c:v>2730</c:v>
                </c:pt>
                <c:pt idx="2341">
                  <c:v>1680.0000000000002</c:v>
                </c:pt>
                <c:pt idx="2342">
                  <c:v>1595.0000000000002</c:v>
                </c:pt>
                <c:pt idx="2343">
                  <c:v>1485.0000000000002</c:v>
                </c:pt>
                <c:pt idx="2344">
                  <c:v>1592.5</c:v>
                </c:pt>
                <c:pt idx="2345">
                  <c:v>3062.5000000000005</c:v>
                </c:pt>
                <c:pt idx="2346">
                  <c:v>2665</c:v>
                </c:pt>
                <c:pt idx="2347">
                  <c:v>1680.0000000000002</c:v>
                </c:pt>
                <c:pt idx="2348">
                  <c:v>1595.0000000000002</c:v>
                </c:pt>
                <c:pt idx="2349">
                  <c:v>1215</c:v>
                </c:pt>
                <c:pt idx="2350">
                  <c:v>1251.25</c:v>
                </c:pt>
                <c:pt idx="2351">
                  <c:v>2475.0000000000005</c:v>
                </c:pt>
                <c:pt idx="2352">
                  <c:v>2035</c:v>
                </c:pt>
                <c:pt idx="2353">
                  <c:v>1268.7500000000002</c:v>
                </c:pt>
                <c:pt idx="2354">
                  <c:v>750.00000000000011</c:v>
                </c:pt>
                <c:pt idx="2355">
                  <c:v>720.00000000000011</c:v>
                </c:pt>
                <c:pt idx="2356">
                  <c:v>840</c:v>
                </c:pt>
                <c:pt idx="2357">
                  <c:v>1575.0000000000002</c:v>
                </c:pt>
                <c:pt idx="2358">
                  <c:v>1575.0000000000002</c:v>
                </c:pt>
                <c:pt idx="2359">
                  <c:v>857.50000000000011</c:v>
                </c:pt>
                <c:pt idx="2360">
                  <c:v>805.00000000000023</c:v>
                </c:pt>
                <c:pt idx="2361">
                  <c:v>770.00000000000023</c:v>
                </c:pt>
                <c:pt idx="2362">
                  <c:v>866.25000000000011</c:v>
                </c:pt>
                <c:pt idx="2363">
                  <c:v>1687.5</c:v>
                </c:pt>
                <c:pt idx="2364">
                  <c:v>1485.0000000000002</c:v>
                </c:pt>
                <c:pt idx="2365">
                  <c:v>796.25000000000011</c:v>
                </c:pt>
                <c:pt idx="2366">
                  <c:v>952.00000000000045</c:v>
                </c:pt>
                <c:pt idx="2367">
                  <c:v>1560.0000000000007</c:v>
                </c:pt>
                <c:pt idx="2368">
                  <c:v>1640.6250000000002</c:v>
                </c:pt>
                <c:pt idx="2369">
                  <c:v>2718.75</c:v>
                </c:pt>
                <c:pt idx="2370">
                  <c:v>2730.0000000000005</c:v>
                </c:pt>
                <c:pt idx="2371">
                  <c:v>1627.5000000000002</c:v>
                </c:pt>
                <c:pt idx="2372">
                  <c:v>1740.0000000000005</c:v>
                </c:pt>
                <c:pt idx="2373">
                  <c:v>1620.0000000000002</c:v>
                </c:pt>
                <c:pt idx="2374">
                  <c:v>1653.75</c:v>
                </c:pt>
                <c:pt idx="2375">
                  <c:v>2906.25</c:v>
                </c:pt>
                <c:pt idx="2376">
                  <c:v>1085.0000000000002</c:v>
                </c:pt>
                <c:pt idx="2377">
                  <c:v>704.375</c:v>
                </c:pt>
                <c:pt idx="2378">
                  <c:v>575.00000000000011</c:v>
                </c:pt>
                <c:pt idx="2379">
                  <c:v>510</c:v>
                </c:pt>
                <c:pt idx="2380">
                  <c:v>748.125</c:v>
                </c:pt>
                <c:pt idx="2381">
                  <c:v>1006.2500000000001</c:v>
                </c:pt>
                <c:pt idx="2382">
                  <c:v>1155.0000000000002</c:v>
                </c:pt>
                <c:pt idx="2383">
                  <c:v>581.875</c:v>
                </c:pt>
                <c:pt idx="2384">
                  <c:v>525.00000000000011</c:v>
                </c:pt>
                <c:pt idx="2385">
                  <c:v>450</c:v>
                </c:pt>
                <c:pt idx="2386">
                  <c:v>708.75</c:v>
                </c:pt>
                <c:pt idx="2387">
                  <c:v>825</c:v>
                </c:pt>
                <c:pt idx="2388">
                  <c:v>924</c:v>
                </c:pt>
                <c:pt idx="2389">
                  <c:v>472.49999999999994</c:v>
                </c:pt>
                <c:pt idx="2390">
                  <c:v>380</c:v>
                </c:pt>
                <c:pt idx="2391">
                  <c:v>324.99999999999994</c:v>
                </c:pt>
                <c:pt idx="2392">
                  <c:v>525</c:v>
                </c:pt>
                <c:pt idx="2393">
                  <c:v>712.5</c:v>
                </c:pt>
                <c:pt idx="2394">
                  <c:v>870</c:v>
                </c:pt>
                <c:pt idx="2395">
                  <c:v>446.25</c:v>
                </c:pt>
                <c:pt idx="2396">
                  <c:v>340</c:v>
                </c:pt>
                <c:pt idx="2397">
                  <c:v>349.99999999999994</c:v>
                </c:pt>
                <c:pt idx="2398">
                  <c:v>590.625</c:v>
                </c:pt>
                <c:pt idx="2399">
                  <c:v>918.75000000000011</c:v>
                </c:pt>
                <c:pt idx="2400">
                  <c:v>1431</c:v>
                </c:pt>
                <c:pt idx="2401">
                  <c:v>787.5</c:v>
                </c:pt>
                <c:pt idx="2402">
                  <c:v>760</c:v>
                </c:pt>
                <c:pt idx="2403">
                  <c:v>680</c:v>
                </c:pt>
                <c:pt idx="2404">
                  <c:v>787.49999999999977</c:v>
                </c:pt>
                <c:pt idx="2405">
                  <c:v>1512.4999999999998</c:v>
                </c:pt>
                <c:pt idx="2406">
                  <c:v>1600</c:v>
                </c:pt>
                <c:pt idx="2407">
                  <c:v>866.25</c:v>
                </c:pt>
                <c:pt idx="2408">
                  <c:v>1050</c:v>
                </c:pt>
                <c:pt idx="2409">
                  <c:v>1000</c:v>
                </c:pt>
                <c:pt idx="2410">
                  <c:v>1137.5</c:v>
                </c:pt>
                <c:pt idx="2411">
                  <c:v>2362.5</c:v>
                </c:pt>
                <c:pt idx="2412">
                  <c:v>2340</c:v>
                </c:pt>
                <c:pt idx="2413">
                  <c:v>1365</c:v>
                </c:pt>
                <c:pt idx="2414">
                  <c:v>1265.0000000000002</c:v>
                </c:pt>
                <c:pt idx="2415">
                  <c:v>1155.0000000000002</c:v>
                </c:pt>
                <c:pt idx="2416">
                  <c:v>1251.25</c:v>
                </c:pt>
                <c:pt idx="2417">
                  <c:v>2537.5000000000005</c:v>
                </c:pt>
                <c:pt idx="2418">
                  <c:v>2275</c:v>
                </c:pt>
                <c:pt idx="2419">
                  <c:v>1365</c:v>
                </c:pt>
                <c:pt idx="2420">
                  <c:v>1265.0000000000002</c:v>
                </c:pt>
                <c:pt idx="2421">
                  <c:v>945</c:v>
                </c:pt>
                <c:pt idx="2422">
                  <c:v>962.49999999999989</c:v>
                </c:pt>
                <c:pt idx="2423">
                  <c:v>2025.0000000000002</c:v>
                </c:pt>
                <c:pt idx="2424">
                  <c:v>1705</c:v>
                </c:pt>
                <c:pt idx="2425">
                  <c:v>1006.2500000000001</c:v>
                </c:pt>
                <c:pt idx="2426">
                  <c:v>475.00000000000011</c:v>
                </c:pt>
                <c:pt idx="2427">
                  <c:v>450.00000000000011</c:v>
                </c:pt>
                <c:pt idx="2428">
                  <c:v>551.25</c:v>
                </c:pt>
                <c:pt idx="2429">
                  <c:v>1100.0000000000002</c:v>
                </c:pt>
                <c:pt idx="2430">
                  <c:v>1160.0000000000002</c:v>
                </c:pt>
                <c:pt idx="2431">
                  <c:v>577.50000000000011</c:v>
                </c:pt>
                <c:pt idx="2432">
                  <c:v>510.00000000000023</c:v>
                </c:pt>
                <c:pt idx="2433">
                  <c:v>480.00000000000023</c:v>
                </c:pt>
                <c:pt idx="2434">
                  <c:v>560</c:v>
                </c:pt>
                <c:pt idx="2435">
                  <c:v>1050</c:v>
                </c:pt>
                <c:pt idx="2436">
                  <c:v>945.00000000000023</c:v>
                </c:pt>
                <c:pt idx="2437">
                  <c:v>437.50000000000011</c:v>
                </c:pt>
                <c:pt idx="2438">
                  <c:v>623.00000000000034</c:v>
                </c:pt>
                <c:pt idx="2439">
                  <c:v>1300.0000000000007</c:v>
                </c:pt>
                <c:pt idx="2440">
                  <c:v>1330.0000000000002</c:v>
                </c:pt>
                <c:pt idx="2441">
                  <c:v>2300</c:v>
                </c:pt>
                <c:pt idx="2442">
                  <c:v>2475.0000000000005</c:v>
                </c:pt>
                <c:pt idx="2443">
                  <c:v>1421.8750000000002</c:v>
                </c:pt>
                <c:pt idx="2444">
                  <c:v>1495.0000000000005</c:v>
                </c:pt>
                <c:pt idx="2445">
                  <c:v>1365.0000000000005</c:v>
                </c:pt>
                <c:pt idx="2446">
                  <c:v>1378.125</c:v>
                </c:pt>
                <c:pt idx="2447">
                  <c:v>2500</c:v>
                </c:pt>
                <c:pt idx="2448">
                  <c:v>800</c:v>
                </c:pt>
                <c:pt idx="2449">
                  <c:v>420</c:v>
                </c:pt>
                <c:pt idx="2450">
                  <c:v>360.00000000000006</c:v>
                </c:pt>
                <c:pt idx="2451">
                  <c:v>210</c:v>
                </c:pt>
                <c:pt idx="2452">
                  <c:v>349.99999999999994</c:v>
                </c:pt>
                <c:pt idx="2453">
                  <c:v>480</c:v>
                </c:pt>
                <c:pt idx="2454">
                  <c:v>880</c:v>
                </c:pt>
                <c:pt idx="2455">
                  <c:v>280</c:v>
                </c:pt>
                <c:pt idx="2456">
                  <c:v>300.00000000000006</c:v>
                </c:pt>
                <c:pt idx="2457">
                  <c:v>175.00000000000003</c:v>
                </c:pt>
                <c:pt idx="2458">
                  <c:v>349.99999999999994</c:v>
                </c:pt>
                <c:pt idx="2459">
                  <c:v>480</c:v>
                </c:pt>
                <c:pt idx="2460">
                  <c:v>936</c:v>
                </c:pt>
                <c:pt idx="2461">
                  <c:v>354.375</c:v>
                </c:pt>
                <c:pt idx="2462">
                  <c:v>350.00000000000006</c:v>
                </c:pt>
                <c:pt idx="2463">
                  <c:v>160</c:v>
                </c:pt>
                <c:pt idx="2464">
                  <c:v>288.74999999999994</c:v>
                </c:pt>
                <c:pt idx="2465">
                  <c:v>450</c:v>
                </c:pt>
                <c:pt idx="2466">
                  <c:v>855</c:v>
                </c:pt>
                <c:pt idx="2467">
                  <c:v>275.625</c:v>
                </c:pt>
                <c:pt idx="2468">
                  <c:v>280</c:v>
                </c:pt>
                <c:pt idx="2469">
                  <c:v>180</c:v>
                </c:pt>
                <c:pt idx="2470">
                  <c:v>218.75</c:v>
                </c:pt>
                <c:pt idx="2471">
                  <c:v>400</c:v>
                </c:pt>
                <c:pt idx="2472">
                  <c:v>1040</c:v>
                </c:pt>
                <c:pt idx="2473">
                  <c:v>354.375</c:v>
                </c:pt>
                <c:pt idx="2474">
                  <c:v>320</c:v>
                </c:pt>
                <c:pt idx="2475">
                  <c:v>200</c:v>
                </c:pt>
                <c:pt idx="2476">
                  <c:v>262.5</c:v>
                </c:pt>
                <c:pt idx="2477">
                  <c:v>605.00000000000011</c:v>
                </c:pt>
                <c:pt idx="2478">
                  <c:v>840</c:v>
                </c:pt>
                <c:pt idx="2479">
                  <c:v>336.87500000000006</c:v>
                </c:pt>
                <c:pt idx="2480">
                  <c:v>270.00000000000006</c:v>
                </c:pt>
                <c:pt idx="2481">
                  <c:v>240.00000000000006</c:v>
                </c:pt>
                <c:pt idx="2482">
                  <c:v>350</c:v>
                </c:pt>
                <c:pt idx="2483">
                  <c:v>825</c:v>
                </c:pt>
                <c:pt idx="2484">
                  <c:v>1200</c:v>
                </c:pt>
                <c:pt idx="2485">
                  <c:v>551.25</c:v>
                </c:pt>
                <c:pt idx="2486">
                  <c:v>440</c:v>
                </c:pt>
                <c:pt idx="2487">
                  <c:v>360</c:v>
                </c:pt>
                <c:pt idx="2488">
                  <c:v>437.5</c:v>
                </c:pt>
                <c:pt idx="2489">
                  <c:v>935</c:v>
                </c:pt>
                <c:pt idx="2490">
                  <c:v>1150</c:v>
                </c:pt>
                <c:pt idx="2491">
                  <c:v>551.25</c:v>
                </c:pt>
                <c:pt idx="2492">
                  <c:v>440</c:v>
                </c:pt>
                <c:pt idx="2493">
                  <c:v>400</c:v>
                </c:pt>
                <c:pt idx="2494">
                  <c:v>393.75</c:v>
                </c:pt>
                <c:pt idx="2495">
                  <c:v>880</c:v>
                </c:pt>
                <c:pt idx="2496">
                  <c:v>1050</c:v>
                </c:pt>
                <c:pt idx="2497">
                  <c:v>511.87500000000006</c:v>
                </c:pt>
                <c:pt idx="2498">
                  <c:v>315.00000000000006</c:v>
                </c:pt>
                <c:pt idx="2499">
                  <c:v>280.00000000000006</c:v>
                </c:pt>
                <c:pt idx="2500">
                  <c:v>315</c:v>
                </c:pt>
                <c:pt idx="2501">
                  <c:v>550</c:v>
                </c:pt>
                <c:pt idx="2502">
                  <c:v>989.99999999999989</c:v>
                </c:pt>
                <c:pt idx="2503">
                  <c:v>433.125</c:v>
                </c:pt>
                <c:pt idx="2504">
                  <c:v>315</c:v>
                </c:pt>
                <c:pt idx="2505">
                  <c:v>270</c:v>
                </c:pt>
                <c:pt idx="2506">
                  <c:v>288.74999999999994</c:v>
                </c:pt>
                <c:pt idx="2507">
                  <c:v>604.99999999999989</c:v>
                </c:pt>
                <c:pt idx="2508">
                  <c:v>850</c:v>
                </c:pt>
                <c:pt idx="2509">
                  <c:v>385</c:v>
                </c:pt>
                <c:pt idx="2510">
                  <c:v>396</c:v>
                </c:pt>
                <c:pt idx="2511">
                  <c:v>440</c:v>
                </c:pt>
                <c:pt idx="2512">
                  <c:v>398.125</c:v>
                </c:pt>
                <c:pt idx="2513">
                  <c:v>770</c:v>
                </c:pt>
                <c:pt idx="2514">
                  <c:v>1365</c:v>
                </c:pt>
                <c:pt idx="2515">
                  <c:v>625.625</c:v>
                </c:pt>
                <c:pt idx="2516">
                  <c:v>605.00000000000011</c:v>
                </c:pt>
                <c:pt idx="2517">
                  <c:v>450</c:v>
                </c:pt>
                <c:pt idx="2518">
                  <c:v>472.49999999999994</c:v>
                </c:pt>
                <c:pt idx="2519">
                  <c:v>844.99999999999989</c:v>
                </c:pt>
                <c:pt idx="2520">
                  <c:v>870.00000000000023</c:v>
                </c:pt>
                <c:pt idx="2521">
                  <c:v>551.25</c:v>
                </c:pt>
                <c:pt idx="2522">
                  <c:v>420.00000000000023</c:v>
                </c:pt>
                <c:pt idx="2523">
                  <c:v>375</c:v>
                </c:pt>
                <c:pt idx="2524">
                  <c:v>595</c:v>
                </c:pt>
                <c:pt idx="2525">
                  <c:v>787.50000000000011</c:v>
                </c:pt>
                <c:pt idx="2526">
                  <c:v>930.00000000000023</c:v>
                </c:pt>
                <c:pt idx="2527">
                  <c:v>446.25000000000006</c:v>
                </c:pt>
                <c:pt idx="2528">
                  <c:v>380.00000000000017</c:v>
                </c:pt>
                <c:pt idx="2529">
                  <c:v>325</c:v>
                </c:pt>
                <c:pt idx="2530">
                  <c:v>560</c:v>
                </c:pt>
                <c:pt idx="2531">
                  <c:v>625</c:v>
                </c:pt>
                <c:pt idx="2532">
                  <c:v>720</c:v>
                </c:pt>
                <c:pt idx="2533">
                  <c:v>350</c:v>
                </c:pt>
                <c:pt idx="2534">
                  <c:v>255.00000000000006</c:v>
                </c:pt>
                <c:pt idx="2535">
                  <c:v>219.99999999999997</c:v>
                </c:pt>
                <c:pt idx="2536">
                  <c:v>398.12500000000006</c:v>
                </c:pt>
                <c:pt idx="2537">
                  <c:v>531.25</c:v>
                </c:pt>
                <c:pt idx="2538">
                  <c:v>675</c:v>
                </c:pt>
                <c:pt idx="2539">
                  <c:v>328.125</c:v>
                </c:pt>
                <c:pt idx="2540">
                  <c:v>225.00000000000006</c:v>
                </c:pt>
                <c:pt idx="2541">
                  <c:v>239.99999999999997</c:v>
                </c:pt>
                <c:pt idx="2542">
                  <c:v>454.99999999999994</c:v>
                </c:pt>
                <c:pt idx="2543">
                  <c:v>712.50000000000011</c:v>
                </c:pt>
                <c:pt idx="2544">
                  <c:v>1192</c:v>
                </c:pt>
                <c:pt idx="2545">
                  <c:v>630</c:v>
                </c:pt>
                <c:pt idx="2546">
                  <c:v>595.00000000000011</c:v>
                </c:pt>
                <c:pt idx="2547">
                  <c:v>525.00000000000011</c:v>
                </c:pt>
                <c:pt idx="2548">
                  <c:v>629.99999999999989</c:v>
                </c:pt>
                <c:pt idx="2549">
                  <c:v>1249.9999999999998</c:v>
                </c:pt>
                <c:pt idx="2550">
                  <c:v>1350</c:v>
                </c:pt>
                <c:pt idx="2551">
                  <c:v>700</c:v>
                </c:pt>
                <c:pt idx="2552">
                  <c:v>855</c:v>
                </c:pt>
                <c:pt idx="2553">
                  <c:v>810</c:v>
                </c:pt>
                <c:pt idx="2554">
                  <c:v>944.99999999999989</c:v>
                </c:pt>
                <c:pt idx="2555">
                  <c:v>2031.25</c:v>
                </c:pt>
                <c:pt idx="2556">
                  <c:v>2040</c:v>
                </c:pt>
                <c:pt idx="2557">
                  <c:v>1155</c:v>
                </c:pt>
                <c:pt idx="2558">
                  <c:v>1050</c:v>
                </c:pt>
                <c:pt idx="2559">
                  <c:v>950</c:v>
                </c:pt>
                <c:pt idx="2560">
                  <c:v>1050</c:v>
                </c:pt>
                <c:pt idx="2561">
                  <c:v>2193.75</c:v>
                </c:pt>
                <c:pt idx="2562">
                  <c:v>1980</c:v>
                </c:pt>
                <c:pt idx="2563">
                  <c:v>1155</c:v>
                </c:pt>
                <c:pt idx="2564">
                  <c:v>1050</c:v>
                </c:pt>
                <c:pt idx="2565">
                  <c:v>760</c:v>
                </c:pt>
                <c:pt idx="2566">
                  <c:v>787.5</c:v>
                </c:pt>
                <c:pt idx="2567">
                  <c:v>1718.7500000000002</c:v>
                </c:pt>
                <c:pt idx="2568">
                  <c:v>1450</c:v>
                </c:pt>
                <c:pt idx="2569">
                  <c:v>826.87500000000011</c:v>
                </c:pt>
                <c:pt idx="2570">
                  <c:v>340.00000000000011</c:v>
                </c:pt>
                <c:pt idx="2571">
                  <c:v>320.00000000000011</c:v>
                </c:pt>
                <c:pt idx="2572">
                  <c:v>420.00000000000006</c:v>
                </c:pt>
                <c:pt idx="2573">
                  <c:v>875.00000000000023</c:v>
                </c:pt>
                <c:pt idx="2574">
                  <c:v>945.00000000000023</c:v>
                </c:pt>
                <c:pt idx="2575">
                  <c:v>437.50000000000011</c:v>
                </c:pt>
                <c:pt idx="2576">
                  <c:v>375.00000000000023</c:v>
                </c:pt>
                <c:pt idx="2577">
                  <c:v>350.00000000000017</c:v>
                </c:pt>
                <c:pt idx="2578">
                  <c:v>428.75000000000006</c:v>
                </c:pt>
                <c:pt idx="2579">
                  <c:v>831.25000000000011</c:v>
                </c:pt>
                <c:pt idx="2580">
                  <c:v>750.00000000000034</c:v>
                </c:pt>
                <c:pt idx="2581">
                  <c:v>315.00000000000017</c:v>
                </c:pt>
                <c:pt idx="2582">
                  <c:v>474.00000000000028</c:v>
                </c:pt>
                <c:pt idx="2583">
                  <c:v>1080.0000000000005</c:v>
                </c:pt>
                <c:pt idx="2584">
                  <c:v>1115.625</c:v>
                </c:pt>
                <c:pt idx="2585">
                  <c:v>1968.75</c:v>
                </c:pt>
                <c:pt idx="2586">
                  <c:v>2170.0000000000005</c:v>
                </c:pt>
                <c:pt idx="2587">
                  <c:v>1207.5</c:v>
                </c:pt>
                <c:pt idx="2588">
                  <c:v>1260.0000000000002</c:v>
                </c:pt>
                <c:pt idx="2589">
                  <c:v>1140.0000000000002</c:v>
                </c:pt>
                <c:pt idx="2590">
                  <c:v>1163.75</c:v>
                </c:pt>
                <c:pt idx="2591">
                  <c:v>2156.25</c:v>
                </c:pt>
                <c:pt idx="2592">
                  <c:v>650.00000000000023</c:v>
                </c:pt>
                <c:pt idx="2593">
                  <c:v>393.75000000000006</c:v>
                </c:pt>
                <c:pt idx="2594">
                  <c:v>270.00000000000017</c:v>
                </c:pt>
                <c:pt idx="2595">
                  <c:v>240</c:v>
                </c:pt>
                <c:pt idx="2596">
                  <c:v>428.75000000000006</c:v>
                </c:pt>
                <c:pt idx="2597">
                  <c:v>450.00000000000011</c:v>
                </c:pt>
                <c:pt idx="2598">
                  <c:v>700.00000000000023</c:v>
                </c:pt>
                <c:pt idx="2599">
                  <c:v>306.25000000000006</c:v>
                </c:pt>
                <c:pt idx="2600">
                  <c:v>240.00000000000014</c:v>
                </c:pt>
                <c:pt idx="2601">
                  <c:v>200</c:v>
                </c:pt>
                <c:pt idx="2602">
                  <c:v>398.125</c:v>
                </c:pt>
                <c:pt idx="2603">
                  <c:v>340</c:v>
                </c:pt>
                <c:pt idx="2604">
                  <c:v>516</c:v>
                </c:pt>
                <c:pt idx="2605">
                  <c:v>227.49999999999997</c:v>
                </c:pt>
                <c:pt idx="2606">
                  <c:v>140.00000000000003</c:v>
                </c:pt>
                <c:pt idx="2607">
                  <c:v>159.99999999999997</c:v>
                </c:pt>
                <c:pt idx="2608">
                  <c:v>306.25000000000006</c:v>
                </c:pt>
                <c:pt idx="2609">
                  <c:v>350</c:v>
                </c:pt>
                <c:pt idx="2610">
                  <c:v>600</c:v>
                </c:pt>
                <c:pt idx="2611">
                  <c:v>262.5</c:v>
                </c:pt>
                <c:pt idx="2612">
                  <c:v>180.00000000000003</c:v>
                </c:pt>
                <c:pt idx="2613">
                  <c:v>179.99999999999997</c:v>
                </c:pt>
                <c:pt idx="2614">
                  <c:v>350</c:v>
                </c:pt>
                <c:pt idx="2615">
                  <c:v>480.00000000000011</c:v>
                </c:pt>
                <c:pt idx="2616">
                  <c:v>1072</c:v>
                </c:pt>
                <c:pt idx="2617">
                  <c:v>525</c:v>
                </c:pt>
                <c:pt idx="2618">
                  <c:v>490.00000000000011</c:v>
                </c:pt>
                <c:pt idx="2619">
                  <c:v>420</c:v>
                </c:pt>
                <c:pt idx="2620">
                  <c:v>511.87499999999989</c:v>
                </c:pt>
                <c:pt idx="2621">
                  <c:v>765</c:v>
                </c:pt>
                <c:pt idx="2622">
                  <c:v>1080</c:v>
                </c:pt>
                <c:pt idx="2623">
                  <c:v>520.625</c:v>
                </c:pt>
                <c:pt idx="2624">
                  <c:v>640</c:v>
                </c:pt>
                <c:pt idx="2625">
                  <c:v>600</c:v>
                </c:pt>
                <c:pt idx="2626">
                  <c:v>721.87499999999977</c:v>
                </c:pt>
                <c:pt idx="2627">
                  <c:v>1320</c:v>
                </c:pt>
                <c:pt idx="2628">
                  <c:v>1704.9999999999998</c:v>
                </c:pt>
                <c:pt idx="2629">
                  <c:v>918.74999999999989</c:v>
                </c:pt>
                <c:pt idx="2630">
                  <c:v>810</c:v>
                </c:pt>
                <c:pt idx="2631">
                  <c:v>720</c:v>
                </c:pt>
                <c:pt idx="2632">
                  <c:v>892.5</c:v>
                </c:pt>
                <c:pt idx="2633">
                  <c:v>1560</c:v>
                </c:pt>
                <c:pt idx="2634">
                  <c:v>1800</c:v>
                </c:pt>
                <c:pt idx="2635">
                  <c:v>1010.6250000000001</c:v>
                </c:pt>
                <c:pt idx="2636">
                  <c:v>900</c:v>
                </c:pt>
                <c:pt idx="2637">
                  <c:v>640</c:v>
                </c:pt>
                <c:pt idx="2638">
                  <c:v>656.25</c:v>
                </c:pt>
                <c:pt idx="2639">
                  <c:v>1210.0000000000002</c:v>
                </c:pt>
                <c:pt idx="2640">
                  <c:v>1300</c:v>
                </c:pt>
                <c:pt idx="2641">
                  <c:v>630.00000000000023</c:v>
                </c:pt>
                <c:pt idx="2642">
                  <c:v>210.00000000000011</c:v>
                </c:pt>
                <c:pt idx="2643">
                  <c:v>195.00000000000011</c:v>
                </c:pt>
                <c:pt idx="2644">
                  <c:v>284.37500000000006</c:v>
                </c:pt>
                <c:pt idx="2645">
                  <c:v>510.00000000000023</c:v>
                </c:pt>
                <c:pt idx="2646">
                  <c:v>720.00000000000034</c:v>
                </c:pt>
                <c:pt idx="2647">
                  <c:v>297.50000000000017</c:v>
                </c:pt>
                <c:pt idx="2648">
                  <c:v>240.00000000000014</c:v>
                </c:pt>
                <c:pt idx="2649">
                  <c:v>220.00000000000014</c:v>
                </c:pt>
                <c:pt idx="2650">
                  <c:v>288.75000000000006</c:v>
                </c:pt>
                <c:pt idx="2651">
                  <c:v>480.00000000000011</c:v>
                </c:pt>
                <c:pt idx="2652">
                  <c:v>550.00000000000034</c:v>
                </c:pt>
                <c:pt idx="2653">
                  <c:v>196.87500000000014</c:v>
                </c:pt>
                <c:pt idx="2654">
                  <c:v>320.00000000000023</c:v>
                </c:pt>
                <c:pt idx="2655">
                  <c:v>825.00000000000023</c:v>
                </c:pt>
                <c:pt idx="2656">
                  <c:v>918.75000000000011</c:v>
                </c:pt>
                <c:pt idx="2657">
                  <c:v>1350</c:v>
                </c:pt>
                <c:pt idx="2658">
                  <c:v>1960.0000000000005</c:v>
                </c:pt>
                <c:pt idx="2659">
                  <c:v>1050</c:v>
                </c:pt>
                <c:pt idx="2660">
                  <c:v>1080.0000000000002</c:v>
                </c:pt>
                <c:pt idx="2661">
                  <c:v>960.00000000000023</c:v>
                </c:pt>
                <c:pt idx="2662">
                  <c:v>980.00000000000011</c:v>
                </c:pt>
                <c:pt idx="2663">
                  <c:v>1500</c:v>
                </c:pt>
                <c:pt idx="2664">
                  <c:v>575.00000000000011</c:v>
                </c:pt>
                <c:pt idx="2665">
                  <c:v>328.12500000000006</c:v>
                </c:pt>
                <c:pt idx="2666">
                  <c:v>225.00000000000014</c:v>
                </c:pt>
                <c:pt idx="2667">
                  <c:v>180</c:v>
                </c:pt>
                <c:pt idx="2668">
                  <c:v>336.875</c:v>
                </c:pt>
                <c:pt idx="2669">
                  <c:v>375.00000000000011</c:v>
                </c:pt>
                <c:pt idx="2670">
                  <c:v>625.00000000000023</c:v>
                </c:pt>
                <c:pt idx="2671">
                  <c:v>240.62500000000003</c:v>
                </c:pt>
                <c:pt idx="2672">
                  <c:v>195.00000000000011</c:v>
                </c:pt>
                <c:pt idx="2673">
                  <c:v>140</c:v>
                </c:pt>
                <c:pt idx="2674">
                  <c:v>306.25</c:v>
                </c:pt>
                <c:pt idx="2675">
                  <c:v>280</c:v>
                </c:pt>
                <c:pt idx="2676">
                  <c:v>456</c:v>
                </c:pt>
                <c:pt idx="2677">
                  <c:v>175</c:v>
                </c:pt>
                <c:pt idx="2678">
                  <c:v>110.00000000000003</c:v>
                </c:pt>
                <c:pt idx="2679">
                  <c:v>99.999999999999986</c:v>
                </c:pt>
                <c:pt idx="2680">
                  <c:v>214.37500000000003</c:v>
                </c:pt>
                <c:pt idx="2681">
                  <c:v>275</c:v>
                </c:pt>
                <c:pt idx="2682">
                  <c:v>525</c:v>
                </c:pt>
                <c:pt idx="2683">
                  <c:v>196.875</c:v>
                </c:pt>
                <c:pt idx="2684">
                  <c:v>135.00000000000003</c:v>
                </c:pt>
                <c:pt idx="2685">
                  <c:v>119.99999999999999</c:v>
                </c:pt>
                <c:pt idx="2686">
                  <c:v>244.99999999999997</c:v>
                </c:pt>
                <c:pt idx="2687">
                  <c:v>390.00000000000006</c:v>
                </c:pt>
                <c:pt idx="2688">
                  <c:v>952</c:v>
                </c:pt>
                <c:pt idx="2689">
                  <c:v>420</c:v>
                </c:pt>
                <c:pt idx="2690">
                  <c:v>385.00000000000006</c:v>
                </c:pt>
                <c:pt idx="2691">
                  <c:v>315.00000000000006</c:v>
                </c:pt>
                <c:pt idx="2692">
                  <c:v>393.75</c:v>
                </c:pt>
                <c:pt idx="2693">
                  <c:v>630</c:v>
                </c:pt>
                <c:pt idx="2694">
                  <c:v>960</c:v>
                </c:pt>
                <c:pt idx="2695">
                  <c:v>428.75000000000006</c:v>
                </c:pt>
                <c:pt idx="2696">
                  <c:v>520</c:v>
                </c:pt>
                <c:pt idx="2697">
                  <c:v>480</c:v>
                </c:pt>
                <c:pt idx="2698">
                  <c:v>577.49999999999989</c:v>
                </c:pt>
                <c:pt idx="2699">
                  <c:v>1140</c:v>
                </c:pt>
                <c:pt idx="2700">
                  <c:v>1540</c:v>
                </c:pt>
                <c:pt idx="2701">
                  <c:v>787.5</c:v>
                </c:pt>
                <c:pt idx="2702">
                  <c:v>675</c:v>
                </c:pt>
                <c:pt idx="2703">
                  <c:v>585</c:v>
                </c:pt>
                <c:pt idx="2704">
                  <c:v>735</c:v>
                </c:pt>
                <c:pt idx="2705">
                  <c:v>1365</c:v>
                </c:pt>
                <c:pt idx="2706">
                  <c:v>1620</c:v>
                </c:pt>
                <c:pt idx="2707">
                  <c:v>866.25</c:v>
                </c:pt>
                <c:pt idx="2708">
                  <c:v>750</c:v>
                </c:pt>
                <c:pt idx="2709">
                  <c:v>520</c:v>
                </c:pt>
                <c:pt idx="2710">
                  <c:v>525</c:v>
                </c:pt>
                <c:pt idx="2711">
                  <c:v>1045</c:v>
                </c:pt>
                <c:pt idx="2712">
                  <c:v>1150</c:v>
                </c:pt>
                <c:pt idx="2713">
                  <c:v>525.00000000000011</c:v>
                </c:pt>
                <c:pt idx="2714">
                  <c:v>165.00000000000011</c:v>
                </c:pt>
                <c:pt idx="2715">
                  <c:v>150.00000000000009</c:v>
                </c:pt>
                <c:pt idx="2716">
                  <c:v>218.75000000000003</c:v>
                </c:pt>
                <c:pt idx="2717">
                  <c:v>420.00000000000023</c:v>
                </c:pt>
                <c:pt idx="2718">
                  <c:v>630.00000000000023</c:v>
                </c:pt>
                <c:pt idx="2719">
                  <c:v>245.00000000000014</c:v>
                </c:pt>
                <c:pt idx="2720">
                  <c:v>180.00000000000011</c:v>
                </c:pt>
                <c:pt idx="2721">
                  <c:v>160.00000000000011</c:v>
                </c:pt>
                <c:pt idx="2722">
                  <c:v>210.00000000000006</c:v>
                </c:pt>
                <c:pt idx="2723">
                  <c:v>390.00000000000006</c:v>
                </c:pt>
                <c:pt idx="2724">
                  <c:v>475.00000000000023</c:v>
                </c:pt>
                <c:pt idx="2725">
                  <c:v>157.50000000000014</c:v>
                </c:pt>
                <c:pt idx="2726">
                  <c:v>245.0000000000002</c:v>
                </c:pt>
                <c:pt idx="2727">
                  <c:v>660.00000000000023</c:v>
                </c:pt>
                <c:pt idx="2728">
                  <c:v>721.87500000000011</c:v>
                </c:pt>
                <c:pt idx="2729">
                  <c:v>1125</c:v>
                </c:pt>
                <c:pt idx="2730">
                  <c:v>1750</c:v>
                </c:pt>
                <c:pt idx="2731">
                  <c:v>892.50000000000011</c:v>
                </c:pt>
                <c:pt idx="2732">
                  <c:v>900.00000000000023</c:v>
                </c:pt>
                <c:pt idx="2733">
                  <c:v>780.00000000000011</c:v>
                </c:pt>
                <c:pt idx="2734">
                  <c:v>796.25</c:v>
                </c:pt>
                <c:pt idx="2735">
                  <c:v>1275</c:v>
                </c:pt>
                <c:pt idx="2736">
                  <c:v>481.25000000000006</c:v>
                </c:pt>
                <c:pt idx="2737">
                  <c:v>306.25000000000006</c:v>
                </c:pt>
                <c:pt idx="2738">
                  <c:v>183.75000000000006</c:v>
                </c:pt>
                <c:pt idx="2739">
                  <c:v>140</c:v>
                </c:pt>
                <c:pt idx="2740">
                  <c:v>306.25</c:v>
                </c:pt>
                <c:pt idx="2741">
                  <c:v>306.25000000000006</c:v>
                </c:pt>
                <c:pt idx="2742">
                  <c:v>525</c:v>
                </c:pt>
                <c:pt idx="2743">
                  <c:v>218.75000000000003</c:v>
                </c:pt>
                <c:pt idx="2744">
                  <c:v>157.50000000000006</c:v>
                </c:pt>
                <c:pt idx="2745">
                  <c:v>105</c:v>
                </c:pt>
                <c:pt idx="2746">
                  <c:v>275.625</c:v>
                </c:pt>
                <c:pt idx="2747">
                  <c:v>227.49999999999997</c:v>
                </c:pt>
                <c:pt idx="2748">
                  <c:v>381.5</c:v>
                </c:pt>
                <c:pt idx="2749">
                  <c:v>157.5</c:v>
                </c:pt>
                <c:pt idx="2750">
                  <c:v>87.500000000000014</c:v>
                </c:pt>
                <c:pt idx="2751">
                  <c:v>69.999999999999972</c:v>
                </c:pt>
                <c:pt idx="2752">
                  <c:v>183.75000000000003</c:v>
                </c:pt>
                <c:pt idx="2753">
                  <c:v>218.75</c:v>
                </c:pt>
                <c:pt idx="2754">
                  <c:v>437.5</c:v>
                </c:pt>
                <c:pt idx="2755">
                  <c:v>175</c:v>
                </c:pt>
                <c:pt idx="2756">
                  <c:v>105.00000000000001</c:v>
                </c:pt>
                <c:pt idx="2757">
                  <c:v>87.499999999999972</c:v>
                </c:pt>
                <c:pt idx="2758">
                  <c:v>210</c:v>
                </c:pt>
                <c:pt idx="2759">
                  <c:v>315</c:v>
                </c:pt>
                <c:pt idx="2760">
                  <c:v>798</c:v>
                </c:pt>
                <c:pt idx="2761">
                  <c:v>385</c:v>
                </c:pt>
                <c:pt idx="2762">
                  <c:v>306.25</c:v>
                </c:pt>
                <c:pt idx="2763">
                  <c:v>245.00000000000003</c:v>
                </c:pt>
                <c:pt idx="2764">
                  <c:v>354.37499999999994</c:v>
                </c:pt>
                <c:pt idx="2765">
                  <c:v>511.87499999999989</c:v>
                </c:pt>
                <c:pt idx="2766">
                  <c:v>805</c:v>
                </c:pt>
                <c:pt idx="2767">
                  <c:v>398.125</c:v>
                </c:pt>
                <c:pt idx="2768">
                  <c:v>420</c:v>
                </c:pt>
                <c:pt idx="2769">
                  <c:v>385</c:v>
                </c:pt>
                <c:pt idx="2770">
                  <c:v>529.37499999999989</c:v>
                </c:pt>
                <c:pt idx="2771">
                  <c:v>944.99999999999989</c:v>
                </c:pt>
                <c:pt idx="2772">
                  <c:v>1299.3749999999998</c:v>
                </c:pt>
                <c:pt idx="2773">
                  <c:v>743.75</c:v>
                </c:pt>
                <c:pt idx="2774">
                  <c:v>551.25</c:v>
                </c:pt>
                <c:pt idx="2775">
                  <c:v>472.49999999999994</c:v>
                </c:pt>
                <c:pt idx="2776">
                  <c:v>682.5</c:v>
                </c:pt>
                <c:pt idx="2777">
                  <c:v>1137.5</c:v>
                </c:pt>
                <c:pt idx="2778">
                  <c:v>1365</c:v>
                </c:pt>
                <c:pt idx="2779">
                  <c:v>818.125</c:v>
                </c:pt>
                <c:pt idx="2780">
                  <c:v>612.5</c:v>
                </c:pt>
                <c:pt idx="2781">
                  <c:v>420</c:v>
                </c:pt>
                <c:pt idx="2782">
                  <c:v>481.24999999999994</c:v>
                </c:pt>
                <c:pt idx="2783">
                  <c:v>866.25</c:v>
                </c:pt>
                <c:pt idx="2784">
                  <c:v>962.49999999999989</c:v>
                </c:pt>
                <c:pt idx="2785">
                  <c:v>490.00000000000011</c:v>
                </c:pt>
                <c:pt idx="2786">
                  <c:v>131.25000000000006</c:v>
                </c:pt>
                <c:pt idx="2787">
                  <c:v>118.12500000000006</c:v>
                </c:pt>
                <c:pt idx="2788">
                  <c:v>196.87500000000003</c:v>
                </c:pt>
                <c:pt idx="2789">
                  <c:v>341.25000000000011</c:v>
                </c:pt>
                <c:pt idx="2790">
                  <c:v>525.00000000000011</c:v>
                </c:pt>
                <c:pt idx="2791">
                  <c:v>227.50000000000011</c:v>
                </c:pt>
                <c:pt idx="2792">
                  <c:v>140.00000000000006</c:v>
                </c:pt>
                <c:pt idx="2793">
                  <c:v>122.50000000000007</c:v>
                </c:pt>
                <c:pt idx="2794">
                  <c:v>183.75000000000006</c:v>
                </c:pt>
                <c:pt idx="2795">
                  <c:v>315</c:v>
                </c:pt>
                <c:pt idx="2796">
                  <c:v>393.75000000000011</c:v>
                </c:pt>
                <c:pt idx="2797">
                  <c:v>144.37500000000011</c:v>
                </c:pt>
                <c:pt idx="2798">
                  <c:v>192.50000000000011</c:v>
                </c:pt>
                <c:pt idx="2799">
                  <c:v>529.37500000000011</c:v>
                </c:pt>
                <c:pt idx="2800">
                  <c:v>656.25</c:v>
                </c:pt>
                <c:pt idx="2801">
                  <c:v>918.74999999999989</c:v>
                </c:pt>
                <c:pt idx="2802">
                  <c:v>1470</c:v>
                </c:pt>
                <c:pt idx="2803">
                  <c:v>840.00000000000011</c:v>
                </c:pt>
                <c:pt idx="2804">
                  <c:v>735.00000000000011</c:v>
                </c:pt>
                <c:pt idx="2805">
                  <c:v>630</c:v>
                </c:pt>
                <c:pt idx="2806">
                  <c:v>735</c:v>
                </c:pt>
                <c:pt idx="2807">
                  <c:v>1050</c:v>
                </c:pt>
                <c:pt idx="2808">
                  <c:v>665</c:v>
                </c:pt>
                <c:pt idx="2809">
                  <c:v>330</c:v>
                </c:pt>
                <c:pt idx="2810">
                  <c:v>247.50000000000003</c:v>
                </c:pt>
                <c:pt idx="2811">
                  <c:v>131.25</c:v>
                </c:pt>
                <c:pt idx="2812">
                  <c:v>306.24999999999994</c:v>
                </c:pt>
                <c:pt idx="2813">
                  <c:v>440</c:v>
                </c:pt>
                <c:pt idx="2814">
                  <c:v>735</c:v>
                </c:pt>
                <c:pt idx="2815">
                  <c:v>210</c:v>
                </c:pt>
                <c:pt idx="2816">
                  <c:v>202.50000000000003</c:v>
                </c:pt>
                <c:pt idx="2817">
                  <c:v>105.00000000000001</c:v>
                </c:pt>
                <c:pt idx="2818">
                  <c:v>306.24999999999994</c:v>
                </c:pt>
                <c:pt idx="2819">
                  <c:v>385</c:v>
                </c:pt>
                <c:pt idx="2820">
                  <c:v>693</c:v>
                </c:pt>
                <c:pt idx="2821">
                  <c:v>240</c:v>
                </c:pt>
                <c:pt idx="2822">
                  <c:v>202.50000000000003</c:v>
                </c:pt>
                <c:pt idx="2823">
                  <c:v>78.75</c:v>
                </c:pt>
                <c:pt idx="2824">
                  <c:v>218.75</c:v>
                </c:pt>
                <c:pt idx="2825">
                  <c:v>360</c:v>
                </c:pt>
                <c:pt idx="2826">
                  <c:v>630</c:v>
                </c:pt>
                <c:pt idx="2827">
                  <c:v>180</c:v>
                </c:pt>
                <c:pt idx="2828">
                  <c:v>135</c:v>
                </c:pt>
                <c:pt idx="2829">
                  <c:v>78.75</c:v>
                </c:pt>
                <c:pt idx="2830">
                  <c:v>210</c:v>
                </c:pt>
                <c:pt idx="2831">
                  <c:v>450</c:v>
                </c:pt>
                <c:pt idx="2832">
                  <c:v>1039.5</c:v>
                </c:pt>
                <c:pt idx="2833">
                  <c:v>300</c:v>
                </c:pt>
                <c:pt idx="2834">
                  <c:v>236.25</c:v>
                </c:pt>
                <c:pt idx="2835">
                  <c:v>135</c:v>
                </c:pt>
                <c:pt idx="2836">
                  <c:v>240.62499999999994</c:v>
                </c:pt>
                <c:pt idx="2837">
                  <c:v>600</c:v>
                </c:pt>
                <c:pt idx="2838">
                  <c:v>787.5</c:v>
                </c:pt>
                <c:pt idx="2839">
                  <c:v>300.00000000000006</c:v>
                </c:pt>
                <c:pt idx="2840">
                  <c:v>210.00000000000003</c:v>
                </c:pt>
                <c:pt idx="2841">
                  <c:v>183.75000000000003</c:v>
                </c:pt>
                <c:pt idx="2842">
                  <c:v>275.625</c:v>
                </c:pt>
                <c:pt idx="2843">
                  <c:v>715.00000000000011</c:v>
                </c:pt>
                <c:pt idx="2844">
                  <c:v>962.49999999999989</c:v>
                </c:pt>
                <c:pt idx="2845">
                  <c:v>405.00000000000006</c:v>
                </c:pt>
                <c:pt idx="2846">
                  <c:v>270</c:v>
                </c:pt>
                <c:pt idx="2847">
                  <c:v>210</c:v>
                </c:pt>
                <c:pt idx="2848">
                  <c:v>350</c:v>
                </c:pt>
                <c:pt idx="2849">
                  <c:v>825</c:v>
                </c:pt>
                <c:pt idx="2850">
                  <c:v>918.74999999999989</c:v>
                </c:pt>
                <c:pt idx="2851">
                  <c:v>405.00000000000006</c:v>
                </c:pt>
                <c:pt idx="2852">
                  <c:v>270</c:v>
                </c:pt>
                <c:pt idx="2853">
                  <c:v>240</c:v>
                </c:pt>
                <c:pt idx="2854">
                  <c:v>306.25</c:v>
                </c:pt>
                <c:pt idx="2855">
                  <c:v>770.00000000000011</c:v>
                </c:pt>
                <c:pt idx="2856">
                  <c:v>748.125</c:v>
                </c:pt>
                <c:pt idx="2857">
                  <c:v>330.00000000000006</c:v>
                </c:pt>
                <c:pt idx="2858">
                  <c:v>183.75000000000003</c:v>
                </c:pt>
                <c:pt idx="2859">
                  <c:v>157.5</c:v>
                </c:pt>
                <c:pt idx="2860">
                  <c:v>236.24999999999997</c:v>
                </c:pt>
                <c:pt idx="2861">
                  <c:v>450</c:v>
                </c:pt>
                <c:pt idx="2862">
                  <c:v>769.99999999999977</c:v>
                </c:pt>
                <c:pt idx="2863">
                  <c:v>337.5</c:v>
                </c:pt>
                <c:pt idx="2864">
                  <c:v>202.5</c:v>
                </c:pt>
                <c:pt idx="2865">
                  <c:v>168.75</c:v>
                </c:pt>
                <c:pt idx="2866">
                  <c:v>240.62499999999994</c:v>
                </c:pt>
                <c:pt idx="2867">
                  <c:v>599.99999999999989</c:v>
                </c:pt>
                <c:pt idx="2868">
                  <c:v>769.99999999999977</c:v>
                </c:pt>
                <c:pt idx="2869">
                  <c:v>337.5</c:v>
                </c:pt>
                <c:pt idx="2870">
                  <c:v>263.25</c:v>
                </c:pt>
                <c:pt idx="2871">
                  <c:v>236.25</c:v>
                </c:pt>
                <c:pt idx="2872">
                  <c:v>315</c:v>
                </c:pt>
                <c:pt idx="2873">
                  <c:v>650</c:v>
                </c:pt>
                <c:pt idx="2874">
                  <c:v>1050</c:v>
                </c:pt>
                <c:pt idx="2875">
                  <c:v>450</c:v>
                </c:pt>
                <c:pt idx="2876">
                  <c:v>375</c:v>
                </c:pt>
                <c:pt idx="2877">
                  <c:v>300</c:v>
                </c:pt>
                <c:pt idx="2878">
                  <c:v>420</c:v>
                </c:pt>
                <c:pt idx="2879">
                  <c:v>780</c:v>
                </c:pt>
                <c:pt idx="2880">
                  <c:v>581.875</c:v>
                </c:pt>
                <c:pt idx="2881">
                  <c:v>288.75</c:v>
                </c:pt>
                <c:pt idx="2882">
                  <c:v>206.25000000000003</c:v>
                </c:pt>
                <c:pt idx="2883">
                  <c:v>112.50000000000001</c:v>
                </c:pt>
                <c:pt idx="2884">
                  <c:v>275.62499999999994</c:v>
                </c:pt>
                <c:pt idx="2885">
                  <c:v>385.00000000000006</c:v>
                </c:pt>
                <c:pt idx="2886">
                  <c:v>643.125</c:v>
                </c:pt>
                <c:pt idx="2887">
                  <c:v>183.75000000000003</c:v>
                </c:pt>
                <c:pt idx="2888">
                  <c:v>168.75000000000003</c:v>
                </c:pt>
                <c:pt idx="2889">
                  <c:v>90.000000000000014</c:v>
                </c:pt>
                <c:pt idx="2890">
                  <c:v>275.62499999999994</c:v>
                </c:pt>
                <c:pt idx="2891">
                  <c:v>274.99999999999994</c:v>
                </c:pt>
                <c:pt idx="2892">
                  <c:v>519.75</c:v>
                </c:pt>
                <c:pt idx="2893">
                  <c:v>180.00000000000003</c:v>
                </c:pt>
                <c:pt idx="2894">
                  <c:v>135.00000000000003</c:v>
                </c:pt>
                <c:pt idx="2895">
                  <c:v>56.249999999999993</c:v>
                </c:pt>
                <c:pt idx="2896">
                  <c:v>175</c:v>
                </c:pt>
                <c:pt idx="2897">
                  <c:v>270.00000000000006</c:v>
                </c:pt>
                <c:pt idx="2898">
                  <c:v>472.50000000000006</c:v>
                </c:pt>
                <c:pt idx="2899">
                  <c:v>135</c:v>
                </c:pt>
                <c:pt idx="2900">
                  <c:v>90.000000000000014</c:v>
                </c:pt>
                <c:pt idx="2901">
                  <c:v>56.249999999999993</c:v>
                </c:pt>
                <c:pt idx="2902">
                  <c:v>210</c:v>
                </c:pt>
                <c:pt idx="2903">
                  <c:v>450</c:v>
                </c:pt>
                <c:pt idx="2904">
                  <c:v>1039.5</c:v>
                </c:pt>
                <c:pt idx="2905">
                  <c:v>270</c:v>
                </c:pt>
                <c:pt idx="2906">
                  <c:v>210</c:v>
                </c:pt>
                <c:pt idx="2907">
                  <c:v>120</c:v>
                </c:pt>
                <c:pt idx="2908">
                  <c:v>218.74999999999994</c:v>
                </c:pt>
                <c:pt idx="2909">
                  <c:v>549.99999999999989</c:v>
                </c:pt>
                <c:pt idx="2910">
                  <c:v>700</c:v>
                </c:pt>
                <c:pt idx="2911">
                  <c:v>262.50000000000006</c:v>
                </c:pt>
                <c:pt idx="2912">
                  <c:v>180.00000000000003</c:v>
                </c:pt>
                <c:pt idx="2913">
                  <c:v>157.50000000000003</c:v>
                </c:pt>
                <c:pt idx="2914">
                  <c:v>244.99999999999997</c:v>
                </c:pt>
                <c:pt idx="2915">
                  <c:v>715.00000000000011</c:v>
                </c:pt>
                <c:pt idx="2916">
                  <c:v>962.49999999999989</c:v>
                </c:pt>
                <c:pt idx="2917">
                  <c:v>405.00000000000006</c:v>
                </c:pt>
                <c:pt idx="2918">
                  <c:v>270</c:v>
                </c:pt>
                <c:pt idx="2919">
                  <c:v>210</c:v>
                </c:pt>
                <c:pt idx="2920">
                  <c:v>350</c:v>
                </c:pt>
                <c:pt idx="2921">
                  <c:v>825</c:v>
                </c:pt>
                <c:pt idx="2922">
                  <c:v>918.74999999999989</c:v>
                </c:pt>
                <c:pt idx="2923">
                  <c:v>405.00000000000006</c:v>
                </c:pt>
                <c:pt idx="2924">
                  <c:v>270</c:v>
                </c:pt>
                <c:pt idx="2925">
                  <c:v>240</c:v>
                </c:pt>
                <c:pt idx="2926">
                  <c:v>306.25</c:v>
                </c:pt>
                <c:pt idx="2927">
                  <c:v>770.00000000000011</c:v>
                </c:pt>
                <c:pt idx="2928">
                  <c:v>665</c:v>
                </c:pt>
                <c:pt idx="2929">
                  <c:v>288.75000000000006</c:v>
                </c:pt>
                <c:pt idx="2930">
                  <c:v>157.50000000000003</c:v>
                </c:pt>
                <c:pt idx="2931">
                  <c:v>135</c:v>
                </c:pt>
                <c:pt idx="2932">
                  <c:v>210</c:v>
                </c:pt>
                <c:pt idx="2933">
                  <c:v>405</c:v>
                </c:pt>
                <c:pt idx="2934">
                  <c:v>699.99999999999989</c:v>
                </c:pt>
                <c:pt idx="2935">
                  <c:v>300</c:v>
                </c:pt>
                <c:pt idx="2936">
                  <c:v>180</c:v>
                </c:pt>
                <c:pt idx="2937">
                  <c:v>150</c:v>
                </c:pt>
                <c:pt idx="2938">
                  <c:v>218.74999999999994</c:v>
                </c:pt>
                <c:pt idx="2939">
                  <c:v>549.99999999999989</c:v>
                </c:pt>
                <c:pt idx="2940">
                  <c:v>699.99999999999989</c:v>
                </c:pt>
                <c:pt idx="2941">
                  <c:v>300</c:v>
                </c:pt>
                <c:pt idx="2942">
                  <c:v>234</c:v>
                </c:pt>
                <c:pt idx="2943">
                  <c:v>210</c:v>
                </c:pt>
                <c:pt idx="2944">
                  <c:v>315</c:v>
                </c:pt>
                <c:pt idx="2945">
                  <c:v>650</c:v>
                </c:pt>
                <c:pt idx="2946">
                  <c:v>1050</c:v>
                </c:pt>
                <c:pt idx="2947">
                  <c:v>450</c:v>
                </c:pt>
                <c:pt idx="2948">
                  <c:v>375</c:v>
                </c:pt>
                <c:pt idx="2949">
                  <c:v>300</c:v>
                </c:pt>
                <c:pt idx="2950">
                  <c:v>420</c:v>
                </c:pt>
                <c:pt idx="2951">
                  <c:v>780</c:v>
                </c:pt>
                <c:pt idx="2952">
                  <c:v>405.00000000000006</c:v>
                </c:pt>
                <c:pt idx="2953">
                  <c:v>262.5</c:v>
                </c:pt>
                <c:pt idx="2954">
                  <c:v>150.00000000000006</c:v>
                </c:pt>
                <c:pt idx="2955">
                  <c:v>75.000000000000014</c:v>
                </c:pt>
                <c:pt idx="2956">
                  <c:v>300</c:v>
                </c:pt>
                <c:pt idx="2957">
                  <c:v>300.00000000000006</c:v>
                </c:pt>
                <c:pt idx="2958">
                  <c:v>450.00000000000006</c:v>
                </c:pt>
                <c:pt idx="2959">
                  <c:v>157.5</c:v>
                </c:pt>
                <c:pt idx="2960">
                  <c:v>120.00000000000003</c:v>
                </c:pt>
                <c:pt idx="2961">
                  <c:v>56.250000000000007</c:v>
                </c:pt>
                <c:pt idx="2962">
                  <c:v>300</c:v>
                </c:pt>
                <c:pt idx="2963">
                  <c:v>149.99999999999997</c:v>
                </c:pt>
                <c:pt idx="2964">
                  <c:v>282.00000000000006</c:v>
                </c:pt>
                <c:pt idx="2965">
                  <c:v>122.50000000000001</c:v>
                </c:pt>
                <c:pt idx="2966">
                  <c:v>67.500000000000028</c:v>
                </c:pt>
                <c:pt idx="2967">
                  <c:v>44.999999999999993</c:v>
                </c:pt>
                <c:pt idx="2968">
                  <c:v>225.00000000000003</c:v>
                </c:pt>
                <c:pt idx="2969">
                  <c:v>200.00000000000006</c:v>
                </c:pt>
                <c:pt idx="2970">
                  <c:v>285.00000000000006</c:v>
                </c:pt>
                <c:pt idx="2971">
                  <c:v>122.50000000000001</c:v>
                </c:pt>
                <c:pt idx="2972">
                  <c:v>52.500000000000014</c:v>
                </c:pt>
                <c:pt idx="2973">
                  <c:v>44.999999999999993</c:v>
                </c:pt>
                <c:pt idx="2974">
                  <c:v>375</c:v>
                </c:pt>
                <c:pt idx="2975">
                  <c:v>500</c:v>
                </c:pt>
                <c:pt idx="2976">
                  <c:v>936</c:v>
                </c:pt>
                <c:pt idx="2977">
                  <c:v>315</c:v>
                </c:pt>
                <c:pt idx="2978">
                  <c:v>210.00000000000003</c:v>
                </c:pt>
                <c:pt idx="2979">
                  <c:v>131.25</c:v>
                </c:pt>
                <c:pt idx="2980">
                  <c:v>337.49999999999994</c:v>
                </c:pt>
                <c:pt idx="2981">
                  <c:v>549.99999999999989</c:v>
                </c:pt>
                <c:pt idx="2982">
                  <c:v>551.25</c:v>
                </c:pt>
                <c:pt idx="2983">
                  <c:v>288.75000000000006</c:v>
                </c:pt>
                <c:pt idx="2984">
                  <c:v>150.00000000000003</c:v>
                </c:pt>
                <c:pt idx="2985">
                  <c:v>131.25000000000003</c:v>
                </c:pt>
                <c:pt idx="2986">
                  <c:v>306.25000000000006</c:v>
                </c:pt>
                <c:pt idx="2987">
                  <c:v>715.00000000000011</c:v>
                </c:pt>
                <c:pt idx="2988">
                  <c:v>825</c:v>
                </c:pt>
                <c:pt idx="2989">
                  <c:v>472.50000000000006</c:v>
                </c:pt>
                <c:pt idx="2990">
                  <c:v>270</c:v>
                </c:pt>
                <c:pt idx="2991">
                  <c:v>210</c:v>
                </c:pt>
                <c:pt idx="2992">
                  <c:v>500</c:v>
                </c:pt>
                <c:pt idx="2993">
                  <c:v>825</c:v>
                </c:pt>
                <c:pt idx="2994">
                  <c:v>787.5</c:v>
                </c:pt>
                <c:pt idx="2995">
                  <c:v>472.50000000000006</c:v>
                </c:pt>
                <c:pt idx="2996">
                  <c:v>270</c:v>
                </c:pt>
                <c:pt idx="2997">
                  <c:v>240</c:v>
                </c:pt>
                <c:pt idx="2998">
                  <c:v>437.5</c:v>
                </c:pt>
                <c:pt idx="2999">
                  <c:v>770.00000000000011</c:v>
                </c:pt>
                <c:pt idx="3000">
                  <c:v>498.75000000000006</c:v>
                </c:pt>
                <c:pt idx="3001">
                  <c:v>288.75000000000006</c:v>
                </c:pt>
                <c:pt idx="3002">
                  <c:v>131.25000000000003</c:v>
                </c:pt>
                <c:pt idx="3003">
                  <c:v>112.50000000000001</c:v>
                </c:pt>
                <c:pt idx="3004">
                  <c:v>262.5</c:v>
                </c:pt>
                <c:pt idx="3005">
                  <c:v>360</c:v>
                </c:pt>
                <c:pt idx="3006">
                  <c:v>539.99999999999989</c:v>
                </c:pt>
                <c:pt idx="3007">
                  <c:v>306.25</c:v>
                </c:pt>
                <c:pt idx="3008">
                  <c:v>157.5</c:v>
                </c:pt>
                <c:pt idx="3009">
                  <c:v>131.25</c:v>
                </c:pt>
                <c:pt idx="3010">
                  <c:v>281.25</c:v>
                </c:pt>
                <c:pt idx="3011">
                  <c:v>499.99999999999983</c:v>
                </c:pt>
                <c:pt idx="3012">
                  <c:v>539.99999999999989</c:v>
                </c:pt>
                <c:pt idx="3013">
                  <c:v>336.875</c:v>
                </c:pt>
                <c:pt idx="3014">
                  <c:v>231.00000000000003</c:v>
                </c:pt>
                <c:pt idx="3015">
                  <c:v>210.00000000000003</c:v>
                </c:pt>
                <c:pt idx="3016">
                  <c:v>525</c:v>
                </c:pt>
                <c:pt idx="3017">
                  <c:v>715</c:v>
                </c:pt>
                <c:pt idx="3018">
                  <c:v>945</c:v>
                </c:pt>
                <c:pt idx="3019">
                  <c:v>568.75</c:v>
                </c:pt>
                <c:pt idx="3020">
                  <c:v>412.5</c:v>
                </c:pt>
                <c:pt idx="3021">
                  <c:v>337.5</c:v>
                </c:pt>
                <c:pt idx="3022">
                  <c:v>675</c:v>
                </c:pt>
                <c:pt idx="3023">
                  <c:v>844.99999999999989</c:v>
                </c:pt>
                <c:pt idx="3024">
                  <c:v>405.00000000000006</c:v>
                </c:pt>
                <c:pt idx="3025">
                  <c:v>262.5</c:v>
                </c:pt>
                <c:pt idx="3026">
                  <c:v>150.00000000000006</c:v>
                </c:pt>
                <c:pt idx="3027">
                  <c:v>75.000000000000014</c:v>
                </c:pt>
                <c:pt idx="3028">
                  <c:v>300</c:v>
                </c:pt>
                <c:pt idx="3029">
                  <c:v>300.00000000000006</c:v>
                </c:pt>
                <c:pt idx="3030">
                  <c:v>450.00000000000006</c:v>
                </c:pt>
                <c:pt idx="3031">
                  <c:v>157.5</c:v>
                </c:pt>
                <c:pt idx="3032">
                  <c:v>120.00000000000003</c:v>
                </c:pt>
                <c:pt idx="3033">
                  <c:v>56.250000000000007</c:v>
                </c:pt>
                <c:pt idx="3034">
                  <c:v>300</c:v>
                </c:pt>
                <c:pt idx="3035">
                  <c:v>149.99999999999997</c:v>
                </c:pt>
                <c:pt idx="3036">
                  <c:v>282.00000000000006</c:v>
                </c:pt>
                <c:pt idx="3037">
                  <c:v>122.50000000000001</c:v>
                </c:pt>
                <c:pt idx="3038">
                  <c:v>67.500000000000028</c:v>
                </c:pt>
                <c:pt idx="3039">
                  <c:v>33.749999999999993</c:v>
                </c:pt>
                <c:pt idx="3040">
                  <c:v>187.50000000000003</c:v>
                </c:pt>
                <c:pt idx="3041">
                  <c:v>180.00000000000006</c:v>
                </c:pt>
                <c:pt idx="3042">
                  <c:v>270.00000000000006</c:v>
                </c:pt>
                <c:pt idx="3043">
                  <c:v>105.00000000000001</c:v>
                </c:pt>
                <c:pt idx="3044">
                  <c:v>45.000000000000014</c:v>
                </c:pt>
                <c:pt idx="3045">
                  <c:v>33.749999999999993</c:v>
                </c:pt>
                <c:pt idx="3046">
                  <c:v>300</c:v>
                </c:pt>
                <c:pt idx="3047">
                  <c:v>450</c:v>
                </c:pt>
                <c:pt idx="3048">
                  <c:v>891</c:v>
                </c:pt>
                <c:pt idx="3049">
                  <c:v>280</c:v>
                </c:pt>
                <c:pt idx="3050">
                  <c:v>183.75000000000003</c:v>
                </c:pt>
                <c:pt idx="3051">
                  <c:v>157.5</c:v>
                </c:pt>
                <c:pt idx="3052">
                  <c:v>393.74999999999994</c:v>
                </c:pt>
                <c:pt idx="3053">
                  <c:v>599.99999999999989</c:v>
                </c:pt>
                <c:pt idx="3054">
                  <c:v>577.5</c:v>
                </c:pt>
                <c:pt idx="3055">
                  <c:v>315.00000000000011</c:v>
                </c:pt>
                <c:pt idx="3056">
                  <c:v>150.00000000000003</c:v>
                </c:pt>
                <c:pt idx="3057">
                  <c:v>131.25000000000003</c:v>
                </c:pt>
                <c:pt idx="3058">
                  <c:v>306.25000000000006</c:v>
                </c:pt>
                <c:pt idx="3059">
                  <c:v>715.00000000000011</c:v>
                </c:pt>
                <c:pt idx="3060">
                  <c:v>825</c:v>
                </c:pt>
                <c:pt idx="3061">
                  <c:v>472.50000000000006</c:v>
                </c:pt>
                <c:pt idx="3062">
                  <c:v>270</c:v>
                </c:pt>
                <c:pt idx="3063">
                  <c:v>210</c:v>
                </c:pt>
                <c:pt idx="3064">
                  <c:v>500</c:v>
                </c:pt>
                <c:pt idx="3065">
                  <c:v>825</c:v>
                </c:pt>
                <c:pt idx="3066">
                  <c:v>787.5</c:v>
                </c:pt>
                <c:pt idx="3067">
                  <c:v>472.50000000000006</c:v>
                </c:pt>
                <c:pt idx="3068">
                  <c:v>270</c:v>
                </c:pt>
                <c:pt idx="3069">
                  <c:v>240</c:v>
                </c:pt>
                <c:pt idx="3070">
                  <c:v>437.5</c:v>
                </c:pt>
                <c:pt idx="3071">
                  <c:v>770.00000000000011</c:v>
                </c:pt>
                <c:pt idx="3072">
                  <c:v>498.75000000000006</c:v>
                </c:pt>
                <c:pt idx="3073">
                  <c:v>262.50000000000006</c:v>
                </c:pt>
                <c:pt idx="3074">
                  <c:v>112.50000000000001</c:v>
                </c:pt>
                <c:pt idx="3075">
                  <c:v>93.750000000000014</c:v>
                </c:pt>
                <c:pt idx="3076">
                  <c:v>218.75000000000003</c:v>
                </c:pt>
                <c:pt idx="3077">
                  <c:v>320</c:v>
                </c:pt>
                <c:pt idx="3078">
                  <c:v>506.24999999999989</c:v>
                </c:pt>
                <c:pt idx="3079">
                  <c:v>275.625</c:v>
                </c:pt>
                <c:pt idx="3080">
                  <c:v>131.25</c:v>
                </c:pt>
                <c:pt idx="3081">
                  <c:v>131.25</c:v>
                </c:pt>
                <c:pt idx="3082">
                  <c:v>281.25</c:v>
                </c:pt>
                <c:pt idx="3083">
                  <c:v>499.99999999999983</c:v>
                </c:pt>
                <c:pt idx="3084">
                  <c:v>539.99999999999989</c:v>
                </c:pt>
                <c:pt idx="3085">
                  <c:v>367.5</c:v>
                </c:pt>
                <c:pt idx="3086">
                  <c:v>257.25</c:v>
                </c:pt>
                <c:pt idx="3087">
                  <c:v>236.25000000000003</c:v>
                </c:pt>
                <c:pt idx="3088">
                  <c:v>600</c:v>
                </c:pt>
                <c:pt idx="3089">
                  <c:v>780</c:v>
                </c:pt>
                <c:pt idx="3090">
                  <c:v>990</c:v>
                </c:pt>
                <c:pt idx="3091">
                  <c:v>612.5</c:v>
                </c:pt>
                <c:pt idx="3092">
                  <c:v>450</c:v>
                </c:pt>
                <c:pt idx="3093">
                  <c:v>375</c:v>
                </c:pt>
                <c:pt idx="3094">
                  <c:v>750</c:v>
                </c:pt>
                <c:pt idx="3095">
                  <c:v>909.99999999999989</c:v>
                </c:pt>
                <c:pt idx="3096">
                  <c:v>700.00000000000011</c:v>
                </c:pt>
                <c:pt idx="3097">
                  <c:v>420</c:v>
                </c:pt>
                <c:pt idx="3098">
                  <c:v>262.5</c:v>
                </c:pt>
                <c:pt idx="3099">
                  <c:v>157.5</c:v>
                </c:pt>
                <c:pt idx="3100">
                  <c:v>269.99999999999994</c:v>
                </c:pt>
                <c:pt idx="3101">
                  <c:v>420</c:v>
                </c:pt>
                <c:pt idx="3102">
                  <c:v>770.00000000000011</c:v>
                </c:pt>
                <c:pt idx="3103">
                  <c:v>280.00000000000006</c:v>
                </c:pt>
                <c:pt idx="3104">
                  <c:v>218.75000000000003</c:v>
                </c:pt>
                <c:pt idx="3105">
                  <c:v>131.25</c:v>
                </c:pt>
                <c:pt idx="3106">
                  <c:v>269.99999999999994</c:v>
                </c:pt>
                <c:pt idx="3107">
                  <c:v>239.99999999999997</c:v>
                </c:pt>
                <c:pt idx="3108">
                  <c:v>520.00000000000011</c:v>
                </c:pt>
                <c:pt idx="3109">
                  <c:v>225.00000000000006</c:v>
                </c:pt>
                <c:pt idx="3110">
                  <c:v>144.375</c:v>
                </c:pt>
                <c:pt idx="3111">
                  <c:v>87.499999999999972</c:v>
                </c:pt>
                <c:pt idx="3112">
                  <c:v>183.75000000000003</c:v>
                </c:pt>
                <c:pt idx="3113">
                  <c:v>275.00000000000006</c:v>
                </c:pt>
                <c:pt idx="3114">
                  <c:v>500.00000000000011</c:v>
                </c:pt>
                <c:pt idx="3115">
                  <c:v>200.00000000000006</c:v>
                </c:pt>
                <c:pt idx="3116">
                  <c:v>105.00000000000001</c:v>
                </c:pt>
                <c:pt idx="3117">
                  <c:v>87.499999999999972</c:v>
                </c:pt>
                <c:pt idx="3118">
                  <c:v>292.5</c:v>
                </c:pt>
                <c:pt idx="3119">
                  <c:v>550</c:v>
                </c:pt>
                <c:pt idx="3120">
                  <c:v>1308</c:v>
                </c:pt>
                <c:pt idx="3121">
                  <c:v>400</c:v>
                </c:pt>
                <c:pt idx="3122">
                  <c:v>275.625</c:v>
                </c:pt>
                <c:pt idx="3123">
                  <c:v>214.37500000000003</c:v>
                </c:pt>
                <c:pt idx="3124">
                  <c:v>269.99999999999994</c:v>
                </c:pt>
                <c:pt idx="3125">
                  <c:v>715</c:v>
                </c:pt>
                <c:pt idx="3126">
                  <c:v>920</c:v>
                </c:pt>
                <c:pt idx="3127">
                  <c:v>455.00000000000011</c:v>
                </c:pt>
                <c:pt idx="3128">
                  <c:v>210.00000000000003</c:v>
                </c:pt>
                <c:pt idx="3129">
                  <c:v>183.75000000000003</c:v>
                </c:pt>
                <c:pt idx="3130">
                  <c:v>210</c:v>
                </c:pt>
                <c:pt idx="3131">
                  <c:v>780.00000000000011</c:v>
                </c:pt>
                <c:pt idx="3132">
                  <c:v>1210.0000000000002</c:v>
                </c:pt>
                <c:pt idx="3133">
                  <c:v>600.00000000000011</c:v>
                </c:pt>
                <c:pt idx="3134">
                  <c:v>354.375</c:v>
                </c:pt>
                <c:pt idx="3135">
                  <c:v>275.625</c:v>
                </c:pt>
                <c:pt idx="3136">
                  <c:v>330</c:v>
                </c:pt>
                <c:pt idx="3137">
                  <c:v>900.00000000000023</c:v>
                </c:pt>
                <c:pt idx="3138">
                  <c:v>1050</c:v>
                </c:pt>
                <c:pt idx="3139">
                  <c:v>540.00000000000011</c:v>
                </c:pt>
                <c:pt idx="3140">
                  <c:v>315</c:v>
                </c:pt>
                <c:pt idx="3141">
                  <c:v>280</c:v>
                </c:pt>
                <c:pt idx="3142">
                  <c:v>262.5</c:v>
                </c:pt>
                <c:pt idx="3143">
                  <c:v>770.00000000000011</c:v>
                </c:pt>
                <c:pt idx="3144">
                  <c:v>665.00000000000011</c:v>
                </c:pt>
                <c:pt idx="3145">
                  <c:v>330.00000000000011</c:v>
                </c:pt>
                <c:pt idx="3146">
                  <c:v>153.12500000000003</c:v>
                </c:pt>
                <c:pt idx="3147">
                  <c:v>131.25</c:v>
                </c:pt>
                <c:pt idx="3148">
                  <c:v>157.5</c:v>
                </c:pt>
                <c:pt idx="3149">
                  <c:v>360</c:v>
                </c:pt>
                <c:pt idx="3150">
                  <c:v>720</c:v>
                </c:pt>
                <c:pt idx="3151">
                  <c:v>350.00000000000006</c:v>
                </c:pt>
                <c:pt idx="3152">
                  <c:v>183.75</c:v>
                </c:pt>
                <c:pt idx="3153">
                  <c:v>183.75</c:v>
                </c:pt>
                <c:pt idx="3154">
                  <c:v>202.49999999999997</c:v>
                </c:pt>
                <c:pt idx="3155">
                  <c:v>549.99999999999989</c:v>
                </c:pt>
                <c:pt idx="3156">
                  <c:v>765</c:v>
                </c:pt>
                <c:pt idx="3157">
                  <c:v>455</c:v>
                </c:pt>
                <c:pt idx="3158">
                  <c:v>330.75</c:v>
                </c:pt>
                <c:pt idx="3159">
                  <c:v>336.875</c:v>
                </c:pt>
                <c:pt idx="3160">
                  <c:v>450</c:v>
                </c:pt>
                <c:pt idx="3161">
                  <c:v>909.99999999999989</c:v>
                </c:pt>
                <c:pt idx="3162">
                  <c:v>1440</c:v>
                </c:pt>
                <c:pt idx="3163">
                  <c:v>800</c:v>
                </c:pt>
                <c:pt idx="3164">
                  <c:v>612.5</c:v>
                </c:pt>
                <c:pt idx="3165">
                  <c:v>525</c:v>
                </c:pt>
                <c:pt idx="3166">
                  <c:v>540</c:v>
                </c:pt>
                <c:pt idx="3167">
                  <c:v>1039.9999999999998</c:v>
                </c:pt>
                <c:pt idx="3168">
                  <c:v>700.00000000000011</c:v>
                </c:pt>
                <c:pt idx="3169">
                  <c:v>420</c:v>
                </c:pt>
                <c:pt idx="3170">
                  <c:v>300.00000000000006</c:v>
                </c:pt>
                <c:pt idx="3171">
                  <c:v>180.00000000000003</c:v>
                </c:pt>
                <c:pt idx="3172">
                  <c:v>360</c:v>
                </c:pt>
                <c:pt idx="3173">
                  <c:v>420</c:v>
                </c:pt>
                <c:pt idx="3174">
                  <c:v>770.00000000000011</c:v>
                </c:pt>
                <c:pt idx="3175">
                  <c:v>320</c:v>
                </c:pt>
                <c:pt idx="3176">
                  <c:v>360.00000000000006</c:v>
                </c:pt>
                <c:pt idx="3177">
                  <c:v>245.00000000000006</c:v>
                </c:pt>
                <c:pt idx="3178">
                  <c:v>499.99999999999994</c:v>
                </c:pt>
                <c:pt idx="3179">
                  <c:v>349.99999999999994</c:v>
                </c:pt>
                <c:pt idx="3180">
                  <c:v>684.00000000000011</c:v>
                </c:pt>
                <c:pt idx="3181">
                  <c:v>330.00000000000006</c:v>
                </c:pt>
                <c:pt idx="3182">
                  <c:v>260</c:v>
                </c:pt>
                <c:pt idx="3183">
                  <c:v>174.99999999999997</c:v>
                </c:pt>
                <c:pt idx="3184">
                  <c:v>360</c:v>
                </c:pt>
                <c:pt idx="3185">
                  <c:v>390.00000000000006</c:v>
                </c:pt>
                <c:pt idx="3186">
                  <c:v>660.00000000000011</c:v>
                </c:pt>
                <c:pt idx="3187">
                  <c:v>300.00000000000006</c:v>
                </c:pt>
                <c:pt idx="3188">
                  <c:v>200</c:v>
                </c:pt>
                <c:pt idx="3189">
                  <c:v>174.99999999999997</c:v>
                </c:pt>
                <c:pt idx="3190">
                  <c:v>520</c:v>
                </c:pt>
                <c:pt idx="3191">
                  <c:v>650</c:v>
                </c:pt>
                <c:pt idx="3192">
                  <c:v>1428</c:v>
                </c:pt>
                <c:pt idx="3193">
                  <c:v>480</c:v>
                </c:pt>
                <c:pt idx="3194">
                  <c:v>385.00000000000006</c:v>
                </c:pt>
                <c:pt idx="3195">
                  <c:v>280.00000000000006</c:v>
                </c:pt>
                <c:pt idx="3196">
                  <c:v>405</c:v>
                </c:pt>
                <c:pt idx="3197">
                  <c:v>770</c:v>
                </c:pt>
                <c:pt idx="3198">
                  <c:v>1080</c:v>
                </c:pt>
                <c:pt idx="3199">
                  <c:v>680.00000000000011</c:v>
                </c:pt>
                <c:pt idx="3200">
                  <c:v>420</c:v>
                </c:pt>
                <c:pt idx="3201">
                  <c:v>385.00000000000006</c:v>
                </c:pt>
                <c:pt idx="3202">
                  <c:v>495</c:v>
                </c:pt>
                <c:pt idx="3203">
                  <c:v>1105.0000000000002</c:v>
                </c:pt>
                <c:pt idx="3204">
                  <c:v>1560.0000000000002</c:v>
                </c:pt>
                <c:pt idx="3205">
                  <c:v>880.00000000000023</c:v>
                </c:pt>
                <c:pt idx="3206">
                  <c:v>650</c:v>
                </c:pt>
                <c:pt idx="3207">
                  <c:v>550</c:v>
                </c:pt>
                <c:pt idx="3208">
                  <c:v>720.00000000000011</c:v>
                </c:pt>
                <c:pt idx="3209">
                  <c:v>1235.0000000000002</c:v>
                </c:pt>
                <c:pt idx="3210">
                  <c:v>1050</c:v>
                </c:pt>
                <c:pt idx="3211">
                  <c:v>540.00000000000011</c:v>
                </c:pt>
                <c:pt idx="3212">
                  <c:v>480</c:v>
                </c:pt>
                <c:pt idx="3213">
                  <c:v>440</c:v>
                </c:pt>
                <c:pt idx="3214">
                  <c:v>500</c:v>
                </c:pt>
                <c:pt idx="3215">
                  <c:v>935</c:v>
                </c:pt>
                <c:pt idx="3216">
                  <c:v>770.00000000000011</c:v>
                </c:pt>
                <c:pt idx="3217">
                  <c:v>420.00000000000023</c:v>
                </c:pt>
                <c:pt idx="3218">
                  <c:v>250.00000000000006</c:v>
                </c:pt>
                <c:pt idx="3219">
                  <c:v>225.00000000000006</c:v>
                </c:pt>
                <c:pt idx="3220">
                  <c:v>315.00000000000006</c:v>
                </c:pt>
                <c:pt idx="3221">
                  <c:v>480</c:v>
                </c:pt>
                <c:pt idx="3222">
                  <c:v>765</c:v>
                </c:pt>
                <c:pt idx="3223">
                  <c:v>385.00000000000006</c:v>
                </c:pt>
                <c:pt idx="3224">
                  <c:v>245.00000000000006</c:v>
                </c:pt>
                <c:pt idx="3225">
                  <c:v>245.00000000000006</c:v>
                </c:pt>
                <c:pt idx="3226">
                  <c:v>315</c:v>
                </c:pt>
                <c:pt idx="3227">
                  <c:v>599.99999999999989</c:v>
                </c:pt>
                <c:pt idx="3228">
                  <c:v>810</c:v>
                </c:pt>
                <c:pt idx="3229">
                  <c:v>490.00000000000011</c:v>
                </c:pt>
                <c:pt idx="3230">
                  <c:v>413</c:v>
                </c:pt>
                <c:pt idx="3231">
                  <c:v>520</c:v>
                </c:pt>
                <c:pt idx="3232">
                  <c:v>780</c:v>
                </c:pt>
                <c:pt idx="3233">
                  <c:v>1120</c:v>
                </c:pt>
                <c:pt idx="3234">
                  <c:v>1690</c:v>
                </c:pt>
                <c:pt idx="3235">
                  <c:v>990</c:v>
                </c:pt>
                <c:pt idx="3236">
                  <c:v>880</c:v>
                </c:pt>
                <c:pt idx="3237">
                  <c:v>770.00000000000011</c:v>
                </c:pt>
                <c:pt idx="3238">
                  <c:v>910</c:v>
                </c:pt>
                <c:pt idx="3239">
                  <c:v>1260</c:v>
                </c:pt>
                <c:pt idx="3240">
                  <c:v>595.00000000000011</c:v>
                </c:pt>
                <c:pt idx="3241">
                  <c:v>275.625</c:v>
                </c:pt>
                <c:pt idx="3242">
                  <c:v>196.87500000000003</c:v>
                </c:pt>
                <c:pt idx="3243">
                  <c:v>78.75</c:v>
                </c:pt>
                <c:pt idx="3244">
                  <c:v>168.75</c:v>
                </c:pt>
                <c:pt idx="3245">
                  <c:v>236.25000000000003</c:v>
                </c:pt>
                <c:pt idx="3246">
                  <c:v>665.00000000000011</c:v>
                </c:pt>
                <c:pt idx="3247">
                  <c:v>153.125</c:v>
                </c:pt>
                <c:pt idx="3248">
                  <c:v>153.12500000000003</c:v>
                </c:pt>
                <c:pt idx="3249">
                  <c:v>52.5</c:v>
                </c:pt>
                <c:pt idx="3250">
                  <c:v>168.75</c:v>
                </c:pt>
                <c:pt idx="3251">
                  <c:v>236.25000000000003</c:v>
                </c:pt>
                <c:pt idx="3252">
                  <c:v>623.00000000000011</c:v>
                </c:pt>
                <c:pt idx="3253">
                  <c:v>183.75</c:v>
                </c:pt>
                <c:pt idx="3254">
                  <c:v>153.12500000000003</c:v>
                </c:pt>
                <c:pt idx="3255">
                  <c:v>26.25</c:v>
                </c:pt>
                <c:pt idx="3256">
                  <c:v>101.25</c:v>
                </c:pt>
                <c:pt idx="3257">
                  <c:v>183.75000000000003</c:v>
                </c:pt>
                <c:pt idx="3258">
                  <c:v>595.00000000000011</c:v>
                </c:pt>
                <c:pt idx="3259">
                  <c:v>153.125</c:v>
                </c:pt>
                <c:pt idx="3260">
                  <c:v>109.37500000000001</c:v>
                </c:pt>
                <c:pt idx="3261">
                  <c:v>52.5</c:v>
                </c:pt>
                <c:pt idx="3262">
                  <c:v>67.5</c:v>
                </c:pt>
                <c:pt idx="3263">
                  <c:v>210.00000000000003</c:v>
                </c:pt>
                <c:pt idx="3264">
                  <c:v>939.99999999999989</c:v>
                </c:pt>
                <c:pt idx="3265">
                  <c:v>275.625</c:v>
                </c:pt>
                <c:pt idx="3266">
                  <c:v>210</c:v>
                </c:pt>
                <c:pt idx="3267">
                  <c:v>140</c:v>
                </c:pt>
                <c:pt idx="3268">
                  <c:v>187.49999999999997</c:v>
                </c:pt>
                <c:pt idx="3269">
                  <c:v>412.49999999999994</c:v>
                </c:pt>
                <c:pt idx="3270">
                  <c:v>999.99999999999989</c:v>
                </c:pt>
                <c:pt idx="3271">
                  <c:v>393.75</c:v>
                </c:pt>
                <c:pt idx="3272">
                  <c:v>244.99999999999997</c:v>
                </c:pt>
                <c:pt idx="3273">
                  <c:v>210</c:v>
                </c:pt>
                <c:pt idx="3274">
                  <c:v>224.99999999999997</c:v>
                </c:pt>
                <c:pt idx="3275">
                  <c:v>494.99999999999989</c:v>
                </c:pt>
                <c:pt idx="3276">
                  <c:v>1049.9999999999998</c:v>
                </c:pt>
                <c:pt idx="3277">
                  <c:v>433.125</c:v>
                </c:pt>
                <c:pt idx="3278">
                  <c:v>280</c:v>
                </c:pt>
                <c:pt idx="3279">
                  <c:v>210</c:v>
                </c:pt>
                <c:pt idx="3280">
                  <c:v>262.49999999999994</c:v>
                </c:pt>
                <c:pt idx="3281">
                  <c:v>577.49999999999989</c:v>
                </c:pt>
                <c:pt idx="3282">
                  <c:v>999.99999999999989</c:v>
                </c:pt>
                <c:pt idx="3283">
                  <c:v>433.125</c:v>
                </c:pt>
                <c:pt idx="3284">
                  <c:v>280</c:v>
                </c:pt>
                <c:pt idx="3285">
                  <c:v>210</c:v>
                </c:pt>
                <c:pt idx="3286">
                  <c:v>187.49999999999997</c:v>
                </c:pt>
                <c:pt idx="3287">
                  <c:v>494.99999999999989</c:v>
                </c:pt>
                <c:pt idx="3288">
                  <c:v>849.99999999999989</c:v>
                </c:pt>
                <c:pt idx="3289">
                  <c:v>354.375</c:v>
                </c:pt>
                <c:pt idx="3290">
                  <c:v>175</c:v>
                </c:pt>
                <c:pt idx="3291">
                  <c:v>140</c:v>
                </c:pt>
                <c:pt idx="3292">
                  <c:v>149.99999999999997</c:v>
                </c:pt>
                <c:pt idx="3293">
                  <c:v>329.99999999999994</c:v>
                </c:pt>
                <c:pt idx="3294">
                  <c:v>824.99999999999989</c:v>
                </c:pt>
                <c:pt idx="3295">
                  <c:v>350</c:v>
                </c:pt>
                <c:pt idx="3296">
                  <c:v>175</c:v>
                </c:pt>
                <c:pt idx="3297">
                  <c:v>131.25</c:v>
                </c:pt>
                <c:pt idx="3298">
                  <c:v>135</c:v>
                </c:pt>
                <c:pt idx="3299">
                  <c:v>389.99999999999994</c:v>
                </c:pt>
                <c:pt idx="3300">
                  <c:v>840</c:v>
                </c:pt>
                <c:pt idx="3301">
                  <c:v>306.25</c:v>
                </c:pt>
                <c:pt idx="3302">
                  <c:v>297.5</c:v>
                </c:pt>
                <c:pt idx="3303">
                  <c:v>262.5</c:v>
                </c:pt>
                <c:pt idx="3304">
                  <c:v>225</c:v>
                </c:pt>
                <c:pt idx="3305">
                  <c:v>438.74999999999994</c:v>
                </c:pt>
                <c:pt idx="3306">
                  <c:v>1080</c:v>
                </c:pt>
                <c:pt idx="3307">
                  <c:v>437.5</c:v>
                </c:pt>
                <c:pt idx="3308">
                  <c:v>393.75</c:v>
                </c:pt>
                <c:pt idx="3309">
                  <c:v>306.25</c:v>
                </c:pt>
                <c:pt idx="3310">
                  <c:v>315</c:v>
                </c:pt>
                <c:pt idx="3311">
                  <c:v>536.24999999999989</c:v>
                </c:pt>
                <c:pt idx="3312">
                  <c:v>735</c:v>
                </c:pt>
                <c:pt idx="3313">
                  <c:v>454.99999999999994</c:v>
                </c:pt>
                <c:pt idx="3314">
                  <c:v>390.00000000000006</c:v>
                </c:pt>
                <c:pt idx="3315">
                  <c:v>245</c:v>
                </c:pt>
                <c:pt idx="3316">
                  <c:v>337.5</c:v>
                </c:pt>
                <c:pt idx="3317">
                  <c:v>520</c:v>
                </c:pt>
                <c:pt idx="3318">
                  <c:v>805</c:v>
                </c:pt>
                <c:pt idx="3319">
                  <c:v>315</c:v>
                </c:pt>
                <c:pt idx="3320">
                  <c:v>330.00000000000006</c:v>
                </c:pt>
                <c:pt idx="3321">
                  <c:v>210</c:v>
                </c:pt>
                <c:pt idx="3322">
                  <c:v>337.5</c:v>
                </c:pt>
                <c:pt idx="3323">
                  <c:v>520</c:v>
                </c:pt>
                <c:pt idx="3324">
                  <c:v>763</c:v>
                </c:pt>
                <c:pt idx="3325">
                  <c:v>350</c:v>
                </c:pt>
                <c:pt idx="3326">
                  <c:v>330.00000000000006</c:v>
                </c:pt>
                <c:pt idx="3327">
                  <c:v>175</c:v>
                </c:pt>
                <c:pt idx="3328">
                  <c:v>262.5</c:v>
                </c:pt>
                <c:pt idx="3329">
                  <c:v>440</c:v>
                </c:pt>
                <c:pt idx="3330">
                  <c:v>735</c:v>
                </c:pt>
                <c:pt idx="3331">
                  <c:v>315</c:v>
                </c:pt>
                <c:pt idx="3332">
                  <c:v>270.00000000000006</c:v>
                </c:pt>
                <c:pt idx="3333">
                  <c:v>210</c:v>
                </c:pt>
                <c:pt idx="3334">
                  <c:v>225</c:v>
                </c:pt>
                <c:pt idx="3335">
                  <c:v>480</c:v>
                </c:pt>
                <c:pt idx="3336">
                  <c:v>1097.2499999999998</c:v>
                </c:pt>
                <c:pt idx="3337">
                  <c:v>481.24999999999994</c:v>
                </c:pt>
                <c:pt idx="3338">
                  <c:v>540</c:v>
                </c:pt>
                <c:pt idx="3339">
                  <c:v>450</c:v>
                </c:pt>
                <c:pt idx="3340">
                  <c:v>453.74999999999994</c:v>
                </c:pt>
                <c:pt idx="3341">
                  <c:v>960</c:v>
                </c:pt>
                <c:pt idx="3342">
                  <c:v>1251.2499999999998</c:v>
                </c:pt>
                <c:pt idx="3343">
                  <c:v>700</c:v>
                </c:pt>
                <c:pt idx="3344">
                  <c:v>585</c:v>
                </c:pt>
                <c:pt idx="3345">
                  <c:v>540</c:v>
                </c:pt>
                <c:pt idx="3346">
                  <c:v>494.99999999999989</c:v>
                </c:pt>
                <c:pt idx="3347">
                  <c:v>1080</c:v>
                </c:pt>
                <c:pt idx="3348">
                  <c:v>1299.3749999999998</c:v>
                </c:pt>
                <c:pt idx="3349">
                  <c:v>743.75</c:v>
                </c:pt>
                <c:pt idx="3350">
                  <c:v>630</c:v>
                </c:pt>
                <c:pt idx="3351">
                  <c:v>540</c:v>
                </c:pt>
                <c:pt idx="3352">
                  <c:v>536.24999999999989</c:v>
                </c:pt>
                <c:pt idx="3353">
                  <c:v>1200</c:v>
                </c:pt>
                <c:pt idx="3354">
                  <c:v>1251.2499999999998</c:v>
                </c:pt>
                <c:pt idx="3355">
                  <c:v>743.75</c:v>
                </c:pt>
                <c:pt idx="3356">
                  <c:v>630</c:v>
                </c:pt>
                <c:pt idx="3357">
                  <c:v>450</c:v>
                </c:pt>
                <c:pt idx="3358">
                  <c:v>371.24999999999994</c:v>
                </c:pt>
                <c:pt idx="3359">
                  <c:v>960</c:v>
                </c:pt>
                <c:pt idx="3360">
                  <c:v>1010.6249999999998</c:v>
                </c:pt>
                <c:pt idx="3361">
                  <c:v>568.75</c:v>
                </c:pt>
                <c:pt idx="3362">
                  <c:v>405</c:v>
                </c:pt>
                <c:pt idx="3363">
                  <c:v>360</c:v>
                </c:pt>
                <c:pt idx="3364">
                  <c:v>329.99999999999994</c:v>
                </c:pt>
                <c:pt idx="3365">
                  <c:v>720</c:v>
                </c:pt>
                <c:pt idx="3366">
                  <c:v>997.49999999999989</c:v>
                </c:pt>
                <c:pt idx="3367">
                  <c:v>577.5</c:v>
                </c:pt>
                <c:pt idx="3368">
                  <c:v>440</c:v>
                </c:pt>
                <c:pt idx="3369">
                  <c:v>385.00000000000006</c:v>
                </c:pt>
                <c:pt idx="3370">
                  <c:v>341.25</c:v>
                </c:pt>
                <c:pt idx="3371">
                  <c:v>840</c:v>
                </c:pt>
                <c:pt idx="3372">
                  <c:v>1023.7499999999999</c:v>
                </c:pt>
                <c:pt idx="3373">
                  <c:v>625.625</c:v>
                </c:pt>
                <c:pt idx="3374">
                  <c:v>704.00000000000011</c:v>
                </c:pt>
                <c:pt idx="3375">
                  <c:v>660.00000000000011</c:v>
                </c:pt>
                <c:pt idx="3376">
                  <c:v>536.25</c:v>
                </c:pt>
                <c:pt idx="3377">
                  <c:v>1050</c:v>
                </c:pt>
                <c:pt idx="3378">
                  <c:v>1365</c:v>
                </c:pt>
                <c:pt idx="3379">
                  <c:v>770</c:v>
                </c:pt>
                <c:pt idx="3380">
                  <c:v>825</c:v>
                </c:pt>
                <c:pt idx="3381">
                  <c:v>715.00000000000011</c:v>
                </c:pt>
                <c:pt idx="3382">
                  <c:v>633.75</c:v>
                </c:pt>
                <c:pt idx="3383">
                  <c:v>1190</c:v>
                </c:pt>
                <c:pt idx="3384">
                  <c:v>581.875</c:v>
                </c:pt>
                <c:pt idx="3385">
                  <c:v>336.875</c:v>
                </c:pt>
                <c:pt idx="3386">
                  <c:v>275.00000000000006</c:v>
                </c:pt>
                <c:pt idx="3387">
                  <c:v>150</c:v>
                </c:pt>
                <c:pt idx="3388">
                  <c:v>236.25</c:v>
                </c:pt>
                <c:pt idx="3389">
                  <c:v>385.00000000000006</c:v>
                </c:pt>
                <c:pt idx="3390">
                  <c:v>643.125</c:v>
                </c:pt>
                <c:pt idx="3391">
                  <c:v>214.37500000000003</c:v>
                </c:pt>
                <c:pt idx="3392">
                  <c:v>225.00000000000006</c:v>
                </c:pt>
                <c:pt idx="3393">
                  <c:v>120</c:v>
                </c:pt>
                <c:pt idx="3394">
                  <c:v>236.25</c:v>
                </c:pt>
                <c:pt idx="3395">
                  <c:v>385.00000000000006</c:v>
                </c:pt>
                <c:pt idx="3396">
                  <c:v>606.375</c:v>
                </c:pt>
                <c:pt idx="3397">
                  <c:v>245.00000000000003</c:v>
                </c:pt>
                <c:pt idx="3398">
                  <c:v>225.00000000000006</c:v>
                </c:pt>
                <c:pt idx="3399">
                  <c:v>90</c:v>
                </c:pt>
                <c:pt idx="3400">
                  <c:v>168.75</c:v>
                </c:pt>
                <c:pt idx="3401">
                  <c:v>315.00000000000006</c:v>
                </c:pt>
                <c:pt idx="3402">
                  <c:v>581.875</c:v>
                </c:pt>
                <c:pt idx="3403">
                  <c:v>214.37500000000003</c:v>
                </c:pt>
                <c:pt idx="3404">
                  <c:v>175.00000000000006</c:v>
                </c:pt>
                <c:pt idx="3405">
                  <c:v>120</c:v>
                </c:pt>
                <c:pt idx="3406">
                  <c:v>135</c:v>
                </c:pt>
                <c:pt idx="3407">
                  <c:v>350.00000000000006</c:v>
                </c:pt>
                <c:pt idx="3408">
                  <c:v>909.99999999999977</c:v>
                </c:pt>
                <c:pt idx="3409">
                  <c:v>354.375</c:v>
                </c:pt>
                <c:pt idx="3410">
                  <c:v>400</c:v>
                </c:pt>
                <c:pt idx="3411">
                  <c:v>320</c:v>
                </c:pt>
                <c:pt idx="3412">
                  <c:v>337.49999999999994</c:v>
                </c:pt>
                <c:pt idx="3413">
                  <c:v>770</c:v>
                </c:pt>
                <c:pt idx="3414">
                  <c:v>1049.9999999999998</c:v>
                </c:pt>
                <c:pt idx="3415">
                  <c:v>551.25</c:v>
                </c:pt>
                <c:pt idx="3416">
                  <c:v>440</c:v>
                </c:pt>
                <c:pt idx="3417">
                  <c:v>400</c:v>
                </c:pt>
                <c:pt idx="3418">
                  <c:v>374.99999999999994</c:v>
                </c:pt>
                <c:pt idx="3419">
                  <c:v>879.99999999999989</c:v>
                </c:pt>
                <c:pt idx="3420">
                  <c:v>1093.7499999999998</c:v>
                </c:pt>
                <c:pt idx="3421">
                  <c:v>590.625</c:v>
                </c:pt>
                <c:pt idx="3422">
                  <c:v>480</c:v>
                </c:pt>
                <c:pt idx="3423">
                  <c:v>400</c:v>
                </c:pt>
                <c:pt idx="3424">
                  <c:v>412.49999999999994</c:v>
                </c:pt>
                <c:pt idx="3425">
                  <c:v>989.99999999999989</c:v>
                </c:pt>
                <c:pt idx="3426">
                  <c:v>1049.9999999999998</c:v>
                </c:pt>
                <c:pt idx="3427">
                  <c:v>590.625</c:v>
                </c:pt>
                <c:pt idx="3428">
                  <c:v>480</c:v>
                </c:pt>
                <c:pt idx="3429">
                  <c:v>320</c:v>
                </c:pt>
                <c:pt idx="3430">
                  <c:v>262.49999999999994</c:v>
                </c:pt>
                <c:pt idx="3431">
                  <c:v>770</c:v>
                </c:pt>
                <c:pt idx="3432">
                  <c:v>831.24999999999977</c:v>
                </c:pt>
                <c:pt idx="3433">
                  <c:v>433.125</c:v>
                </c:pt>
                <c:pt idx="3434">
                  <c:v>280</c:v>
                </c:pt>
                <c:pt idx="3435">
                  <c:v>240</c:v>
                </c:pt>
                <c:pt idx="3436">
                  <c:v>224.99999999999997</c:v>
                </c:pt>
                <c:pt idx="3437">
                  <c:v>549.99999999999989</c:v>
                </c:pt>
                <c:pt idx="3438">
                  <c:v>818.12499999999977</c:v>
                </c:pt>
                <c:pt idx="3439">
                  <c:v>437.5</c:v>
                </c:pt>
                <c:pt idx="3440">
                  <c:v>300</c:v>
                </c:pt>
                <c:pt idx="3441">
                  <c:v>250</c:v>
                </c:pt>
                <c:pt idx="3442">
                  <c:v>225</c:v>
                </c:pt>
                <c:pt idx="3443">
                  <c:v>650</c:v>
                </c:pt>
                <c:pt idx="3444">
                  <c:v>840</c:v>
                </c:pt>
                <c:pt idx="3445">
                  <c:v>481.24999999999994</c:v>
                </c:pt>
                <c:pt idx="3446">
                  <c:v>540</c:v>
                </c:pt>
                <c:pt idx="3447">
                  <c:v>500</c:v>
                </c:pt>
                <c:pt idx="3448">
                  <c:v>405</c:v>
                </c:pt>
                <c:pt idx="3449">
                  <c:v>844.99999999999989</c:v>
                </c:pt>
                <c:pt idx="3450">
                  <c:v>1155</c:v>
                </c:pt>
                <c:pt idx="3451">
                  <c:v>612.5</c:v>
                </c:pt>
                <c:pt idx="3452">
                  <c:v>650</c:v>
                </c:pt>
                <c:pt idx="3453">
                  <c:v>550</c:v>
                </c:pt>
                <c:pt idx="3454">
                  <c:v>495</c:v>
                </c:pt>
                <c:pt idx="3455">
                  <c:v>974.99999999999989</c:v>
                </c:pt>
                <c:pt idx="3456">
                  <c:v>800</c:v>
                </c:pt>
                <c:pt idx="3457">
                  <c:v>480</c:v>
                </c:pt>
                <c:pt idx="3458">
                  <c:v>270</c:v>
                </c:pt>
                <c:pt idx="3459">
                  <c:v>157.5</c:v>
                </c:pt>
                <c:pt idx="3460">
                  <c:v>300</c:v>
                </c:pt>
                <c:pt idx="3461">
                  <c:v>420</c:v>
                </c:pt>
                <c:pt idx="3462">
                  <c:v>880</c:v>
                </c:pt>
                <c:pt idx="3463">
                  <c:v>320</c:v>
                </c:pt>
                <c:pt idx="3464">
                  <c:v>225.00000000000003</c:v>
                </c:pt>
                <c:pt idx="3465">
                  <c:v>131.25</c:v>
                </c:pt>
                <c:pt idx="3466">
                  <c:v>300</c:v>
                </c:pt>
                <c:pt idx="3467">
                  <c:v>420</c:v>
                </c:pt>
                <c:pt idx="3468">
                  <c:v>832</c:v>
                </c:pt>
                <c:pt idx="3469">
                  <c:v>360</c:v>
                </c:pt>
                <c:pt idx="3470">
                  <c:v>225.00000000000003</c:v>
                </c:pt>
                <c:pt idx="3471">
                  <c:v>105</c:v>
                </c:pt>
                <c:pt idx="3472">
                  <c:v>225</c:v>
                </c:pt>
                <c:pt idx="3473">
                  <c:v>350</c:v>
                </c:pt>
                <c:pt idx="3474">
                  <c:v>800</c:v>
                </c:pt>
                <c:pt idx="3475">
                  <c:v>320</c:v>
                </c:pt>
                <c:pt idx="3476">
                  <c:v>180.00000000000003</c:v>
                </c:pt>
                <c:pt idx="3477">
                  <c:v>131.25</c:v>
                </c:pt>
                <c:pt idx="3478">
                  <c:v>187.5</c:v>
                </c:pt>
                <c:pt idx="3479">
                  <c:v>385</c:v>
                </c:pt>
                <c:pt idx="3480">
                  <c:v>1198.9999999999998</c:v>
                </c:pt>
                <c:pt idx="3481">
                  <c:v>500</c:v>
                </c:pt>
                <c:pt idx="3482">
                  <c:v>371.25</c:v>
                </c:pt>
                <c:pt idx="3483">
                  <c:v>303.75</c:v>
                </c:pt>
                <c:pt idx="3484">
                  <c:v>412.49999999999994</c:v>
                </c:pt>
                <c:pt idx="3485">
                  <c:v>787.5</c:v>
                </c:pt>
                <c:pt idx="3486">
                  <c:v>1375</c:v>
                </c:pt>
                <c:pt idx="3487">
                  <c:v>750</c:v>
                </c:pt>
                <c:pt idx="3488">
                  <c:v>405</c:v>
                </c:pt>
                <c:pt idx="3489">
                  <c:v>371.25</c:v>
                </c:pt>
                <c:pt idx="3490">
                  <c:v>453.74999999999994</c:v>
                </c:pt>
                <c:pt idx="3491">
                  <c:v>892.5</c:v>
                </c:pt>
                <c:pt idx="3492">
                  <c:v>1430</c:v>
                </c:pt>
                <c:pt idx="3493">
                  <c:v>800</c:v>
                </c:pt>
                <c:pt idx="3494">
                  <c:v>438.75</c:v>
                </c:pt>
                <c:pt idx="3495">
                  <c:v>371.25</c:v>
                </c:pt>
                <c:pt idx="3496">
                  <c:v>494.99999999999989</c:v>
                </c:pt>
                <c:pt idx="3497">
                  <c:v>997.49999999999989</c:v>
                </c:pt>
                <c:pt idx="3498">
                  <c:v>1375</c:v>
                </c:pt>
                <c:pt idx="3499">
                  <c:v>800</c:v>
                </c:pt>
                <c:pt idx="3500">
                  <c:v>438.75</c:v>
                </c:pt>
                <c:pt idx="3501">
                  <c:v>303.75</c:v>
                </c:pt>
                <c:pt idx="3502">
                  <c:v>329.99999999999994</c:v>
                </c:pt>
                <c:pt idx="3503">
                  <c:v>787.5</c:v>
                </c:pt>
                <c:pt idx="3504">
                  <c:v>1099.9999999999998</c:v>
                </c:pt>
                <c:pt idx="3505">
                  <c:v>600</c:v>
                </c:pt>
                <c:pt idx="3506">
                  <c:v>270</c:v>
                </c:pt>
                <c:pt idx="3507">
                  <c:v>236.25</c:v>
                </c:pt>
                <c:pt idx="3508">
                  <c:v>288.74999999999994</c:v>
                </c:pt>
                <c:pt idx="3509">
                  <c:v>577.5</c:v>
                </c:pt>
                <c:pt idx="3510">
                  <c:v>1080</c:v>
                </c:pt>
                <c:pt idx="3511">
                  <c:v>605.00000000000011</c:v>
                </c:pt>
                <c:pt idx="3512">
                  <c:v>288.75</c:v>
                </c:pt>
                <c:pt idx="3513">
                  <c:v>247.50000000000003</c:v>
                </c:pt>
                <c:pt idx="3514">
                  <c:v>292.5</c:v>
                </c:pt>
                <c:pt idx="3515">
                  <c:v>673.74999999999989</c:v>
                </c:pt>
                <c:pt idx="3516">
                  <c:v>1105</c:v>
                </c:pt>
                <c:pt idx="3517">
                  <c:v>660.00000000000011</c:v>
                </c:pt>
                <c:pt idx="3518">
                  <c:v>486.75000000000006</c:v>
                </c:pt>
                <c:pt idx="3519">
                  <c:v>453.75000000000006</c:v>
                </c:pt>
                <c:pt idx="3520">
                  <c:v>487.5</c:v>
                </c:pt>
                <c:pt idx="3521">
                  <c:v>857.5</c:v>
                </c:pt>
                <c:pt idx="3522">
                  <c:v>1495</c:v>
                </c:pt>
                <c:pt idx="3523">
                  <c:v>825</c:v>
                </c:pt>
                <c:pt idx="3524">
                  <c:v>577.5</c:v>
                </c:pt>
                <c:pt idx="3525">
                  <c:v>495.00000000000006</c:v>
                </c:pt>
                <c:pt idx="3526">
                  <c:v>585</c:v>
                </c:pt>
                <c:pt idx="3527">
                  <c:v>979.99999999999989</c:v>
                </c:pt>
                <c:pt idx="3528">
                  <c:v>520.625</c:v>
                </c:pt>
                <c:pt idx="3529">
                  <c:v>275.625</c:v>
                </c:pt>
                <c:pt idx="3530">
                  <c:v>225.00000000000006</c:v>
                </c:pt>
                <c:pt idx="3531">
                  <c:v>90</c:v>
                </c:pt>
                <c:pt idx="3532">
                  <c:v>168.75</c:v>
                </c:pt>
                <c:pt idx="3533">
                  <c:v>315.00000000000006</c:v>
                </c:pt>
                <c:pt idx="3534">
                  <c:v>581.875</c:v>
                </c:pt>
                <c:pt idx="3535">
                  <c:v>153.125</c:v>
                </c:pt>
                <c:pt idx="3536">
                  <c:v>175.00000000000006</c:v>
                </c:pt>
                <c:pt idx="3537">
                  <c:v>60</c:v>
                </c:pt>
                <c:pt idx="3538">
                  <c:v>168.75</c:v>
                </c:pt>
                <c:pt idx="3539">
                  <c:v>315.00000000000006</c:v>
                </c:pt>
                <c:pt idx="3540">
                  <c:v>545.125</c:v>
                </c:pt>
                <c:pt idx="3541">
                  <c:v>183.75</c:v>
                </c:pt>
                <c:pt idx="3542">
                  <c:v>175.00000000000006</c:v>
                </c:pt>
                <c:pt idx="3543">
                  <c:v>30</c:v>
                </c:pt>
                <c:pt idx="3544">
                  <c:v>101.25</c:v>
                </c:pt>
                <c:pt idx="3545">
                  <c:v>245.00000000000006</c:v>
                </c:pt>
                <c:pt idx="3546">
                  <c:v>520.625</c:v>
                </c:pt>
                <c:pt idx="3547">
                  <c:v>153.125</c:v>
                </c:pt>
                <c:pt idx="3548">
                  <c:v>125.00000000000003</c:v>
                </c:pt>
                <c:pt idx="3549">
                  <c:v>60</c:v>
                </c:pt>
                <c:pt idx="3550">
                  <c:v>67.5</c:v>
                </c:pt>
                <c:pt idx="3551">
                  <c:v>280.00000000000006</c:v>
                </c:pt>
                <c:pt idx="3552">
                  <c:v>822.49999999999977</c:v>
                </c:pt>
                <c:pt idx="3553">
                  <c:v>275.625</c:v>
                </c:pt>
                <c:pt idx="3554">
                  <c:v>320</c:v>
                </c:pt>
                <c:pt idx="3555">
                  <c:v>240</c:v>
                </c:pt>
                <c:pt idx="3556">
                  <c:v>262.49999999999994</c:v>
                </c:pt>
                <c:pt idx="3557">
                  <c:v>660</c:v>
                </c:pt>
                <c:pt idx="3558">
                  <c:v>962.49999999999977</c:v>
                </c:pt>
                <c:pt idx="3559">
                  <c:v>472.49999999999994</c:v>
                </c:pt>
                <c:pt idx="3560">
                  <c:v>360</c:v>
                </c:pt>
                <c:pt idx="3561">
                  <c:v>320</c:v>
                </c:pt>
                <c:pt idx="3562">
                  <c:v>299.99999999999994</c:v>
                </c:pt>
                <c:pt idx="3563">
                  <c:v>770</c:v>
                </c:pt>
                <c:pt idx="3564">
                  <c:v>1006.2499999999998</c:v>
                </c:pt>
                <c:pt idx="3565">
                  <c:v>511.87499999999994</c:v>
                </c:pt>
                <c:pt idx="3566">
                  <c:v>400</c:v>
                </c:pt>
                <c:pt idx="3567">
                  <c:v>320</c:v>
                </c:pt>
                <c:pt idx="3568">
                  <c:v>337.49999999999994</c:v>
                </c:pt>
                <c:pt idx="3569">
                  <c:v>879.99999999999989</c:v>
                </c:pt>
                <c:pt idx="3570">
                  <c:v>962.49999999999977</c:v>
                </c:pt>
                <c:pt idx="3571">
                  <c:v>511.87499999999994</c:v>
                </c:pt>
                <c:pt idx="3572">
                  <c:v>400</c:v>
                </c:pt>
                <c:pt idx="3573">
                  <c:v>240</c:v>
                </c:pt>
                <c:pt idx="3574">
                  <c:v>187.49999999999997</c:v>
                </c:pt>
                <c:pt idx="3575">
                  <c:v>660</c:v>
                </c:pt>
                <c:pt idx="3576">
                  <c:v>743.74999999999977</c:v>
                </c:pt>
                <c:pt idx="3577">
                  <c:v>354.375</c:v>
                </c:pt>
                <c:pt idx="3578">
                  <c:v>200</c:v>
                </c:pt>
                <c:pt idx="3579">
                  <c:v>160</c:v>
                </c:pt>
                <c:pt idx="3580">
                  <c:v>149.99999999999997</c:v>
                </c:pt>
                <c:pt idx="3581">
                  <c:v>439.99999999999994</c:v>
                </c:pt>
                <c:pt idx="3582">
                  <c:v>721.87499999999977</c:v>
                </c:pt>
                <c:pt idx="3583">
                  <c:v>350</c:v>
                </c:pt>
                <c:pt idx="3584">
                  <c:v>200</c:v>
                </c:pt>
                <c:pt idx="3585">
                  <c:v>150</c:v>
                </c:pt>
                <c:pt idx="3586">
                  <c:v>135</c:v>
                </c:pt>
                <c:pt idx="3587">
                  <c:v>519.99999999999989</c:v>
                </c:pt>
                <c:pt idx="3588">
                  <c:v>735</c:v>
                </c:pt>
                <c:pt idx="3589">
                  <c:v>393.75</c:v>
                </c:pt>
                <c:pt idx="3590">
                  <c:v>440</c:v>
                </c:pt>
                <c:pt idx="3591">
                  <c:v>400</c:v>
                </c:pt>
                <c:pt idx="3592">
                  <c:v>315</c:v>
                </c:pt>
                <c:pt idx="3593">
                  <c:v>715</c:v>
                </c:pt>
                <c:pt idx="3594">
                  <c:v>1050</c:v>
                </c:pt>
                <c:pt idx="3595">
                  <c:v>525</c:v>
                </c:pt>
                <c:pt idx="3596">
                  <c:v>550</c:v>
                </c:pt>
                <c:pt idx="3597">
                  <c:v>450</c:v>
                </c:pt>
                <c:pt idx="3598">
                  <c:v>405</c:v>
                </c:pt>
                <c:pt idx="3599">
                  <c:v>844.99999999999989</c:v>
                </c:pt>
                <c:pt idx="3600">
                  <c:v>540</c:v>
                </c:pt>
                <c:pt idx="3601">
                  <c:v>300</c:v>
                </c:pt>
                <c:pt idx="3602">
                  <c:v>187.50000000000003</c:v>
                </c:pt>
                <c:pt idx="3603">
                  <c:v>87.5</c:v>
                </c:pt>
                <c:pt idx="3604">
                  <c:v>187.5</c:v>
                </c:pt>
                <c:pt idx="3605">
                  <c:v>300</c:v>
                </c:pt>
                <c:pt idx="3606">
                  <c:v>600</c:v>
                </c:pt>
                <c:pt idx="3607">
                  <c:v>180</c:v>
                </c:pt>
                <c:pt idx="3608">
                  <c:v>150.00000000000003</c:v>
                </c:pt>
                <c:pt idx="3609">
                  <c:v>218.75</c:v>
                </c:pt>
                <c:pt idx="3610">
                  <c:v>187.5</c:v>
                </c:pt>
                <c:pt idx="3611">
                  <c:v>300</c:v>
                </c:pt>
                <c:pt idx="3612">
                  <c:v>564</c:v>
                </c:pt>
                <c:pt idx="3613">
                  <c:v>210</c:v>
                </c:pt>
                <c:pt idx="3614">
                  <c:v>150.00000000000003</c:v>
                </c:pt>
                <c:pt idx="3615">
                  <c:v>262.5</c:v>
                </c:pt>
                <c:pt idx="3616">
                  <c:v>125</c:v>
                </c:pt>
                <c:pt idx="3617">
                  <c:v>240</c:v>
                </c:pt>
                <c:pt idx="3618">
                  <c:v>540</c:v>
                </c:pt>
                <c:pt idx="3619">
                  <c:v>180</c:v>
                </c:pt>
                <c:pt idx="3620">
                  <c:v>112.50000000000001</c:v>
                </c:pt>
                <c:pt idx="3621">
                  <c:v>109.375</c:v>
                </c:pt>
                <c:pt idx="3622">
                  <c:v>156.25</c:v>
                </c:pt>
                <c:pt idx="3623">
                  <c:v>330</c:v>
                </c:pt>
                <c:pt idx="3624">
                  <c:v>816.74999999999989</c:v>
                </c:pt>
                <c:pt idx="3625">
                  <c:v>300</c:v>
                </c:pt>
                <c:pt idx="3626">
                  <c:v>253.125</c:v>
                </c:pt>
                <c:pt idx="3627">
                  <c:v>196.875</c:v>
                </c:pt>
                <c:pt idx="3628">
                  <c:v>274.99999999999994</c:v>
                </c:pt>
                <c:pt idx="3629">
                  <c:v>585</c:v>
                </c:pt>
                <c:pt idx="3630">
                  <c:v>948.74999999999977</c:v>
                </c:pt>
                <c:pt idx="3631">
                  <c:v>487.5</c:v>
                </c:pt>
                <c:pt idx="3632">
                  <c:v>281.25</c:v>
                </c:pt>
                <c:pt idx="3633">
                  <c:v>253.125</c:v>
                </c:pt>
                <c:pt idx="3634">
                  <c:v>309.37499999999994</c:v>
                </c:pt>
                <c:pt idx="3635">
                  <c:v>675</c:v>
                </c:pt>
                <c:pt idx="3636">
                  <c:v>989.99999999999977</c:v>
                </c:pt>
                <c:pt idx="3637">
                  <c:v>525</c:v>
                </c:pt>
                <c:pt idx="3638">
                  <c:v>309.375</c:v>
                </c:pt>
                <c:pt idx="3639">
                  <c:v>253.125</c:v>
                </c:pt>
                <c:pt idx="3640">
                  <c:v>343.74999999999994</c:v>
                </c:pt>
                <c:pt idx="3641">
                  <c:v>765</c:v>
                </c:pt>
                <c:pt idx="3642">
                  <c:v>948.74999999999977</c:v>
                </c:pt>
                <c:pt idx="3643">
                  <c:v>525</c:v>
                </c:pt>
                <c:pt idx="3644">
                  <c:v>309.375</c:v>
                </c:pt>
                <c:pt idx="3645">
                  <c:v>196.875</c:v>
                </c:pt>
                <c:pt idx="3646">
                  <c:v>206.24999999999997</c:v>
                </c:pt>
                <c:pt idx="3647">
                  <c:v>585</c:v>
                </c:pt>
                <c:pt idx="3648">
                  <c:v>742.49999999999989</c:v>
                </c:pt>
                <c:pt idx="3649">
                  <c:v>375</c:v>
                </c:pt>
                <c:pt idx="3650">
                  <c:v>168.75</c:v>
                </c:pt>
                <c:pt idx="3651">
                  <c:v>140.625</c:v>
                </c:pt>
                <c:pt idx="3652">
                  <c:v>171.87499999999997</c:v>
                </c:pt>
                <c:pt idx="3653">
                  <c:v>405</c:v>
                </c:pt>
                <c:pt idx="3654">
                  <c:v>720</c:v>
                </c:pt>
                <c:pt idx="3655">
                  <c:v>371.25</c:v>
                </c:pt>
                <c:pt idx="3656">
                  <c:v>171.875</c:v>
                </c:pt>
                <c:pt idx="3657">
                  <c:v>137.5</c:v>
                </c:pt>
                <c:pt idx="3658">
                  <c:v>162.5</c:v>
                </c:pt>
                <c:pt idx="3659">
                  <c:v>472.5</c:v>
                </c:pt>
                <c:pt idx="3660">
                  <c:v>731.25</c:v>
                </c:pt>
                <c:pt idx="3661">
                  <c:v>495.00000000000006</c:v>
                </c:pt>
                <c:pt idx="3662">
                  <c:v>405.62500000000006</c:v>
                </c:pt>
                <c:pt idx="3663">
                  <c:v>378.12500000000006</c:v>
                </c:pt>
                <c:pt idx="3664">
                  <c:v>406.25</c:v>
                </c:pt>
                <c:pt idx="3665">
                  <c:v>735</c:v>
                </c:pt>
                <c:pt idx="3666">
                  <c:v>1121.25</c:v>
                </c:pt>
                <c:pt idx="3667">
                  <c:v>618.75</c:v>
                </c:pt>
                <c:pt idx="3668">
                  <c:v>481.25000000000006</c:v>
                </c:pt>
                <c:pt idx="3669">
                  <c:v>412.50000000000006</c:v>
                </c:pt>
                <c:pt idx="3670">
                  <c:v>487.5</c:v>
                </c:pt>
                <c:pt idx="3671">
                  <c:v>840</c:v>
                </c:pt>
                <c:pt idx="3672">
                  <c:v>1063.125</c:v>
                </c:pt>
                <c:pt idx="3673">
                  <c:v>658.125</c:v>
                </c:pt>
                <c:pt idx="3674">
                  <c:v>398.125</c:v>
                </c:pt>
                <c:pt idx="3675">
                  <c:v>244.99999999999994</c:v>
                </c:pt>
                <c:pt idx="3676">
                  <c:v>433.125</c:v>
                </c:pt>
                <c:pt idx="3677">
                  <c:v>585</c:v>
                </c:pt>
                <c:pt idx="3678">
                  <c:v>1164.375</c:v>
                </c:pt>
                <c:pt idx="3679">
                  <c:v>455.625</c:v>
                </c:pt>
                <c:pt idx="3680">
                  <c:v>336.875</c:v>
                </c:pt>
                <c:pt idx="3681">
                  <c:v>210</c:v>
                </c:pt>
                <c:pt idx="3682">
                  <c:v>433.125</c:v>
                </c:pt>
                <c:pt idx="3683">
                  <c:v>585</c:v>
                </c:pt>
                <c:pt idx="3684">
                  <c:v>1103.625</c:v>
                </c:pt>
                <c:pt idx="3685">
                  <c:v>506.25</c:v>
                </c:pt>
                <c:pt idx="3686">
                  <c:v>336.875</c:v>
                </c:pt>
                <c:pt idx="3687">
                  <c:v>174.99999999999997</c:v>
                </c:pt>
                <c:pt idx="3688">
                  <c:v>336.875</c:v>
                </c:pt>
                <c:pt idx="3689">
                  <c:v>494.99999999999994</c:v>
                </c:pt>
                <c:pt idx="3690">
                  <c:v>1063.125</c:v>
                </c:pt>
                <c:pt idx="3691">
                  <c:v>455.625</c:v>
                </c:pt>
                <c:pt idx="3692">
                  <c:v>275.625</c:v>
                </c:pt>
                <c:pt idx="3693">
                  <c:v>210</c:v>
                </c:pt>
                <c:pt idx="3694">
                  <c:v>288.75</c:v>
                </c:pt>
                <c:pt idx="3695">
                  <c:v>540</c:v>
                </c:pt>
                <c:pt idx="3696">
                  <c:v>1539</c:v>
                </c:pt>
                <c:pt idx="3697">
                  <c:v>680.62500000000011</c:v>
                </c:pt>
                <c:pt idx="3698">
                  <c:v>525</c:v>
                </c:pt>
                <c:pt idx="3699">
                  <c:v>437.5</c:v>
                </c:pt>
                <c:pt idx="3700">
                  <c:v>577.5</c:v>
                </c:pt>
                <c:pt idx="3701">
                  <c:v>1040</c:v>
                </c:pt>
                <c:pt idx="3702">
                  <c:v>1755</c:v>
                </c:pt>
                <c:pt idx="3703">
                  <c:v>990</c:v>
                </c:pt>
                <c:pt idx="3704">
                  <c:v>568.75</c:v>
                </c:pt>
                <c:pt idx="3705">
                  <c:v>525</c:v>
                </c:pt>
                <c:pt idx="3706">
                  <c:v>630</c:v>
                </c:pt>
                <c:pt idx="3707">
                  <c:v>1170</c:v>
                </c:pt>
                <c:pt idx="3708">
                  <c:v>1822.5</c:v>
                </c:pt>
                <c:pt idx="3709">
                  <c:v>1051.875</c:v>
                </c:pt>
                <c:pt idx="3710">
                  <c:v>612.5</c:v>
                </c:pt>
                <c:pt idx="3711">
                  <c:v>525</c:v>
                </c:pt>
                <c:pt idx="3712">
                  <c:v>682.5</c:v>
                </c:pt>
                <c:pt idx="3713">
                  <c:v>1300</c:v>
                </c:pt>
                <c:pt idx="3714">
                  <c:v>1755</c:v>
                </c:pt>
                <c:pt idx="3715">
                  <c:v>1051.875</c:v>
                </c:pt>
                <c:pt idx="3716">
                  <c:v>612.5</c:v>
                </c:pt>
                <c:pt idx="3717">
                  <c:v>437.5</c:v>
                </c:pt>
                <c:pt idx="3718">
                  <c:v>472.49999999999994</c:v>
                </c:pt>
                <c:pt idx="3719">
                  <c:v>1040</c:v>
                </c:pt>
                <c:pt idx="3720">
                  <c:v>1417.5</c:v>
                </c:pt>
                <c:pt idx="3721">
                  <c:v>804.37500000000011</c:v>
                </c:pt>
                <c:pt idx="3722">
                  <c:v>393.75</c:v>
                </c:pt>
                <c:pt idx="3723">
                  <c:v>350</c:v>
                </c:pt>
                <c:pt idx="3724">
                  <c:v>420</c:v>
                </c:pt>
                <c:pt idx="3725">
                  <c:v>779.99999999999989</c:v>
                </c:pt>
                <c:pt idx="3726">
                  <c:v>1389.375</c:v>
                </c:pt>
                <c:pt idx="3727">
                  <c:v>810.00000000000011</c:v>
                </c:pt>
                <c:pt idx="3728">
                  <c:v>420.00000000000006</c:v>
                </c:pt>
                <c:pt idx="3729">
                  <c:v>367.50000000000006</c:v>
                </c:pt>
                <c:pt idx="3730">
                  <c:v>428.75000000000006</c:v>
                </c:pt>
                <c:pt idx="3731">
                  <c:v>899.99999999999989</c:v>
                </c:pt>
                <c:pt idx="3732">
                  <c:v>1417.5000000000002</c:v>
                </c:pt>
                <c:pt idx="3733">
                  <c:v>877.50000000000011</c:v>
                </c:pt>
                <c:pt idx="3734">
                  <c:v>672</c:v>
                </c:pt>
                <c:pt idx="3735">
                  <c:v>630</c:v>
                </c:pt>
                <c:pt idx="3736">
                  <c:v>673.75</c:v>
                </c:pt>
                <c:pt idx="3737">
                  <c:v>1125</c:v>
                </c:pt>
                <c:pt idx="3738">
                  <c:v>1890</c:v>
                </c:pt>
                <c:pt idx="3739">
                  <c:v>1080.0000000000002</c:v>
                </c:pt>
                <c:pt idx="3740">
                  <c:v>787.50000000000011</c:v>
                </c:pt>
                <c:pt idx="3741">
                  <c:v>682.5</c:v>
                </c:pt>
                <c:pt idx="3742">
                  <c:v>796.25</c:v>
                </c:pt>
                <c:pt idx="3743">
                  <c:v>1275</c:v>
                </c:pt>
                <c:pt idx="3744">
                  <c:v>1050</c:v>
                </c:pt>
                <c:pt idx="3745">
                  <c:v>650</c:v>
                </c:pt>
                <c:pt idx="3746">
                  <c:v>390</c:v>
                </c:pt>
                <c:pt idx="3747">
                  <c:v>236.24999999999994</c:v>
                </c:pt>
                <c:pt idx="3748">
                  <c:v>405.00000000000006</c:v>
                </c:pt>
                <c:pt idx="3749">
                  <c:v>568.75</c:v>
                </c:pt>
                <c:pt idx="3750">
                  <c:v>1200</c:v>
                </c:pt>
                <c:pt idx="3751">
                  <c:v>500</c:v>
                </c:pt>
                <c:pt idx="3752">
                  <c:v>360</c:v>
                </c:pt>
                <c:pt idx="3753">
                  <c:v>269.99999999999994</c:v>
                </c:pt>
                <c:pt idx="3754">
                  <c:v>495.00000000000006</c:v>
                </c:pt>
                <c:pt idx="3755">
                  <c:v>656.25</c:v>
                </c:pt>
                <c:pt idx="3756">
                  <c:v>1140</c:v>
                </c:pt>
                <c:pt idx="3757">
                  <c:v>550</c:v>
                </c:pt>
                <c:pt idx="3758">
                  <c:v>360</c:v>
                </c:pt>
                <c:pt idx="3759">
                  <c:v>202.49999999999997</c:v>
                </c:pt>
                <c:pt idx="3760">
                  <c:v>360.00000000000006</c:v>
                </c:pt>
                <c:pt idx="3761">
                  <c:v>525</c:v>
                </c:pt>
                <c:pt idx="3762">
                  <c:v>1100</c:v>
                </c:pt>
                <c:pt idx="3763">
                  <c:v>500</c:v>
                </c:pt>
                <c:pt idx="3764">
                  <c:v>300</c:v>
                </c:pt>
                <c:pt idx="3765">
                  <c:v>236.24999999999994</c:v>
                </c:pt>
                <c:pt idx="3766">
                  <c:v>315.00000000000006</c:v>
                </c:pt>
                <c:pt idx="3767">
                  <c:v>568.75</c:v>
                </c:pt>
                <c:pt idx="3768">
                  <c:v>1547</c:v>
                </c:pt>
                <c:pt idx="3769">
                  <c:v>720.00000000000011</c:v>
                </c:pt>
                <c:pt idx="3770">
                  <c:v>536.25</c:v>
                </c:pt>
                <c:pt idx="3771">
                  <c:v>453.75000000000006</c:v>
                </c:pt>
                <c:pt idx="3772">
                  <c:v>585</c:v>
                </c:pt>
                <c:pt idx="3773">
                  <c:v>1041.25</c:v>
                </c:pt>
                <c:pt idx="3774">
                  <c:v>1755</c:v>
                </c:pt>
                <c:pt idx="3775">
                  <c:v>1020.0000000000002</c:v>
                </c:pt>
                <c:pt idx="3776">
                  <c:v>577.5</c:v>
                </c:pt>
                <c:pt idx="3777">
                  <c:v>536.25</c:v>
                </c:pt>
                <c:pt idx="3778">
                  <c:v>633.75</c:v>
                </c:pt>
                <c:pt idx="3779">
                  <c:v>1163.75</c:v>
                </c:pt>
                <c:pt idx="3780">
                  <c:v>1820</c:v>
                </c:pt>
                <c:pt idx="3781">
                  <c:v>1080.0000000000002</c:v>
                </c:pt>
                <c:pt idx="3782">
                  <c:v>618.75</c:v>
                </c:pt>
                <c:pt idx="3783">
                  <c:v>536.25</c:v>
                </c:pt>
                <c:pt idx="3784">
                  <c:v>682.5</c:v>
                </c:pt>
                <c:pt idx="3785">
                  <c:v>1286.25</c:v>
                </c:pt>
                <c:pt idx="3786">
                  <c:v>1755</c:v>
                </c:pt>
                <c:pt idx="3787">
                  <c:v>1080.0000000000002</c:v>
                </c:pt>
                <c:pt idx="3788">
                  <c:v>618.75</c:v>
                </c:pt>
                <c:pt idx="3789">
                  <c:v>453.75000000000006</c:v>
                </c:pt>
                <c:pt idx="3790">
                  <c:v>487.5</c:v>
                </c:pt>
                <c:pt idx="3791">
                  <c:v>1041.25</c:v>
                </c:pt>
                <c:pt idx="3792">
                  <c:v>1430</c:v>
                </c:pt>
                <c:pt idx="3793">
                  <c:v>840.00000000000023</c:v>
                </c:pt>
                <c:pt idx="3794">
                  <c:v>412.5</c:v>
                </c:pt>
                <c:pt idx="3795">
                  <c:v>371.25</c:v>
                </c:pt>
                <c:pt idx="3796">
                  <c:v>438.75</c:v>
                </c:pt>
                <c:pt idx="3797">
                  <c:v>796.25</c:v>
                </c:pt>
                <c:pt idx="3798">
                  <c:v>1330.0000000000002</c:v>
                </c:pt>
                <c:pt idx="3799">
                  <c:v>780.00000000000023</c:v>
                </c:pt>
                <c:pt idx="3800">
                  <c:v>390.00000000000006</c:v>
                </c:pt>
                <c:pt idx="3801">
                  <c:v>341.25000000000006</c:v>
                </c:pt>
                <c:pt idx="3802">
                  <c:v>393.75000000000006</c:v>
                </c:pt>
                <c:pt idx="3803">
                  <c:v>840</c:v>
                </c:pt>
                <c:pt idx="3804">
                  <c:v>1350.0000000000002</c:v>
                </c:pt>
                <c:pt idx="3805">
                  <c:v>845.00000000000023</c:v>
                </c:pt>
                <c:pt idx="3806">
                  <c:v>672.75000000000011</c:v>
                </c:pt>
                <c:pt idx="3807">
                  <c:v>633.75000000000011</c:v>
                </c:pt>
                <c:pt idx="3808">
                  <c:v>675.00000000000011</c:v>
                </c:pt>
                <c:pt idx="3809">
                  <c:v>1120</c:v>
                </c:pt>
                <c:pt idx="3810">
                  <c:v>1875.0000000000005</c:v>
                </c:pt>
                <c:pt idx="3811">
                  <c:v>1105.0000000000002</c:v>
                </c:pt>
                <c:pt idx="3812">
                  <c:v>780.00000000000011</c:v>
                </c:pt>
                <c:pt idx="3813">
                  <c:v>682.50000000000011</c:v>
                </c:pt>
                <c:pt idx="3814">
                  <c:v>787.50000000000011</c:v>
                </c:pt>
                <c:pt idx="3815">
                  <c:v>1260</c:v>
                </c:pt>
                <c:pt idx="3816">
                  <c:v>962.50000000000011</c:v>
                </c:pt>
                <c:pt idx="3817">
                  <c:v>577.50000000000011</c:v>
                </c:pt>
                <c:pt idx="3818">
                  <c:v>337.5</c:v>
                </c:pt>
                <c:pt idx="3819">
                  <c:v>187.49999999999997</c:v>
                </c:pt>
                <c:pt idx="3820">
                  <c:v>325.00000000000006</c:v>
                </c:pt>
                <c:pt idx="3821">
                  <c:v>495.00000000000006</c:v>
                </c:pt>
                <c:pt idx="3822">
                  <c:v>1106.8750000000002</c:v>
                </c:pt>
                <c:pt idx="3823">
                  <c:v>433.12500000000006</c:v>
                </c:pt>
                <c:pt idx="3824">
                  <c:v>309.375</c:v>
                </c:pt>
                <c:pt idx="3825">
                  <c:v>218.74999999999997</c:v>
                </c:pt>
                <c:pt idx="3826">
                  <c:v>406.25000000000006</c:v>
                </c:pt>
                <c:pt idx="3827">
                  <c:v>577.5</c:v>
                </c:pt>
                <c:pt idx="3828">
                  <c:v>1049.1250000000002</c:v>
                </c:pt>
                <c:pt idx="3829">
                  <c:v>481.25000000000006</c:v>
                </c:pt>
                <c:pt idx="3830">
                  <c:v>309.375</c:v>
                </c:pt>
                <c:pt idx="3831">
                  <c:v>156.24999999999997</c:v>
                </c:pt>
                <c:pt idx="3832">
                  <c:v>284.37500000000006</c:v>
                </c:pt>
                <c:pt idx="3833">
                  <c:v>453.75000000000006</c:v>
                </c:pt>
                <c:pt idx="3834">
                  <c:v>1010.6250000000002</c:v>
                </c:pt>
                <c:pt idx="3835">
                  <c:v>433.12500000000006</c:v>
                </c:pt>
                <c:pt idx="3836">
                  <c:v>253.125</c:v>
                </c:pt>
                <c:pt idx="3837">
                  <c:v>187.49999999999997</c:v>
                </c:pt>
                <c:pt idx="3838">
                  <c:v>225.00000000000003</c:v>
                </c:pt>
                <c:pt idx="3839">
                  <c:v>450</c:v>
                </c:pt>
                <c:pt idx="3840">
                  <c:v>1296.7500000000002</c:v>
                </c:pt>
                <c:pt idx="3841">
                  <c:v>577.50000000000011</c:v>
                </c:pt>
                <c:pt idx="3842">
                  <c:v>412.50000000000006</c:v>
                </c:pt>
                <c:pt idx="3843">
                  <c:v>343.75</c:v>
                </c:pt>
                <c:pt idx="3844">
                  <c:v>446.875</c:v>
                </c:pt>
                <c:pt idx="3845">
                  <c:v>840.00000000000011</c:v>
                </c:pt>
                <c:pt idx="3846">
                  <c:v>1478.7500000000002</c:v>
                </c:pt>
                <c:pt idx="3847">
                  <c:v>840.00000000000023</c:v>
                </c:pt>
                <c:pt idx="3848">
                  <c:v>446.87500000000006</c:v>
                </c:pt>
                <c:pt idx="3849">
                  <c:v>412.50000000000006</c:v>
                </c:pt>
                <c:pt idx="3850">
                  <c:v>487.5</c:v>
                </c:pt>
                <c:pt idx="3851">
                  <c:v>945.00000000000011</c:v>
                </c:pt>
                <c:pt idx="3852">
                  <c:v>1535.6250000000002</c:v>
                </c:pt>
                <c:pt idx="3853">
                  <c:v>892.50000000000023</c:v>
                </c:pt>
                <c:pt idx="3854">
                  <c:v>481.25000000000006</c:v>
                </c:pt>
                <c:pt idx="3855">
                  <c:v>412.50000000000006</c:v>
                </c:pt>
                <c:pt idx="3856">
                  <c:v>528.125</c:v>
                </c:pt>
                <c:pt idx="3857">
                  <c:v>1050</c:v>
                </c:pt>
                <c:pt idx="3858">
                  <c:v>1478.7500000000002</c:v>
                </c:pt>
                <c:pt idx="3859">
                  <c:v>892.50000000000023</c:v>
                </c:pt>
                <c:pt idx="3860">
                  <c:v>481.25000000000006</c:v>
                </c:pt>
                <c:pt idx="3861">
                  <c:v>343.75</c:v>
                </c:pt>
                <c:pt idx="3862">
                  <c:v>365.625</c:v>
                </c:pt>
                <c:pt idx="3863">
                  <c:v>840.00000000000011</c:v>
                </c:pt>
                <c:pt idx="3864">
                  <c:v>1194.375</c:v>
                </c:pt>
                <c:pt idx="3865">
                  <c:v>682.50000000000011</c:v>
                </c:pt>
                <c:pt idx="3866">
                  <c:v>309.375</c:v>
                </c:pt>
                <c:pt idx="3867">
                  <c:v>275</c:v>
                </c:pt>
                <c:pt idx="3868">
                  <c:v>325</c:v>
                </c:pt>
                <c:pt idx="3869">
                  <c:v>630</c:v>
                </c:pt>
                <c:pt idx="3870">
                  <c:v>1102.5000000000002</c:v>
                </c:pt>
                <c:pt idx="3871">
                  <c:v>625.62500000000023</c:v>
                </c:pt>
                <c:pt idx="3872">
                  <c:v>284.37500000000006</c:v>
                </c:pt>
                <c:pt idx="3873">
                  <c:v>243.75000000000006</c:v>
                </c:pt>
                <c:pt idx="3874">
                  <c:v>281.25000000000006</c:v>
                </c:pt>
                <c:pt idx="3875">
                  <c:v>660</c:v>
                </c:pt>
                <c:pt idx="3876">
                  <c:v>1115.6250000000002</c:v>
                </c:pt>
                <c:pt idx="3877">
                  <c:v>682.50000000000023</c:v>
                </c:pt>
                <c:pt idx="3878">
                  <c:v>520.00000000000011</c:v>
                </c:pt>
                <c:pt idx="3879">
                  <c:v>487.50000000000011</c:v>
                </c:pt>
                <c:pt idx="3880">
                  <c:v>515.62500000000011</c:v>
                </c:pt>
                <c:pt idx="3881">
                  <c:v>900</c:v>
                </c:pt>
                <c:pt idx="3882">
                  <c:v>1575.0000000000005</c:v>
                </c:pt>
                <c:pt idx="3883">
                  <c:v>910.00000000000023</c:v>
                </c:pt>
                <c:pt idx="3884">
                  <c:v>609.37500000000011</c:v>
                </c:pt>
                <c:pt idx="3885">
                  <c:v>528.12500000000011</c:v>
                </c:pt>
                <c:pt idx="3886">
                  <c:v>609.37500000000011</c:v>
                </c:pt>
                <c:pt idx="3887">
                  <c:v>1020</c:v>
                </c:pt>
              </c:numCache>
            </c:numRef>
          </c:yVal>
          <c:smooth val="0"/>
          <c:extLst>
            <c:ext xmlns:c16="http://schemas.microsoft.com/office/drawing/2014/chart" uri="{C3380CC4-5D6E-409C-BE32-E72D297353CC}">
              <c16:uniqueId val="{00000011-22AE-4532-923A-9BC26695212A}"/>
            </c:ext>
          </c:extLst>
        </c:ser>
        <c:dLbls>
          <c:showLegendKey val="0"/>
          <c:showVal val="0"/>
          <c:showCatName val="0"/>
          <c:showSerName val="0"/>
          <c:showPercent val="0"/>
          <c:showBubbleSize val="0"/>
        </c:dLbls>
        <c:axId val="350233487"/>
        <c:axId val="350226767"/>
      </c:scatterChart>
      <c:valAx>
        <c:axId val="350233487"/>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226767"/>
        <c:crosses val="autoZero"/>
        <c:crossBetween val="midCat"/>
      </c:valAx>
      <c:valAx>
        <c:axId val="350226767"/>
        <c:scaling>
          <c:orientation val="minMax"/>
          <c:min val="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233487"/>
        <c:crosses val="autoZero"/>
        <c:crossBetween val="midCat"/>
      </c:valAx>
      <c:spPr>
        <a:noFill/>
        <a:ln>
          <a:noFill/>
        </a:ln>
        <a:effectLst/>
      </c:spPr>
    </c:plotArea>
    <c:legend>
      <c:legendPos val="b"/>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vs Operating Profit with Volume by Retailer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ubbleChart>
        <c:varyColors val="0"/>
        <c:ser>
          <c:idx val="0"/>
          <c:order val="0"/>
          <c:spPr>
            <a:solidFill>
              <a:schemeClr val="accent1">
                <a:alpha val="75000"/>
              </a:schemeClr>
            </a:solidFill>
            <a:ln>
              <a:noFill/>
            </a:ln>
            <a:effectLst/>
          </c:spPr>
          <c:invertIfNegative val="0"/>
          <c:dLbls>
            <c:dLbl>
              <c:idx val="0"/>
              <c:layout>
                <c:manualLayout>
                  <c:x val="1.3378983689269149E-2"/>
                  <c:y val="1.323747826442058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6931995-4705-433A-AFCF-EB0F2CF79CA5}" type="CELLRANGE">
                      <a:rPr lang="en-US" baseline="0"/>
                      <a:pPr>
                        <a:defRPr/>
                      </a:pPr>
                      <a:t>[CELLRANGE]</a:t>
                    </a:fld>
                    <a:r>
                      <a:rPr lang="en-US" baseline="0"/>
                      <a:t>, </a:t>
                    </a:r>
                    <a:fld id="{F4073069-82C9-48A0-9578-98F204A9FA06}" type="BUBBLESIZE">
                      <a:rPr lang="en-US" baseline="0"/>
                      <a:pPr>
                        <a:defRPr/>
                      </a:pPr>
                      <a:t>[BUBBLE SIZE]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1"/>
              <c:extLst>
                <c:ext xmlns:c15="http://schemas.microsoft.com/office/drawing/2012/chart" uri="{CE6537A1-D6FC-4f65-9D91-7224C49458BB}">
                  <c15:layout>
                    <c:manualLayout>
                      <c:w val="0.11358811869487392"/>
                      <c:h val="9.3732598300117168E-2"/>
                    </c:manualLayout>
                  </c15:layout>
                  <c15:dlblFieldTable/>
                  <c15:showDataLabelsRange val="1"/>
                </c:ext>
                <c:ext xmlns:c16="http://schemas.microsoft.com/office/drawing/2014/chart" uri="{C3380CC4-5D6E-409C-BE32-E72D297353CC}">
                  <c16:uniqueId val="{00000003-6BC4-45A3-A745-9CDA2AE3A067}"/>
                </c:ext>
              </c:extLst>
            </c:dLbl>
            <c:dLbl>
              <c:idx val="1"/>
              <c:layout>
                <c:manualLayout>
                  <c:x val="1.6494106723935024E-2"/>
                  <c:y val="1.206089834127203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6398F42-A61C-4CBC-8D1E-CAE48E42EFFF}" type="CELLRANGE">
                      <a:rPr lang="en-US" baseline="0"/>
                      <a:pPr>
                        <a:defRPr/>
                      </a:pPr>
                      <a:t>[CELLRANGE]</a:t>
                    </a:fld>
                    <a:r>
                      <a:rPr lang="en-US" baseline="0"/>
                      <a:t>, </a:t>
                    </a:r>
                    <a:fld id="{F615E237-8080-435F-9567-F687B5C22CC1}" type="BUBBLESIZE">
                      <a:rPr lang="en-US" baseline="0"/>
                      <a:pPr>
                        <a:defRPr/>
                      </a:pPr>
                      <a:t>[BUBBLE SIZE]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1"/>
              <c:extLst>
                <c:ext xmlns:c15="http://schemas.microsoft.com/office/drawing/2012/chart" uri="{CE6537A1-D6FC-4f65-9D91-7224C49458BB}">
                  <c15:layout>
                    <c:manualLayout>
                      <c:w val="0.10853145300056678"/>
                      <c:h val="0.10067960304705474"/>
                    </c:manualLayout>
                  </c15:layout>
                  <c15:dlblFieldTable/>
                  <c15:showDataLabelsRange val="1"/>
                </c:ext>
                <c:ext xmlns:c16="http://schemas.microsoft.com/office/drawing/2014/chart" uri="{C3380CC4-5D6E-409C-BE32-E72D297353CC}">
                  <c16:uniqueId val="{00000004-6BC4-45A3-A745-9CDA2AE3A067}"/>
                </c:ext>
              </c:extLst>
            </c:dLbl>
            <c:dLbl>
              <c:idx val="2"/>
              <c:layout>
                <c:manualLayout>
                  <c:x val="2.0451465934267155E-2"/>
                  <c:y val="4.21348284263553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9336905-F86F-4F31-BBE8-8F213CEB1460}" type="CELLRANGE">
                      <a:rPr lang="en-US" baseline="0"/>
                      <a:pPr>
                        <a:defRPr/>
                      </a:pPr>
                      <a:t>[CELLRANGE]</a:t>
                    </a:fld>
                    <a:r>
                      <a:rPr lang="en-US" baseline="0"/>
                      <a:t>, </a:t>
                    </a:r>
                    <a:fld id="{AFDEC068-093E-43D4-8E91-31A251847D88}" type="BUBBLESIZE">
                      <a:rPr lang="en-US" baseline="0"/>
                      <a:pPr>
                        <a:defRPr/>
                      </a:pPr>
                      <a:t>[BUBBLE SIZE]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1"/>
              <c:extLst>
                <c:ext xmlns:c15="http://schemas.microsoft.com/office/drawing/2012/chart" uri="{CE6537A1-D6FC-4f65-9D91-7224C49458BB}">
                  <c15:layout>
                    <c:manualLayout>
                      <c:w val="0.10998710576566181"/>
                      <c:h val="0.1076266077939923"/>
                    </c:manualLayout>
                  </c15:layout>
                  <c15:dlblFieldTable/>
                  <c15:showDataLabelsRange val="1"/>
                </c:ext>
                <c:ext xmlns:c16="http://schemas.microsoft.com/office/drawing/2014/chart" uri="{C3380CC4-5D6E-409C-BE32-E72D297353CC}">
                  <c16:uniqueId val="{00000002-6BC4-45A3-A745-9CDA2AE3A067}"/>
                </c:ext>
              </c:extLst>
            </c:dLbl>
            <c:dLbl>
              <c:idx val="3"/>
              <c:layout>
                <c:manualLayout>
                  <c:x val="-1.2672467226407308E-2"/>
                  <c:y val="0.10824859477207141"/>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AE205ED-4E9A-4425-AD6A-1FDBD13420F1}" type="CELLRANGE">
                      <a:rPr lang="en-US" baseline="0"/>
                      <a:pPr>
                        <a:defRPr/>
                      </a:pPr>
                      <a:t>[CELLRANGE]</a:t>
                    </a:fld>
                    <a:r>
                      <a:rPr lang="en-US" baseline="0"/>
                      <a:t>, </a:t>
                    </a:r>
                    <a:fld id="{827F0684-035D-4693-91BA-3D65D8D25593}" type="BUBBLESIZE">
                      <a:rPr lang="en-US" baseline="0"/>
                      <a:pPr>
                        <a:defRPr/>
                      </a:pPr>
                      <a:t>[BUBBLE SIZE]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1"/>
              <c:extLst>
                <c:ext xmlns:c15="http://schemas.microsoft.com/office/drawing/2012/chart" uri="{CE6537A1-D6FC-4f65-9D91-7224C49458BB}">
                  <c15:layout>
                    <c:manualLayout>
                      <c:w val="0.15987695973175103"/>
                      <c:h val="9.378647861252451E-2"/>
                    </c:manualLayout>
                  </c15:layout>
                  <c15:dlblFieldTable/>
                  <c15:showDataLabelsRange val="1"/>
                </c:ext>
                <c:ext xmlns:c16="http://schemas.microsoft.com/office/drawing/2014/chart" uri="{C3380CC4-5D6E-409C-BE32-E72D297353CC}">
                  <c16:uniqueId val="{00000001-6BC4-45A3-A745-9CDA2AE3A0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'Sales &amp; Profitability Analysis'!$AS$13:$AS$16</c:f>
              <c:numCache>
                <c:formatCode>"$"#,##0_);[Red]\("$"#,##0\)</c:formatCode>
                <c:ptCount val="4"/>
                <c:pt idx="0">
                  <c:v>1291535</c:v>
                </c:pt>
                <c:pt idx="1">
                  <c:v>404412.5</c:v>
                </c:pt>
                <c:pt idx="2">
                  <c:v>2584450</c:v>
                </c:pt>
                <c:pt idx="3">
                  <c:v>4403630</c:v>
                </c:pt>
              </c:numCache>
            </c:numRef>
          </c:xVal>
          <c:yVal>
            <c:numRef>
              <c:f>'Sales &amp; Profitability Analysis'!$AT$13:$AT$16</c:f>
              <c:numCache>
                <c:formatCode>"$"#,##0_);[Red]\("$"#,##0\)</c:formatCode>
                <c:ptCount val="4"/>
                <c:pt idx="0">
                  <c:v>542046.125</c:v>
                </c:pt>
                <c:pt idx="1">
                  <c:v>147890</c:v>
                </c:pt>
                <c:pt idx="2">
                  <c:v>835759.375</c:v>
                </c:pt>
                <c:pt idx="3">
                  <c:v>1647936.375</c:v>
                </c:pt>
              </c:numCache>
            </c:numRef>
          </c:yVal>
          <c:bubbleSize>
            <c:numRef>
              <c:f>'Sales &amp; Profitability Analysis'!$AU$13:$AU$16</c:f>
              <c:numCache>
                <c:formatCode>#,##0</c:formatCode>
                <c:ptCount val="4"/>
                <c:pt idx="0">
                  <c:v>3064800</c:v>
                </c:pt>
                <c:pt idx="1">
                  <c:v>820500</c:v>
                </c:pt>
                <c:pt idx="2">
                  <c:v>4109000</c:v>
                </c:pt>
                <c:pt idx="3">
                  <c:v>9153950</c:v>
                </c:pt>
              </c:numCache>
            </c:numRef>
          </c:bubbleSize>
          <c:bubble3D val="0"/>
          <c:extLst>
            <c:ext xmlns:c15="http://schemas.microsoft.com/office/drawing/2012/chart" uri="{02D57815-91ED-43cb-92C2-25804820EDAC}">
              <c15:datalabelsRange>
                <c15:f>'Sales &amp; Profitability Analysis'!$AR$13:$AR$16</c15:f>
                <c15:dlblRangeCache>
                  <c:ptCount val="4"/>
                  <c:pt idx="0">
                    <c:v>BevCo</c:v>
                  </c:pt>
                  <c:pt idx="1">
                    <c:v>DreamCo</c:v>
                  </c:pt>
                  <c:pt idx="2">
                    <c:v>FizzySip</c:v>
                  </c:pt>
                  <c:pt idx="3">
                    <c:v>Sodapop</c:v>
                  </c:pt>
                </c15:dlblRangeCache>
              </c15:datalabelsRange>
            </c:ext>
            <c:ext xmlns:c16="http://schemas.microsoft.com/office/drawing/2014/chart" uri="{C3380CC4-5D6E-409C-BE32-E72D297353CC}">
              <c16:uniqueId val="{00000000-6BC4-45A3-A745-9CDA2AE3A067}"/>
            </c:ext>
          </c:extLst>
        </c:ser>
        <c:dLbls>
          <c:showLegendKey val="0"/>
          <c:showVal val="0"/>
          <c:showCatName val="0"/>
          <c:showSerName val="0"/>
          <c:showPercent val="0"/>
          <c:showBubbleSize val="0"/>
        </c:dLbls>
        <c:bubbleScale val="100"/>
        <c:showNegBubbles val="0"/>
        <c:axId val="362138111"/>
        <c:axId val="362139551"/>
      </c:bubbleChart>
      <c:valAx>
        <c:axId val="362138111"/>
        <c:scaling>
          <c:orientation val="minMax"/>
          <c:min val="0"/>
        </c:scaling>
        <c:delete val="0"/>
        <c:axPos val="b"/>
        <c:majorGridlines>
          <c:spPr>
            <a:ln w="9525" cap="flat" cmpd="sng" algn="ctr">
              <a:no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139551"/>
        <c:crosses val="autoZero"/>
        <c:crossBetween val="midCat"/>
      </c:valAx>
      <c:valAx>
        <c:axId val="362139551"/>
        <c:scaling>
          <c:orientation val="minMax"/>
          <c:min val="0"/>
        </c:scaling>
        <c:delete val="0"/>
        <c:axPos val="l"/>
        <c:majorGridlines>
          <c:spPr>
            <a:ln w="9525" cap="flat" cmpd="sng" algn="ctr">
              <a:solidFill>
                <a:srgbClr val="8D8F8D">
                  <a:alpha val="25000"/>
                </a:srgbClr>
              </a:solidFill>
              <a:prstDash val="sysDash"/>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138111"/>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vs Operating Profit with Volume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spPr>
            <a:solidFill>
              <a:schemeClr val="accent1">
                <a:alpha val="75000"/>
              </a:schemeClr>
            </a:solidFill>
            <a:ln>
              <a:noFill/>
            </a:ln>
            <a:effectLst/>
          </c:spPr>
          <c:invertIfNegative val="0"/>
          <c:dLbls>
            <c:dLbl>
              <c:idx val="0"/>
              <c:layout>
                <c:manualLayout>
                  <c:x val="-0.1913047436637712"/>
                  <c:y val="0.1036379061762186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EB34750-E178-4237-B772-A08407BC81EE}" type="CELLRANGE">
                      <a:rPr lang="en-US" baseline="0"/>
                      <a:pPr>
                        <a:defRPr/>
                      </a:pPr>
                      <a:t>[CELLRANGE]</a:t>
                    </a:fld>
                    <a:r>
                      <a:rPr lang="en-US" baseline="0"/>
                      <a:t>, </a:t>
                    </a:r>
                    <a:fld id="{76231131-EC4B-41D6-81A7-CDBE01B54E63}" type="BUBBLESIZE">
                      <a:rPr lang="en-US" baseline="0"/>
                      <a:pPr>
                        <a:defRPr/>
                      </a:pPr>
                      <a:t>[BUBBLE SIZE]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1"/>
              <c:extLst>
                <c:ext xmlns:c15="http://schemas.microsoft.com/office/drawing/2012/chart" uri="{CE6537A1-D6FC-4f65-9D91-7224C49458BB}">
                  <c15:layout>
                    <c:manualLayout>
                      <c:w val="0.10022823958535175"/>
                      <c:h val="0.10728388538393677"/>
                    </c:manualLayout>
                  </c15:layout>
                  <c15:dlblFieldTable/>
                  <c15:showDataLabelsRange val="1"/>
                </c:ext>
                <c:ext xmlns:c16="http://schemas.microsoft.com/office/drawing/2014/chart" uri="{C3380CC4-5D6E-409C-BE32-E72D297353CC}">
                  <c16:uniqueId val="{00000005-E2EF-4FFE-90F6-6176EA736FF2}"/>
                </c:ext>
              </c:extLst>
            </c:dLbl>
            <c:dLbl>
              <c:idx val="1"/>
              <c:layout>
                <c:manualLayout>
                  <c:x val="-4.9996381013401392E-3"/>
                  <c:y val="0.1758144508429614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7D2A6A3-C3E4-4D2D-AE69-0417465B4239}" type="CELLRANGE">
                      <a:rPr lang="en-US" baseline="0"/>
                      <a:pPr>
                        <a:defRPr/>
                      </a:pPr>
                      <a:t>[CELLRANGE]</a:t>
                    </a:fld>
                    <a:r>
                      <a:rPr lang="en-US" baseline="0"/>
                      <a:t>, </a:t>
                    </a:r>
                    <a:fld id="{0BF67755-61C0-4A51-AE95-2B0B3D445C84}" type="BUBBLESIZE">
                      <a:rPr lang="en-US" baseline="0"/>
                      <a:pPr>
                        <a:defRPr/>
                      </a:pPr>
                      <a:t>[BUBBLE SIZE]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1"/>
              <c:extLst>
                <c:ext xmlns:c15="http://schemas.microsoft.com/office/drawing/2012/chart" uri="{CE6537A1-D6FC-4f65-9D91-7224C49458BB}">
                  <c15:layout>
                    <c:manualLayout>
                      <c:w val="0.10605075085046183"/>
                      <c:h val="0.12208930055196801"/>
                    </c:manualLayout>
                  </c15:layout>
                  <c15:dlblFieldTable/>
                  <c15:showDataLabelsRange val="1"/>
                </c:ext>
                <c:ext xmlns:c16="http://schemas.microsoft.com/office/drawing/2014/chart" uri="{C3380CC4-5D6E-409C-BE32-E72D297353CC}">
                  <c16:uniqueId val="{00000002-E2EF-4FFE-90F6-6176EA736FF2}"/>
                </c:ext>
              </c:extLst>
            </c:dLbl>
            <c:dLbl>
              <c:idx val="2"/>
              <c:layout>
                <c:manualLayout>
                  <c:x val="-0.2464284821710544"/>
                  <c:y val="-7.957910652816803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73783E5-CC6C-4FC1-B4D5-0012CA0AAF6F}" type="CELLRANGE">
                      <a:rPr lang="en-US" baseline="0"/>
                      <a:pPr>
                        <a:defRPr/>
                      </a:pPr>
                      <a:t>[CELLRANGE]</a:t>
                    </a:fld>
                    <a:r>
                      <a:rPr lang="en-US" baseline="0"/>
                      <a:t>, </a:t>
                    </a:r>
                    <a:fld id="{7CD68472-4782-4C3B-B2D4-3E28C2195EBD}" type="BUBBLESIZE">
                      <a:rPr lang="en-US" baseline="0"/>
                      <a:pPr>
                        <a:defRPr/>
                      </a:pPr>
                      <a:t>[BUBBLE SIZE]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1"/>
              <c:extLst>
                <c:ext xmlns:c15="http://schemas.microsoft.com/office/drawing/2012/chart" uri="{CE6537A1-D6FC-4f65-9D91-7224C49458BB}">
                  <c15:layout>
                    <c:manualLayout>
                      <c:w val="0.10314452609613911"/>
                      <c:h val="0.10728388538393677"/>
                    </c:manualLayout>
                  </c15:layout>
                  <c15:dlblFieldTable/>
                  <c15:showDataLabelsRange val="1"/>
                </c:ext>
                <c:ext xmlns:c16="http://schemas.microsoft.com/office/drawing/2014/chart" uri="{C3380CC4-5D6E-409C-BE32-E72D297353CC}">
                  <c16:uniqueId val="{00000004-E2EF-4FFE-90F6-6176EA736FF2}"/>
                </c:ext>
              </c:extLst>
            </c:dLbl>
            <c:dLbl>
              <c:idx val="3"/>
              <c:layout>
                <c:manualLayout>
                  <c:x val="-0.21449920203779779"/>
                  <c:y val="-0.1517555054723203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24D8439-DA2A-4C90-BB03-96AA6E31FB45}" type="CELLRANGE">
                      <a:rPr lang="en-US" baseline="0"/>
                      <a:pPr>
                        <a:defRPr/>
                      </a:pPr>
                      <a:t>[CELLRANGE]</a:t>
                    </a:fld>
                    <a:r>
                      <a:rPr lang="en-US" baseline="0"/>
                      <a:t>, </a:t>
                    </a:r>
                    <a:fld id="{EF8DF777-8796-4A47-9299-0B4CCCB1DB35}" type="BUBBLESIZE">
                      <a:rPr lang="en-US" baseline="0"/>
                      <a:pPr>
                        <a:defRPr/>
                      </a:pPr>
                      <a:t>[BUBBLE SIZE]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1"/>
              <c:extLst>
                <c:ext xmlns:c15="http://schemas.microsoft.com/office/drawing/2012/chart" uri="{CE6537A1-D6FC-4f65-9D91-7224C49458BB}">
                  <c15:layout>
                    <c:manualLayout>
                      <c:w val="0.12648585365726994"/>
                      <c:h val="9.617982400791332E-2"/>
                    </c:manualLayout>
                  </c15:layout>
                  <c15:dlblFieldTable/>
                  <c15:showDataLabelsRange val="1"/>
                </c:ext>
                <c:ext xmlns:c16="http://schemas.microsoft.com/office/drawing/2014/chart" uri="{C3380CC4-5D6E-409C-BE32-E72D297353CC}">
                  <c16:uniqueId val="{00000003-E2EF-4FFE-90F6-6176EA736FF2}"/>
                </c:ext>
              </c:extLst>
            </c:dLbl>
            <c:dLbl>
              <c:idx val="4"/>
              <c:layout>
                <c:manualLayout>
                  <c:x val="-2.8574901500272802E-2"/>
                  <c:y val="0.1924703971844063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A24E4CC-0CAF-4D92-9312-DDC545D9981F}" type="CELLRANGE">
                      <a:rPr lang="en-US" baseline="0"/>
                      <a:pPr>
                        <a:defRPr/>
                      </a:pPr>
                      <a:t>[CELLRANGE]</a:t>
                    </a:fld>
                    <a:r>
                      <a:rPr lang="en-US" baseline="0"/>
                      <a:t>, </a:t>
                    </a:r>
                    <a:fld id="{37CB1BDE-9271-427E-ABDA-72A930C6D04C}" type="BUBBLESIZE">
                      <a:rPr lang="en-US" baseline="0"/>
                      <a:pPr>
                        <a:defRPr/>
                      </a:pPr>
                      <a:t>[BUBBLE SIZE]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1"/>
              <c:extLst>
                <c:ext xmlns:c15="http://schemas.microsoft.com/office/drawing/2012/chart" uri="{CE6537A1-D6FC-4f65-9D91-7224C49458BB}">
                  <c15:layout>
                    <c:manualLayout>
                      <c:w val="0.10451519698484862"/>
                      <c:h val="0.20722043776814777"/>
                    </c:manualLayout>
                  </c15:layout>
                  <c15:dlblFieldTable/>
                  <c15:showDataLabelsRange val="1"/>
                </c:ext>
                <c:ext xmlns:c16="http://schemas.microsoft.com/office/drawing/2014/chart" uri="{C3380CC4-5D6E-409C-BE32-E72D297353CC}">
                  <c16:uniqueId val="{00000001-E2EF-4FFE-90F6-6176EA736F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'Sales &amp; Profitability Analysis'!$AY$13:$AY$17</c:f>
              <c:numCache>
                <c:formatCode>"$"#,##0_);[Red]\("$"#,##0\)</c:formatCode>
                <c:ptCount val="5"/>
                <c:pt idx="0">
                  <c:v>1150110</c:v>
                </c:pt>
                <c:pt idx="1">
                  <c:v>1788347.5</c:v>
                </c:pt>
                <c:pt idx="2">
                  <c:v>1291535</c:v>
                </c:pt>
                <c:pt idx="3">
                  <c:v>1618935</c:v>
                </c:pt>
                <c:pt idx="4">
                  <c:v>2835100</c:v>
                </c:pt>
              </c:numCache>
            </c:numRef>
          </c:xVal>
          <c:yVal>
            <c:numRef>
              <c:f>'Sales &amp; Profitability Analysis'!$AZ$13:$AZ$17</c:f>
              <c:numCache>
                <c:formatCode>"$"#,##0_);[Red]\("$"#,##0\)</c:formatCode>
                <c:ptCount val="5"/>
                <c:pt idx="0">
                  <c:v>437471.5</c:v>
                </c:pt>
                <c:pt idx="1">
                  <c:v>629546</c:v>
                </c:pt>
                <c:pt idx="2">
                  <c:v>542046.125</c:v>
                </c:pt>
                <c:pt idx="3">
                  <c:v>641553.875</c:v>
                </c:pt>
                <c:pt idx="4">
                  <c:v>923014.375</c:v>
                </c:pt>
              </c:numCache>
            </c:numRef>
          </c:yVal>
          <c:bubbleSize>
            <c:numRef>
              <c:f>'Sales &amp; Profitability Analysis'!$BA$13:$BA$17</c:f>
              <c:numCache>
                <c:formatCode>#,##0</c:formatCode>
                <c:ptCount val="5"/>
                <c:pt idx="0">
                  <c:v>2782950</c:v>
                </c:pt>
                <c:pt idx="1">
                  <c:v>3394550</c:v>
                </c:pt>
                <c:pt idx="2">
                  <c:v>3064800</c:v>
                </c:pt>
                <c:pt idx="3">
                  <c:v>3304450</c:v>
                </c:pt>
                <c:pt idx="4">
                  <c:v>4601500</c:v>
                </c:pt>
              </c:numCache>
            </c:numRef>
          </c:bubbleSize>
          <c:bubble3D val="0"/>
          <c:extLst>
            <c:ext xmlns:c15="http://schemas.microsoft.com/office/drawing/2012/chart" uri="{02D57815-91ED-43cb-92C2-25804820EDAC}">
              <c15:datalabelsRange>
                <c15:f>'Sales &amp; Profitability Analysis'!$AX$13:$AX$17</c15:f>
                <c15:dlblRangeCache>
                  <c:ptCount val="5"/>
                  <c:pt idx="0">
                    <c:v>Midwest</c:v>
                  </c:pt>
                  <c:pt idx="1">
                    <c:v>Northeast</c:v>
                  </c:pt>
                  <c:pt idx="2">
                    <c:v>South</c:v>
                  </c:pt>
                  <c:pt idx="3">
                    <c:v>Southeast</c:v>
                  </c:pt>
                  <c:pt idx="4">
                    <c:v>West</c:v>
                  </c:pt>
                </c15:dlblRangeCache>
              </c15:datalabelsRange>
            </c:ext>
            <c:ext xmlns:c16="http://schemas.microsoft.com/office/drawing/2014/chart" uri="{C3380CC4-5D6E-409C-BE32-E72D297353CC}">
              <c16:uniqueId val="{00000000-E2EF-4FFE-90F6-6176EA736FF2}"/>
            </c:ext>
          </c:extLst>
        </c:ser>
        <c:dLbls>
          <c:showLegendKey val="0"/>
          <c:showVal val="0"/>
          <c:showCatName val="0"/>
          <c:showSerName val="0"/>
          <c:showPercent val="0"/>
          <c:showBubbleSize val="0"/>
        </c:dLbls>
        <c:bubbleScale val="100"/>
        <c:showNegBubbles val="0"/>
        <c:axId val="362141951"/>
        <c:axId val="362142431"/>
      </c:bubbleChart>
      <c:valAx>
        <c:axId val="362141951"/>
        <c:scaling>
          <c:orientation val="minMax"/>
        </c:scaling>
        <c:delete val="0"/>
        <c:axPos val="b"/>
        <c:majorGridlines>
          <c:spPr>
            <a:ln w="9525" cap="flat" cmpd="sng" algn="ctr">
              <a:no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142431"/>
        <c:crosses val="autoZero"/>
        <c:crossBetween val="midCat"/>
      </c:valAx>
      <c:valAx>
        <c:axId val="362142431"/>
        <c:scaling>
          <c:orientation val="minMax"/>
        </c:scaling>
        <c:delete val="0"/>
        <c:axPos val="l"/>
        <c:majorGridlines>
          <c:spPr>
            <a:ln w="9525" cap="flat" cmpd="sng" algn="ctr">
              <a:solidFill>
                <a:srgbClr val="8D8F8D">
                  <a:alpha val="25000"/>
                </a:srgbClr>
              </a:solidFill>
              <a:prstDash val="sysDash"/>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1419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[proj.xlsx]Time Analysis-pivot 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by Brand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Analysis-pivot table'!$K$4:$K$5</c:f>
              <c:strCache>
                <c:ptCount val="1"/>
                <c:pt idx="0">
                  <c:v>Coca-Cola</c:v>
                </c:pt>
              </c:strCache>
            </c:strRef>
          </c:tx>
          <c:spPr>
            <a:solidFill>
              <a:schemeClr val="accent1"/>
            </a:solidFill>
            <a:ln>
              <a:noFill/>
            </a:ln>
            <a:effectLst/>
          </c:spPr>
          <c:invertIfNegative val="0"/>
          <c:cat>
            <c:strRef>
              <c:f>'Time Analysis-pivot table'!$J$6:$J$17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'Time Analysis-pivot table'!$K$6:$K$17</c:f>
              <c:numCache>
                <c:formatCode>"$"#,##0_);[Red]\("$"#,##0\)</c:formatCode>
                <c:ptCount val="12"/>
                <c:pt idx="0">
                  <c:v>110012.5</c:v>
                </c:pt>
                <c:pt idx="1">
                  <c:v>121250</c:v>
                </c:pt>
                <c:pt idx="2">
                  <c:v>123667.5</c:v>
                </c:pt>
                <c:pt idx="3">
                  <c:v>128250</c:v>
                </c:pt>
                <c:pt idx="4">
                  <c:v>166372.5</c:v>
                </c:pt>
                <c:pt idx="5">
                  <c:v>193825</c:v>
                </c:pt>
                <c:pt idx="6">
                  <c:v>237587.5</c:v>
                </c:pt>
                <c:pt idx="7">
                  <c:v>232600</c:v>
                </c:pt>
                <c:pt idx="8">
                  <c:v>170737.5</c:v>
                </c:pt>
                <c:pt idx="9">
                  <c:v>146575</c:v>
                </c:pt>
                <c:pt idx="10">
                  <c:v>150787.5</c:v>
                </c:pt>
                <c:pt idx="11">
                  <c:v>234225</c:v>
                </c:pt>
              </c:numCache>
            </c:numRef>
          </c:val>
          <c:extLst>
            <c:ext xmlns:c16="http://schemas.microsoft.com/office/drawing/2014/chart" uri="{C3380CC4-5D6E-409C-BE32-E72D297353CC}">
              <c16:uniqueId val="{00000000-749C-4642-9F77-3F2595D7612A}"/>
            </c:ext>
          </c:extLst>
        </c:ser>
        <c:ser>
          <c:idx val="1"/>
          <c:order val="1"/>
          <c:tx>
            <c:strRef>
              <c:f>'Time Analysis-pivot table'!$L$4:$L$5</c:f>
              <c:strCache>
                <c:ptCount val="1"/>
                <c:pt idx="0">
                  <c:v>Dasani Water</c:v>
                </c:pt>
              </c:strCache>
            </c:strRef>
          </c:tx>
          <c:spPr>
            <a:solidFill>
              <a:schemeClr val="accent2"/>
            </a:solidFill>
            <a:ln>
              <a:noFill/>
            </a:ln>
            <a:effectLst/>
          </c:spPr>
          <c:invertIfNegative val="0"/>
          <c:cat>
            <c:strRef>
              <c:f>'Time Analysis-pivot table'!$J$6:$J$17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'Time Analysis-pivot table'!$L$6:$L$17</c:f>
              <c:numCache>
                <c:formatCode>"$"#,##0_);[Red]\("$"#,##0\)</c:formatCode>
                <c:ptCount val="12"/>
                <c:pt idx="0">
                  <c:v>93662.5</c:v>
                </c:pt>
                <c:pt idx="1">
                  <c:v>84950</c:v>
                </c:pt>
                <c:pt idx="2">
                  <c:v>82525</c:v>
                </c:pt>
                <c:pt idx="3">
                  <c:v>99987.5</c:v>
                </c:pt>
                <c:pt idx="4">
                  <c:v>150300</c:v>
                </c:pt>
                <c:pt idx="5">
                  <c:v>213387.5</c:v>
                </c:pt>
                <c:pt idx="6">
                  <c:v>212825</c:v>
                </c:pt>
                <c:pt idx="7">
                  <c:v>161062.5</c:v>
                </c:pt>
                <c:pt idx="8">
                  <c:v>119562.5</c:v>
                </c:pt>
                <c:pt idx="9">
                  <c:v>125087.5</c:v>
                </c:pt>
                <c:pt idx="10">
                  <c:v>181900</c:v>
                </c:pt>
                <c:pt idx="11">
                  <c:v>200587.5</c:v>
                </c:pt>
              </c:numCache>
            </c:numRef>
          </c:val>
          <c:extLst>
            <c:ext xmlns:c16="http://schemas.microsoft.com/office/drawing/2014/chart" uri="{C3380CC4-5D6E-409C-BE32-E72D297353CC}">
              <c16:uniqueId val="{00000001-749C-4642-9F77-3F2595D7612A}"/>
            </c:ext>
          </c:extLst>
        </c:ser>
        <c:ser>
          <c:idx val="2"/>
          <c:order val="2"/>
          <c:tx>
            <c:strRef>
              <c:f>'Time Analysis-pivot table'!$M$4:$M$5</c:f>
              <c:strCache>
                <c:ptCount val="1"/>
                <c:pt idx="0">
                  <c:v>Diet Coke</c:v>
                </c:pt>
              </c:strCache>
            </c:strRef>
          </c:tx>
          <c:spPr>
            <a:solidFill>
              <a:schemeClr val="accent3"/>
            </a:solidFill>
            <a:ln>
              <a:noFill/>
            </a:ln>
            <a:effectLst/>
          </c:spPr>
          <c:invertIfNegative val="0"/>
          <c:cat>
            <c:strRef>
              <c:f>'Time Analysis-pivot table'!$J$6:$J$17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'Time Analysis-pivot table'!$M$6:$M$17</c:f>
              <c:numCache>
                <c:formatCode>"$"#,##0_);[Red]\("$"#,##0\)</c:formatCode>
                <c:ptCount val="12"/>
                <c:pt idx="0">
                  <c:v>94112.5</c:v>
                </c:pt>
                <c:pt idx="1">
                  <c:v>80150</c:v>
                </c:pt>
                <c:pt idx="2">
                  <c:v>85575</c:v>
                </c:pt>
                <c:pt idx="3">
                  <c:v>79112.5</c:v>
                </c:pt>
                <c:pt idx="4">
                  <c:v>103350</c:v>
                </c:pt>
                <c:pt idx="5">
                  <c:v>140500</c:v>
                </c:pt>
                <c:pt idx="6">
                  <c:v>174187.5</c:v>
                </c:pt>
                <c:pt idx="7">
                  <c:v>179900</c:v>
                </c:pt>
                <c:pt idx="8">
                  <c:v>131187.5</c:v>
                </c:pt>
                <c:pt idx="9">
                  <c:v>113700</c:v>
                </c:pt>
                <c:pt idx="10">
                  <c:v>118612.5</c:v>
                </c:pt>
                <c:pt idx="11">
                  <c:v>181037.5</c:v>
                </c:pt>
              </c:numCache>
            </c:numRef>
          </c:val>
          <c:extLst>
            <c:ext xmlns:c16="http://schemas.microsoft.com/office/drawing/2014/chart" uri="{C3380CC4-5D6E-409C-BE32-E72D297353CC}">
              <c16:uniqueId val="{00000002-749C-4642-9F77-3F2595D7612A}"/>
            </c:ext>
          </c:extLst>
        </c:ser>
        <c:ser>
          <c:idx val="3"/>
          <c:order val="3"/>
          <c:tx>
            <c:strRef>
              <c:f>'Time Analysis-pivot table'!$N$4:$N$5</c:f>
              <c:strCache>
                <c:ptCount val="1"/>
                <c:pt idx="0">
                  <c:v>Fanta</c:v>
                </c:pt>
              </c:strCache>
            </c:strRef>
          </c:tx>
          <c:spPr>
            <a:solidFill>
              <a:schemeClr val="accent4"/>
            </a:solidFill>
            <a:ln>
              <a:noFill/>
            </a:ln>
            <a:effectLst/>
          </c:spPr>
          <c:invertIfNegative val="0"/>
          <c:cat>
            <c:strRef>
              <c:f>'Time Analysis-pivot table'!$J$6:$J$17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'Time Analysis-pivot table'!$N$6:$N$17</c:f>
              <c:numCache>
                <c:formatCode>"$"#,##0_);[Red]\("$"#,##0\)</c:formatCode>
                <c:ptCount val="12"/>
                <c:pt idx="0">
                  <c:v>58700</c:v>
                </c:pt>
                <c:pt idx="1">
                  <c:v>53875</c:v>
                </c:pt>
                <c:pt idx="2">
                  <c:v>55062.5</c:v>
                </c:pt>
                <c:pt idx="3">
                  <c:v>53962.5</c:v>
                </c:pt>
                <c:pt idx="4">
                  <c:v>76162.5</c:v>
                </c:pt>
                <c:pt idx="5">
                  <c:v>110500</c:v>
                </c:pt>
                <c:pt idx="6">
                  <c:v>119837.5</c:v>
                </c:pt>
                <c:pt idx="7">
                  <c:v>107462.5</c:v>
                </c:pt>
                <c:pt idx="8">
                  <c:v>76762.5</c:v>
                </c:pt>
                <c:pt idx="9">
                  <c:v>72837.5</c:v>
                </c:pt>
                <c:pt idx="10">
                  <c:v>111125</c:v>
                </c:pt>
                <c:pt idx="11">
                  <c:v>135362.5</c:v>
                </c:pt>
              </c:numCache>
            </c:numRef>
          </c:val>
          <c:extLst>
            <c:ext xmlns:c16="http://schemas.microsoft.com/office/drawing/2014/chart" uri="{C3380CC4-5D6E-409C-BE32-E72D297353CC}">
              <c16:uniqueId val="{00000003-749C-4642-9F77-3F2595D7612A}"/>
            </c:ext>
          </c:extLst>
        </c:ser>
        <c:ser>
          <c:idx val="4"/>
          <c:order val="4"/>
          <c:tx>
            <c:strRef>
              <c:f>'Time Analysis-pivot table'!$O$4:$O$5</c:f>
              <c:strCache>
                <c:ptCount val="1"/>
                <c:pt idx="0">
                  <c:v>Powerade</c:v>
                </c:pt>
              </c:strCache>
            </c:strRef>
          </c:tx>
          <c:spPr>
            <a:solidFill>
              <a:schemeClr val="accent5"/>
            </a:solidFill>
            <a:ln>
              <a:noFill/>
            </a:ln>
            <a:effectLst/>
          </c:spPr>
          <c:invertIfNegative val="0"/>
          <c:cat>
            <c:strRef>
              <c:f>'Time Analysis-pivot table'!$J$6:$J$17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'Time Analysis-pivot table'!$O$6:$O$17</c:f>
              <c:numCache>
                <c:formatCode>"$"#,##0_);[Red]\("$"#,##0\)</c:formatCode>
                <c:ptCount val="12"/>
                <c:pt idx="0">
                  <c:v>77350</c:v>
                </c:pt>
                <c:pt idx="1">
                  <c:v>73137.5</c:v>
                </c:pt>
                <c:pt idx="2">
                  <c:v>63075</c:v>
                </c:pt>
                <c:pt idx="3">
                  <c:v>64225</c:v>
                </c:pt>
                <c:pt idx="4">
                  <c:v>85087.5</c:v>
                </c:pt>
                <c:pt idx="5">
                  <c:v>116975</c:v>
                </c:pt>
                <c:pt idx="6">
                  <c:v>146750</c:v>
                </c:pt>
                <c:pt idx="7">
                  <c:v>119500</c:v>
                </c:pt>
                <c:pt idx="8">
                  <c:v>91400</c:v>
                </c:pt>
                <c:pt idx="9">
                  <c:v>83025</c:v>
                </c:pt>
                <c:pt idx="10">
                  <c:v>127850</c:v>
                </c:pt>
                <c:pt idx="11">
                  <c:v>145262.5</c:v>
                </c:pt>
              </c:numCache>
            </c:numRef>
          </c:val>
          <c:extLst>
            <c:ext xmlns:c16="http://schemas.microsoft.com/office/drawing/2014/chart" uri="{C3380CC4-5D6E-409C-BE32-E72D297353CC}">
              <c16:uniqueId val="{00000004-749C-4642-9F77-3F2595D7612A}"/>
            </c:ext>
          </c:extLst>
        </c:ser>
        <c:ser>
          <c:idx val="5"/>
          <c:order val="5"/>
          <c:tx>
            <c:strRef>
              <c:f>'Time Analysis-pivot table'!$P$4:$P$5</c:f>
              <c:strCache>
                <c:ptCount val="1"/>
                <c:pt idx="0">
                  <c:v>Sprite</c:v>
                </c:pt>
              </c:strCache>
            </c:strRef>
          </c:tx>
          <c:spPr>
            <a:solidFill>
              <a:schemeClr val="accent6"/>
            </a:solidFill>
            <a:ln>
              <a:noFill/>
            </a:ln>
            <a:effectLst/>
          </c:spPr>
          <c:invertIfNegative val="0"/>
          <c:cat>
            <c:strRef>
              <c:f>'Time Analysis-pivot table'!$J$6:$J$17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'Time Analysis-pivot table'!$P$6:$P$17</c:f>
              <c:numCache>
                <c:formatCode>"$"#,##0_);[Red]\("$"#,##0\)</c:formatCode>
                <c:ptCount val="12"/>
                <c:pt idx="0">
                  <c:v>76912.5</c:v>
                </c:pt>
                <c:pt idx="1">
                  <c:v>71612.5</c:v>
                </c:pt>
                <c:pt idx="2">
                  <c:v>73625</c:v>
                </c:pt>
                <c:pt idx="3">
                  <c:v>69350</c:v>
                </c:pt>
                <c:pt idx="4">
                  <c:v>92300</c:v>
                </c:pt>
                <c:pt idx="5">
                  <c:v>128650</c:v>
                </c:pt>
                <c:pt idx="6">
                  <c:v>150250</c:v>
                </c:pt>
                <c:pt idx="7">
                  <c:v>144750</c:v>
                </c:pt>
                <c:pt idx="8">
                  <c:v>91350</c:v>
                </c:pt>
                <c:pt idx="9">
                  <c:v>82150</c:v>
                </c:pt>
                <c:pt idx="10">
                  <c:v>105337.5</c:v>
                </c:pt>
                <c:pt idx="11">
                  <c:v>149300</c:v>
                </c:pt>
              </c:numCache>
            </c:numRef>
          </c:val>
          <c:extLst>
            <c:ext xmlns:c16="http://schemas.microsoft.com/office/drawing/2014/chart" uri="{C3380CC4-5D6E-409C-BE32-E72D297353CC}">
              <c16:uniqueId val="{00000005-749C-4642-9F77-3F2595D7612A}"/>
            </c:ext>
          </c:extLst>
        </c:ser>
        <c:dLbls>
          <c:showLegendKey val="0"/>
          <c:showVal val="0"/>
          <c:showCatName val="0"/>
          <c:showSerName val="0"/>
          <c:showPercent val="0"/>
          <c:showBubbleSize val="0"/>
        </c:dLbls>
        <c:gapWidth val="219"/>
        <c:overlap val="-27"/>
        <c:axId val="317640080"/>
        <c:axId val="317643440"/>
      </c:barChart>
      <c:catAx>
        <c:axId val="317640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643440"/>
        <c:crosses val="autoZero"/>
        <c:auto val="1"/>
        <c:lblAlgn val="ctr"/>
        <c:lblOffset val="100"/>
        <c:noMultiLvlLbl val="0"/>
      </c:catAx>
      <c:valAx>
        <c:axId val="317643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64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[proj.xlsx]Time Analysis-pivot table!PivotTable14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 Sales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Analysis-pivot table'!$U$4:$U$5</c:f>
              <c:strCache>
                <c:ptCount val="1"/>
                <c:pt idx="0">
                  <c:v>Coca-Cola</c:v>
                </c:pt>
              </c:strCache>
            </c:strRef>
          </c:tx>
          <c:spPr>
            <a:solidFill>
              <a:schemeClr val="accent1"/>
            </a:solidFill>
            <a:ln>
              <a:noFill/>
            </a:ln>
            <a:effectLst/>
          </c:spPr>
          <c:invertIfNegative val="0"/>
          <c:cat>
            <c:strRef>
              <c:f>'Time Analysis-pivot table'!$T$6:$T$10</c:f>
              <c:strCache>
                <c:ptCount val="5"/>
                <c:pt idx="0">
                  <c:v>Midwest</c:v>
                </c:pt>
                <c:pt idx="1">
                  <c:v>Northeast</c:v>
                </c:pt>
                <c:pt idx="2">
                  <c:v>South</c:v>
                </c:pt>
                <c:pt idx="3">
                  <c:v>Southeast</c:v>
                </c:pt>
                <c:pt idx="4">
                  <c:v>West</c:v>
                </c:pt>
              </c:strCache>
            </c:strRef>
          </c:cat>
          <c:val>
            <c:numRef>
              <c:f>'Time Analysis-pivot table'!$U$6:$U$10</c:f>
              <c:numCache>
                <c:formatCode>"$"#,##0_);[Red]\("$"#,##0\)</c:formatCode>
                <c:ptCount val="5"/>
                <c:pt idx="0">
                  <c:v>344527.5</c:v>
                </c:pt>
                <c:pt idx="1">
                  <c:v>498157.5</c:v>
                </c:pt>
                <c:pt idx="2">
                  <c:v>248022.5</c:v>
                </c:pt>
                <c:pt idx="3">
                  <c:v>375482.5</c:v>
                </c:pt>
                <c:pt idx="4">
                  <c:v>549700</c:v>
                </c:pt>
              </c:numCache>
            </c:numRef>
          </c:val>
          <c:extLst>
            <c:ext xmlns:c16="http://schemas.microsoft.com/office/drawing/2014/chart" uri="{C3380CC4-5D6E-409C-BE32-E72D297353CC}">
              <c16:uniqueId val="{00000000-DAEB-4B4B-AB03-9467AFFDFC66}"/>
            </c:ext>
          </c:extLst>
        </c:ser>
        <c:ser>
          <c:idx val="1"/>
          <c:order val="1"/>
          <c:tx>
            <c:strRef>
              <c:f>'Time Analysis-pivot table'!$V$4:$V$5</c:f>
              <c:strCache>
                <c:ptCount val="1"/>
                <c:pt idx="0">
                  <c:v>Dasani Water</c:v>
                </c:pt>
              </c:strCache>
            </c:strRef>
          </c:tx>
          <c:spPr>
            <a:solidFill>
              <a:schemeClr val="accent2"/>
            </a:solidFill>
            <a:ln>
              <a:noFill/>
            </a:ln>
            <a:effectLst/>
          </c:spPr>
          <c:invertIfNegative val="0"/>
          <c:cat>
            <c:strRef>
              <c:f>'Time Analysis-pivot table'!$T$6:$T$10</c:f>
              <c:strCache>
                <c:ptCount val="5"/>
                <c:pt idx="0">
                  <c:v>Midwest</c:v>
                </c:pt>
                <c:pt idx="1">
                  <c:v>Northeast</c:v>
                </c:pt>
                <c:pt idx="2">
                  <c:v>South</c:v>
                </c:pt>
                <c:pt idx="3">
                  <c:v>Southeast</c:v>
                </c:pt>
                <c:pt idx="4">
                  <c:v>West</c:v>
                </c:pt>
              </c:strCache>
            </c:strRef>
          </c:cat>
          <c:val>
            <c:numRef>
              <c:f>'Time Analysis-pivot table'!$V$6:$V$10</c:f>
              <c:numCache>
                <c:formatCode>"$"#,##0_);[Red]\("$"#,##0\)</c:formatCode>
                <c:ptCount val="5"/>
                <c:pt idx="0">
                  <c:v>243062.5</c:v>
                </c:pt>
                <c:pt idx="1">
                  <c:v>357712.5</c:v>
                </c:pt>
                <c:pt idx="2">
                  <c:v>267837.5</c:v>
                </c:pt>
                <c:pt idx="3">
                  <c:v>319662.5</c:v>
                </c:pt>
                <c:pt idx="4">
                  <c:v>537562.5</c:v>
                </c:pt>
              </c:numCache>
            </c:numRef>
          </c:val>
          <c:extLst>
            <c:ext xmlns:c16="http://schemas.microsoft.com/office/drawing/2014/chart" uri="{C3380CC4-5D6E-409C-BE32-E72D297353CC}">
              <c16:uniqueId val="{00000001-DAEB-4B4B-AB03-9467AFFDFC66}"/>
            </c:ext>
          </c:extLst>
        </c:ser>
        <c:ser>
          <c:idx val="2"/>
          <c:order val="2"/>
          <c:tx>
            <c:strRef>
              <c:f>'Time Analysis-pivot table'!$W$4:$W$5</c:f>
              <c:strCache>
                <c:ptCount val="1"/>
                <c:pt idx="0">
                  <c:v>Diet Coke</c:v>
                </c:pt>
              </c:strCache>
            </c:strRef>
          </c:tx>
          <c:spPr>
            <a:solidFill>
              <a:schemeClr val="accent3"/>
            </a:solidFill>
            <a:ln>
              <a:noFill/>
            </a:ln>
            <a:effectLst/>
          </c:spPr>
          <c:invertIfNegative val="0"/>
          <c:cat>
            <c:strRef>
              <c:f>'Time Analysis-pivot table'!$T$6:$T$10</c:f>
              <c:strCache>
                <c:ptCount val="5"/>
                <c:pt idx="0">
                  <c:v>Midwest</c:v>
                </c:pt>
                <c:pt idx="1">
                  <c:v>Northeast</c:v>
                </c:pt>
                <c:pt idx="2">
                  <c:v>South</c:v>
                </c:pt>
                <c:pt idx="3">
                  <c:v>Southeast</c:v>
                </c:pt>
                <c:pt idx="4">
                  <c:v>West</c:v>
                </c:pt>
              </c:strCache>
            </c:strRef>
          </c:cat>
          <c:val>
            <c:numRef>
              <c:f>'Time Analysis-pivot table'!$W$6:$W$10</c:f>
              <c:numCache>
                <c:formatCode>"$"#,##0_);[Red]\("$"#,##0\)</c:formatCode>
                <c:ptCount val="5"/>
                <c:pt idx="0">
                  <c:v>178675</c:v>
                </c:pt>
                <c:pt idx="1">
                  <c:v>277050</c:v>
                </c:pt>
                <c:pt idx="2">
                  <c:v>231450</c:v>
                </c:pt>
                <c:pt idx="3">
                  <c:v>253100</c:v>
                </c:pt>
                <c:pt idx="4">
                  <c:v>541150</c:v>
                </c:pt>
              </c:numCache>
            </c:numRef>
          </c:val>
          <c:extLst>
            <c:ext xmlns:c16="http://schemas.microsoft.com/office/drawing/2014/chart" uri="{C3380CC4-5D6E-409C-BE32-E72D297353CC}">
              <c16:uniqueId val="{00000002-DAEB-4B4B-AB03-9467AFFDFC66}"/>
            </c:ext>
          </c:extLst>
        </c:ser>
        <c:ser>
          <c:idx val="3"/>
          <c:order val="3"/>
          <c:tx>
            <c:strRef>
              <c:f>'Time Analysis-pivot table'!$X$4:$X$5</c:f>
              <c:strCache>
                <c:ptCount val="1"/>
                <c:pt idx="0">
                  <c:v>Fanta</c:v>
                </c:pt>
              </c:strCache>
            </c:strRef>
          </c:tx>
          <c:spPr>
            <a:solidFill>
              <a:schemeClr val="accent4"/>
            </a:solidFill>
            <a:ln>
              <a:noFill/>
            </a:ln>
            <a:effectLst/>
          </c:spPr>
          <c:invertIfNegative val="0"/>
          <c:cat>
            <c:strRef>
              <c:f>'Time Analysis-pivot table'!$T$6:$T$10</c:f>
              <c:strCache>
                <c:ptCount val="5"/>
                <c:pt idx="0">
                  <c:v>Midwest</c:v>
                </c:pt>
                <c:pt idx="1">
                  <c:v>Northeast</c:v>
                </c:pt>
                <c:pt idx="2">
                  <c:v>South</c:v>
                </c:pt>
                <c:pt idx="3">
                  <c:v>Southeast</c:v>
                </c:pt>
                <c:pt idx="4">
                  <c:v>West</c:v>
                </c:pt>
              </c:strCache>
            </c:strRef>
          </c:cat>
          <c:val>
            <c:numRef>
              <c:f>'Time Analysis-pivot table'!$X$6:$X$10</c:f>
              <c:numCache>
                <c:formatCode>"$"#,##0_);[Red]\("$"#,##0\)</c:formatCode>
                <c:ptCount val="5"/>
                <c:pt idx="0">
                  <c:v>103237.5</c:v>
                </c:pt>
                <c:pt idx="1">
                  <c:v>188862.5</c:v>
                </c:pt>
                <c:pt idx="2">
                  <c:v>165750</c:v>
                </c:pt>
                <c:pt idx="3">
                  <c:v>198750</c:v>
                </c:pt>
                <c:pt idx="4">
                  <c:v>375050</c:v>
                </c:pt>
              </c:numCache>
            </c:numRef>
          </c:val>
          <c:extLst>
            <c:ext xmlns:c16="http://schemas.microsoft.com/office/drawing/2014/chart" uri="{C3380CC4-5D6E-409C-BE32-E72D297353CC}">
              <c16:uniqueId val="{00000003-DAEB-4B4B-AB03-9467AFFDFC66}"/>
            </c:ext>
          </c:extLst>
        </c:ser>
        <c:ser>
          <c:idx val="4"/>
          <c:order val="4"/>
          <c:tx>
            <c:strRef>
              <c:f>'Time Analysis-pivot table'!$Y$4:$Y$5</c:f>
              <c:strCache>
                <c:ptCount val="1"/>
                <c:pt idx="0">
                  <c:v>Powerade</c:v>
                </c:pt>
              </c:strCache>
            </c:strRef>
          </c:tx>
          <c:spPr>
            <a:solidFill>
              <a:schemeClr val="accent5"/>
            </a:solidFill>
            <a:ln>
              <a:noFill/>
            </a:ln>
            <a:effectLst/>
          </c:spPr>
          <c:invertIfNegative val="0"/>
          <c:cat>
            <c:strRef>
              <c:f>'Time Analysis-pivot table'!$T$6:$T$10</c:f>
              <c:strCache>
                <c:ptCount val="5"/>
                <c:pt idx="0">
                  <c:v>Midwest</c:v>
                </c:pt>
                <c:pt idx="1">
                  <c:v>Northeast</c:v>
                </c:pt>
                <c:pt idx="2">
                  <c:v>South</c:v>
                </c:pt>
                <c:pt idx="3">
                  <c:v>Southeast</c:v>
                </c:pt>
                <c:pt idx="4">
                  <c:v>West</c:v>
                </c:pt>
              </c:strCache>
            </c:strRef>
          </c:cat>
          <c:val>
            <c:numRef>
              <c:f>'Time Analysis-pivot table'!$Y$6:$Y$10</c:f>
              <c:numCache>
                <c:formatCode>"$"#,##0_);[Red]\("$"#,##0\)</c:formatCode>
                <c:ptCount val="5"/>
                <c:pt idx="0">
                  <c:v>147175</c:v>
                </c:pt>
                <c:pt idx="1">
                  <c:v>242875</c:v>
                </c:pt>
                <c:pt idx="2">
                  <c:v>171050</c:v>
                </c:pt>
                <c:pt idx="3">
                  <c:v>262775</c:v>
                </c:pt>
                <c:pt idx="4">
                  <c:v>369762.5</c:v>
                </c:pt>
              </c:numCache>
            </c:numRef>
          </c:val>
          <c:extLst>
            <c:ext xmlns:c16="http://schemas.microsoft.com/office/drawing/2014/chart" uri="{C3380CC4-5D6E-409C-BE32-E72D297353CC}">
              <c16:uniqueId val="{00000004-DAEB-4B4B-AB03-9467AFFDFC66}"/>
            </c:ext>
          </c:extLst>
        </c:ser>
        <c:ser>
          <c:idx val="5"/>
          <c:order val="5"/>
          <c:tx>
            <c:strRef>
              <c:f>'Time Analysis-pivot table'!$Z$4:$Z$5</c:f>
              <c:strCache>
                <c:ptCount val="1"/>
                <c:pt idx="0">
                  <c:v>Sprite</c:v>
                </c:pt>
              </c:strCache>
            </c:strRef>
          </c:tx>
          <c:spPr>
            <a:solidFill>
              <a:schemeClr val="accent6"/>
            </a:solidFill>
            <a:ln>
              <a:noFill/>
            </a:ln>
            <a:effectLst/>
          </c:spPr>
          <c:invertIfNegative val="0"/>
          <c:cat>
            <c:strRef>
              <c:f>'Time Analysis-pivot table'!$T$6:$T$10</c:f>
              <c:strCache>
                <c:ptCount val="5"/>
                <c:pt idx="0">
                  <c:v>Midwest</c:v>
                </c:pt>
                <c:pt idx="1">
                  <c:v>Northeast</c:v>
                </c:pt>
                <c:pt idx="2">
                  <c:v>South</c:v>
                </c:pt>
                <c:pt idx="3">
                  <c:v>Southeast</c:v>
                </c:pt>
                <c:pt idx="4">
                  <c:v>West</c:v>
                </c:pt>
              </c:strCache>
            </c:strRef>
          </c:cat>
          <c:val>
            <c:numRef>
              <c:f>'Time Analysis-pivot table'!$Z$6:$Z$10</c:f>
              <c:numCache>
                <c:formatCode>"$"#,##0_);[Red]\("$"#,##0\)</c:formatCode>
                <c:ptCount val="5"/>
                <c:pt idx="0">
                  <c:v>133432.5</c:v>
                </c:pt>
                <c:pt idx="1">
                  <c:v>223690</c:v>
                </c:pt>
                <c:pt idx="2">
                  <c:v>207425</c:v>
                </c:pt>
                <c:pt idx="3">
                  <c:v>209165</c:v>
                </c:pt>
                <c:pt idx="4">
                  <c:v>461875</c:v>
                </c:pt>
              </c:numCache>
            </c:numRef>
          </c:val>
          <c:extLst>
            <c:ext xmlns:c16="http://schemas.microsoft.com/office/drawing/2014/chart" uri="{C3380CC4-5D6E-409C-BE32-E72D297353CC}">
              <c16:uniqueId val="{00000005-DAEB-4B4B-AB03-9467AFFDFC66}"/>
            </c:ext>
          </c:extLst>
        </c:ser>
        <c:dLbls>
          <c:showLegendKey val="0"/>
          <c:showVal val="0"/>
          <c:showCatName val="0"/>
          <c:showSerName val="0"/>
          <c:showPercent val="0"/>
          <c:showBubbleSize val="0"/>
        </c:dLbls>
        <c:gapWidth val="219"/>
        <c:overlap val="-27"/>
        <c:axId val="317636240"/>
        <c:axId val="317648720"/>
      </c:barChart>
      <c:catAx>
        <c:axId val="317636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648720"/>
        <c:crosses val="autoZero"/>
        <c:auto val="1"/>
        <c:lblAlgn val="ctr"/>
        <c:lblOffset val="100"/>
        <c:noMultiLvlLbl val="0"/>
      </c:catAx>
      <c:valAx>
        <c:axId val="317648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63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[proj.xlsx]Time Analysis-pivot table!PivotTable15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a:t>
            </a:r>
            <a:r>
              <a:rPr lang="en-IN" baseline="0"/>
              <a:t>  Volume distribution by Brand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Analysis-pivot table'!$AE$4:$AE$5</c:f>
              <c:strCache>
                <c:ptCount val="1"/>
                <c:pt idx="0">
                  <c:v>Coca-Cola</c:v>
                </c:pt>
              </c:strCache>
            </c:strRef>
          </c:tx>
          <c:spPr>
            <a:solidFill>
              <a:schemeClr val="accent1"/>
            </a:solidFill>
            <a:ln>
              <a:noFill/>
            </a:ln>
            <a:effectLst/>
          </c:spPr>
          <c:invertIfNegative val="0"/>
          <c:cat>
            <c:strRef>
              <c:f>'Time Analysis-pivot table'!$AD$6:$AD$10</c:f>
              <c:strCache>
                <c:ptCount val="5"/>
                <c:pt idx="0">
                  <c:v>Midwest</c:v>
                </c:pt>
                <c:pt idx="1">
                  <c:v>Northeast</c:v>
                </c:pt>
                <c:pt idx="2">
                  <c:v>South</c:v>
                </c:pt>
                <c:pt idx="3">
                  <c:v>Southeast</c:v>
                </c:pt>
                <c:pt idx="4">
                  <c:v>West</c:v>
                </c:pt>
              </c:strCache>
            </c:strRef>
          </c:cat>
          <c:val>
            <c:numRef>
              <c:f>'Time Analysis-pivot table'!$AE$6:$AE$10</c:f>
              <c:numCache>
                <c:formatCode>#,##0</c:formatCode>
                <c:ptCount val="5"/>
                <c:pt idx="0">
                  <c:v>811800</c:v>
                </c:pt>
                <c:pt idx="1">
                  <c:v>922450</c:v>
                </c:pt>
                <c:pt idx="2">
                  <c:v>663200</c:v>
                </c:pt>
                <c:pt idx="3">
                  <c:v>747050</c:v>
                </c:pt>
                <c:pt idx="4">
                  <c:v>988750</c:v>
                </c:pt>
              </c:numCache>
            </c:numRef>
          </c:val>
          <c:extLst>
            <c:ext xmlns:c16="http://schemas.microsoft.com/office/drawing/2014/chart" uri="{C3380CC4-5D6E-409C-BE32-E72D297353CC}">
              <c16:uniqueId val="{00000000-5632-47A1-A4F8-DFA905D9A06D}"/>
            </c:ext>
          </c:extLst>
        </c:ser>
        <c:ser>
          <c:idx val="1"/>
          <c:order val="1"/>
          <c:tx>
            <c:strRef>
              <c:f>'Time Analysis-pivot table'!$AF$4:$AF$5</c:f>
              <c:strCache>
                <c:ptCount val="1"/>
                <c:pt idx="0">
                  <c:v>Dasani Water</c:v>
                </c:pt>
              </c:strCache>
            </c:strRef>
          </c:tx>
          <c:spPr>
            <a:solidFill>
              <a:schemeClr val="accent2"/>
            </a:solidFill>
            <a:ln>
              <a:noFill/>
            </a:ln>
            <a:effectLst/>
          </c:spPr>
          <c:invertIfNegative val="0"/>
          <c:cat>
            <c:strRef>
              <c:f>'Time Analysis-pivot table'!$AD$6:$AD$10</c:f>
              <c:strCache>
                <c:ptCount val="5"/>
                <c:pt idx="0">
                  <c:v>Midwest</c:v>
                </c:pt>
                <c:pt idx="1">
                  <c:v>Northeast</c:v>
                </c:pt>
                <c:pt idx="2">
                  <c:v>South</c:v>
                </c:pt>
                <c:pt idx="3">
                  <c:v>Southeast</c:v>
                </c:pt>
                <c:pt idx="4">
                  <c:v>West</c:v>
                </c:pt>
              </c:strCache>
            </c:strRef>
          </c:cat>
          <c:val>
            <c:numRef>
              <c:f>'Time Analysis-pivot table'!$AF$6:$AF$10</c:f>
              <c:numCache>
                <c:formatCode>#,##0</c:formatCode>
                <c:ptCount val="5"/>
                <c:pt idx="0">
                  <c:v>502250</c:v>
                </c:pt>
                <c:pt idx="1">
                  <c:v>610250</c:v>
                </c:pt>
                <c:pt idx="2">
                  <c:v>551750</c:v>
                </c:pt>
                <c:pt idx="3">
                  <c:v>576250</c:v>
                </c:pt>
                <c:pt idx="4">
                  <c:v>759750</c:v>
                </c:pt>
              </c:numCache>
            </c:numRef>
          </c:val>
          <c:extLst>
            <c:ext xmlns:c16="http://schemas.microsoft.com/office/drawing/2014/chart" uri="{C3380CC4-5D6E-409C-BE32-E72D297353CC}">
              <c16:uniqueId val="{00000001-5632-47A1-A4F8-DFA905D9A06D}"/>
            </c:ext>
          </c:extLst>
        </c:ser>
        <c:ser>
          <c:idx val="2"/>
          <c:order val="2"/>
          <c:tx>
            <c:strRef>
              <c:f>'Time Analysis-pivot table'!$AG$4:$AG$5</c:f>
              <c:strCache>
                <c:ptCount val="1"/>
                <c:pt idx="0">
                  <c:v>Diet Coke</c:v>
                </c:pt>
              </c:strCache>
            </c:strRef>
          </c:tx>
          <c:spPr>
            <a:solidFill>
              <a:schemeClr val="accent3"/>
            </a:solidFill>
            <a:ln>
              <a:noFill/>
            </a:ln>
            <a:effectLst/>
          </c:spPr>
          <c:invertIfNegative val="0"/>
          <c:cat>
            <c:strRef>
              <c:f>'Time Analysis-pivot table'!$AD$6:$AD$10</c:f>
              <c:strCache>
                <c:ptCount val="5"/>
                <c:pt idx="0">
                  <c:v>Midwest</c:v>
                </c:pt>
                <c:pt idx="1">
                  <c:v>Northeast</c:v>
                </c:pt>
                <c:pt idx="2">
                  <c:v>South</c:v>
                </c:pt>
                <c:pt idx="3">
                  <c:v>Southeast</c:v>
                </c:pt>
                <c:pt idx="4">
                  <c:v>West</c:v>
                </c:pt>
              </c:strCache>
            </c:strRef>
          </c:cat>
          <c:val>
            <c:numRef>
              <c:f>'Time Analysis-pivot table'!$AG$6:$AG$10</c:f>
              <c:numCache>
                <c:formatCode>#,##0</c:formatCode>
                <c:ptCount val="5"/>
                <c:pt idx="0">
                  <c:v>458250</c:v>
                </c:pt>
                <c:pt idx="1">
                  <c:v>548500</c:v>
                </c:pt>
                <c:pt idx="2">
                  <c:v>573000</c:v>
                </c:pt>
                <c:pt idx="3">
                  <c:v>541250</c:v>
                </c:pt>
                <c:pt idx="4">
                  <c:v>880500</c:v>
                </c:pt>
              </c:numCache>
            </c:numRef>
          </c:val>
          <c:extLst>
            <c:ext xmlns:c16="http://schemas.microsoft.com/office/drawing/2014/chart" uri="{C3380CC4-5D6E-409C-BE32-E72D297353CC}">
              <c16:uniqueId val="{00000002-5632-47A1-A4F8-DFA905D9A06D}"/>
            </c:ext>
          </c:extLst>
        </c:ser>
        <c:ser>
          <c:idx val="3"/>
          <c:order val="3"/>
          <c:tx>
            <c:strRef>
              <c:f>'Time Analysis-pivot table'!$AH$4:$AH$5</c:f>
              <c:strCache>
                <c:ptCount val="1"/>
                <c:pt idx="0">
                  <c:v>Fanta</c:v>
                </c:pt>
              </c:strCache>
            </c:strRef>
          </c:tx>
          <c:spPr>
            <a:solidFill>
              <a:schemeClr val="accent4"/>
            </a:solidFill>
            <a:ln>
              <a:noFill/>
            </a:ln>
            <a:effectLst/>
          </c:spPr>
          <c:invertIfNegative val="0"/>
          <c:cat>
            <c:strRef>
              <c:f>'Time Analysis-pivot table'!$AD$6:$AD$10</c:f>
              <c:strCache>
                <c:ptCount val="5"/>
                <c:pt idx="0">
                  <c:v>Midwest</c:v>
                </c:pt>
                <c:pt idx="1">
                  <c:v>Northeast</c:v>
                </c:pt>
                <c:pt idx="2">
                  <c:v>South</c:v>
                </c:pt>
                <c:pt idx="3">
                  <c:v>Southeast</c:v>
                </c:pt>
                <c:pt idx="4">
                  <c:v>West</c:v>
                </c:pt>
              </c:strCache>
            </c:strRef>
          </c:cat>
          <c:val>
            <c:numRef>
              <c:f>'Time Analysis-pivot table'!$AH$6:$AH$10</c:f>
              <c:numCache>
                <c:formatCode>#,##0</c:formatCode>
                <c:ptCount val="5"/>
                <c:pt idx="0">
                  <c:v>297250</c:v>
                </c:pt>
                <c:pt idx="1">
                  <c:v>398000</c:v>
                </c:pt>
                <c:pt idx="2">
                  <c:v>396750</c:v>
                </c:pt>
                <c:pt idx="3">
                  <c:v>458000</c:v>
                </c:pt>
                <c:pt idx="4">
                  <c:v>641250</c:v>
                </c:pt>
              </c:numCache>
            </c:numRef>
          </c:val>
          <c:extLst>
            <c:ext xmlns:c16="http://schemas.microsoft.com/office/drawing/2014/chart" uri="{C3380CC4-5D6E-409C-BE32-E72D297353CC}">
              <c16:uniqueId val="{00000003-5632-47A1-A4F8-DFA905D9A06D}"/>
            </c:ext>
          </c:extLst>
        </c:ser>
        <c:ser>
          <c:idx val="4"/>
          <c:order val="4"/>
          <c:tx>
            <c:strRef>
              <c:f>'Time Analysis-pivot table'!$AI$4:$AI$5</c:f>
              <c:strCache>
                <c:ptCount val="1"/>
                <c:pt idx="0">
                  <c:v>Powerade</c:v>
                </c:pt>
              </c:strCache>
            </c:strRef>
          </c:tx>
          <c:spPr>
            <a:solidFill>
              <a:schemeClr val="accent5"/>
            </a:solidFill>
            <a:ln>
              <a:noFill/>
            </a:ln>
            <a:effectLst/>
          </c:spPr>
          <c:invertIfNegative val="0"/>
          <c:cat>
            <c:strRef>
              <c:f>'Time Analysis-pivot table'!$AD$6:$AD$10</c:f>
              <c:strCache>
                <c:ptCount val="5"/>
                <c:pt idx="0">
                  <c:v>Midwest</c:v>
                </c:pt>
                <c:pt idx="1">
                  <c:v>Northeast</c:v>
                </c:pt>
                <c:pt idx="2">
                  <c:v>South</c:v>
                </c:pt>
                <c:pt idx="3">
                  <c:v>Southeast</c:v>
                </c:pt>
                <c:pt idx="4">
                  <c:v>West</c:v>
                </c:pt>
              </c:strCache>
            </c:strRef>
          </c:cat>
          <c:val>
            <c:numRef>
              <c:f>'Time Analysis-pivot table'!$AI$6:$AI$10</c:f>
              <c:numCache>
                <c:formatCode>#,##0</c:formatCode>
                <c:ptCount val="5"/>
                <c:pt idx="0">
                  <c:v>313500</c:v>
                </c:pt>
                <c:pt idx="1">
                  <c:v>416000</c:v>
                </c:pt>
                <c:pt idx="2">
                  <c:v>363250</c:v>
                </c:pt>
                <c:pt idx="3">
                  <c:v>472000</c:v>
                </c:pt>
                <c:pt idx="4">
                  <c:v>556000</c:v>
                </c:pt>
              </c:numCache>
            </c:numRef>
          </c:val>
          <c:extLst>
            <c:ext xmlns:c16="http://schemas.microsoft.com/office/drawing/2014/chart" uri="{C3380CC4-5D6E-409C-BE32-E72D297353CC}">
              <c16:uniqueId val="{00000004-5632-47A1-A4F8-DFA905D9A06D}"/>
            </c:ext>
          </c:extLst>
        </c:ser>
        <c:ser>
          <c:idx val="5"/>
          <c:order val="5"/>
          <c:tx>
            <c:strRef>
              <c:f>'Time Analysis-pivot table'!$AJ$4:$AJ$5</c:f>
              <c:strCache>
                <c:ptCount val="1"/>
                <c:pt idx="0">
                  <c:v>Sprite</c:v>
                </c:pt>
              </c:strCache>
            </c:strRef>
          </c:tx>
          <c:spPr>
            <a:solidFill>
              <a:schemeClr val="accent6"/>
            </a:solidFill>
            <a:ln>
              <a:noFill/>
            </a:ln>
            <a:effectLst/>
          </c:spPr>
          <c:invertIfNegative val="0"/>
          <c:cat>
            <c:strRef>
              <c:f>'Time Analysis-pivot table'!$AD$6:$AD$10</c:f>
              <c:strCache>
                <c:ptCount val="5"/>
                <c:pt idx="0">
                  <c:v>Midwest</c:v>
                </c:pt>
                <c:pt idx="1">
                  <c:v>Northeast</c:v>
                </c:pt>
                <c:pt idx="2">
                  <c:v>South</c:v>
                </c:pt>
                <c:pt idx="3">
                  <c:v>Southeast</c:v>
                </c:pt>
                <c:pt idx="4">
                  <c:v>West</c:v>
                </c:pt>
              </c:strCache>
            </c:strRef>
          </c:cat>
          <c:val>
            <c:numRef>
              <c:f>'Time Analysis-pivot table'!$AJ$6:$AJ$10</c:f>
              <c:numCache>
                <c:formatCode>#,##0</c:formatCode>
                <c:ptCount val="5"/>
                <c:pt idx="0">
                  <c:v>399900</c:v>
                </c:pt>
                <c:pt idx="1">
                  <c:v>499350</c:v>
                </c:pt>
                <c:pt idx="2">
                  <c:v>516850</c:v>
                </c:pt>
                <c:pt idx="3">
                  <c:v>509900</c:v>
                </c:pt>
                <c:pt idx="4">
                  <c:v>775250</c:v>
                </c:pt>
              </c:numCache>
            </c:numRef>
          </c:val>
          <c:extLst>
            <c:ext xmlns:c16="http://schemas.microsoft.com/office/drawing/2014/chart" uri="{C3380CC4-5D6E-409C-BE32-E72D297353CC}">
              <c16:uniqueId val="{00000005-5632-47A1-A4F8-DFA905D9A06D}"/>
            </c:ext>
          </c:extLst>
        </c:ser>
        <c:dLbls>
          <c:showLegendKey val="0"/>
          <c:showVal val="0"/>
          <c:showCatName val="0"/>
          <c:showSerName val="0"/>
          <c:showPercent val="0"/>
          <c:showBubbleSize val="0"/>
        </c:dLbls>
        <c:gapWidth val="219"/>
        <c:overlap val="-27"/>
        <c:axId val="2108766704"/>
        <c:axId val="2108764784"/>
      </c:barChart>
      <c:catAx>
        <c:axId val="2108766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764784"/>
        <c:crosses val="autoZero"/>
        <c:auto val="1"/>
        <c:lblAlgn val="ctr"/>
        <c:lblOffset val="100"/>
        <c:noMultiLvlLbl val="0"/>
      </c:catAx>
      <c:valAx>
        <c:axId val="2108764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Unit</a:t>
                </a:r>
                <a:r>
                  <a:rPr lang="en-IN" baseline="0"/>
                  <a:t> Sold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76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[proj.xlsx]Time Analysis-pivot table!PivotTable21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a:t>
            </a:r>
            <a:r>
              <a:rPr lang="en-IN" baseline="0"/>
              <a:t> Sales by Margin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Analysis-pivot table'!$AO$4</c:f>
              <c:strCache>
                <c:ptCount val="1"/>
                <c:pt idx="0">
                  <c:v>Sum of Total Sales</c:v>
                </c:pt>
              </c:strCache>
            </c:strRef>
          </c:tx>
          <c:spPr>
            <a:solidFill>
              <a:schemeClr val="accent1"/>
            </a:solidFill>
            <a:ln>
              <a:noFill/>
            </a:ln>
            <a:effectLst/>
          </c:spPr>
          <c:invertIfNegative val="0"/>
          <c:cat>
            <c:strRef>
              <c:f>'Time Analysis-pivot table'!$AN$5:$AN$9</c:f>
              <c:strCache>
                <c:ptCount val="5"/>
                <c:pt idx="0">
                  <c:v>Midwest</c:v>
                </c:pt>
                <c:pt idx="1">
                  <c:v>Northeast</c:v>
                </c:pt>
                <c:pt idx="2">
                  <c:v>South</c:v>
                </c:pt>
                <c:pt idx="3">
                  <c:v>Southeast</c:v>
                </c:pt>
                <c:pt idx="4">
                  <c:v>West</c:v>
                </c:pt>
              </c:strCache>
            </c:strRef>
          </c:cat>
          <c:val>
            <c:numRef>
              <c:f>'Time Analysis-pivot table'!$AO$5:$AO$9</c:f>
              <c:numCache>
                <c:formatCode>"$"#,##0_);[Red]\("$"#,##0\)</c:formatCode>
                <c:ptCount val="5"/>
                <c:pt idx="0">
                  <c:v>1150110</c:v>
                </c:pt>
                <c:pt idx="1">
                  <c:v>1788347.5</c:v>
                </c:pt>
                <c:pt idx="2">
                  <c:v>1291535</c:v>
                </c:pt>
                <c:pt idx="3">
                  <c:v>1618935</c:v>
                </c:pt>
                <c:pt idx="4">
                  <c:v>2835100</c:v>
                </c:pt>
              </c:numCache>
            </c:numRef>
          </c:val>
          <c:extLst>
            <c:ext xmlns:c16="http://schemas.microsoft.com/office/drawing/2014/chart" uri="{C3380CC4-5D6E-409C-BE32-E72D297353CC}">
              <c16:uniqueId val="{00000000-C397-4788-AE3A-25F33937BA5D}"/>
            </c:ext>
          </c:extLst>
        </c:ser>
        <c:dLbls>
          <c:showLegendKey val="0"/>
          <c:showVal val="0"/>
          <c:showCatName val="0"/>
          <c:showSerName val="0"/>
          <c:showPercent val="0"/>
          <c:showBubbleSize val="0"/>
        </c:dLbls>
        <c:gapWidth val="219"/>
        <c:overlap val="-27"/>
        <c:axId val="549257088"/>
        <c:axId val="549259968"/>
      </c:barChart>
      <c:lineChart>
        <c:grouping val="standard"/>
        <c:varyColors val="0"/>
        <c:ser>
          <c:idx val="1"/>
          <c:order val="1"/>
          <c:tx>
            <c:strRef>
              <c:f>'Time Analysis-pivot table'!$AP$4</c:f>
              <c:strCache>
                <c:ptCount val="1"/>
                <c:pt idx="0">
                  <c:v>Average of Operating Margin</c:v>
                </c:pt>
              </c:strCache>
            </c:strRef>
          </c:tx>
          <c:spPr>
            <a:ln w="28575" cap="rnd">
              <a:solidFill>
                <a:schemeClr val="accent2"/>
              </a:solidFill>
              <a:round/>
            </a:ln>
            <a:effectLst/>
          </c:spPr>
          <c:marker>
            <c:symbol val="none"/>
          </c:marker>
          <c:cat>
            <c:strRef>
              <c:f>'Time Analysis-pivot table'!$AN$5:$AN$9</c:f>
              <c:strCache>
                <c:ptCount val="5"/>
                <c:pt idx="0">
                  <c:v>Midwest</c:v>
                </c:pt>
                <c:pt idx="1">
                  <c:v>Northeast</c:v>
                </c:pt>
                <c:pt idx="2">
                  <c:v>South</c:v>
                </c:pt>
                <c:pt idx="3">
                  <c:v>Southeast</c:v>
                </c:pt>
                <c:pt idx="4">
                  <c:v>West</c:v>
                </c:pt>
              </c:strCache>
            </c:strRef>
          </c:cat>
          <c:val>
            <c:numRef>
              <c:f>'Time Analysis-pivot table'!$AP$5:$AP$9</c:f>
              <c:numCache>
                <c:formatCode>0%</c:formatCode>
                <c:ptCount val="5"/>
                <c:pt idx="0">
                  <c:v>0.3730769230769227</c:v>
                </c:pt>
                <c:pt idx="1">
                  <c:v>0.34481837606837812</c:v>
                </c:pt>
                <c:pt idx="2">
                  <c:v>0.40625000000000006</c:v>
                </c:pt>
                <c:pt idx="3">
                  <c:v>0.38809523809523827</c:v>
                </c:pt>
                <c:pt idx="4">
                  <c:v>0.33141025641025706</c:v>
                </c:pt>
              </c:numCache>
            </c:numRef>
          </c:val>
          <c:smooth val="0"/>
          <c:extLst>
            <c:ext xmlns:c16="http://schemas.microsoft.com/office/drawing/2014/chart" uri="{C3380CC4-5D6E-409C-BE32-E72D297353CC}">
              <c16:uniqueId val="{00000001-C397-4788-AE3A-25F33937BA5D}"/>
            </c:ext>
          </c:extLst>
        </c:ser>
        <c:dLbls>
          <c:showLegendKey val="0"/>
          <c:showVal val="0"/>
          <c:showCatName val="0"/>
          <c:showSerName val="0"/>
          <c:showPercent val="0"/>
          <c:showBubbleSize val="0"/>
        </c:dLbls>
        <c:marker val="1"/>
        <c:smooth val="0"/>
        <c:axId val="2108771024"/>
        <c:axId val="549254688"/>
      </c:lineChart>
      <c:catAx>
        <c:axId val="549257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259968"/>
        <c:crosses val="autoZero"/>
        <c:auto val="1"/>
        <c:lblAlgn val="ctr"/>
        <c:lblOffset val="100"/>
        <c:noMultiLvlLbl val="0"/>
      </c:catAx>
      <c:valAx>
        <c:axId val="549259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257088"/>
        <c:crosses val="autoZero"/>
        <c:crossBetween val="between"/>
      </c:valAx>
      <c:valAx>
        <c:axId val="54925468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rgbClr val="000000">
                        <a:lumMod val="65000"/>
                        <a:lumOff val="35000"/>
                      </a:srgbClr>
                    </a:solidFill>
                  </a:rPr>
                  <a:t>Average  Margin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771024"/>
        <c:crosses val="max"/>
        <c:crossBetween val="between"/>
      </c:valAx>
      <c:catAx>
        <c:axId val="2108771024"/>
        <c:scaling>
          <c:orientation val="minMax"/>
        </c:scaling>
        <c:delete val="1"/>
        <c:axPos val="b"/>
        <c:numFmt formatCode="General" sourceLinked="1"/>
        <c:majorTickMark val="out"/>
        <c:minorTickMark val="none"/>
        <c:tickLblPos val="nextTo"/>
        <c:crossAx val="5492546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[proj.xlsx]Time Analysis-pivot table!PivotTable23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rgbClr val="000000">
                    <a:lumMod val="65000"/>
                    <a:lumOff val="35000"/>
                  </a:srgbClr>
                </a:solidFill>
              </a:rPr>
              <a:t>Retailer Sales by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Analysis-pivot table'!$AU$4</c:f>
              <c:strCache>
                <c:ptCount val="1"/>
                <c:pt idx="0">
                  <c:v>Sum of Total Sales</c:v>
                </c:pt>
              </c:strCache>
            </c:strRef>
          </c:tx>
          <c:spPr>
            <a:solidFill>
              <a:schemeClr val="accent1"/>
            </a:solidFill>
            <a:ln>
              <a:noFill/>
            </a:ln>
            <a:effectLst/>
          </c:spPr>
          <c:invertIfNegative val="0"/>
          <c:cat>
            <c:strRef>
              <c:f>'Time Analysis-pivot table'!$AT$5:$AT$8</c:f>
              <c:strCache>
                <c:ptCount val="4"/>
                <c:pt idx="0">
                  <c:v>BevCo</c:v>
                </c:pt>
                <c:pt idx="1">
                  <c:v>DreamCo</c:v>
                </c:pt>
                <c:pt idx="2">
                  <c:v>FizzySip</c:v>
                </c:pt>
                <c:pt idx="3">
                  <c:v>Sodapop</c:v>
                </c:pt>
              </c:strCache>
            </c:strRef>
          </c:cat>
          <c:val>
            <c:numRef>
              <c:f>'Time Analysis-pivot table'!$AU$5:$AU$8</c:f>
              <c:numCache>
                <c:formatCode>"$"#,##0_);[Red]\("$"#,##0\)</c:formatCode>
                <c:ptCount val="4"/>
                <c:pt idx="0">
                  <c:v>1291535</c:v>
                </c:pt>
                <c:pt idx="1">
                  <c:v>404412.5</c:v>
                </c:pt>
                <c:pt idx="2">
                  <c:v>2584450</c:v>
                </c:pt>
                <c:pt idx="3">
                  <c:v>4403630</c:v>
                </c:pt>
              </c:numCache>
            </c:numRef>
          </c:val>
          <c:extLst>
            <c:ext xmlns:c16="http://schemas.microsoft.com/office/drawing/2014/chart" uri="{C3380CC4-5D6E-409C-BE32-E72D297353CC}">
              <c16:uniqueId val="{00000000-9CC8-49A4-80C3-6AF3D68F0F7B}"/>
            </c:ext>
          </c:extLst>
        </c:ser>
        <c:dLbls>
          <c:showLegendKey val="0"/>
          <c:showVal val="0"/>
          <c:showCatName val="0"/>
          <c:showSerName val="0"/>
          <c:showPercent val="0"/>
          <c:showBubbleSize val="0"/>
        </c:dLbls>
        <c:gapWidth val="219"/>
        <c:overlap val="-27"/>
        <c:axId val="549211968"/>
        <c:axId val="549214848"/>
      </c:barChart>
      <c:lineChart>
        <c:grouping val="standard"/>
        <c:varyColors val="0"/>
        <c:ser>
          <c:idx val="1"/>
          <c:order val="1"/>
          <c:tx>
            <c:strRef>
              <c:f>'Time Analysis-pivot table'!$AV$4</c:f>
              <c:strCache>
                <c:ptCount val="1"/>
                <c:pt idx="0">
                  <c:v>Average of Operating Margin</c:v>
                </c:pt>
              </c:strCache>
            </c:strRef>
          </c:tx>
          <c:spPr>
            <a:ln w="28575" cap="rnd">
              <a:solidFill>
                <a:schemeClr val="accent2"/>
              </a:solidFill>
              <a:round/>
            </a:ln>
            <a:effectLst/>
          </c:spPr>
          <c:marker>
            <c:symbol val="none"/>
          </c:marker>
          <c:cat>
            <c:strRef>
              <c:f>'Time Analysis-pivot table'!$AT$5:$AT$8</c:f>
              <c:strCache>
                <c:ptCount val="4"/>
                <c:pt idx="0">
                  <c:v>BevCo</c:v>
                </c:pt>
                <c:pt idx="1">
                  <c:v>DreamCo</c:v>
                </c:pt>
                <c:pt idx="2">
                  <c:v>FizzySip</c:v>
                </c:pt>
                <c:pt idx="3">
                  <c:v>Sodapop</c:v>
                </c:pt>
              </c:strCache>
            </c:strRef>
          </c:cat>
          <c:val>
            <c:numRef>
              <c:f>'Time Analysis-pivot table'!$AV$5:$AV$8</c:f>
              <c:numCache>
                <c:formatCode>0%</c:formatCode>
                <c:ptCount val="4"/>
                <c:pt idx="0">
                  <c:v>0.40625000000000006</c:v>
                </c:pt>
                <c:pt idx="1">
                  <c:v>0.38333333333333353</c:v>
                </c:pt>
                <c:pt idx="2">
                  <c:v>0.3291666666666665</c:v>
                </c:pt>
                <c:pt idx="3">
                  <c:v>0.36378038194443957</c:v>
                </c:pt>
              </c:numCache>
            </c:numRef>
          </c:val>
          <c:smooth val="0"/>
          <c:extLst>
            <c:ext xmlns:c16="http://schemas.microsoft.com/office/drawing/2014/chart" uri="{C3380CC4-5D6E-409C-BE32-E72D297353CC}">
              <c16:uniqueId val="{00000001-9CC8-49A4-80C3-6AF3D68F0F7B}"/>
            </c:ext>
          </c:extLst>
        </c:ser>
        <c:dLbls>
          <c:showLegendKey val="0"/>
          <c:showVal val="0"/>
          <c:showCatName val="0"/>
          <c:showSerName val="0"/>
          <c:showPercent val="0"/>
          <c:showBubbleSize val="0"/>
        </c:dLbls>
        <c:marker val="1"/>
        <c:smooth val="0"/>
        <c:axId val="549220608"/>
        <c:axId val="549220128"/>
      </c:lineChart>
      <c:catAx>
        <c:axId val="549211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Retailer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214848"/>
        <c:crosses val="autoZero"/>
        <c:auto val="1"/>
        <c:lblAlgn val="ctr"/>
        <c:lblOffset val="100"/>
        <c:noMultiLvlLbl val="0"/>
      </c:catAx>
      <c:valAx>
        <c:axId val="549214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211968"/>
        <c:crosses val="autoZero"/>
        <c:crossBetween val="between"/>
      </c:valAx>
      <c:valAx>
        <c:axId val="54922012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rgbClr val="000000">
                        <a:lumMod val="65000"/>
                        <a:lumOff val="35000"/>
                      </a:srgbClr>
                    </a:solidFill>
                  </a:rPr>
                  <a:t>Average  Margin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220608"/>
        <c:crosses val="max"/>
        <c:crossBetween val="between"/>
      </c:valAx>
      <c:catAx>
        <c:axId val="549220608"/>
        <c:scaling>
          <c:orientation val="minMax"/>
        </c:scaling>
        <c:delete val="1"/>
        <c:axPos val="b"/>
        <c:numFmt formatCode="General" sourceLinked="1"/>
        <c:majorTickMark val="out"/>
        <c:minorTickMark val="none"/>
        <c:tickLblPos val="nextTo"/>
        <c:crossAx val="5492201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[proj.xlsx]Time Analysis-pivot table!PivotTable1</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635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635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635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635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635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635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Analysis-pivot table'!$C$4</c:f>
              <c:strCache>
                <c:ptCount val="1"/>
                <c:pt idx="0">
                  <c:v>Total Revenue (Sales)</c:v>
                </c:pt>
              </c:strCache>
            </c:strRef>
          </c:tx>
          <c:spPr>
            <a:ln w="63500" cap="rnd">
              <a:solidFill>
                <a:schemeClr val="accent1"/>
              </a:solidFill>
              <a:round/>
            </a:ln>
            <a:effectLst/>
          </c:spPr>
          <c:marker>
            <c:symbol val="none"/>
          </c:marker>
          <c:cat>
            <c:strRef>
              <c:f>'Time Analysis-pivot table'!$B$5:$B$16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'Time Analysis-pivot table'!$C$5:$C$16</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smooth val="0"/>
          <c:extLst>
            <c:ext xmlns:c16="http://schemas.microsoft.com/office/drawing/2014/chart" uri="{C3380CC4-5D6E-409C-BE32-E72D297353CC}">
              <c16:uniqueId val="{00000000-1797-46B1-BB40-44F1DE746BE1}"/>
            </c:ext>
          </c:extLst>
        </c:ser>
        <c:dLbls>
          <c:showLegendKey val="0"/>
          <c:showVal val="0"/>
          <c:showCatName val="0"/>
          <c:showSerName val="0"/>
          <c:showPercent val="0"/>
          <c:showBubbleSize val="0"/>
        </c:dLbls>
        <c:marker val="1"/>
        <c:smooth val="0"/>
        <c:axId val="349121280"/>
        <c:axId val="349121760"/>
      </c:lineChart>
      <c:lineChart>
        <c:grouping val="standard"/>
        <c:varyColors val="0"/>
        <c:ser>
          <c:idx val="1"/>
          <c:order val="1"/>
          <c:tx>
            <c:strRef>
              <c:f>'Time Analysis-pivot table'!$D$4</c:f>
              <c:strCache>
                <c:ptCount val="1"/>
                <c:pt idx="0">
                  <c:v>Sum of Operating Profit</c:v>
                </c:pt>
              </c:strCache>
            </c:strRef>
          </c:tx>
          <c:spPr>
            <a:ln w="63500" cap="rnd">
              <a:solidFill>
                <a:schemeClr val="accent2"/>
              </a:solidFill>
              <a:round/>
            </a:ln>
            <a:effectLst/>
          </c:spPr>
          <c:marker>
            <c:symbol val="none"/>
          </c:marker>
          <c:cat>
            <c:strRef>
              <c:f>'Time Analysis-pivot table'!$B$5:$B$16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'Time Analysis-pivot table'!$D$5:$D$16</c:f>
              <c:numCache>
                <c:formatCode>"$"#,##0_);[Red]\("$"#,##0\)</c:formatCode>
                <c:ptCount val="12"/>
                <c:pt idx="0">
                  <c:v>183334.375</c:v>
                </c:pt>
                <c:pt idx="1">
                  <c:v>174250</c:v>
                </c:pt>
                <c:pt idx="2">
                  <c:v>174392</c:v>
                </c:pt>
                <c:pt idx="3">
                  <c:v>177385</c:v>
                </c:pt>
                <c:pt idx="4">
                  <c:v>248324.625</c:v>
                </c:pt>
                <c:pt idx="5">
                  <c:v>332843.75</c:v>
                </c:pt>
                <c:pt idx="6">
                  <c:v>384724.375</c:v>
                </c:pt>
                <c:pt idx="7">
                  <c:v>349565.625</c:v>
                </c:pt>
                <c:pt idx="8">
                  <c:v>248413.75</c:v>
                </c:pt>
                <c:pt idx="9">
                  <c:v>226435</c:v>
                </c:pt>
                <c:pt idx="10">
                  <c:v>290547.75</c:v>
                </c:pt>
                <c:pt idx="11">
                  <c:v>383415.625</c:v>
                </c:pt>
              </c:numCache>
            </c:numRef>
          </c:val>
          <c:smooth val="0"/>
          <c:extLst>
            <c:ext xmlns:c16="http://schemas.microsoft.com/office/drawing/2014/chart" uri="{C3380CC4-5D6E-409C-BE32-E72D297353CC}">
              <c16:uniqueId val="{00000001-1797-46B1-BB40-44F1DE746BE1}"/>
            </c:ext>
          </c:extLst>
        </c:ser>
        <c:dLbls>
          <c:showLegendKey val="0"/>
          <c:showVal val="0"/>
          <c:showCatName val="0"/>
          <c:showSerName val="0"/>
          <c:showPercent val="0"/>
          <c:showBubbleSize val="0"/>
        </c:dLbls>
        <c:marker val="1"/>
        <c:smooth val="0"/>
        <c:axId val="349107840"/>
        <c:axId val="349108320"/>
      </c:lineChart>
      <c:catAx>
        <c:axId val="349121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3600">
                    <a:latin typeface="Plus Jakarta Sans SemiBold" pitchFamily="2" charset="0"/>
                    <a:cs typeface="Plus Jakarta Sans SemiBold" pitchFamily="2" charset="0"/>
                  </a:rPr>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crossAx val="349121760"/>
        <c:crosses val="autoZero"/>
        <c:auto val="1"/>
        <c:lblAlgn val="ctr"/>
        <c:lblOffset val="100"/>
        <c:noMultiLvlLbl val="0"/>
      </c:catAx>
      <c:valAx>
        <c:axId val="349121760"/>
        <c:scaling>
          <c:orientation val="minMax"/>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3600">
                    <a:solidFill>
                      <a:schemeClr val="tx1"/>
                    </a:solidFill>
                    <a:latin typeface="Plus Jakarta Sans SemiBold" pitchFamily="2" charset="0"/>
                    <a:cs typeface="Plus Jakarta Sans SemiBold" pitchFamily="2" charset="0"/>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crossAx val="349121280"/>
        <c:crosses val="autoZero"/>
        <c:crossBetween val="between"/>
      </c:valAx>
      <c:valAx>
        <c:axId val="34910832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sz="3600">
                    <a:solidFill>
                      <a:schemeClr val="tx1"/>
                    </a:solidFill>
                    <a:latin typeface="Plus Jakarta Sans SemiBold" pitchFamily="2" charset="0"/>
                    <a:cs typeface="Plus Jakarta Sans SemiBold" pitchFamily="2" charset="0"/>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crossAx val="349107840"/>
        <c:crosses val="max"/>
        <c:crossBetween val="between"/>
      </c:valAx>
      <c:catAx>
        <c:axId val="349107840"/>
        <c:scaling>
          <c:orientation val="minMax"/>
        </c:scaling>
        <c:delete val="1"/>
        <c:axPos val="b"/>
        <c:numFmt formatCode="General" sourceLinked="1"/>
        <c:majorTickMark val="out"/>
        <c:minorTickMark val="none"/>
        <c:tickLblPos val="nextTo"/>
        <c:crossAx val="3491083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810873184992392"/>
          <c:y val="0.13051701038005148"/>
          <c:w val="0.81935501777664177"/>
          <c:h val="0.61455522461993506"/>
        </c:manualLayout>
      </c:layout>
      <c:scatterChart>
        <c:scatterStyle val="lineMarker"/>
        <c:varyColors val="0"/>
        <c:ser>
          <c:idx val="0"/>
          <c:order val="0"/>
          <c:tx>
            <c:strRef>
              <c:f>'Sales &amp; Profitability Analysis'!$I$4:$J$4</c:f>
              <c:strCache>
                <c:ptCount val="1"/>
                <c:pt idx="0">
                  <c:v>Northeast</c:v>
                </c:pt>
              </c:strCache>
            </c:strRef>
          </c:tx>
          <c:spPr>
            <a:ln w="25400" cap="rnd">
              <a:noFill/>
              <a:round/>
            </a:ln>
            <a:effectLst/>
          </c:spPr>
          <c:marker>
            <c:symbol val="circle"/>
            <c:size val="10"/>
            <c:spPr>
              <a:solidFill>
                <a:srgbClr val="B80007"/>
              </a:solidFill>
              <a:ln w="9525">
                <a:noFill/>
              </a:ln>
              <a:effectLst/>
            </c:spPr>
          </c:marker>
          <c:xVal>
            <c:numRef>
              <c:f>'Sales &amp; Profitability Analysis'!$I$6:$I$941</c:f>
              <c:numCache>
                <c:formatCode>[$$-409]#,##0</c:formatCode>
                <c:ptCount val="936"/>
                <c:pt idx="0">
                  <c:v>6000</c:v>
                </c:pt>
                <c:pt idx="1">
                  <c:v>5000</c:v>
                </c:pt>
                <c:pt idx="2">
                  <c:v>4000</c:v>
                </c:pt>
                <c:pt idx="3">
                  <c:v>3825</c:v>
                </c:pt>
                <c:pt idx="4">
                  <c:v>5400</c:v>
                </c:pt>
                <c:pt idx="5">
                  <c:v>5000</c:v>
                </c:pt>
                <c:pt idx="6">
                  <c:v>6250</c:v>
                </c:pt>
                <c:pt idx="7">
                  <c:v>4500</c:v>
                </c:pt>
                <c:pt idx="8">
                  <c:v>3800</c:v>
                </c:pt>
                <c:pt idx="9">
                  <c:v>3712.5</c:v>
                </c:pt>
                <c:pt idx="10">
                  <c:v>5400</c:v>
                </c:pt>
                <c:pt idx="11">
                  <c:v>5000</c:v>
                </c:pt>
                <c:pt idx="12">
                  <c:v>6100</c:v>
                </c:pt>
                <c:pt idx="13">
                  <c:v>4625</c:v>
                </c:pt>
                <c:pt idx="14">
                  <c:v>3800</c:v>
                </c:pt>
                <c:pt idx="15">
                  <c:v>3600</c:v>
                </c:pt>
                <c:pt idx="16">
                  <c:v>5100</c:v>
                </c:pt>
                <c:pt idx="17">
                  <c:v>4750</c:v>
                </c:pt>
                <c:pt idx="18">
                  <c:v>6000</c:v>
                </c:pt>
                <c:pt idx="19">
                  <c:v>4500</c:v>
                </c:pt>
                <c:pt idx="20">
                  <c:v>3600</c:v>
                </c:pt>
                <c:pt idx="21">
                  <c:v>3712.5</c:v>
                </c:pt>
                <c:pt idx="22">
                  <c:v>4950</c:v>
                </c:pt>
                <c:pt idx="23">
                  <c:v>4750</c:v>
                </c:pt>
                <c:pt idx="24">
                  <c:v>7320</c:v>
                </c:pt>
                <c:pt idx="25">
                  <c:v>5087.5</c:v>
                </c:pt>
                <c:pt idx="26">
                  <c:v>4500</c:v>
                </c:pt>
                <c:pt idx="27">
                  <c:v>4250</c:v>
                </c:pt>
                <c:pt idx="28">
                  <c:v>5250</c:v>
                </c:pt>
                <c:pt idx="29">
                  <c:v>6500</c:v>
                </c:pt>
                <c:pt idx="30">
                  <c:v>7500</c:v>
                </c:pt>
                <c:pt idx="31">
                  <c:v>5500</c:v>
                </c:pt>
                <c:pt idx="32">
                  <c:v>4625</c:v>
                </c:pt>
                <c:pt idx="33">
                  <c:v>4500</c:v>
                </c:pt>
                <c:pt idx="34">
                  <c:v>5400</c:v>
                </c:pt>
                <c:pt idx="35">
                  <c:v>6825</c:v>
                </c:pt>
                <c:pt idx="36">
                  <c:v>7650</c:v>
                </c:pt>
                <c:pt idx="37">
                  <c:v>5637.5000000000009</c:v>
                </c:pt>
                <c:pt idx="38">
                  <c:v>4750</c:v>
                </c:pt>
                <c:pt idx="39">
                  <c:v>4500</c:v>
                </c:pt>
                <c:pt idx="40">
                  <c:v>5550</c:v>
                </c:pt>
                <c:pt idx="41">
                  <c:v>7150</c:v>
                </c:pt>
                <c:pt idx="42">
                  <c:v>7500</c:v>
                </c:pt>
                <c:pt idx="43">
                  <c:v>5637.5000000000009</c:v>
                </c:pt>
                <c:pt idx="44">
                  <c:v>4750</c:v>
                </c:pt>
                <c:pt idx="45">
                  <c:v>4625</c:v>
                </c:pt>
                <c:pt idx="46">
                  <c:v>5400</c:v>
                </c:pt>
                <c:pt idx="47">
                  <c:v>6987.5</c:v>
                </c:pt>
                <c:pt idx="48">
                  <c:v>7200</c:v>
                </c:pt>
                <c:pt idx="49">
                  <c:v>5500</c:v>
                </c:pt>
                <c:pt idx="50">
                  <c:v>4625</c:v>
                </c:pt>
                <c:pt idx="51">
                  <c:v>4500</c:v>
                </c:pt>
                <c:pt idx="52">
                  <c:v>5400</c:v>
                </c:pt>
                <c:pt idx="53">
                  <c:v>6500</c:v>
                </c:pt>
                <c:pt idx="54">
                  <c:v>7637.5</c:v>
                </c:pt>
                <c:pt idx="55">
                  <c:v>5500</c:v>
                </c:pt>
                <c:pt idx="56">
                  <c:v>4950</c:v>
                </c:pt>
                <c:pt idx="57">
                  <c:v>4812.5</c:v>
                </c:pt>
                <c:pt idx="58">
                  <c:v>5687.5</c:v>
                </c:pt>
                <c:pt idx="59">
                  <c:v>7000</c:v>
                </c:pt>
                <c:pt idx="60">
                  <c:v>7475</c:v>
                </c:pt>
                <c:pt idx="61">
                  <c:v>5362.5</c:v>
                </c:pt>
                <c:pt idx="62">
                  <c:v>5060</c:v>
                </c:pt>
                <c:pt idx="63">
                  <c:v>4950</c:v>
                </c:pt>
                <c:pt idx="64">
                  <c:v>5687.5</c:v>
                </c:pt>
                <c:pt idx="65">
                  <c:v>6825</c:v>
                </c:pt>
                <c:pt idx="66">
                  <c:v>7800</c:v>
                </c:pt>
                <c:pt idx="67">
                  <c:v>5500</c:v>
                </c:pt>
                <c:pt idx="68">
                  <c:v>5225</c:v>
                </c:pt>
                <c:pt idx="69">
                  <c:v>4950</c:v>
                </c:pt>
                <c:pt idx="70">
                  <c:v>5850</c:v>
                </c:pt>
                <c:pt idx="71">
                  <c:v>7000</c:v>
                </c:pt>
                <c:pt idx="72">
                  <c:v>1912.5</c:v>
                </c:pt>
                <c:pt idx="73">
                  <c:v>1012.5</c:v>
                </c:pt>
                <c:pt idx="74">
                  <c:v>787.50000000000011</c:v>
                </c:pt>
                <c:pt idx="75">
                  <c:v>300</c:v>
                </c:pt>
                <c:pt idx="76">
                  <c:v>687.49999999999989</c:v>
                </c:pt>
                <c:pt idx="77">
                  <c:v>1012.5</c:v>
                </c:pt>
                <c:pt idx="78">
                  <c:v>2137.5</c:v>
                </c:pt>
                <c:pt idx="79">
                  <c:v>562.5</c:v>
                </c:pt>
                <c:pt idx="80">
                  <c:v>612.50000000000011</c:v>
                </c:pt>
                <c:pt idx="81">
                  <c:v>200</c:v>
                </c:pt>
                <c:pt idx="82">
                  <c:v>687.49999999999989</c:v>
                </c:pt>
                <c:pt idx="83">
                  <c:v>1012.5</c:v>
                </c:pt>
                <c:pt idx="84">
                  <c:v>2225</c:v>
                </c:pt>
                <c:pt idx="85">
                  <c:v>750</c:v>
                </c:pt>
                <c:pt idx="86">
                  <c:v>700</c:v>
                </c:pt>
                <c:pt idx="87">
                  <c:v>112.5</c:v>
                </c:pt>
                <c:pt idx="88">
                  <c:v>450</c:v>
                </c:pt>
                <c:pt idx="89">
                  <c:v>875</c:v>
                </c:pt>
                <c:pt idx="90">
                  <c:v>2250</c:v>
                </c:pt>
                <c:pt idx="91">
                  <c:v>750</c:v>
                </c:pt>
                <c:pt idx="92">
                  <c:v>600</c:v>
                </c:pt>
                <c:pt idx="93">
                  <c:v>337.5</c:v>
                </c:pt>
                <c:pt idx="94">
                  <c:v>450</c:v>
                </c:pt>
                <c:pt idx="95">
                  <c:v>1000</c:v>
                </c:pt>
                <c:pt idx="96">
                  <c:v>2820</c:v>
                </c:pt>
                <c:pt idx="97">
                  <c:v>1050.0000000000002</c:v>
                </c:pt>
                <c:pt idx="98">
                  <c:v>825.00000000000011</c:v>
                </c:pt>
                <c:pt idx="99">
                  <c:v>550</c:v>
                </c:pt>
                <c:pt idx="100">
                  <c:v>812.5</c:v>
                </c:pt>
                <c:pt idx="101">
                  <c:v>1750.0000000000002</c:v>
                </c:pt>
                <c:pt idx="102">
                  <c:v>3250</c:v>
                </c:pt>
                <c:pt idx="103">
                  <c:v>1500.0000000000002</c:v>
                </c:pt>
                <c:pt idx="104">
                  <c:v>962.50000000000011</c:v>
                </c:pt>
                <c:pt idx="105">
                  <c:v>825.00000000000011</c:v>
                </c:pt>
                <c:pt idx="106">
                  <c:v>975</c:v>
                </c:pt>
                <c:pt idx="107">
                  <c:v>2100</c:v>
                </c:pt>
                <c:pt idx="108">
                  <c:v>3250</c:v>
                </c:pt>
                <c:pt idx="109">
                  <c:v>1800.0000000000002</c:v>
                </c:pt>
                <c:pt idx="110">
                  <c:v>1237.5</c:v>
                </c:pt>
                <c:pt idx="111">
                  <c:v>962.50000000000011</c:v>
                </c:pt>
                <c:pt idx="112">
                  <c:v>1300</c:v>
                </c:pt>
                <c:pt idx="113">
                  <c:v>2625.0000000000005</c:v>
                </c:pt>
                <c:pt idx="114">
                  <c:v>3412.5</c:v>
                </c:pt>
                <c:pt idx="115">
                  <c:v>1800.0000000000002</c:v>
                </c:pt>
                <c:pt idx="116">
                  <c:v>1237.5</c:v>
                </c:pt>
                <c:pt idx="117">
                  <c:v>1100</c:v>
                </c:pt>
                <c:pt idx="118">
                  <c:v>1137.5</c:v>
                </c:pt>
                <c:pt idx="119">
                  <c:v>2450.0000000000005</c:v>
                </c:pt>
                <c:pt idx="120">
                  <c:v>3087.5</c:v>
                </c:pt>
                <c:pt idx="121">
                  <c:v>1375</c:v>
                </c:pt>
                <c:pt idx="122">
                  <c:v>900</c:v>
                </c:pt>
                <c:pt idx="123">
                  <c:v>787.5</c:v>
                </c:pt>
                <c:pt idx="124">
                  <c:v>687.49999999999989</c:v>
                </c:pt>
                <c:pt idx="125">
                  <c:v>1350</c:v>
                </c:pt>
                <c:pt idx="126">
                  <c:v>2400</c:v>
                </c:pt>
                <c:pt idx="127">
                  <c:v>1125</c:v>
                </c:pt>
                <c:pt idx="128">
                  <c:v>625</c:v>
                </c:pt>
                <c:pt idx="129">
                  <c:v>500</c:v>
                </c:pt>
                <c:pt idx="130">
                  <c:v>600</c:v>
                </c:pt>
                <c:pt idx="131">
                  <c:v>1462.4999999999998</c:v>
                </c:pt>
                <c:pt idx="132">
                  <c:v>2625.0000000000005</c:v>
                </c:pt>
                <c:pt idx="133">
                  <c:v>1200.0000000000002</c:v>
                </c:pt>
                <c:pt idx="134">
                  <c:v>1170.0000000000002</c:v>
                </c:pt>
                <c:pt idx="135">
                  <c:v>1050.0000000000002</c:v>
                </c:pt>
                <c:pt idx="136">
                  <c:v>1050</c:v>
                </c:pt>
                <c:pt idx="137">
                  <c:v>1875</c:v>
                </c:pt>
                <c:pt idx="138">
                  <c:v>3325.0000000000005</c:v>
                </c:pt>
                <c:pt idx="139">
                  <c:v>1650.0000000000002</c:v>
                </c:pt>
                <c:pt idx="140">
                  <c:v>1350.0000000000002</c:v>
                </c:pt>
                <c:pt idx="141">
                  <c:v>1050.0000000000002</c:v>
                </c:pt>
                <c:pt idx="142">
                  <c:v>1225.0000000000002</c:v>
                </c:pt>
                <c:pt idx="143">
                  <c:v>2062.5</c:v>
                </c:pt>
                <c:pt idx="144">
                  <c:v>1800</c:v>
                </c:pt>
                <c:pt idx="145">
                  <c:v>1000</c:v>
                </c:pt>
                <c:pt idx="146">
                  <c:v>750.00000000000011</c:v>
                </c:pt>
                <c:pt idx="147">
                  <c:v>350</c:v>
                </c:pt>
                <c:pt idx="148">
                  <c:v>750</c:v>
                </c:pt>
                <c:pt idx="149">
                  <c:v>1000</c:v>
                </c:pt>
                <c:pt idx="150">
                  <c:v>2000</c:v>
                </c:pt>
                <c:pt idx="151">
                  <c:v>600</c:v>
                </c:pt>
                <c:pt idx="152">
                  <c:v>600.00000000000011</c:v>
                </c:pt>
                <c:pt idx="153">
                  <c:v>262.5</c:v>
                </c:pt>
                <c:pt idx="154">
                  <c:v>750</c:v>
                </c:pt>
                <c:pt idx="155">
                  <c:v>1000</c:v>
                </c:pt>
                <c:pt idx="156">
                  <c:v>1880</c:v>
                </c:pt>
                <c:pt idx="157">
                  <c:v>700</c:v>
                </c:pt>
                <c:pt idx="158">
                  <c:v>600.00000000000011</c:v>
                </c:pt>
                <c:pt idx="159">
                  <c:v>175</c:v>
                </c:pt>
                <c:pt idx="160">
                  <c:v>500</c:v>
                </c:pt>
                <c:pt idx="161">
                  <c:v>800</c:v>
                </c:pt>
                <c:pt idx="162">
                  <c:v>1800</c:v>
                </c:pt>
                <c:pt idx="163">
                  <c:v>600</c:v>
                </c:pt>
                <c:pt idx="164">
                  <c:v>450.00000000000006</c:v>
                </c:pt>
                <c:pt idx="165">
                  <c:v>262.5</c:v>
                </c:pt>
                <c:pt idx="166">
                  <c:v>375</c:v>
                </c:pt>
                <c:pt idx="167">
                  <c:v>900</c:v>
                </c:pt>
                <c:pt idx="168">
                  <c:v>2722.4999999999995</c:v>
                </c:pt>
                <c:pt idx="169">
                  <c:v>1000</c:v>
                </c:pt>
                <c:pt idx="170">
                  <c:v>787.5</c:v>
                </c:pt>
                <c:pt idx="171">
                  <c:v>562.5</c:v>
                </c:pt>
                <c:pt idx="172">
                  <c:v>824.99999999999989</c:v>
                </c:pt>
                <c:pt idx="173">
                  <c:v>1650</c:v>
                </c:pt>
                <c:pt idx="174">
                  <c:v>2887.4999999999995</c:v>
                </c:pt>
                <c:pt idx="175">
                  <c:v>1375</c:v>
                </c:pt>
                <c:pt idx="176">
                  <c:v>900</c:v>
                </c:pt>
                <c:pt idx="177">
                  <c:v>787.5</c:v>
                </c:pt>
                <c:pt idx="178">
                  <c:v>962.49999999999989</c:v>
                </c:pt>
                <c:pt idx="179">
                  <c:v>1950</c:v>
                </c:pt>
                <c:pt idx="180">
                  <c:v>3024.9999999999995</c:v>
                </c:pt>
                <c:pt idx="181">
                  <c:v>1500</c:v>
                </c:pt>
                <c:pt idx="182">
                  <c:v>1012.5</c:v>
                </c:pt>
                <c:pt idx="183">
                  <c:v>787.5</c:v>
                </c:pt>
                <c:pt idx="184">
                  <c:v>1099.9999999999998</c:v>
                </c:pt>
                <c:pt idx="185">
                  <c:v>2250</c:v>
                </c:pt>
                <c:pt idx="186">
                  <c:v>2887.4999999999995</c:v>
                </c:pt>
                <c:pt idx="187">
                  <c:v>1500</c:v>
                </c:pt>
                <c:pt idx="188">
                  <c:v>1012.5</c:v>
                </c:pt>
                <c:pt idx="189">
                  <c:v>787.5</c:v>
                </c:pt>
                <c:pt idx="190">
                  <c:v>824.99999999999989</c:v>
                </c:pt>
                <c:pt idx="191">
                  <c:v>1950</c:v>
                </c:pt>
                <c:pt idx="192">
                  <c:v>2474.9999999999995</c:v>
                </c:pt>
                <c:pt idx="193">
                  <c:v>1250</c:v>
                </c:pt>
                <c:pt idx="194">
                  <c:v>675</c:v>
                </c:pt>
                <c:pt idx="195">
                  <c:v>562.5</c:v>
                </c:pt>
                <c:pt idx="196">
                  <c:v>687.49999999999989</c:v>
                </c:pt>
                <c:pt idx="197">
                  <c:v>1350</c:v>
                </c:pt>
                <c:pt idx="198">
                  <c:v>2400</c:v>
                </c:pt>
                <c:pt idx="199">
                  <c:v>1237.5</c:v>
                </c:pt>
                <c:pt idx="200">
                  <c:v>687.5</c:v>
                </c:pt>
                <c:pt idx="201">
                  <c:v>550</c:v>
                </c:pt>
                <c:pt idx="202">
                  <c:v>650</c:v>
                </c:pt>
                <c:pt idx="203">
                  <c:v>1575</c:v>
                </c:pt>
                <c:pt idx="204">
                  <c:v>2437.5</c:v>
                </c:pt>
                <c:pt idx="205">
                  <c:v>1100</c:v>
                </c:pt>
                <c:pt idx="206">
                  <c:v>1072.5</c:v>
                </c:pt>
                <c:pt idx="207">
                  <c:v>962.50000000000011</c:v>
                </c:pt>
                <c:pt idx="208">
                  <c:v>975</c:v>
                </c:pt>
                <c:pt idx="209">
                  <c:v>1750</c:v>
                </c:pt>
                <c:pt idx="210">
                  <c:v>3087.5</c:v>
                </c:pt>
                <c:pt idx="211">
                  <c:v>1512.5000000000002</c:v>
                </c:pt>
                <c:pt idx="212">
                  <c:v>1375</c:v>
                </c:pt>
                <c:pt idx="213">
                  <c:v>1100</c:v>
                </c:pt>
                <c:pt idx="214">
                  <c:v>1300</c:v>
                </c:pt>
                <c:pt idx="215">
                  <c:v>2100</c:v>
                </c:pt>
                <c:pt idx="216">
                  <c:v>3200</c:v>
                </c:pt>
                <c:pt idx="217">
                  <c:v>2400</c:v>
                </c:pt>
                <c:pt idx="218">
                  <c:v>1800.0000000000002</c:v>
                </c:pt>
                <c:pt idx="219">
                  <c:v>1575</c:v>
                </c:pt>
                <c:pt idx="220">
                  <c:v>2500</c:v>
                </c:pt>
                <c:pt idx="221">
                  <c:v>2400</c:v>
                </c:pt>
                <c:pt idx="222">
                  <c:v>3400</c:v>
                </c:pt>
                <c:pt idx="223">
                  <c:v>2000</c:v>
                </c:pt>
                <c:pt idx="224">
                  <c:v>1650.0000000000002</c:v>
                </c:pt>
                <c:pt idx="225">
                  <c:v>1487.5</c:v>
                </c:pt>
                <c:pt idx="226">
                  <c:v>2500</c:v>
                </c:pt>
                <c:pt idx="227">
                  <c:v>2400</c:v>
                </c:pt>
                <c:pt idx="228">
                  <c:v>3280</c:v>
                </c:pt>
                <c:pt idx="229">
                  <c:v>2100</c:v>
                </c:pt>
                <c:pt idx="230">
                  <c:v>1650.0000000000002</c:v>
                </c:pt>
                <c:pt idx="231">
                  <c:v>1400</c:v>
                </c:pt>
                <c:pt idx="232">
                  <c:v>2250</c:v>
                </c:pt>
                <c:pt idx="233">
                  <c:v>2200</c:v>
                </c:pt>
                <c:pt idx="234">
                  <c:v>3200</c:v>
                </c:pt>
                <c:pt idx="235">
                  <c:v>2000</c:v>
                </c:pt>
                <c:pt idx="236">
                  <c:v>1500.0000000000002</c:v>
                </c:pt>
                <c:pt idx="237">
                  <c:v>1487.5</c:v>
                </c:pt>
                <c:pt idx="238">
                  <c:v>2125</c:v>
                </c:pt>
                <c:pt idx="239">
                  <c:v>2200</c:v>
                </c:pt>
                <c:pt idx="240">
                  <c:v>4100</c:v>
                </c:pt>
                <c:pt idx="241">
                  <c:v>2362.5000000000005</c:v>
                </c:pt>
                <c:pt idx="242">
                  <c:v>2000</c:v>
                </c:pt>
                <c:pt idx="243">
                  <c:v>1800</c:v>
                </c:pt>
                <c:pt idx="244">
                  <c:v>2375</c:v>
                </c:pt>
                <c:pt idx="245">
                  <c:v>3300.0000000000005</c:v>
                </c:pt>
                <c:pt idx="246">
                  <c:v>4250</c:v>
                </c:pt>
                <c:pt idx="247">
                  <c:v>2700.0000000000005</c:v>
                </c:pt>
                <c:pt idx="248">
                  <c:v>2100</c:v>
                </c:pt>
                <c:pt idx="249">
                  <c:v>2000</c:v>
                </c:pt>
                <c:pt idx="250">
                  <c:v>2500</c:v>
                </c:pt>
                <c:pt idx="251">
                  <c:v>3575.0000000000005</c:v>
                </c:pt>
                <c:pt idx="252">
                  <c:v>4375</c:v>
                </c:pt>
                <c:pt idx="253">
                  <c:v>2812.5000000000005</c:v>
                </c:pt>
                <c:pt idx="254">
                  <c:v>2200</c:v>
                </c:pt>
                <c:pt idx="255">
                  <c:v>2000</c:v>
                </c:pt>
                <c:pt idx="256">
                  <c:v>2625</c:v>
                </c:pt>
                <c:pt idx="257">
                  <c:v>3850.0000000000005</c:v>
                </c:pt>
                <c:pt idx="258">
                  <c:v>4250</c:v>
                </c:pt>
                <c:pt idx="259">
                  <c:v>2812.5000000000005</c:v>
                </c:pt>
                <c:pt idx="260">
                  <c:v>2200</c:v>
                </c:pt>
                <c:pt idx="261">
                  <c:v>2100</c:v>
                </c:pt>
                <c:pt idx="262">
                  <c:v>2500</c:v>
                </c:pt>
                <c:pt idx="263">
                  <c:v>3712.5000000000005</c:v>
                </c:pt>
                <c:pt idx="264">
                  <c:v>4000</c:v>
                </c:pt>
                <c:pt idx="265">
                  <c:v>2700.0000000000005</c:v>
                </c:pt>
                <c:pt idx="266">
                  <c:v>2100</c:v>
                </c:pt>
                <c:pt idx="267">
                  <c:v>2000</c:v>
                </c:pt>
                <c:pt idx="268">
                  <c:v>2500</c:v>
                </c:pt>
                <c:pt idx="269">
                  <c:v>3300.0000000000005</c:v>
                </c:pt>
                <c:pt idx="270">
                  <c:v>4262.5</c:v>
                </c:pt>
                <c:pt idx="271">
                  <c:v>2700.0000000000005</c:v>
                </c:pt>
                <c:pt idx="272">
                  <c:v>2250.0000000000005</c:v>
                </c:pt>
                <c:pt idx="273">
                  <c:v>2137.5000000000005</c:v>
                </c:pt>
                <c:pt idx="274">
                  <c:v>2612.5</c:v>
                </c:pt>
                <c:pt idx="275">
                  <c:v>3600</c:v>
                </c:pt>
                <c:pt idx="276">
                  <c:v>4125</c:v>
                </c:pt>
                <c:pt idx="277">
                  <c:v>2587.5000000000005</c:v>
                </c:pt>
                <c:pt idx="278">
                  <c:v>2340.0000000000005</c:v>
                </c:pt>
                <c:pt idx="279">
                  <c:v>2250.0000000000005</c:v>
                </c:pt>
                <c:pt idx="280">
                  <c:v>2612.5</c:v>
                </c:pt>
                <c:pt idx="281">
                  <c:v>3450</c:v>
                </c:pt>
                <c:pt idx="282">
                  <c:v>4400</c:v>
                </c:pt>
                <c:pt idx="283">
                  <c:v>2700.0000000000005</c:v>
                </c:pt>
                <c:pt idx="284">
                  <c:v>2475.0000000000005</c:v>
                </c:pt>
                <c:pt idx="285">
                  <c:v>2250.0000000000005</c:v>
                </c:pt>
                <c:pt idx="286">
                  <c:v>2750</c:v>
                </c:pt>
                <c:pt idx="287">
                  <c:v>3600</c:v>
                </c:pt>
                <c:pt idx="288">
                  <c:v>1487.5000000000002</c:v>
                </c:pt>
                <c:pt idx="289">
                  <c:v>787.50000000000011</c:v>
                </c:pt>
                <c:pt idx="290">
                  <c:v>562.50000000000011</c:v>
                </c:pt>
                <c:pt idx="291">
                  <c:v>225</c:v>
                </c:pt>
                <c:pt idx="292">
                  <c:v>562.5</c:v>
                </c:pt>
                <c:pt idx="293">
                  <c:v>787.50000000000011</c:v>
                </c:pt>
                <c:pt idx="294">
                  <c:v>1662.5000000000002</c:v>
                </c:pt>
                <c:pt idx="295">
                  <c:v>437.50000000000006</c:v>
                </c:pt>
                <c:pt idx="296">
                  <c:v>437.50000000000011</c:v>
                </c:pt>
                <c:pt idx="297">
                  <c:v>150</c:v>
                </c:pt>
                <c:pt idx="298">
                  <c:v>562.5</c:v>
                </c:pt>
                <c:pt idx="299">
                  <c:v>787.50000000000011</c:v>
                </c:pt>
                <c:pt idx="300">
                  <c:v>1557.5000000000002</c:v>
                </c:pt>
                <c:pt idx="301">
                  <c:v>525</c:v>
                </c:pt>
                <c:pt idx="302">
                  <c:v>437.50000000000011</c:v>
                </c:pt>
                <c:pt idx="303">
                  <c:v>75</c:v>
                </c:pt>
                <c:pt idx="304">
                  <c:v>337.5</c:v>
                </c:pt>
                <c:pt idx="305">
                  <c:v>612.50000000000011</c:v>
                </c:pt>
                <c:pt idx="306">
                  <c:v>1487.5000000000002</c:v>
                </c:pt>
                <c:pt idx="307">
                  <c:v>437.50000000000006</c:v>
                </c:pt>
                <c:pt idx="308">
                  <c:v>312.50000000000006</c:v>
                </c:pt>
                <c:pt idx="309">
                  <c:v>150</c:v>
                </c:pt>
                <c:pt idx="310">
                  <c:v>225</c:v>
                </c:pt>
                <c:pt idx="311">
                  <c:v>700.00000000000011</c:v>
                </c:pt>
                <c:pt idx="312">
                  <c:v>2349.9999999999995</c:v>
                </c:pt>
                <c:pt idx="313">
                  <c:v>787.5</c:v>
                </c:pt>
                <c:pt idx="314">
                  <c:v>600</c:v>
                </c:pt>
                <c:pt idx="315">
                  <c:v>400</c:v>
                </c:pt>
                <c:pt idx="316">
                  <c:v>624.99999999999989</c:v>
                </c:pt>
                <c:pt idx="317">
                  <c:v>1374.9999999999998</c:v>
                </c:pt>
                <c:pt idx="318">
                  <c:v>2499.9999999999995</c:v>
                </c:pt>
                <c:pt idx="319">
                  <c:v>1125</c:v>
                </c:pt>
                <c:pt idx="320">
                  <c:v>700</c:v>
                </c:pt>
                <c:pt idx="321">
                  <c:v>600</c:v>
                </c:pt>
                <c:pt idx="322">
                  <c:v>749.99999999999989</c:v>
                </c:pt>
                <c:pt idx="323">
                  <c:v>1649.9999999999998</c:v>
                </c:pt>
                <c:pt idx="324">
                  <c:v>2624.9999999999995</c:v>
                </c:pt>
                <c:pt idx="325">
                  <c:v>1237.5</c:v>
                </c:pt>
                <c:pt idx="326">
                  <c:v>800</c:v>
                </c:pt>
                <c:pt idx="327">
                  <c:v>600</c:v>
                </c:pt>
                <c:pt idx="328">
                  <c:v>874.99999999999989</c:v>
                </c:pt>
                <c:pt idx="329">
                  <c:v>1924.9999999999998</c:v>
                </c:pt>
                <c:pt idx="330">
                  <c:v>2499.9999999999995</c:v>
                </c:pt>
                <c:pt idx="331">
                  <c:v>1237.5</c:v>
                </c:pt>
                <c:pt idx="332">
                  <c:v>800</c:v>
                </c:pt>
                <c:pt idx="333">
                  <c:v>600</c:v>
                </c:pt>
                <c:pt idx="334">
                  <c:v>624.99999999999989</c:v>
                </c:pt>
                <c:pt idx="335">
                  <c:v>1649.9999999999998</c:v>
                </c:pt>
                <c:pt idx="336">
                  <c:v>2124.9999999999995</c:v>
                </c:pt>
                <c:pt idx="337">
                  <c:v>1012.5</c:v>
                </c:pt>
                <c:pt idx="338">
                  <c:v>500</c:v>
                </c:pt>
                <c:pt idx="339">
                  <c:v>400</c:v>
                </c:pt>
                <c:pt idx="340">
                  <c:v>499.99999999999994</c:v>
                </c:pt>
                <c:pt idx="341">
                  <c:v>1099.9999999999998</c:v>
                </c:pt>
                <c:pt idx="342">
                  <c:v>2062.4999999999995</c:v>
                </c:pt>
                <c:pt idx="343">
                  <c:v>1000</c:v>
                </c:pt>
                <c:pt idx="344">
                  <c:v>500</c:v>
                </c:pt>
                <c:pt idx="345">
                  <c:v>375</c:v>
                </c:pt>
                <c:pt idx="346">
                  <c:v>450</c:v>
                </c:pt>
                <c:pt idx="347">
                  <c:v>1299.9999999999998</c:v>
                </c:pt>
                <c:pt idx="348">
                  <c:v>2100</c:v>
                </c:pt>
                <c:pt idx="349">
                  <c:v>875</c:v>
                </c:pt>
                <c:pt idx="350">
                  <c:v>850</c:v>
                </c:pt>
                <c:pt idx="351">
                  <c:v>750</c:v>
                </c:pt>
                <c:pt idx="352">
                  <c:v>750</c:v>
                </c:pt>
                <c:pt idx="353">
                  <c:v>1462.4999999999998</c:v>
                </c:pt>
                <c:pt idx="354">
                  <c:v>2700</c:v>
                </c:pt>
                <c:pt idx="355">
                  <c:v>1250</c:v>
                </c:pt>
                <c:pt idx="356">
                  <c:v>1125</c:v>
                </c:pt>
                <c:pt idx="357">
                  <c:v>875</c:v>
                </c:pt>
                <c:pt idx="358">
                  <c:v>1050</c:v>
                </c:pt>
                <c:pt idx="359">
                  <c:v>1787.4999999999998</c:v>
                </c:pt>
                <c:pt idx="360">
                  <c:v>2100</c:v>
                </c:pt>
                <c:pt idx="361">
                  <c:v>1300</c:v>
                </c:pt>
                <c:pt idx="362">
                  <c:v>975.00000000000011</c:v>
                </c:pt>
                <c:pt idx="363">
                  <c:v>612.5</c:v>
                </c:pt>
                <c:pt idx="364">
                  <c:v>1125</c:v>
                </c:pt>
                <c:pt idx="365">
                  <c:v>1300</c:v>
                </c:pt>
                <c:pt idx="366">
                  <c:v>2300</c:v>
                </c:pt>
                <c:pt idx="367">
                  <c:v>900</c:v>
                </c:pt>
                <c:pt idx="368">
                  <c:v>825.00000000000011</c:v>
                </c:pt>
                <c:pt idx="369">
                  <c:v>525</c:v>
                </c:pt>
                <c:pt idx="370">
                  <c:v>1125</c:v>
                </c:pt>
                <c:pt idx="371">
                  <c:v>1300</c:v>
                </c:pt>
                <c:pt idx="372">
                  <c:v>2180</c:v>
                </c:pt>
                <c:pt idx="373">
                  <c:v>1000</c:v>
                </c:pt>
                <c:pt idx="374">
                  <c:v>825.00000000000011</c:v>
                </c:pt>
                <c:pt idx="375">
                  <c:v>437.5</c:v>
                </c:pt>
                <c:pt idx="376">
                  <c:v>875</c:v>
                </c:pt>
                <c:pt idx="377">
                  <c:v>1100</c:v>
                </c:pt>
                <c:pt idx="378">
                  <c:v>2100</c:v>
                </c:pt>
                <c:pt idx="379">
                  <c:v>900</c:v>
                </c:pt>
                <c:pt idx="380">
                  <c:v>675.00000000000011</c:v>
                </c:pt>
                <c:pt idx="381">
                  <c:v>525</c:v>
                </c:pt>
                <c:pt idx="382">
                  <c:v>750</c:v>
                </c:pt>
                <c:pt idx="383">
                  <c:v>1200</c:v>
                </c:pt>
                <c:pt idx="384">
                  <c:v>3134.9999999999995</c:v>
                </c:pt>
                <c:pt idx="385">
                  <c:v>1375</c:v>
                </c:pt>
                <c:pt idx="386">
                  <c:v>1350</c:v>
                </c:pt>
                <c:pt idx="387">
                  <c:v>1125</c:v>
                </c:pt>
                <c:pt idx="388">
                  <c:v>1512.4999999999998</c:v>
                </c:pt>
                <c:pt idx="389">
                  <c:v>2400</c:v>
                </c:pt>
                <c:pt idx="390">
                  <c:v>3574.9999999999995</c:v>
                </c:pt>
                <c:pt idx="391">
                  <c:v>2000</c:v>
                </c:pt>
                <c:pt idx="392">
                  <c:v>1462.5</c:v>
                </c:pt>
                <c:pt idx="393">
                  <c:v>1350</c:v>
                </c:pt>
                <c:pt idx="394">
                  <c:v>1649.9999999999998</c:v>
                </c:pt>
                <c:pt idx="395">
                  <c:v>2700</c:v>
                </c:pt>
                <c:pt idx="396">
                  <c:v>3712.4999999999995</c:v>
                </c:pt>
                <c:pt idx="397">
                  <c:v>2125</c:v>
                </c:pt>
                <c:pt idx="398">
                  <c:v>1575</c:v>
                </c:pt>
                <c:pt idx="399">
                  <c:v>1350</c:v>
                </c:pt>
                <c:pt idx="400">
                  <c:v>1787.4999999999998</c:v>
                </c:pt>
                <c:pt idx="401">
                  <c:v>3000</c:v>
                </c:pt>
                <c:pt idx="402">
                  <c:v>3574.9999999999995</c:v>
                </c:pt>
                <c:pt idx="403">
                  <c:v>2125</c:v>
                </c:pt>
                <c:pt idx="404">
                  <c:v>1575</c:v>
                </c:pt>
                <c:pt idx="405">
                  <c:v>1125</c:v>
                </c:pt>
                <c:pt idx="406">
                  <c:v>1237.4999999999998</c:v>
                </c:pt>
                <c:pt idx="407">
                  <c:v>2400</c:v>
                </c:pt>
                <c:pt idx="408">
                  <c:v>2887.4999999999995</c:v>
                </c:pt>
                <c:pt idx="409">
                  <c:v>1625</c:v>
                </c:pt>
                <c:pt idx="410">
                  <c:v>1012.5</c:v>
                </c:pt>
                <c:pt idx="411">
                  <c:v>900</c:v>
                </c:pt>
                <c:pt idx="412">
                  <c:v>1099.9999999999998</c:v>
                </c:pt>
                <c:pt idx="413">
                  <c:v>1800</c:v>
                </c:pt>
                <c:pt idx="414">
                  <c:v>2850</c:v>
                </c:pt>
                <c:pt idx="415">
                  <c:v>1650.0000000000002</c:v>
                </c:pt>
                <c:pt idx="416">
                  <c:v>1100</c:v>
                </c:pt>
                <c:pt idx="417">
                  <c:v>962.50000000000011</c:v>
                </c:pt>
                <c:pt idx="418">
                  <c:v>1137.5</c:v>
                </c:pt>
                <c:pt idx="419">
                  <c:v>2100</c:v>
                </c:pt>
                <c:pt idx="420">
                  <c:v>2925</c:v>
                </c:pt>
                <c:pt idx="421">
                  <c:v>1787.5000000000002</c:v>
                </c:pt>
                <c:pt idx="422">
                  <c:v>1760.0000000000002</c:v>
                </c:pt>
                <c:pt idx="423">
                  <c:v>1650.0000000000002</c:v>
                </c:pt>
                <c:pt idx="424">
                  <c:v>1787.5</c:v>
                </c:pt>
                <c:pt idx="425">
                  <c:v>2625</c:v>
                </c:pt>
                <c:pt idx="426">
                  <c:v>3900</c:v>
                </c:pt>
                <c:pt idx="427">
                  <c:v>2200</c:v>
                </c:pt>
                <c:pt idx="428">
                  <c:v>2062.5</c:v>
                </c:pt>
                <c:pt idx="429">
                  <c:v>1787.5000000000002</c:v>
                </c:pt>
                <c:pt idx="430">
                  <c:v>2112.5</c:v>
                </c:pt>
                <c:pt idx="431">
                  <c:v>2975</c:v>
                </c:pt>
                <c:pt idx="432">
                  <c:v>1662.5000000000002</c:v>
                </c:pt>
                <c:pt idx="433">
                  <c:v>962.50000000000011</c:v>
                </c:pt>
                <c:pt idx="434">
                  <c:v>687.50000000000011</c:v>
                </c:pt>
                <c:pt idx="435">
                  <c:v>375</c:v>
                </c:pt>
                <c:pt idx="436">
                  <c:v>787.5</c:v>
                </c:pt>
                <c:pt idx="437">
                  <c:v>962.50000000000011</c:v>
                </c:pt>
                <c:pt idx="438">
                  <c:v>1837.5000000000002</c:v>
                </c:pt>
                <c:pt idx="439">
                  <c:v>612.50000000000011</c:v>
                </c:pt>
                <c:pt idx="440">
                  <c:v>562.50000000000011</c:v>
                </c:pt>
                <c:pt idx="441">
                  <c:v>300</c:v>
                </c:pt>
                <c:pt idx="442">
                  <c:v>787.5</c:v>
                </c:pt>
                <c:pt idx="443">
                  <c:v>962.50000000000011</c:v>
                </c:pt>
                <c:pt idx="444">
                  <c:v>1732.5000000000002</c:v>
                </c:pt>
                <c:pt idx="445">
                  <c:v>700.00000000000011</c:v>
                </c:pt>
                <c:pt idx="446">
                  <c:v>562.50000000000011</c:v>
                </c:pt>
                <c:pt idx="447">
                  <c:v>225</c:v>
                </c:pt>
                <c:pt idx="448">
                  <c:v>562.5</c:v>
                </c:pt>
                <c:pt idx="449">
                  <c:v>787.50000000000011</c:v>
                </c:pt>
                <c:pt idx="450">
                  <c:v>1662.5000000000002</c:v>
                </c:pt>
                <c:pt idx="451">
                  <c:v>612.50000000000011</c:v>
                </c:pt>
                <c:pt idx="452">
                  <c:v>437.50000000000011</c:v>
                </c:pt>
                <c:pt idx="453">
                  <c:v>300</c:v>
                </c:pt>
                <c:pt idx="454">
                  <c:v>450</c:v>
                </c:pt>
                <c:pt idx="455">
                  <c:v>875.00000000000011</c:v>
                </c:pt>
                <c:pt idx="456">
                  <c:v>2599.9999999999995</c:v>
                </c:pt>
                <c:pt idx="457">
                  <c:v>1012.5</c:v>
                </c:pt>
                <c:pt idx="458">
                  <c:v>1000</c:v>
                </c:pt>
                <c:pt idx="459">
                  <c:v>800</c:v>
                </c:pt>
                <c:pt idx="460">
                  <c:v>1124.9999999999998</c:v>
                </c:pt>
                <c:pt idx="461">
                  <c:v>1924.9999999999998</c:v>
                </c:pt>
                <c:pt idx="462">
                  <c:v>2999.9999999999995</c:v>
                </c:pt>
                <c:pt idx="463">
                  <c:v>1575</c:v>
                </c:pt>
                <c:pt idx="464">
                  <c:v>1100</c:v>
                </c:pt>
                <c:pt idx="465">
                  <c:v>1000</c:v>
                </c:pt>
                <c:pt idx="466">
                  <c:v>1249.9999999999998</c:v>
                </c:pt>
                <c:pt idx="467">
                  <c:v>2199.9999999999995</c:v>
                </c:pt>
                <c:pt idx="468">
                  <c:v>3124.9999999999995</c:v>
                </c:pt>
                <c:pt idx="469">
                  <c:v>1687.5</c:v>
                </c:pt>
                <c:pt idx="470">
                  <c:v>1200</c:v>
                </c:pt>
                <c:pt idx="471">
                  <c:v>1000</c:v>
                </c:pt>
                <c:pt idx="472">
                  <c:v>1374.9999999999998</c:v>
                </c:pt>
                <c:pt idx="473">
                  <c:v>2474.9999999999995</c:v>
                </c:pt>
                <c:pt idx="474">
                  <c:v>2999.9999999999995</c:v>
                </c:pt>
                <c:pt idx="475">
                  <c:v>1687.5</c:v>
                </c:pt>
                <c:pt idx="476">
                  <c:v>1200</c:v>
                </c:pt>
                <c:pt idx="477">
                  <c:v>800</c:v>
                </c:pt>
                <c:pt idx="478">
                  <c:v>874.99999999999989</c:v>
                </c:pt>
                <c:pt idx="479">
                  <c:v>1924.9999999999998</c:v>
                </c:pt>
                <c:pt idx="480">
                  <c:v>2374.9999999999995</c:v>
                </c:pt>
                <c:pt idx="481">
                  <c:v>1237.5</c:v>
                </c:pt>
                <c:pt idx="482">
                  <c:v>700</c:v>
                </c:pt>
                <c:pt idx="483">
                  <c:v>600</c:v>
                </c:pt>
                <c:pt idx="484">
                  <c:v>749.99999999999989</c:v>
                </c:pt>
                <c:pt idx="485">
                  <c:v>1374.9999999999998</c:v>
                </c:pt>
                <c:pt idx="486">
                  <c:v>2337.4999999999995</c:v>
                </c:pt>
                <c:pt idx="487">
                  <c:v>1250</c:v>
                </c:pt>
                <c:pt idx="488">
                  <c:v>750</c:v>
                </c:pt>
                <c:pt idx="489">
                  <c:v>625</c:v>
                </c:pt>
                <c:pt idx="490">
                  <c:v>750</c:v>
                </c:pt>
                <c:pt idx="491">
                  <c:v>1624.9999999999998</c:v>
                </c:pt>
                <c:pt idx="492">
                  <c:v>2400</c:v>
                </c:pt>
                <c:pt idx="493">
                  <c:v>1375</c:v>
                </c:pt>
                <c:pt idx="494">
                  <c:v>1350</c:v>
                </c:pt>
                <c:pt idx="495">
                  <c:v>1250</c:v>
                </c:pt>
                <c:pt idx="496">
                  <c:v>1350</c:v>
                </c:pt>
                <c:pt idx="497">
                  <c:v>2112.4999999999995</c:v>
                </c:pt>
                <c:pt idx="498">
                  <c:v>3300</c:v>
                </c:pt>
                <c:pt idx="499">
                  <c:v>1750</c:v>
                </c:pt>
                <c:pt idx="500">
                  <c:v>1625</c:v>
                </c:pt>
                <c:pt idx="501">
                  <c:v>1375</c:v>
                </c:pt>
                <c:pt idx="502">
                  <c:v>1650</c:v>
                </c:pt>
                <c:pt idx="503">
                  <c:v>2437.4999999999995</c:v>
                </c:pt>
                <c:pt idx="504">
                  <c:v>2000</c:v>
                </c:pt>
                <c:pt idx="505">
                  <c:v>1200</c:v>
                </c:pt>
                <c:pt idx="506">
                  <c:v>900.00000000000011</c:v>
                </c:pt>
                <c:pt idx="507">
                  <c:v>525</c:v>
                </c:pt>
                <c:pt idx="508">
                  <c:v>1000</c:v>
                </c:pt>
                <c:pt idx="509">
                  <c:v>1200</c:v>
                </c:pt>
                <c:pt idx="510">
                  <c:v>2200</c:v>
                </c:pt>
                <c:pt idx="511">
                  <c:v>800</c:v>
                </c:pt>
                <c:pt idx="512">
                  <c:v>750.00000000000011</c:v>
                </c:pt>
                <c:pt idx="513">
                  <c:v>437.5</c:v>
                </c:pt>
                <c:pt idx="514">
                  <c:v>1000</c:v>
                </c:pt>
                <c:pt idx="515">
                  <c:v>1200</c:v>
                </c:pt>
                <c:pt idx="516">
                  <c:v>2080</c:v>
                </c:pt>
                <c:pt idx="517">
                  <c:v>900</c:v>
                </c:pt>
                <c:pt idx="518">
                  <c:v>750.00000000000011</c:v>
                </c:pt>
                <c:pt idx="519">
                  <c:v>350</c:v>
                </c:pt>
                <c:pt idx="520">
                  <c:v>750</c:v>
                </c:pt>
                <c:pt idx="521">
                  <c:v>1000</c:v>
                </c:pt>
                <c:pt idx="522">
                  <c:v>2000</c:v>
                </c:pt>
                <c:pt idx="523">
                  <c:v>800</c:v>
                </c:pt>
                <c:pt idx="524">
                  <c:v>600.00000000000011</c:v>
                </c:pt>
                <c:pt idx="525">
                  <c:v>437.5</c:v>
                </c:pt>
                <c:pt idx="526">
                  <c:v>625</c:v>
                </c:pt>
                <c:pt idx="527">
                  <c:v>1100</c:v>
                </c:pt>
                <c:pt idx="528">
                  <c:v>2997.4999999999995</c:v>
                </c:pt>
                <c:pt idx="529">
                  <c:v>1250</c:v>
                </c:pt>
                <c:pt idx="530">
                  <c:v>1237.5</c:v>
                </c:pt>
                <c:pt idx="531">
                  <c:v>1012.5</c:v>
                </c:pt>
                <c:pt idx="532">
                  <c:v>1374.9999999999998</c:v>
                </c:pt>
                <c:pt idx="533">
                  <c:v>2250</c:v>
                </c:pt>
                <c:pt idx="534">
                  <c:v>3437.4999999999995</c:v>
                </c:pt>
                <c:pt idx="535">
                  <c:v>1875</c:v>
                </c:pt>
                <c:pt idx="536">
                  <c:v>1350</c:v>
                </c:pt>
                <c:pt idx="537">
                  <c:v>1237.5</c:v>
                </c:pt>
                <c:pt idx="538">
                  <c:v>1512.4999999999998</c:v>
                </c:pt>
                <c:pt idx="539">
                  <c:v>2550</c:v>
                </c:pt>
                <c:pt idx="540">
                  <c:v>3574.9999999999995</c:v>
                </c:pt>
                <c:pt idx="541">
                  <c:v>2000</c:v>
                </c:pt>
                <c:pt idx="542">
                  <c:v>1462.5</c:v>
                </c:pt>
                <c:pt idx="543">
                  <c:v>1237.5</c:v>
                </c:pt>
                <c:pt idx="544">
                  <c:v>1649.9999999999998</c:v>
                </c:pt>
                <c:pt idx="545">
                  <c:v>2850</c:v>
                </c:pt>
                <c:pt idx="546">
                  <c:v>3437.4999999999995</c:v>
                </c:pt>
                <c:pt idx="547">
                  <c:v>2000</c:v>
                </c:pt>
                <c:pt idx="548">
                  <c:v>1462.5</c:v>
                </c:pt>
                <c:pt idx="549">
                  <c:v>1012.5</c:v>
                </c:pt>
                <c:pt idx="550">
                  <c:v>1099.9999999999998</c:v>
                </c:pt>
                <c:pt idx="551">
                  <c:v>2250</c:v>
                </c:pt>
                <c:pt idx="552">
                  <c:v>2749.9999999999995</c:v>
                </c:pt>
                <c:pt idx="553">
                  <c:v>1500</c:v>
                </c:pt>
                <c:pt idx="554">
                  <c:v>900</c:v>
                </c:pt>
                <c:pt idx="555">
                  <c:v>787.5</c:v>
                </c:pt>
                <c:pt idx="556">
                  <c:v>962.49999999999989</c:v>
                </c:pt>
                <c:pt idx="557">
                  <c:v>1650</c:v>
                </c:pt>
                <c:pt idx="558">
                  <c:v>2700</c:v>
                </c:pt>
                <c:pt idx="559">
                  <c:v>1512.5000000000002</c:v>
                </c:pt>
                <c:pt idx="560">
                  <c:v>962.50000000000011</c:v>
                </c:pt>
                <c:pt idx="561">
                  <c:v>825.00000000000011</c:v>
                </c:pt>
                <c:pt idx="562">
                  <c:v>975</c:v>
                </c:pt>
                <c:pt idx="563">
                  <c:v>1924.9999999999998</c:v>
                </c:pt>
                <c:pt idx="564">
                  <c:v>2762.5</c:v>
                </c:pt>
                <c:pt idx="565">
                  <c:v>1650.0000000000002</c:v>
                </c:pt>
                <c:pt idx="566">
                  <c:v>1622.5000000000002</c:v>
                </c:pt>
                <c:pt idx="567">
                  <c:v>1512.5000000000002</c:v>
                </c:pt>
                <c:pt idx="568">
                  <c:v>1625</c:v>
                </c:pt>
                <c:pt idx="569">
                  <c:v>2450</c:v>
                </c:pt>
                <c:pt idx="570">
                  <c:v>3737.5</c:v>
                </c:pt>
                <c:pt idx="571">
                  <c:v>2062.5</c:v>
                </c:pt>
                <c:pt idx="572">
                  <c:v>1925.0000000000002</c:v>
                </c:pt>
                <c:pt idx="573">
                  <c:v>1650.0000000000002</c:v>
                </c:pt>
                <c:pt idx="574">
                  <c:v>1950</c:v>
                </c:pt>
                <c:pt idx="575">
                  <c:v>2800</c:v>
                </c:pt>
                <c:pt idx="576">
                  <c:v>1487.5000000000002</c:v>
                </c:pt>
                <c:pt idx="577">
                  <c:v>787.50000000000011</c:v>
                </c:pt>
                <c:pt idx="578">
                  <c:v>562.50000000000011</c:v>
                </c:pt>
                <c:pt idx="579">
                  <c:v>225</c:v>
                </c:pt>
                <c:pt idx="580">
                  <c:v>562.5</c:v>
                </c:pt>
                <c:pt idx="581">
                  <c:v>787.50000000000011</c:v>
                </c:pt>
                <c:pt idx="582">
                  <c:v>1662.5000000000002</c:v>
                </c:pt>
                <c:pt idx="583">
                  <c:v>437.50000000000006</c:v>
                </c:pt>
                <c:pt idx="584">
                  <c:v>437.50000000000011</c:v>
                </c:pt>
                <c:pt idx="585">
                  <c:v>150</c:v>
                </c:pt>
                <c:pt idx="586">
                  <c:v>562.5</c:v>
                </c:pt>
                <c:pt idx="587">
                  <c:v>787.50000000000011</c:v>
                </c:pt>
                <c:pt idx="588">
                  <c:v>1557.5000000000002</c:v>
                </c:pt>
                <c:pt idx="589">
                  <c:v>525</c:v>
                </c:pt>
                <c:pt idx="590">
                  <c:v>437.50000000000011</c:v>
                </c:pt>
                <c:pt idx="591">
                  <c:v>75</c:v>
                </c:pt>
                <c:pt idx="592">
                  <c:v>337.5</c:v>
                </c:pt>
                <c:pt idx="593">
                  <c:v>612.50000000000011</c:v>
                </c:pt>
                <c:pt idx="594">
                  <c:v>1487.5000000000002</c:v>
                </c:pt>
                <c:pt idx="595">
                  <c:v>437.50000000000006</c:v>
                </c:pt>
                <c:pt idx="596">
                  <c:v>312.50000000000006</c:v>
                </c:pt>
                <c:pt idx="597">
                  <c:v>150</c:v>
                </c:pt>
                <c:pt idx="598">
                  <c:v>225</c:v>
                </c:pt>
                <c:pt idx="599">
                  <c:v>700.00000000000011</c:v>
                </c:pt>
                <c:pt idx="600">
                  <c:v>2349.9999999999995</c:v>
                </c:pt>
                <c:pt idx="601">
                  <c:v>787.5</c:v>
                </c:pt>
                <c:pt idx="602">
                  <c:v>800</c:v>
                </c:pt>
                <c:pt idx="603">
                  <c:v>600</c:v>
                </c:pt>
                <c:pt idx="604">
                  <c:v>874.99999999999989</c:v>
                </c:pt>
                <c:pt idx="605">
                  <c:v>1649.9999999999998</c:v>
                </c:pt>
                <c:pt idx="606">
                  <c:v>2749.9999999999995</c:v>
                </c:pt>
                <c:pt idx="607">
                  <c:v>1350</c:v>
                </c:pt>
                <c:pt idx="608">
                  <c:v>900</c:v>
                </c:pt>
                <c:pt idx="609">
                  <c:v>800</c:v>
                </c:pt>
                <c:pt idx="610">
                  <c:v>999.99999999999989</c:v>
                </c:pt>
                <c:pt idx="611">
                  <c:v>1924.9999999999998</c:v>
                </c:pt>
                <c:pt idx="612">
                  <c:v>2874.9999999999995</c:v>
                </c:pt>
                <c:pt idx="613">
                  <c:v>1462.5</c:v>
                </c:pt>
                <c:pt idx="614">
                  <c:v>1000</c:v>
                </c:pt>
                <c:pt idx="615">
                  <c:v>800</c:v>
                </c:pt>
                <c:pt idx="616">
                  <c:v>1124.9999999999998</c:v>
                </c:pt>
                <c:pt idx="617">
                  <c:v>2199.9999999999995</c:v>
                </c:pt>
                <c:pt idx="618">
                  <c:v>2749.9999999999995</c:v>
                </c:pt>
                <c:pt idx="619">
                  <c:v>1462.5</c:v>
                </c:pt>
                <c:pt idx="620">
                  <c:v>1000</c:v>
                </c:pt>
                <c:pt idx="621">
                  <c:v>600</c:v>
                </c:pt>
                <c:pt idx="622">
                  <c:v>624.99999999999989</c:v>
                </c:pt>
                <c:pt idx="623">
                  <c:v>1649.9999999999998</c:v>
                </c:pt>
                <c:pt idx="624">
                  <c:v>2124.9999999999995</c:v>
                </c:pt>
                <c:pt idx="625">
                  <c:v>1012.5</c:v>
                </c:pt>
                <c:pt idx="626">
                  <c:v>500</c:v>
                </c:pt>
                <c:pt idx="627">
                  <c:v>400</c:v>
                </c:pt>
                <c:pt idx="628">
                  <c:v>499.99999999999994</c:v>
                </c:pt>
                <c:pt idx="629">
                  <c:v>1099.9999999999998</c:v>
                </c:pt>
                <c:pt idx="630">
                  <c:v>2062.4999999999995</c:v>
                </c:pt>
                <c:pt idx="631">
                  <c:v>1000</c:v>
                </c:pt>
                <c:pt idx="632">
                  <c:v>500</c:v>
                </c:pt>
                <c:pt idx="633">
                  <c:v>375</c:v>
                </c:pt>
                <c:pt idx="634">
                  <c:v>450</c:v>
                </c:pt>
                <c:pt idx="635">
                  <c:v>1299.9999999999998</c:v>
                </c:pt>
                <c:pt idx="636">
                  <c:v>2100</c:v>
                </c:pt>
                <c:pt idx="637">
                  <c:v>1125</c:v>
                </c:pt>
                <c:pt idx="638">
                  <c:v>1100</c:v>
                </c:pt>
                <c:pt idx="639">
                  <c:v>1000</c:v>
                </c:pt>
                <c:pt idx="640">
                  <c:v>1050</c:v>
                </c:pt>
                <c:pt idx="641">
                  <c:v>1787.4999999999998</c:v>
                </c:pt>
                <c:pt idx="642">
                  <c:v>3000</c:v>
                </c:pt>
                <c:pt idx="643">
                  <c:v>1500</c:v>
                </c:pt>
                <c:pt idx="644">
                  <c:v>1375</c:v>
                </c:pt>
                <c:pt idx="645">
                  <c:v>1125</c:v>
                </c:pt>
                <c:pt idx="646">
                  <c:v>1350</c:v>
                </c:pt>
                <c:pt idx="647">
                  <c:v>2112.4999999999995</c:v>
                </c:pt>
                <c:pt idx="648">
                  <c:v>1800</c:v>
                </c:pt>
                <c:pt idx="649">
                  <c:v>1000</c:v>
                </c:pt>
                <c:pt idx="650">
                  <c:v>750.00000000000011</c:v>
                </c:pt>
                <c:pt idx="651">
                  <c:v>350</c:v>
                </c:pt>
                <c:pt idx="652">
                  <c:v>750</c:v>
                </c:pt>
                <c:pt idx="653">
                  <c:v>1000</c:v>
                </c:pt>
                <c:pt idx="654">
                  <c:v>2000</c:v>
                </c:pt>
                <c:pt idx="655">
                  <c:v>600</c:v>
                </c:pt>
                <c:pt idx="656">
                  <c:v>600.00000000000011</c:v>
                </c:pt>
                <c:pt idx="657">
                  <c:v>875</c:v>
                </c:pt>
                <c:pt idx="658">
                  <c:v>750</c:v>
                </c:pt>
                <c:pt idx="659">
                  <c:v>1000</c:v>
                </c:pt>
                <c:pt idx="660">
                  <c:v>1880</c:v>
                </c:pt>
                <c:pt idx="661">
                  <c:v>700</c:v>
                </c:pt>
                <c:pt idx="662">
                  <c:v>600.00000000000011</c:v>
                </c:pt>
                <c:pt idx="663">
                  <c:v>1050</c:v>
                </c:pt>
                <c:pt idx="664">
                  <c:v>500</c:v>
                </c:pt>
                <c:pt idx="665">
                  <c:v>800</c:v>
                </c:pt>
                <c:pt idx="666">
                  <c:v>1800</c:v>
                </c:pt>
                <c:pt idx="667">
                  <c:v>600</c:v>
                </c:pt>
                <c:pt idx="668">
                  <c:v>450.00000000000006</c:v>
                </c:pt>
                <c:pt idx="669">
                  <c:v>437.5</c:v>
                </c:pt>
                <c:pt idx="670">
                  <c:v>625</c:v>
                </c:pt>
                <c:pt idx="671">
                  <c:v>1100</c:v>
                </c:pt>
                <c:pt idx="672">
                  <c:v>2722.4999999999995</c:v>
                </c:pt>
                <c:pt idx="673">
                  <c:v>1000</c:v>
                </c:pt>
                <c:pt idx="674">
                  <c:v>1012.5</c:v>
                </c:pt>
                <c:pt idx="675">
                  <c:v>787.5</c:v>
                </c:pt>
                <c:pt idx="676">
                  <c:v>1099.9999999999998</c:v>
                </c:pt>
                <c:pt idx="677">
                  <c:v>1950</c:v>
                </c:pt>
                <c:pt idx="678">
                  <c:v>3162.4999999999995</c:v>
                </c:pt>
                <c:pt idx="679">
                  <c:v>1625</c:v>
                </c:pt>
                <c:pt idx="680">
                  <c:v>1125</c:v>
                </c:pt>
                <c:pt idx="681">
                  <c:v>1012.5</c:v>
                </c:pt>
                <c:pt idx="682">
                  <c:v>1237.4999999999998</c:v>
                </c:pt>
                <c:pt idx="683">
                  <c:v>2250</c:v>
                </c:pt>
                <c:pt idx="684">
                  <c:v>3299.9999999999995</c:v>
                </c:pt>
                <c:pt idx="685">
                  <c:v>1750</c:v>
                </c:pt>
                <c:pt idx="686">
                  <c:v>1237.5</c:v>
                </c:pt>
                <c:pt idx="687">
                  <c:v>1012.5</c:v>
                </c:pt>
                <c:pt idx="688">
                  <c:v>1374.9999999999998</c:v>
                </c:pt>
                <c:pt idx="689">
                  <c:v>2550</c:v>
                </c:pt>
                <c:pt idx="690">
                  <c:v>3162.4999999999995</c:v>
                </c:pt>
                <c:pt idx="691">
                  <c:v>1750</c:v>
                </c:pt>
                <c:pt idx="692">
                  <c:v>1237.5</c:v>
                </c:pt>
                <c:pt idx="693">
                  <c:v>787.5</c:v>
                </c:pt>
                <c:pt idx="694">
                  <c:v>824.99999999999989</c:v>
                </c:pt>
                <c:pt idx="695">
                  <c:v>1950</c:v>
                </c:pt>
                <c:pt idx="696">
                  <c:v>2474.9999999999995</c:v>
                </c:pt>
                <c:pt idx="697">
                  <c:v>1250</c:v>
                </c:pt>
                <c:pt idx="698">
                  <c:v>675</c:v>
                </c:pt>
                <c:pt idx="699">
                  <c:v>562.5</c:v>
                </c:pt>
                <c:pt idx="700">
                  <c:v>687.49999999999989</c:v>
                </c:pt>
                <c:pt idx="701">
                  <c:v>1350</c:v>
                </c:pt>
                <c:pt idx="702">
                  <c:v>2400</c:v>
                </c:pt>
                <c:pt idx="703">
                  <c:v>1237.5</c:v>
                </c:pt>
                <c:pt idx="704">
                  <c:v>687.5</c:v>
                </c:pt>
                <c:pt idx="705">
                  <c:v>550</c:v>
                </c:pt>
                <c:pt idx="706">
                  <c:v>650</c:v>
                </c:pt>
                <c:pt idx="707">
                  <c:v>1575</c:v>
                </c:pt>
                <c:pt idx="708">
                  <c:v>2437.5</c:v>
                </c:pt>
                <c:pt idx="709">
                  <c:v>1650.0000000000002</c:v>
                </c:pt>
                <c:pt idx="710">
                  <c:v>1622.5000000000002</c:v>
                </c:pt>
                <c:pt idx="711">
                  <c:v>1512.5000000000002</c:v>
                </c:pt>
                <c:pt idx="712">
                  <c:v>1625</c:v>
                </c:pt>
                <c:pt idx="713">
                  <c:v>2450</c:v>
                </c:pt>
                <c:pt idx="714">
                  <c:v>3737.5</c:v>
                </c:pt>
                <c:pt idx="715">
                  <c:v>2062.5</c:v>
                </c:pt>
                <c:pt idx="716">
                  <c:v>1925.0000000000002</c:v>
                </c:pt>
                <c:pt idx="717">
                  <c:v>1650.0000000000002</c:v>
                </c:pt>
                <c:pt idx="718">
                  <c:v>1950</c:v>
                </c:pt>
                <c:pt idx="719">
                  <c:v>2800</c:v>
                </c:pt>
                <c:pt idx="720">
                  <c:v>2362.5</c:v>
                </c:pt>
                <c:pt idx="721">
                  <c:v>1462.5</c:v>
                </c:pt>
                <c:pt idx="722">
                  <c:v>1137.5</c:v>
                </c:pt>
                <c:pt idx="723">
                  <c:v>699.99999999999989</c:v>
                </c:pt>
                <c:pt idx="724">
                  <c:v>1237.5</c:v>
                </c:pt>
                <c:pt idx="725">
                  <c:v>1462.5</c:v>
                </c:pt>
                <c:pt idx="726">
                  <c:v>2587.5</c:v>
                </c:pt>
                <c:pt idx="727">
                  <c:v>1012.5</c:v>
                </c:pt>
                <c:pt idx="728">
                  <c:v>962.50000000000011</c:v>
                </c:pt>
                <c:pt idx="729">
                  <c:v>600</c:v>
                </c:pt>
                <c:pt idx="730">
                  <c:v>1237.5</c:v>
                </c:pt>
                <c:pt idx="731">
                  <c:v>1462.5</c:v>
                </c:pt>
                <c:pt idx="732">
                  <c:v>2452.5</c:v>
                </c:pt>
                <c:pt idx="733">
                  <c:v>1125</c:v>
                </c:pt>
                <c:pt idx="734">
                  <c:v>962.50000000000011</c:v>
                </c:pt>
                <c:pt idx="735">
                  <c:v>499.99999999999994</c:v>
                </c:pt>
                <c:pt idx="736">
                  <c:v>962.50000000000011</c:v>
                </c:pt>
                <c:pt idx="737">
                  <c:v>1237.5</c:v>
                </c:pt>
                <c:pt idx="738">
                  <c:v>2362.5</c:v>
                </c:pt>
                <c:pt idx="739">
                  <c:v>1012.5</c:v>
                </c:pt>
                <c:pt idx="740">
                  <c:v>787.50000000000011</c:v>
                </c:pt>
                <c:pt idx="741">
                  <c:v>600</c:v>
                </c:pt>
                <c:pt idx="742">
                  <c:v>825.00000000000011</c:v>
                </c:pt>
                <c:pt idx="743">
                  <c:v>1350</c:v>
                </c:pt>
                <c:pt idx="744">
                  <c:v>3420</c:v>
                </c:pt>
                <c:pt idx="745">
                  <c:v>1512.5000000000002</c:v>
                </c:pt>
                <c:pt idx="746">
                  <c:v>1500</c:v>
                </c:pt>
                <c:pt idx="747">
                  <c:v>1250</c:v>
                </c:pt>
                <c:pt idx="748">
                  <c:v>1650</c:v>
                </c:pt>
                <c:pt idx="749">
                  <c:v>2600</c:v>
                </c:pt>
                <c:pt idx="750">
                  <c:v>3900</c:v>
                </c:pt>
                <c:pt idx="751">
                  <c:v>2200</c:v>
                </c:pt>
                <c:pt idx="752">
                  <c:v>1625</c:v>
                </c:pt>
                <c:pt idx="753">
                  <c:v>1500</c:v>
                </c:pt>
                <c:pt idx="754">
                  <c:v>1800</c:v>
                </c:pt>
                <c:pt idx="755">
                  <c:v>2925</c:v>
                </c:pt>
                <c:pt idx="756">
                  <c:v>4050</c:v>
                </c:pt>
                <c:pt idx="757">
                  <c:v>2337.5</c:v>
                </c:pt>
                <c:pt idx="758">
                  <c:v>1750</c:v>
                </c:pt>
                <c:pt idx="759">
                  <c:v>1500</c:v>
                </c:pt>
                <c:pt idx="760">
                  <c:v>1950</c:v>
                </c:pt>
                <c:pt idx="761">
                  <c:v>3250</c:v>
                </c:pt>
                <c:pt idx="762">
                  <c:v>3900</c:v>
                </c:pt>
                <c:pt idx="763">
                  <c:v>2337.5</c:v>
                </c:pt>
                <c:pt idx="764">
                  <c:v>1750</c:v>
                </c:pt>
                <c:pt idx="765">
                  <c:v>1250</c:v>
                </c:pt>
                <c:pt idx="766">
                  <c:v>1350</c:v>
                </c:pt>
                <c:pt idx="767">
                  <c:v>2600</c:v>
                </c:pt>
                <c:pt idx="768">
                  <c:v>3150</c:v>
                </c:pt>
                <c:pt idx="769">
                  <c:v>1787.5000000000002</c:v>
                </c:pt>
                <c:pt idx="770">
                  <c:v>1125</c:v>
                </c:pt>
                <c:pt idx="771">
                  <c:v>1000</c:v>
                </c:pt>
                <c:pt idx="772">
                  <c:v>1200</c:v>
                </c:pt>
                <c:pt idx="773">
                  <c:v>1950</c:v>
                </c:pt>
                <c:pt idx="774">
                  <c:v>3087.5</c:v>
                </c:pt>
                <c:pt idx="775">
                  <c:v>1800.0000000000002</c:v>
                </c:pt>
                <c:pt idx="776">
                  <c:v>1200.0000000000002</c:v>
                </c:pt>
                <c:pt idx="777">
                  <c:v>1050.0000000000002</c:v>
                </c:pt>
                <c:pt idx="778">
                  <c:v>1225.0000000000002</c:v>
                </c:pt>
                <c:pt idx="779">
                  <c:v>2250</c:v>
                </c:pt>
                <c:pt idx="780">
                  <c:v>3150.0000000000005</c:v>
                </c:pt>
                <c:pt idx="781">
                  <c:v>1950.0000000000002</c:v>
                </c:pt>
                <c:pt idx="782">
                  <c:v>1920.0000000000002</c:v>
                </c:pt>
                <c:pt idx="783">
                  <c:v>1800.0000000000002</c:v>
                </c:pt>
                <c:pt idx="784">
                  <c:v>1925.0000000000002</c:v>
                </c:pt>
                <c:pt idx="785">
                  <c:v>2812.5</c:v>
                </c:pt>
                <c:pt idx="786">
                  <c:v>4200</c:v>
                </c:pt>
                <c:pt idx="787">
                  <c:v>2400.0000000000005</c:v>
                </c:pt>
                <c:pt idx="788">
                  <c:v>2250.0000000000005</c:v>
                </c:pt>
                <c:pt idx="789">
                  <c:v>1950.0000000000002</c:v>
                </c:pt>
                <c:pt idx="790">
                  <c:v>2275</c:v>
                </c:pt>
                <c:pt idx="791">
                  <c:v>3187.5</c:v>
                </c:pt>
                <c:pt idx="792">
                  <c:v>2625</c:v>
                </c:pt>
                <c:pt idx="793">
                  <c:v>1625</c:v>
                </c:pt>
                <c:pt idx="794">
                  <c:v>1300</c:v>
                </c:pt>
                <c:pt idx="795">
                  <c:v>787.49999999999989</c:v>
                </c:pt>
                <c:pt idx="796">
                  <c:v>1350.0000000000002</c:v>
                </c:pt>
                <c:pt idx="797">
                  <c:v>1625</c:v>
                </c:pt>
                <c:pt idx="798">
                  <c:v>3000</c:v>
                </c:pt>
                <c:pt idx="799">
                  <c:v>1250</c:v>
                </c:pt>
                <c:pt idx="800">
                  <c:v>1200</c:v>
                </c:pt>
                <c:pt idx="801">
                  <c:v>899.99999999999989</c:v>
                </c:pt>
                <c:pt idx="802">
                  <c:v>1650.0000000000002</c:v>
                </c:pt>
                <c:pt idx="803">
                  <c:v>1875</c:v>
                </c:pt>
                <c:pt idx="804">
                  <c:v>2850</c:v>
                </c:pt>
                <c:pt idx="805">
                  <c:v>1375</c:v>
                </c:pt>
                <c:pt idx="806">
                  <c:v>1200</c:v>
                </c:pt>
                <c:pt idx="807">
                  <c:v>674.99999999999989</c:v>
                </c:pt>
                <c:pt idx="808">
                  <c:v>1200.0000000000002</c:v>
                </c:pt>
                <c:pt idx="809">
                  <c:v>1500</c:v>
                </c:pt>
                <c:pt idx="810">
                  <c:v>2750</c:v>
                </c:pt>
                <c:pt idx="811">
                  <c:v>1250</c:v>
                </c:pt>
                <c:pt idx="812">
                  <c:v>1000</c:v>
                </c:pt>
                <c:pt idx="813">
                  <c:v>787.49999999999989</c:v>
                </c:pt>
                <c:pt idx="814">
                  <c:v>1050.0000000000002</c:v>
                </c:pt>
                <c:pt idx="815">
                  <c:v>1625</c:v>
                </c:pt>
                <c:pt idx="816">
                  <c:v>3867.5</c:v>
                </c:pt>
                <c:pt idx="817">
                  <c:v>1800.0000000000002</c:v>
                </c:pt>
                <c:pt idx="818">
                  <c:v>1787.5000000000002</c:v>
                </c:pt>
                <c:pt idx="819">
                  <c:v>1512.5000000000002</c:v>
                </c:pt>
                <c:pt idx="820">
                  <c:v>1950</c:v>
                </c:pt>
                <c:pt idx="821">
                  <c:v>2975.0000000000005</c:v>
                </c:pt>
                <c:pt idx="822">
                  <c:v>4387.5</c:v>
                </c:pt>
                <c:pt idx="823">
                  <c:v>2550.0000000000005</c:v>
                </c:pt>
                <c:pt idx="824">
                  <c:v>1925.0000000000002</c:v>
                </c:pt>
                <c:pt idx="825">
                  <c:v>1787.5000000000002</c:v>
                </c:pt>
                <c:pt idx="826">
                  <c:v>2112.5</c:v>
                </c:pt>
                <c:pt idx="827">
                  <c:v>3325.0000000000005</c:v>
                </c:pt>
                <c:pt idx="828">
                  <c:v>4550</c:v>
                </c:pt>
                <c:pt idx="829">
                  <c:v>2700.0000000000005</c:v>
                </c:pt>
                <c:pt idx="830">
                  <c:v>2062.5</c:v>
                </c:pt>
                <c:pt idx="831">
                  <c:v>1787.5000000000002</c:v>
                </c:pt>
                <c:pt idx="832">
                  <c:v>2275</c:v>
                </c:pt>
                <c:pt idx="833">
                  <c:v>3675.0000000000005</c:v>
                </c:pt>
                <c:pt idx="834">
                  <c:v>4387.5</c:v>
                </c:pt>
                <c:pt idx="835">
                  <c:v>2700.0000000000005</c:v>
                </c:pt>
                <c:pt idx="836">
                  <c:v>2062.5</c:v>
                </c:pt>
                <c:pt idx="837">
                  <c:v>1512.5000000000002</c:v>
                </c:pt>
                <c:pt idx="838">
                  <c:v>1625</c:v>
                </c:pt>
                <c:pt idx="839">
                  <c:v>2975.0000000000005</c:v>
                </c:pt>
                <c:pt idx="840">
                  <c:v>3575</c:v>
                </c:pt>
                <c:pt idx="841">
                  <c:v>2100.0000000000005</c:v>
                </c:pt>
                <c:pt idx="842">
                  <c:v>1375</c:v>
                </c:pt>
                <c:pt idx="843">
                  <c:v>1237.5</c:v>
                </c:pt>
                <c:pt idx="844">
                  <c:v>1462.5</c:v>
                </c:pt>
                <c:pt idx="845">
                  <c:v>2275</c:v>
                </c:pt>
                <c:pt idx="846">
                  <c:v>3325.0000000000005</c:v>
                </c:pt>
                <c:pt idx="847">
                  <c:v>1950.0000000000005</c:v>
                </c:pt>
                <c:pt idx="848">
                  <c:v>1300.0000000000002</c:v>
                </c:pt>
                <c:pt idx="849">
                  <c:v>1137.5000000000002</c:v>
                </c:pt>
                <c:pt idx="850">
                  <c:v>1312.5000000000002</c:v>
                </c:pt>
                <c:pt idx="851">
                  <c:v>2400</c:v>
                </c:pt>
                <c:pt idx="852">
                  <c:v>3375.0000000000005</c:v>
                </c:pt>
                <c:pt idx="853">
                  <c:v>2112.5000000000005</c:v>
                </c:pt>
                <c:pt idx="854">
                  <c:v>2242.5000000000005</c:v>
                </c:pt>
                <c:pt idx="855">
                  <c:v>2112.5000000000005</c:v>
                </c:pt>
                <c:pt idx="856">
                  <c:v>2250.0000000000005</c:v>
                </c:pt>
                <c:pt idx="857">
                  <c:v>3200</c:v>
                </c:pt>
                <c:pt idx="858">
                  <c:v>4687.5000000000009</c:v>
                </c:pt>
                <c:pt idx="859">
                  <c:v>2762.5000000000005</c:v>
                </c:pt>
                <c:pt idx="860">
                  <c:v>2600.0000000000005</c:v>
                </c:pt>
                <c:pt idx="861">
                  <c:v>2275.0000000000005</c:v>
                </c:pt>
                <c:pt idx="862">
                  <c:v>2625.0000000000005</c:v>
                </c:pt>
                <c:pt idx="863">
                  <c:v>3600</c:v>
                </c:pt>
                <c:pt idx="864">
                  <c:v>2750</c:v>
                </c:pt>
                <c:pt idx="865">
                  <c:v>1650.0000000000002</c:v>
                </c:pt>
                <c:pt idx="866">
                  <c:v>1350</c:v>
                </c:pt>
                <c:pt idx="867">
                  <c:v>749.99999999999989</c:v>
                </c:pt>
                <c:pt idx="868">
                  <c:v>1300.0000000000002</c:v>
                </c:pt>
                <c:pt idx="869">
                  <c:v>1650.0000000000002</c:v>
                </c:pt>
                <c:pt idx="870">
                  <c:v>3162.5000000000005</c:v>
                </c:pt>
                <c:pt idx="871">
                  <c:v>1237.5</c:v>
                </c:pt>
                <c:pt idx="872">
                  <c:v>1237.5</c:v>
                </c:pt>
                <c:pt idx="873">
                  <c:v>874.99999999999989</c:v>
                </c:pt>
                <c:pt idx="874">
                  <c:v>1625.0000000000002</c:v>
                </c:pt>
                <c:pt idx="875">
                  <c:v>1925.0000000000002</c:v>
                </c:pt>
                <c:pt idx="876">
                  <c:v>2997.5000000000005</c:v>
                </c:pt>
                <c:pt idx="877">
                  <c:v>1375</c:v>
                </c:pt>
                <c:pt idx="878">
                  <c:v>1237.5</c:v>
                </c:pt>
                <c:pt idx="879">
                  <c:v>624.99999999999989</c:v>
                </c:pt>
                <c:pt idx="880">
                  <c:v>1137.5000000000002</c:v>
                </c:pt>
                <c:pt idx="881">
                  <c:v>1512.5000000000002</c:v>
                </c:pt>
                <c:pt idx="882">
                  <c:v>2887.5000000000005</c:v>
                </c:pt>
                <c:pt idx="883">
                  <c:v>1237.5</c:v>
                </c:pt>
                <c:pt idx="884">
                  <c:v>1012.5</c:v>
                </c:pt>
                <c:pt idx="885">
                  <c:v>749.99999999999989</c:v>
                </c:pt>
                <c:pt idx="886">
                  <c:v>900.00000000000011</c:v>
                </c:pt>
                <c:pt idx="887">
                  <c:v>1500</c:v>
                </c:pt>
                <c:pt idx="888">
                  <c:v>3705</c:v>
                </c:pt>
                <c:pt idx="889">
                  <c:v>1650.0000000000002</c:v>
                </c:pt>
                <c:pt idx="890">
                  <c:v>1650.0000000000002</c:v>
                </c:pt>
                <c:pt idx="891">
                  <c:v>1375</c:v>
                </c:pt>
                <c:pt idx="892">
                  <c:v>1787.5</c:v>
                </c:pt>
                <c:pt idx="893">
                  <c:v>2800.0000000000005</c:v>
                </c:pt>
                <c:pt idx="894">
                  <c:v>4225</c:v>
                </c:pt>
                <c:pt idx="895">
                  <c:v>2400.0000000000005</c:v>
                </c:pt>
                <c:pt idx="896">
                  <c:v>1787.5000000000002</c:v>
                </c:pt>
                <c:pt idx="897">
                  <c:v>1650.0000000000002</c:v>
                </c:pt>
                <c:pt idx="898">
                  <c:v>1950</c:v>
                </c:pt>
                <c:pt idx="899">
                  <c:v>3150.0000000000005</c:v>
                </c:pt>
                <c:pt idx="900">
                  <c:v>4387.5</c:v>
                </c:pt>
                <c:pt idx="901">
                  <c:v>2550.0000000000005</c:v>
                </c:pt>
                <c:pt idx="902">
                  <c:v>1925.0000000000002</c:v>
                </c:pt>
                <c:pt idx="903">
                  <c:v>1650.0000000000002</c:v>
                </c:pt>
                <c:pt idx="904">
                  <c:v>2112.5</c:v>
                </c:pt>
                <c:pt idx="905">
                  <c:v>3500.0000000000005</c:v>
                </c:pt>
                <c:pt idx="906">
                  <c:v>4225</c:v>
                </c:pt>
                <c:pt idx="907">
                  <c:v>2550.0000000000005</c:v>
                </c:pt>
                <c:pt idx="908">
                  <c:v>1925.0000000000002</c:v>
                </c:pt>
                <c:pt idx="909">
                  <c:v>1375</c:v>
                </c:pt>
                <c:pt idx="910">
                  <c:v>1462.5</c:v>
                </c:pt>
                <c:pt idx="911">
                  <c:v>2800.0000000000005</c:v>
                </c:pt>
                <c:pt idx="912">
                  <c:v>3412.5</c:v>
                </c:pt>
                <c:pt idx="913">
                  <c:v>1950.0000000000002</c:v>
                </c:pt>
                <c:pt idx="914">
                  <c:v>1237.5</c:v>
                </c:pt>
                <c:pt idx="915">
                  <c:v>1100</c:v>
                </c:pt>
                <c:pt idx="916">
                  <c:v>1300</c:v>
                </c:pt>
                <c:pt idx="917">
                  <c:v>2100</c:v>
                </c:pt>
                <c:pt idx="918">
                  <c:v>3150.0000000000005</c:v>
                </c:pt>
                <c:pt idx="919">
                  <c:v>1787.5000000000005</c:v>
                </c:pt>
                <c:pt idx="920">
                  <c:v>1137.5000000000002</c:v>
                </c:pt>
                <c:pt idx="921">
                  <c:v>975.00000000000023</c:v>
                </c:pt>
                <c:pt idx="922">
                  <c:v>1125.0000000000002</c:v>
                </c:pt>
                <c:pt idx="923">
                  <c:v>2200</c:v>
                </c:pt>
                <c:pt idx="924">
                  <c:v>3187.5000000000005</c:v>
                </c:pt>
                <c:pt idx="925">
                  <c:v>1950.0000000000005</c:v>
                </c:pt>
                <c:pt idx="926">
                  <c:v>2080.0000000000005</c:v>
                </c:pt>
                <c:pt idx="927">
                  <c:v>1950.0000000000005</c:v>
                </c:pt>
                <c:pt idx="928">
                  <c:v>2062.5000000000005</c:v>
                </c:pt>
                <c:pt idx="929">
                  <c:v>3000</c:v>
                </c:pt>
                <c:pt idx="930">
                  <c:v>4500.0000000000009</c:v>
                </c:pt>
                <c:pt idx="931">
                  <c:v>2600.0000000000005</c:v>
                </c:pt>
                <c:pt idx="932">
                  <c:v>2437.5000000000005</c:v>
                </c:pt>
                <c:pt idx="933">
                  <c:v>2112.5000000000005</c:v>
                </c:pt>
                <c:pt idx="934">
                  <c:v>2437.5000000000005</c:v>
                </c:pt>
                <c:pt idx="935">
                  <c:v>3400</c:v>
                </c:pt>
              </c:numCache>
            </c:numRef>
          </c:xVal>
          <c:yVal>
            <c:numRef>
              <c:f>'Sales &amp; Profitability Analysis'!$J$6:$J$941</c:f>
              <c:numCache>
                <c:formatCode>"$"#,##0_);[Red]\("$"#,##0\)</c:formatCode>
                <c:ptCount val="936"/>
                <c:pt idx="0">
                  <c:v>6000</c:v>
                </c:pt>
                <c:pt idx="1">
                  <c:v>5000</c:v>
                </c:pt>
                <c:pt idx="2">
                  <c:v>4000</c:v>
                </c:pt>
                <c:pt idx="3">
                  <c:v>3825</c:v>
                </c:pt>
                <c:pt idx="4">
                  <c:v>5400</c:v>
                </c:pt>
                <c:pt idx="5">
                  <c:v>5000</c:v>
                </c:pt>
                <c:pt idx="6">
                  <c:v>6250</c:v>
                </c:pt>
                <c:pt idx="7">
                  <c:v>4500</c:v>
                </c:pt>
                <c:pt idx="8">
                  <c:v>3800</c:v>
                </c:pt>
                <c:pt idx="9">
                  <c:v>3712.5</c:v>
                </c:pt>
                <c:pt idx="10">
                  <c:v>5400</c:v>
                </c:pt>
                <c:pt idx="11">
                  <c:v>5000</c:v>
                </c:pt>
                <c:pt idx="12">
                  <c:v>6100</c:v>
                </c:pt>
                <c:pt idx="13">
                  <c:v>4625</c:v>
                </c:pt>
                <c:pt idx="14">
                  <c:v>3800</c:v>
                </c:pt>
                <c:pt idx="15">
                  <c:v>3600</c:v>
                </c:pt>
                <c:pt idx="16">
                  <c:v>5100</c:v>
                </c:pt>
                <c:pt idx="17">
                  <c:v>4750</c:v>
                </c:pt>
                <c:pt idx="18">
                  <c:v>6000</c:v>
                </c:pt>
                <c:pt idx="19">
                  <c:v>4500</c:v>
                </c:pt>
                <c:pt idx="20">
                  <c:v>3600</c:v>
                </c:pt>
                <c:pt idx="21">
                  <c:v>3712.5</c:v>
                </c:pt>
                <c:pt idx="22">
                  <c:v>4950</c:v>
                </c:pt>
                <c:pt idx="23">
                  <c:v>4750</c:v>
                </c:pt>
                <c:pt idx="24">
                  <c:v>7320</c:v>
                </c:pt>
                <c:pt idx="25">
                  <c:v>5087.5</c:v>
                </c:pt>
                <c:pt idx="26">
                  <c:v>4500</c:v>
                </c:pt>
                <c:pt idx="27">
                  <c:v>4250</c:v>
                </c:pt>
                <c:pt idx="28">
                  <c:v>5250</c:v>
                </c:pt>
                <c:pt idx="29">
                  <c:v>6500</c:v>
                </c:pt>
                <c:pt idx="30">
                  <c:v>7500</c:v>
                </c:pt>
                <c:pt idx="31">
                  <c:v>5500</c:v>
                </c:pt>
                <c:pt idx="32">
                  <c:v>4625</c:v>
                </c:pt>
                <c:pt idx="33">
                  <c:v>4500</c:v>
                </c:pt>
                <c:pt idx="34">
                  <c:v>5400</c:v>
                </c:pt>
                <c:pt idx="35">
                  <c:v>6825</c:v>
                </c:pt>
                <c:pt idx="36">
                  <c:v>7650</c:v>
                </c:pt>
                <c:pt idx="37">
                  <c:v>5637.5000000000009</c:v>
                </c:pt>
                <c:pt idx="38">
                  <c:v>4750</c:v>
                </c:pt>
                <c:pt idx="39">
                  <c:v>4500</c:v>
                </c:pt>
                <c:pt idx="40">
                  <c:v>5550</c:v>
                </c:pt>
                <c:pt idx="41">
                  <c:v>7150</c:v>
                </c:pt>
                <c:pt idx="42">
                  <c:v>7500</c:v>
                </c:pt>
                <c:pt idx="43">
                  <c:v>5637.5000000000009</c:v>
                </c:pt>
                <c:pt idx="44">
                  <c:v>4750</c:v>
                </c:pt>
                <c:pt idx="45">
                  <c:v>4625</c:v>
                </c:pt>
                <c:pt idx="46">
                  <c:v>5400</c:v>
                </c:pt>
                <c:pt idx="47">
                  <c:v>6987.5</c:v>
                </c:pt>
                <c:pt idx="48">
                  <c:v>7200</c:v>
                </c:pt>
                <c:pt idx="49">
                  <c:v>5500</c:v>
                </c:pt>
                <c:pt idx="50">
                  <c:v>4625</c:v>
                </c:pt>
                <c:pt idx="51">
                  <c:v>4500</c:v>
                </c:pt>
                <c:pt idx="52">
                  <c:v>5400</c:v>
                </c:pt>
                <c:pt idx="53">
                  <c:v>6500</c:v>
                </c:pt>
                <c:pt idx="54">
                  <c:v>7637.5</c:v>
                </c:pt>
                <c:pt idx="55">
                  <c:v>5500</c:v>
                </c:pt>
                <c:pt idx="56">
                  <c:v>4950</c:v>
                </c:pt>
                <c:pt idx="57">
                  <c:v>4812.5</c:v>
                </c:pt>
                <c:pt idx="58">
                  <c:v>5687.5</c:v>
                </c:pt>
                <c:pt idx="59">
                  <c:v>7000</c:v>
                </c:pt>
                <c:pt idx="60">
                  <c:v>7475</c:v>
                </c:pt>
                <c:pt idx="61">
                  <c:v>5362.5</c:v>
                </c:pt>
                <c:pt idx="62">
                  <c:v>5060</c:v>
                </c:pt>
                <c:pt idx="63">
                  <c:v>4950</c:v>
                </c:pt>
                <c:pt idx="64">
                  <c:v>5687.5</c:v>
                </c:pt>
                <c:pt idx="65">
                  <c:v>6825</c:v>
                </c:pt>
                <c:pt idx="66">
                  <c:v>7800</c:v>
                </c:pt>
                <c:pt idx="67">
                  <c:v>5500</c:v>
                </c:pt>
                <c:pt idx="68">
                  <c:v>5225</c:v>
                </c:pt>
                <c:pt idx="69">
                  <c:v>4950</c:v>
                </c:pt>
                <c:pt idx="70">
                  <c:v>5850</c:v>
                </c:pt>
                <c:pt idx="71">
                  <c:v>7000</c:v>
                </c:pt>
                <c:pt idx="72">
                  <c:v>1912.5</c:v>
                </c:pt>
                <c:pt idx="73">
                  <c:v>1012.5</c:v>
                </c:pt>
                <c:pt idx="74">
                  <c:v>787.50000000000011</c:v>
                </c:pt>
                <c:pt idx="75">
                  <c:v>300</c:v>
                </c:pt>
                <c:pt idx="76">
                  <c:v>687.49999999999989</c:v>
                </c:pt>
                <c:pt idx="77">
                  <c:v>1012.5</c:v>
                </c:pt>
                <c:pt idx="78">
                  <c:v>2137.5</c:v>
                </c:pt>
                <c:pt idx="79">
                  <c:v>562.5</c:v>
                </c:pt>
                <c:pt idx="80">
                  <c:v>612.50000000000011</c:v>
                </c:pt>
                <c:pt idx="81">
                  <c:v>200</c:v>
                </c:pt>
                <c:pt idx="82">
                  <c:v>687.49999999999989</c:v>
                </c:pt>
                <c:pt idx="83">
                  <c:v>1012.5</c:v>
                </c:pt>
                <c:pt idx="84">
                  <c:v>2225</c:v>
                </c:pt>
                <c:pt idx="85">
                  <c:v>750</c:v>
                </c:pt>
                <c:pt idx="86">
                  <c:v>700</c:v>
                </c:pt>
                <c:pt idx="87">
                  <c:v>112.5</c:v>
                </c:pt>
                <c:pt idx="88">
                  <c:v>450</c:v>
                </c:pt>
                <c:pt idx="89">
                  <c:v>875</c:v>
                </c:pt>
                <c:pt idx="90">
                  <c:v>2250</c:v>
                </c:pt>
                <c:pt idx="91">
                  <c:v>750</c:v>
                </c:pt>
                <c:pt idx="92">
                  <c:v>600</c:v>
                </c:pt>
                <c:pt idx="93">
                  <c:v>337.5</c:v>
                </c:pt>
                <c:pt idx="94">
                  <c:v>450</c:v>
                </c:pt>
                <c:pt idx="95">
                  <c:v>1000</c:v>
                </c:pt>
                <c:pt idx="96">
                  <c:v>2820</c:v>
                </c:pt>
                <c:pt idx="97">
                  <c:v>1050.0000000000002</c:v>
                </c:pt>
                <c:pt idx="98">
                  <c:v>825.00000000000011</c:v>
                </c:pt>
                <c:pt idx="99">
                  <c:v>550</c:v>
                </c:pt>
                <c:pt idx="100">
                  <c:v>812.5</c:v>
                </c:pt>
                <c:pt idx="101">
                  <c:v>1750.0000000000002</c:v>
                </c:pt>
                <c:pt idx="102">
                  <c:v>3250</c:v>
                </c:pt>
                <c:pt idx="103">
                  <c:v>1500.0000000000002</c:v>
                </c:pt>
                <c:pt idx="104">
                  <c:v>962.50000000000011</c:v>
                </c:pt>
                <c:pt idx="105">
                  <c:v>825.00000000000011</c:v>
                </c:pt>
                <c:pt idx="106">
                  <c:v>975</c:v>
                </c:pt>
                <c:pt idx="107">
                  <c:v>2100</c:v>
                </c:pt>
                <c:pt idx="108">
                  <c:v>3250</c:v>
                </c:pt>
                <c:pt idx="109">
                  <c:v>1800.0000000000002</c:v>
                </c:pt>
                <c:pt idx="110">
                  <c:v>1237.5</c:v>
                </c:pt>
                <c:pt idx="111">
                  <c:v>962.50000000000011</c:v>
                </c:pt>
                <c:pt idx="112">
                  <c:v>1300</c:v>
                </c:pt>
                <c:pt idx="113">
                  <c:v>2625.0000000000005</c:v>
                </c:pt>
                <c:pt idx="114">
                  <c:v>3412.5</c:v>
                </c:pt>
                <c:pt idx="115">
                  <c:v>1800.0000000000002</c:v>
                </c:pt>
                <c:pt idx="116">
                  <c:v>1237.5</c:v>
                </c:pt>
                <c:pt idx="117">
                  <c:v>1100</c:v>
                </c:pt>
                <c:pt idx="118">
                  <c:v>1137.5</c:v>
                </c:pt>
                <c:pt idx="119">
                  <c:v>2450.0000000000005</c:v>
                </c:pt>
                <c:pt idx="120">
                  <c:v>3087.5</c:v>
                </c:pt>
                <c:pt idx="121">
                  <c:v>1375</c:v>
                </c:pt>
                <c:pt idx="122">
                  <c:v>900</c:v>
                </c:pt>
                <c:pt idx="123">
                  <c:v>787.5</c:v>
                </c:pt>
                <c:pt idx="124">
                  <c:v>687.49999999999989</c:v>
                </c:pt>
                <c:pt idx="125">
                  <c:v>1350</c:v>
                </c:pt>
                <c:pt idx="126">
                  <c:v>2400</c:v>
                </c:pt>
                <c:pt idx="127">
                  <c:v>1125</c:v>
                </c:pt>
                <c:pt idx="128">
                  <c:v>625</c:v>
                </c:pt>
                <c:pt idx="129">
                  <c:v>500</c:v>
                </c:pt>
                <c:pt idx="130">
                  <c:v>600</c:v>
                </c:pt>
                <c:pt idx="131">
                  <c:v>1462.4999999999998</c:v>
                </c:pt>
                <c:pt idx="132">
                  <c:v>2625.0000000000005</c:v>
                </c:pt>
                <c:pt idx="133">
                  <c:v>1200.0000000000002</c:v>
                </c:pt>
                <c:pt idx="134">
                  <c:v>1170.0000000000002</c:v>
                </c:pt>
                <c:pt idx="135">
                  <c:v>1050.0000000000002</c:v>
                </c:pt>
                <c:pt idx="136">
                  <c:v>1050</c:v>
                </c:pt>
                <c:pt idx="137">
                  <c:v>1875</c:v>
                </c:pt>
                <c:pt idx="138">
                  <c:v>3325.0000000000005</c:v>
                </c:pt>
                <c:pt idx="139">
                  <c:v>1650.0000000000002</c:v>
                </c:pt>
                <c:pt idx="140">
                  <c:v>1350.0000000000002</c:v>
                </c:pt>
                <c:pt idx="141">
                  <c:v>1050.0000000000002</c:v>
                </c:pt>
                <c:pt idx="142">
                  <c:v>1225.0000000000002</c:v>
                </c:pt>
                <c:pt idx="143">
                  <c:v>2062.5</c:v>
                </c:pt>
                <c:pt idx="144">
                  <c:v>1800</c:v>
                </c:pt>
                <c:pt idx="145">
                  <c:v>1000</c:v>
                </c:pt>
                <c:pt idx="146">
                  <c:v>750.00000000000011</c:v>
                </c:pt>
                <c:pt idx="147">
                  <c:v>350</c:v>
                </c:pt>
                <c:pt idx="148">
                  <c:v>750</c:v>
                </c:pt>
                <c:pt idx="149">
                  <c:v>1000</c:v>
                </c:pt>
                <c:pt idx="150">
                  <c:v>2000</c:v>
                </c:pt>
                <c:pt idx="151">
                  <c:v>600</c:v>
                </c:pt>
                <c:pt idx="152">
                  <c:v>600.00000000000011</c:v>
                </c:pt>
                <c:pt idx="153">
                  <c:v>262.5</c:v>
                </c:pt>
                <c:pt idx="154">
                  <c:v>750</c:v>
                </c:pt>
                <c:pt idx="155">
                  <c:v>1000</c:v>
                </c:pt>
                <c:pt idx="156">
                  <c:v>1880</c:v>
                </c:pt>
                <c:pt idx="157">
                  <c:v>700</c:v>
                </c:pt>
                <c:pt idx="158">
                  <c:v>600.00000000000011</c:v>
                </c:pt>
                <c:pt idx="159">
                  <c:v>175</c:v>
                </c:pt>
                <c:pt idx="160">
                  <c:v>500</c:v>
                </c:pt>
                <c:pt idx="161">
                  <c:v>800</c:v>
                </c:pt>
                <c:pt idx="162">
                  <c:v>1800</c:v>
                </c:pt>
                <c:pt idx="163">
                  <c:v>600</c:v>
                </c:pt>
                <c:pt idx="164">
                  <c:v>450.00000000000006</c:v>
                </c:pt>
                <c:pt idx="165">
                  <c:v>262.5</c:v>
                </c:pt>
                <c:pt idx="166">
                  <c:v>375</c:v>
                </c:pt>
                <c:pt idx="167">
                  <c:v>900</c:v>
                </c:pt>
                <c:pt idx="168">
                  <c:v>2722.4999999999995</c:v>
                </c:pt>
                <c:pt idx="169">
                  <c:v>1000</c:v>
                </c:pt>
                <c:pt idx="170">
                  <c:v>787.5</c:v>
                </c:pt>
                <c:pt idx="171">
                  <c:v>562.5</c:v>
                </c:pt>
                <c:pt idx="172">
                  <c:v>824.99999999999989</c:v>
                </c:pt>
                <c:pt idx="173">
                  <c:v>1650</c:v>
                </c:pt>
                <c:pt idx="174">
                  <c:v>2887.4999999999995</c:v>
                </c:pt>
                <c:pt idx="175">
                  <c:v>1375</c:v>
                </c:pt>
                <c:pt idx="176">
                  <c:v>900</c:v>
                </c:pt>
                <c:pt idx="177">
                  <c:v>787.5</c:v>
                </c:pt>
                <c:pt idx="178">
                  <c:v>962.49999999999989</c:v>
                </c:pt>
                <c:pt idx="179">
                  <c:v>1950</c:v>
                </c:pt>
                <c:pt idx="180">
                  <c:v>3024.9999999999995</c:v>
                </c:pt>
                <c:pt idx="181">
                  <c:v>1500</c:v>
                </c:pt>
                <c:pt idx="182">
                  <c:v>1012.5</c:v>
                </c:pt>
                <c:pt idx="183">
                  <c:v>787.5</c:v>
                </c:pt>
                <c:pt idx="184">
                  <c:v>1099.9999999999998</c:v>
                </c:pt>
                <c:pt idx="185">
                  <c:v>2250</c:v>
                </c:pt>
                <c:pt idx="186">
                  <c:v>2887.4999999999995</c:v>
                </c:pt>
                <c:pt idx="187">
                  <c:v>1500</c:v>
                </c:pt>
                <c:pt idx="188">
                  <c:v>1012.5</c:v>
                </c:pt>
                <c:pt idx="189">
                  <c:v>787.5</c:v>
                </c:pt>
                <c:pt idx="190">
                  <c:v>824.99999999999989</c:v>
                </c:pt>
                <c:pt idx="191">
                  <c:v>1950</c:v>
                </c:pt>
                <c:pt idx="192">
                  <c:v>2474.9999999999995</c:v>
                </c:pt>
                <c:pt idx="193">
                  <c:v>1250</c:v>
                </c:pt>
                <c:pt idx="194">
                  <c:v>675</c:v>
                </c:pt>
                <c:pt idx="195">
                  <c:v>562.5</c:v>
                </c:pt>
                <c:pt idx="196">
                  <c:v>687.49999999999989</c:v>
                </c:pt>
                <c:pt idx="197">
                  <c:v>1350</c:v>
                </c:pt>
                <c:pt idx="198">
                  <c:v>2400</c:v>
                </c:pt>
                <c:pt idx="199">
                  <c:v>1237.5</c:v>
                </c:pt>
                <c:pt idx="200">
                  <c:v>687.5</c:v>
                </c:pt>
                <c:pt idx="201">
                  <c:v>550</c:v>
                </c:pt>
                <c:pt idx="202">
                  <c:v>650</c:v>
                </c:pt>
                <c:pt idx="203">
                  <c:v>1575</c:v>
                </c:pt>
                <c:pt idx="204">
                  <c:v>2437.5</c:v>
                </c:pt>
                <c:pt idx="205">
                  <c:v>1100</c:v>
                </c:pt>
                <c:pt idx="206">
                  <c:v>1072.5</c:v>
                </c:pt>
                <c:pt idx="207">
                  <c:v>962.50000000000011</c:v>
                </c:pt>
                <c:pt idx="208">
                  <c:v>975</c:v>
                </c:pt>
                <c:pt idx="209">
                  <c:v>1750</c:v>
                </c:pt>
                <c:pt idx="210">
                  <c:v>3087.5</c:v>
                </c:pt>
                <c:pt idx="211">
                  <c:v>1512.5000000000002</c:v>
                </c:pt>
                <c:pt idx="212">
                  <c:v>1375</c:v>
                </c:pt>
                <c:pt idx="213">
                  <c:v>1100</c:v>
                </c:pt>
                <c:pt idx="214">
                  <c:v>1300</c:v>
                </c:pt>
                <c:pt idx="215">
                  <c:v>2100</c:v>
                </c:pt>
                <c:pt idx="216">
                  <c:v>3200</c:v>
                </c:pt>
                <c:pt idx="217">
                  <c:v>2400</c:v>
                </c:pt>
                <c:pt idx="218">
                  <c:v>1800.0000000000002</c:v>
                </c:pt>
                <c:pt idx="219">
                  <c:v>1575</c:v>
                </c:pt>
                <c:pt idx="220">
                  <c:v>2500</c:v>
                </c:pt>
                <c:pt idx="221">
                  <c:v>2400</c:v>
                </c:pt>
                <c:pt idx="222">
                  <c:v>3400</c:v>
                </c:pt>
                <c:pt idx="223">
                  <c:v>2000</c:v>
                </c:pt>
                <c:pt idx="224">
                  <c:v>1650.0000000000002</c:v>
                </c:pt>
                <c:pt idx="225">
                  <c:v>1487.5</c:v>
                </c:pt>
                <c:pt idx="226">
                  <c:v>2500</c:v>
                </c:pt>
                <c:pt idx="227">
                  <c:v>2400</c:v>
                </c:pt>
                <c:pt idx="228">
                  <c:v>3280</c:v>
                </c:pt>
                <c:pt idx="229">
                  <c:v>2100</c:v>
                </c:pt>
                <c:pt idx="230">
                  <c:v>1650.0000000000002</c:v>
                </c:pt>
                <c:pt idx="231">
                  <c:v>1400</c:v>
                </c:pt>
                <c:pt idx="232">
                  <c:v>2250</c:v>
                </c:pt>
                <c:pt idx="233">
                  <c:v>2200</c:v>
                </c:pt>
                <c:pt idx="234">
                  <c:v>3200</c:v>
                </c:pt>
                <c:pt idx="235">
                  <c:v>2000</c:v>
                </c:pt>
                <c:pt idx="236">
                  <c:v>1500.0000000000002</c:v>
                </c:pt>
                <c:pt idx="237">
                  <c:v>1487.5</c:v>
                </c:pt>
                <c:pt idx="238">
                  <c:v>2125</c:v>
                </c:pt>
                <c:pt idx="239">
                  <c:v>2200</c:v>
                </c:pt>
                <c:pt idx="240">
                  <c:v>4100</c:v>
                </c:pt>
                <c:pt idx="241">
                  <c:v>2362.5000000000005</c:v>
                </c:pt>
                <c:pt idx="242">
                  <c:v>2000</c:v>
                </c:pt>
                <c:pt idx="243">
                  <c:v>1800</c:v>
                </c:pt>
                <c:pt idx="244">
                  <c:v>2375</c:v>
                </c:pt>
                <c:pt idx="245">
                  <c:v>3300.0000000000005</c:v>
                </c:pt>
                <c:pt idx="246">
                  <c:v>4250</c:v>
                </c:pt>
                <c:pt idx="247">
                  <c:v>2700.0000000000005</c:v>
                </c:pt>
                <c:pt idx="248">
                  <c:v>2100</c:v>
                </c:pt>
                <c:pt idx="249">
                  <c:v>2000</c:v>
                </c:pt>
                <c:pt idx="250">
                  <c:v>2500</c:v>
                </c:pt>
                <c:pt idx="251">
                  <c:v>3575.0000000000005</c:v>
                </c:pt>
                <c:pt idx="252">
                  <c:v>4375</c:v>
                </c:pt>
                <c:pt idx="253">
                  <c:v>2812.5000000000005</c:v>
                </c:pt>
                <c:pt idx="254">
                  <c:v>2200</c:v>
                </c:pt>
                <c:pt idx="255">
                  <c:v>2000</c:v>
                </c:pt>
                <c:pt idx="256">
                  <c:v>2625</c:v>
                </c:pt>
                <c:pt idx="257">
                  <c:v>3850.0000000000005</c:v>
                </c:pt>
                <c:pt idx="258">
                  <c:v>4250</c:v>
                </c:pt>
                <c:pt idx="259">
                  <c:v>2812.5000000000005</c:v>
                </c:pt>
                <c:pt idx="260">
                  <c:v>2200</c:v>
                </c:pt>
                <c:pt idx="261">
                  <c:v>2100</c:v>
                </c:pt>
                <c:pt idx="262">
                  <c:v>2500</c:v>
                </c:pt>
                <c:pt idx="263">
                  <c:v>3712.5000000000005</c:v>
                </c:pt>
                <c:pt idx="264">
                  <c:v>4000</c:v>
                </c:pt>
                <c:pt idx="265">
                  <c:v>2700.0000000000005</c:v>
                </c:pt>
                <c:pt idx="266">
                  <c:v>2100</c:v>
                </c:pt>
                <c:pt idx="267">
                  <c:v>2000</c:v>
                </c:pt>
                <c:pt idx="268">
                  <c:v>2500</c:v>
                </c:pt>
                <c:pt idx="269">
                  <c:v>3300.0000000000005</c:v>
                </c:pt>
                <c:pt idx="270">
                  <c:v>4262.5</c:v>
                </c:pt>
                <c:pt idx="271">
                  <c:v>2700.0000000000005</c:v>
                </c:pt>
                <c:pt idx="272">
                  <c:v>2250.0000000000005</c:v>
                </c:pt>
                <c:pt idx="273">
                  <c:v>2137.5000000000005</c:v>
                </c:pt>
                <c:pt idx="274">
                  <c:v>2612.5</c:v>
                </c:pt>
                <c:pt idx="275">
                  <c:v>3600</c:v>
                </c:pt>
                <c:pt idx="276">
                  <c:v>4125</c:v>
                </c:pt>
                <c:pt idx="277">
                  <c:v>2587.5000000000005</c:v>
                </c:pt>
                <c:pt idx="278">
                  <c:v>2340.0000000000005</c:v>
                </c:pt>
                <c:pt idx="279">
                  <c:v>2250.0000000000005</c:v>
                </c:pt>
                <c:pt idx="280">
                  <c:v>2612.5</c:v>
                </c:pt>
                <c:pt idx="281">
                  <c:v>3450</c:v>
                </c:pt>
                <c:pt idx="282">
                  <c:v>4400</c:v>
                </c:pt>
                <c:pt idx="283">
                  <c:v>2700.0000000000005</c:v>
                </c:pt>
                <c:pt idx="284">
                  <c:v>2475.0000000000005</c:v>
                </c:pt>
                <c:pt idx="285">
                  <c:v>2250.0000000000005</c:v>
                </c:pt>
                <c:pt idx="286">
                  <c:v>2750</c:v>
                </c:pt>
                <c:pt idx="287">
                  <c:v>3600</c:v>
                </c:pt>
                <c:pt idx="288">
                  <c:v>1487.5000000000002</c:v>
                </c:pt>
                <c:pt idx="289">
                  <c:v>787.50000000000011</c:v>
                </c:pt>
                <c:pt idx="290">
                  <c:v>562.50000000000011</c:v>
                </c:pt>
                <c:pt idx="291">
                  <c:v>225</c:v>
                </c:pt>
                <c:pt idx="292">
                  <c:v>562.5</c:v>
                </c:pt>
                <c:pt idx="293">
                  <c:v>787.50000000000011</c:v>
                </c:pt>
                <c:pt idx="294">
                  <c:v>1662.5000000000002</c:v>
                </c:pt>
                <c:pt idx="295">
                  <c:v>437.50000000000006</c:v>
                </c:pt>
                <c:pt idx="296">
                  <c:v>437.50000000000011</c:v>
                </c:pt>
                <c:pt idx="297">
                  <c:v>150</c:v>
                </c:pt>
                <c:pt idx="298">
                  <c:v>562.5</c:v>
                </c:pt>
                <c:pt idx="299">
                  <c:v>787.50000000000011</c:v>
                </c:pt>
                <c:pt idx="300">
                  <c:v>1557.5000000000002</c:v>
                </c:pt>
                <c:pt idx="301">
                  <c:v>525</c:v>
                </c:pt>
                <c:pt idx="302">
                  <c:v>437.50000000000011</c:v>
                </c:pt>
                <c:pt idx="303">
                  <c:v>75</c:v>
                </c:pt>
                <c:pt idx="304">
                  <c:v>337.5</c:v>
                </c:pt>
                <c:pt idx="305">
                  <c:v>612.50000000000011</c:v>
                </c:pt>
                <c:pt idx="306">
                  <c:v>1487.5000000000002</c:v>
                </c:pt>
                <c:pt idx="307">
                  <c:v>437.50000000000006</c:v>
                </c:pt>
                <c:pt idx="308">
                  <c:v>312.50000000000006</c:v>
                </c:pt>
                <c:pt idx="309">
                  <c:v>150</c:v>
                </c:pt>
                <c:pt idx="310">
                  <c:v>225</c:v>
                </c:pt>
                <c:pt idx="311">
                  <c:v>700.00000000000011</c:v>
                </c:pt>
                <c:pt idx="312">
                  <c:v>2349.9999999999995</c:v>
                </c:pt>
                <c:pt idx="313">
                  <c:v>787.5</c:v>
                </c:pt>
                <c:pt idx="314">
                  <c:v>600</c:v>
                </c:pt>
                <c:pt idx="315">
                  <c:v>400</c:v>
                </c:pt>
                <c:pt idx="316">
                  <c:v>624.99999999999989</c:v>
                </c:pt>
                <c:pt idx="317">
                  <c:v>1374.9999999999998</c:v>
                </c:pt>
                <c:pt idx="318">
                  <c:v>2499.9999999999995</c:v>
                </c:pt>
                <c:pt idx="319">
                  <c:v>1125</c:v>
                </c:pt>
                <c:pt idx="320">
                  <c:v>700</c:v>
                </c:pt>
                <c:pt idx="321">
                  <c:v>600</c:v>
                </c:pt>
                <c:pt idx="322">
                  <c:v>749.99999999999989</c:v>
                </c:pt>
                <c:pt idx="323">
                  <c:v>1649.9999999999998</c:v>
                </c:pt>
                <c:pt idx="324">
                  <c:v>2624.9999999999995</c:v>
                </c:pt>
                <c:pt idx="325">
                  <c:v>1237.5</c:v>
                </c:pt>
                <c:pt idx="326">
                  <c:v>800</c:v>
                </c:pt>
                <c:pt idx="327">
                  <c:v>600</c:v>
                </c:pt>
                <c:pt idx="328">
                  <c:v>874.99999999999989</c:v>
                </c:pt>
                <c:pt idx="329">
                  <c:v>1924.9999999999998</c:v>
                </c:pt>
                <c:pt idx="330">
                  <c:v>2499.9999999999995</c:v>
                </c:pt>
                <c:pt idx="331">
                  <c:v>1237.5</c:v>
                </c:pt>
                <c:pt idx="332">
                  <c:v>800</c:v>
                </c:pt>
                <c:pt idx="333">
                  <c:v>600</c:v>
                </c:pt>
                <c:pt idx="334">
                  <c:v>624.99999999999989</c:v>
                </c:pt>
                <c:pt idx="335">
                  <c:v>1649.9999999999998</c:v>
                </c:pt>
                <c:pt idx="336">
                  <c:v>2124.9999999999995</c:v>
                </c:pt>
                <c:pt idx="337">
                  <c:v>1012.5</c:v>
                </c:pt>
                <c:pt idx="338">
                  <c:v>500</c:v>
                </c:pt>
                <c:pt idx="339">
                  <c:v>400</c:v>
                </c:pt>
                <c:pt idx="340">
                  <c:v>499.99999999999994</c:v>
                </c:pt>
                <c:pt idx="341">
                  <c:v>1099.9999999999998</c:v>
                </c:pt>
                <c:pt idx="342">
                  <c:v>2062.4999999999995</c:v>
                </c:pt>
                <c:pt idx="343">
                  <c:v>1000</c:v>
                </c:pt>
                <c:pt idx="344">
                  <c:v>500</c:v>
                </c:pt>
                <c:pt idx="345">
                  <c:v>375</c:v>
                </c:pt>
                <c:pt idx="346">
                  <c:v>450</c:v>
                </c:pt>
                <c:pt idx="347">
                  <c:v>1299.9999999999998</c:v>
                </c:pt>
                <c:pt idx="348">
                  <c:v>2100</c:v>
                </c:pt>
                <c:pt idx="349">
                  <c:v>875</c:v>
                </c:pt>
                <c:pt idx="350">
                  <c:v>850</c:v>
                </c:pt>
                <c:pt idx="351">
                  <c:v>750</c:v>
                </c:pt>
                <c:pt idx="352">
                  <c:v>750</c:v>
                </c:pt>
                <c:pt idx="353">
                  <c:v>1462.4999999999998</c:v>
                </c:pt>
                <c:pt idx="354">
                  <c:v>2700</c:v>
                </c:pt>
                <c:pt idx="355">
                  <c:v>1250</c:v>
                </c:pt>
                <c:pt idx="356">
                  <c:v>1125</c:v>
                </c:pt>
                <c:pt idx="357">
                  <c:v>875</c:v>
                </c:pt>
                <c:pt idx="358">
                  <c:v>1050</c:v>
                </c:pt>
                <c:pt idx="359">
                  <c:v>1787.4999999999998</c:v>
                </c:pt>
                <c:pt idx="360">
                  <c:v>2100</c:v>
                </c:pt>
                <c:pt idx="361">
                  <c:v>1300</c:v>
                </c:pt>
                <c:pt idx="362">
                  <c:v>975.00000000000011</c:v>
                </c:pt>
                <c:pt idx="363">
                  <c:v>612.5</c:v>
                </c:pt>
                <c:pt idx="364">
                  <c:v>1125</c:v>
                </c:pt>
                <c:pt idx="365">
                  <c:v>1300</c:v>
                </c:pt>
                <c:pt idx="366">
                  <c:v>2300</c:v>
                </c:pt>
                <c:pt idx="367">
                  <c:v>900</c:v>
                </c:pt>
                <c:pt idx="368">
                  <c:v>825.00000000000011</c:v>
                </c:pt>
                <c:pt idx="369">
                  <c:v>525</c:v>
                </c:pt>
                <c:pt idx="370">
                  <c:v>1125</c:v>
                </c:pt>
                <c:pt idx="371">
                  <c:v>1300</c:v>
                </c:pt>
                <c:pt idx="372">
                  <c:v>2180</c:v>
                </c:pt>
                <c:pt idx="373">
                  <c:v>1000</c:v>
                </c:pt>
                <c:pt idx="374">
                  <c:v>825.00000000000011</c:v>
                </c:pt>
                <c:pt idx="375">
                  <c:v>437.5</c:v>
                </c:pt>
                <c:pt idx="376">
                  <c:v>875</c:v>
                </c:pt>
                <c:pt idx="377">
                  <c:v>1100</c:v>
                </c:pt>
                <c:pt idx="378">
                  <c:v>2100</c:v>
                </c:pt>
                <c:pt idx="379">
                  <c:v>900</c:v>
                </c:pt>
                <c:pt idx="380">
                  <c:v>675.00000000000011</c:v>
                </c:pt>
                <c:pt idx="381">
                  <c:v>525</c:v>
                </c:pt>
                <c:pt idx="382">
                  <c:v>750</c:v>
                </c:pt>
                <c:pt idx="383">
                  <c:v>1200</c:v>
                </c:pt>
                <c:pt idx="384">
                  <c:v>3134.9999999999995</c:v>
                </c:pt>
                <c:pt idx="385">
                  <c:v>1375</c:v>
                </c:pt>
                <c:pt idx="386">
                  <c:v>1350</c:v>
                </c:pt>
                <c:pt idx="387">
                  <c:v>1125</c:v>
                </c:pt>
                <c:pt idx="388">
                  <c:v>1512.4999999999998</c:v>
                </c:pt>
                <c:pt idx="389">
                  <c:v>2400</c:v>
                </c:pt>
                <c:pt idx="390">
                  <c:v>3574.9999999999995</c:v>
                </c:pt>
                <c:pt idx="391">
                  <c:v>2000</c:v>
                </c:pt>
                <c:pt idx="392">
                  <c:v>1462.5</c:v>
                </c:pt>
                <c:pt idx="393">
                  <c:v>1350</c:v>
                </c:pt>
                <c:pt idx="394">
                  <c:v>1649.9999999999998</c:v>
                </c:pt>
                <c:pt idx="395">
                  <c:v>2700</c:v>
                </c:pt>
                <c:pt idx="396">
                  <c:v>3712.4999999999995</c:v>
                </c:pt>
                <c:pt idx="397">
                  <c:v>2125</c:v>
                </c:pt>
                <c:pt idx="398">
                  <c:v>1575</c:v>
                </c:pt>
                <c:pt idx="399">
                  <c:v>1350</c:v>
                </c:pt>
                <c:pt idx="400">
                  <c:v>1787.4999999999998</c:v>
                </c:pt>
                <c:pt idx="401">
                  <c:v>3000</c:v>
                </c:pt>
                <c:pt idx="402">
                  <c:v>3574.9999999999995</c:v>
                </c:pt>
                <c:pt idx="403">
                  <c:v>2125</c:v>
                </c:pt>
                <c:pt idx="404">
                  <c:v>1575</c:v>
                </c:pt>
                <c:pt idx="405">
                  <c:v>1125</c:v>
                </c:pt>
                <c:pt idx="406">
                  <c:v>1237.4999999999998</c:v>
                </c:pt>
                <c:pt idx="407">
                  <c:v>2400</c:v>
                </c:pt>
                <c:pt idx="408">
                  <c:v>2887.4999999999995</c:v>
                </c:pt>
                <c:pt idx="409">
                  <c:v>1625</c:v>
                </c:pt>
                <c:pt idx="410">
                  <c:v>1012.5</c:v>
                </c:pt>
                <c:pt idx="411">
                  <c:v>900</c:v>
                </c:pt>
                <c:pt idx="412">
                  <c:v>1099.9999999999998</c:v>
                </c:pt>
                <c:pt idx="413">
                  <c:v>1800</c:v>
                </c:pt>
                <c:pt idx="414">
                  <c:v>2850</c:v>
                </c:pt>
                <c:pt idx="415">
                  <c:v>1650.0000000000002</c:v>
                </c:pt>
                <c:pt idx="416">
                  <c:v>1100</c:v>
                </c:pt>
                <c:pt idx="417">
                  <c:v>962.50000000000011</c:v>
                </c:pt>
                <c:pt idx="418">
                  <c:v>1137.5</c:v>
                </c:pt>
                <c:pt idx="419">
                  <c:v>2100</c:v>
                </c:pt>
                <c:pt idx="420">
                  <c:v>2925</c:v>
                </c:pt>
                <c:pt idx="421">
                  <c:v>1787.5000000000002</c:v>
                </c:pt>
                <c:pt idx="422">
                  <c:v>1760.0000000000002</c:v>
                </c:pt>
                <c:pt idx="423">
                  <c:v>1650.0000000000002</c:v>
                </c:pt>
                <c:pt idx="424">
                  <c:v>1787.5</c:v>
                </c:pt>
                <c:pt idx="425">
                  <c:v>2625</c:v>
                </c:pt>
                <c:pt idx="426">
                  <c:v>3900</c:v>
                </c:pt>
                <c:pt idx="427">
                  <c:v>2200</c:v>
                </c:pt>
                <c:pt idx="428">
                  <c:v>2062.5</c:v>
                </c:pt>
                <c:pt idx="429">
                  <c:v>1787.5000000000002</c:v>
                </c:pt>
                <c:pt idx="430">
                  <c:v>2112.5</c:v>
                </c:pt>
                <c:pt idx="431">
                  <c:v>2975</c:v>
                </c:pt>
                <c:pt idx="432">
                  <c:v>1662.5000000000002</c:v>
                </c:pt>
                <c:pt idx="433">
                  <c:v>962.50000000000011</c:v>
                </c:pt>
                <c:pt idx="434">
                  <c:v>687.50000000000011</c:v>
                </c:pt>
                <c:pt idx="435">
                  <c:v>375</c:v>
                </c:pt>
                <c:pt idx="436">
                  <c:v>787.5</c:v>
                </c:pt>
                <c:pt idx="437">
                  <c:v>962.50000000000011</c:v>
                </c:pt>
                <c:pt idx="438">
                  <c:v>1837.5000000000002</c:v>
                </c:pt>
                <c:pt idx="439">
                  <c:v>612.50000000000011</c:v>
                </c:pt>
                <c:pt idx="440">
                  <c:v>562.50000000000011</c:v>
                </c:pt>
                <c:pt idx="441">
                  <c:v>300</c:v>
                </c:pt>
                <c:pt idx="442">
                  <c:v>787.5</c:v>
                </c:pt>
                <c:pt idx="443">
                  <c:v>962.50000000000011</c:v>
                </c:pt>
                <c:pt idx="444">
                  <c:v>1732.5000000000002</c:v>
                </c:pt>
                <c:pt idx="445">
                  <c:v>700.00000000000011</c:v>
                </c:pt>
                <c:pt idx="446">
                  <c:v>562.50000000000011</c:v>
                </c:pt>
                <c:pt idx="447">
                  <c:v>225</c:v>
                </c:pt>
                <c:pt idx="448">
                  <c:v>562.5</c:v>
                </c:pt>
                <c:pt idx="449">
                  <c:v>787.50000000000011</c:v>
                </c:pt>
                <c:pt idx="450">
                  <c:v>1662.5000000000002</c:v>
                </c:pt>
                <c:pt idx="451">
                  <c:v>612.50000000000011</c:v>
                </c:pt>
                <c:pt idx="452">
                  <c:v>437.50000000000011</c:v>
                </c:pt>
                <c:pt idx="453">
                  <c:v>300</c:v>
                </c:pt>
                <c:pt idx="454">
                  <c:v>450</c:v>
                </c:pt>
                <c:pt idx="455">
                  <c:v>875.00000000000011</c:v>
                </c:pt>
                <c:pt idx="456">
                  <c:v>2599.9999999999995</c:v>
                </c:pt>
                <c:pt idx="457">
                  <c:v>1012.5</c:v>
                </c:pt>
                <c:pt idx="458">
                  <c:v>1000</c:v>
                </c:pt>
                <c:pt idx="459">
                  <c:v>800</c:v>
                </c:pt>
                <c:pt idx="460">
                  <c:v>1124.9999999999998</c:v>
                </c:pt>
                <c:pt idx="461">
                  <c:v>1924.9999999999998</c:v>
                </c:pt>
                <c:pt idx="462">
                  <c:v>2999.9999999999995</c:v>
                </c:pt>
                <c:pt idx="463">
                  <c:v>1575</c:v>
                </c:pt>
                <c:pt idx="464">
                  <c:v>1100</c:v>
                </c:pt>
                <c:pt idx="465">
                  <c:v>1000</c:v>
                </c:pt>
                <c:pt idx="466">
                  <c:v>1249.9999999999998</c:v>
                </c:pt>
                <c:pt idx="467">
                  <c:v>2199.9999999999995</c:v>
                </c:pt>
                <c:pt idx="468">
                  <c:v>3124.9999999999995</c:v>
                </c:pt>
                <c:pt idx="469">
                  <c:v>1687.5</c:v>
                </c:pt>
                <c:pt idx="470">
                  <c:v>1200</c:v>
                </c:pt>
                <c:pt idx="471">
                  <c:v>1000</c:v>
                </c:pt>
                <c:pt idx="472">
                  <c:v>1374.9999999999998</c:v>
                </c:pt>
                <c:pt idx="473">
                  <c:v>2474.9999999999995</c:v>
                </c:pt>
                <c:pt idx="474">
                  <c:v>2999.9999999999995</c:v>
                </c:pt>
                <c:pt idx="475">
                  <c:v>1687.5</c:v>
                </c:pt>
                <c:pt idx="476">
                  <c:v>1200</c:v>
                </c:pt>
                <c:pt idx="477">
                  <c:v>800</c:v>
                </c:pt>
                <c:pt idx="478">
                  <c:v>874.99999999999989</c:v>
                </c:pt>
                <c:pt idx="479">
                  <c:v>1924.9999999999998</c:v>
                </c:pt>
                <c:pt idx="480">
                  <c:v>2374.9999999999995</c:v>
                </c:pt>
                <c:pt idx="481">
                  <c:v>1237.5</c:v>
                </c:pt>
                <c:pt idx="482">
                  <c:v>700</c:v>
                </c:pt>
                <c:pt idx="483">
                  <c:v>600</c:v>
                </c:pt>
                <c:pt idx="484">
                  <c:v>749.99999999999989</c:v>
                </c:pt>
                <c:pt idx="485">
                  <c:v>1374.9999999999998</c:v>
                </c:pt>
                <c:pt idx="486">
                  <c:v>2337.4999999999995</c:v>
                </c:pt>
                <c:pt idx="487">
                  <c:v>1250</c:v>
                </c:pt>
                <c:pt idx="488">
                  <c:v>750</c:v>
                </c:pt>
                <c:pt idx="489">
                  <c:v>625</c:v>
                </c:pt>
                <c:pt idx="490">
                  <c:v>750</c:v>
                </c:pt>
                <c:pt idx="491">
                  <c:v>1624.9999999999998</c:v>
                </c:pt>
                <c:pt idx="492">
                  <c:v>2400</c:v>
                </c:pt>
                <c:pt idx="493">
                  <c:v>1375</c:v>
                </c:pt>
                <c:pt idx="494">
                  <c:v>1350</c:v>
                </c:pt>
                <c:pt idx="495">
                  <c:v>1250</c:v>
                </c:pt>
                <c:pt idx="496">
                  <c:v>1350</c:v>
                </c:pt>
                <c:pt idx="497">
                  <c:v>2112.4999999999995</c:v>
                </c:pt>
                <c:pt idx="498">
                  <c:v>3300</c:v>
                </c:pt>
                <c:pt idx="499">
                  <c:v>1750</c:v>
                </c:pt>
                <c:pt idx="500">
                  <c:v>1625</c:v>
                </c:pt>
                <c:pt idx="501">
                  <c:v>1375</c:v>
                </c:pt>
                <c:pt idx="502">
                  <c:v>1650</c:v>
                </c:pt>
                <c:pt idx="503">
                  <c:v>2437.4999999999995</c:v>
                </c:pt>
                <c:pt idx="504">
                  <c:v>2000</c:v>
                </c:pt>
                <c:pt idx="505">
                  <c:v>1200</c:v>
                </c:pt>
                <c:pt idx="506">
                  <c:v>900.00000000000011</c:v>
                </c:pt>
                <c:pt idx="507">
                  <c:v>525</c:v>
                </c:pt>
                <c:pt idx="508">
                  <c:v>1000</c:v>
                </c:pt>
                <c:pt idx="509">
                  <c:v>1200</c:v>
                </c:pt>
                <c:pt idx="510">
                  <c:v>2200</c:v>
                </c:pt>
                <c:pt idx="511">
                  <c:v>800</c:v>
                </c:pt>
                <c:pt idx="512">
                  <c:v>750.00000000000011</c:v>
                </c:pt>
                <c:pt idx="513">
                  <c:v>437.5</c:v>
                </c:pt>
                <c:pt idx="514">
                  <c:v>1000</c:v>
                </c:pt>
                <c:pt idx="515">
                  <c:v>1200</c:v>
                </c:pt>
                <c:pt idx="516">
                  <c:v>2080</c:v>
                </c:pt>
                <c:pt idx="517">
                  <c:v>900</c:v>
                </c:pt>
                <c:pt idx="518">
                  <c:v>750.00000000000011</c:v>
                </c:pt>
                <c:pt idx="519">
                  <c:v>350</c:v>
                </c:pt>
                <c:pt idx="520">
                  <c:v>750</c:v>
                </c:pt>
                <c:pt idx="521">
                  <c:v>1000</c:v>
                </c:pt>
                <c:pt idx="522">
                  <c:v>2000</c:v>
                </c:pt>
                <c:pt idx="523">
                  <c:v>800</c:v>
                </c:pt>
                <c:pt idx="524">
                  <c:v>600.00000000000011</c:v>
                </c:pt>
                <c:pt idx="525">
                  <c:v>437.5</c:v>
                </c:pt>
                <c:pt idx="526">
                  <c:v>625</c:v>
                </c:pt>
                <c:pt idx="527">
                  <c:v>1100</c:v>
                </c:pt>
                <c:pt idx="528">
                  <c:v>2997.4999999999995</c:v>
                </c:pt>
                <c:pt idx="529">
                  <c:v>1250</c:v>
                </c:pt>
                <c:pt idx="530">
                  <c:v>1237.5</c:v>
                </c:pt>
                <c:pt idx="531">
                  <c:v>1012.5</c:v>
                </c:pt>
                <c:pt idx="532">
                  <c:v>1374.9999999999998</c:v>
                </c:pt>
                <c:pt idx="533">
                  <c:v>2250</c:v>
                </c:pt>
                <c:pt idx="534">
                  <c:v>3437.4999999999995</c:v>
                </c:pt>
                <c:pt idx="535">
                  <c:v>1875</c:v>
                </c:pt>
                <c:pt idx="536">
                  <c:v>1350</c:v>
                </c:pt>
                <c:pt idx="537">
                  <c:v>1237.5</c:v>
                </c:pt>
                <c:pt idx="538">
                  <c:v>1512.4999999999998</c:v>
                </c:pt>
                <c:pt idx="539">
                  <c:v>2550</c:v>
                </c:pt>
                <c:pt idx="540">
                  <c:v>3574.9999999999995</c:v>
                </c:pt>
                <c:pt idx="541">
                  <c:v>2000</c:v>
                </c:pt>
                <c:pt idx="542">
                  <c:v>1462.5</c:v>
                </c:pt>
                <c:pt idx="543">
                  <c:v>1237.5</c:v>
                </c:pt>
                <c:pt idx="544">
                  <c:v>1649.9999999999998</c:v>
                </c:pt>
                <c:pt idx="545">
                  <c:v>2850</c:v>
                </c:pt>
                <c:pt idx="546">
                  <c:v>3437.4999999999995</c:v>
                </c:pt>
                <c:pt idx="547">
                  <c:v>2000</c:v>
                </c:pt>
                <c:pt idx="548">
                  <c:v>1462.5</c:v>
                </c:pt>
                <c:pt idx="549">
                  <c:v>1012.5</c:v>
                </c:pt>
                <c:pt idx="550">
                  <c:v>1099.9999999999998</c:v>
                </c:pt>
                <c:pt idx="551">
                  <c:v>2250</c:v>
                </c:pt>
                <c:pt idx="552">
                  <c:v>2749.9999999999995</c:v>
                </c:pt>
                <c:pt idx="553">
                  <c:v>1500</c:v>
                </c:pt>
                <c:pt idx="554">
                  <c:v>900</c:v>
                </c:pt>
                <c:pt idx="555">
                  <c:v>787.5</c:v>
                </c:pt>
                <c:pt idx="556">
                  <c:v>962.49999999999989</c:v>
                </c:pt>
                <c:pt idx="557">
                  <c:v>1650</c:v>
                </c:pt>
                <c:pt idx="558">
                  <c:v>2700</c:v>
                </c:pt>
                <c:pt idx="559">
                  <c:v>1512.5000000000002</c:v>
                </c:pt>
                <c:pt idx="560">
                  <c:v>962.50000000000011</c:v>
                </c:pt>
                <c:pt idx="561">
                  <c:v>825.00000000000011</c:v>
                </c:pt>
                <c:pt idx="562">
                  <c:v>975</c:v>
                </c:pt>
                <c:pt idx="563">
                  <c:v>1924.9999999999998</c:v>
                </c:pt>
                <c:pt idx="564">
                  <c:v>2762.5</c:v>
                </c:pt>
                <c:pt idx="565">
                  <c:v>1650.0000000000002</c:v>
                </c:pt>
                <c:pt idx="566">
                  <c:v>1622.5000000000002</c:v>
                </c:pt>
                <c:pt idx="567">
                  <c:v>1512.5000000000002</c:v>
                </c:pt>
                <c:pt idx="568">
                  <c:v>1625</c:v>
                </c:pt>
                <c:pt idx="569">
                  <c:v>2450</c:v>
                </c:pt>
                <c:pt idx="570">
                  <c:v>3737.5</c:v>
                </c:pt>
                <c:pt idx="571">
                  <c:v>2062.5</c:v>
                </c:pt>
                <c:pt idx="572">
                  <c:v>1925.0000000000002</c:v>
                </c:pt>
                <c:pt idx="573">
                  <c:v>1650.0000000000002</c:v>
                </c:pt>
                <c:pt idx="574">
                  <c:v>1950</c:v>
                </c:pt>
                <c:pt idx="575">
                  <c:v>2800</c:v>
                </c:pt>
                <c:pt idx="576">
                  <c:v>1487.5000000000002</c:v>
                </c:pt>
                <c:pt idx="577">
                  <c:v>787.50000000000011</c:v>
                </c:pt>
                <c:pt idx="578">
                  <c:v>562.50000000000011</c:v>
                </c:pt>
                <c:pt idx="579">
                  <c:v>225</c:v>
                </c:pt>
                <c:pt idx="580">
                  <c:v>562.5</c:v>
                </c:pt>
                <c:pt idx="581">
                  <c:v>787.50000000000011</c:v>
                </c:pt>
                <c:pt idx="582">
                  <c:v>1662.5000000000002</c:v>
                </c:pt>
                <c:pt idx="583">
                  <c:v>437.50000000000006</c:v>
                </c:pt>
                <c:pt idx="584">
                  <c:v>437.50000000000011</c:v>
                </c:pt>
                <c:pt idx="585">
                  <c:v>150</c:v>
                </c:pt>
                <c:pt idx="586">
                  <c:v>562.5</c:v>
                </c:pt>
                <c:pt idx="587">
                  <c:v>787.50000000000011</c:v>
                </c:pt>
                <c:pt idx="588">
                  <c:v>1557.5000000000002</c:v>
                </c:pt>
                <c:pt idx="589">
                  <c:v>525</c:v>
                </c:pt>
                <c:pt idx="590">
                  <c:v>437.50000000000011</c:v>
                </c:pt>
                <c:pt idx="591">
                  <c:v>75</c:v>
                </c:pt>
                <c:pt idx="592">
                  <c:v>337.5</c:v>
                </c:pt>
                <c:pt idx="593">
                  <c:v>612.50000000000011</c:v>
                </c:pt>
                <c:pt idx="594">
                  <c:v>1487.5000000000002</c:v>
                </c:pt>
                <c:pt idx="595">
                  <c:v>437.50000000000006</c:v>
                </c:pt>
                <c:pt idx="596">
                  <c:v>312.50000000000006</c:v>
                </c:pt>
                <c:pt idx="597">
                  <c:v>150</c:v>
                </c:pt>
                <c:pt idx="598">
                  <c:v>225</c:v>
                </c:pt>
                <c:pt idx="599">
                  <c:v>700.00000000000011</c:v>
                </c:pt>
                <c:pt idx="600">
                  <c:v>2349.9999999999995</c:v>
                </c:pt>
                <c:pt idx="601">
                  <c:v>787.5</c:v>
                </c:pt>
                <c:pt idx="602">
                  <c:v>800</c:v>
                </c:pt>
                <c:pt idx="603">
                  <c:v>600</c:v>
                </c:pt>
                <c:pt idx="604">
                  <c:v>874.99999999999989</c:v>
                </c:pt>
                <c:pt idx="605">
                  <c:v>1649.9999999999998</c:v>
                </c:pt>
                <c:pt idx="606">
                  <c:v>2749.9999999999995</c:v>
                </c:pt>
                <c:pt idx="607">
                  <c:v>1350</c:v>
                </c:pt>
                <c:pt idx="608">
                  <c:v>900</c:v>
                </c:pt>
                <c:pt idx="609">
                  <c:v>800</c:v>
                </c:pt>
                <c:pt idx="610">
                  <c:v>999.99999999999989</c:v>
                </c:pt>
                <c:pt idx="611">
                  <c:v>1924.9999999999998</c:v>
                </c:pt>
                <c:pt idx="612">
                  <c:v>2874.9999999999995</c:v>
                </c:pt>
                <c:pt idx="613">
                  <c:v>1462.5</c:v>
                </c:pt>
                <c:pt idx="614">
                  <c:v>1000</c:v>
                </c:pt>
                <c:pt idx="615">
                  <c:v>800</c:v>
                </c:pt>
                <c:pt idx="616">
                  <c:v>1124.9999999999998</c:v>
                </c:pt>
                <c:pt idx="617">
                  <c:v>2199.9999999999995</c:v>
                </c:pt>
                <c:pt idx="618">
                  <c:v>2749.9999999999995</c:v>
                </c:pt>
                <c:pt idx="619">
                  <c:v>1462.5</c:v>
                </c:pt>
                <c:pt idx="620">
                  <c:v>1000</c:v>
                </c:pt>
                <c:pt idx="621">
                  <c:v>600</c:v>
                </c:pt>
                <c:pt idx="622">
                  <c:v>624.99999999999989</c:v>
                </c:pt>
                <c:pt idx="623">
                  <c:v>1649.9999999999998</c:v>
                </c:pt>
                <c:pt idx="624">
                  <c:v>2124.9999999999995</c:v>
                </c:pt>
                <c:pt idx="625">
                  <c:v>1012.5</c:v>
                </c:pt>
                <c:pt idx="626">
                  <c:v>500</c:v>
                </c:pt>
                <c:pt idx="627">
                  <c:v>400</c:v>
                </c:pt>
                <c:pt idx="628">
                  <c:v>499.99999999999994</c:v>
                </c:pt>
                <c:pt idx="629">
                  <c:v>1099.9999999999998</c:v>
                </c:pt>
                <c:pt idx="630">
                  <c:v>2062.4999999999995</c:v>
                </c:pt>
                <c:pt idx="631">
                  <c:v>1000</c:v>
                </c:pt>
                <c:pt idx="632">
                  <c:v>500</c:v>
                </c:pt>
                <c:pt idx="633">
                  <c:v>375</c:v>
                </c:pt>
                <c:pt idx="634">
                  <c:v>450</c:v>
                </c:pt>
                <c:pt idx="635">
                  <c:v>1299.9999999999998</c:v>
                </c:pt>
                <c:pt idx="636">
                  <c:v>2100</c:v>
                </c:pt>
                <c:pt idx="637">
                  <c:v>1125</c:v>
                </c:pt>
                <c:pt idx="638">
                  <c:v>1100</c:v>
                </c:pt>
                <c:pt idx="639">
                  <c:v>1000</c:v>
                </c:pt>
                <c:pt idx="640">
                  <c:v>1050</c:v>
                </c:pt>
                <c:pt idx="641">
                  <c:v>1787.4999999999998</c:v>
                </c:pt>
                <c:pt idx="642">
                  <c:v>3000</c:v>
                </c:pt>
                <c:pt idx="643">
                  <c:v>1500</c:v>
                </c:pt>
                <c:pt idx="644">
                  <c:v>1375</c:v>
                </c:pt>
                <c:pt idx="645">
                  <c:v>1125</c:v>
                </c:pt>
                <c:pt idx="646">
                  <c:v>1350</c:v>
                </c:pt>
                <c:pt idx="647">
                  <c:v>2112.4999999999995</c:v>
                </c:pt>
                <c:pt idx="648">
                  <c:v>1800</c:v>
                </c:pt>
                <c:pt idx="649">
                  <c:v>1000</c:v>
                </c:pt>
                <c:pt idx="650">
                  <c:v>750.00000000000011</c:v>
                </c:pt>
                <c:pt idx="651">
                  <c:v>350</c:v>
                </c:pt>
                <c:pt idx="652">
                  <c:v>750</c:v>
                </c:pt>
                <c:pt idx="653">
                  <c:v>1000</c:v>
                </c:pt>
                <c:pt idx="654">
                  <c:v>2000</c:v>
                </c:pt>
                <c:pt idx="655">
                  <c:v>600</c:v>
                </c:pt>
                <c:pt idx="656">
                  <c:v>600.00000000000011</c:v>
                </c:pt>
                <c:pt idx="657">
                  <c:v>875</c:v>
                </c:pt>
                <c:pt idx="658">
                  <c:v>750</c:v>
                </c:pt>
                <c:pt idx="659">
                  <c:v>1000</c:v>
                </c:pt>
                <c:pt idx="660">
                  <c:v>1880</c:v>
                </c:pt>
                <c:pt idx="661">
                  <c:v>700</c:v>
                </c:pt>
                <c:pt idx="662">
                  <c:v>600.00000000000011</c:v>
                </c:pt>
                <c:pt idx="663">
                  <c:v>1050</c:v>
                </c:pt>
                <c:pt idx="664">
                  <c:v>500</c:v>
                </c:pt>
                <c:pt idx="665">
                  <c:v>800</c:v>
                </c:pt>
                <c:pt idx="666">
                  <c:v>1800</c:v>
                </c:pt>
                <c:pt idx="667">
                  <c:v>600</c:v>
                </c:pt>
                <c:pt idx="668">
                  <c:v>450.00000000000006</c:v>
                </c:pt>
                <c:pt idx="669">
                  <c:v>437.5</c:v>
                </c:pt>
                <c:pt idx="670">
                  <c:v>625</c:v>
                </c:pt>
                <c:pt idx="671">
                  <c:v>1100</c:v>
                </c:pt>
                <c:pt idx="672">
                  <c:v>2722.4999999999995</c:v>
                </c:pt>
                <c:pt idx="673">
                  <c:v>1000</c:v>
                </c:pt>
                <c:pt idx="674">
                  <c:v>1012.5</c:v>
                </c:pt>
                <c:pt idx="675">
                  <c:v>787.5</c:v>
                </c:pt>
                <c:pt idx="676">
                  <c:v>1099.9999999999998</c:v>
                </c:pt>
                <c:pt idx="677">
                  <c:v>1950</c:v>
                </c:pt>
                <c:pt idx="678">
                  <c:v>3162.4999999999995</c:v>
                </c:pt>
                <c:pt idx="679">
                  <c:v>1625</c:v>
                </c:pt>
                <c:pt idx="680">
                  <c:v>1125</c:v>
                </c:pt>
                <c:pt idx="681">
                  <c:v>1012.5</c:v>
                </c:pt>
                <c:pt idx="682">
                  <c:v>1237.4999999999998</c:v>
                </c:pt>
                <c:pt idx="683">
                  <c:v>2250</c:v>
                </c:pt>
                <c:pt idx="684">
                  <c:v>3299.9999999999995</c:v>
                </c:pt>
                <c:pt idx="685">
                  <c:v>1750</c:v>
                </c:pt>
                <c:pt idx="686">
                  <c:v>1237.5</c:v>
                </c:pt>
                <c:pt idx="687">
                  <c:v>1012.5</c:v>
                </c:pt>
                <c:pt idx="688">
                  <c:v>1374.9999999999998</c:v>
                </c:pt>
                <c:pt idx="689">
                  <c:v>2550</c:v>
                </c:pt>
                <c:pt idx="690">
                  <c:v>3162.4999999999995</c:v>
                </c:pt>
                <c:pt idx="691">
                  <c:v>1750</c:v>
                </c:pt>
                <c:pt idx="692">
                  <c:v>1237.5</c:v>
                </c:pt>
                <c:pt idx="693">
                  <c:v>787.5</c:v>
                </c:pt>
                <c:pt idx="694">
                  <c:v>824.99999999999989</c:v>
                </c:pt>
                <c:pt idx="695">
                  <c:v>1950</c:v>
                </c:pt>
                <c:pt idx="696">
                  <c:v>2474.9999999999995</c:v>
                </c:pt>
                <c:pt idx="697">
                  <c:v>1250</c:v>
                </c:pt>
                <c:pt idx="698">
                  <c:v>675</c:v>
                </c:pt>
                <c:pt idx="699">
                  <c:v>562.5</c:v>
                </c:pt>
                <c:pt idx="700">
                  <c:v>687.49999999999989</c:v>
                </c:pt>
                <c:pt idx="701">
                  <c:v>1350</c:v>
                </c:pt>
                <c:pt idx="702">
                  <c:v>2400</c:v>
                </c:pt>
                <c:pt idx="703">
                  <c:v>1237.5</c:v>
                </c:pt>
                <c:pt idx="704">
                  <c:v>687.5</c:v>
                </c:pt>
                <c:pt idx="705">
                  <c:v>550</c:v>
                </c:pt>
                <c:pt idx="706">
                  <c:v>650</c:v>
                </c:pt>
                <c:pt idx="707">
                  <c:v>1575</c:v>
                </c:pt>
                <c:pt idx="708">
                  <c:v>2437.5</c:v>
                </c:pt>
                <c:pt idx="709">
                  <c:v>1650.0000000000002</c:v>
                </c:pt>
                <c:pt idx="710">
                  <c:v>1622.5000000000002</c:v>
                </c:pt>
                <c:pt idx="711">
                  <c:v>1512.5000000000002</c:v>
                </c:pt>
                <c:pt idx="712">
                  <c:v>1625</c:v>
                </c:pt>
                <c:pt idx="713">
                  <c:v>2450</c:v>
                </c:pt>
                <c:pt idx="714">
                  <c:v>3737.5</c:v>
                </c:pt>
                <c:pt idx="715">
                  <c:v>2062.5</c:v>
                </c:pt>
                <c:pt idx="716">
                  <c:v>1925.0000000000002</c:v>
                </c:pt>
                <c:pt idx="717">
                  <c:v>1650.0000000000002</c:v>
                </c:pt>
                <c:pt idx="718">
                  <c:v>1950</c:v>
                </c:pt>
                <c:pt idx="719">
                  <c:v>2800</c:v>
                </c:pt>
                <c:pt idx="720">
                  <c:v>2362.5</c:v>
                </c:pt>
                <c:pt idx="721">
                  <c:v>1462.5</c:v>
                </c:pt>
                <c:pt idx="722">
                  <c:v>1137.5</c:v>
                </c:pt>
                <c:pt idx="723">
                  <c:v>699.99999999999989</c:v>
                </c:pt>
                <c:pt idx="724">
                  <c:v>1237.5</c:v>
                </c:pt>
                <c:pt idx="725">
                  <c:v>1462.5</c:v>
                </c:pt>
                <c:pt idx="726">
                  <c:v>2587.5</c:v>
                </c:pt>
                <c:pt idx="727">
                  <c:v>1012.5</c:v>
                </c:pt>
                <c:pt idx="728">
                  <c:v>962.50000000000011</c:v>
                </c:pt>
                <c:pt idx="729">
                  <c:v>600</c:v>
                </c:pt>
                <c:pt idx="730">
                  <c:v>1237.5</c:v>
                </c:pt>
                <c:pt idx="731">
                  <c:v>1462.5</c:v>
                </c:pt>
                <c:pt idx="732">
                  <c:v>2452.5</c:v>
                </c:pt>
                <c:pt idx="733">
                  <c:v>1125</c:v>
                </c:pt>
                <c:pt idx="734">
                  <c:v>962.50000000000011</c:v>
                </c:pt>
                <c:pt idx="735">
                  <c:v>499.99999999999994</c:v>
                </c:pt>
                <c:pt idx="736">
                  <c:v>962.50000000000011</c:v>
                </c:pt>
                <c:pt idx="737">
                  <c:v>1237.5</c:v>
                </c:pt>
                <c:pt idx="738">
                  <c:v>2362.5</c:v>
                </c:pt>
                <c:pt idx="739">
                  <c:v>1012.5</c:v>
                </c:pt>
                <c:pt idx="740">
                  <c:v>787.50000000000011</c:v>
                </c:pt>
                <c:pt idx="741">
                  <c:v>600</c:v>
                </c:pt>
                <c:pt idx="742">
                  <c:v>825.00000000000011</c:v>
                </c:pt>
                <c:pt idx="743">
                  <c:v>1350</c:v>
                </c:pt>
                <c:pt idx="744">
                  <c:v>3420</c:v>
                </c:pt>
                <c:pt idx="745">
                  <c:v>1512.5000000000002</c:v>
                </c:pt>
                <c:pt idx="746">
                  <c:v>1500</c:v>
                </c:pt>
                <c:pt idx="747">
                  <c:v>1250</c:v>
                </c:pt>
                <c:pt idx="748">
                  <c:v>1650</c:v>
                </c:pt>
                <c:pt idx="749">
                  <c:v>2600</c:v>
                </c:pt>
                <c:pt idx="750">
                  <c:v>3900</c:v>
                </c:pt>
                <c:pt idx="751">
                  <c:v>2200</c:v>
                </c:pt>
                <c:pt idx="752">
                  <c:v>1625</c:v>
                </c:pt>
                <c:pt idx="753">
                  <c:v>1500</c:v>
                </c:pt>
                <c:pt idx="754">
                  <c:v>1800</c:v>
                </c:pt>
                <c:pt idx="755">
                  <c:v>2925</c:v>
                </c:pt>
                <c:pt idx="756">
                  <c:v>4050</c:v>
                </c:pt>
                <c:pt idx="757">
                  <c:v>2337.5</c:v>
                </c:pt>
                <c:pt idx="758">
                  <c:v>1750</c:v>
                </c:pt>
                <c:pt idx="759">
                  <c:v>1500</c:v>
                </c:pt>
                <c:pt idx="760">
                  <c:v>1950</c:v>
                </c:pt>
                <c:pt idx="761">
                  <c:v>3250</c:v>
                </c:pt>
                <c:pt idx="762">
                  <c:v>3900</c:v>
                </c:pt>
                <c:pt idx="763">
                  <c:v>2337.5</c:v>
                </c:pt>
                <c:pt idx="764">
                  <c:v>1750</c:v>
                </c:pt>
                <c:pt idx="765">
                  <c:v>1250</c:v>
                </c:pt>
                <c:pt idx="766">
                  <c:v>1350</c:v>
                </c:pt>
                <c:pt idx="767">
                  <c:v>2600</c:v>
                </c:pt>
                <c:pt idx="768">
                  <c:v>3150</c:v>
                </c:pt>
                <c:pt idx="769">
                  <c:v>1787.5000000000002</c:v>
                </c:pt>
                <c:pt idx="770">
                  <c:v>1125</c:v>
                </c:pt>
                <c:pt idx="771">
                  <c:v>1000</c:v>
                </c:pt>
                <c:pt idx="772">
                  <c:v>1200</c:v>
                </c:pt>
                <c:pt idx="773">
                  <c:v>1950</c:v>
                </c:pt>
                <c:pt idx="774">
                  <c:v>3087.5</c:v>
                </c:pt>
                <c:pt idx="775">
                  <c:v>1800.0000000000002</c:v>
                </c:pt>
                <c:pt idx="776">
                  <c:v>1200.0000000000002</c:v>
                </c:pt>
                <c:pt idx="777">
                  <c:v>1050.0000000000002</c:v>
                </c:pt>
                <c:pt idx="778">
                  <c:v>1225.0000000000002</c:v>
                </c:pt>
                <c:pt idx="779">
                  <c:v>2250</c:v>
                </c:pt>
                <c:pt idx="780">
                  <c:v>3150.0000000000005</c:v>
                </c:pt>
                <c:pt idx="781">
                  <c:v>1950.0000000000002</c:v>
                </c:pt>
                <c:pt idx="782">
                  <c:v>1920.0000000000002</c:v>
                </c:pt>
                <c:pt idx="783">
                  <c:v>1800.0000000000002</c:v>
                </c:pt>
                <c:pt idx="784">
                  <c:v>1925.0000000000002</c:v>
                </c:pt>
                <c:pt idx="785">
                  <c:v>2812.5</c:v>
                </c:pt>
                <c:pt idx="786">
                  <c:v>4200</c:v>
                </c:pt>
                <c:pt idx="787">
                  <c:v>2400.0000000000005</c:v>
                </c:pt>
                <c:pt idx="788">
                  <c:v>2250.0000000000005</c:v>
                </c:pt>
                <c:pt idx="789">
                  <c:v>1950.0000000000002</c:v>
                </c:pt>
                <c:pt idx="790">
                  <c:v>2275</c:v>
                </c:pt>
                <c:pt idx="791">
                  <c:v>3187.5</c:v>
                </c:pt>
                <c:pt idx="792">
                  <c:v>2625</c:v>
                </c:pt>
                <c:pt idx="793">
                  <c:v>1625</c:v>
                </c:pt>
                <c:pt idx="794">
                  <c:v>1300</c:v>
                </c:pt>
                <c:pt idx="795">
                  <c:v>787.49999999999989</c:v>
                </c:pt>
                <c:pt idx="796">
                  <c:v>1350.0000000000002</c:v>
                </c:pt>
                <c:pt idx="797">
                  <c:v>1625</c:v>
                </c:pt>
                <c:pt idx="798">
                  <c:v>3000</c:v>
                </c:pt>
                <c:pt idx="799">
                  <c:v>1250</c:v>
                </c:pt>
                <c:pt idx="800">
                  <c:v>1200</c:v>
                </c:pt>
                <c:pt idx="801">
                  <c:v>899.99999999999989</c:v>
                </c:pt>
                <c:pt idx="802">
                  <c:v>1650.0000000000002</c:v>
                </c:pt>
                <c:pt idx="803">
                  <c:v>1875</c:v>
                </c:pt>
                <c:pt idx="804">
                  <c:v>2850</c:v>
                </c:pt>
                <c:pt idx="805">
                  <c:v>1375</c:v>
                </c:pt>
                <c:pt idx="806">
                  <c:v>1200</c:v>
                </c:pt>
                <c:pt idx="807">
                  <c:v>674.99999999999989</c:v>
                </c:pt>
                <c:pt idx="808">
                  <c:v>1200.0000000000002</c:v>
                </c:pt>
                <c:pt idx="809">
                  <c:v>1500</c:v>
                </c:pt>
                <c:pt idx="810">
                  <c:v>2750</c:v>
                </c:pt>
                <c:pt idx="811">
                  <c:v>1250</c:v>
                </c:pt>
                <c:pt idx="812">
                  <c:v>1000</c:v>
                </c:pt>
                <c:pt idx="813">
                  <c:v>787.49999999999989</c:v>
                </c:pt>
                <c:pt idx="814">
                  <c:v>1050.0000000000002</c:v>
                </c:pt>
                <c:pt idx="815">
                  <c:v>1625</c:v>
                </c:pt>
                <c:pt idx="816">
                  <c:v>3867.5</c:v>
                </c:pt>
                <c:pt idx="817">
                  <c:v>1800.0000000000002</c:v>
                </c:pt>
                <c:pt idx="818">
                  <c:v>1787.5000000000002</c:v>
                </c:pt>
                <c:pt idx="819">
                  <c:v>1512.5000000000002</c:v>
                </c:pt>
                <c:pt idx="820">
                  <c:v>1950</c:v>
                </c:pt>
                <c:pt idx="821">
                  <c:v>2975.0000000000005</c:v>
                </c:pt>
                <c:pt idx="822">
                  <c:v>4387.5</c:v>
                </c:pt>
                <c:pt idx="823">
                  <c:v>2550.0000000000005</c:v>
                </c:pt>
                <c:pt idx="824">
                  <c:v>1925.0000000000002</c:v>
                </c:pt>
                <c:pt idx="825">
                  <c:v>1787.5000000000002</c:v>
                </c:pt>
                <c:pt idx="826">
                  <c:v>2112.5</c:v>
                </c:pt>
                <c:pt idx="827">
                  <c:v>3325.0000000000005</c:v>
                </c:pt>
                <c:pt idx="828">
                  <c:v>4550</c:v>
                </c:pt>
                <c:pt idx="829">
                  <c:v>2700.0000000000005</c:v>
                </c:pt>
                <c:pt idx="830">
                  <c:v>2062.5</c:v>
                </c:pt>
                <c:pt idx="831">
                  <c:v>1787.5000000000002</c:v>
                </c:pt>
                <c:pt idx="832">
                  <c:v>2275</c:v>
                </c:pt>
                <c:pt idx="833">
                  <c:v>3675.0000000000005</c:v>
                </c:pt>
                <c:pt idx="834">
                  <c:v>4387.5</c:v>
                </c:pt>
                <c:pt idx="835">
                  <c:v>2700.0000000000005</c:v>
                </c:pt>
                <c:pt idx="836">
                  <c:v>2062.5</c:v>
                </c:pt>
                <c:pt idx="837">
                  <c:v>1512.5000000000002</c:v>
                </c:pt>
                <c:pt idx="838">
                  <c:v>1625</c:v>
                </c:pt>
                <c:pt idx="839">
                  <c:v>2975.0000000000005</c:v>
                </c:pt>
                <c:pt idx="840">
                  <c:v>3575</c:v>
                </c:pt>
                <c:pt idx="841">
                  <c:v>2100.0000000000005</c:v>
                </c:pt>
                <c:pt idx="842">
                  <c:v>1375</c:v>
                </c:pt>
                <c:pt idx="843">
                  <c:v>1237.5</c:v>
                </c:pt>
                <c:pt idx="844">
                  <c:v>1462.5</c:v>
                </c:pt>
                <c:pt idx="845">
                  <c:v>2275</c:v>
                </c:pt>
                <c:pt idx="846">
                  <c:v>3325.0000000000005</c:v>
                </c:pt>
                <c:pt idx="847">
                  <c:v>1950.0000000000005</c:v>
                </c:pt>
                <c:pt idx="848">
                  <c:v>1300.0000000000002</c:v>
                </c:pt>
                <c:pt idx="849">
                  <c:v>1137.5000000000002</c:v>
                </c:pt>
                <c:pt idx="850">
                  <c:v>1312.5000000000002</c:v>
                </c:pt>
                <c:pt idx="851">
                  <c:v>2400</c:v>
                </c:pt>
                <c:pt idx="852">
                  <c:v>3375.0000000000005</c:v>
                </c:pt>
                <c:pt idx="853">
                  <c:v>2112.5000000000005</c:v>
                </c:pt>
                <c:pt idx="854">
                  <c:v>2242.5000000000005</c:v>
                </c:pt>
                <c:pt idx="855">
                  <c:v>2112.5000000000005</c:v>
                </c:pt>
                <c:pt idx="856">
                  <c:v>2250.0000000000005</c:v>
                </c:pt>
                <c:pt idx="857">
                  <c:v>3200</c:v>
                </c:pt>
                <c:pt idx="858">
                  <c:v>4687.5000000000009</c:v>
                </c:pt>
                <c:pt idx="859">
                  <c:v>2762.5000000000005</c:v>
                </c:pt>
                <c:pt idx="860">
                  <c:v>2600.0000000000005</c:v>
                </c:pt>
                <c:pt idx="861">
                  <c:v>2275.0000000000005</c:v>
                </c:pt>
                <c:pt idx="862">
                  <c:v>2625.0000000000005</c:v>
                </c:pt>
                <c:pt idx="863">
                  <c:v>3600</c:v>
                </c:pt>
                <c:pt idx="864">
                  <c:v>2750</c:v>
                </c:pt>
                <c:pt idx="865">
                  <c:v>1650.0000000000002</c:v>
                </c:pt>
                <c:pt idx="866">
                  <c:v>1350</c:v>
                </c:pt>
                <c:pt idx="867">
                  <c:v>749.99999999999989</c:v>
                </c:pt>
                <c:pt idx="868">
                  <c:v>1300.0000000000002</c:v>
                </c:pt>
                <c:pt idx="869">
                  <c:v>1650.0000000000002</c:v>
                </c:pt>
                <c:pt idx="870">
                  <c:v>3162.5000000000005</c:v>
                </c:pt>
                <c:pt idx="871">
                  <c:v>1237.5</c:v>
                </c:pt>
                <c:pt idx="872">
                  <c:v>1237.5</c:v>
                </c:pt>
                <c:pt idx="873">
                  <c:v>874.99999999999989</c:v>
                </c:pt>
                <c:pt idx="874">
                  <c:v>1625.0000000000002</c:v>
                </c:pt>
                <c:pt idx="875">
                  <c:v>1925.0000000000002</c:v>
                </c:pt>
                <c:pt idx="876">
                  <c:v>2997.5000000000005</c:v>
                </c:pt>
                <c:pt idx="877">
                  <c:v>1375</c:v>
                </c:pt>
                <c:pt idx="878">
                  <c:v>1237.5</c:v>
                </c:pt>
                <c:pt idx="879">
                  <c:v>624.99999999999989</c:v>
                </c:pt>
                <c:pt idx="880">
                  <c:v>1137.5000000000002</c:v>
                </c:pt>
                <c:pt idx="881">
                  <c:v>1512.5000000000002</c:v>
                </c:pt>
                <c:pt idx="882">
                  <c:v>2887.5000000000005</c:v>
                </c:pt>
                <c:pt idx="883">
                  <c:v>1237.5</c:v>
                </c:pt>
                <c:pt idx="884">
                  <c:v>1012.5</c:v>
                </c:pt>
                <c:pt idx="885">
                  <c:v>749.99999999999989</c:v>
                </c:pt>
                <c:pt idx="886">
                  <c:v>900.00000000000011</c:v>
                </c:pt>
                <c:pt idx="887">
                  <c:v>1500</c:v>
                </c:pt>
                <c:pt idx="888">
                  <c:v>3705</c:v>
                </c:pt>
                <c:pt idx="889">
                  <c:v>1650.0000000000002</c:v>
                </c:pt>
                <c:pt idx="890">
                  <c:v>1650.0000000000002</c:v>
                </c:pt>
                <c:pt idx="891">
                  <c:v>1375</c:v>
                </c:pt>
                <c:pt idx="892">
                  <c:v>1787.5</c:v>
                </c:pt>
                <c:pt idx="893">
                  <c:v>2800.0000000000005</c:v>
                </c:pt>
                <c:pt idx="894">
                  <c:v>4225</c:v>
                </c:pt>
                <c:pt idx="895">
                  <c:v>2400.0000000000005</c:v>
                </c:pt>
                <c:pt idx="896">
                  <c:v>1787.5000000000002</c:v>
                </c:pt>
                <c:pt idx="897">
                  <c:v>1650.0000000000002</c:v>
                </c:pt>
                <c:pt idx="898">
                  <c:v>1950</c:v>
                </c:pt>
                <c:pt idx="899">
                  <c:v>3150.0000000000005</c:v>
                </c:pt>
                <c:pt idx="900">
                  <c:v>4387.5</c:v>
                </c:pt>
                <c:pt idx="901">
                  <c:v>2550.0000000000005</c:v>
                </c:pt>
                <c:pt idx="902">
                  <c:v>1925.0000000000002</c:v>
                </c:pt>
                <c:pt idx="903">
                  <c:v>1650.0000000000002</c:v>
                </c:pt>
                <c:pt idx="904">
                  <c:v>2112.5</c:v>
                </c:pt>
                <c:pt idx="905">
                  <c:v>3500.0000000000005</c:v>
                </c:pt>
                <c:pt idx="906">
                  <c:v>4225</c:v>
                </c:pt>
                <c:pt idx="907">
                  <c:v>2550.0000000000005</c:v>
                </c:pt>
                <c:pt idx="908">
                  <c:v>1925.0000000000002</c:v>
                </c:pt>
                <c:pt idx="909">
                  <c:v>1375</c:v>
                </c:pt>
                <c:pt idx="910">
                  <c:v>1462.5</c:v>
                </c:pt>
                <c:pt idx="911">
                  <c:v>2800.0000000000005</c:v>
                </c:pt>
                <c:pt idx="912">
                  <c:v>3412.5</c:v>
                </c:pt>
                <c:pt idx="913">
                  <c:v>1950.0000000000002</c:v>
                </c:pt>
                <c:pt idx="914">
                  <c:v>1237.5</c:v>
                </c:pt>
                <c:pt idx="915">
                  <c:v>1100</c:v>
                </c:pt>
                <c:pt idx="916">
                  <c:v>1300</c:v>
                </c:pt>
                <c:pt idx="917">
                  <c:v>2100</c:v>
                </c:pt>
                <c:pt idx="918">
                  <c:v>3150.0000000000005</c:v>
                </c:pt>
                <c:pt idx="919">
                  <c:v>1787.5000000000005</c:v>
                </c:pt>
                <c:pt idx="920">
                  <c:v>1137.5000000000002</c:v>
                </c:pt>
                <c:pt idx="921">
                  <c:v>975.00000000000023</c:v>
                </c:pt>
                <c:pt idx="922">
                  <c:v>1125.0000000000002</c:v>
                </c:pt>
                <c:pt idx="923">
                  <c:v>2200</c:v>
                </c:pt>
                <c:pt idx="924">
                  <c:v>3187.5000000000005</c:v>
                </c:pt>
                <c:pt idx="925">
                  <c:v>1950.0000000000005</c:v>
                </c:pt>
                <c:pt idx="926">
                  <c:v>2080.0000000000005</c:v>
                </c:pt>
                <c:pt idx="927">
                  <c:v>1950.0000000000005</c:v>
                </c:pt>
                <c:pt idx="928">
                  <c:v>2062.5000000000005</c:v>
                </c:pt>
                <c:pt idx="929">
                  <c:v>3000</c:v>
                </c:pt>
                <c:pt idx="930">
                  <c:v>4500.0000000000009</c:v>
                </c:pt>
                <c:pt idx="931">
                  <c:v>2600.0000000000005</c:v>
                </c:pt>
                <c:pt idx="932">
                  <c:v>2437.5000000000005</c:v>
                </c:pt>
                <c:pt idx="933">
                  <c:v>2112.5000000000005</c:v>
                </c:pt>
                <c:pt idx="934">
                  <c:v>2437.5000000000005</c:v>
                </c:pt>
                <c:pt idx="935">
                  <c:v>3400</c:v>
                </c:pt>
              </c:numCache>
            </c:numRef>
          </c:yVal>
          <c:smooth val="0"/>
          <c:extLst>
            <c:ext xmlns:c16="http://schemas.microsoft.com/office/drawing/2014/chart" uri="{C3380CC4-5D6E-409C-BE32-E72D297353CC}">
              <c16:uniqueId val="{00000000-3441-4C8A-B9F4-BD30DD590745}"/>
            </c:ext>
          </c:extLst>
        </c:ser>
        <c:ser>
          <c:idx val="1"/>
          <c:order val="1"/>
          <c:tx>
            <c:strRef>
              <c:f>'Sales &amp; Profitability Analysis'!$K$4:$L$4</c:f>
              <c:strCache>
                <c:ptCount val="1"/>
                <c:pt idx="0">
                  <c:v>South</c:v>
                </c:pt>
              </c:strCache>
            </c:strRef>
          </c:tx>
          <c:spPr>
            <a:ln w="25400" cap="rnd">
              <a:noFill/>
              <a:round/>
            </a:ln>
            <a:effectLst/>
          </c:spPr>
          <c:marker>
            <c:symbol val="circle"/>
            <c:size val="10"/>
            <c:spPr>
              <a:solidFill>
                <a:schemeClr val="accent2">
                  <a:lumMod val="60000"/>
                  <a:lumOff val="40000"/>
                </a:schemeClr>
              </a:solidFill>
              <a:ln w="9525">
                <a:noFill/>
              </a:ln>
              <a:effectLst/>
            </c:spPr>
          </c:marker>
          <c:xVal>
            <c:numRef>
              <c:f>'Sales &amp; Profitability Analysis'!$K$6:$K$581</c:f>
              <c:numCache>
                <c:formatCode>[$$-409]#,##0</c:formatCode>
                <c:ptCount val="576"/>
                <c:pt idx="0">
                  <c:v>2250</c:v>
                </c:pt>
                <c:pt idx="1">
                  <c:v>3150</c:v>
                </c:pt>
                <c:pt idx="2">
                  <c:v>2450</c:v>
                </c:pt>
                <c:pt idx="3">
                  <c:v>2450</c:v>
                </c:pt>
                <c:pt idx="4">
                  <c:v>2200</c:v>
                </c:pt>
                <c:pt idx="5">
                  <c:v>2450</c:v>
                </c:pt>
                <c:pt idx="6">
                  <c:v>2125</c:v>
                </c:pt>
                <c:pt idx="7">
                  <c:v>2975</c:v>
                </c:pt>
                <c:pt idx="8">
                  <c:v>2362.5</c:v>
                </c:pt>
                <c:pt idx="9">
                  <c:v>2187.5</c:v>
                </c:pt>
                <c:pt idx="10">
                  <c:v>2000</c:v>
                </c:pt>
                <c:pt idx="11">
                  <c:v>2450</c:v>
                </c:pt>
                <c:pt idx="12">
                  <c:v>2625</c:v>
                </c:pt>
                <c:pt idx="13">
                  <c:v>3500</c:v>
                </c:pt>
                <c:pt idx="14">
                  <c:v>2450</c:v>
                </c:pt>
                <c:pt idx="15">
                  <c:v>2400</c:v>
                </c:pt>
                <c:pt idx="16">
                  <c:v>2250</c:v>
                </c:pt>
                <c:pt idx="17">
                  <c:v>2600</c:v>
                </c:pt>
                <c:pt idx="18">
                  <c:v>2700</c:v>
                </c:pt>
                <c:pt idx="19">
                  <c:v>3600</c:v>
                </c:pt>
                <c:pt idx="20">
                  <c:v>2537.5</c:v>
                </c:pt>
                <c:pt idx="21">
                  <c:v>2500</c:v>
                </c:pt>
                <c:pt idx="22">
                  <c:v>2362.5</c:v>
                </c:pt>
                <c:pt idx="23">
                  <c:v>3200</c:v>
                </c:pt>
                <c:pt idx="24">
                  <c:v>2775</c:v>
                </c:pt>
                <c:pt idx="25">
                  <c:v>3700</c:v>
                </c:pt>
                <c:pt idx="26">
                  <c:v>2712.5</c:v>
                </c:pt>
                <c:pt idx="27">
                  <c:v>2800</c:v>
                </c:pt>
                <c:pt idx="28">
                  <c:v>2700</c:v>
                </c:pt>
                <c:pt idx="29">
                  <c:v>3800</c:v>
                </c:pt>
                <c:pt idx="30">
                  <c:v>3800</c:v>
                </c:pt>
                <c:pt idx="31">
                  <c:v>4275</c:v>
                </c:pt>
                <c:pt idx="32">
                  <c:v>3200</c:v>
                </c:pt>
                <c:pt idx="33">
                  <c:v>3000</c:v>
                </c:pt>
                <c:pt idx="34">
                  <c:v>2925</c:v>
                </c:pt>
                <c:pt idx="35">
                  <c:v>5000</c:v>
                </c:pt>
                <c:pt idx="36">
                  <c:v>3800</c:v>
                </c:pt>
                <c:pt idx="37">
                  <c:v>4275</c:v>
                </c:pt>
                <c:pt idx="38">
                  <c:v>4400</c:v>
                </c:pt>
                <c:pt idx="39">
                  <c:v>2800</c:v>
                </c:pt>
                <c:pt idx="40">
                  <c:v>3150</c:v>
                </c:pt>
                <c:pt idx="41">
                  <c:v>4875</c:v>
                </c:pt>
                <c:pt idx="42">
                  <c:v>3700</c:v>
                </c:pt>
                <c:pt idx="43">
                  <c:v>4162.5</c:v>
                </c:pt>
                <c:pt idx="44">
                  <c:v>4400</c:v>
                </c:pt>
                <c:pt idx="45">
                  <c:v>2600</c:v>
                </c:pt>
                <c:pt idx="46">
                  <c:v>2925</c:v>
                </c:pt>
                <c:pt idx="47">
                  <c:v>4500</c:v>
                </c:pt>
                <c:pt idx="48">
                  <c:v>3825</c:v>
                </c:pt>
                <c:pt idx="49">
                  <c:v>3825</c:v>
                </c:pt>
                <c:pt idx="50">
                  <c:v>4500</c:v>
                </c:pt>
                <c:pt idx="51">
                  <c:v>3125</c:v>
                </c:pt>
                <c:pt idx="52">
                  <c:v>2812.5</c:v>
                </c:pt>
                <c:pt idx="53">
                  <c:v>4675</c:v>
                </c:pt>
                <c:pt idx="54">
                  <c:v>3600</c:v>
                </c:pt>
                <c:pt idx="55">
                  <c:v>3600</c:v>
                </c:pt>
                <c:pt idx="56">
                  <c:v>3750</c:v>
                </c:pt>
                <c:pt idx="57">
                  <c:v>3000</c:v>
                </c:pt>
                <c:pt idx="58">
                  <c:v>2587.5</c:v>
                </c:pt>
                <c:pt idx="59">
                  <c:v>4125</c:v>
                </c:pt>
                <c:pt idx="60">
                  <c:v>4050</c:v>
                </c:pt>
                <c:pt idx="61">
                  <c:v>4050</c:v>
                </c:pt>
                <c:pt idx="62">
                  <c:v>4125</c:v>
                </c:pt>
                <c:pt idx="63">
                  <c:v>3375</c:v>
                </c:pt>
                <c:pt idx="64">
                  <c:v>2925</c:v>
                </c:pt>
                <c:pt idx="65">
                  <c:v>4675</c:v>
                </c:pt>
                <c:pt idx="66">
                  <c:v>4275</c:v>
                </c:pt>
                <c:pt idx="67">
                  <c:v>4275</c:v>
                </c:pt>
                <c:pt idx="68">
                  <c:v>4250</c:v>
                </c:pt>
                <c:pt idx="69">
                  <c:v>3500</c:v>
                </c:pt>
                <c:pt idx="70">
                  <c:v>2925</c:v>
                </c:pt>
                <c:pt idx="71">
                  <c:v>4950</c:v>
                </c:pt>
                <c:pt idx="72">
                  <c:v>1450</c:v>
                </c:pt>
                <c:pt idx="73">
                  <c:v>2175</c:v>
                </c:pt>
                <c:pt idx="74">
                  <c:v>1575</c:v>
                </c:pt>
                <c:pt idx="75">
                  <c:v>1837.4999999999998</c:v>
                </c:pt>
                <c:pt idx="76">
                  <c:v>1500</c:v>
                </c:pt>
                <c:pt idx="77">
                  <c:v>1837.4999999999998</c:v>
                </c:pt>
                <c:pt idx="78">
                  <c:v>1687.5</c:v>
                </c:pt>
                <c:pt idx="79">
                  <c:v>2275</c:v>
                </c:pt>
                <c:pt idx="80">
                  <c:v>1662.5</c:v>
                </c:pt>
                <c:pt idx="81">
                  <c:v>1487.5</c:v>
                </c:pt>
                <c:pt idx="82">
                  <c:v>1200</c:v>
                </c:pt>
                <c:pt idx="83">
                  <c:v>1750</c:v>
                </c:pt>
                <c:pt idx="84">
                  <c:v>2025</c:v>
                </c:pt>
                <c:pt idx="85">
                  <c:v>2700</c:v>
                </c:pt>
                <c:pt idx="86">
                  <c:v>1500</c:v>
                </c:pt>
                <c:pt idx="87">
                  <c:v>1400.0000000000002</c:v>
                </c:pt>
                <c:pt idx="88">
                  <c:v>1200</c:v>
                </c:pt>
                <c:pt idx="89">
                  <c:v>1575.0000000000002</c:v>
                </c:pt>
                <c:pt idx="90">
                  <c:v>1399.9999999999998</c:v>
                </c:pt>
                <c:pt idx="91">
                  <c:v>2100.0000000000005</c:v>
                </c:pt>
                <c:pt idx="92">
                  <c:v>1312.4999999999998</c:v>
                </c:pt>
                <c:pt idx="93">
                  <c:v>1275.0000000000002</c:v>
                </c:pt>
                <c:pt idx="94">
                  <c:v>1137.5</c:v>
                </c:pt>
                <c:pt idx="95">
                  <c:v>1800.0000000000002</c:v>
                </c:pt>
                <c:pt idx="96">
                  <c:v>1499.9999999999998</c:v>
                </c:pt>
                <c:pt idx="97">
                  <c:v>2325.0000000000005</c:v>
                </c:pt>
                <c:pt idx="98">
                  <c:v>1562.4999999999998</c:v>
                </c:pt>
                <c:pt idx="99">
                  <c:v>1925.0000000000002</c:v>
                </c:pt>
                <c:pt idx="100">
                  <c:v>2250</c:v>
                </c:pt>
                <c:pt idx="101">
                  <c:v>3600</c:v>
                </c:pt>
                <c:pt idx="102">
                  <c:v>3600</c:v>
                </c:pt>
                <c:pt idx="103">
                  <c:v>4000</c:v>
                </c:pt>
                <c:pt idx="104">
                  <c:v>2925</c:v>
                </c:pt>
                <c:pt idx="105">
                  <c:v>2700</c:v>
                </c:pt>
                <c:pt idx="106">
                  <c:v>2500</c:v>
                </c:pt>
                <c:pt idx="107">
                  <c:v>4812.5</c:v>
                </c:pt>
                <c:pt idx="108">
                  <c:v>3712.5</c:v>
                </c:pt>
                <c:pt idx="109">
                  <c:v>4125</c:v>
                </c:pt>
                <c:pt idx="110">
                  <c:v>4387.5</c:v>
                </c:pt>
                <c:pt idx="111">
                  <c:v>2587.5</c:v>
                </c:pt>
                <c:pt idx="112">
                  <c:v>2875</c:v>
                </c:pt>
                <c:pt idx="113">
                  <c:v>5100</c:v>
                </c:pt>
                <c:pt idx="114">
                  <c:v>4000</c:v>
                </c:pt>
                <c:pt idx="115">
                  <c:v>4400</c:v>
                </c:pt>
                <c:pt idx="116">
                  <c:v>4875</c:v>
                </c:pt>
                <c:pt idx="117">
                  <c:v>2625</c:v>
                </c:pt>
                <c:pt idx="118">
                  <c:v>2887.5000000000005</c:v>
                </c:pt>
                <c:pt idx="119">
                  <c:v>4650</c:v>
                </c:pt>
                <c:pt idx="120">
                  <c:v>3987.5000000000005</c:v>
                </c:pt>
                <c:pt idx="121">
                  <c:v>3712.5000000000005</c:v>
                </c:pt>
                <c:pt idx="122">
                  <c:v>4350</c:v>
                </c:pt>
                <c:pt idx="123">
                  <c:v>2700</c:v>
                </c:pt>
                <c:pt idx="124">
                  <c:v>2475</c:v>
                </c:pt>
                <c:pt idx="125">
                  <c:v>3375</c:v>
                </c:pt>
                <c:pt idx="126">
                  <c:v>2500</c:v>
                </c:pt>
                <c:pt idx="127">
                  <c:v>2500</c:v>
                </c:pt>
                <c:pt idx="128">
                  <c:v>2587.5</c:v>
                </c:pt>
                <c:pt idx="129">
                  <c:v>1912.5</c:v>
                </c:pt>
                <c:pt idx="130">
                  <c:v>1600</c:v>
                </c:pt>
                <c:pt idx="131">
                  <c:v>2875</c:v>
                </c:pt>
                <c:pt idx="132">
                  <c:v>2900</c:v>
                </c:pt>
                <c:pt idx="133">
                  <c:v>2900</c:v>
                </c:pt>
                <c:pt idx="134">
                  <c:v>4225</c:v>
                </c:pt>
                <c:pt idx="135">
                  <c:v>3250</c:v>
                </c:pt>
                <c:pt idx="136">
                  <c:v>2850</c:v>
                </c:pt>
                <c:pt idx="137">
                  <c:v>4725</c:v>
                </c:pt>
                <c:pt idx="138">
                  <c:v>4950</c:v>
                </c:pt>
                <c:pt idx="139">
                  <c:v>4950</c:v>
                </c:pt>
                <c:pt idx="140">
                  <c:v>4712.5</c:v>
                </c:pt>
                <c:pt idx="141">
                  <c:v>3737.5</c:v>
                </c:pt>
                <c:pt idx="142">
                  <c:v>3150</c:v>
                </c:pt>
                <c:pt idx="143">
                  <c:v>5425.0000000000009</c:v>
                </c:pt>
                <c:pt idx="144">
                  <c:v>1400</c:v>
                </c:pt>
                <c:pt idx="145">
                  <c:v>2100</c:v>
                </c:pt>
                <c:pt idx="146">
                  <c:v>1500</c:v>
                </c:pt>
                <c:pt idx="147">
                  <c:v>1750</c:v>
                </c:pt>
                <c:pt idx="148">
                  <c:v>1400</c:v>
                </c:pt>
                <c:pt idx="149">
                  <c:v>1750</c:v>
                </c:pt>
                <c:pt idx="150">
                  <c:v>1625</c:v>
                </c:pt>
                <c:pt idx="151">
                  <c:v>2187.5</c:v>
                </c:pt>
                <c:pt idx="152">
                  <c:v>1575</c:v>
                </c:pt>
                <c:pt idx="153">
                  <c:v>1400</c:v>
                </c:pt>
                <c:pt idx="154">
                  <c:v>1100</c:v>
                </c:pt>
                <c:pt idx="155">
                  <c:v>1662.5</c:v>
                </c:pt>
                <c:pt idx="156">
                  <c:v>1950</c:v>
                </c:pt>
                <c:pt idx="157">
                  <c:v>2600</c:v>
                </c:pt>
                <c:pt idx="158">
                  <c:v>1425</c:v>
                </c:pt>
                <c:pt idx="159">
                  <c:v>1312.5000000000002</c:v>
                </c:pt>
                <c:pt idx="160">
                  <c:v>1100</c:v>
                </c:pt>
                <c:pt idx="161">
                  <c:v>1487.5000000000002</c:v>
                </c:pt>
                <c:pt idx="162">
                  <c:v>1350</c:v>
                </c:pt>
                <c:pt idx="163">
                  <c:v>1687.5000000000005</c:v>
                </c:pt>
                <c:pt idx="164">
                  <c:v>999.99999999999977</c:v>
                </c:pt>
                <c:pt idx="165">
                  <c:v>1000.0000000000002</c:v>
                </c:pt>
                <c:pt idx="166">
                  <c:v>900</c:v>
                </c:pt>
                <c:pt idx="167">
                  <c:v>1437.5000000000002</c:v>
                </c:pt>
                <c:pt idx="168">
                  <c:v>1087.4999999999998</c:v>
                </c:pt>
                <c:pt idx="169">
                  <c:v>1875.0000000000005</c:v>
                </c:pt>
                <c:pt idx="170">
                  <c:v>1199.9999999999998</c:v>
                </c:pt>
                <c:pt idx="171">
                  <c:v>1575.0000000000002</c:v>
                </c:pt>
                <c:pt idx="172">
                  <c:v>1912.5</c:v>
                </c:pt>
                <c:pt idx="173">
                  <c:v>3100</c:v>
                </c:pt>
                <c:pt idx="174">
                  <c:v>3100</c:v>
                </c:pt>
                <c:pt idx="175">
                  <c:v>3487.5</c:v>
                </c:pt>
                <c:pt idx="176">
                  <c:v>2600</c:v>
                </c:pt>
                <c:pt idx="177">
                  <c:v>2400</c:v>
                </c:pt>
                <c:pt idx="178">
                  <c:v>2250</c:v>
                </c:pt>
                <c:pt idx="179">
                  <c:v>4375</c:v>
                </c:pt>
                <c:pt idx="180">
                  <c:v>3300</c:v>
                </c:pt>
                <c:pt idx="181">
                  <c:v>3712.5</c:v>
                </c:pt>
                <c:pt idx="182">
                  <c:v>3900</c:v>
                </c:pt>
                <c:pt idx="183">
                  <c:v>2300</c:v>
                </c:pt>
                <c:pt idx="184">
                  <c:v>2475</c:v>
                </c:pt>
                <c:pt idx="185">
                  <c:v>4537.4999999999991</c:v>
                </c:pt>
                <c:pt idx="186">
                  <c:v>3487.5</c:v>
                </c:pt>
                <c:pt idx="187">
                  <c:v>4262.5</c:v>
                </c:pt>
                <c:pt idx="188">
                  <c:v>4750</c:v>
                </c:pt>
                <c:pt idx="189">
                  <c:v>2137.5</c:v>
                </c:pt>
                <c:pt idx="190">
                  <c:v>2375</c:v>
                </c:pt>
                <c:pt idx="191">
                  <c:v>3987.4999999999995</c:v>
                </c:pt>
                <c:pt idx="192">
                  <c:v>3375</c:v>
                </c:pt>
                <c:pt idx="193">
                  <c:v>3125</c:v>
                </c:pt>
                <c:pt idx="194">
                  <c:v>3712.4999999999995</c:v>
                </c:pt>
                <c:pt idx="195">
                  <c:v>2199.9999999999995</c:v>
                </c:pt>
                <c:pt idx="196">
                  <c:v>2000</c:v>
                </c:pt>
                <c:pt idx="197">
                  <c:v>2812.5</c:v>
                </c:pt>
                <c:pt idx="198">
                  <c:v>2012.5000000000002</c:v>
                </c:pt>
                <c:pt idx="199">
                  <c:v>2012.5000000000002</c:v>
                </c:pt>
                <c:pt idx="200">
                  <c:v>2100</c:v>
                </c:pt>
                <c:pt idx="201">
                  <c:v>1500</c:v>
                </c:pt>
                <c:pt idx="202">
                  <c:v>1225.0000000000002</c:v>
                </c:pt>
                <c:pt idx="203">
                  <c:v>2362.5</c:v>
                </c:pt>
                <c:pt idx="204">
                  <c:v>2025.0000000000002</c:v>
                </c:pt>
                <c:pt idx="205">
                  <c:v>2025.0000000000002</c:v>
                </c:pt>
                <c:pt idx="206">
                  <c:v>3300.0000000000005</c:v>
                </c:pt>
                <c:pt idx="207">
                  <c:v>2612.5</c:v>
                </c:pt>
                <c:pt idx="208">
                  <c:v>2474.9999999999995</c:v>
                </c:pt>
                <c:pt idx="209">
                  <c:v>4225</c:v>
                </c:pt>
                <c:pt idx="210">
                  <c:v>4399.9999999999991</c:v>
                </c:pt>
                <c:pt idx="211">
                  <c:v>4399.9999999999991</c:v>
                </c:pt>
                <c:pt idx="212">
                  <c:v>4200</c:v>
                </c:pt>
                <c:pt idx="213">
                  <c:v>3300</c:v>
                </c:pt>
                <c:pt idx="214">
                  <c:v>2749.9999999999995</c:v>
                </c:pt>
                <c:pt idx="215">
                  <c:v>4875</c:v>
                </c:pt>
                <c:pt idx="216">
                  <c:v>1350</c:v>
                </c:pt>
                <c:pt idx="217">
                  <c:v>2025</c:v>
                </c:pt>
                <c:pt idx="218">
                  <c:v>1425</c:v>
                </c:pt>
                <c:pt idx="219">
                  <c:v>1662.5</c:v>
                </c:pt>
                <c:pt idx="220">
                  <c:v>1300</c:v>
                </c:pt>
                <c:pt idx="221">
                  <c:v>1662.5</c:v>
                </c:pt>
                <c:pt idx="222">
                  <c:v>1562.5</c:v>
                </c:pt>
                <c:pt idx="223">
                  <c:v>2100</c:v>
                </c:pt>
                <c:pt idx="224">
                  <c:v>1487.5</c:v>
                </c:pt>
                <c:pt idx="225">
                  <c:v>1312.5</c:v>
                </c:pt>
                <c:pt idx="226">
                  <c:v>1000</c:v>
                </c:pt>
                <c:pt idx="227">
                  <c:v>1575</c:v>
                </c:pt>
                <c:pt idx="228">
                  <c:v>1875</c:v>
                </c:pt>
                <c:pt idx="229">
                  <c:v>2500</c:v>
                </c:pt>
                <c:pt idx="230">
                  <c:v>1350</c:v>
                </c:pt>
                <c:pt idx="231">
                  <c:v>1225.0000000000002</c:v>
                </c:pt>
                <c:pt idx="232">
                  <c:v>1000</c:v>
                </c:pt>
                <c:pt idx="233">
                  <c:v>1400.0000000000002</c:v>
                </c:pt>
                <c:pt idx="234">
                  <c:v>1300</c:v>
                </c:pt>
                <c:pt idx="235">
                  <c:v>1300.0000000000005</c:v>
                </c:pt>
                <c:pt idx="236">
                  <c:v>712.49999999999989</c:v>
                </c:pt>
                <c:pt idx="237">
                  <c:v>750.00000000000023</c:v>
                </c:pt>
                <c:pt idx="238">
                  <c:v>687.5</c:v>
                </c:pt>
                <c:pt idx="239">
                  <c:v>1100.0000000000005</c:v>
                </c:pt>
                <c:pt idx="240">
                  <c:v>699.99999999999977</c:v>
                </c:pt>
                <c:pt idx="241">
                  <c:v>1450.0000000000005</c:v>
                </c:pt>
                <c:pt idx="242">
                  <c:v>862.49999999999977</c:v>
                </c:pt>
                <c:pt idx="243">
                  <c:v>1750.0000000000002</c:v>
                </c:pt>
                <c:pt idx="244">
                  <c:v>2000</c:v>
                </c:pt>
                <c:pt idx="245">
                  <c:v>3375</c:v>
                </c:pt>
                <c:pt idx="246">
                  <c:v>3375</c:v>
                </c:pt>
                <c:pt idx="247">
                  <c:v>3750</c:v>
                </c:pt>
                <c:pt idx="248">
                  <c:v>2925</c:v>
                </c:pt>
                <c:pt idx="249">
                  <c:v>2700</c:v>
                </c:pt>
                <c:pt idx="250">
                  <c:v>2500</c:v>
                </c:pt>
                <c:pt idx="251">
                  <c:v>4812.5</c:v>
                </c:pt>
                <c:pt idx="252">
                  <c:v>3712.5</c:v>
                </c:pt>
                <c:pt idx="253">
                  <c:v>4125</c:v>
                </c:pt>
                <c:pt idx="254">
                  <c:v>4387.5</c:v>
                </c:pt>
                <c:pt idx="255">
                  <c:v>2587.5</c:v>
                </c:pt>
                <c:pt idx="256">
                  <c:v>2625</c:v>
                </c:pt>
                <c:pt idx="257">
                  <c:v>4800</c:v>
                </c:pt>
                <c:pt idx="258">
                  <c:v>3000</c:v>
                </c:pt>
                <c:pt idx="259">
                  <c:v>4125</c:v>
                </c:pt>
                <c:pt idx="260">
                  <c:v>5087.5</c:v>
                </c:pt>
                <c:pt idx="261">
                  <c:v>2125</c:v>
                </c:pt>
                <c:pt idx="262">
                  <c:v>2337.5</c:v>
                </c:pt>
                <c:pt idx="263">
                  <c:v>4050</c:v>
                </c:pt>
                <c:pt idx="264">
                  <c:v>3437.5000000000005</c:v>
                </c:pt>
                <c:pt idx="265">
                  <c:v>3162.5000000000005</c:v>
                </c:pt>
                <c:pt idx="266">
                  <c:v>3750</c:v>
                </c:pt>
                <c:pt idx="267">
                  <c:v>2100</c:v>
                </c:pt>
                <c:pt idx="268">
                  <c:v>1575</c:v>
                </c:pt>
                <c:pt idx="269">
                  <c:v>2300</c:v>
                </c:pt>
                <c:pt idx="270">
                  <c:v>1575.0000000000002</c:v>
                </c:pt>
                <c:pt idx="271">
                  <c:v>1575.0000000000002</c:v>
                </c:pt>
                <c:pt idx="272">
                  <c:v>1662.5000000000002</c:v>
                </c:pt>
                <c:pt idx="273">
                  <c:v>1137.5</c:v>
                </c:pt>
                <c:pt idx="274">
                  <c:v>900.00000000000011</c:v>
                </c:pt>
                <c:pt idx="275">
                  <c:v>1900</c:v>
                </c:pt>
                <c:pt idx="276">
                  <c:v>1250.0000000000002</c:v>
                </c:pt>
                <c:pt idx="277">
                  <c:v>1250.0000000000002</c:v>
                </c:pt>
                <c:pt idx="278">
                  <c:v>2587.5000000000005</c:v>
                </c:pt>
                <c:pt idx="279">
                  <c:v>2025.0000000000002</c:v>
                </c:pt>
                <c:pt idx="280">
                  <c:v>2124.9999999999995</c:v>
                </c:pt>
                <c:pt idx="281">
                  <c:v>3750</c:v>
                </c:pt>
                <c:pt idx="282">
                  <c:v>4650</c:v>
                </c:pt>
                <c:pt idx="283">
                  <c:v>4650</c:v>
                </c:pt>
                <c:pt idx="284">
                  <c:v>4550</c:v>
                </c:pt>
                <c:pt idx="285">
                  <c:v>3575</c:v>
                </c:pt>
                <c:pt idx="286">
                  <c:v>3000</c:v>
                </c:pt>
                <c:pt idx="287">
                  <c:v>5250.0000000000009</c:v>
                </c:pt>
                <c:pt idx="288">
                  <c:v>1350</c:v>
                </c:pt>
                <c:pt idx="289">
                  <c:v>2025</c:v>
                </c:pt>
                <c:pt idx="290">
                  <c:v>1425</c:v>
                </c:pt>
                <c:pt idx="291">
                  <c:v>1662.5</c:v>
                </c:pt>
                <c:pt idx="292">
                  <c:v>1300</c:v>
                </c:pt>
                <c:pt idx="293">
                  <c:v>1662.5</c:v>
                </c:pt>
                <c:pt idx="294">
                  <c:v>1562.5</c:v>
                </c:pt>
                <c:pt idx="295">
                  <c:v>2100</c:v>
                </c:pt>
                <c:pt idx="296">
                  <c:v>1487.5</c:v>
                </c:pt>
                <c:pt idx="297">
                  <c:v>1312.5</c:v>
                </c:pt>
                <c:pt idx="298">
                  <c:v>1000</c:v>
                </c:pt>
                <c:pt idx="299">
                  <c:v>1575</c:v>
                </c:pt>
                <c:pt idx="300">
                  <c:v>1875</c:v>
                </c:pt>
                <c:pt idx="301">
                  <c:v>2500</c:v>
                </c:pt>
                <c:pt idx="302">
                  <c:v>1350</c:v>
                </c:pt>
                <c:pt idx="303">
                  <c:v>1225.0000000000002</c:v>
                </c:pt>
                <c:pt idx="304">
                  <c:v>1000</c:v>
                </c:pt>
                <c:pt idx="305">
                  <c:v>1400.0000000000002</c:v>
                </c:pt>
                <c:pt idx="306">
                  <c:v>1300</c:v>
                </c:pt>
                <c:pt idx="307">
                  <c:v>1950.0000000000002</c:v>
                </c:pt>
                <c:pt idx="308">
                  <c:v>1187.4999999999998</c:v>
                </c:pt>
                <c:pt idx="309">
                  <c:v>1125.0000000000002</c:v>
                </c:pt>
                <c:pt idx="310">
                  <c:v>962.49999999999989</c:v>
                </c:pt>
                <c:pt idx="311">
                  <c:v>1650.0000000000002</c:v>
                </c:pt>
                <c:pt idx="312">
                  <c:v>1399.9999999999998</c:v>
                </c:pt>
                <c:pt idx="313">
                  <c:v>2175.0000000000005</c:v>
                </c:pt>
                <c:pt idx="314">
                  <c:v>1437.4999999999998</c:v>
                </c:pt>
                <c:pt idx="315">
                  <c:v>1750.0000000000002</c:v>
                </c:pt>
                <c:pt idx="316">
                  <c:v>2000</c:v>
                </c:pt>
                <c:pt idx="317">
                  <c:v>3375</c:v>
                </c:pt>
                <c:pt idx="318">
                  <c:v>3375</c:v>
                </c:pt>
                <c:pt idx="319">
                  <c:v>3750</c:v>
                </c:pt>
                <c:pt idx="320">
                  <c:v>3000</c:v>
                </c:pt>
                <c:pt idx="321">
                  <c:v>2750</c:v>
                </c:pt>
                <c:pt idx="322">
                  <c:v>2475</c:v>
                </c:pt>
                <c:pt idx="323">
                  <c:v>4950.0000000000009</c:v>
                </c:pt>
                <c:pt idx="324">
                  <c:v>3875</c:v>
                </c:pt>
                <c:pt idx="325">
                  <c:v>4262.5</c:v>
                </c:pt>
                <c:pt idx="326">
                  <c:v>4625</c:v>
                </c:pt>
                <c:pt idx="327">
                  <c:v>2625</c:v>
                </c:pt>
                <c:pt idx="328">
                  <c:v>2887.5000000000005</c:v>
                </c:pt>
                <c:pt idx="329">
                  <c:v>5200</c:v>
                </c:pt>
                <c:pt idx="330">
                  <c:v>3750</c:v>
                </c:pt>
                <c:pt idx="331">
                  <c:v>4125</c:v>
                </c:pt>
                <c:pt idx="332">
                  <c:v>4625</c:v>
                </c:pt>
                <c:pt idx="333">
                  <c:v>2375</c:v>
                </c:pt>
                <c:pt idx="334">
                  <c:v>2612.5</c:v>
                </c:pt>
                <c:pt idx="335">
                  <c:v>4350</c:v>
                </c:pt>
                <c:pt idx="336">
                  <c:v>3712.5000000000005</c:v>
                </c:pt>
                <c:pt idx="337">
                  <c:v>3437.5000000000005</c:v>
                </c:pt>
                <c:pt idx="338">
                  <c:v>4050</c:v>
                </c:pt>
                <c:pt idx="339">
                  <c:v>2400</c:v>
                </c:pt>
                <c:pt idx="340">
                  <c:v>2200</c:v>
                </c:pt>
                <c:pt idx="341">
                  <c:v>3125</c:v>
                </c:pt>
                <c:pt idx="342">
                  <c:v>2300</c:v>
                </c:pt>
                <c:pt idx="343">
                  <c:v>2300</c:v>
                </c:pt>
                <c:pt idx="344">
                  <c:v>2362.5</c:v>
                </c:pt>
                <c:pt idx="345">
                  <c:v>1687.5</c:v>
                </c:pt>
                <c:pt idx="346">
                  <c:v>1225.0000000000002</c:v>
                </c:pt>
                <c:pt idx="347">
                  <c:v>2362.5</c:v>
                </c:pt>
                <c:pt idx="348">
                  <c:v>2362.5</c:v>
                </c:pt>
                <c:pt idx="349">
                  <c:v>2362.5</c:v>
                </c:pt>
                <c:pt idx="350">
                  <c:v>3600</c:v>
                </c:pt>
                <c:pt idx="351">
                  <c:v>2700</c:v>
                </c:pt>
                <c:pt idx="352">
                  <c:v>2337.4999999999995</c:v>
                </c:pt>
                <c:pt idx="353">
                  <c:v>4062.5</c:v>
                </c:pt>
                <c:pt idx="354">
                  <c:v>4262.4999999999991</c:v>
                </c:pt>
                <c:pt idx="355">
                  <c:v>4262.4999999999991</c:v>
                </c:pt>
                <c:pt idx="356">
                  <c:v>4050</c:v>
                </c:pt>
                <c:pt idx="357">
                  <c:v>3150</c:v>
                </c:pt>
                <c:pt idx="358">
                  <c:v>2612.4999999999995</c:v>
                </c:pt>
                <c:pt idx="359">
                  <c:v>4712.5</c:v>
                </c:pt>
                <c:pt idx="360">
                  <c:v>1625.0000000000005</c:v>
                </c:pt>
                <c:pt idx="361">
                  <c:v>1125.0000000000002</c:v>
                </c:pt>
                <c:pt idx="362">
                  <c:v>675.00000000000034</c:v>
                </c:pt>
                <c:pt idx="363">
                  <c:v>600</c:v>
                </c:pt>
                <c:pt idx="364">
                  <c:v>1225.0000000000002</c:v>
                </c:pt>
                <c:pt idx="365">
                  <c:v>1125.0000000000002</c:v>
                </c:pt>
                <c:pt idx="366">
                  <c:v>1750.0000000000005</c:v>
                </c:pt>
                <c:pt idx="367">
                  <c:v>875.00000000000023</c:v>
                </c:pt>
                <c:pt idx="368">
                  <c:v>600.00000000000034</c:v>
                </c:pt>
                <c:pt idx="369">
                  <c:v>500</c:v>
                </c:pt>
                <c:pt idx="370">
                  <c:v>1137.5</c:v>
                </c:pt>
                <c:pt idx="371">
                  <c:v>850</c:v>
                </c:pt>
                <c:pt idx="372">
                  <c:v>1290</c:v>
                </c:pt>
                <c:pt idx="373">
                  <c:v>650</c:v>
                </c:pt>
                <c:pt idx="374">
                  <c:v>350.00000000000006</c:v>
                </c:pt>
                <c:pt idx="375">
                  <c:v>399.99999999999989</c:v>
                </c:pt>
                <c:pt idx="376">
                  <c:v>875.00000000000023</c:v>
                </c:pt>
                <c:pt idx="377">
                  <c:v>875</c:v>
                </c:pt>
                <c:pt idx="378">
                  <c:v>1500</c:v>
                </c:pt>
                <c:pt idx="379">
                  <c:v>750</c:v>
                </c:pt>
                <c:pt idx="380">
                  <c:v>450.00000000000006</c:v>
                </c:pt>
                <c:pt idx="381">
                  <c:v>449.99999999999989</c:v>
                </c:pt>
                <c:pt idx="382">
                  <c:v>1000</c:v>
                </c:pt>
                <c:pt idx="383">
                  <c:v>1200.0000000000002</c:v>
                </c:pt>
                <c:pt idx="384">
                  <c:v>2680</c:v>
                </c:pt>
                <c:pt idx="385">
                  <c:v>1500</c:v>
                </c:pt>
                <c:pt idx="386">
                  <c:v>1225.0000000000002</c:v>
                </c:pt>
                <c:pt idx="387">
                  <c:v>1050</c:v>
                </c:pt>
                <c:pt idx="388">
                  <c:v>1462.4999999999998</c:v>
                </c:pt>
                <c:pt idx="389">
                  <c:v>1912.4999999999998</c:v>
                </c:pt>
                <c:pt idx="390">
                  <c:v>2700</c:v>
                </c:pt>
                <c:pt idx="391">
                  <c:v>1487.5000000000002</c:v>
                </c:pt>
                <c:pt idx="392">
                  <c:v>1600</c:v>
                </c:pt>
                <c:pt idx="393">
                  <c:v>1500</c:v>
                </c:pt>
                <c:pt idx="394">
                  <c:v>2062.4999999999995</c:v>
                </c:pt>
                <c:pt idx="395">
                  <c:v>3300</c:v>
                </c:pt>
                <c:pt idx="396">
                  <c:v>4262.4999999999991</c:v>
                </c:pt>
                <c:pt idx="397">
                  <c:v>2625</c:v>
                </c:pt>
                <c:pt idx="398">
                  <c:v>2025</c:v>
                </c:pt>
                <c:pt idx="399">
                  <c:v>1800</c:v>
                </c:pt>
                <c:pt idx="400">
                  <c:v>2550</c:v>
                </c:pt>
                <c:pt idx="401">
                  <c:v>3900</c:v>
                </c:pt>
                <c:pt idx="402">
                  <c:v>4500</c:v>
                </c:pt>
                <c:pt idx="403">
                  <c:v>2887.5000000000005</c:v>
                </c:pt>
                <c:pt idx="404">
                  <c:v>2250</c:v>
                </c:pt>
                <c:pt idx="405">
                  <c:v>1600</c:v>
                </c:pt>
                <c:pt idx="406">
                  <c:v>1875</c:v>
                </c:pt>
                <c:pt idx="407">
                  <c:v>3025.0000000000005</c:v>
                </c:pt>
                <c:pt idx="408">
                  <c:v>3250</c:v>
                </c:pt>
                <c:pt idx="409">
                  <c:v>1800.0000000000007</c:v>
                </c:pt>
                <c:pt idx="410">
                  <c:v>525.00000000000023</c:v>
                </c:pt>
                <c:pt idx="411">
                  <c:v>487.50000000000023</c:v>
                </c:pt>
                <c:pt idx="412">
                  <c:v>812.50000000000023</c:v>
                </c:pt>
                <c:pt idx="413">
                  <c:v>1275.0000000000005</c:v>
                </c:pt>
                <c:pt idx="414">
                  <c:v>1800.0000000000007</c:v>
                </c:pt>
                <c:pt idx="415">
                  <c:v>850.00000000000057</c:v>
                </c:pt>
                <c:pt idx="416">
                  <c:v>600.00000000000034</c:v>
                </c:pt>
                <c:pt idx="417">
                  <c:v>550.00000000000034</c:v>
                </c:pt>
                <c:pt idx="418">
                  <c:v>825.00000000000023</c:v>
                </c:pt>
                <c:pt idx="419">
                  <c:v>1200.0000000000002</c:v>
                </c:pt>
                <c:pt idx="420">
                  <c:v>1375.0000000000007</c:v>
                </c:pt>
                <c:pt idx="421">
                  <c:v>562.50000000000045</c:v>
                </c:pt>
                <c:pt idx="422">
                  <c:v>800.00000000000057</c:v>
                </c:pt>
                <c:pt idx="423">
                  <c:v>2062.5000000000005</c:v>
                </c:pt>
                <c:pt idx="424">
                  <c:v>2625.0000000000005</c:v>
                </c:pt>
                <c:pt idx="425">
                  <c:v>3375</c:v>
                </c:pt>
                <c:pt idx="426">
                  <c:v>4900.0000000000009</c:v>
                </c:pt>
                <c:pt idx="427">
                  <c:v>3000.0000000000005</c:v>
                </c:pt>
                <c:pt idx="428">
                  <c:v>2700.0000000000005</c:v>
                </c:pt>
                <c:pt idx="429">
                  <c:v>2400.0000000000005</c:v>
                </c:pt>
                <c:pt idx="430">
                  <c:v>2800.0000000000005</c:v>
                </c:pt>
                <c:pt idx="431">
                  <c:v>3750</c:v>
                </c:pt>
                <c:pt idx="432">
                  <c:v>1437.5000000000002</c:v>
                </c:pt>
                <c:pt idx="433">
                  <c:v>937.50000000000023</c:v>
                </c:pt>
                <c:pt idx="434">
                  <c:v>562.50000000000034</c:v>
                </c:pt>
                <c:pt idx="435">
                  <c:v>450</c:v>
                </c:pt>
                <c:pt idx="436">
                  <c:v>962.50000000000011</c:v>
                </c:pt>
                <c:pt idx="437">
                  <c:v>937.50000000000023</c:v>
                </c:pt>
                <c:pt idx="438">
                  <c:v>1562.5000000000005</c:v>
                </c:pt>
                <c:pt idx="439">
                  <c:v>687.50000000000011</c:v>
                </c:pt>
                <c:pt idx="440">
                  <c:v>487.50000000000023</c:v>
                </c:pt>
                <c:pt idx="441">
                  <c:v>350</c:v>
                </c:pt>
                <c:pt idx="442">
                  <c:v>875.00000000000011</c:v>
                </c:pt>
                <c:pt idx="443">
                  <c:v>700</c:v>
                </c:pt>
                <c:pt idx="444">
                  <c:v>1140</c:v>
                </c:pt>
                <c:pt idx="445">
                  <c:v>500</c:v>
                </c:pt>
                <c:pt idx="446">
                  <c:v>275.00000000000006</c:v>
                </c:pt>
                <c:pt idx="447">
                  <c:v>249.99999999999994</c:v>
                </c:pt>
                <c:pt idx="448">
                  <c:v>612.50000000000011</c:v>
                </c:pt>
                <c:pt idx="449">
                  <c:v>687.5</c:v>
                </c:pt>
                <c:pt idx="450">
                  <c:v>1312.5</c:v>
                </c:pt>
                <c:pt idx="451">
                  <c:v>562.5</c:v>
                </c:pt>
                <c:pt idx="452">
                  <c:v>337.50000000000006</c:v>
                </c:pt>
                <c:pt idx="453">
                  <c:v>299.99999999999994</c:v>
                </c:pt>
                <c:pt idx="454">
                  <c:v>700</c:v>
                </c:pt>
                <c:pt idx="455">
                  <c:v>975.00000000000011</c:v>
                </c:pt>
                <c:pt idx="456">
                  <c:v>2380</c:v>
                </c:pt>
                <c:pt idx="457">
                  <c:v>1200</c:v>
                </c:pt>
                <c:pt idx="458">
                  <c:v>962.50000000000011</c:v>
                </c:pt>
                <c:pt idx="459">
                  <c:v>787.50000000000011</c:v>
                </c:pt>
                <c:pt idx="460">
                  <c:v>1125</c:v>
                </c:pt>
                <c:pt idx="461">
                  <c:v>1574.9999999999998</c:v>
                </c:pt>
                <c:pt idx="462">
                  <c:v>2400</c:v>
                </c:pt>
                <c:pt idx="463">
                  <c:v>1225.0000000000002</c:v>
                </c:pt>
                <c:pt idx="464">
                  <c:v>1300</c:v>
                </c:pt>
                <c:pt idx="465">
                  <c:v>1200</c:v>
                </c:pt>
                <c:pt idx="466">
                  <c:v>1649.9999999999998</c:v>
                </c:pt>
                <c:pt idx="467">
                  <c:v>2850</c:v>
                </c:pt>
                <c:pt idx="468">
                  <c:v>3849.9999999999995</c:v>
                </c:pt>
                <c:pt idx="469">
                  <c:v>2250</c:v>
                </c:pt>
                <c:pt idx="470">
                  <c:v>1687.5</c:v>
                </c:pt>
                <c:pt idx="471">
                  <c:v>1462.5</c:v>
                </c:pt>
                <c:pt idx="472">
                  <c:v>2100</c:v>
                </c:pt>
                <c:pt idx="473">
                  <c:v>3412.5</c:v>
                </c:pt>
                <c:pt idx="474">
                  <c:v>4050</c:v>
                </c:pt>
                <c:pt idx="475">
                  <c:v>2475</c:v>
                </c:pt>
                <c:pt idx="476">
                  <c:v>1875</c:v>
                </c:pt>
                <c:pt idx="477">
                  <c:v>1300</c:v>
                </c:pt>
                <c:pt idx="478">
                  <c:v>1500</c:v>
                </c:pt>
                <c:pt idx="479">
                  <c:v>2612.5</c:v>
                </c:pt>
                <c:pt idx="480">
                  <c:v>2875</c:v>
                </c:pt>
                <c:pt idx="481">
                  <c:v>1500.0000000000005</c:v>
                </c:pt>
                <c:pt idx="482">
                  <c:v>412.50000000000023</c:v>
                </c:pt>
                <c:pt idx="483">
                  <c:v>375.00000000000017</c:v>
                </c:pt>
                <c:pt idx="484">
                  <c:v>625.00000000000011</c:v>
                </c:pt>
                <c:pt idx="485">
                  <c:v>1050.0000000000005</c:v>
                </c:pt>
                <c:pt idx="486">
                  <c:v>1575.0000000000005</c:v>
                </c:pt>
                <c:pt idx="487">
                  <c:v>700.00000000000045</c:v>
                </c:pt>
                <c:pt idx="488">
                  <c:v>450.00000000000028</c:v>
                </c:pt>
                <c:pt idx="489">
                  <c:v>400.00000000000023</c:v>
                </c:pt>
                <c:pt idx="490">
                  <c:v>600.00000000000023</c:v>
                </c:pt>
                <c:pt idx="491">
                  <c:v>975.00000000000011</c:v>
                </c:pt>
                <c:pt idx="492">
                  <c:v>1187.5000000000005</c:v>
                </c:pt>
                <c:pt idx="493">
                  <c:v>450.0000000000004</c:v>
                </c:pt>
                <c:pt idx="494">
                  <c:v>612.50000000000045</c:v>
                </c:pt>
                <c:pt idx="495">
                  <c:v>1650.0000000000005</c:v>
                </c:pt>
                <c:pt idx="496">
                  <c:v>2062.5000000000005</c:v>
                </c:pt>
                <c:pt idx="497">
                  <c:v>2812.5</c:v>
                </c:pt>
                <c:pt idx="498">
                  <c:v>4375</c:v>
                </c:pt>
                <c:pt idx="499">
                  <c:v>2550.0000000000005</c:v>
                </c:pt>
                <c:pt idx="500">
                  <c:v>2250.0000000000005</c:v>
                </c:pt>
                <c:pt idx="501">
                  <c:v>1950.0000000000002</c:v>
                </c:pt>
                <c:pt idx="502">
                  <c:v>2275</c:v>
                </c:pt>
                <c:pt idx="503">
                  <c:v>3187.5</c:v>
                </c:pt>
                <c:pt idx="504">
                  <c:v>1375.0000000000002</c:v>
                </c:pt>
                <c:pt idx="505">
                  <c:v>875.00000000000023</c:v>
                </c:pt>
                <c:pt idx="506">
                  <c:v>525.00000000000023</c:v>
                </c:pt>
                <c:pt idx="507">
                  <c:v>400</c:v>
                </c:pt>
                <c:pt idx="508">
                  <c:v>875.00000000000011</c:v>
                </c:pt>
                <c:pt idx="509">
                  <c:v>875.00000000000023</c:v>
                </c:pt>
                <c:pt idx="510">
                  <c:v>1500.0000000000002</c:v>
                </c:pt>
                <c:pt idx="511">
                  <c:v>625.00000000000011</c:v>
                </c:pt>
                <c:pt idx="512">
                  <c:v>450.00000000000023</c:v>
                </c:pt>
                <c:pt idx="513">
                  <c:v>300</c:v>
                </c:pt>
                <c:pt idx="514">
                  <c:v>787.50000000000011</c:v>
                </c:pt>
                <c:pt idx="515">
                  <c:v>650</c:v>
                </c:pt>
                <c:pt idx="516">
                  <c:v>1090</c:v>
                </c:pt>
                <c:pt idx="517">
                  <c:v>450</c:v>
                </c:pt>
                <c:pt idx="518">
                  <c:v>250.00000000000006</c:v>
                </c:pt>
                <c:pt idx="519">
                  <c:v>199.99999999999994</c:v>
                </c:pt>
                <c:pt idx="520">
                  <c:v>525.00000000000011</c:v>
                </c:pt>
                <c:pt idx="521">
                  <c:v>625</c:v>
                </c:pt>
                <c:pt idx="522">
                  <c:v>1250</c:v>
                </c:pt>
                <c:pt idx="523">
                  <c:v>500</c:v>
                </c:pt>
                <c:pt idx="524">
                  <c:v>300.00000000000006</c:v>
                </c:pt>
                <c:pt idx="525">
                  <c:v>249.99999999999994</c:v>
                </c:pt>
                <c:pt idx="526">
                  <c:v>600</c:v>
                </c:pt>
                <c:pt idx="527">
                  <c:v>900.00000000000011</c:v>
                </c:pt>
                <c:pt idx="528">
                  <c:v>2280</c:v>
                </c:pt>
                <c:pt idx="529">
                  <c:v>1100</c:v>
                </c:pt>
                <c:pt idx="530">
                  <c:v>875.00000000000011</c:v>
                </c:pt>
                <c:pt idx="531">
                  <c:v>700.00000000000011</c:v>
                </c:pt>
                <c:pt idx="532">
                  <c:v>1012.4999999999999</c:v>
                </c:pt>
                <c:pt idx="533">
                  <c:v>1462.4999999999998</c:v>
                </c:pt>
                <c:pt idx="534">
                  <c:v>2300</c:v>
                </c:pt>
                <c:pt idx="535">
                  <c:v>1137.5</c:v>
                </c:pt>
                <c:pt idx="536">
                  <c:v>1200</c:v>
                </c:pt>
                <c:pt idx="537">
                  <c:v>1100</c:v>
                </c:pt>
                <c:pt idx="538">
                  <c:v>1512.4999999999998</c:v>
                </c:pt>
                <c:pt idx="539">
                  <c:v>2700</c:v>
                </c:pt>
                <c:pt idx="540">
                  <c:v>3712.4999999999995</c:v>
                </c:pt>
                <c:pt idx="541">
                  <c:v>2125</c:v>
                </c:pt>
                <c:pt idx="542">
                  <c:v>1575</c:v>
                </c:pt>
                <c:pt idx="543">
                  <c:v>1350</c:v>
                </c:pt>
                <c:pt idx="544">
                  <c:v>1950</c:v>
                </c:pt>
                <c:pt idx="545">
                  <c:v>3250</c:v>
                </c:pt>
                <c:pt idx="546">
                  <c:v>3900</c:v>
                </c:pt>
                <c:pt idx="547">
                  <c:v>2337.5</c:v>
                </c:pt>
                <c:pt idx="548">
                  <c:v>1750</c:v>
                </c:pt>
                <c:pt idx="549">
                  <c:v>1200</c:v>
                </c:pt>
                <c:pt idx="550">
                  <c:v>1375</c:v>
                </c:pt>
                <c:pt idx="551">
                  <c:v>2475</c:v>
                </c:pt>
                <c:pt idx="552">
                  <c:v>2750</c:v>
                </c:pt>
                <c:pt idx="553">
                  <c:v>1400.0000000000005</c:v>
                </c:pt>
                <c:pt idx="554">
                  <c:v>375.00000000000017</c:v>
                </c:pt>
                <c:pt idx="555">
                  <c:v>337.50000000000017</c:v>
                </c:pt>
                <c:pt idx="556">
                  <c:v>562.50000000000011</c:v>
                </c:pt>
                <c:pt idx="557">
                  <c:v>975.00000000000034</c:v>
                </c:pt>
                <c:pt idx="558">
                  <c:v>1500.0000000000005</c:v>
                </c:pt>
                <c:pt idx="559">
                  <c:v>650.00000000000034</c:v>
                </c:pt>
                <c:pt idx="560">
                  <c:v>400.00000000000023</c:v>
                </c:pt>
                <c:pt idx="561">
                  <c:v>350.00000000000023</c:v>
                </c:pt>
                <c:pt idx="562">
                  <c:v>525.00000000000023</c:v>
                </c:pt>
                <c:pt idx="563">
                  <c:v>900.00000000000011</c:v>
                </c:pt>
                <c:pt idx="564">
                  <c:v>1125.0000000000005</c:v>
                </c:pt>
                <c:pt idx="565">
                  <c:v>412.50000000000034</c:v>
                </c:pt>
                <c:pt idx="566">
                  <c:v>550.00000000000034</c:v>
                </c:pt>
                <c:pt idx="567">
                  <c:v>1512.5000000000005</c:v>
                </c:pt>
                <c:pt idx="568">
                  <c:v>1875.0000000000002</c:v>
                </c:pt>
                <c:pt idx="569">
                  <c:v>2625</c:v>
                </c:pt>
                <c:pt idx="570">
                  <c:v>4200</c:v>
                </c:pt>
                <c:pt idx="571">
                  <c:v>2400.0000000000005</c:v>
                </c:pt>
                <c:pt idx="572">
                  <c:v>2100.0000000000005</c:v>
                </c:pt>
                <c:pt idx="573">
                  <c:v>1800.0000000000002</c:v>
                </c:pt>
                <c:pt idx="574">
                  <c:v>2100</c:v>
                </c:pt>
                <c:pt idx="575">
                  <c:v>3000</c:v>
                </c:pt>
              </c:numCache>
            </c:numRef>
          </c:xVal>
          <c:yVal>
            <c:numRef>
              <c:f>'Sales &amp; Profitability Analysis'!$L$6:$L$581</c:f>
              <c:numCache>
                <c:formatCode>"$"#,##0_);[Red]\("$"#,##0\)</c:formatCode>
                <c:ptCount val="576"/>
                <c:pt idx="0">
                  <c:v>787.5</c:v>
                </c:pt>
                <c:pt idx="1">
                  <c:v>1102.5</c:v>
                </c:pt>
                <c:pt idx="2">
                  <c:v>857.5</c:v>
                </c:pt>
                <c:pt idx="3">
                  <c:v>1102.5</c:v>
                </c:pt>
                <c:pt idx="4">
                  <c:v>660</c:v>
                </c:pt>
                <c:pt idx="5">
                  <c:v>1225</c:v>
                </c:pt>
                <c:pt idx="6">
                  <c:v>743.75</c:v>
                </c:pt>
                <c:pt idx="7">
                  <c:v>1041.25</c:v>
                </c:pt>
                <c:pt idx="8">
                  <c:v>826.875</c:v>
                </c:pt>
                <c:pt idx="9">
                  <c:v>984.375</c:v>
                </c:pt>
                <c:pt idx="10">
                  <c:v>600</c:v>
                </c:pt>
                <c:pt idx="11">
                  <c:v>1225</c:v>
                </c:pt>
                <c:pt idx="12">
                  <c:v>918.74999999999989</c:v>
                </c:pt>
                <c:pt idx="13">
                  <c:v>1225</c:v>
                </c:pt>
                <c:pt idx="14">
                  <c:v>857.5</c:v>
                </c:pt>
                <c:pt idx="15">
                  <c:v>1080</c:v>
                </c:pt>
                <c:pt idx="16">
                  <c:v>675</c:v>
                </c:pt>
                <c:pt idx="17">
                  <c:v>1300</c:v>
                </c:pt>
                <c:pt idx="18">
                  <c:v>944.99999999999989</c:v>
                </c:pt>
                <c:pt idx="19">
                  <c:v>1260</c:v>
                </c:pt>
                <c:pt idx="20">
                  <c:v>888.125</c:v>
                </c:pt>
                <c:pt idx="21">
                  <c:v>1125</c:v>
                </c:pt>
                <c:pt idx="22">
                  <c:v>708.75</c:v>
                </c:pt>
                <c:pt idx="23">
                  <c:v>1600</c:v>
                </c:pt>
                <c:pt idx="24">
                  <c:v>971.24999999999989</c:v>
                </c:pt>
                <c:pt idx="25">
                  <c:v>1295</c:v>
                </c:pt>
                <c:pt idx="26">
                  <c:v>949.37499999999989</c:v>
                </c:pt>
                <c:pt idx="27">
                  <c:v>1260</c:v>
                </c:pt>
                <c:pt idx="28">
                  <c:v>810</c:v>
                </c:pt>
                <c:pt idx="29">
                  <c:v>1900</c:v>
                </c:pt>
                <c:pt idx="30">
                  <c:v>1330</c:v>
                </c:pt>
                <c:pt idx="31">
                  <c:v>1496.25</c:v>
                </c:pt>
                <c:pt idx="32">
                  <c:v>1120</c:v>
                </c:pt>
                <c:pt idx="33">
                  <c:v>1350</c:v>
                </c:pt>
                <c:pt idx="34">
                  <c:v>877.5</c:v>
                </c:pt>
                <c:pt idx="35">
                  <c:v>2500</c:v>
                </c:pt>
                <c:pt idx="36">
                  <c:v>1330</c:v>
                </c:pt>
                <c:pt idx="37">
                  <c:v>1496.25</c:v>
                </c:pt>
                <c:pt idx="38">
                  <c:v>1540</c:v>
                </c:pt>
                <c:pt idx="39">
                  <c:v>1260</c:v>
                </c:pt>
                <c:pt idx="40">
                  <c:v>945</c:v>
                </c:pt>
                <c:pt idx="41">
                  <c:v>2437.5</c:v>
                </c:pt>
                <c:pt idx="42">
                  <c:v>1295</c:v>
                </c:pt>
                <c:pt idx="43">
                  <c:v>1456.875</c:v>
                </c:pt>
                <c:pt idx="44">
                  <c:v>1540</c:v>
                </c:pt>
                <c:pt idx="45">
                  <c:v>1170</c:v>
                </c:pt>
                <c:pt idx="46">
                  <c:v>877.5</c:v>
                </c:pt>
                <c:pt idx="47">
                  <c:v>2250</c:v>
                </c:pt>
                <c:pt idx="48">
                  <c:v>1338.75</c:v>
                </c:pt>
                <c:pt idx="49">
                  <c:v>1338.75</c:v>
                </c:pt>
                <c:pt idx="50">
                  <c:v>1575</c:v>
                </c:pt>
                <c:pt idx="51">
                  <c:v>1406.25</c:v>
                </c:pt>
                <c:pt idx="52">
                  <c:v>843.75</c:v>
                </c:pt>
                <c:pt idx="53">
                  <c:v>2337.5</c:v>
                </c:pt>
                <c:pt idx="54">
                  <c:v>1260</c:v>
                </c:pt>
                <c:pt idx="55">
                  <c:v>1260</c:v>
                </c:pt>
                <c:pt idx="56">
                  <c:v>1312.5</c:v>
                </c:pt>
                <c:pt idx="57">
                  <c:v>1350</c:v>
                </c:pt>
                <c:pt idx="58">
                  <c:v>776.25</c:v>
                </c:pt>
                <c:pt idx="59">
                  <c:v>2062.5</c:v>
                </c:pt>
                <c:pt idx="60">
                  <c:v>1417.5</c:v>
                </c:pt>
                <c:pt idx="61">
                  <c:v>1417.5</c:v>
                </c:pt>
                <c:pt idx="62">
                  <c:v>1443.75</c:v>
                </c:pt>
                <c:pt idx="63">
                  <c:v>1518.75</c:v>
                </c:pt>
                <c:pt idx="64">
                  <c:v>877.5</c:v>
                </c:pt>
                <c:pt idx="65">
                  <c:v>2337.5</c:v>
                </c:pt>
                <c:pt idx="66">
                  <c:v>1496.25</c:v>
                </c:pt>
                <c:pt idx="67">
                  <c:v>1496.25</c:v>
                </c:pt>
                <c:pt idx="68">
                  <c:v>1487.5</c:v>
                </c:pt>
                <c:pt idx="69">
                  <c:v>1575</c:v>
                </c:pt>
                <c:pt idx="70">
                  <c:v>877.5</c:v>
                </c:pt>
                <c:pt idx="71">
                  <c:v>2475</c:v>
                </c:pt>
                <c:pt idx="72">
                  <c:v>435</c:v>
                </c:pt>
                <c:pt idx="73">
                  <c:v>652.5</c:v>
                </c:pt>
                <c:pt idx="74">
                  <c:v>472.5</c:v>
                </c:pt>
                <c:pt idx="75">
                  <c:v>735</c:v>
                </c:pt>
                <c:pt idx="76">
                  <c:v>375</c:v>
                </c:pt>
                <c:pt idx="77">
                  <c:v>826.87499999999989</c:v>
                </c:pt>
                <c:pt idx="78">
                  <c:v>506.25</c:v>
                </c:pt>
                <c:pt idx="79">
                  <c:v>682.5</c:v>
                </c:pt>
                <c:pt idx="80">
                  <c:v>498.75</c:v>
                </c:pt>
                <c:pt idx="81">
                  <c:v>595</c:v>
                </c:pt>
                <c:pt idx="82">
                  <c:v>300</c:v>
                </c:pt>
                <c:pt idx="83">
                  <c:v>787.5</c:v>
                </c:pt>
                <c:pt idx="84">
                  <c:v>708.75</c:v>
                </c:pt>
                <c:pt idx="85">
                  <c:v>944.99999999999989</c:v>
                </c:pt>
                <c:pt idx="86">
                  <c:v>525</c:v>
                </c:pt>
                <c:pt idx="87">
                  <c:v>630.00000000000011</c:v>
                </c:pt>
                <c:pt idx="88">
                  <c:v>360</c:v>
                </c:pt>
                <c:pt idx="89">
                  <c:v>787.50000000000011</c:v>
                </c:pt>
                <c:pt idx="90">
                  <c:v>489.99999999999989</c:v>
                </c:pt>
                <c:pt idx="91">
                  <c:v>735.00000000000011</c:v>
                </c:pt>
                <c:pt idx="92">
                  <c:v>459.37499999999989</c:v>
                </c:pt>
                <c:pt idx="93">
                  <c:v>573.75000000000011</c:v>
                </c:pt>
                <c:pt idx="94">
                  <c:v>341.25</c:v>
                </c:pt>
                <c:pt idx="95">
                  <c:v>900.00000000000011</c:v>
                </c:pt>
                <c:pt idx="96">
                  <c:v>524.99999999999989</c:v>
                </c:pt>
                <c:pt idx="97">
                  <c:v>813.75000000000011</c:v>
                </c:pt>
                <c:pt idx="98">
                  <c:v>546.87499999999989</c:v>
                </c:pt>
                <c:pt idx="99">
                  <c:v>866.25000000000011</c:v>
                </c:pt>
                <c:pt idx="100">
                  <c:v>675</c:v>
                </c:pt>
                <c:pt idx="101">
                  <c:v>1800</c:v>
                </c:pt>
                <c:pt idx="102">
                  <c:v>1260</c:v>
                </c:pt>
                <c:pt idx="103">
                  <c:v>1400</c:v>
                </c:pt>
                <c:pt idx="104">
                  <c:v>1023.7499999999999</c:v>
                </c:pt>
                <c:pt idx="105">
                  <c:v>1215</c:v>
                </c:pt>
                <c:pt idx="106">
                  <c:v>750</c:v>
                </c:pt>
                <c:pt idx="107">
                  <c:v>2406.25</c:v>
                </c:pt>
                <c:pt idx="108">
                  <c:v>1484.9999999999998</c:v>
                </c:pt>
                <c:pt idx="109">
                  <c:v>1649.9999999999998</c:v>
                </c:pt>
                <c:pt idx="110">
                  <c:v>1754.9999999999998</c:v>
                </c:pt>
                <c:pt idx="111">
                  <c:v>1293.75</c:v>
                </c:pt>
                <c:pt idx="112">
                  <c:v>1006.2499999999999</c:v>
                </c:pt>
                <c:pt idx="113">
                  <c:v>2805</c:v>
                </c:pt>
                <c:pt idx="114">
                  <c:v>1599.9999999999998</c:v>
                </c:pt>
                <c:pt idx="115">
                  <c:v>1759.9999999999998</c:v>
                </c:pt>
                <c:pt idx="116">
                  <c:v>1949.9999999999998</c:v>
                </c:pt>
                <c:pt idx="117">
                  <c:v>1312.5</c:v>
                </c:pt>
                <c:pt idx="118">
                  <c:v>1010.6250000000001</c:v>
                </c:pt>
                <c:pt idx="119">
                  <c:v>2557.5</c:v>
                </c:pt>
                <c:pt idx="120">
                  <c:v>1595</c:v>
                </c:pt>
                <c:pt idx="121">
                  <c:v>1485</c:v>
                </c:pt>
                <c:pt idx="122">
                  <c:v>1739.9999999999998</c:v>
                </c:pt>
                <c:pt idx="123">
                  <c:v>1350</c:v>
                </c:pt>
                <c:pt idx="124">
                  <c:v>866.25</c:v>
                </c:pt>
                <c:pt idx="125">
                  <c:v>1856.2500000000002</c:v>
                </c:pt>
                <c:pt idx="126">
                  <c:v>999.99999999999989</c:v>
                </c:pt>
                <c:pt idx="127">
                  <c:v>999.99999999999989</c:v>
                </c:pt>
                <c:pt idx="128">
                  <c:v>1035</c:v>
                </c:pt>
                <c:pt idx="129">
                  <c:v>956.25</c:v>
                </c:pt>
                <c:pt idx="130">
                  <c:v>560</c:v>
                </c:pt>
                <c:pt idx="131">
                  <c:v>1581.2500000000002</c:v>
                </c:pt>
                <c:pt idx="132">
                  <c:v>1160</c:v>
                </c:pt>
                <c:pt idx="133">
                  <c:v>1160</c:v>
                </c:pt>
                <c:pt idx="134">
                  <c:v>1689.9999999999998</c:v>
                </c:pt>
                <c:pt idx="135">
                  <c:v>1625</c:v>
                </c:pt>
                <c:pt idx="136">
                  <c:v>997.49999999999989</c:v>
                </c:pt>
                <c:pt idx="137">
                  <c:v>2598.75</c:v>
                </c:pt>
                <c:pt idx="138">
                  <c:v>1979.9999999999998</c:v>
                </c:pt>
                <c:pt idx="139">
                  <c:v>1979.9999999999998</c:v>
                </c:pt>
                <c:pt idx="140">
                  <c:v>1884.9999999999998</c:v>
                </c:pt>
                <c:pt idx="141">
                  <c:v>1868.75</c:v>
                </c:pt>
                <c:pt idx="142">
                  <c:v>1102.5</c:v>
                </c:pt>
                <c:pt idx="143">
                  <c:v>2983.7500000000009</c:v>
                </c:pt>
                <c:pt idx="144">
                  <c:v>489.99999999999994</c:v>
                </c:pt>
                <c:pt idx="145">
                  <c:v>735</c:v>
                </c:pt>
                <c:pt idx="146">
                  <c:v>525</c:v>
                </c:pt>
                <c:pt idx="147">
                  <c:v>787.5</c:v>
                </c:pt>
                <c:pt idx="148">
                  <c:v>420</c:v>
                </c:pt>
                <c:pt idx="149">
                  <c:v>875</c:v>
                </c:pt>
                <c:pt idx="150">
                  <c:v>568.75</c:v>
                </c:pt>
                <c:pt idx="151">
                  <c:v>765.625</c:v>
                </c:pt>
                <c:pt idx="152">
                  <c:v>551.25</c:v>
                </c:pt>
                <c:pt idx="153">
                  <c:v>630</c:v>
                </c:pt>
                <c:pt idx="154">
                  <c:v>330</c:v>
                </c:pt>
                <c:pt idx="155">
                  <c:v>831.25</c:v>
                </c:pt>
                <c:pt idx="156">
                  <c:v>779.99999999999989</c:v>
                </c:pt>
                <c:pt idx="157">
                  <c:v>1040</c:v>
                </c:pt>
                <c:pt idx="158">
                  <c:v>570</c:v>
                </c:pt>
                <c:pt idx="159">
                  <c:v>656.25000000000011</c:v>
                </c:pt>
                <c:pt idx="160">
                  <c:v>385</c:v>
                </c:pt>
                <c:pt idx="161">
                  <c:v>818.12500000000023</c:v>
                </c:pt>
                <c:pt idx="162">
                  <c:v>540</c:v>
                </c:pt>
                <c:pt idx="163">
                  <c:v>675.00000000000011</c:v>
                </c:pt>
                <c:pt idx="164">
                  <c:v>399.99999999999989</c:v>
                </c:pt>
                <c:pt idx="165">
                  <c:v>500.00000000000011</c:v>
                </c:pt>
                <c:pt idx="166">
                  <c:v>315</c:v>
                </c:pt>
                <c:pt idx="167">
                  <c:v>790.62500000000023</c:v>
                </c:pt>
                <c:pt idx="168">
                  <c:v>434.99999999999989</c:v>
                </c:pt>
                <c:pt idx="169">
                  <c:v>750.00000000000011</c:v>
                </c:pt>
                <c:pt idx="170">
                  <c:v>479.99999999999989</c:v>
                </c:pt>
                <c:pt idx="171">
                  <c:v>787.50000000000011</c:v>
                </c:pt>
                <c:pt idx="172">
                  <c:v>669.375</c:v>
                </c:pt>
                <c:pt idx="173">
                  <c:v>1705.0000000000002</c:v>
                </c:pt>
                <c:pt idx="174">
                  <c:v>1240</c:v>
                </c:pt>
                <c:pt idx="175">
                  <c:v>1394.9999999999998</c:v>
                </c:pt>
                <c:pt idx="176">
                  <c:v>1040</c:v>
                </c:pt>
                <c:pt idx="177">
                  <c:v>1200</c:v>
                </c:pt>
                <c:pt idx="178">
                  <c:v>787.5</c:v>
                </c:pt>
                <c:pt idx="179">
                  <c:v>2406.25</c:v>
                </c:pt>
                <c:pt idx="180">
                  <c:v>1484.9999999999998</c:v>
                </c:pt>
                <c:pt idx="181">
                  <c:v>1670.6249999999998</c:v>
                </c:pt>
                <c:pt idx="182">
                  <c:v>1754.9999999999998</c:v>
                </c:pt>
                <c:pt idx="183">
                  <c:v>1265</c:v>
                </c:pt>
                <c:pt idx="184">
                  <c:v>989.99999999999989</c:v>
                </c:pt>
                <c:pt idx="185">
                  <c:v>2722.5</c:v>
                </c:pt>
                <c:pt idx="186">
                  <c:v>1569.3749999999998</c:v>
                </c:pt>
                <c:pt idx="187">
                  <c:v>1918.1249999999998</c:v>
                </c:pt>
                <c:pt idx="188">
                  <c:v>2137.5</c:v>
                </c:pt>
                <c:pt idx="189">
                  <c:v>1175.625</c:v>
                </c:pt>
                <c:pt idx="190">
                  <c:v>949.99999999999989</c:v>
                </c:pt>
                <c:pt idx="191">
                  <c:v>2392.5</c:v>
                </c:pt>
                <c:pt idx="192">
                  <c:v>1518.7499999999998</c:v>
                </c:pt>
                <c:pt idx="193">
                  <c:v>1406.2499999999998</c:v>
                </c:pt>
                <c:pt idx="194">
                  <c:v>1670.6249999999995</c:v>
                </c:pt>
                <c:pt idx="195">
                  <c:v>1209.9999999999998</c:v>
                </c:pt>
                <c:pt idx="196">
                  <c:v>799.99999999999989</c:v>
                </c:pt>
                <c:pt idx="197">
                  <c:v>1687.5000000000002</c:v>
                </c:pt>
                <c:pt idx="198">
                  <c:v>905.625</c:v>
                </c:pt>
                <c:pt idx="199">
                  <c:v>905.625</c:v>
                </c:pt>
                <c:pt idx="200">
                  <c:v>944.99999999999989</c:v>
                </c:pt>
                <c:pt idx="201">
                  <c:v>825.00000000000011</c:v>
                </c:pt>
                <c:pt idx="202">
                  <c:v>490.00000000000006</c:v>
                </c:pt>
                <c:pt idx="203">
                  <c:v>1417.5000000000002</c:v>
                </c:pt>
                <c:pt idx="204">
                  <c:v>911.25</c:v>
                </c:pt>
                <c:pt idx="205">
                  <c:v>911.25</c:v>
                </c:pt>
                <c:pt idx="206">
                  <c:v>1485</c:v>
                </c:pt>
                <c:pt idx="207">
                  <c:v>1436.8750000000002</c:v>
                </c:pt>
                <c:pt idx="208">
                  <c:v>989.99999999999977</c:v>
                </c:pt>
                <c:pt idx="209">
                  <c:v>2535.0000000000005</c:v>
                </c:pt>
                <c:pt idx="210">
                  <c:v>1979.9999999999993</c:v>
                </c:pt>
                <c:pt idx="211">
                  <c:v>1979.9999999999993</c:v>
                </c:pt>
                <c:pt idx="212">
                  <c:v>1889.9999999999998</c:v>
                </c:pt>
                <c:pt idx="213">
                  <c:v>1815.0000000000002</c:v>
                </c:pt>
                <c:pt idx="214">
                  <c:v>1099.9999999999998</c:v>
                </c:pt>
                <c:pt idx="215">
                  <c:v>2925.0000000000005</c:v>
                </c:pt>
                <c:pt idx="216">
                  <c:v>540</c:v>
                </c:pt>
                <c:pt idx="217">
                  <c:v>809.99999999999989</c:v>
                </c:pt>
                <c:pt idx="218">
                  <c:v>570</c:v>
                </c:pt>
                <c:pt idx="219">
                  <c:v>831.25</c:v>
                </c:pt>
                <c:pt idx="220">
                  <c:v>454.99999999999994</c:v>
                </c:pt>
                <c:pt idx="221">
                  <c:v>914.37500000000011</c:v>
                </c:pt>
                <c:pt idx="222">
                  <c:v>625</c:v>
                </c:pt>
                <c:pt idx="223">
                  <c:v>839.99999999999989</c:v>
                </c:pt>
                <c:pt idx="224">
                  <c:v>595</c:v>
                </c:pt>
                <c:pt idx="225">
                  <c:v>656.25</c:v>
                </c:pt>
                <c:pt idx="226">
                  <c:v>350</c:v>
                </c:pt>
                <c:pt idx="227">
                  <c:v>866.25000000000011</c:v>
                </c:pt>
                <c:pt idx="228">
                  <c:v>843.74999999999989</c:v>
                </c:pt>
                <c:pt idx="229">
                  <c:v>1125</c:v>
                </c:pt>
                <c:pt idx="230">
                  <c:v>607.49999999999989</c:v>
                </c:pt>
                <c:pt idx="231">
                  <c:v>673.75000000000023</c:v>
                </c:pt>
                <c:pt idx="232">
                  <c:v>399.99999999999994</c:v>
                </c:pt>
                <c:pt idx="233">
                  <c:v>840.00000000000023</c:v>
                </c:pt>
                <c:pt idx="234">
                  <c:v>584.99999999999989</c:v>
                </c:pt>
                <c:pt idx="235">
                  <c:v>585.00000000000011</c:v>
                </c:pt>
                <c:pt idx="236">
                  <c:v>320.62499999999994</c:v>
                </c:pt>
                <c:pt idx="237">
                  <c:v>412.50000000000017</c:v>
                </c:pt>
                <c:pt idx="238">
                  <c:v>275</c:v>
                </c:pt>
                <c:pt idx="239">
                  <c:v>660.00000000000034</c:v>
                </c:pt>
                <c:pt idx="240">
                  <c:v>314.99999999999989</c:v>
                </c:pt>
                <c:pt idx="241">
                  <c:v>652.50000000000011</c:v>
                </c:pt>
                <c:pt idx="242">
                  <c:v>388.12499999999989</c:v>
                </c:pt>
                <c:pt idx="243">
                  <c:v>962.50000000000023</c:v>
                </c:pt>
                <c:pt idx="244">
                  <c:v>799.99999999999989</c:v>
                </c:pt>
                <c:pt idx="245">
                  <c:v>2025.0000000000002</c:v>
                </c:pt>
                <c:pt idx="246">
                  <c:v>1518.7499999999998</c:v>
                </c:pt>
                <c:pt idx="247">
                  <c:v>1687.4999999999998</c:v>
                </c:pt>
                <c:pt idx="248">
                  <c:v>1316.2499999999998</c:v>
                </c:pt>
                <c:pt idx="249">
                  <c:v>1485.0000000000002</c:v>
                </c:pt>
                <c:pt idx="250">
                  <c:v>999.99999999999989</c:v>
                </c:pt>
                <c:pt idx="251">
                  <c:v>2887.5000000000005</c:v>
                </c:pt>
                <c:pt idx="252">
                  <c:v>1856.2499999999998</c:v>
                </c:pt>
                <c:pt idx="253">
                  <c:v>2062.4999999999995</c:v>
                </c:pt>
                <c:pt idx="254">
                  <c:v>2193.7499999999995</c:v>
                </c:pt>
                <c:pt idx="255">
                  <c:v>1552.5000000000002</c:v>
                </c:pt>
                <c:pt idx="256">
                  <c:v>1181.2499999999998</c:v>
                </c:pt>
                <c:pt idx="257">
                  <c:v>3120.0000000000005</c:v>
                </c:pt>
                <c:pt idx="258">
                  <c:v>1499.9999999999998</c:v>
                </c:pt>
                <c:pt idx="259">
                  <c:v>2062.4999999999995</c:v>
                </c:pt>
                <c:pt idx="260">
                  <c:v>2543.7499999999995</c:v>
                </c:pt>
                <c:pt idx="261">
                  <c:v>1275.0000000000002</c:v>
                </c:pt>
                <c:pt idx="262">
                  <c:v>1051.875</c:v>
                </c:pt>
                <c:pt idx="263">
                  <c:v>2632.5000000000005</c:v>
                </c:pt>
                <c:pt idx="264">
                  <c:v>1718.75</c:v>
                </c:pt>
                <c:pt idx="265">
                  <c:v>1581.25</c:v>
                </c:pt>
                <c:pt idx="266">
                  <c:v>1874.9999999999998</c:v>
                </c:pt>
                <c:pt idx="267">
                  <c:v>1260.0000000000002</c:v>
                </c:pt>
                <c:pt idx="268">
                  <c:v>708.74999999999989</c:v>
                </c:pt>
                <c:pt idx="269">
                  <c:v>1495.0000000000002</c:v>
                </c:pt>
                <c:pt idx="270">
                  <c:v>787.5</c:v>
                </c:pt>
                <c:pt idx="271">
                  <c:v>787.5</c:v>
                </c:pt>
                <c:pt idx="272">
                  <c:v>831.25</c:v>
                </c:pt>
                <c:pt idx="273">
                  <c:v>682.50000000000011</c:v>
                </c:pt>
                <c:pt idx="274">
                  <c:v>405</c:v>
                </c:pt>
                <c:pt idx="275">
                  <c:v>1235.0000000000002</c:v>
                </c:pt>
                <c:pt idx="276">
                  <c:v>625</c:v>
                </c:pt>
                <c:pt idx="277">
                  <c:v>625</c:v>
                </c:pt>
                <c:pt idx="278">
                  <c:v>1293.75</c:v>
                </c:pt>
                <c:pt idx="279">
                  <c:v>1215.0000000000002</c:v>
                </c:pt>
                <c:pt idx="280">
                  <c:v>956.24999999999966</c:v>
                </c:pt>
                <c:pt idx="281">
                  <c:v>2437.5000000000005</c:v>
                </c:pt>
                <c:pt idx="282">
                  <c:v>2324.9999999999995</c:v>
                </c:pt>
                <c:pt idx="283">
                  <c:v>2324.9999999999995</c:v>
                </c:pt>
                <c:pt idx="284">
                  <c:v>2274.9999999999995</c:v>
                </c:pt>
                <c:pt idx="285">
                  <c:v>2145.0000000000005</c:v>
                </c:pt>
                <c:pt idx="286">
                  <c:v>1349.9999999999998</c:v>
                </c:pt>
                <c:pt idx="287">
                  <c:v>3412.5000000000014</c:v>
                </c:pt>
                <c:pt idx="288">
                  <c:v>405</c:v>
                </c:pt>
                <c:pt idx="289">
                  <c:v>607.5</c:v>
                </c:pt>
                <c:pt idx="290">
                  <c:v>427.5</c:v>
                </c:pt>
                <c:pt idx="291">
                  <c:v>665</c:v>
                </c:pt>
                <c:pt idx="292">
                  <c:v>325</c:v>
                </c:pt>
                <c:pt idx="293">
                  <c:v>748.125</c:v>
                </c:pt>
                <c:pt idx="294">
                  <c:v>468.75</c:v>
                </c:pt>
                <c:pt idx="295">
                  <c:v>630</c:v>
                </c:pt>
                <c:pt idx="296">
                  <c:v>446.25</c:v>
                </c:pt>
                <c:pt idx="297">
                  <c:v>525</c:v>
                </c:pt>
                <c:pt idx="298">
                  <c:v>250</c:v>
                </c:pt>
                <c:pt idx="299">
                  <c:v>708.75</c:v>
                </c:pt>
                <c:pt idx="300">
                  <c:v>656.25</c:v>
                </c:pt>
                <c:pt idx="301">
                  <c:v>875</c:v>
                </c:pt>
                <c:pt idx="302">
                  <c:v>472.49999999999994</c:v>
                </c:pt>
                <c:pt idx="303">
                  <c:v>551.25000000000011</c:v>
                </c:pt>
                <c:pt idx="304">
                  <c:v>300</c:v>
                </c:pt>
                <c:pt idx="305">
                  <c:v>700.00000000000011</c:v>
                </c:pt>
                <c:pt idx="306">
                  <c:v>454.99999999999994</c:v>
                </c:pt>
                <c:pt idx="307">
                  <c:v>682.5</c:v>
                </c:pt>
                <c:pt idx="308">
                  <c:v>415.62499999999989</c:v>
                </c:pt>
                <c:pt idx="309">
                  <c:v>506.25000000000011</c:v>
                </c:pt>
                <c:pt idx="310">
                  <c:v>288.74999999999994</c:v>
                </c:pt>
                <c:pt idx="311">
                  <c:v>825.00000000000011</c:v>
                </c:pt>
                <c:pt idx="312">
                  <c:v>489.99999999999989</c:v>
                </c:pt>
                <c:pt idx="313">
                  <c:v>761.25000000000011</c:v>
                </c:pt>
                <c:pt idx="314">
                  <c:v>503.12499999999989</c:v>
                </c:pt>
                <c:pt idx="315">
                  <c:v>787.50000000000011</c:v>
                </c:pt>
                <c:pt idx="316">
                  <c:v>600</c:v>
                </c:pt>
                <c:pt idx="317">
                  <c:v>1687.5</c:v>
                </c:pt>
                <c:pt idx="318">
                  <c:v>1181.25</c:v>
                </c:pt>
                <c:pt idx="319">
                  <c:v>1312.5</c:v>
                </c:pt>
                <c:pt idx="320">
                  <c:v>1050</c:v>
                </c:pt>
                <c:pt idx="321">
                  <c:v>1237.5</c:v>
                </c:pt>
                <c:pt idx="322">
                  <c:v>742.5</c:v>
                </c:pt>
                <c:pt idx="323">
                  <c:v>2475.0000000000005</c:v>
                </c:pt>
                <c:pt idx="324">
                  <c:v>1549.9999999999998</c:v>
                </c:pt>
                <c:pt idx="325">
                  <c:v>1704.9999999999998</c:v>
                </c:pt>
                <c:pt idx="326">
                  <c:v>1849.9999999999998</c:v>
                </c:pt>
                <c:pt idx="327">
                  <c:v>1312.5</c:v>
                </c:pt>
                <c:pt idx="328">
                  <c:v>1010.6250000000001</c:v>
                </c:pt>
                <c:pt idx="329">
                  <c:v>2860.0000000000005</c:v>
                </c:pt>
                <c:pt idx="330">
                  <c:v>1499.9999999999998</c:v>
                </c:pt>
                <c:pt idx="331">
                  <c:v>1649.9999999999998</c:v>
                </c:pt>
                <c:pt idx="332">
                  <c:v>1849.9999999999998</c:v>
                </c:pt>
                <c:pt idx="333">
                  <c:v>1187.5</c:v>
                </c:pt>
                <c:pt idx="334">
                  <c:v>914.37499999999989</c:v>
                </c:pt>
                <c:pt idx="335">
                  <c:v>2392.5</c:v>
                </c:pt>
                <c:pt idx="336">
                  <c:v>1485</c:v>
                </c:pt>
                <c:pt idx="337">
                  <c:v>1375</c:v>
                </c:pt>
                <c:pt idx="338">
                  <c:v>1619.9999999999998</c:v>
                </c:pt>
                <c:pt idx="339">
                  <c:v>1200</c:v>
                </c:pt>
                <c:pt idx="340">
                  <c:v>770</c:v>
                </c:pt>
                <c:pt idx="341">
                  <c:v>1718.7500000000002</c:v>
                </c:pt>
                <c:pt idx="342">
                  <c:v>919.99999999999989</c:v>
                </c:pt>
                <c:pt idx="343">
                  <c:v>919.99999999999989</c:v>
                </c:pt>
                <c:pt idx="344">
                  <c:v>944.99999999999989</c:v>
                </c:pt>
                <c:pt idx="345">
                  <c:v>843.75</c:v>
                </c:pt>
                <c:pt idx="346">
                  <c:v>428.75000000000006</c:v>
                </c:pt>
                <c:pt idx="347">
                  <c:v>1299.375</c:v>
                </c:pt>
                <c:pt idx="348">
                  <c:v>944.99999999999989</c:v>
                </c:pt>
                <c:pt idx="349">
                  <c:v>944.99999999999989</c:v>
                </c:pt>
                <c:pt idx="350">
                  <c:v>1439.9999999999998</c:v>
                </c:pt>
                <c:pt idx="351">
                  <c:v>1350</c:v>
                </c:pt>
                <c:pt idx="352">
                  <c:v>818.12499999999977</c:v>
                </c:pt>
                <c:pt idx="353">
                  <c:v>2234.375</c:v>
                </c:pt>
                <c:pt idx="354">
                  <c:v>1704.9999999999995</c:v>
                </c:pt>
                <c:pt idx="355">
                  <c:v>1704.9999999999995</c:v>
                </c:pt>
                <c:pt idx="356">
                  <c:v>1619.9999999999998</c:v>
                </c:pt>
                <c:pt idx="357">
                  <c:v>1575</c:v>
                </c:pt>
                <c:pt idx="358">
                  <c:v>914.37499999999977</c:v>
                </c:pt>
                <c:pt idx="359">
                  <c:v>2591.875</c:v>
                </c:pt>
                <c:pt idx="360">
                  <c:v>650.00000000000023</c:v>
                </c:pt>
                <c:pt idx="361">
                  <c:v>393.75000000000006</c:v>
                </c:pt>
                <c:pt idx="362">
                  <c:v>270.00000000000017</c:v>
                </c:pt>
                <c:pt idx="363">
                  <c:v>240</c:v>
                </c:pt>
                <c:pt idx="364">
                  <c:v>428.75000000000006</c:v>
                </c:pt>
                <c:pt idx="365">
                  <c:v>450.00000000000011</c:v>
                </c:pt>
                <c:pt idx="366">
                  <c:v>700.00000000000023</c:v>
                </c:pt>
                <c:pt idx="367">
                  <c:v>306.25000000000006</c:v>
                </c:pt>
                <c:pt idx="368">
                  <c:v>240.00000000000014</c:v>
                </c:pt>
                <c:pt idx="369">
                  <c:v>200</c:v>
                </c:pt>
                <c:pt idx="370">
                  <c:v>398.125</c:v>
                </c:pt>
                <c:pt idx="371">
                  <c:v>340</c:v>
                </c:pt>
                <c:pt idx="372">
                  <c:v>516</c:v>
                </c:pt>
                <c:pt idx="373">
                  <c:v>227.49999999999997</c:v>
                </c:pt>
                <c:pt idx="374">
                  <c:v>140.00000000000003</c:v>
                </c:pt>
                <c:pt idx="375">
                  <c:v>159.99999999999997</c:v>
                </c:pt>
                <c:pt idx="376">
                  <c:v>306.25000000000006</c:v>
                </c:pt>
                <c:pt idx="377">
                  <c:v>350</c:v>
                </c:pt>
                <c:pt idx="378">
                  <c:v>600</c:v>
                </c:pt>
                <c:pt idx="379">
                  <c:v>262.5</c:v>
                </c:pt>
                <c:pt idx="380">
                  <c:v>180.00000000000003</c:v>
                </c:pt>
                <c:pt idx="381">
                  <c:v>179.99999999999997</c:v>
                </c:pt>
                <c:pt idx="382">
                  <c:v>350</c:v>
                </c:pt>
                <c:pt idx="383">
                  <c:v>480.00000000000011</c:v>
                </c:pt>
                <c:pt idx="384">
                  <c:v>1072</c:v>
                </c:pt>
                <c:pt idx="385">
                  <c:v>525</c:v>
                </c:pt>
                <c:pt idx="386">
                  <c:v>490.00000000000011</c:v>
                </c:pt>
                <c:pt idx="387">
                  <c:v>420</c:v>
                </c:pt>
                <c:pt idx="388">
                  <c:v>511.87499999999989</c:v>
                </c:pt>
                <c:pt idx="389">
                  <c:v>765</c:v>
                </c:pt>
                <c:pt idx="390">
                  <c:v>1080</c:v>
                </c:pt>
                <c:pt idx="391">
                  <c:v>520.625</c:v>
                </c:pt>
                <c:pt idx="392">
                  <c:v>640</c:v>
                </c:pt>
                <c:pt idx="393">
                  <c:v>600</c:v>
                </c:pt>
                <c:pt idx="394">
                  <c:v>721.87499999999977</c:v>
                </c:pt>
                <c:pt idx="395">
                  <c:v>1320</c:v>
                </c:pt>
                <c:pt idx="396">
                  <c:v>1704.9999999999998</c:v>
                </c:pt>
                <c:pt idx="397">
                  <c:v>918.74999999999989</c:v>
                </c:pt>
                <c:pt idx="398">
                  <c:v>810</c:v>
                </c:pt>
                <c:pt idx="399">
                  <c:v>720</c:v>
                </c:pt>
                <c:pt idx="400">
                  <c:v>892.5</c:v>
                </c:pt>
                <c:pt idx="401">
                  <c:v>1560</c:v>
                </c:pt>
                <c:pt idx="402">
                  <c:v>1800</c:v>
                </c:pt>
                <c:pt idx="403">
                  <c:v>1010.6250000000001</c:v>
                </c:pt>
                <c:pt idx="404">
                  <c:v>900</c:v>
                </c:pt>
                <c:pt idx="405">
                  <c:v>640</c:v>
                </c:pt>
                <c:pt idx="406">
                  <c:v>656.25</c:v>
                </c:pt>
                <c:pt idx="407">
                  <c:v>1210.0000000000002</c:v>
                </c:pt>
                <c:pt idx="408">
                  <c:v>1300</c:v>
                </c:pt>
                <c:pt idx="409">
                  <c:v>630.00000000000023</c:v>
                </c:pt>
                <c:pt idx="410">
                  <c:v>210.00000000000011</c:v>
                </c:pt>
                <c:pt idx="411">
                  <c:v>195.00000000000011</c:v>
                </c:pt>
                <c:pt idx="412">
                  <c:v>284.37500000000006</c:v>
                </c:pt>
                <c:pt idx="413">
                  <c:v>510.00000000000023</c:v>
                </c:pt>
                <c:pt idx="414">
                  <c:v>720.00000000000034</c:v>
                </c:pt>
                <c:pt idx="415">
                  <c:v>297.50000000000017</c:v>
                </c:pt>
                <c:pt idx="416">
                  <c:v>240.00000000000014</c:v>
                </c:pt>
                <c:pt idx="417">
                  <c:v>220.00000000000014</c:v>
                </c:pt>
                <c:pt idx="418">
                  <c:v>288.75000000000006</c:v>
                </c:pt>
                <c:pt idx="419">
                  <c:v>480.00000000000011</c:v>
                </c:pt>
                <c:pt idx="420">
                  <c:v>550.00000000000034</c:v>
                </c:pt>
                <c:pt idx="421">
                  <c:v>196.87500000000014</c:v>
                </c:pt>
                <c:pt idx="422">
                  <c:v>320.00000000000023</c:v>
                </c:pt>
                <c:pt idx="423">
                  <c:v>825.00000000000023</c:v>
                </c:pt>
                <c:pt idx="424">
                  <c:v>918.75000000000011</c:v>
                </c:pt>
                <c:pt idx="425">
                  <c:v>1350</c:v>
                </c:pt>
                <c:pt idx="426">
                  <c:v>1960.0000000000005</c:v>
                </c:pt>
                <c:pt idx="427">
                  <c:v>1050</c:v>
                </c:pt>
                <c:pt idx="428">
                  <c:v>1080.0000000000002</c:v>
                </c:pt>
                <c:pt idx="429">
                  <c:v>960.00000000000023</c:v>
                </c:pt>
                <c:pt idx="430">
                  <c:v>980.00000000000011</c:v>
                </c:pt>
                <c:pt idx="431">
                  <c:v>1500</c:v>
                </c:pt>
                <c:pt idx="432">
                  <c:v>575.00000000000011</c:v>
                </c:pt>
                <c:pt idx="433">
                  <c:v>328.12500000000006</c:v>
                </c:pt>
                <c:pt idx="434">
                  <c:v>225.00000000000014</c:v>
                </c:pt>
                <c:pt idx="435">
                  <c:v>180</c:v>
                </c:pt>
                <c:pt idx="436">
                  <c:v>336.875</c:v>
                </c:pt>
                <c:pt idx="437">
                  <c:v>375.00000000000011</c:v>
                </c:pt>
                <c:pt idx="438">
                  <c:v>625.00000000000023</c:v>
                </c:pt>
                <c:pt idx="439">
                  <c:v>240.62500000000003</c:v>
                </c:pt>
                <c:pt idx="440">
                  <c:v>195.00000000000011</c:v>
                </c:pt>
                <c:pt idx="441">
                  <c:v>140</c:v>
                </c:pt>
                <c:pt idx="442">
                  <c:v>306.25</c:v>
                </c:pt>
                <c:pt idx="443">
                  <c:v>280</c:v>
                </c:pt>
                <c:pt idx="444">
                  <c:v>456</c:v>
                </c:pt>
                <c:pt idx="445">
                  <c:v>175</c:v>
                </c:pt>
                <c:pt idx="446">
                  <c:v>110.00000000000003</c:v>
                </c:pt>
                <c:pt idx="447">
                  <c:v>99.999999999999986</c:v>
                </c:pt>
                <c:pt idx="448">
                  <c:v>214.37500000000003</c:v>
                </c:pt>
                <c:pt idx="449">
                  <c:v>275</c:v>
                </c:pt>
                <c:pt idx="450">
                  <c:v>525</c:v>
                </c:pt>
                <c:pt idx="451">
                  <c:v>196.875</c:v>
                </c:pt>
                <c:pt idx="452">
                  <c:v>135.00000000000003</c:v>
                </c:pt>
                <c:pt idx="453">
                  <c:v>119.99999999999999</c:v>
                </c:pt>
                <c:pt idx="454">
                  <c:v>244.99999999999997</c:v>
                </c:pt>
                <c:pt idx="455">
                  <c:v>390.00000000000006</c:v>
                </c:pt>
                <c:pt idx="456">
                  <c:v>952</c:v>
                </c:pt>
                <c:pt idx="457">
                  <c:v>420</c:v>
                </c:pt>
                <c:pt idx="458">
                  <c:v>385.00000000000006</c:v>
                </c:pt>
                <c:pt idx="459">
                  <c:v>315.00000000000006</c:v>
                </c:pt>
                <c:pt idx="460">
                  <c:v>393.75</c:v>
                </c:pt>
                <c:pt idx="461">
                  <c:v>630</c:v>
                </c:pt>
                <c:pt idx="462">
                  <c:v>960</c:v>
                </c:pt>
                <c:pt idx="463">
                  <c:v>428.75000000000006</c:v>
                </c:pt>
                <c:pt idx="464">
                  <c:v>520</c:v>
                </c:pt>
                <c:pt idx="465">
                  <c:v>480</c:v>
                </c:pt>
                <c:pt idx="466">
                  <c:v>577.49999999999989</c:v>
                </c:pt>
                <c:pt idx="467">
                  <c:v>1140</c:v>
                </c:pt>
                <c:pt idx="468">
                  <c:v>1540</c:v>
                </c:pt>
                <c:pt idx="469">
                  <c:v>787.5</c:v>
                </c:pt>
                <c:pt idx="470">
                  <c:v>675</c:v>
                </c:pt>
                <c:pt idx="471">
                  <c:v>585</c:v>
                </c:pt>
                <c:pt idx="472">
                  <c:v>735</c:v>
                </c:pt>
                <c:pt idx="473">
                  <c:v>1365</c:v>
                </c:pt>
                <c:pt idx="474">
                  <c:v>1620</c:v>
                </c:pt>
                <c:pt idx="475">
                  <c:v>866.25</c:v>
                </c:pt>
                <c:pt idx="476">
                  <c:v>750</c:v>
                </c:pt>
                <c:pt idx="477">
                  <c:v>520</c:v>
                </c:pt>
                <c:pt idx="478">
                  <c:v>525</c:v>
                </c:pt>
                <c:pt idx="479">
                  <c:v>1045</c:v>
                </c:pt>
                <c:pt idx="480">
                  <c:v>1150</c:v>
                </c:pt>
                <c:pt idx="481">
                  <c:v>525.00000000000011</c:v>
                </c:pt>
                <c:pt idx="482">
                  <c:v>165.00000000000011</c:v>
                </c:pt>
                <c:pt idx="483">
                  <c:v>150.00000000000009</c:v>
                </c:pt>
                <c:pt idx="484">
                  <c:v>218.75000000000003</c:v>
                </c:pt>
                <c:pt idx="485">
                  <c:v>420.00000000000023</c:v>
                </c:pt>
                <c:pt idx="486">
                  <c:v>630.00000000000023</c:v>
                </c:pt>
                <c:pt idx="487">
                  <c:v>245.00000000000014</c:v>
                </c:pt>
                <c:pt idx="488">
                  <c:v>180.00000000000011</c:v>
                </c:pt>
                <c:pt idx="489">
                  <c:v>160.00000000000011</c:v>
                </c:pt>
                <c:pt idx="490">
                  <c:v>210.00000000000006</c:v>
                </c:pt>
                <c:pt idx="491">
                  <c:v>390.00000000000006</c:v>
                </c:pt>
                <c:pt idx="492">
                  <c:v>475.00000000000023</c:v>
                </c:pt>
                <c:pt idx="493">
                  <c:v>157.50000000000014</c:v>
                </c:pt>
                <c:pt idx="494">
                  <c:v>245.0000000000002</c:v>
                </c:pt>
                <c:pt idx="495">
                  <c:v>660.00000000000023</c:v>
                </c:pt>
                <c:pt idx="496">
                  <c:v>721.87500000000011</c:v>
                </c:pt>
                <c:pt idx="497">
                  <c:v>1125</c:v>
                </c:pt>
                <c:pt idx="498">
                  <c:v>1750</c:v>
                </c:pt>
                <c:pt idx="499">
                  <c:v>892.50000000000011</c:v>
                </c:pt>
                <c:pt idx="500">
                  <c:v>900.00000000000023</c:v>
                </c:pt>
                <c:pt idx="501">
                  <c:v>780.00000000000011</c:v>
                </c:pt>
                <c:pt idx="502">
                  <c:v>796.25</c:v>
                </c:pt>
                <c:pt idx="503">
                  <c:v>1275</c:v>
                </c:pt>
                <c:pt idx="504">
                  <c:v>481.25000000000006</c:v>
                </c:pt>
                <c:pt idx="505">
                  <c:v>306.25000000000006</c:v>
                </c:pt>
                <c:pt idx="506">
                  <c:v>183.75000000000006</c:v>
                </c:pt>
                <c:pt idx="507">
                  <c:v>140</c:v>
                </c:pt>
                <c:pt idx="508">
                  <c:v>306.25</c:v>
                </c:pt>
                <c:pt idx="509">
                  <c:v>306.25000000000006</c:v>
                </c:pt>
                <c:pt idx="510">
                  <c:v>525</c:v>
                </c:pt>
                <c:pt idx="511">
                  <c:v>218.75000000000003</c:v>
                </c:pt>
                <c:pt idx="512">
                  <c:v>157.50000000000006</c:v>
                </c:pt>
                <c:pt idx="513">
                  <c:v>105</c:v>
                </c:pt>
                <c:pt idx="514">
                  <c:v>275.625</c:v>
                </c:pt>
                <c:pt idx="515">
                  <c:v>227.49999999999997</c:v>
                </c:pt>
                <c:pt idx="516">
                  <c:v>381.5</c:v>
                </c:pt>
                <c:pt idx="517">
                  <c:v>157.5</c:v>
                </c:pt>
                <c:pt idx="518">
                  <c:v>87.500000000000014</c:v>
                </c:pt>
                <c:pt idx="519">
                  <c:v>69.999999999999972</c:v>
                </c:pt>
                <c:pt idx="520">
                  <c:v>183.75000000000003</c:v>
                </c:pt>
                <c:pt idx="521">
                  <c:v>218.75</c:v>
                </c:pt>
                <c:pt idx="522">
                  <c:v>437.5</c:v>
                </c:pt>
                <c:pt idx="523">
                  <c:v>175</c:v>
                </c:pt>
                <c:pt idx="524">
                  <c:v>105.00000000000001</c:v>
                </c:pt>
                <c:pt idx="525">
                  <c:v>87.499999999999972</c:v>
                </c:pt>
                <c:pt idx="526">
                  <c:v>210</c:v>
                </c:pt>
                <c:pt idx="527">
                  <c:v>315</c:v>
                </c:pt>
                <c:pt idx="528">
                  <c:v>798</c:v>
                </c:pt>
                <c:pt idx="529">
                  <c:v>385</c:v>
                </c:pt>
                <c:pt idx="530">
                  <c:v>306.25</c:v>
                </c:pt>
                <c:pt idx="531">
                  <c:v>245.00000000000003</c:v>
                </c:pt>
                <c:pt idx="532">
                  <c:v>354.37499999999994</c:v>
                </c:pt>
                <c:pt idx="533">
                  <c:v>511.87499999999989</c:v>
                </c:pt>
                <c:pt idx="534">
                  <c:v>805</c:v>
                </c:pt>
                <c:pt idx="535">
                  <c:v>398.125</c:v>
                </c:pt>
                <c:pt idx="536">
                  <c:v>420</c:v>
                </c:pt>
                <c:pt idx="537">
                  <c:v>385</c:v>
                </c:pt>
                <c:pt idx="538">
                  <c:v>529.37499999999989</c:v>
                </c:pt>
                <c:pt idx="539">
                  <c:v>944.99999999999989</c:v>
                </c:pt>
                <c:pt idx="540">
                  <c:v>1299.3749999999998</c:v>
                </c:pt>
                <c:pt idx="541">
                  <c:v>743.75</c:v>
                </c:pt>
                <c:pt idx="542">
                  <c:v>551.25</c:v>
                </c:pt>
                <c:pt idx="543">
                  <c:v>472.49999999999994</c:v>
                </c:pt>
                <c:pt idx="544">
                  <c:v>682.5</c:v>
                </c:pt>
                <c:pt idx="545">
                  <c:v>1137.5</c:v>
                </c:pt>
                <c:pt idx="546">
                  <c:v>1365</c:v>
                </c:pt>
                <c:pt idx="547">
                  <c:v>818.125</c:v>
                </c:pt>
                <c:pt idx="548">
                  <c:v>612.5</c:v>
                </c:pt>
                <c:pt idx="549">
                  <c:v>420</c:v>
                </c:pt>
                <c:pt idx="550">
                  <c:v>481.24999999999994</c:v>
                </c:pt>
                <c:pt idx="551">
                  <c:v>866.25</c:v>
                </c:pt>
                <c:pt idx="552">
                  <c:v>962.49999999999989</c:v>
                </c:pt>
                <c:pt idx="553">
                  <c:v>490.00000000000011</c:v>
                </c:pt>
                <c:pt idx="554">
                  <c:v>131.25000000000006</c:v>
                </c:pt>
                <c:pt idx="555">
                  <c:v>118.12500000000006</c:v>
                </c:pt>
                <c:pt idx="556">
                  <c:v>196.87500000000003</c:v>
                </c:pt>
                <c:pt idx="557">
                  <c:v>341.25000000000011</c:v>
                </c:pt>
                <c:pt idx="558">
                  <c:v>525.00000000000011</c:v>
                </c:pt>
                <c:pt idx="559">
                  <c:v>227.50000000000011</c:v>
                </c:pt>
                <c:pt idx="560">
                  <c:v>140.00000000000006</c:v>
                </c:pt>
                <c:pt idx="561">
                  <c:v>122.50000000000007</c:v>
                </c:pt>
                <c:pt idx="562">
                  <c:v>183.75000000000006</c:v>
                </c:pt>
                <c:pt idx="563">
                  <c:v>315</c:v>
                </c:pt>
                <c:pt idx="564">
                  <c:v>393.75000000000011</c:v>
                </c:pt>
                <c:pt idx="565">
                  <c:v>144.37500000000011</c:v>
                </c:pt>
                <c:pt idx="566">
                  <c:v>192.50000000000011</c:v>
                </c:pt>
                <c:pt idx="567">
                  <c:v>529.37500000000011</c:v>
                </c:pt>
                <c:pt idx="568">
                  <c:v>656.25</c:v>
                </c:pt>
                <c:pt idx="569">
                  <c:v>918.74999999999989</c:v>
                </c:pt>
                <c:pt idx="570">
                  <c:v>1470</c:v>
                </c:pt>
                <c:pt idx="571">
                  <c:v>840.00000000000011</c:v>
                </c:pt>
                <c:pt idx="572">
                  <c:v>735.00000000000011</c:v>
                </c:pt>
                <c:pt idx="573">
                  <c:v>630</c:v>
                </c:pt>
                <c:pt idx="574">
                  <c:v>735</c:v>
                </c:pt>
                <c:pt idx="575">
                  <c:v>1050</c:v>
                </c:pt>
              </c:numCache>
            </c:numRef>
          </c:yVal>
          <c:smooth val="0"/>
          <c:extLst>
            <c:ext xmlns:c16="http://schemas.microsoft.com/office/drawing/2014/chart" uri="{C3380CC4-5D6E-409C-BE32-E72D297353CC}">
              <c16:uniqueId val="{00000001-3441-4C8A-B9F4-BD30DD590745}"/>
            </c:ext>
          </c:extLst>
        </c:ser>
        <c:ser>
          <c:idx val="2"/>
          <c:order val="2"/>
          <c:tx>
            <c:strRef>
              <c:f>'Sales &amp; Profitability Analysis'!$M$4:$N$4</c:f>
              <c:strCache>
                <c:ptCount val="1"/>
                <c:pt idx="0">
                  <c:v>West</c:v>
                </c:pt>
              </c:strCache>
            </c:strRef>
          </c:tx>
          <c:spPr>
            <a:ln w="25400" cap="rnd">
              <a:noFill/>
              <a:round/>
            </a:ln>
            <a:effectLst/>
          </c:spPr>
          <c:marker>
            <c:symbol val="circle"/>
            <c:size val="10"/>
            <c:spPr>
              <a:solidFill>
                <a:schemeClr val="accent5">
                  <a:lumMod val="60000"/>
                  <a:lumOff val="40000"/>
                </a:schemeClr>
              </a:solidFill>
              <a:ln w="9525">
                <a:noFill/>
              </a:ln>
              <a:effectLst/>
            </c:spPr>
          </c:marker>
          <c:xVal>
            <c:numRef>
              <c:f>'Sales &amp; Profitability Analysis'!$M$6:$M$941</c:f>
              <c:numCache>
                <c:formatCode>[$$-409]#,##0</c:formatCode>
                <c:ptCount val="936"/>
                <c:pt idx="0">
                  <c:v>3099.9999999999995</c:v>
                </c:pt>
                <c:pt idx="1">
                  <c:v>3875</c:v>
                </c:pt>
                <c:pt idx="2">
                  <c:v>3875</c:v>
                </c:pt>
                <c:pt idx="3">
                  <c:v>3125</c:v>
                </c:pt>
                <c:pt idx="4">
                  <c:v>3162.5000000000005</c:v>
                </c:pt>
                <c:pt idx="5">
                  <c:v>3875</c:v>
                </c:pt>
                <c:pt idx="6">
                  <c:v>3299.9999999999995</c:v>
                </c:pt>
                <c:pt idx="7">
                  <c:v>3625</c:v>
                </c:pt>
                <c:pt idx="8">
                  <c:v>3625</c:v>
                </c:pt>
                <c:pt idx="9">
                  <c:v>2875</c:v>
                </c:pt>
                <c:pt idx="10">
                  <c:v>2750</c:v>
                </c:pt>
                <c:pt idx="11">
                  <c:v>3500</c:v>
                </c:pt>
                <c:pt idx="12">
                  <c:v>4250</c:v>
                </c:pt>
                <c:pt idx="13">
                  <c:v>4200</c:v>
                </c:pt>
                <c:pt idx="14">
                  <c:v>4200</c:v>
                </c:pt>
                <c:pt idx="15">
                  <c:v>3600</c:v>
                </c:pt>
                <c:pt idx="16">
                  <c:v>3250</c:v>
                </c:pt>
                <c:pt idx="17">
                  <c:v>4200</c:v>
                </c:pt>
                <c:pt idx="18">
                  <c:v>5250</c:v>
                </c:pt>
                <c:pt idx="19">
                  <c:v>4387.5</c:v>
                </c:pt>
                <c:pt idx="20">
                  <c:v>4712.5</c:v>
                </c:pt>
                <c:pt idx="21">
                  <c:v>3750</c:v>
                </c:pt>
                <c:pt idx="22">
                  <c:v>3412.5</c:v>
                </c:pt>
                <c:pt idx="23">
                  <c:v>5600</c:v>
                </c:pt>
                <c:pt idx="24">
                  <c:v>5400</c:v>
                </c:pt>
                <c:pt idx="25">
                  <c:v>4875</c:v>
                </c:pt>
                <c:pt idx="26">
                  <c:v>4875</c:v>
                </c:pt>
                <c:pt idx="27">
                  <c:v>3900</c:v>
                </c:pt>
                <c:pt idx="28">
                  <c:v>3575</c:v>
                </c:pt>
                <c:pt idx="29">
                  <c:v>5800</c:v>
                </c:pt>
                <c:pt idx="30">
                  <c:v>5850</c:v>
                </c:pt>
                <c:pt idx="31">
                  <c:v>5362.5</c:v>
                </c:pt>
                <c:pt idx="32">
                  <c:v>5362.5</c:v>
                </c:pt>
                <c:pt idx="33">
                  <c:v>4200</c:v>
                </c:pt>
                <c:pt idx="34">
                  <c:v>3737.5</c:v>
                </c:pt>
                <c:pt idx="35">
                  <c:v>7000</c:v>
                </c:pt>
                <c:pt idx="36">
                  <c:v>6150</c:v>
                </c:pt>
                <c:pt idx="37">
                  <c:v>5687.5</c:v>
                </c:pt>
                <c:pt idx="38">
                  <c:v>5362.5</c:v>
                </c:pt>
                <c:pt idx="39">
                  <c:v>4350</c:v>
                </c:pt>
                <c:pt idx="40">
                  <c:v>5037.5</c:v>
                </c:pt>
                <c:pt idx="41">
                  <c:v>6200</c:v>
                </c:pt>
                <c:pt idx="42">
                  <c:v>6337.5</c:v>
                </c:pt>
                <c:pt idx="43">
                  <c:v>6475.0000000000009</c:v>
                </c:pt>
                <c:pt idx="44">
                  <c:v>5200</c:v>
                </c:pt>
                <c:pt idx="45">
                  <c:v>4875</c:v>
                </c:pt>
                <c:pt idx="46">
                  <c:v>5625</c:v>
                </c:pt>
                <c:pt idx="47">
                  <c:v>5800</c:v>
                </c:pt>
                <c:pt idx="48">
                  <c:v>5087.5</c:v>
                </c:pt>
                <c:pt idx="49">
                  <c:v>5550.0000000000009</c:v>
                </c:pt>
                <c:pt idx="50">
                  <c:v>4262.5</c:v>
                </c:pt>
                <c:pt idx="51">
                  <c:v>3987.5000000000005</c:v>
                </c:pt>
                <c:pt idx="52">
                  <c:v>4712.5</c:v>
                </c:pt>
                <c:pt idx="53">
                  <c:v>5425.0000000000009</c:v>
                </c:pt>
                <c:pt idx="54">
                  <c:v>4812.5</c:v>
                </c:pt>
                <c:pt idx="55">
                  <c:v>5250.0000000000009</c:v>
                </c:pt>
                <c:pt idx="56">
                  <c:v>3850.0000000000005</c:v>
                </c:pt>
                <c:pt idx="57">
                  <c:v>3712.5000000000005</c:v>
                </c:pt>
                <c:pt idx="58">
                  <c:v>4225</c:v>
                </c:pt>
                <c:pt idx="59">
                  <c:v>4900.0000000000009</c:v>
                </c:pt>
                <c:pt idx="60">
                  <c:v>4812.5</c:v>
                </c:pt>
                <c:pt idx="61">
                  <c:v>5250.0000000000009</c:v>
                </c:pt>
                <c:pt idx="62">
                  <c:v>3987.5000000000005</c:v>
                </c:pt>
                <c:pt idx="63">
                  <c:v>3850.0000000000005</c:v>
                </c:pt>
                <c:pt idx="64">
                  <c:v>4225</c:v>
                </c:pt>
                <c:pt idx="65">
                  <c:v>5425.0000000000009</c:v>
                </c:pt>
                <c:pt idx="66">
                  <c:v>5362.5</c:v>
                </c:pt>
                <c:pt idx="67">
                  <c:v>5850.0000000000009</c:v>
                </c:pt>
                <c:pt idx="68">
                  <c:v>4262.5</c:v>
                </c:pt>
                <c:pt idx="69">
                  <c:v>4262.5</c:v>
                </c:pt>
                <c:pt idx="70">
                  <c:v>4550</c:v>
                </c:pt>
                <c:pt idx="71">
                  <c:v>5600.0000000000009</c:v>
                </c:pt>
                <c:pt idx="72">
                  <c:v>2450</c:v>
                </c:pt>
                <c:pt idx="73">
                  <c:v>3150</c:v>
                </c:pt>
                <c:pt idx="74">
                  <c:v>3150</c:v>
                </c:pt>
                <c:pt idx="75">
                  <c:v>2475</c:v>
                </c:pt>
                <c:pt idx="76">
                  <c:v>2500</c:v>
                </c:pt>
                <c:pt idx="77">
                  <c:v>3150</c:v>
                </c:pt>
                <c:pt idx="78">
                  <c:v>2625</c:v>
                </c:pt>
                <c:pt idx="79">
                  <c:v>2925</c:v>
                </c:pt>
                <c:pt idx="80">
                  <c:v>3037.5</c:v>
                </c:pt>
                <c:pt idx="81">
                  <c:v>2362.5</c:v>
                </c:pt>
                <c:pt idx="82">
                  <c:v>2250</c:v>
                </c:pt>
                <c:pt idx="83">
                  <c:v>2925</c:v>
                </c:pt>
                <c:pt idx="84">
                  <c:v>2800</c:v>
                </c:pt>
                <c:pt idx="85">
                  <c:v>2925</c:v>
                </c:pt>
                <c:pt idx="86">
                  <c:v>2925</c:v>
                </c:pt>
                <c:pt idx="87">
                  <c:v>2475</c:v>
                </c:pt>
                <c:pt idx="88">
                  <c:v>2125</c:v>
                </c:pt>
                <c:pt idx="89">
                  <c:v>2812.5</c:v>
                </c:pt>
                <c:pt idx="90">
                  <c:v>3600</c:v>
                </c:pt>
                <c:pt idx="91">
                  <c:v>3000</c:v>
                </c:pt>
                <c:pt idx="92">
                  <c:v>3125</c:v>
                </c:pt>
                <c:pt idx="93">
                  <c:v>2362.5</c:v>
                </c:pt>
                <c:pt idx="94">
                  <c:v>2125</c:v>
                </c:pt>
                <c:pt idx="95">
                  <c:v>3900</c:v>
                </c:pt>
                <c:pt idx="96">
                  <c:v>3600</c:v>
                </c:pt>
                <c:pt idx="97">
                  <c:v>3250</c:v>
                </c:pt>
                <c:pt idx="98">
                  <c:v>3250</c:v>
                </c:pt>
                <c:pt idx="99">
                  <c:v>2475</c:v>
                </c:pt>
                <c:pt idx="100">
                  <c:v>2250</c:v>
                </c:pt>
                <c:pt idx="101">
                  <c:v>4062.5</c:v>
                </c:pt>
                <c:pt idx="102">
                  <c:v>4050</c:v>
                </c:pt>
                <c:pt idx="103">
                  <c:v>3750</c:v>
                </c:pt>
                <c:pt idx="104">
                  <c:v>3750</c:v>
                </c:pt>
                <c:pt idx="105">
                  <c:v>2812.5</c:v>
                </c:pt>
                <c:pt idx="106">
                  <c:v>2500</c:v>
                </c:pt>
                <c:pt idx="107">
                  <c:v>5200</c:v>
                </c:pt>
                <c:pt idx="108">
                  <c:v>4275</c:v>
                </c:pt>
                <c:pt idx="109">
                  <c:v>4000</c:v>
                </c:pt>
                <c:pt idx="110">
                  <c:v>3750</c:v>
                </c:pt>
                <c:pt idx="111">
                  <c:v>2925</c:v>
                </c:pt>
                <c:pt idx="112">
                  <c:v>3500</c:v>
                </c:pt>
                <c:pt idx="113">
                  <c:v>4550</c:v>
                </c:pt>
                <c:pt idx="114">
                  <c:v>4500</c:v>
                </c:pt>
                <c:pt idx="115">
                  <c:v>4675</c:v>
                </c:pt>
                <c:pt idx="116">
                  <c:v>3625</c:v>
                </c:pt>
                <c:pt idx="117">
                  <c:v>3375</c:v>
                </c:pt>
                <c:pt idx="118">
                  <c:v>4050</c:v>
                </c:pt>
                <c:pt idx="119">
                  <c:v>4225</c:v>
                </c:pt>
                <c:pt idx="120">
                  <c:v>4250</c:v>
                </c:pt>
                <c:pt idx="121">
                  <c:v>4675</c:v>
                </c:pt>
                <c:pt idx="122">
                  <c:v>3500</c:v>
                </c:pt>
                <c:pt idx="123">
                  <c:v>3250</c:v>
                </c:pt>
                <c:pt idx="124">
                  <c:v>3900</c:v>
                </c:pt>
                <c:pt idx="125">
                  <c:v>4550</c:v>
                </c:pt>
                <c:pt idx="126">
                  <c:v>4000</c:v>
                </c:pt>
                <c:pt idx="127">
                  <c:v>4400</c:v>
                </c:pt>
                <c:pt idx="128">
                  <c:v>3250</c:v>
                </c:pt>
                <c:pt idx="129">
                  <c:v>3125</c:v>
                </c:pt>
                <c:pt idx="130">
                  <c:v>3600</c:v>
                </c:pt>
                <c:pt idx="131">
                  <c:v>4225</c:v>
                </c:pt>
                <c:pt idx="132">
                  <c:v>4125</c:v>
                </c:pt>
                <c:pt idx="133">
                  <c:v>4537.5</c:v>
                </c:pt>
                <c:pt idx="134">
                  <c:v>3375</c:v>
                </c:pt>
                <c:pt idx="135">
                  <c:v>3250</c:v>
                </c:pt>
                <c:pt idx="136">
                  <c:v>3600</c:v>
                </c:pt>
                <c:pt idx="137">
                  <c:v>4550</c:v>
                </c:pt>
                <c:pt idx="138">
                  <c:v>4500</c:v>
                </c:pt>
                <c:pt idx="139">
                  <c:v>4950</c:v>
                </c:pt>
                <c:pt idx="140">
                  <c:v>3500</c:v>
                </c:pt>
                <c:pt idx="141">
                  <c:v>3500</c:v>
                </c:pt>
                <c:pt idx="142">
                  <c:v>3750</c:v>
                </c:pt>
                <c:pt idx="143">
                  <c:v>4712.5</c:v>
                </c:pt>
                <c:pt idx="144">
                  <c:v>1575</c:v>
                </c:pt>
                <c:pt idx="145">
                  <c:v>2025</c:v>
                </c:pt>
                <c:pt idx="146">
                  <c:v>2025</c:v>
                </c:pt>
                <c:pt idx="147">
                  <c:v>1350</c:v>
                </c:pt>
                <c:pt idx="148">
                  <c:v>1250</c:v>
                </c:pt>
                <c:pt idx="149">
                  <c:v>2137.5</c:v>
                </c:pt>
                <c:pt idx="150">
                  <c:v>1837.4999999999998</c:v>
                </c:pt>
                <c:pt idx="151">
                  <c:v>1912.5</c:v>
                </c:pt>
                <c:pt idx="152">
                  <c:v>1912.5</c:v>
                </c:pt>
                <c:pt idx="153">
                  <c:v>1237.5</c:v>
                </c:pt>
                <c:pt idx="154">
                  <c:v>1000</c:v>
                </c:pt>
                <c:pt idx="155">
                  <c:v>1800</c:v>
                </c:pt>
                <c:pt idx="156">
                  <c:v>2475</c:v>
                </c:pt>
                <c:pt idx="157">
                  <c:v>2199.9999999999995</c:v>
                </c:pt>
                <c:pt idx="158">
                  <c:v>2199.9999999999995</c:v>
                </c:pt>
                <c:pt idx="159">
                  <c:v>1649.9999999999998</c:v>
                </c:pt>
                <c:pt idx="160">
                  <c:v>1050</c:v>
                </c:pt>
                <c:pt idx="161">
                  <c:v>2062.4999999999995</c:v>
                </c:pt>
                <c:pt idx="162">
                  <c:v>3300</c:v>
                </c:pt>
                <c:pt idx="163">
                  <c:v>2275</c:v>
                </c:pt>
                <c:pt idx="164">
                  <c:v>2600</c:v>
                </c:pt>
                <c:pt idx="165">
                  <c:v>1800</c:v>
                </c:pt>
                <c:pt idx="166">
                  <c:v>1300</c:v>
                </c:pt>
                <c:pt idx="167">
                  <c:v>2800</c:v>
                </c:pt>
                <c:pt idx="168">
                  <c:v>3300</c:v>
                </c:pt>
                <c:pt idx="169">
                  <c:v>2600</c:v>
                </c:pt>
                <c:pt idx="170">
                  <c:v>2600</c:v>
                </c:pt>
                <c:pt idx="171">
                  <c:v>1800</c:v>
                </c:pt>
                <c:pt idx="172">
                  <c:v>1300</c:v>
                </c:pt>
                <c:pt idx="173">
                  <c:v>3600</c:v>
                </c:pt>
                <c:pt idx="174">
                  <c:v>4200</c:v>
                </c:pt>
                <c:pt idx="175">
                  <c:v>3575</c:v>
                </c:pt>
                <c:pt idx="176">
                  <c:v>3575</c:v>
                </c:pt>
                <c:pt idx="177">
                  <c:v>2550</c:v>
                </c:pt>
                <c:pt idx="178">
                  <c:v>1950</c:v>
                </c:pt>
                <c:pt idx="179">
                  <c:v>4800</c:v>
                </c:pt>
                <c:pt idx="180">
                  <c:v>4500</c:v>
                </c:pt>
                <c:pt idx="181">
                  <c:v>3900</c:v>
                </c:pt>
                <c:pt idx="182">
                  <c:v>3575</c:v>
                </c:pt>
                <c:pt idx="183">
                  <c:v>2700</c:v>
                </c:pt>
                <c:pt idx="184">
                  <c:v>3250</c:v>
                </c:pt>
                <c:pt idx="185">
                  <c:v>4000</c:v>
                </c:pt>
                <c:pt idx="186">
                  <c:v>4550</c:v>
                </c:pt>
                <c:pt idx="187">
                  <c:v>4550</c:v>
                </c:pt>
                <c:pt idx="188">
                  <c:v>3412.5</c:v>
                </c:pt>
                <c:pt idx="189">
                  <c:v>3087.5</c:v>
                </c:pt>
                <c:pt idx="190">
                  <c:v>3562.5</c:v>
                </c:pt>
                <c:pt idx="191">
                  <c:v>3200</c:v>
                </c:pt>
                <c:pt idx="192">
                  <c:v>3600.0000000000005</c:v>
                </c:pt>
                <c:pt idx="193">
                  <c:v>3900.0000000000009</c:v>
                </c:pt>
                <c:pt idx="194">
                  <c:v>2700.0000000000005</c:v>
                </c:pt>
                <c:pt idx="195">
                  <c:v>2400.0000000000005</c:v>
                </c:pt>
                <c:pt idx="196">
                  <c:v>2800.0000000000005</c:v>
                </c:pt>
                <c:pt idx="197">
                  <c:v>3375.0000000000005</c:v>
                </c:pt>
                <c:pt idx="198">
                  <c:v>3300.0000000000005</c:v>
                </c:pt>
                <c:pt idx="199">
                  <c:v>3575.0000000000009</c:v>
                </c:pt>
                <c:pt idx="200">
                  <c:v>2250.0000000000005</c:v>
                </c:pt>
                <c:pt idx="201">
                  <c:v>2100.0000000000005</c:v>
                </c:pt>
                <c:pt idx="202">
                  <c:v>2275</c:v>
                </c:pt>
                <c:pt idx="203">
                  <c:v>2812.5000000000005</c:v>
                </c:pt>
                <c:pt idx="204">
                  <c:v>3450.0000000000005</c:v>
                </c:pt>
                <c:pt idx="205">
                  <c:v>3737.5000000000009</c:v>
                </c:pt>
                <c:pt idx="206">
                  <c:v>2550.0000000000005</c:v>
                </c:pt>
                <c:pt idx="207">
                  <c:v>2400.0000000000005</c:v>
                </c:pt>
                <c:pt idx="208">
                  <c:v>2450.0000000000005</c:v>
                </c:pt>
                <c:pt idx="209">
                  <c:v>3562.5000000000005</c:v>
                </c:pt>
                <c:pt idx="210">
                  <c:v>4050.0000000000005</c:v>
                </c:pt>
                <c:pt idx="211">
                  <c:v>4387.5000000000009</c:v>
                </c:pt>
                <c:pt idx="212">
                  <c:v>2850.0000000000005</c:v>
                </c:pt>
                <c:pt idx="213">
                  <c:v>2850.0000000000005</c:v>
                </c:pt>
                <c:pt idx="214">
                  <c:v>2800.0000000000005</c:v>
                </c:pt>
                <c:pt idx="215">
                  <c:v>3750.0000000000005</c:v>
                </c:pt>
                <c:pt idx="216">
                  <c:v>1275</c:v>
                </c:pt>
                <c:pt idx="217">
                  <c:v>1700</c:v>
                </c:pt>
                <c:pt idx="218">
                  <c:v>1700</c:v>
                </c:pt>
                <c:pt idx="219">
                  <c:v>1100</c:v>
                </c:pt>
                <c:pt idx="220">
                  <c:v>1012.5</c:v>
                </c:pt>
                <c:pt idx="221">
                  <c:v>1900</c:v>
                </c:pt>
                <c:pt idx="222">
                  <c:v>1575</c:v>
                </c:pt>
                <c:pt idx="223">
                  <c:v>1700</c:v>
                </c:pt>
                <c:pt idx="224">
                  <c:v>1700</c:v>
                </c:pt>
                <c:pt idx="225">
                  <c:v>1100</c:v>
                </c:pt>
                <c:pt idx="226">
                  <c:v>900</c:v>
                </c:pt>
                <c:pt idx="227">
                  <c:v>1600</c:v>
                </c:pt>
                <c:pt idx="228">
                  <c:v>2200</c:v>
                </c:pt>
                <c:pt idx="229">
                  <c:v>1999.9999999999998</c:v>
                </c:pt>
                <c:pt idx="230">
                  <c:v>2199.9999999999995</c:v>
                </c:pt>
                <c:pt idx="231">
                  <c:v>1649.9999999999998</c:v>
                </c:pt>
                <c:pt idx="232">
                  <c:v>900</c:v>
                </c:pt>
                <c:pt idx="233">
                  <c:v>1924.9999999999998</c:v>
                </c:pt>
                <c:pt idx="234">
                  <c:v>3150</c:v>
                </c:pt>
                <c:pt idx="235">
                  <c:v>2112.5</c:v>
                </c:pt>
                <c:pt idx="236">
                  <c:v>2437.5</c:v>
                </c:pt>
                <c:pt idx="237">
                  <c:v>1650</c:v>
                </c:pt>
                <c:pt idx="238">
                  <c:v>1137.5</c:v>
                </c:pt>
                <c:pt idx="239">
                  <c:v>2600</c:v>
                </c:pt>
                <c:pt idx="240">
                  <c:v>3150</c:v>
                </c:pt>
                <c:pt idx="241">
                  <c:v>2437.5</c:v>
                </c:pt>
                <c:pt idx="242">
                  <c:v>2437.5</c:v>
                </c:pt>
                <c:pt idx="243">
                  <c:v>1650</c:v>
                </c:pt>
                <c:pt idx="244">
                  <c:v>1137.5</c:v>
                </c:pt>
                <c:pt idx="245">
                  <c:v>3800</c:v>
                </c:pt>
                <c:pt idx="246">
                  <c:v>4350</c:v>
                </c:pt>
                <c:pt idx="247">
                  <c:v>3737.5</c:v>
                </c:pt>
                <c:pt idx="248">
                  <c:v>3737.5</c:v>
                </c:pt>
                <c:pt idx="249">
                  <c:v>2925</c:v>
                </c:pt>
                <c:pt idx="250">
                  <c:v>2275</c:v>
                </c:pt>
                <c:pt idx="251">
                  <c:v>5312.5000000000009</c:v>
                </c:pt>
                <c:pt idx="252">
                  <c:v>5037.5</c:v>
                </c:pt>
                <c:pt idx="253">
                  <c:v>4375</c:v>
                </c:pt>
                <c:pt idx="254">
                  <c:v>4025.0000000000005</c:v>
                </c:pt>
                <c:pt idx="255">
                  <c:v>3087.5</c:v>
                </c:pt>
                <c:pt idx="256">
                  <c:v>3675.0000000000005</c:v>
                </c:pt>
                <c:pt idx="257">
                  <c:v>4462.5000000000009</c:v>
                </c:pt>
                <c:pt idx="258">
                  <c:v>5075.0000000000009</c:v>
                </c:pt>
                <c:pt idx="259">
                  <c:v>5062.5000000000009</c:v>
                </c:pt>
                <c:pt idx="260">
                  <c:v>3850.0000000000005</c:v>
                </c:pt>
                <c:pt idx="261">
                  <c:v>3500.0000000000005</c:v>
                </c:pt>
                <c:pt idx="262">
                  <c:v>3750</c:v>
                </c:pt>
                <c:pt idx="263">
                  <c:v>3200</c:v>
                </c:pt>
                <c:pt idx="264">
                  <c:v>3900.0000000000009</c:v>
                </c:pt>
                <c:pt idx="265">
                  <c:v>4200.0000000000009</c:v>
                </c:pt>
                <c:pt idx="266">
                  <c:v>2925.0000000000005</c:v>
                </c:pt>
                <c:pt idx="267">
                  <c:v>2600.0000000000005</c:v>
                </c:pt>
                <c:pt idx="268">
                  <c:v>3000.0000000000005</c:v>
                </c:pt>
                <c:pt idx="269">
                  <c:v>2975.0000000000005</c:v>
                </c:pt>
                <c:pt idx="270">
                  <c:v>2887.5000000000005</c:v>
                </c:pt>
                <c:pt idx="271">
                  <c:v>3150.0000000000005</c:v>
                </c:pt>
                <c:pt idx="272">
                  <c:v>1925.0000000000002</c:v>
                </c:pt>
                <c:pt idx="273">
                  <c:v>1787.5000000000002</c:v>
                </c:pt>
                <c:pt idx="274">
                  <c:v>1950</c:v>
                </c:pt>
                <c:pt idx="275">
                  <c:v>2450.0000000000005</c:v>
                </c:pt>
                <c:pt idx="276">
                  <c:v>3162.5000000000005</c:v>
                </c:pt>
                <c:pt idx="277">
                  <c:v>3450.0000000000005</c:v>
                </c:pt>
                <c:pt idx="278">
                  <c:v>2337.5</c:v>
                </c:pt>
                <c:pt idx="279">
                  <c:v>2600.0000000000005</c:v>
                </c:pt>
                <c:pt idx="280">
                  <c:v>2812.5000000000005</c:v>
                </c:pt>
                <c:pt idx="281">
                  <c:v>4000.0000000000009</c:v>
                </c:pt>
                <c:pt idx="282">
                  <c:v>4550.0000000000009</c:v>
                </c:pt>
                <c:pt idx="283">
                  <c:v>4900.0000000000009</c:v>
                </c:pt>
                <c:pt idx="284">
                  <c:v>3250.0000000000005</c:v>
                </c:pt>
                <c:pt idx="285">
                  <c:v>3250.0000000000005</c:v>
                </c:pt>
                <c:pt idx="286">
                  <c:v>3187.5000000000005</c:v>
                </c:pt>
                <c:pt idx="287">
                  <c:v>4200.0000000000009</c:v>
                </c:pt>
                <c:pt idx="288">
                  <c:v>1800</c:v>
                </c:pt>
                <c:pt idx="289">
                  <c:v>2250</c:v>
                </c:pt>
                <c:pt idx="290">
                  <c:v>2250</c:v>
                </c:pt>
                <c:pt idx="291">
                  <c:v>1500</c:v>
                </c:pt>
                <c:pt idx="292">
                  <c:v>1375</c:v>
                </c:pt>
                <c:pt idx="293">
                  <c:v>2500</c:v>
                </c:pt>
                <c:pt idx="294">
                  <c:v>2200</c:v>
                </c:pt>
                <c:pt idx="295">
                  <c:v>2250</c:v>
                </c:pt>
                <c:pt idx="296">
                  <c:v>2250</c:v>
                </c:pt>
                <c:pt idx="297">
                  <c:v>1500</c:v>
                </c:pt>
                <c:pt idx="298">
                  <c:v>1237.5</c:v>
                </c:pt>
                <c:pt idx="299">
                  <c:v>2125</c:v>
                </c:pt>
                <c:pt idx="300">
                  <c:v>2875</c:v>
                </c:pt>
                <c:pt idx="301">
                  <c:v>2550</c:v>
                </c:pt>
                <c:pt idx="302">
                  <c:v>2762.4999999999995</c:v>
                </c:pt>
                <c:pt idx="303">
                  <c:v>2112.4999999999995</c:v>
                </c:pt>
                <c:pt idx="304">
                  <c:v>1225</c:v>
                </c:pt>
                <c:pt idx="305">
                  <c:v>2437.4999999999995</c:v>
                </c:pt>
                <c:pt idx="306">
                  <c:v>3849.9999999999995</c:v>
                </c:pt>
                <c:pt idx="307">
                  <c:v>2625</c:v>
                </c:pt>
                <c:pt idx="308">
                  <c:v>3000</c:v>
                </c:pt>
                <c:pt idx="309">
                  <c:v>1800</c:v>
                </c:pt>
                <c:pt idx="310">
                  <c:v>1300</c:v>
                </c:pt>
                <c:pt idx="311">
                  <c:v>2800</c:v>
                </c:pt>
                <c:pt idx="312">
                  <c:v>3300</c:v>
                </c:pt>
                <c:pt idx="313">
                  <c:v>2600</c:v>
                </c:pt>
                <c:pt idx="314">
                  <c:v>2600</c:v>
                </c:pt>
                <c:pt idx="315">
                  <c:v>1800</c:v>
                </c:pt>
                <c:pt idx="316">
                  <c:v>1300</c:v>
                </c:pt>
                <c:pt idx="317">
                  <c:v>4000</c:v>
                </c:pt>
                <c:pt idx="318">
                  <c:v>5625</c:v>
                </c:pt>
                <c:pt idx="319">
                  <c:v>5000</c:v>
                </c:pt>
                <c:pt idx="320">
                  <c:v>5000</c:v>
                </c:pt>
                <c:pt idx="321">
                  <c:v>4000</c:v>
                </c:pt>
                <c:pt idx="322">
                  <c:v>3187.5000000000005</c:v>
                </c:pt>
                <c:pt idx="323">
                  <c:v>6750</c:v>
                </c:pt>
                <c:pt idx="324">
                  <c:v>6600</c:v>
                </c:pt>
                <c:pt idx="325">
                  <c:v>5737.5000000000009</c:v>
                </c:pt>
                <c:pt idx="326">
                  <c:v>5312.5000000000009</c:v>
                </c:pt>
                <c:pt idx="327">
                  <c:v>4200</c:v>
                </c:pt>
                <c:pt idx="328">
                  <c:v>4887.5000000000009</c:v>
                </c:pt>
                <c:pt idx="329">
                  <c:v>5750</c:v>
                </c:pt>
                <c:pt idx="330">
                  <c:v>6587.5000000000009</c:v>
                </c:pt>
                <c:pt idx="331">
                  <c:v>6000.0000000000009</c:v>
                </c:pt>
                <c:pt idx="332">
                  <c:v>4687.5000000000009</c:v>
                </c:pt>
                <c:pt idx="333">
                  <c:v>4312.5000000000009</c:v>
                </c:pt>
                <c:pt idx="334">
                  <c:v>4312.5</c:v>
                </c:pt>
                <c:pt idx="335">
                  <c:v>3200</c:v>
                </c:pt>
                <c:pt idx="336">
                  <c:v>4200.0000000000009</c:v>
                </c:pt>
                <c:pt idx="337">
                  <c:v>4500.0000000000009</c:v>
                </c:pt>
                <c:pt idx="338">
                  <c:v>3150.0000000000009</c:v>
                </c:pt>
                <c:pt idx="339">
                  <c:v>2800.0000000000009</c:v>
                </c:pt>
                <c:pt idx="340">
                  <c:v>3400.0000000000005</c:v>
                </c:pt>
                <c:pt idx="341">
                  <c:v>2925</c:v>
                </c:pt>
                <c:pt idx="342">
                  <c:v>3300.0000000000005</c:v>
                </c:pt>
                <c:pt idx="343">
                  <c:v>3575.0000000000009</c:v>
                </c:pt>
                <c:pt idx="344">
                  <c:v>2250.0000000000005</c:v>
                </c:pt>
                <c:pt idx="345">
                  <c:v>2100.0000000000005</c:v>
                </c:pt>
                <c:pt idx="346">
                  <c:v>2275</c:v>
                </c:pt>
                <c:pt idx="347">
                  <c:v>2812.5000000000005</c:v>
                </c:pt>
                <c:pt idx="348">
                  <c:v>3600.0000000000005</c:v>
                </c:pt>
                <c:pt idx="349">
                  <c:v>4062.5000000000009</c:v>
                </c:pt>
                <c:pt idx="350">
                  <c:v>2850.0000000000005</c:v>
                </c:pt>
                <c:pt idx="351">
                  <c:v>3150.0000000000009</c:v>
                </c:pt>
                <c:pt idx="352">
                  <c:v>3825.0000000000005</c:v>
                </c:pt>
                <c:pt idx="353">
                  <c:v>5225.0000000000009</c:v>
                </c:pt>
                <c:pt idx="354">
                  <c:v>6000.0000000000009</c:v>
                </c:pt>
                <c:pt idx="355">
                  <c:v>6375.0000000000018</c:v>
                </c:pt>
                <c:pt idx="356">
                  <c:v>4400.0000000000009</c:v>
                </c:pt>
                <c:pt idx="357">
                  <c:v>4400.0000000000009</c:v>
                </c:pt>
                <c:pt idx="358">
                  <c:v>4275.0000000000009</c:v>
                </c:pt>
                <c:pt idx="359">
                  <c:v>5462.5000000000009</c:v>
                </c:pt>
                <c:pt idx="360">
                  <c:v>1312.5000000000002</c:v>
                </c:pt>
                <c:pt idx="361">
                  <c:v>1687.5</c:v>
                </c:pt>
                <c:pt idx="362">
                  <c:v>1687.5</c:v>
                </c:pt>
                <c:pt idx="363">
                  <c:v>1012.5</c:v>
                </c:pt>
                <c:pt idx="364">
                  <c:v>875</c:v>
                </c:pt>
                <c:pt idx="365">
                  <c:v>1912.5</c:v>
                </c:pt>
                <c:pt idx="366">
                  <c:v>1662.5000000000002</c:v>
                </c:pt>
                <c:pt idx="367">
                  <c:v>1687.5</c:v>
                </c:pt>
                <c:pt idx="368">
                  <c:v>1687.5</c:v>
                </c:pt>
                <c:pt idx="369">
                  <c:v>1012.5</c:v>
                </c:pt>
                <c:pt idx="370">
                  <c:v>750</c:v>
                </c:pt>
                <c:pt idx="371">
                  <c:v>1575</c:v>
                </c:pt>
                <c:pt idx="372">
                  <c:v>2250</c:v>
                </c:pt>
                <c:pt idx="373">
                  <c:v>1924.9999999999998</c:v>
                </c:pt>
                <c:pt idx="374">
                  <c:v>2249.9999999999995</c:v>
                </c:pt>
                <c:pt idx="375">
                  <c:v>1512.4999999999998</c:v>
                </c:pt>
                <c:pt idx="376">
                  <c:v>750</c:v>
                </c:pt>
                <c:pt idx="377">
                  <c:v>1787.4999999999998</c:v>
                </c:pt>
                <c:pt idx="378">
                  <c:v>3000</c:v>
                </c:pt>
                <c:pt idx="379">
                  <c:v>1950</c:v>
                </c:pt>
                <c:pt idx="380">
                  <c:v>2275</c:v>
                </c:pt>
                <c:pt idx="381">
                  <c:v>1250</c:v>
                </c:pt>
                <c:pt idx="382">
                  <c:v>825.00000000000011</c:v>
                </c:pt>
                <c:pt idx="383">
                  <c:v>2275</c:v>
                </c:pt>
                <c:pt idx="384">
                  <c:v>2887.4999999999995</c:v>
                </c:pt>
                <c:pt idx="385">
                  <c:v>2250</c:v>
                </c:pt>
                <c:pt idx="386">
                  <c:v>2250</c:v>
                </c:pt>
                <c:pt idx="387">
                  <c:v>1512.4999999999998</c:v>
                </c:pt>
                <c:pt idx="388">
                  <c:v>1050</c:v>
                </c:pt>
                <c:pt idx="389">
                  <c:v>3562.5</c:v>
                </c:pt>
                <c:pt idx="390">
                  <c:v>5075</c:v>
                </c:pt>
                <c:pt idx="391">
                  <c:v>4500</c:v>
                </c:pt>
                <c:pt idx="392">
                  <c:v>4500</c:v>
                </c:pt>
                <c:pt idx="393">
                  <c:v>3562.5</c:v>
                </c:pt>
                <c:pt idx="394">
                  <c:v>2975.0000000000005</c:v>
                </c:pt>
                <c:pt idx="395">
                  <c:v>6500</c:v>
                </c:pt>
                <c:pt idx="396">
                  <c:v>6400</c:v>
                </c:pt>
                <c:pt idx="397">
                  <c:v>5525.0000000000009</c:v>
                </c:pt>
                <c:pt idx="398">
                  <c:v>5100.0000000000009</c:v>
                </c:pt>
                <c:pt idx="399">
                  <c:v>4000</c:v>
                </c:pt>
                <c:pt idx="400">
                  <c:v>4675.0000000000009</c:v>
                </c:pt>
                <c:pt idx="401">
                  <c:v>5500</c:v>
                </c:pt>
                <c:pt idx="402">
                  <c:v>6375.0000000000009</c:v>
                </c:pt>
                <c:pt idx="403">
                  <c:v>5437.5000000000009</c:v>
                </c:pt>
                <c:pt idx="404">
                  <c:v>4200</c:v>
                </c:pt>
                <c:pt idx="405">
                  <c:v>3675.0000000000005</c:v>
                </c:pt>
                <c:pt idx="406">
                  <c:v>3674.9999999999995</c:v>
                </c:pt>
                <c:pt idx="407">
                  <c:v>2625</c:v>
                </c:pt>
                <c:pt idx="408">
                  <c:v>3575.0000000000009</c:v>
                </c:pt>
                <c:pt idx="409">
                  <c:v>3850.0000000000009</c:v>
                </c:pt>
                <c:pt idx="410">
                  <c:v>2437.5000000000005</c:v>
                </c:pt>
                <c:pt idx="411">
                  <c:v>2112.5000000000005</c:v>
                </c:pt>
                <c:pt idx="412">
                  <c:v>2625.0000000000005</c:v>
                </c:pt>
                <c:pt idx="413">
                  <c:v>2250</c:v>
                </c:pt>
                <c:pt idx="414">
                  <c:v>2612.5</c:v>
                </c:pt>
                <c:pt idx="415">
                  <c:v>3087.5000000000005</c:v>
                </c:pt>
                <c:pt idx="416">
                  <c:v>1800.0000000000002</c:v>
                </c:pt>
                <c:pt idx="417">
                  <c:v>1512.5000000000002</c:v>
                </c:pt>
                <c:pt idx="418">
                  <c:v>1625</c:v>
                </c:pt>
                <c:pt idx="419">
                  <c:v>2100</c:v>
                </c:pt>
                <c:pt idx="420">
                  <c:v>2887.5000000000005</c:v>
                </c:pt>
                <c:pt idx="421">
                  <c:v>3600.0000000000005</c:v>
                </c:pt>
                <c:pt idx="422">
                  <c:v>2337.5</c:v>
                </c:pt>
                <c:pt idx="423">
                  <c:v>2600.0000000000005</c:v>
                </c:pt>
                <c:pt idx="424">
                  <c:v>3187.5000000000005</c:v>
                </c:pt>
                <c:pt idx="425">
                  <c:v>4500.0000000000009</c:v>
                </c:pt>
                <c:pt idx="426">
                  <c:v>5250.0000000000009</c:v>
                </c:pt>
                <c:pt idx="427">
                  <c:v>5950.0000000000018</c:v>
                </c:pt>
                <c:pt idx="428">
                  <c:v>4000.0000000000009</c:v>
                </c:pt>
                <c:pt idx="429">
                  <c:v>4000.0000000000009</c:v>
                </c:pt>
                <c:pt idx="430">
                  <c:v>3825.0000000000005</c:v>
                </c:pt>
                <c:pt idx="431">
                  <c:v>4987.5000000000009</c:v>
                </c:pt>
                <c:pt idx="432">
                  <c:v>1700</c:v>
                </c:pt>
                <c:pt idx="433">
                  <c:v>2125</c:v>
                </c:pt>
                <c:pt idx="434">
                  <c:v>2125</c:v>
                </c:pt>
                <c:pt idx="435">
                  <c:v>1375</c:v>
                </c:pt>
                <c:pt idx="436">
                  <c:v>1237.5</c:v>
                </c:pt>
                <c:pt idx="437">
                  <c:v>2375</c:v>
                </c:pt>
                <c:pt idx="438">
                  <c:v>2100</c:v>
                </c:pt>
                <c:pt idx="439">
                  <c:v>2125</c:v>
                </c:pt>
                <c:pt idx="440">
                  <c:v>2125</c:v>
                </c:pt>
                <c:pt idx="441">
                  <c:v>1375</c:v>
                </c:pt>
                <c:pt idx="442">
                  <c:v>1100</c:v>
                </c:pt>
                <c:pt idx="443">
                  <c:v>2000</c:v>
                </c:pt>
                <c:pt idx="444">
                  <c:v>2750</c:v>
                </c:pt>
                <c:pt idx="445">
                  <c:v>2400</c:v>
                </c:pt>
                <c:pt idx="446">
                  <c:v>2762.4999999999995</c:v>
                </c:pt>
                <c:pt idx="447">
                  <c:v>1950</c:v>
                </c:pt>
                <c:pt idx="448">
                  <c:v>1137.5</c:v>
                </c:pt>
                <c:pt idx="449">
                  <c:v>2250</c:v>
                </c:pt>
                <c:pt idx="450">
                  <c:v>3575</c:v>
                </c:pt>
                <c:pt idx="451">
                  <c:v>2450.0000000000005</c:v>
                </c:pt>
                <c:pt idx="452">
                  <c:v>2800.0000000000005</c:v>
                </c:pt>
                <c:pt idx="453">
                  <c:v>1650.0000000000002</c:v>
                </c:pt>
                <c:pt idx="454">
                  <c:v>1200.0000000000002</c:v>
                </c:pt>
                <c:pt idx="455">
                  <c:v>2812.5000000000005</c:v>
                </c:pt>
                <c:pt idx="456">
                  <c:v>3450</c:v>
                </c:pt>
                <c:pt idx="457">
                  <c:v>2762.5</c:v>
                </c:pt>
                <c:pt idx="458">
                  <c:v>2762.5</c:v>
                </c:pt>
                <c:pt idx="459">
                  <c:v>1950</c:v>
                </c:pt>
                <c:pt idx="460">
                  <c:v>1237.4999999999998</c:v>
                </c:pt>
                <c:pt idx="461">
                  <c:v>4024.9999999999995</c:v>
                </c:pt>
                <c:pt idx="462">
                  <c:v>5362.4999999999991</c:v>
                </c:pt>
                <c:pt idx="463">
                  <c:v>4900</c:v>
                </c:pt>
                <c:pt idx="464">
                  <c:v>5950</c:v>
                </c:pt>
                <c:pt idx="465">
                  <c:v>4887.5</c:v>
                </c:pt>
                <c:pt idx="466">
                  <c:v>4275</c:v>
                </c:pt>
                <c:pt idx="467">
                  <c:v>8250</c:v>
                </c:pt>
                <c:pt idx="468">
                  <c:v>8100</c:v>
                </c:pt>
                <c:pt idx="469">
                  <c:v>7125.0000000000009</c:v>
                </c:pt>
                <c:pt idx="470">
                  <c:v>6650.0000000000009</c:v>
                </c:pt>
                <c:pt idx="471">
                  <c:v>5400</c:v>
                </c:pt>
                <c:pt idx="472">
                  <c:v>6175</c:v>
                </c:pt>
                <c:pt idx="473">
                  <c:v>7150.0000000000009</c:v>
                </c:pt>
                <c:pt idx="474">
                  <c:v>8075.0000000000009</c:v>
                </c:pt>
                <c:pt idx="475">
                  <c:v>7012.5000000000009</c:v>
                </c:pt>
                <c:pt idx="476">
                  <c:v>5600</c:v>
                </c:pt>
                <c:pt idx="477">
                  <c:v>3800</c:v>
                </c:pt>
                <c:pt idx="478">
                  <c:v>3799.9999999999995</c:v>
                </c:pt>
                <c:pt idx="479">
                  <c:v>2550</c:v>
                </c:pt>
                <c:pt idx="480">
                  <c:v>3000.0000000000005</c:v>
                </c:pt>
                <c:pt idx="481">
                  <c:v>3250.0000000000005</c:v>
                </c:pt>
                <c:pt idx="482">
                  <c:v>1800.0000000000002</c:v>
                </c:pt>
                <c:pt idx="483">
                  <c:v>1500.0000000000002</c:v>
                </c:pt>
                <c:pt idx="484">
                  <c:v>1925.0000000000002</c:v>
                </c:pt>
                <c:pt idx="485">
                  <c:v>1649.9999999999998</c:v>
                </c:pt>
                <c:pt idx="486">
                  <c:v>2000</c:v>
                </c:pt>
                <c:pt idx="487">
                  <c:v>3737.5000000000009</c:v>
                </c:pt>
                <c:pt idx="488">
                  <c:v>2400.0000000000005</c:v>
                </c:pt>
                <c:pt idx="489">
                  <c:v>2062.5</c:v>
                </c:pt>
                <c:pt idx="490">
                  <c:v>2275</c:v>
                </c:pt>
                <c:pt idx="491">
                  <c:v>2800.0000000000005</c:v>
                </c:pt>
                <c:pt idx="492">
                  <c:v>3437.5000000000005</c:v>
                </c:pt>
                <c:pt idx="493">
                  <c:v>4200.0000000000009</c:v>
                </c:pt>
                <c:pt idx="494">
                  <c:v>2887.5000000000005</c:v>
                </c:pt>
                <c:pt idx="495">
                  <c:v>3250.0000000000005</c:v>
                </c:pt>
                <c:pt idx="496">
                  <c:v>4037.5000000000005</c:v>
                </c:pt>
                <c:pt idx="497">
                  <c:v>5400.0000000000009</c:v>
                </c:pt>
                <c:pt idx="498">
                  <c:v>6000.0000000000009</c:v>
                </c:pt>
                <c:pt idx="499">
                  <c:v>6800.0000000000018</c:v>
                </c:pt>
                <c:pt idx="500">
                  <c:v>4800.0000000000009</c:v>
                </c:pt>
                <c:pt idx="501">
                  <c:v>4800.0000000000009</c:v>
                </c:pt>
                <c:pt idx="502">
                  <c:v>4725.0000000000009</c:v>
                </c:pt>
                <c:pt idx="503">
                  <c:v>5937.5000000000009</c:v>
                </c:pt>
                <c:pt idx="504">
                  <c:v>1050.0000000000002</c:v>
                </c:pt>
                <c:pt idx="505">
                  <c:v>1400</c:v>
                </c:pt>
                <c:pt idx="506">
                  <c:v>1400</c:v>
                </c:pt>
                <c:pt idx="507">
                  <c:v>800</c:v>
                </c:pt>
                <c:pt idx="508">
                  <c:v>675.00000000000011</c:v>
                </c:pt>
                <c:pt idx="509">
                  <c:v>1600</c:v>
                </c:pt>
                <c:pt idx="510">
                  <c:v>1350.0000000000002</c:v>
                </c:pt>
                <c:pt idx="511">
                  <c:v>1400</c:v>
                </c:pt>
                <c:pt idx="512">
                  <c:v>1400</c:v>
                </c:pt>
                <c:pt idx="513">
                  <c:v>800</c:v>
                </c:pt>
                <c:pt idx="514">
                  <c:v>562.50000000000011</c:v>
                </c:pt>
                <c:pt idx="515">
                  <c:v>1300</c:v>
                </c:pt>
                <c:pt idx="516">
                  <c:v>1900</c:v>
                </c:pt>
                <c:pt idx="517">
                  <c:v>1625</c:v>
                </c:pt>
                <c:pt idx="518">
                  <c:v>1924.9999999999998</c:v>
                </c:pt>
                <c:pt idx="519">
                  <c:v>1250</c:v>
                </c:pt>
                <c:pt idx="520">
                  <c:v>550</c:v>
                </c:pt>
                <c:pt idx="521">
                  <c:v>1500</c:v>
                </c:pt>
                <c:pt idx="522">
                  <c:v>2612.5</c:v>
                </c:pt>
                <c:pt idx="523">
                  <c:v>1650.0000000000002</c:v>
                </c:pt>
                <c:pt idx="524">
                  <c:v>1950.0000000000002</c:v>
                </c:pt>
                <c:pt idx="525">
                  <c:v>1012.5000000000001</c:v>
                </c:pt>
                <c:pt idx="526">
                  <c:v>625.00000000000011</c:v>
                </c:pt>
                <c:pt idx="527">
                  <c:v>1950.0000000000005</c:v>
                </c:pt>
                <c:pt idx="528">
                  <c:v>2500</c:v>
                </c:pt>
                <c:pt idx="529">
                  <c:v>1925.0000000000002</c:v>
                </c:pt>
                <c:pt idx="530">
                  <c:v>1925.0000000000002</c:v>
                </c:pt>
                <c:pt idx="531">
                  <c:v>1375</c:v>
                </c:pt>
                <c:pt idx="532">
                  <c:v>787.49999999999989</c:v>
                </c:pt>
                <c:pt idx="533">
                  <c:v>3150</c:v>
                </c:pt>
                <c:pt idx="534">
                  <c:v>4262.4999999999991</c:v>
                </c:pt>
                <c:pt idx="535">
                  <c:v>4224.9999999999991</c:v>
                </c:pt>
                <c:pt idx="536">
                  <c:v>5200</c:v>
                </c:pt>
                <c:pt idx="537">
                  <c:v>4200</c:v>
                </c:pt>
                <c:pt idx="538">
                  <c:v>3600</c:v>
                </c:pt>
                <c:pt idx="539">
                  <c:v>7350</c:v>
                </c:pt>
                <c:pt idx="540">
                  <c:v>7225</c:v>
                </c:pt>
                <c:pt idx="541">
                  <c:v>6300</c:v>
                </c:pt>
                <c:pt idx="542">
                  <c:v>5850</c:v>
                </c:pt>
                <c:pt idx="543">
                  <c:v>4675</c:v>
                </c:pt>
                <c:pt idx="544">
                  <c:v>5400</c:v>
                </c:pt>
                <c:pt idx="545">
                  <c:v>6300</c:v>
                </c:pt>
                <c:pt idx="546">
                  <c:v>7200</c:v>
                </c:pt>
                <c:pt idx="547">
                  <c:v>6200</c:v>
                </c:pt>
                <c:pt idx="548">
                  <c:v>4550</c:v>
                </c:pt>
                <c:pt idx="549">
                  <c:v>2975.0000000000005</c:v>
                </c:pt>
                <c:pt idx="550">
                  <c:v>2975</c:v>
                </c:pt>
                <c:pt idx="551">
                  <c:v>1875</c:v>
                </c:pt>
                <c:pt idx="552">
                  <c:v>2250.0000000000005</c:v>
                </c:pt>
                <c:pt idx="553">
                  <c:v>2475.0000000000009</c:v>
                </c:pt>
                <c:pt idx="554">
                  <c:v>1250.0000000000002</c:v>
                </c:pt>
                <c:pt idx="555">
                  <c:v>1000.0000000000002</c:v>
                </c:pt>
                <c:pt idx="556">
                  <c:v>1350.0000000000002</c:v>
                </c:pt>
                <c:pt idx="557">
                  <c:v>1125</c:v>
                </c:pt>
                <c:pt idx="558">
                  <c:v>1400</c:v>
                </c:pt>
                <c:pt idx="559">
                  <c:v>2887.5000000000009</c:v>
                </c:pt>
                <c:pt idx="560">
                  <c:v>1750.0000000000005</c:v>
                </c:pt>
                <c:pt idx="561">
                  <c:v>1462.5000000000002</c:v>
                </c:pt>
                <c:pt idx="562">
                  <c:v>1650.0000000000002</c:v>
                </c:pt>
                <c:pt idx="563">
                  <c:v>2100.0000000000005</c:v>
                </c:pt>
                <c:pt idx="564">
                  <c:v>2587.5000000000005</c:v>
                </c:pt>
                <c:pt idx="565">
                  <c:v>3250.0000000000009</c:v>
                </c:pt>
                <c:pt idx="566">
                  <c:v>2137.5000000000005</c:v>
                </c:pt>
                <c:pt idx="567">
                  <c:v>2475.0000000000009</c:v>
                </c:pt>
                <c:pt idx="568">
                  <c:v>3187.5000000000005</c:v>
                </c:pt>
                <c:pt idx="569">
                  <c:v>4400.0000000000009</c:v>
                </c:pt>
                <c:pt idx="570">
                  <c:v>4875.0000000000009</c:v>
                </c:pt>
                <c:pt idx="571">
                  <c:v>5625.0000000000018</c:v>
                </c:pt>
                <c:pt idx="572">
                  <c:v>3850.0000000000009</c:v>
                </c:pt>
                <c:pt idx="573">
                  <c:v>3850.0000000000009</c:v>
                </c:pt>
                <c:pt idx="574">
                  <c:v>3800.0000000000009</c:v>
                </c:pt>
                <c:pt idx="575">
                  <c:v>4887.5000000000009</c:v>
                </c:pt>
                <c:pt idx="576">
                  <c:v>1050.0000000000002</c:v>
                </c:pt>
                <c:pt idx="577">
                  <c:v>1400</c:v>
                </c:pt>
                <c:pt idx="578">
                  <c:v>1400</c:v>
                </c:pt>
                <c:pt idx="579">
                  <c:v>800</c:v>
                </c:pt>
                <c:pt idx="580">
                  <c:v>675.00000000000011</c:v>
                </c:pt>
                <c:pt idx="581">
                  <c:v>1600</c:v>
                </c:pt>
                <c:pt idx="582">
                  <c:v>1350.0000000000002</c:v>
                </c:pt>
                <c:pt idx="583">
                  <c:v>1400</c:v>
                </c:pt>
                <c:pt idx="584">
                  <c:v>1400</c:v>
                </c:pt>
                <c:pt idx="585">
                  <c:v>800</c:v>
                </c:pt>
                <c:pt idx="586">
                  <c:v>562.50000000000011</c:v>
                </c:pt>
                <c:pt idx="587">
                  <c:v>1300</c:v>
                </c:pt>
                <c:pt idx="588">
                  <c:v>1900</c:v>
                </c:pt>
                <c:pt idx="589">
                  <c:v>1625</c:v>
                </c:pt>
                <c:pt idx="590">
                  <c:v>1924.9999999999998</c:v>
                </c:pt>
                <c:pt idx="591">
                  <c:v>1250</c:v>
                </c:pt>
                <c:pt idx="592">
                  <c:v>550</c:v>
                </c:pt>
                <c:pt idx="593">
                  <c:v>1500</c:v>
                </c:pt>
                <c:pt idx="594">
                  <c:v>2612.5</c:v>
                </c:pt>
                <c:pt idx="595">
                  <c:v>1650.0000000000002</c:v>
                </c:pt>
                <c:pt idx="596">
                  <c:v>1950.0000000000002</c:v>
                </c:pt>
                <c:pt idx="597">
                  <c:v>1012.5000000000001</c:v>
                </c:pt>
                <c:pt idx="598">
                  <c:v>625.00000000000011</c:v>
                </c:pt>
                <c:pt idx="599">
                  <c:v>1950.0000000000005</c:v>
                </c:pt>
                <c:pt idx="600">
                  <c:v>2500</c:v>
                </c:pt>
                <c:pt idx="601">
                  <c:v>1925.0000000000002</c:v>
                </c:pt>
                <c:pt idx="602">
                  <c:v>1925.0000000000002</c:v>
                </c:pt>
                <c:pt idx="603">
                  <c:v>1375</c:v>
                </c:pt>
                <c:pt idx="604">
                  <c:v>787.49999999999989</c:v>
                </c:pt>
                <c:pt idx="605">
                  <c:v>3150</c:v>
                </c:pt>
                <c:pt idx="606">
                  <c:v>4262.4999999999991</c:v>
                </c:pt>
                <c:pt idx="607">
                  <c:v>4224.9999999999991</c:v>
                </c:pt>
                <c:pt idx="608">
                  <c:v>5200</c:v>
                </c:pt>
                <c:pt idx="609">
                  <c:v>4200</c:v>
                </c:pt>
                <c:pt idx="610">
                  <c:v>3600</c:v>
                </c:pt>
                <c:pt idx="611">
                  <c:v>7350</c:v>
                </c:pt>
                <c:pt idx="612">
                  <c:v>7225</c:v>
                </c:pt>
                <c:pt idx="613">
                  <c:v>6300</c:v>
                </c:pt>
                <c:pt idx="614">
                  <c:v>5850</c:v>
                </c:pt>
                <c:pt idx="615">
                  <c:v>4675</c:v>
                </c:pt>
                <c:pt idx="616">
                  <c:v>5400</c:v>
                </c:pt>
                <c:pt idx="617">
                  <c:v>6300</c:v>
                </c:pt>
                <c:pt idx="618">
                  <c:v>7200</c:v>
                </c:pt>
                <c:pt idx="619">
                  <c:v>6200</c:v>
                </c:pt>
                <c:pt idx="620">
                  <c:v>4550</c:v>
                </c:pt>
                <c:pt idx="621">
                  <c:v>2975.0000000000005</c:v>
                </c:pt>
                <c:pt idx="622">
                  <c:v>2975</c:v>
                </c:pt>
                <c:pt idx="623">
                  <c:v>1875</c:v>
                </c:pt>
                <c:pt idx="624">
                  <c:v>2250.0000000000005</c:v>
                </c:pt>
                <c:pt idx="625">
                  <c:v>2475.0000000000009</c:v>
                </c:pt>
                <c:pt idx="626">
                  <c:v>1250.0000000000002</c:v>
                </c:pt>
                <c:pt idx="627">
                  <c:v>1000.0000000000002</c:v>
                </c:pt>
                <c:pt idx="628">
                  <c:v>1350.0000000000002</c:v>
                </c:pt>
                <c:pt idx="629">
                  <c:v>1125</c:v>
                </c:pt>
                <c:pt idx="630">
                  <c:v>1400</c:v>
                </c:pt>
                <c:pt idx="631">
                  <c:v>2887.5000000000009</c:v>
                </c:pt>
                <c:pt idx="632">
                  <c:v>1750.0000000000005</c:v>
                </c:pt>
                <c:pt idx="633">
                  <c:v>1462.5000000000002</c:v>
                </c:pt>
                <c:pt idx="634">
                  <c:v>1650.0000000000002</c:v>
                </c:pt>
                <c:pt idx="635">
                  <c:v>2100.0000000000005</c:v>
                </c:pt>
                <c:pt idx="636">
                  <c:v>2587.5000000000005</c:v>
                </c:pt>
                <c:pt idx="637">
                  <c:v>3250.0000000000009</c:v>
                </c:pt>
                <c:pt idx="638">
                  <c:v>2137.5000000000005</c:v>
                </c:pt>
                <c:pt idx="639">
                  <c:v>2475.0000000000009</c:v>
                </c:pt>
                <c:pt idx="640">
                  <c:v>3187.5000000000005</c:v>
                </c:pt>
                <c:pt idx="641">
                  <c:v>4400.0000000000009</c:v>
                </c:pt>
                <c:pt idx="642">
                  <c:v>4875.0000000000009</c:v>
                </c:pt>
                <c:pt idx="643">
                  <c:v>5625.0000000000018</c:v>
                </c:pt>
                <c:pt idx="644">
                  <c:v>3850.0000000000009</c:v>
                </c:pt>
                <c:pt idx="645">
                  <c:v>3850.0000000000009</c:v>
                </c:pt>
                <c:pt idx="646">
                  <c:v>3800.0000000000009</c:v>
                </c:pt>
                <c:pt idx="647">
                  <c:v>4887.5000000000009</c:v>
                </c:pt>
                <c:pt idx="648">
                  <c:v>1400.0000000000002</c:v>
                </c:pt>
                <c:pt idx="649">
                  <c:v>1800</c:v>
                </c:pt>
                <c:pt idx="650">
                  <c:v>1800</c:v>
                </c:pt>
                <c:pt idx="651">
                  <c:v>1125</c:v>
                </c:pt>
                <c:pt idx="652">
                  <c:v>1000.0000000000002</c:v>
                </c:pt>
                <c:pt idx="653">
                  <c:v>2025</c:v>
                </c:pt>
                <c:pt idx="654">
                  <c:v>1750.0000000000002</c:v>
                </c:pt>
                <c:pt idx="655">
                  <c:v>1800</c:v>
                </c:pt>
                <c:pt idx="656">
                  <c:v>1800</c:v>
                </c:pt>
                <c:pt idx="657">
                  <c:v>1125</c:v>
                </c:pt>
                <c:pt idx="658">
                  <c:v>875.00000000000023</c:v>
                </c:pt>
                <c:pt idx="659">
                  <c:v>1687.5</c:v>
                </c:pt>
                <c:pt idx="660">
                  <c:v>2362.5</c:v>
                </c:pt>
                <c:pt idx="661">
                  <c:v>2062.5</c:v>
                </c:pt>
                <c:pt idx="662">
                  <c:v>2400</c:v>
                </c:pt>
                <c:pt idx="663">
                  <c:v>1650.0000000000002</c:v>
                </c:pt>
                <c:pt idx="664">
                  <c:v>900.00000000000011</c:v>
                </c:pt>
                <c:pt idx="665">
                  <c:v>1575</c:v>
                </c:pt>
                <c:pt idx="666">
                  <c:v>2625</c:v>
                </c:pt>
                <c:pt idx="667">
                  <c:v>1787.5000000000002</c:v>
                </c:pt>
                <c:pt idx="668">
                  <c:v>2062.5</c:v>
                </c:pt>
                <c:pt idx="669">
                  <c:v>1100.0000000000002</c:v>
                </c:pt>
                <c:pt idx="670">
                  <c:v>787.50000000000023</c:v>
                </c:pt>
                <c:pt idx="671">
                  <c:v>2100.0000000000005</c:v>
                </c:pt>
                <c:pt idx="672">
                  <c:v>2475</c:v>
                </c:pt>
                <c:pt idx="673">
                  <c:v>2000</c:v>
                </c:pt>
                <c:pt idx="674">
                  <c:v>2000</c:v>
                </c:pt>
                <c:pt idx="675">
                  <c:v>1462.5</c:v>
                </c:pt>
                <c:pt idx="676">
                  <c:v>899.99999999999989</c:v>
                </c:pt>
                <c:pt idx="677">
                  <c:v>3737.5</c:v>
                </c:pt>
                <c:pt idx="678">
                  <c:v>4950</c:v>
                </c:pt>
                <c:pt idx="679">
                  <c:v>4900</c:v>
                </c:pt>
                <c:pt idx="680">
                  <c:v>5950</c:v>
                </c:pt>
                <c:pt idx="681">
                  <c:v>4887.5</c:v>
                </c:pt>
                <c:pt idx="682">
                  <c:v>4275</c:v>
                </c:pt>
                <c:pt idx="683">
                  <c:v>8250</c:v>
                </c:pt>
                <c:pt idx="684">
                  <c:v>8100</c:v>
                </c:pt>
                <c:pt idx="685">
                  <c:v>7125.0000000000009</c:v>
                </c:pt>
                <c:pt idx="686">
                  <c:v>6650.0000000000009</c:v>
                </c:pt>
                <c:pt idx="687">
                  <c:v>5400</c:v>
                </c:pt>
                <c:pt idx="688">
                  <c:v>6175</c:v>
                </c:pt>
                <c:pt idx="689">
                  <c:v>7150.0000000000009</c:v>
                </c:pt>
                <c:pt idx="690">
                  <c:v>8075.0000000000009</c:v>
                </c:pt>
                <c:pt idx="691">
                  <c:v>7012.5000000000009</c:v>
                </c:pt>
                <c:pt idx="692">
                  <c:v>5250.0000000000009</c:v>
                </c:pt>
                <c:pt idx="693">
                  <c:v>3562.5000000000005</c:v>
                </c:pt>
                <c:pt idx="694">
                  <c:v>3087.4999999999995</c:v>
                </c:pt>
                <c:pt idx="695">
                  <c:v>2100</c:v>
                </c:pt>
                <c:pt idx="696">
                  <c:v>2250.0000000000005</c:v>
                </c:pt>
                <c:pt idx="697">
                  <c:v>2500.0000000000005</c:v>
                </c:pt>
                <c:pt idx="698">
                  <c:v>1350.0000000000005</c:v>
                </c:pt>
                <c:pt idx="699">
                  <c:v>1125.0000000000002</c:v>
                </c:pt>
                <c:pt idx="700">
                  <c:v>1512.5000000000002</c:v>
                </c:pt>
                <c:pt idx="701">
                  <c:v>1200</c:v>
                </c:pt>
                <c:pt idx="702">
                  <c:v>1400.0000000000002</c:v>
                </c:pt>
                <c:pt idx="703">
                  <c:v>2875.0000000000005</c:v>
                </c:pt>
                <c:pt idx="704">
                  <c:v>1800.0000000000005</c:v>
                </c:pt>
                <c:pt idx="705">
                  <c:v>1500.0000000000002</c:v>
                </c:pt>
                <c:pt idx="706">
                  <c:v>1750</c:v>
                </c:pt>
                <c:pt idx="707">
                  <c:v>2200</c:v>
                </c:pt>
                <c:pt idx="708">
                  <c:v>2500.0000000000005</c:v>
                </c:pt>
                <c:pt idx="709">
                  <c:v>3150.0000000000009</c:v>
                </c:pt>
                <c:pt idx="710">
                  <c:v>2100.0000000000005</c:v>
                </c:pt>
                <c:pt idx="711">
                  <c:v>2500.0000000000005</c:v>
                </c:pt>
                <c:pt idx="712">
                  <c:v>3325.0000000000005</c:v>
                </c:pt>
                <c:pt idx="713">
                  <c:v>5100.0000000000009</c:v>
                </c:pt>
                <c:pt idx="714">
                  <c:v>5600.0000000000018</c:v>
                </c:pt>
                <c:pt idx="715">
                  <c:v>6400.0000000000018</c:v>
                </c:pt>
                <c:pt idx="716">
                  <c:v>4500.0000000000009</c:v>
                </c:pt>
                <c:pt idx="717">
                  <c:v>4500.0000000000009</c:v>
                </c:pt>
                <c:pt idx="718">
                  <c:v>4462.5000000000009</c:v>
                </c:pt>
                <c:pt idx="719">
                  <c:v>5625.0000000000018</c:v>
                </c:pt>
                <c:pt idx="720">
                  <c:v>1274.9999999999998</c:v>
                </c:pt>
                <c:pt idx="721">
                  <c:v>1700</c:v>
                </c:pt>
                <c:pt idx="722">
                  <c:v>1700</c:v>
                </c:pt>
                <c:pt idx="723">
                  <c:v>1100</c:v>
                </c:pt>
                <c:pt idx="724">
                  <c:v>1012.5000000000001</c:v>
                </c:pt>
                <c:pt idx="725">
                  <c:v>1700</c:v>
                </c:pt>
                <c:pt idx="726">
                  <c:v>1424.9999999999998</c:v>
                </c:pt>
                <c:pt idx="727">
                  <c:v>1500</c:v>
                </c:pt>
                <c:pt idx="728">
                  <c:v>1500</c:v>
                </c:pt>
                <c:pt idx="729">
                  <c:v>900</c:v>
                </c:pt>
                <c:pt idx="730">
                  <c:v>675.00000000000011</c:v>
                </c:pt>
                <c:pt idx="731">
                  <c:v>1400</c:v>
                </c:pt>
                <c:pt idx="732">
                  <c:v>2000</c:v>
                </c:pt>
                <c:pt idx="733">
                  <c:v>1750</c:v>
                </c:pt>
                <c:pt idx="734">
                  <c:v>1750</c:v>
                </c:pt>
                <c:pt idx="735">
                  <c:v>1125</c:v>
                </c:pt>
                <c:pt idx="736">
                  <c:v>687.5</c:v>
                </c:pt>
                <c:pt idx="737">
                  <c:v>1625</c:v>
                </c:pt>
                <c:pt idx="738">
                  <c:v>2500</c:v>
                </c:pt>
                <c:pt idx="739">
                  <c:v>1650.0000000000002</c:v>
                </c:pt>
                <c:pt idx="740">
                  <c:v>1925.0000000000002</c:v>
                </c:pt>
                <c:pt idx="741">
                  <c:v>1250</c:v>
                </c:pt>
                <c:pt idx="742">
                  <c:v>825.00000000000011</c:v>
                </c:pt>
                <c:pt idx="743">
                  <c:v>2275</c:v>
                </c:pt>
                <c:pt idx="744">
                  <c:v>2625</c:v>
                </c:pt>
                <c:pt idx="745">
                  <c:v>2062.5</c:v>
                </c:pt>
                <c:pt idx="746">
                  <c:v>2200</c:v>
                </c:pt>
                <c:pt idx="747">
                  <c:v>1500</c:v>
                </c:pt>
                <c:pt idx="748">
                  <c:v>1100</c:v>
                </c:pt>
                <c:pt idx="749">
                  <c:v>2625.0000000000005</c:v>
                </c:pt>
                <c:pt idx="750">
                  <c:v>3125</c:v>
                </c:pt>
                <c:pt idx="751">
                  <c:v>2612.5</c:v>
                </c:pt>
                <c:pt idx="752">
                  <c:v>2612.5</c:v>
                </c:pt>
                <c:pt idx="753">
                  <c:v>1750</c:v>
                </c:pt>
                <c:pt idx="754">
                  <c:v>1237.5</c:v>
                </c:pt>
                <c:pt idx="755">
                  <c:v>3675.0000000000005</c:v>
                </c:pt>
                <c:pt idx="756">
                  <c:v>3375</c:v>
                </c:pt>
                <c:pt idx="757">
                  <c:v>2887.5000000000005</c:v>
                </c:pt>
                <c:pt idx="758">
                  <c:v>2612.5</c:v>
                </c:pt>
                <c:pt idx="759">
                  <c:v>1875</c:v>
                </c:pt>
                <c:pt idx="760">
                  <c:v>2337.5</c:v>
                </c:pt>
                <c:pt idx="761">
                  <c:v>2975.0000000000005</c:v>
                </c:pt>
                <c:pt idx="762">
                  <c:v>3437.5000000000005</c:v>
                </c:pt>
                <c:pt idx="763">
                  <c:v>3450.0000000000005</c:v>
                </c:pt>
                <c:pt idx="764">
                  <c:v>2475</c:v>
                </c:pt>
                <c:pt idx="765">
                  <c:v>2200</c:v>
                </c:pt>
                <c:pt idx="766">
                  <c:v>2600</c:v>
                </c:pt>
                <c:pt idx="767">
                  <c:v>2625.0000000000005</c:v>
                </c:pt>
                <c:pt idx="768">
                  <c:v>2587.5000000000005</c:v>
                </c:pt>
                <c:pt idx="769">
                  <c:v>2875.0000000000005</c:v>
                </c:pt>
                <c:pt idx="770">
                  <c:v>1912.5000000000002</c:v>
                </c:pt>
                <c:pt idx="771">
                  <c:v>1687.5000000000002</c:v>
                </c:pt>
                <c:pt idx="772">
                  <c:v>2062.5</c:v>
                </c:pt>
                <c:pt idx="773">
                  <c:v>2550.0000000000005</c:v>
                </c:pt>
                <c:pt idx="774">
                  <c:v>2250.0000000000005</c:v>
                </c:pt>
                <c:pt idx="775">
                  <c:v>2500.0000000000005</c:v>
                </c:pt>
                <c:pt idx="776">
                  <c:v>1462.5000000000002</c:v>
                </c:pt>
                <c:pt idx="777">
                  <c:v>1350.0000000000002</c:v>
                </c:pt>
                <c:pt idx="778">
                  <c:v>1512.5000000000002</c:v>
                </c:pt>
                <c:pt idx="779">
                  <c:v>1950.0000000000002</c:v>
                </c:pt>
                <c:pt idx="780">
                  <c:v>2250.0000000000005</c:v>
                </c:pt>
                <c:pt idx="781">
                  <c:v>2625.0000000000005</c:v>
                </c:pt>
                <c:pt idx="782">
                  <c:v>1687.5000000000002</c:v>
                </c:pt>
                <c:pt idx="783">
                  <c:v>1575.0000000000002</c:v>
                </c:pt>
                <c:pt idx="784">
                  <c:v>1650.0000000000002</c:v>
                </c:pt>
                <c:pt idx="785">
                  <c:v>2550.0000000000005</c:v>
                </c:pt>
                <c:pt idx="786">
                  <c:v>2812.5000000000005</c:v>
                </c:pt>
                <c:pt idx="787">
                  <c:v>3125.0000000000009</c:v>
                </c:pt>
                <c:pt idx="788">
                  <c:v>1912.5000000000002</c:v>
                </c:pt>
                <c:pt idx="789">
                  <c:v>1912.5000000000002</c:v>
                </c:pt>
                <c:pt idx="790">
                  <c:v>1925.0000000000002</c:v>
                </c:pt>
                <c:pt idx="791">
                  <c:v>2700.0000000000005</c:v>
                </c:pt>
                <c:pt idx="792">
                  <c:v>1662.4999999999995</c:v>
                </c:pt>
                <c:pt idx="793">
                  <c:v>2137.5</c:v>
                </c:pt>
                <c:pt idx="794">
                  <c:v>2137.5</c:v>
                </c:pt>
                <c:pt idx="795">
                  <c:v>1462.5</c:v>
                </c:pt>
                <c:pt idx="796">
                  <c:v>1375.0000000000002</c:v>
                </c:pt>
                <c:pt idx="797">
                  <c:v>2137.5</c:v>
                </c:pt>
                <c:pt idx="798">
                  <c:v>1837.4999999999995</c:v>
                </c:pt>
                <c:pt idx="799">
                  <c:v>1912.5</c:v>
                </c:pt>
                <c:pt idx="800">
                  <c:v>1912.5</c:v>
                </c:pt>
                <c:pt idx="801">
                  <c:v>1237.5</c:v>
                </c:pt>
                <c:pt idx="802">
                  <c:v>1000.0000000000002</c:v>
                </c:pt>
                <c:pt idx="803">
                  <c:v>1800</c:v>
                </c:pt>
                <c:pt idx="804">
                  <c:v>2475</c:v>
                </c:pt>
                <c:pt idx="805">
                  <c:v>2200</c:v>
                </c:pt>
                <c:pt idx="806">
                  <c:v>2200</c:v>
                </c:pt>
                <c:pt idx="807">
                  <c:v>1512.5000000000002</c:v>
                </c:pt>
                <c:pt idx="808">
                  <c:v>1050.0000000000002</c:v>
                </c:pt>
                <c:pt idx="809">
                  <c:v>2062.5</c:v>
                </c:pt>
                <c:pt idx="810">
                  <c:v>3025.0000000000005</c:v>
                </c:pt>
                <c:pt idx="811">
                  <c:v>2100.0000000000005</c:v>
                </c:pt>
                <c:pt idx="812">
                  <c:v>2400.0000000000005</c:v>
                </c:pt>
                <c:pt idx="813">
                  <c:v>1650.0000000000002</c:v>
                </c:pt>
                <c:pt idx="814">
                  <c:v>1200.0000000000002</c:v>
                </c:pt>
                <c:pt idx="815">
                  <c:v>2812.5000000000005</c:v>
                </c:pt>
                <c:pt idx="816">
                  <c:v>3162.5000000000005</c:v>
                </c:pt>
                <c:pt idx="817">
                  <c:v>2550.0000000000005</c:v>
                </c:pt>
                <c:pt idx="818">
                  <c:v>2700.0000000000005</c:v>
                </c:pt>
                <c:pt idx="819">
                  <c:v>1925.0000000000002</c:v>
                </c:pt>
                <c:pt idx="820">
                  <c:v>1500.0000000000002</c:v>
                </c:pt>
                <c:pt idx="821">
                  <c:v>3187.5000000000005</c:v>
                </c:pt>
                <c:pt idx="822">
                  <c:v>3850.0000000000005</c:v>
                </c:pt>
                <c:pt idx="823">
                  <c:v>3300.0000000000005</c:v>
                </c:pt>
                <c:pt idx="824">
                  <c:v>3300.0000000000005</c:v>
                </c:pt>
                <c:pt idx="825">
                  <c:v>2337.5</c:v>
                </c:pt>
                <c:pt idx="826">
                  <c:v>1800.0000000000002</c:v>
                </c:pt>
                <c:pt idx="827">
                  <c:v>4500.0000000000009</c:v>
                </c:pt>
                <c:pt idx="828">
                  <c:v>4125</c:v>
                </c:pt>
                <c:pt idx="829">
                  <c:v>3600.0000000000005</c:v>
                </c:pt>
                <c:pt idx="830">
                  <c:v>3300.0000000000005</c:v>
                </c:pt>
                <c:pt idx="831">
                  <c:v>2475</c:v>
                </c:pt>
                <c:pt idx="832">
                  <c:v>3000.0000000000005</c:v>
                </c:pt>
                <c:pt idx="833">
                  <c:v>3750.0000000000005</c:v>
                </c:pt>
                <c:pt idx="834">
                  <c:v>4200.0000000000009</c:v>
                </c:pt>
                <c:pt idx="835">
                  <c:v>4225.0000000000009</c:v>
                </c:pt>
                <c:pt idx="836">
                  <c:v>3150.0000000000005</c:v>
                </c:pt>
                <c:pt idx="837">
                  <c:v>2850.0000000000005</c:v>
                </c:pt>
                <c:pt idx="838">
                  <c:v>3325.0000000000005</c:v>
                </c:pt>
                <c:pt idx="839">
                  <c:v>3375.0000000000005</c:v>
                </c:pt>
                <c:pt idx="840">
                  <c:v>3125.0000000000009</c:v>
                </c:pt>
                <c:pt idx="841">
                  <c:v>3437.5000000000009</c:v>
                </c:pt>
                <c:pt idx="842">
                  <c:v>2375.0000000000005</c:v>
                </c:pt>
                <c:pt idx="843">
                  <c:v>2125.0000000000005</c:v>
                </c:pt>
                <c:pt idx="844">
                  <c:v>2550.0000000000005</c:v>
                </c:pt>
                <c:pt idx="845">
                  <c:v>3087.5000000000005</c:v>
                </c:pt>
                <c:pt idx="846">
                  <c:v>2750.0000000000005</c:v>
                </c:pt>
                <c:pt idx="847">
                  <c:v>3025.0000000000009</c:v>
                </c:pt>
                <c:pt idx="848">
                  <c:v>1875.0000000000005</c:v>
                </c:pt>
                <c:pt idx="849">
                  <c:v>1750.0000000000005</c:v>
                </c:pt>
                <c:pt idx="850">
                  <c:v>1950.0000000000002</c:v>
                </c:pt>
                <c:pt idx="851">
                  <c:v>2812.5000000000005</c:v>
                </c:pt>
                <c:pt idx="852">
                  <c:v>3300.0000000000005</c:v>
                </c:pt>
                <c:pt idx="853">
                  <c:v>3900.0000000000009</c:v>
                </c:pt>
                <c:pt idx="854">
                  <c:v>2700.0000000000005</c:v>
                </c:pt>
                <c:pt idx="855">
                  <c:v>2550.0000000000005</c:v>
                </c:pt>
                <c:pt idx="856">
                  <c:v>2625.0000000000005</c:v>
                </c:pt>
                <c:pt idx="857">
                  <c:v>3750.0000000000005</c:v>
                </c:pt>
                <c:pt idx="858">
                  <c:v>4200.0000000000009</c:v>
                </c:pt>
                <c:pt idx="859">
                  <c:v>4550.0000000000009</c:v>
                </c:pt>
                <c:pt idx="860">
                  <c:v>3000.0000000000005</c:v>
                </c:pt>
                <c:pt idx="861">
                  <c:v>3000.0000000000005</c:v>
                </c:pt>
                <c:pt idx="862">
                  <c:v>2975.0000000000005</c:v>
                </c:pt>
                <c:pt idx="863">
                  <c:v>3937.5000000000005</c:v>
                </c:pt>
                <c:pt idx="864">
                  <c:v>1349.9999999999998</c:v>
                </c:pt>
                <c:pt idx="865">
                  <c:v>1800</c:v>
                </c:pt>
                <c:pt idx="866">
                  <c:v>1800</c:v>
                </c:pt>
                <c:pt idx="867">
                  <c:v>1200</c:v>
                </c:pt>
                <c:pt idx="868">
                  <c:v>1125.0000000000002</c:v>
                </c:pt>
                <c:pt idx="869">
                  <c:v>1800</c:v>
                </c:pt>
                <c:pt idx="870">
                  <c:v>1499.9999999999998</c:v>
                </c:pt>
                <c:pt idx="871">
                  <c:v>1600</c:v>
                </c:pt>
                <c:pt idx="872">
                  <c:v>1600</c:v>
                </c:pt>
                <c:pt idx="873">
                  <c:v>1000</c:v>
                </c:pt>
                <c:pt idx="874">
                  <c:v>787.50000000000023</c:v>
                </c:pt>
                <c:pt idx="875">
                  <c:v>1500</c:v>
                </c:pt>
                <c:pt idx="876">
                  <c:v>2100</c:v>
                </c:pt>
                <c:pt idx="877">
                  <c:v>1875</c:v>
                </c:pt>
                <c:pt idx="878">
                  <c:v>1875</c:v>
                </c:pt>
                <c:pt idx="879">
                  <c:v>1250</c:v>
                </c:pt>
                <c:pt idx="880">
                  <c:v>825.00000000000011</c:v>
                </c:pt>
                <c:pt idx="881">
                  <c:v>1750</c:v>
                </c:pt>
                <c:pt idx="882">
                  <c:v>2625</c:v>
                </c:pt>
                <c:pt idx="883">
                  <c:v>1787.5000000000002</c:v>
                </c:pt>
                <c:pt idx="884">
                  <c:v>2062.5</c:v>
                </c:pt>
                <c:pt idx="885">
                  <c:v>1375</c:v>
                </c:pt>
                <c:pt idx="886">
                  <c:v>962.50000000000011</c:v>
                </c:pt>
                <c:pt idx="887">
                  <c:v>2450.0000000000005</c:v>
                </c:pt>
                <c:pt idx="888">
                  <c:v>2750</c:v>
                </c:pt>
                <c:pt idx="889">
                  <c:v>2200</c:v>
                </c:pt>
                <c:pt idx="890">
                  <c:v>2337.5</c:v>
                </c:pt>
                <c:pt idx="891">
                  <c:v>1625</c:v>
                </c:pt>
                <c:pt idx="892">
                  <c:v>1237.5</c:v>
                </c:pt>
                <c:pt idx="893">
                  <c:v>2800.0000000000005</c:v>
                </c:pt>
                <c:pt idx="894">
                  <c:v>3375</c:v>
                </c:pt>
                <c:pt idx="895">
                  <c:v>2887.5000000000005</c:v>
                </c:pt>
                <c:pt idx="896">
                  <c:v>2887.5000000000005</c:v>
                </c:pt>
                <c:pt idx="897">
                  <c:v>2000</c:v>
                </c:pt>
                <c:pt idx="898">
                  <c:v>1512.5000000000002</c:v>
                </c:pt>
                <c:pt idx="899">
                  <c:v>4025.0000000000005</c:v>
                </c:pt>
                <c:pt idx="900">
                  <c:v>3625</c:v>
                </c:pt>
                <c:pt idx="901">
                  <c:v>3162.5000000000005</c:v>
                </c:pt>
                <c:pt idx="902">
                  <c:v>2887.5000000000005</c:v>
                </c:pt>
                <c:pt idx="903">
                  <c:v>2125</c:v>
                </c:pt>
                <c:pt idx="904">
                  <c:v>2612.5</c:v>
                </c:pt>
                <c:pt idx="905">
                  <c:v>3325.0000000000005</c:v>
                </c:pt>
                <c:pt idx="906">
                  <c:v>3712.5000000000005</c:v>
                </c:pt>
                <c:pt idx="907">
                  <c:v>3750.0000000000005</c:v>
                </c:pt>
                <c:pt idx="908">
                  <c:v>2750</c:v>
                </c:pt>
                <c:pt idx="909">
                  <c:v>2475</c:v>
                </c:pt>
                <c:pt idx="910">
                  <c:v>2925</c:v>
                </c:pt>
                <c:pt idx="911">
                  <c:v>2975.0000000000005</c:v>
                </c:pt>
                <c:pt idx="912">
                  <c:v>2700.0000000000009</c:v>
                </c:pt>
                <c:pt idx="913">
                  <c:v>3000.0000000000005</c:v>
                </c:pt>
                <c:pt idx="914">
                  <c:v>2025.0000000000005</c:v>
                </c:pt>
                <c:pt idx="915">
                  <c:v>1800.0000000000005</c:v>
                </c:pt>
                <c:pt idx="916">
                  <c:v>2200</c:v>
                </c:pt>
                <c:pt idx="917">
                  <c:v>2700.0000000000005</c:v>
                </c:pt>
                <c:pt idx="918">
                  <c:v>2362.5000000000005</c:v>
                </c:pt>
                <c:pt idx="919">
                  <c:v>2625.0000000000005</c:v>
                </c:pt>
                <c:pt idx="920">
                  <c:v>1575.0000000000005</c:v>
                </c:pt>
                <c:pt idx="921">
                  <c:v>1462.5000000000005</c:v>
                </c:pt>
                <c:pt idx="922">
                  <c:v>1650.0000000000002</c:v>
                </c:pt>
                <c:pt idx="923">
                  <c:v>2450.0000000000005</c:v>
                </c:pt>
                <c:pt idx="924">
                  <c:v>2887.5000000000005</c:v>
                </c:pt>
                <c:pt idx="925">
                  <c:v>3450.0000000000005</c:v>
                </c:pt>
                <c:pt idx="926">
                  <c:v>2337.5</c:v>
                </c:pt>
                <c:pt idx="927">
                  <c:v>2200</c:v>
                </c:pt>
                <c:pt idx="928">
                  <c:v>2275</c:v>
                </c:pt>
                <c:pt idx="929">
                  <c:v>3325.0000000000005</c:v>
                </c:pt>
                <c:pt idx="930">
                  <c:v>3712.5000000000005</c:v>
                </c:pt>
                <c:pt idx="931">
                  <c:v>4050.0000000000005</c:v>
                </c:pt>
                <c:pt idx="932">
                  <c:v>2612.5</c:v>
                </c:pt>
                <c:pt idx="933">
                  <c:v>2612.5</c:v>
                </c:pt>
                <c:pt idx="934">
                  <c:v>2600</c:v>
                </c:pt>
                <c:pt idx="935">
                  <c:v>3500.0000000000005</c:v>
                </c:pt>
              </c:numCache>
            </c:numRef>
          </c:xVal>
          <c:yVal>
            <c:numRef>
              <c:f>'Sales &amp; Profitability Analysis'!$N$6:$N$941</c:f>
              <c:numCache>
                <c:formatCode>"$"#,##0_);[Red]\("$"#,##0\)</c:formatCode>
                <c:ptCount val="936"/>
                <c:pt idx="0">
                  <c:v>1085</c:v>
                </c:pt>
                <c:pt idx="1">
                  <c:v>775</c:v>
                </c:pt>
                <c:pt idx="2">
                  <c:v>1356.2500000000002</c:v>
                </c:pt>
                <c:pt idx="3">
                  <c:v>937.5</c:v>
                </c:pt>
                <c:pt idx="4">
                  <c:v>1581.2500000000002</c:v>
                </c:pt>
                <c:pt idx="5">
                  <c:v>581.25000000000011</c:v>
                </c:pt>
                <c:pt idx="6">
                  <c:v>1155</c:v>
                </c:pt>
                <c:pt idx="7">
                  <c:v>725</c:v>
                </c:pt>
                <c:pt idx="8">
                  <c:v>1268.7500000000002</c:v>
                </c:pt>
                <c:pt idx="9">
                  <c:v>862.5</c:v>
                </c:pt>
                <c:pt idx="10">
                  <c:v>1375</c:v>
                </c:pt>
                <c:pt idx="11">
                  <c:v>525.00000000000011</c:v>
                </c:pt>
                <c:pt idx="12">
                  <c:v>1487.5000000000002</c:v>
                </c:pt>
                <c:pt idx="13">
                  <c:v>840</c:v>
                </c:pt>
                <c:pt idx="14">
                  <c:v>1470.0000000000002</c:v>
                </c:pt>
                <c:pt idx="15">
                  <c:v>1080</c:v>
                </c:pt>
                <c:pt idx="16">
                  <c:v>1625</c:v>
                </c:pt>
                <c:pt idx="17">
                  <c:v>630.00000000000011</c:v>
                </c:pt>
                <c:pt idx="18">
                  <c:v>1837.5000000000002</c:v>
                </c:pt>
                <c:pt idx="19">
                  <c:v>877.5</c:v>
                </c:pt>
                <c:pt idx="20">
                  <c:v>1649.3750000000002</c:v>
                </c:pt>
                <c:pt idx="21">
                  <c:v>1125</c:v>
                </c:pt>
                <c:pt idx="22">
                  <c:v>1706.25</c:v>
                </c:pt>
                <c:pt idx="23">
                  <c:v>840.00000000000011</c:v>
                </c:pt>
                <c:pt idx="24">
                  <c:v>2160</c:v>
                </c:pt>
                <c:pt idx="25">
                  <c:v>1218.75</c:v>
                </c:pt>
                <c:pt idx="26">
                  <c:v>1950</c:v>
                </c:pt>
                <c:pt idx="27">
                  <c:v>1365</c:v>
                </c:pt>
                <c:pt idx="28">
                  <c:v>1966.2500000000002</c:v>
                </c:pt>
                <c:pt idx="29">
                  <c:v>1160</c:v>
                </c:pt>
                <c:pt idx="30">
                  <c:v>2340</c:v>
                </c:pt>
                <c:pt idx="31">
                  <c:v>1340.625</c:v>
                </c:pt>
                <c:pt idx="32">
                  <c:v>2145</c:v>
                </c:pt>
                <c:pt idx="33">
                  <c:v>1470</c:v>
                </c:pt>
                <c:pt idx="34">
                  <c:v>2055.625</c:v>
                </c:pt>
                <c:pt idx="35">
                  <c:v>1400</c:v>
                </c:pt>
                <c:pt idx="36">
                  <c:v>2152.5</c:v>
                </c:pt>
                <c:pt idx="37">
                  <c:v>1137.5</c:v>
                </c:pt>
                <c:pt idx="38">
                  <c:v>1876.8750000000002</c:v>
                </c:pt>
                <c:pt idx="39">
                  <c:v>1305</c:v>
                </c:pt>
                <c:pt idx="40">
                  <c:v>2518.75</c:v>
                </c:pt>
                <c:pt idx="41">
                  <c:v>930.00000000000011</c:v>
                </c:pt>
                <c:pt idx="42">
                  <c:v>2218.125</c:v>
                </c:pt>
                <c:pt idx="43">
                  <c:v>1295.0000000000002</c:v>
                </c:pt>
                <c:pt idx="44">
                  <c:v>1820.0000000000002</c:v>
                </c:pt>
                <c:pt idx="45">
                  <c:v>1462.5</c:v>
                </c:pt>
                <c:pt idx="46">
                  <c:v>2812.5</c:v>
                </c:pt>
                <c:pt idx="47">
                  <c:v>870.00000000000011</c:v>
                </c:pt>
                <c:pt idx="48">
                  <c:v>1526.2500000000002</c:v>
                </c:pt>
                <c:pt idx="49">
                  <c:v>832.50000000000011</c:v>
                </c:pt>
                <c:pt idx="50">
                  <c:v>1278.7500000000002</c:v>
                </c:pt>
                <c:pt idx="51">
                  <c:v>996.875</c:v>
                </c:pt>
                <c:pt idx="52">
                  <c:v>2120.6250000000005</c:v>
                </c:pt>
                <c:pt idx="53">
                  <c:v>542.50000000000011</c:v>
                </c:pt>
                <c:pt idx="54">
                  <c:v>1443.7500000000002</c:v>
                </c:pt>
                <c:pt idx="55">
                  <c:v>787.50000000000011</c:v>
                </c:pt>
                <c:pt idx="56">
                  <c:v>1155.0000000000002</c:v>
                </c:pt>
                <c:pt idx="57">
                  <c:v>928.125</c:v>
                </c:pt>
                <c:pt idx="58">
                  <c:v>1901.2500000000002</c:v>
                </c:pt>
                <c:pt idx="59">
                  <c:v>490.00000000000011</c:v>
                </c:pt>
                <c:pt idx="60">
                  <c:v>1443.7500000000002</c:v>
                </c:pt>
                <c:pt idx="61">
                  <c:v>787.50000000000011</c:v>
                </c:pt>
                <c:pt idx="62">
                  <c:v>1196.2500000000002</c:v>
                </c:pt>
                <c:pt idx="63">
                  <c:v>962.5</c:v>
                </c:pt>
                <c:pt idx="64">
                  <c:v>1901.2500000000002</c:v>
                </c:pt>
                <c:pt idx="65">
                  <c:v>542.50000000000011</c:v>
                </c:pt>
                <c:pt idx="66">
                  <c:v>1608.7500000000002</c:v>
                </c:pt>
                <c:pt idx="67">
                  <c:v>877.50000000000011</c:v>
                </c:pt>
                <c:pt idx="68">
                  <c:v>1278.7500000000002</c:v>
                </c:pt>
                <c:pt idx="69">
                  <c:v>1065.6249999999998</c:v>
                </c:pt>
                <c:pt idx="70">
                  <c:v>2047.5000000000002</c:v>
                </c:pt>
                <c:pt idx="71">
                  <c:v>560.00000000000011</c:v>
                </c:pt>
                <c:pt idx="72">
                  <c:v>980</c:v>
                </c:pt>
                <c:pt idx="73">
                  <c:v>787.5</c:v>
                </c:pt>
                <c:pt idx="74">
                  <c:v>1260</c:v>
                </c:pt>
                <c:pt idx="75">
                  <c:v>866.25</c:v>
                </c:pt>
                <c:pt idx="76">
                  <c:v>1375</c:v>
                </c:pt>
                <c:pt idx="77">
                  <c:v>630</c:v>
                </c:pt>
                <c:pt idx="78">
                  <c:v>1050</c:v>
                </c:pt>
                <c:pt idx="79">
                  <c:v>731.25</c:v>
                </c:pt>
                <c:pt idx="80">
                  <c:v>1215</c:v>
                </c:pt>
                <c:pt idx="81">
                  <c:v>826.875</c:v>
                </c:pt>
                <c:pt idx="82">
                  <c:v>1237.5</c:v>
                </c:pt>
                <c:pt idx="83">
                  <c:v>585</c:v>
                </c:pt>
                <c:pt idx="84">
                  <c:v>1120</c:v>
                </c:pt>
                <c:pt idx="85">
                  <c:v>731.25</c:v>
                </c:pt>
                <c:pt idx="86">
                  <c:v>1170</c:v>
                </c:pt>
                <c:pt idx="87">
                  <c:v>866.25</c:v>
                </c:pt>
                <c:pt idx="88">
                  <c:v>1168.75</c:v>
                </c:pt>
                <c:pt idx="89">
                  <c:v>562.5</c:v>
                </c:pt>
                <c:pt idx="90">
                  <c:v>1440</c:v>
                </c:pt>
                <c:pt idx="91">
                  <c:v>750</c:v>
                </c:pt>
                <c:pt idx="92">
                  <c:v>1250</c:v>
                </c:pt>
                <c:pt idx="93">
                  <c:v>826.875</c:v>
                </c:pt>
                <c:pt idx="94">
                  <c:v>1168.75</c:v>
                </c:pt>
                <c:pt idx="95">
                  <c:v>780</c:v>
                </c:pt>
                <c:pt idx="96">
                  <c:v>1440</c:v>
                </c:pt>
                <c:pt idx="97">
                  <c:v>812.5</c:v>
                </c:pt>
                <c:pt idx="98">
                  <c:v>1300</c:v>
                </c:pt>
                <c:pt idx="99">
                  <c:v>866.25</c:v>
                </c:pt>
                <c:pt idx="100">
                  <c:v>1237.5</c:v>
                </c:pt>
                <c:pt idx="101">
                  <c:v>812.5</c:v>
                </c:pt>
                <c:pt idx="102">
                  <c:v>1620</c:v>
                </c:pt>
                <c:pt idx="103">
                  <c:v>937.5</c:v>
                </c:pt>
                <c:pt idx="104">
                  <c:v>1500</c:v>
                </c:pt>
                <c:pt idx="105">
                  <c:v>984.37499999999989</c:v>
                </c:pt>
                <c:pt idx="106">
                  <c:v>1375</c:v>
                </c:pt>
                <c:pt idx="107">
                  <c:v>1040</c:v>
                </c:pt>
                <c:pt idx="108">
                  <c:v>1710</c:v>
                </c:pt>
                <c:pt idx="109">
                  <c:v>1000</c:v>
                </c:pt>
                <c:pt idx="110">
                  <c:v>1500</c:v>
                </c:pt>
                <c:pt idx="111">
                  <c:v>1023.7499999999999</c:v>
                </c:pt>
                <c:pt idx="112">
                  <c:v>1925.0000000000002</c:v>
                </c:pt>
                <c:pt idx="113">
                  <c:v>910</c:v>
                </c:pt>
                <c:pt idx="114">
                  <c:v>1800</c:v>
                </c:pt>
                <c:pt idx="115">
                  <c:v>1168.75</c:v>
                </c:pt>
                <c:pt idx="116">
                  <c:v>1450</c:v>
                </c:pt>
                <c:pt idx="117">
                  <c:v>1181.25</c:v>
                </c:pt>
                <c:pt idx="118">
                  <c:v>2227.5</c:v>
                </c:pt>
                <c:pt idx="119">
                  <c:v>845</c:v>
                </c:pt>
                <c:pt idx="120">
                  <c:v>1700</c:v>
                </c:pt>
                <c:pt idx="121">
                  <c:v>1168.75</c:v>
                </c:pt>
                <c:pt idx="122">
                  <c:v>1400</c:v>
                </c:pt>
                <c:pt idx="123">
                  <c:v>1137.5</c:v>
                </c:pt>
                <c:pt idx="124">
                  <c:v>2145</c:v>
                </c:pt>
                <c:pt idx="125">
                  <c:v>910</c:v>
                </c:pt>
                <c:pt idx="126">
                  <c:v>1600</c:v>
                </c:pt>
                <c:pt idx="127">
                  <c:v>1100</c:v>
                </c:pt>
                <c:pt idx="128">
                  <c:v>1300</c:v>
                </c:pt>
                <c:pt idx="129">
                  <c:v>1093.75</c:v>
                </c:pt>
                <c:pt idx="130">
                  <c:v>1980.0000000000002</c:v>
                </c:pt>
                <c:pt idx="131">
                  <c:v>845</c:v>
                </c:pt>
                <c:pt idx="132">
                  <c:v>1650</c:v>
                </c:pt>
                <c:pt idx="133">
                  <c:v>1134.375</c:v>
                </c:pt>
                <c:pt idx="134">
                  <c:v>1350</c:v>
                </c:pt>
                <c:pt idx="135">
                  <c:v>1137.5</c:v>
                </c:pt>
                <c:pt idx="136">
                  <c:v>1980.0000000000002</c:v>
                </c:pt>
                <c:pt idx="137">
                  <c:v>910</c:v>
                </c:pt>
                <c:pt idx="138">
                  <c:v>1800</c:v>
                </c:pt>
                <c:pt idx="139">
                  <c:v>1237.5</c:v>
                </c:pt>
                <c:pt idx="140">
                  <c:v>1400</c:v>
                </c:pt>
                <c:pt idx="141">
                  <c:v>1225</c:v>
                </c:pt>
                <c:pt idx="142">
                  <c:v>2062.5</c:v>
                </c:pt>
                <c:pt idx="143">
                  <c:v>942.5</c:v>
                </c:pt>
                <c:pt idx="144">
                  <c:v>630</c:v>
                </c:pt>
                <c:pt idx="145">
                  <c:v>506.25</c:v>
                </c:pt>
                <c:pt idx="146">
                  <c:v>810</c:v>
                </c:pt>
                <c:pt idx="147">
                  <c:v>472.49999999999994</c:v>
                </c:pt>
                <c:pt idx="148">
                  <c:v>687.5</c:v>
                </c:pt>
                <c:pt idx="149">
                  <c:v>427.5</c:v>
                </c:pt>
                <c:pt idx="150">
                  <c:v>735</c:v>
                </c:pt>
                <c:pt idx="151">
                  <c:v>478.125</c:v>
                </c:pt>
                <c:pt idx="152">
                  <c:v>765</c:v>
                </c:pt>
                <c:pt idx="153">
                  <c:v>433.125</c:v>
                </c:pt>
                <c:pt idx="154">
                  <c:v>550</c:v>
                </c:pt>
                <c:pt idx="155">
                  <c:v>360</c:v>
                </c:pt>
                <c:pt idx="156">
                  <c:v>990</c:v>
                </c:pt>
                <c:pt idx="157">
                  <c:v>549.99999999999989</c:v>
                </c:pt>
                <c:pt idx="158">
                  <c:v>879.99999999999989</c:v>
                </c:pt>
                <c:pt idx="159">
                  <c:v>577.49999999999989</c:v>
                </c:pt>
                <c:pt idx="160">
                  <c:v>577.5</c:v>
                </c:pt>
                <c:pt idx="161">
                  <c:v>412.49999999999994</c:v>
                </c:pt>
                <c:pt idx="162">
                  <c:v>1320</c:v>
                </c:pt>
                <c:pt idx="163">
                  <c:v>568.75</c:v>
                </c:pt>
                <c:pt idx="164">
                  <c:v>1040</c:v>
                </c:pt>
                <c:pt idx="165">
                  <c:v>630</c:v>
                </c:pt>
                <c:pt idx="166">
                  <c:v>715.00000000000011</c:v>
                </c:pt>
                <c:pt idx="167">
                  <c:v>560</c:v>
                </c:pt>
                <c:pt idx="168">
                  <c:v>1485</c:v>
                </c:pt>
                <c:pt idx="169">
                  <c:v>780</c:v>
                </c:pt>
                <c:pt idx="170">
                  <c:v>1170</c:v>
                </c:pt>
                <c:pt idx="171">
                  <c:v>719.99999999999989</c:v>
                </c:pt>
                <c:pt idx="172">
                  <c:v>780.00000000000011</c:v>
                </c:pt>
                <c:pt idx="173">
                  <c:v>900</c:v>
                </c:pt>
                <c:pt idx="174">
                  <c:v>1890</c:v>
                </c:pt>
                <c:pt idx="175">
                  <c:v>1072.5</c:v>
                </c:pt>
                <c:pt idx="176">
                  <c:v>1608.75</c:v>
                </c:pt>
                <c:pt idx="177">
                  <c:v>1019.9999999999999</c:v>
                </c:pt>
                <c:pt idx="178">
                  <c:v>1170.0000000000002</c:v>
                </c:pt>
                <c:pt idx="179">
                  <c:v>1200</c:v>
                </c:pt>
                <c:pt idx="180">
                  <c:v>1800</c:v>
                </c:pt>
                <c:pt idx="181">
                  <c:v>975</c:v>
                </c:pt>
                <c:pt idx="182">
                  <c:v>1430</c:v>
                </c:pt>
                <c:pt idx="183">
                  <c:v>944.99999999999989</c:v>
                </c:pt>
                <c:pt idx="184">
                  <c:v>1787.5000000000002</c:v>
                </c:pt>
                <c:pt idx="185">
                  <c:v>800</c:v>
                </c:pt>
                <c:pt idx="186">
                  <c:v>1820</c:v>
                </c:pt>
                <c:pt idx="187">
                  <c:v>1137.5</c:v>
                </c:pt>
                <c:pt idx="188">
                  <c:v>1365</c:v>
                </c:pt>
                <c:pt idx="189">
                  <c:v>1080.625</c:v>
                </c:pt>
                <c:pt idx="190">
                  <c:v>1959.3750000000002</c:v>
                </c:pt>
                <c:pt idx="191">
                  <c:v>640</c:v>
                </c:pt>
                <c:pt idx="192">
                  <c:v>1260.0000000000002</c:v>
                </c:pt>
                <c:pt idx="193">
                  <c:v>780.00000000000023</c:v>
                </c:pt>
                <c:pt idx="194">
                  <c:v>945.00000000000023</c:v>
                </c:pt>
                <c:pt idx="195">
                  <c:v>720.00000000000011</c:v>
                </c:pt>
                <c:pt idx="196">
                  <c:v>1400.0000000000005</c:v>
                </c:pt>
                <c:pt idx="197">
                  <c:v>506.25000000000017</c:v>
                </c:pt>
                <c:pt idx="198">
                  <c:v>1155.0000000000002</c:v>
                </c:pt>
                <c:pt idx="199">
                  <c:v>715.00000000000023</c:v>
                </c:pt>
                <c:pt idx="200">
                  <c:v>787.50000000000023</c:v>
                </c:pt>
                <c:pt idx="201">
                  <c:v>630.00000000000011</c:v>
                </c:pt>
                <c:pt idx="202">
                  <c:v>1137.5000000000002</c:v>
                </c:pt>
                <c:pt idx="203">
                  <c:v>421.87500000000011</c:v>
                </c:pt>
                <c:pt idx="204">
                  <c:v>1207.5000000000002</c:v>
                </c:pt>
                <c:pt idx="205">
                  <c:v>747.50000000000023</c:v>
                </c:pt>
                <c:pt idx="206">
                  <c:v>892.50000000000023</c:v>
                </c:pt>
                <c:pt idx="207">
                  <c:v>720.00000000000011</c:v>
                </c:pt>
                <c:pt idx="208">
                  <c:v>1225.0000000000005</c:v>
                </c:pt>
                <c:pt idx="209">
                  <c:v>534.37500000000011</c:v>
                </c:pt>
                <c:pt idx="210">
                  <c:v>1417.5000000000002</c:v>
                </c:pt>
                <c:pt idx="211">
                  <c:v>877.50000000000023</c:v>
                </c:pt>
                <c:pt idx="212">
                  <c:v>997.50000000000023</c:v>
                </c:pt>
                <c:pt idx="213">
                  <c:v>855.00000000000011</c:v>
                </c:pt>
                <c:pt idx="214">
                  <c:v>1400.0000000000005</c:v>
                </c:pt>
                <c:pt idx="215">
                  <c:v>562.50000000000011</c:v>
                </c:pt>
                <c:pt idx="216">
                  <c:v>446.25000000000006</c:v>
                </c:pt>
                <c:pt idx="217">
                  <c:v>340</c:v>
                </c:pt>
                <c:pt idx="218">
                  <c:v>595</c:v>
                </c:pt>
                <c:pt idx="219">
                  <c:v>330</c:v>
                </c:pt>
                <c:pt idx="220">
                  <c:v>506.25</c:v>
                </c:pt>
                <c:pt idx="221">
                  <c:v>285.00000000000006</c:v>
                </c:pt>
                <c:pt idx="222">
                  <c:v>551.25</c:v>
                </c:pt>
                <c:pt idx="223">
                  <c:v>340</c:v>
                </c:pt>
                <c:pt idx="224">
                  <c:v>595</c:v>
                </c:pt>
                <c:pt idx="225">
                  <c:v>330</c:v>
                </c:pt>
                <c:pt idx="226">
                  <c:v>450</c:v>
                </c:pt>
                <c:pt idx="227">
                  <c:v>240.00000000000003</c:v>
                </c:pt>
                <c:pt idx="228">
                  <c:v>770.00000000000011</c:v>
                </c:pt>
                <c:pt idx="229">
                  <c:v>400</c:v>
                </c:pt>
                <c:pt idx="230">
                  <c:v>769.99999999999989</c:v>
                </c:pt>
                <c:pt idx="231">
                  <c:v>494.99999999999989</c:v>
                </c:pt>
                <c:pt idx="232">
                  <c:v>450</c:v>
                </c:pt>
                <c:pt idx="233">
                  <c:v>288.75</c:v>
                </c:pt>
                <c:pt idx="234">
                  <c:v>1102.5</c:v>
                </c:pt>
                <c:pt idx="235">
                  <c:v>422.5</c:v>
                </c:pt>
                <c:pt idx="236">
                  <c:v>853.12500000000011</c:v>
                </c:pt>
                <c:pt idx="237">
                  <c:v>495</c:v>
                </c:pt>
                <c:pt idx="238">
                  <c:v>568.75</c:v>
                </c:pt>
                <c:pt idx="239">
                  <c:v>390.00000000000006</c:v>
                </c:pt>
                <c:pt idx="240">
                  <c:v>1575</c:v>
                </c:pt>
                <c:pt idx="241">
                  <c:v>853.125</c:v>
                </c:pt>
                <c:pt idx="242">
                  <c:v>1218.75</c:v>
                </c:pt>
                <c:pt idx="243">
                  <c:v>742.49999999999989</c:v>
                </c:pt>
                <c:pt idx="244">
                  <c:v>739.37500000000011</c:v>
                </c:pt>
                <c:pt idx="245">
                  <c:v>1140</c:v>
                </c:pt>
                <c:pt idx="246">
                  <c:v>2175</c:v>
                </c:pt>
                <c:pt idx="247">
                  <c:v>1308.125</c:v>
                </c:pt>
                <c:pt idx="248">
                  <c:v>1868.75</c:v>
                </c:pt>
                <c:pt idx="249">
                  <c:v>1316.2499999999998</c:v>
                </c:pt>
                <c:pt idx="250">
                  <c:v>1478.7500000000002</c:v>
                </c:pt>
                <c:pt idx="251">
                  <c:v>1593.7500000000002</c:v>
                </c:pt>
                <c:pt idx="252">
                  <c:v>2266.875</c:v>
                </c:pt>
                <c:pt idx="253">
                  <c:v>1312.5</c:v>
                </c:pt>
                <c:pt idx="254">
                  <c:v>1811.2500000000002</c:v>
                </c:pt>
                <c:pt idx="255">
                  <c:v>1235</c:v>
                </c:pt>
                <c:pt idx="256">
                  <c:v>2205.0000000000005</c:v>
                </c:pt>
                <c:pt idx="257">
                  <c:v>1115.6250000000002</c:v>
                </c:pt>
                <c:pt idx="258">
                  <c:v>2283.7500000000005</c:v>
                </c:pt>
                <c:pt idx="259">
                  <c:v>1518.7500000000002</c:v>
                </c:pt>
                <c:pt idx="260">
                  <c:v>1732.5000000000002</c:v>
                </c:pt>
                <c:pt idx="261">
                  <c:v>1400</c:v>
                </c:pt>
                <c:pt idx="262">
                  <c:v>2250.0000000000005</c:v>
                </c:pt>
                <c:pt idx="263">
                  <c:v>800</c:v>
                </c:pt>
                <c:pt idx="264">
                  <c:v>1560.0000000000005</c:v>
                </c:pt>
                <c:pt idx="265">
                  <c:v>1050.0000000000002</c:v>
                </c:pt>
                <c:pt idx="266">
                  <c:v>1170.0000000000002</c:v>
                </c:pt>
                <c:pt idx="267">
                  <c:v>910.00000000000011</c:v>
                </c:pt>
                <c:pt idx="268">
                  <c:v>1650.0000000000007</c:v>
                </c:pt>
                <c:pt idx="269">
                  <c:v>595.00000000000011</c:v>
                </c:pt>
                <c:pt idx="270">
                  <c:v>1155.0000000000002</c:v>
                </c:pt>
                <c:pt idx="271">
                  <c:v>787.50000000000011</c:v>
                </c:pt>
                <c:pt idx="272">
                  <c:v>770.00000000000011</c:v>
                </c:pt>
                <c:pt idx="273">
                  <c:v>625.625</c:v>
                </c:pt>
                <c:pt idx="274">
                  <c:v>1072.5000000000002</c:v>
                </c:pt>
                <c:pt idx="275">
                  <c:v>490.00000000000011</c:v>
                </c:pt>
                <c:pt idx="276">
                  <c:v>1265.0000000000002</c:v>
                </c:pt>
                <c:pt idx="277">
                  <c:v>862.50000000000011</c:v>
                </c:pt>
                <c:pt idx="278">
                  <c:v>935</c:v>
                </c:pt>
                <c:pt idx="279">
                  <c:v>910.00000000000011</c:v>
                </c:pt>
                <c:pt idx="280">
                  <c:v>1546.8750000000007</c:v>
                </c:pt>
                <c:pt idx="281">
                  <c:v>800.00000000000023</c:v>
                </c:pt>
                <c:pt idx="282">
                  <c:v>1820.0000000000005</c:v>
                </c:pt>
                <c:pt idx="283">
                  <c:v>1225.0000000000002</c:v>
                </c:pt>
                <c:pt idx="284">
                  <c:v>1300.0000000000002</c:v>
                </c:pt>
                <c:pt idx="285">
                  <c:v>1137.5</c:v>
                </c:pt>
                <c:pt idx="286">
                  <c:v>1753.1250000000007</c:v>
                </c:pt>
                <c:pt idx="287">
                  <c:v>840.00000000000023</c:v>
                </c:pt>
                <c:pt idx="288">
                  <c:v>540</c:v>
                </c:pt>
                <c:pt idx="289">
                  <c:v>562.5</c:v>
                </c:pt>
                <c:pt idx="290">
                  <c:v>562.5</c:v>
                </c:pt>
                <c:pt idx="291">
                  <c:v>450</c:v>
                </c:pt>
                <c:pt idx="292">
                  <c:v>343.75</c:v>
                </c:pt>
                <c:pt idx="293">
                  <c:v>500</c:v>
                </c:pt>
                <c:pt idx="294">
                  <c:v>660</c:v>
                </c:pt>
                <c:pt idx="295">
                  <c:v>562.5</c:v>
                </c:pt>
                <c:pt idx="296">
                  <c:v>562.5</c:v>
                </c:pt>
                <c:pt idx="297">
                  <c:v>450</c:v>
                </c:pt>
                <c:pt idx="298">
                  <c:v>309.375</c:v>
                </c:pt>
                <c:pt idx="299">
                  <c:v>425</c:v>
                </c:pt>
                <c:pt idx="300">
                  <c:v>862.5</c:v>
                </c:pt>
                <c:pt idx="301">
                  <c:v>637.5</c:v>
                </c:pt>
                <c:pt idx="302">
                  <c:v>690.62499999999989</c:v>
                </c:pt>
                <c:pt idx="303">
                  <c:v>633.74999999999989</c:v>
                </c:pt>
                <c:pt idx="304">
                  <c:v>306.25</c:v>
                </c:pt>
                <c:pt idx="305">
                  <c:v>487.49999999999994</c:v>
                </c:pt>
                <c:pt idx="306">
                  <c:v>1154.9999999999998</c:v>
                </c:pt>
                <c:pt idx="307">
                  <c:v>656.25</c:v>
                </c:pt>
                <c:pt idx="308">
                  <c:v>750</c:v>
                </c:pt>
                <c:pt idx="309">
                  <c:v>540</c:v>
                </c:pt>
                <c:pt idx="310">
                  <c:v>325</c:v>
                </c:pt>
                <c:pt idx="311">
                  <c:v>560</c:v>
                </c:pt>
                <c:pt idx="312">
                  <c:v>990</c:v>
                </c:pt>
                <c:pt idx="313">
                  <c:v>650</c:v>
                </c:pt>
                <c:pt idx="314">
                  <c:v>650</c:v>
                </c:pt>
                <c:pt idx="315">
                  <c:v>540</c:v>
                </c:pt>
                <c:pt idx="316">
                  <c:v>325</c:v>
                </c:pt>
                <c:pt idx="317">
                  <c:v>800</c:v>
                </c:pt>
                <c:pt idx="318">
                  <c:v>1687.5</c:v>
                </c:pt>
                <c:pt idx="319">
                  <c:v>1250</c:v>
                </c:pt>
                <c:pt idx="320">
                  <c:v>1250</c:v>
                </c:pt>
                <c:pt idx="321">
                  <c:v>1200</c:v>
                </c:pt>
                <c:pt idx="322">
                  <c:v>796.87500000000011</c:v>
                </c:pt>
                <c:pt idx="323">
                  <c:v>1350</c:v>
                </c:pt>
                <c:pt idx="324">
                  <c:v>1980</c:v>
                </c:pt>
                <c:pt idx="325">
                  <c:v>1434.3750000000002</c:v>
                </c:pt>
                <c:pt idx="326">
                  <c:v>1328.1250000000002</c:v>
                </c:pt>
                <c:pt idx="327">
                  <c:v>1260</c:v>
                </c:pt>
                <c:pt idx="328">
                  <c:v>1221.8750000000002</c:v>
                </c:pt>
                <c:pt idx="329">
                  <c:v>1150</c:v>
                </c:pt>
                <c:pt idx="330">
                  <c:v>1976.2500000000002</c:v>
                </c:pt>
                <c:pt idx="331">
                  <c:v>1500.0000000000002</c:v>
                </c:pt>
                <c:pt idx="332">
                  <c:v>1171.8750000000002</c:v>
                </c:pt>
                <c:pt idx="333">
                  <c:v>1293.7500000000002</c:v>
                </c:pt>
                <c:pt idx="334">
                  <c:v>1078.125</c:v>
                </c:pt>
                <c:pt idx="335">
                  <c:v>640</c:v>
                </c:pt>
                <c:pt idx="336">
                  <c:v>1260.0000000000002</c:v>
                </c:pt>
                <c:pt idx="337">
                  <c:v>1125.0000000000002</c:v>
                </c:pt>
                <c:pt idx="338">
                  <c:v>787.50000000000023</c:v>
                </c:pt>
                <c:pt idx="339">
                  <c:v>840.00000000000023</c:v>
                </c:pt>
                <c:pt idx="340">
                  <c:v>850.00000000000011</c:v>
                </c:pt>
                <c:pt idx="341">
                  <c:v>585</c:v>
                </c:pt>
                <c:pt idx="342">
                  <c:v>990.00000000000011</c:v>
                </c:pt>
                <c:pt idx="343">
                  <c:v>893.75000000000023</c:v>
                </c:pt>
                <c:pt idx="344">
                  <c:v>562.50000000000011</c:v>
                </c:pt>
                <c:pt idx="345">
                  <c:v>630.00000000000011</c:v>
                </c:pt>
                <c:pt idx="346">
                  <c:v>568.75</c:v>
                </c:pt>
                <c:pt idx="347">
                  <c:v>562.50000000000011</c:v>
                </c:pt>
                <c:pt idx="348">
                  <c:v>1080</c:v>
                </c:pt>
                <c:pt idx="349">
                  <c:v>1015.6250000000002</c:v>
                </c:pt>
                <c:pt idx="350">
                  <c:v>712.50000000000011</c:v>
                </c:pt>
                <c:pt idx="351">
                  <c:v>945.00000000000023</c:v>
                </c:pt>
                <c:pt idx="352">
                  <c:v>956.25000000000011</c:v>
                </c:pt>
                <c:pt idx="353">
                  <c:v>1045.0000000000002</c:v>
                </c:pt>
                <c:pt idx="354">
                  <c:v>1800.0000000000002</c:v>
                </c:pt>
                <c:pt idx="355">
                  <c:v>1593.7500000000005</c:v>
                </c:pt>
                <c:pt idx="356">
                  <c:v>1100.0000000000002</c:v>
                </c:pt>
                <c:pt idx="357">
                  <c:v>1320.0000000000002</c:v>
                </c:pt>
                <c:pt idx="358">
                  <c:v>1068.7500000000002</c:v>
                </c:pt>
                <c:pt idx="359">
                  <c:v>1092.5000000000002</c:v>
                </c:pt>
                <c:pt idx="360">
                  <c:v>328.12500000000006</c:v>
                </c:pt>
                <c:pt idx="361">
                  <c:v>337.5</c:v>
                </c:pt>
                <c:pt idx="362">
                  <c:v>421.875</c:v>
                </c:pt>
                <c:pt idx="363">
                  <c:v>253.125</c:v>
                </c:pt>
                <c:pt idx="364">
                  <c:v>131.25</c:v>
                </c:pt>
                <c:pt idx="365">
                  <c:v>765</c:v>
                </c:pt>
                <c:pt idx="366">
                  <c:v>415.62500000000006</c:v>
                </c:pt>
                <c:pt idx="367">
                  <c:v>337.5</c:v>
                </c:pt>
                <c:pt idx="368">
                  <c:v>421.875</c:v>
                </c:pt>
                <c:pt idx="369">
                  <c:v>253.125</c:v>
                </c:pt>
                <c:pt idx="370">
                  <c:v>112.5</c:v>
                </c:pt>
                <c:pt idx="371">
                  <c:v>630</c:v>
                </c:pt>
                <c:pt idx="372">
                  <c:v>562.5</c:v>
                </c:pt>
                <c:pt idx="373">
                  <c:v>385</c:v>
                </c:pt>
                <c:pt idx="374">
                  <c:v>562.49999999999989</c:v>
                </c:pt>
                <c:pt idx="375">
                  <c:v>378.12499999999994</c:v>
                </c:pt>
                <c:pt idx="376">
                  <c:v>112.5</c:v>
                </c:pt>
                <c:pt idx="377">
                  <c:v>715</c:v>
                </c:pt>
                <c:pt idx="378">
                  <c:v>750</c:v>
                </c:pt>
                <c:pt idx="379">
                  <c:v>390</c:v>
                </c:pt>
                <c:pt idx="380">
                  <c:v>568.75</c:v>
                </c:pt>
                <c:pt idx="381">
                  <c:v>312.5</c:v>
                </c:pt>
                <c:pt idx="382">
                  <c:v>123.75000000000001</c:v>
                </c:pt>
                <c:pt idx="383">
                  <c:v>910</c:v>
                </c:pt>
                <c:pt idx="384">
                  <c:v>721.87499999999989</c:v>
                </c:pt>
                <c:pt idx="385">
                  <c:v>450</c:v>
                </c:pt>
                <c:pt idx="386">
                  <c:v>562.5</c:v>
                </c:pt>
                <c:pt idx="387">
                  <c:v>378.12499999999994</c:v>
                </c:pt>
                <c:pt idx="388">
                  <c:v>157.5</c:v>
                </c:pt>
                <c:pt idx="389">
                  <c:v>1425</c:v>
                </c:pt>
                <c:pt idx="390">
                  <c:v>1268.75</c:v>
                </c:pt>
                <c:pt idx="391">
                  <c:v>900</c:v>
                </c:pt>
                <c:pt idx="392">
                  <c:v>1125</c:v>
                </c:pt>
                <c:pt idx="393">
                  <c:v>890.625</c:v>
                </c:pt>
                <c:pt idx="394">
                  <c:v>446.25000000000006</c:v>
                </c:pt>
                <c:pt idx="395">
                  <c:v>2600</c:v>
                </c:pt>
                <c:pt idx="396">
                  <c:v>1600</c:v>
                </c:pt>
                <c:pt idx="397">
                  <c:v>1105.0000000000002</c:v>
                </c:pt>
                <c:pt idx="398">
                  <c:v>1275.0000000000002</c:v>
                </c:pt>
                <c:pt idx="399">
                  <c:v>1000</c:v>
                </c:pt>
                <c:pt idx="400">
                  <c:v>701.25000000000011</c:v>
                </c:pt>
                <c:pt idx="401">
                  <c:v>2200</c:v>
                </c:pt>
                <c:pt idx="402">
                  <c:v>1593.7500000000002</c:v>
                </c:pt>
                <c:pt idx="403">
                  <c:v>1087.5000000000002</c:v>
                </c:pt>
                <c:pt idx="404">
                  <c:v>1050</c:v>
                </c:pt>
                <c:pt idx="405">
                  <c:v>918.75000000000011</c:v>
                </c:pt>
                <c:pt idx="406">
                  <c:v>551.24999999999989</c:v>
                </c:pt>
                <c:pt idx="407">
                  <c:v>1050</c:v>
                </c:pt>
                <c:pt idx="408">
                  <c:v>893.75000000000023</c:v>
                </c:pt>
                <c:pt idx="409">
                  <c:v>770.00000000000023</c:v>
                </c:pt>
                <c:pt idx="410">
                  <c:v>609.37500000000011</c:v>
                </c:pt>
                <c:pt idx="411">
                  <c:v>528.12500000000011</c:v>
                </c:pt>
                <c:pt idx="412">
                  <c:v>393.75000000000006</c:v>
                </c:pt>
                <c:pt idx="413">
                  <c:v>900</c:v>
                </c:pt>
                <c:pt idx="414">
                  <c:v>653.125</c:v>
                </c:pt>
                <c:pt idx="415">
                  <c:v>617.50000000000011</c:v>
                </c:pt>
                <c:pt idx="416">
                  <c:v>450.00000000000006</c:v>
                </c:pt>
                <c:pt idx="417">
                  <c:v>378.12500000000006</c:v>
                </c:pt>
                <c:pt idx="418">
                  <c:v>243.75</c:v>
                </c:pt>
                <c:pt idx="419">
                  <c:v>840</c:v>
                </c:pt>
                <c:pt idx="420">
                  <c:v>721.87500000000011</c:v>
                </c:pt>
                <c:pt idx="421">
                  <c:v>720.00000000000011</c:v>
                </c:pt>
                <c:pt idx="422">
                  <c:v>584.375</c:v>
                </c:pt>
                <c:pt idx="423">
                  <c:v>650.00000000000011</c:v>
                </c:pt>
                <c:pt idx="424">
                  <c:v>478.12500000000006</c:v>
                </c:pt>
                <c:pt idx="425">
                  <c:v>1800.0000000000005</c:v>
                </c:pt>
                <c:pt idx="426">
                  <c:v>1312.5000000000002</c:v>
                </c:pt>
                <c:pt idx="427">
                  <c:v>1190.0000000000005</c:v>
                </c:pt>
                <c:pt idx="428">
                  <c:v>1000.0000000000002</c:v>
                </c:pt>
                <c:pt idx="429">
                  <c:v>1000.0000000000002</c:v>
                </c:pt>
                <c:pt idx="430">
                  <c:v>573.75</c:v>
                </c:pt>
                <c:pt idx="431">
                  <c:v>1995.0000000000005</c:v>
                </c:pt>
                <c:pt idx="432">
                  <c:v>510</c:v>
                </c:pt>
                <c:pt idx="433">
                  <c:v>531.25</c:v>
                </c:pt>
                <c:pt idx="434">
                  <c:v>637.5</c:v>
                </c:pt>
                <c:pt idx="435">
                  <c:v>412.5</c:v>
                </c:pt>
                <c:pt idx="436">
                  <c:v>247.5</c:v>
                </c:pt>
                <c:pt idx="437">
                  <c:v>1068.75</c:v>
                </c:pt>
                <c:pt idx="438">
                  <c:v>630</c:v>
                </c:pt>
                <c:pt idx="439">
                  <c:v>531.25</c:v>
                </c:pt>
                <c:pt idx="440">
                  <c:v>637.5</c:v>
                </c:pt>
                <c:pt idx="441">
                  <c:v>412.5</c:v>
                </c:pt>
                <c:pt idx="442">
                  <c:v>220</c:v>
                </c:pt>
                <c:pt idx="443">
                  <c:v>900</c:v>
                </c:pt>
                <c:pt idx="444">
                  <c:v>825</c:v>
                </c:pt>
                <c:pt idx="445">
                  <c:v>600</c:v>
                </c:pt>
                <c:pt idx="446">
                  <c:v>828.74999999999989</c:v>
                </c:pt>
                <c:pt idx="447">
                  <c:v>585</c:v>
                </c:pt>
                <c:pt idx="448">
                  <c:v>227.5</c:v>
                </c:pt>
                <c:pt idx="449">
                  <c:v>1012.5</c:v>
                </c:pt>
                <c:pt idx="450">
                  <c:v>1072.5</c:v>
                </c:pt>
                <c:pt idx="451">
                  <c:v>612.50000000000011</c:v>
                </c:pt>
                <c:pt idx="452">
                  <c:v>840.00000000000011</c:v>
                </c:pt>
                <c:pt idx="453">
                  <c:v>495.00000000000006</c:v>
                </c:pt>
                <c:pt idx="454">
                  <c:v>240.00000000000006</c:v>
                </c:pt>
                <c:pt idx="455">
                  <c:v>1265.6250000000002</c:v>
                </c:pt>
                <c:pt idx="456">
                  <c:v>1035</c:v>
                </c:pt>
                <c:pt idx="457">
                  <c:v>690.625</c:v>
                </c:pt>
                <c:pt idx="458">
                  <c:v>828.75</c:v>
                </c:pt>
                <c:pt idx="459">
                  <c:v>585</c:v>
                </c:pt>
                <c:pt idx="460">
                  <c:v>247.49999999999997</c:v>
                </c:pt>
                <c:pt idx="461">
                  <c:v>1811.2499999999998</c:v>
                </c:pt>
                <c:pt idx="462">
                  <c:v>1608.7499999999998</c:v>
                </c:pt>
                <c:pt idx="463">
                  <c:v>1225</c:v>
                </c:pt>
                <c:pt idx="464">
                  <c:v>1785</c:v>
                </c:pt>
                <c:pt idx="465">
                  <c:v>1466.25</c:v>
                </c:pt>
                <c:pt idx="466">
                  <c:v>855</c:v>
                </c:pt>
                <c:pt idx="467">
                  <c:v>3712.5</c:v>
                </c:pt>
                <c:pt idx="468">
                  <c:v>2430</c:v>
                </c:pt>
                <c:pt idx="469">
                  <c:v>1781.2500000000002</c:v>
                </c:pt>
                <c:pt idx="470">
                  <c:v>1995.0000000000002</c:v>
                </c:pt>
                <c:pt idx="471">
                  <c:v>1620</c:v>
                </c:pt>
                <c:pt idx="472">
                  <c:v>1235</c:v>
                </c:pt>
                <c:pt idx="473">
                  <c:v>3217.5000000000005</c:v>
                </c:pt>
                <c:pt idx="474">
                  <c:v>2422.5</c:v>
                </c:pt>
                <c:pt idx="475">
                  <c:v>1753.1250000000002</c:v>
                </c:pt>
                <c:pt idx="476">
                  <c:v>1680</c:v>
                </c:pt>
                <c:pt idx="477">
                  <c:v>1140</c:v>
                </c:pt>
                <c:pt idx="478">
                  <c:v>760</c:v>
                </c:pt>
                <c:pt idx="479">
                  <c:v>1147.5</c:v>
                </c:pt>
                <c:pt idx="480">
                  <c:v>900.00000000000011</c:v>
                </c:pt>
                <c:pt idx="481">
                  <c:v>812.50000000000011</c:v>
                </c:pt>
                <c:pt idx="482">
                  <c:v>540</c:v>
                </c:pt>
                <c:pt idx="483">
                  <c:v>450.00000000000006</c:v>
                </c:pt>
                <c:pt idx="484">
                  <c:v>385.00000000000006</c:v>
                </c:pt>
                <c:pt idx="485">
                  <c:v>742.49999999999989</c:v>
                </c:pt>
                <c:pt idx="486">
                  <c:v>600</c:v>
                </c:pt>
                <c:pt idx="487">
                  <c:v>934.37500000000023</c:v>
                </c:pt>
                <c:pt idx="488">
                  <c:v>720.00000000000011</c:v>
                </c:pt>
                <c:pt idx="489">
                  <c:v>618.75</c:v>
                </c:pt>
                <c:pt idx="490">
                  <c:v>455</c:v>
                </c:pt>
                <c:pt idx="491">
                  <c:v>1260.0000000000002</c:v>
                </c:pt>
                <c:pt idx="492">
                  <c:v>1031.25</c:v>
                </c:pt>
                <c:pt idx="493">
                  <c:v>1050.0000000000002</c:v>
                </c:pt>
                <c:pt idx="494">
                  <c:v>866.25000000000011</c:v>
                </c:pt>
                <c:pt idx="495">
                  <c:v>975.00000000000011</c:v>
                </c:pt>
                <c:pt idx="496">
                  <c:v>807.50000000000011</c:v>
                </c:pt>
                <c:pt idx="497">
                  <c:v>2430.0000000000005</c:v>
                </c:pt>
                <c:pt idx="498">
                  <c:v>1800.0000000000002</c:v>
                </c:pt>
                <c:pt idx="499">
                  <c:v>1700.0000000000005</c:v>
                </c:pt>
                <c:pt idx="500">
                  <c:v>1440.0000000000002</c:v>
                </c:pt>
                <c:pt idx="501">
                  <c:v>1440.0000000000002</c:v>
                </c:pt>
                <c:pt idx="502">
                  <c:v>945.00000000000023</c:v>
                </c:pt>
                <c:pt idx="503">
                  <c:v>2671.8750000000005</c:v>
                </c:pt>
                <c:pt idx="504">
                  <c:v>367.50000000000006</c:v>
                </c:pt>
                <c:pt idx="505">
                  <c:v>489.99999999999994</c:v>
                </c:pt>
                <c:pt idx="506">
                  <c:v>489.99999999999994</c:v>
                </c:pt>
                <c:pt idx="507">
                  <c:v>280</c:v>
                </c:pt>
                <c:pt idx="508">
                  <c:v>270.00000000000006</c:v>
                </c:pt>
                <c:pt idx="509">
                  <c:v>480</c:v>
                </c:pt>
                <c:pt idx="510">
                  <c:v>472.50000000000006</c:v>
                </c:pt>
                <c:pt idx="511">
                  <c:v>489.99999999999994</c:v>
                </c:pt>
                <c:pt idx="512">
                  <c:v>489.99999999999994</c:v>
                </c:pt>
                <c:pt idx="513">
                  <c:v>280</c:v>
                </c:pt>
                <c:pt idx="514">
                  <c:v>225.00000000000006</c:v>
                </c:pt>
                <c:pt idx="515">
                  <c:v>390</c:v>
                </c:pt>
                <c:pt idx="516">
                  <c:v>665</c:v>
                </c:pt>
                <c:pt idx="517">
                  <c:v>568.75</c:v>
                </c:pt>
                <c:pt idx="518">
                  <c:v>673.74999999999989</c:v>
                </c:pt>
                <c:pt idx="519">
                  <c:v>437.5</c:v>
                </c:pt>
                <c:pt idx="520">
                  <c:v>220</c:v>
                </c:pt>
                <c:pt idx="521">
                  <c:v>450</c:v>
                </c:pt>
                <c:pt idx="522">
                  <c:v>914.37499999999989</c:v>
                </c:pt>
                <c:pt idx="523">
                  <c:v>577.5</c:v>
                </c:pt>
                <c:pt idx="524">
                  <c:v>682.5</c:v>
                </c:pt>
                <c:pt idx="525">
                  <c:v>354.375</c:v>
                </c:pt>
                <c:pt idx="526">
                  <c:v>250.00000000000006</c:v>
                </c:pt>
                <c:pt idx="527">
                  <c:v>585.00000000000011</c:v>
                </c:pt>
                <c:pt idx="528">
                  <c:v>875</c:v>
                </c:pt>
                <c:pt idx="529">
                  <c:v>673.75</c:v>
                </c:pt>
                <c:pt idx="530">
                  <c:v>673.75</c:v>
                </c:pt>
                <c:pt idx="531">
                  <c:v>481.24999999999994</c:v>
                </c:pt>
                <c:pt idx="532">
                  <c:v>315</c:v>
                </c:pt>
                <c:pt idx="533">
                  <c:v>945</c:v>
                </c:pt>
                <c:pt idx="534">
                  <c:v>1491.8749999999995</c:v>
                </c:pt>
                <c:pt idx="535">
                  <c:v>1478.7499999999995</c:v>
                </c:pt>
                <c:pt idx="536">
                  <c:v>1819.9999999999998</c:v>
                </c:pt>
                <c:pt idx="537">
                  <c:v>1470</c:v>
                </c:pt>
                <c:pt idx="538">
                  <c:v>1440</c:v>
                </c:pt>
                <c:pt idx="539">
                  <c:v>2205</c:v>
                </c:pt>
                <c:pt idx="540">
                  <c:v>2528.75</c:v>
                </c:pt>
                <c:pt idx="541">
                  <c:v>2205</c:v>
                </c:pt>
                <c:pt idx="542">
                  <c:v>2047.4999999999998</c:v>
                </c:pt>
                <c:pt idx="543">
                  <c:v>1636.25</c:v>
                </c:pt>
                <c:pt idx="544">
                  <c:v>2160</c:v>
                </c:pt>
                <c:pt idx="545">
                  <c:v>1890</c:v>
                </c:pt>
                <c:pt idx="546">
                  <c:v>2520</c:v>
                </c:pt>
                <c:pt idx="547">
                  <c:v>2170</c:v>
                </c:pt>
                <c:pt idx="548">
                  <c:v>1592.5</c:v>
                </c:pt>
                <c:pt idx="549">
                  <c:v>1041.25</c:v>
                </c:pt>
                <c:pt idx="550">
                  <c:v>1190</c:v>
                </c:pt>
                <c:pt idx="551">
                  <c:v>562.5</c:v>
                </c:pt>
                <c:pt idx="552">
                  <c:v>787.50000000000011</c:v>
                </c:pt>
                <c:pt idx="553">
                  <c:v>866.25000000000023</c:v>
                </c:pt>
                <c:pt idx="554">
                  <c:v>437.50000000000006</c:v>
                </c:pt>
                <c:pt idx="555">
                  <c:v>350.00000000000006</c:v>
                </c:pt>
                <c:pt idx="556">
                  <c:v>540.00000000000011</c:v>
                </c:pt>
                <c:pt idx="557">
                  <c:v>337.5</c:v>
                </c:pt>
                <c:pt idx="558">
                  <c:v>489.99999999999994</c:v>
                </c:pt>
                <c:pt idx="559">
                  <c:v>1010.6250000000002</c:v>
                </c:pt>
                <c:pt idx="560">
                  <c:v>612.50000000000011</c:v>
                </c:pt>
                <c:pt idx="561">
                  <c:v>511.87500000000006</c:v>
                </c:pt>
                <c:pt idx="562">
                  <c:v>660.00000000000011</c:v>
                </c:pt>
                <c:pt idx="563">
                  <c:v>630.00000000000011</c:v>
                </c:pt>
                <c:pt idx="564">
                  <c:v>905.62500000000011</c:v>
                </c:pt>
                <c:pt idx="565">
                  <c:v>1137.5000000000002</c:v>
                </c:pt>
                <c:pt idx="566">
                  <c:v>748.12500000000011</c:v>
                </c:pt>
                <c:pt idx="567">
                  <c:v>866.25000000000023</c:v>
                </c:pt>
                <c:pt idx="568">
                  <c:v>1275.0000000000002</c:v>
                </c:pt>
                <c:pt idx="569">
                  <c:v>1320.0000000000002</c:v>
                </c:pt>
                <c:pt idx="570">
                  <c:v>1706.2500000000002</c:v>
                </c:pt>
                <c:pt idx="571">
                  <c:v>1968.7500000000005</c:v>
                </c:pt>
                <c:pt idx="572">
                  <c:v>1347.5000000000002</c:v>
                </c:pt>
                <c:pt idx="573">
                  <c:v>1347.5000000000002</c:v>
                </c:pt>
                <c:pt idx="574">
                  <c:v>1520.0000000000005</c:v>
                </c:pt>
                <c:pt idx="575">
                  <c:v>1466.2500000000002</c:v>
                </c:pt>
                <c:pt idx="576">
                  <c:v>367.50000000000006</c:v>
                </c:pt>
                <c:pt idx="577">
                  <c:v>489.99999999999994</c:v>
                </c:pt>
                <c:pt idx="578">
                  <c:v>489.99999999999994</c:v>
                </c:pt>
                <c:pt idx="579">
                  <c:v>280</c:v>
                </c:pt>
                <c:pt idx="580">
                  <c:v>270.00000000000006</c:v>
                </c:pt>
                <c:pt idx="581">
                  <c:v>480</c:v>
                </c:pt>
                <c:pt idx="582">
                  <c:v>472.50000000000006</c:v>
                </c:pt>
                <c:pt idx="583">
                  <c:v>489.99999999999994</c:v>
                </c:pt>
                <c:pt idx="584">
                  <c:v>489.99999999999994</c:v>
                </c:pt>
                <c:pt idx="585">
                  <c:v>280</c:v>
                </c:pt>
                <c:pt idx="586">
                  <c:v>225.00000000000006</c:v>
                </c:pt>
                <c:pt idx="587">
                  <c:v>390</c:v>
                </c:pt>
                <c:pt idx="588">
                  <c:v>665</c:v>
                </c:pt>
                <c:pt idx="589">
                  <c:v>568.75</c:v>
                </c:pt>
                <c:pt idx="590">
                  <c:v>673.74999999999989</c:v>
                </c:pt>
                <c:pt idx="591">
                  <c:v>437.5</c:v>
                </c:pt>
                <c:pt idx="592">
                  <c:v>220</c:v>
                </c:pt>
                <c:pt idx="593">
                  <c:v>450</c:v>
                </c:pt>
                <c:pt idx="594">
                  <c:v>914.37499999999989</c:v>
                </c:pt>
                <c:pt idx="595">
                  <c:v>577.5</c:v>
                </c:pt>
                <c:pt idx="596">
                  <c:v>682.5</c:v>
                </c:pt>
                <c:pt idx="597">
                  <c:v>354.375</c:v>
                </c:pt>
                <c:pt idx="598">
                  <c:v>250.00000000000006</c:v>
                </c:pt>
                <c:pt idx="599">
                  <c:v>585.00000000000011</c:v>
                </c:pt>
                <c:pt idx="600">
                  <c:v>875</c:v>
                </c:pt>
                <c:pt idx="601">
                  <c:v>673.75</c:v>
                </c:pt>
                <c:pt idx="602">
                  <c:v>673.75</c:v>
                </c:pt>
                <c:pt idx="603">
                  <c:v>481.24999999999994</c:v>
                </c:pt>
                <c:pt idx="604">
                  <c:v>315</c:v>
                </c:pt>
                <c:pt idx="605">
                  <c:v>945</c:v>
                </c:pt>
                <c:pt idx="606">
                  <c:v>1491.8749999999995</c:v>
                </c:pt>
                <c:pt idx="607">
                  <c:v>1478.7499999999995</c:v>
                </c:pt>
                <c:pt idx="608">
                  <c:v>1819.9999999999998</c:v>
                </c:pt>
                <c:pt idx="609">
                  <c:v>1470</c:v>
                </c:pt>
                <c:pt idx="610">
                  <c:v>1440</c:v>
                </c:pt>
                <c:pt idx="611">
                  <c:v>2205</c:v>
                </c:pt>
                <c:pt idx="612">
                  <c:v>2528.75</c:v>
                </c:pt>
                <c:pt idx="613">
                  <c:v>2205</c:v>
                </c:pt>
                <c:pt idx="614">
                  <c:v>2047.4999999999998</c:v>
                </c:pt>
                <c:pt idx="615">
                  <c:v>1636.25</c:v>
                </c:pt>
                <c:pt idx="616">
                  <c:v>2160</c:v>
                </c:pt>
                <c:pt idx="617">
                  <c:v>1890</c:v>
                </c:pt>
                <c:pt idx="618">
                  <c:v>2520</c:v>
                </c:pt>
                <c:pt idx="619">
                  <c:v>2170</c:v>
                </c:pt>
                <c:pt idx="620">
                  <c:v>1592.5</c:v>
                </c:pt>
                <c:pt idx="621">
                  <c:v>1041.25</c:v>
                </c:pt>
                <c:pt idx="622">
                  <c:v>1190</c:v>
                </c:pt>
                <c:pt idx="623">
                  <c:v>562.5</c:v>
                </c:pt>
                <c:pt idx="624">
                  <c:v>787.50000000000011</c:v>
                </c:pt>
                <c:pt idx="625">
                  <c:v>866.25000000000023</c:v>
                </c:pt>
                <c:pt idx="626">
                  <c:v>437.50000000000006</c:v>
                </c:pt>
                <c:pt idx="627">
                  <c:v>350.00000000000006</c:v>
                </c:pt>
                <c:pt idx="628">
                  <c:v>540.00000000000011</c:v>
                </c:pt>
                <c:pt idx="629">
                  <c:v>337.5</c:v>
                </c:pt>
                <c:pt idx="630">
                  <c:v>489.99999999999994</c:v>
                </c:pt>
                <c:pt idx="631">
                  <c:v>1010.6250000000002</c:v>
                </c:pt>
                <c:pt idx="632">
                  <c:v>612.50000000000011</c:v>
                </c:pt>
                <c:pt idx="633">
                  <c:v>511.87500000000006</c:v>
                </c:pt>
                <c:pt idx="634">
                  <c:v>660.00000000000011</c:v>
                </c:pt>
                <c:pt idx="635">
                  <c:v>630.00000000000011</c:v>
                </c:pt>
                <c:pt idx="636">
                  <c:v>905.62500000000011</c:v>
                </c:pt>
                <c:pt idx="637">
                  <c:v>1137.5000000000002</c:v>
                </c:pt>
                <c:pt idx="638">
                  <c:v>748.12500000000011</c:v>
                </c:pt>
                <c:pt idx="639">
                  <c:v>866.25000000000023</c:v>
                </c:pt>
                <c:pt idx="640">
                  <c:v>1275.0000000000002</c:v>
                </c:pt>
                <c:pt idx="641">
                  <c:v>1320.0000000000002</c:v>
                </c:pt>
                <c:pt idx="642">
                  <c:v>1706.2500000000002</c:v>
                </c:pt>
                <c:pt idx="643">
                  <c:v>1968.7500000000005</c:v>
                </c:pt>
                <c:pt idx="644">
                  <c:v>1347.5000000000002</c:v>
                </c:pt>
                <c:pt idx="645">
                  <c:v>1347.5000000000002</c:v>
                </c:pt>
                <c:pt idx="646">
                  <c:v>1520.0000000000005</c:v>
                </c:pt>
                <c:pt idx="647">
                  <c:v>1466.2500000000002</c:v>
                </c:pt>
                <c:pt idx="648">
                  <c:v>560</c:v>
                </c:pt>
                <c:pt idx="649">
                  <c:v>719.99999999999989</c:v>
                </c:pt>
                <c:pt idx="650">
                  <c:v>719.99999999999989</c:v>
                </c:pt>
                <c:pt idx="651">
                  <c:v>449.99999999999994</c:v>
                </c:pt>
                <c:pt idx="652">
                  <c:v>450.00000000000011</c:v>
                </c:pt>
                <c:pt idx="653">
                  <c:v>708.75</c:v>
                </c:pt>
                <c:pt idx="654">
                  <c:v>700</c:v>
                </c:pt>
                <c:pt idx="655">
                  <c:v>719.99999999999989</c:v>
                </c:pt>
                <c:pt idx="656">
                  <c:v>719.99999999999989</c:v>
                </c:pt>
                <c:pt idx="657">
                  <c:v>449.99999999999994</c:v>
                </c:pt>
                <c:pt idx="658">
                  <c:v>393.75000000000011</c:v>
                </c:pt>
                <c:pt idx="659">
                  <c:v>590.625</c:v>
                </c:pt>
                <c:pt idx="660">
                  <c:v>944.99999999999989</c:v>
                </c:pt>
                <c:pt idx="661">
                  <c:v>824.99999999999989</c:v>
                </c:pt>
                <c:pt idx="662">
                  <c:v>959.99999999999989</c:v>
                </c:pt>
                <c:pt idx="663">
                  <c:v>660</c:v>
                </c:pt>
                <c:pt idx="664">
                  <c:v>405.00000000000006</c:v>
                </c:pt>
                <c:pt idx="665">
                  <c:v>551.25</c:v>
                </c:pt>
                <c:pt idx="666">
                  <c:v>1050</c:v>
                </c:pt>
                <c:pt idx="667">
                  <c:v>715</c:v>
                </c:pt>
                <c:pt idx="668">
                  <c:v>824.99999999999989</c:v>
                </c:pt>
                <c:pt idx="669">
                  <c:v>440.00000000000006</c:v>
                </c:pt>
                <c:pt idx="670">
                  <c:v>354.37500000000011</c:v>
                </c:pt>
                <c:pt idx="671">
                  <c:v>735.00000000000011</c:v>
                </c:pt>
                <c:pt idx="672">
                  <c:v>989.99999999999989</c:v>
                </c:pt>
                <c:pt idx="673">
                  <c:v>799.99999999999989</c:v>
                </c:pt>
                <c:pt idx="674">
                  <c:v>799.99999999999989</c:v>
                </c:pt>
                <c:pt idx="675">
                  <c:v>585</c:v>
                </c:pt>
                <c:pt idx="676">
                  <c:v>404.99999999999994</c:v>
                </c:pt>
                <c:pt idx="677">
                  <c:v>1308.125</c:v>
                </c:pt>
                <c:pt idx="678">
                  <c:v>1979.9999999999998</c:v>
                </c:pt>
                <c:pt idx="679">
                  <c:v>1959.9999999999998</c:v>
                </c:pt>
                <c:pt idx="680">
                  <c:v>2380</c:v>
                </c:pt>
                <c:pt idx="681">
                  <c:v>1954.9999999999998</c:v>
                </c:pt>
                <c:pt idx="682">
                  <c:v>1923.75</c:v>
                </c:pt>
                <c:pt idx="683">
                  <c:v>2887.5</c:v>
                </c:pt>
                <c:pt idx="684">
                  <c:v>3239.9999999999995</c:v>
                </c:pt>
                <c:pt idx="685">
                  <c:v>2850</c:v>
                </c:pt>
                <c:pt idx="686">
                  <c:v>2660</c:v>
                </c:pt>
                <c:pt idx="687">
                  <c:v>2160</c:v>
                </c:pt>
                <c:pt idx="688">
                  <c:v>2778.75</c:v>
                </c:pt>
                <c:pt idx="689">
                  <c:v>2502.5</c:v>
                </c:pt>
                <c:pt idx="690">
                  <c:v>3230</c:v>
                </c:pt>
                <c:pt idx="691">
                  <c:v>2805</c:v>
                </c:pt>
                <c:pt idx="692">
                  <c:v>2100</c:v>
                </c:pt>
                <c:pt idx="693">
                  <c:v>1425</c:v>
                </c:pt>
                <c:pt idx="694">
                  <c:v>1389.3749999999998</c:v>
                </c:pt>
                <c:pt idx="695">
                  <c:v>735</c:v>
                </c:pt>
                <c:pt idx="696">
                  <c:v>900.00000000000011</c:v>
                </c:pt>
                <c:pt idx="697">
                  <c:v>1000.0000000000001</c:v>
                </c:pt>
                <c:pt idx="698">
                  <c:v>540.00000000000011</c:v>
                </c:pt>
                <c:pt idx="699">
                  <c:v>450.00000000000006</c:v>
                </c:pt>
                <c:pt idx="700">
                  <c:v>680.62500000000011</c:v>
                </c:pt>
                <c:pt idx="701">
                  <c:v>420</c:v>
                </c:pt>
                <c:pt idx="702">
                  <c:v>560</c:v>
                </c:pt>
                <c:pt idx="703">
                  <c:v>1150</c:v>
                </c:pt>
                <c:pt idx="704">
                  <c:v>720.00000000000011</c:v>
                </c:pt>
                <c:pt idx="705">
                  <c:v>600</c:v>
                </c:pt>
                <c:pt idx="706">
                  <c:v>787.5</c:v>
                </c:pt>
                <c:pt idx="707">
                  <c:v>770</c:v>
                </c:pt>
                <c:pt idx="708">
                  <c:v>1000.0000000000001</c:v>
                </c:pt>
                <c:pt idx="709">
                  <c:v>1260.0000000000002</c:v>
                </c:pt>
                <c:pt idx="710">
                  <c:v>840.00000000000011</c:v>
                </c:pt>
                <c:pt idx="711">
                  <c:v>1000.0000000000001</c:v>
                </c:pt>
                <c:pt idx="712">
                  <c:v>1496.2500000000002</c:v>
                </c:pt>
                <c:pt idx="713">
                  <c:v>1785.0000000000002</c:v>
                </c:pt>
                <c:pt idx="714">
                  <c:v>2240.0000000000005</c:v>
                </c:pt>
                <c:pt idx="715">
                  <c:v>2560.0000000000005</c:v>
                </c:pt>
                <c:pt idx="716">
                  <c:v>1800.0000000000002</c:v>
                </c:pt>
                <c:pt idx="717">
                  <c:v>1800.0000000000002</c:v>
                </c:pt>
                <c:pt idx="718">
                  <c:v>2008.1250000000005</c:v>
                </c:pt>
                <c:pt idx="719">
                  <c:v>1968.7500000000005</c:v>
                </c:pt>
                <c:pt idx="720">
                  <c:v>446.24999999999989</c:v>
                </c:pt>
                <c:pt idx="721">
                  <c:v>680</c:v>
                </c:pt>
                <c:pt idx="722">
                  <c:v>595</c:v>
                </c:pt>
                <c:pt idx="723">
                  <c:v>385</c:v>
                </c:pt>
                <c:pt idx="724">
                  <c:v>303.75</c:v>
                </c:pt>
                <c:pt idx="725">
                  <c:v>425</c:v>
                </c:pt>
                <c:pt idx="726">
                  <c:v>498.74999999999989</c:v>
                </c:pt>
                <c:pt idx="727">
                  <c:v>600</c:v>
                </c:pt>
                <c:pt idx="728">
                  <c:v>525</c:v>
                </c:pt>
                <c:pt idx="729">
                  <c:v>315</c:v>
                </c:pt>
                <c:pt idx="730">
                  <c:v>202.50000000000003</c:v>
                </c:pt>
                <c:pt idx="731">
                  <c:v>350</c:v>
                </c:pt>
                <c:pt idx="732">
                  <c:v>700</c:v>
                </c:pt>
                <c:pt idx="733">
                  <c:v>700</c:v>
                </c:pt>
                <c:pt idx="734">
                  <c:v>612.5</c:v>
                </c:pt>
                <c:pt idx="735">
                  <c:v>393.75</c:v>
                </c:pt>
                <c:pt idx="736">
                  <c:v>206.25</c:v>
                </c:pt>
                <c:pt idx="737">
                  <c:v>406.25</c:v>
                </c:pt>
                <c:pt idx="738">
                  <c:v>875</c:v>
                </c:pt>
                <c:pt idx="739">
                  <c:v>660.00000000000011</c:v>
                </c:pt>
                <c:pt idx="740">
                  <c:v>673.75</c:v>
                </c:pt>
                <c:pt idx="741">
                  <c:v>437.5</c:v>
                </c:pt>
                <c:pt idx="742">
                  <c:v>247.50000000000003</c:v>
                </c:pt>
                <c:pt idx="743">
                  <c:v>568.75</c:v>
                </c:pt>
                <c:pt idx="744">
                  <c:v>918.74999999999989</c:v>
                </c:pt>
                <c:pt idx="745">
                  <c:v>825</c:v>
                </c:pt>
                <c:pt idx="746">
                  <c:v>770</c:v>
                </c:pt>
                <c:pt idx="747">
                  <c:v>525</c:v>
                </c:pt>
                <c:pt idx="748">
                  <c:v>330</c:v>
                </c:pt>
                <c:pt idx="749">
                  <c:v>656.25000000000011</c:v>
                </c:pt>
                <c:pt idx="750">
                  <c:v>1093.75</c:v>
                </c:pt>
                <c:pt idx="751">
                  <c:v>1045</c:v>
                </c:pt>
                <c:pt idx="752">
                  <c:v>914.37499999999989</c:v>
                </c:pt>
                <c:pt idx="753">
                  <c:v>612.5</c:v>
                </c:pt>
                <c:pt idx="754">
                  <c:v>371.25</c:v>
                </c:pt>
                <c:pt idx="755">
                  <c:v>918.75000000000011</c:v>
                </c:pt>
                <c:pt idx="756">
                  <c:v>1181.25</c:v>
                </c:pt>
                <c:pt idx="757">
                  <c:v>1155.0000000000002</c:v>
                </c:pt>
                <c:pt idx="758">
                  <c:v>914.37499999999989</c:v>
                </c:pt>
                <c:pt idx="759">
                  <c:v>656.25</c:v>
                </c:pt>
                <c:pt idx="760">
                  <c:v>701.25</c:v>
                </c:pt>
                <c:pt idx="761">
                  <c:v>743.75000000000011</c:v>
                </c:pt>
                <c:pt idx="762">
                  <c:v>1203.125</c:v>
                </c:pt>
                <c:pt idx="763">
                  <c:v>1380.0000000000002</c:v>
                </c:pt>
                <c:pt idx="764">
                  <c:v>866.25</c:v>
                </c:pt>
                <c:pt idx="765">
                  <c:v>770</c:v>
                </c:pt>
                <c:pt idx="766">
                  <c:v>780</c:v>
                </c:pt>
                <c:pt idx="767">
                  <c:v>656.25000000000011</c:v>
                </c:pt>
                <c:pt idx="768">
                  <c:v>905.62500000000011</c:v>
                </c:pt>
                <c:pt idx="769">
                  <c:v>1150.0000000000002</c:v>
                </c:pt>
                <c:pt idx="770">
                  <c:v>669.375</c:v>
                </c:pt>
                <c:pt idx="771">
                  <c:v>590.625</c:v>
                </c:pt>
                <c:pt idx="772">
                  <c:v>618.75</c:v>
                </c:pt>
                <c:pt idx="773">
                  <c:v>637.50000000000011</c:v>
                </c:pt>
                <c:pt idx="774">
                  <c:v>787.50000000000011</c:v>
                </c:pt>
                <c:pt idx="775">
                  <c:v>1000.0000000000002</c:v>
                </c:pt>
                <c:pt idx="776">
                  <c:v>511.87500000000006</c:v>
                </c:pt>
                <c:pt idx="777">
                  <c:v>472.50000000000006</c:v>
                </c:pt>
                <c:pt idx="778">
                  <c:v>453.75000000000006</c:v>
                </c:pt>
                <c:pt idx="779">
                  <c:v>487.50000000000006</c:v>
                </c:pt>
                <c:pt idx="780">
                  <c:v>787.50000000000011</c:v>
                </c:pt>
                <c:pt idx="781">
                  <c:v>1050.0000000000002</c:v>
                </c:pt>
                <c:pt idx="782">
                  <c:v>590.625</c:v>
                </c:pt>
                <c:pt idx="783">
                  <c:v>551.25</c:v>
                </c:pt>
                <c:pt idx="784">
                  <c:v>495.00000000000006</c:v>
                </c:pt>
                <c:pt idx="785">
                  <c:v>637.50000000000011</c:v>
                </c:pt>
                <c:pt idx="786">
                  <c:v>984.37500000000011</c:v>
                </c:pt>
                <c:pt idx="787">
                  <c:v>1250.0000000000005</c:v>
                </c:pt>
                <c:pt idx="788">
                  <c:v>669.375</c:v>
                </c:pt>
                <c:pt idx="789">
                  <c:v>669.375</c:v>
                </c:pt>
                <c:pt idx="790">
                  <c:v>577.5</c:v>
                </c:pt>
                <c:pt idx="791">
                  <c:v>675.00000000000011</c:v>
                </c:pt>
                <c:pt idx="792">
                  <c:v>581.87499999999977</c:v>
                </c:pt>
                <c:pt idx="793">
                  <c:v>855</c:v>
                </c:pt>
                <c:pt idx="794">
                  <c:v>748.125</c:v>
                </c:pt>
                <c:pt idx="795">
                  <c:v>511.87499999999994</c:v>
                </c:pt>
                <c:pt idx="796">
                  <c:v>412.50000000000006</c:v>
                </c:pt>
                <c:pt idx="797">
                  <c:v>534.375</c:v>
                </c:pt>
                <c:pt idx="798">
                  <c:v>643.12499999999977</c:v>
                </c:pt>
                <c:pt idx="799">
                  <c:v>765</c:v>
                </c:pt>
                <c:pt idx="800">
                  <c:v>669.375</c:v>
                </c:pt>
                <c:pt idx="801">
                  <c:v>433.125</c:v>
                </c:pt>
                <c:pt idx="802">
                  <c:v>300.00000000000006</c:v>
                </c:pt>
                <c:pt idx="803">
                  <c:v>450</c:v>
                </c:pt>
                <c:pt idx="804">
                  <c:v>866.25</c:v>
                </c:pt>
                <c:pt idx="805">
                  <c:v>880</c:v>
                </c:pt>
                <c:pt idx="806">
                  <c:v>770</c:v>
                </c:pt>
                <c:pt idx="807">
                  <c:v>529.375</c:v>
                </c:pt>
                <c:pt idx="808">
                  <c:v>315.00000000000006</c:v>
                </c:pt>
                <c:pt idx="809">
                  <c:v>515.625</c:v>
                </c:pt>
                <c:pt idx="810">
                  <c:v>1058.75</c:v>
                </c:pt>
                <c:pt idx="811">
                  <c:v>840.00000000000023</c:v>
                </c:pt>
                <c:pt idx="812">
                  <c:v>840.00000000000011</c:v>
                </c:pt>
                <c:pt idx="813">
                  <c:v>577.5</c:v>
                </c:pt>
                <c:pt idx="814">
                  <c:v>360.00000000000006</c:v>
                </c:pt>
                <c:pt idx="815">
                  <c:v>703.12500000000011</c:v>
                </c:pt>
                <c:pt idx="816">
                  <c:v>1106.875</c:v>
                </c:pt>
                <c:pt idx="817">
                  <c:v>1020.0000000000002</c:v>
                </c:pt>
                <c:pt idx="818">
                  <c:v>945.00000000000011</c:v>
                </c:pt>
                <c:pt idx="819">
                  <c:v>673.75</c:v>
                </c:pt>
                <c:pt idx="820">
                  <c:v>450.00000000000006</c:v>
                </c:pt>
                <c:pt idx="821">
                  <c:v>796.87500000000011</c:v>
                </c:pt>
                <c:pt idx="822">
                  <c:v>1347.5</c:v>
                </c:pt>
                <c:pt idx="823">
                  <c:v>1320.0000000000002</c:v>
                </c:pt>
                <c:pt idx="824">
                  <c:v>1155</c:v>
                </c:pt>
                <c:pt idx="825">
                  <c:v>818.125</c:v>
                </c:pt>
                <c:pt idx="826">
                  <c:v>540</c:v>
                </c:pt>
                <c:pt idx="827">
                  <c:v>1125.0000000000002</c:v>
                </c:pt>
                <c:pt idx="828">
                  <c:v>1443.75</c:v>
                </c:pt>
                <c:pt idx="829">
                  <c:v>1440.0000000000002</c:v>
                </c:pt>
                <c:pt idx="830">
                  <c:v>1155</c:v>
                </c:pt>
                <c:pt idx="831">
                  <c:v>866.25</c:v>
                </c:pt>
                <c:pt idx="832">
                  <c:v>900.00000000000011</c:v>
                </c:pt>
                <c:pt idx="833">
                  <c:v>937.50000000000011</c:v>
                </c:pt>
                <c:pt idx="834">
                  <c:v>1470.0000000000002</c:v>
                </c:pt>
                <c:pt idx="835">
                  <c:v>1690.0000000000005</c:v>
                </c:pt>
                <c:pt idx="836">
                  <c:v>1102.5</c:v>
                </c:pt>
                <c:pt idx="837">
                  <c:v>997.50000000000011</c:v>
                </c:pt>
                <c:pt idx="838">
                  <c:v>997.50000000000011</c:v>
                </c:pt>
                <c:pt idx="839">
                  <c:v>843.75000000000011</c:v>
                </c:pt>
                <c:pt idx="840">
                  <c:v>1093.7500000000002</c:v>
                </c:pt>
                <c:pt idx="841">
                  <c:v>1375.0000000000005</c:v>
                </c:pt>
                <c:pt idx="842">
                  <c:v>831.25000000000011</c:v>
                </c:pt>
                <c:pt idx="843">
                  <c:v>743.75000000000011</c:v>
                </c:pt>
                <c:pt idx="844">
                  <c:v>765.00000000000011</c:v>
                </c:pt>
                <c:pt idx="845">
                  <c:v>771.87500000000011</c:v>
                </c:pt>
                <c:pt idx="846">
                  <c:v>962.50000000000011</c:v>
                </c:pt>
                <c:pt idx="847">
                  <c:v>1210.0000000000005</c:v>
                </c:pt>
                <c:pt idx="848">
                  <c:v>656.25000000000011</c:v>
                </c:pt>
                <c:pt idx="849">
                  <c:v>612.50000000000011</c:v>
                </c:pt>
                <c:pt idx="850">
                  <c:v>585</c:v>
                </c:pt>
                <c:pt idx="851">
                  <c:v>703.12500000000011</c:v>
                </c:pt>
                <c:pt idx="852">
                  <c:v>1155</c:v>
                </c:pt>
                <c:pt idx="853">
                  <c:v>1560.0000000000005</c:v>
                </c:pt>
                <c:pt idx="854">
                  <c:v>945.00000000000011</c:v>
                </c:pt>
                <c:pt idx="855">
                  <c:v>892.50000000000011</c:v>
                </c:pt>
                <c:pt idx="856">
                  <c:v>787.50000000000011</c:v>
                </c:pt>
                <c:pt idx="857">
                  <c:v>937.50000000000011</c:v>
                </c:pt>
                <c:pt idx="858">
                  <c:v>1470.0000000000002</c:v>
                </c:pt>
                <c:pt idx="859">
                  <c:v>1820.0000000000005</c:v>
                </c:pt>
                <c:pt idx="860">
                  <c:v>1050</c:v>
                </c:pt>
                <c:pt idx="861">
                  <c:v>1050</c:v>
                </c:pt>
                <c:pt idx="862">
                  <c:v>892.50000000000011</c:v>
                </c:pt>
                <c:pt idx="863">
                  <c:v>984.37500000000011</c:v>
                </c:pt>
                <c:pt idx="864">
                  <c:v>539.99999999999989</c:v>
                </c:pt>
                <c:pt idx="865">
                  <c:v>720</c:v>
                </c:pt>
                <c:pt idx="866">
                  <c:v>630</c:v>
                </c:pt>
                <c:pt idx="867">
                  <c:v>480</c:v>
                </c:pt>
                <c:pt idx="868">
                  <c:v>393.75000000000006</c:v>
                </c:pt>
                <c:pt idx="869">
                  <c:v>450</c:v>
                </c:pt>
                <c:pt idx="870">
                  <c:v>599.99999999999989</c:v>
                </c:pt>
                <c:pt idx="871">
                  <c:v>640</c:v>
                </c:pt>
                <c:pt idx="872">
                  <c:v>560</c:v>
                </c:pt>
                <c:pt idx="873">
                  <c:v>400</c:v>
                </c:pt>
                <c:pt idx="874">
                  <c:v>275.62500000000006</c:v>
                </c:pt>
                <c:pt idx="875">
                  <c:v>375</c:v>
                </c:pt>
                <c:pt idx="876">
                  <c:v>840</c:v>
                </c:pt>
                <c:pt idx="877">
                  <c:v>750</c:v>
                </c:pt>
                <c:pt idx="878">
                  <c:v>656.25</c:v>
                </c:pt>
                <c:pt idx="879">
                  <c:v>500</c:v>
                </c:pt>
                <c:pt idx="880">
                  <c:v>288.75</c:v>
                </c:pt>
                <c:pt idx="881">
                  <c:v>437.5</c:v>
                </c:pt>
                <c:pt idx="882">
                  <c:v>1050</c:v>
                </c:pt>
                <c:pt idx="883">
                  <c:v>715.00000000000011</c:v>
                </c:pt>
                <c:pt idx="884">
                  <c:v>721.875</c:v>
                </c:pt>
                <c:pt idx="885">
                  <c:v>550</c:v>
                </c:pt>
                <c:pt idx="886">
                  <c:v>336.875</c:v>
                </c:pt>
                <c:pt idx="887">
                  <c:v>612.50000000000011</c:v>
                </c:pt>
                <c:pt idx="888">
                  <c:v>1100</c:v>
                </c:pt>
                <c:pt idx="889">
                  <c:v>880</c:v>
                </c:pt>
                <c:pt idx="890">
                  <c:v>818.125</c:v>
                </c:pt>
                <c:pt idx="891">
                  <c:v>650</c:v>
                </c:pt>
                <c:pt idx="892">
                  <c:v>433.125</c:v>
                </c:pt>
                <c:pt idx="893">
                  <c:v>700.00000000000011</c:v>
                </c:pt>
                <c:pt idx="894">
                  <c:v>1350</c:v>
                </c:pt>
                <c:pt idx="895">
                  <c:v>1155.0000000000002</c:v>
                </c:pt>
                <c:pt idx="896">
                  <c:v>1010.6250000000001</c:v>
                </c:pt>
                <c:pt idx="897">
                  <c:v>800</c:v>
                </c:pt>
                <c:pt idx="898">
                  <c:v>529.375</c:v>
                </c:pt>
                <c:pt idx="899">
                  <c:v>1006.2500000000001</c:v>
                </c:pt>
                <c:pt idx="900">
                  <c:v>1450</c:v>
                </c:pt>
                <c:pt idx="901">
                  <c:v>1265.0000000000002</c:v>
                </c:pt>
                <c:pt idx="902">
                  <c:v>1010.6250000000001</c:v>
                </c:pt>
                <c:pt idx="903">
                  <c:v>850</c:v>
                </c:pt>
                <c:pt idx="904">
                  <c:v>914.37499999999989</c:v>
                </c:pt>
                <c:pt idx="905">
                  <c:v>831.25000000000011</c:v>
                </c:pt>
                <c:pt idx="906">
                  <c:v>1485.0000000000002</c:v>
                </c:pt>
                <c:pt idx="907">
                  <c:v>1500.0000000000002</c:v>
                </c:pt>
                <c:pt idx="908">
                  <c:v>962.49999999999989</c:v>
                </c:pt>
                <c:pt idx="909">
                  <c:v>990</c:v>
                </c:pt>
                <c:pt idx="910">
                  <c:v>1023.7499999999999</c:v>
                </c:pt>
                <c:pt idx="911">
                  <c:v>743.75000000000011</c:v>
                </c:pt>
                <c:pt idx="912">
                  <c:v>1080.0000000000005</c:v>
                </c:pt>
                <c:pt idx="913">
                  <c:v>1200.0000000000002</c:v>
                </c:pt>
                <c:pt idx="914">
                  <c:v>708.75000000000011</c:v>
                </c:pt>
                <c:pt idx="915">
                  <c:v>720.00000000000023</c:v>
                </c:pt>
                <c:pt idx="916">
                  <c:v>770</c:v>
                </c:pt>
                <c:pt idx="917">
                  <c:v>675.00000000000011</c:v>
                </c:pt>
                <c:pt idx="918">
                  <c:v>945.00000000000023</c:v>
                </c:pt>
                <c:pt idx="919">
                  <c:v>1050.0000000000002</c:v>
                </c:pt>
                <c:pt idx="920">
                  <c:v>551.25000000000011</c:v>
                </c:pt>
                <c:pt idx="921">
                  <c:v>585.00000000000023</c:v>
                </c:pt>
                <c:pt idx="922">
                  <c:v>577.5</c:v>
                </c:pt>
                <c:pt idx="923">
                  <c:v>612.50000000000011</c:v>
                </c:pt>
                <c:pt idx="924">
                  <c:v>1155.0000000000002</c:v>
                </c:pt>
                <c:pt idx="925">
                  <c:v>1380.0000000000002</c:v>
                </c:pt>
                <c:pt idx="926">
                  <c:v>818.125</c:v>
                </c:pt>
                <c:pt idx="927">
                  <c:v>880</c:v>
                </c:pt>
                <c:pt idx="928">
                  <c:v>796.25</c:v>
                </c:pt>
                <c:pt idx="929">
                  <c:v>831.25000000000011</c:v>
                </c:pt>
                <c:pt idx="930">
                  <c:v>1485.0000000000002</c:v>
                </c:pt>
                <c:pt idx="931">
                  <c:v>1620.0000000000002</c:v>
                </c:pt>
                <c:pt idx="932">
                  <c:v>914.37499999999989</c:v>
                </c:pt>
                <c:pt idx="933">
                  <c:v>1045</c:v>
                </c:pt>
                <c:pt idx="934">
                  <c:v>909.99999999999989</c:v>
                </c:pt>
                <c:pt idx="935">
                  <c:v>875.00000000000011</c:v>
                </c:pt>
              </c:numCache>
            </c:numRef>
          </c:yVal>
          <c:smooth val="0"/>
          <c:extLst>
            <c:ext xmlns:c16="http://schemas.microsoft.com/office/drawing/2014/chart" uri="{C3380CC4-5D6E-409C-BE32-E72D297353CC}">
              <c16:uniqueId val="{00000002-3441-4C8A-B9F4-BD30DD590745}"/>
            </c:ext>
          </c:extLst>
        </c:ser>
        <c:ser>
          <c:idx val="3"/>
          <c:order val="3"/>
          <c:tx>
            <c:strRef>
              <c:f>'Sales &amp; Profitability Analysis'!$O$4:$P$4</c:f>
              <c:strCache>
                <c:ptCount val="1"/>
                <c:pt idx="0">
                  <c:v>Midwest</c:v>
                </c:pt>
              </c:strCache>
            </c:strRef>
          </c:tx>
          <c:spPr>
            <a:ln w="25400" cap="rnd">
              <a:noFill/>
              <a:round/>
            </a:ln>
            <a:effectLst/>
          </c:spPr>
          <c:marker>
            <c:symbol val="circle"/>
            <c:size val="10"/>
            <c:spPr>
              <a:solidFill>
                <a:schemeClr val="accent6">
                  <a:lumMod val="60000"/>
                  <a:lumOff val="40000"/>
                </a:schemeClr>
              </a:solidFill>
              <a:ln w="9525">
                <a:noFill/>
              </a:ln>
              <a:effectLst/>
            </c:spPr>
          </c:marker>
          <c:xVal>
            <c:numRef>
              <c:f>'Sales &amp; Profitability Analysis'!$O$6:$O$941</c:f>
              <c:numCache>
                <c:formatCode>[$$-409]#,##0</c:formatCode>
                <c:ptCount val="936"/>
                <c:pt idx="0">
                  <c:v>2137.5</c:v>
                </c:pt>
                <c:pt idx="1">
                  <c:v>1237.5</c:v>
                </c:pt>
                <c:pt idx="2">
                  <c:v>962.50000000000011</c:v>
                </c:pt>
                <c:pt idx="3">
                  <c:v>500</c:v>
                </c:pt>
                <c:pt idx="4">
                  <c:v>962.49999999999989</c:v>
                </c:pt>
                <c:pt idx="5">
                  <c:v>1237.5</c:v>
                </c:pt>
                <c:pt idx="6">
                  <c:v>2362.5</c:v>
                </c:pt>
                <c:pt idx="7">
                  <c:v>787.5</c:v>
                </c:pt>
                <c:pt idx="8">
                  <c:v>787.50000000000011</c:v>
                </c:pt>
                <c:pt idx="9">
                  <c:v>400</c:v>
                </c:pt>
                <c:pt idx="10">
                  <c:v>962.49999999999989</c:v>
                </c:pt>
                <c:pt idx="11">
                  <c:v>1237.5</c:v>
                </c:pt>
                <c:pt idx="12">
                  <c:v>2475</c:v>
                </c:pt>
                <c:pt idx="13">
                  <c:v>1000</c:v>
                </c:pt>
                <c:pt idx="14">
                  <c:v>900</c:v>
                </c:pt>
                <c:pt idx="15">
                  <c:v>337.5</c:v>
                </c:pt>
                <c:pt idx="16">
                  <c:v>750</c:v>
                </c:pt>
                <c:pt idx="17">
                  <c:v>1125</c:v>
                </c:pt>
                <c:pt idx="18">
                  <c:v>2250</c:v>
                </c:pt>
                <c:pt idx="19">
                  <c:v>750</c:v>
                </c:pt>
                <c:pt idx="20">
                  <c:v>600</c:v>
                </c:pt>
                <c:pt idx="21">
                  <c:v>337.5</c:v>
                </c:pt>
                <c:pt idx="22">
                  <c:v>600</c:v>
                </c:pt>
                <c:pt idx="23">
                  <c:v>1125</c:v>
                </c:pt>
                <c:pt idx="24">
                  <c:v>2970</c:v>
                </c:pt>
                <c:pt idx="25">
                  <c:v>1100</c:v>
                </c:pt>
                <c:pt idx="26">
                  <c:v>875</c:v>
                </c:pt>
                <c:pt idx="27">
                  <c:v>500</c:v>
                </c:pt>
                <c:pt idx="28">
                  <c:v>750</c:v>
                </c:pt>
                <c:pt idx="29">
                  <c:v>1625</c:v>
                </c:pt>
                <c:pt idx="30">
                  <c:v>2500</c:v>
                </c:pt>
                <c:pt idx="31">
                  <c:v>1125.0000000000002</c:v>
                </c:pt>
                <c:pt idx="32">
                  <c:v>800</c:v>
                </c:pt>
                <c:pt idx="33">
                  <c:v>700</c:v>
                </c:pt>
                <c:pt idx="34">
                  <c:v>875</c:v>
                </c:pt>
                <c:pt idx="35">
                  <c:v>1925.0000000000002</c:v>
                </c:pt>
                <c:pt idx="36">
                  <c:v>2875</c:v>
                </c:pt>
                <c:pt idx="37">
                  <c:v>1462.5000000000002</c:v>
                </c:pt>
                <c:pt idx="38">
                  <c:v>1000</c:v>
                </c:pt>
                <c:pt idx="39">
                  <c:v>800</c:v>
                </c:pt>
                <c:pt idx="40">
                  <c:v>1125</c:v>
                </c:pt>
                <c:pt idx="41">
                  <c:v>2200</c:v>
                </c:pt>
                <c:pt idx="42">
                  <c:v>2750</c:v>
                </c:pt>
                <c:pt idx="43">
                  <c:v>1462.5000000000002</c:v>
                </c:pt>
                <c:pt idx="44">
                  <c:v>1000</c:v>
                </c:pt>
                <c:pt idx="45">
                  <c:v>900</c:v>
                </c:pt>
                <c:pt idx="46">
                  <c:v>1000</c:v>
                </c:pt>
                <c:pt idx="47">
                  <c:v>2062.5</c:v>
                </c:pt>
                <c:pt idx="48">
                  <c:v>2500</c:v>
                </c:pt>
                <c:pt idx="49">
                  <c:v>1350.0000000000002</c:v>
                </c:pt>
                <c:pt idx="50">
                  <c:v>800</c:v>
                </c:pt>
                <c:pt idx="51">
                  <c:v>700</c:v>
                </c:pt>
                <c:pt idx="52">
                  <c:v>875</c:v>
                </c:pt>
                <c:pt idx="53">
                  <c:v>1375</c:v>
                </c:pt>
                <c:pt idx="54">
                  <c:v>2550</c:v>
                </c:pt>
                <c:pt idx="55">
                  <c:v>1250</c:v>
                </c:pt>
                <c:pt idx="56">
                  <c:v>750</c:v>
                </c:pt>
                <c:pt idx="57">
                  <c:v>625</c:v>
                </c:pt>
                <c:pt idx="58">
                  <c:v>750</c:v>
                </c:pt>
                <c:pt idx="59">
                  <c:v>1624.9999999999998</c:v>
                </c:pt>
                <c:pt idx="60">
                  <c:v>2400</c:v>
                </c:pt>
                <c:pt idx="61">
                  <c:v>1250</c:v>
                </c:pt>
                <c:pt idx="62">
                  <c:v>975</c:v>
                </c:pt>
                <c:pt idx="63">
                  <c:v>875</c:v>
                </c:pt>
                <c:pt idx="64">
                  <c:v>900</c:v>
                </c:pt>
                <c:pt idx="65">
                  <c:v>1624.9999999999998</c:v>
                </c:pt>
                <c:pt idx="66">
                  <c:v>3000</c:v>
                </c:pt>
                <c:pt idx="67">
                  <c:v>1500</c:v>
                </c:pt>
                <c:pt idx="68">
                  <c:v>1250</c:v>
                </c:pt>
                <c:pt idx="69">
                  <c:v>1000</c:v>
                </c:pt>
                <c:pt idx="70">
                  <c:v>1200</c:v>
                </c:pt>
                <c:pt idx="71">
                  <c:v>1949.9999999999998</c:v>
                </c:pt>
                <c:pt idx="72">
                  <c:v>1575</c:v>
                </c:pt>
                <c:pt idx="73">
                  <c:v>875</c:v>
                </c:pt>
                <c:pt idx="74">
                  <c:v>625</c:v>
                </c:pt>
                <c:pt idx="75">
                  <c:v>300.00000000000006</c:v>
                </c:pt>
                <c:pt idx="76">
                  <c:v>674.99999999999989</c:v>
                </c:pt>
                <c:pt idx="77">
                  <c:v>875</c:v>
                </c:pt>
                <c:pt idx="78">
                  <c:v>1750</c:v>
                </c:pt>
                <c:pt idx="79">
                  <c:v>525</c:v>
                </c:pt>
                <c:pt idx="80">
                  <c:v>500</c:v>
                </c:pt>
                <c:pt idx="81">
                  <c:v>225.00000000000003</c:v>
                </c:pt>
                <c:pt idx="82">
                  <c:v>674.99999999999989</c:v>
                </c:pt>
                <c:pt idx="83">
                  <c:v>787.5</c:v>
                </c:pt>
                <c:pt idx="84">
                  <c:v>1780</c:v>
                </c:pt>
                <c:pt idx="85">
                  <c:v>500</c:v>
                </c:pt>
                <c:pt idx="86">
                  <c:v>525.00000000000011</c:v>
                </c:pt>
                <c:pt idx="87">
                  <c:v>87.5</c:v>
                </c:pt>
                <c:pt idx="88">
                  <c:v>375</c:v>
                </c:pt>
                <c:pt idx="89">
                  <c:v>700</c:v>
                </c:pt>
                <c:pt idx="90">
                  <c:v>1600</c:v>
                </c:pt>
                <c:pt idx="91">
                  <c:v>400</c:v>
                </c:pt>
                <c:pt idx="92">
                  <c:v>300.00000000000006</c:v>
                </c:pt>
                <c:pt idx="93">
                  <c:v>87.5</c:v>
                </c:pt>
                <c:pt idx="94">
                  <c:v>250</c:v>
                </c:pt>
                <c:pt idx="95">
                  <c:v>700</c:v>
                </c:pt>
                <c:pt idx="96">
                  <c:v>2225</c:v>
                </c:pt>
                <c:pt idx="97">
                  <c:v>675.00000000000011</c:v>
                </c:pt>
                <c:pt idx="98">
                  <c:v>500</c:v>
                </c:pt>
                <c:pt idx="99">
                  <c:v>200</c:v>
                </c:pt>
                <c:pt idx="100">
                  <c:v>412.49999999999994</c:v>
                </c:pt>
                <c:pt idx="101">
                  <c:v>1050</c:v>
                </c:pt>
                <c:pt idx="102">
                  <c:v>1912.5</c:v>
                </c:pt>
                <c:pt idx="103">
                  <c:v>700.00000000000011</c:v>
                </c:pt>
                <c:pt idx="104">
                  <c:v>612.50000000000011</c:v>
                </c:pt>
                <c:pt idx="105">
                  <c:v>525</c:v>
                </c:pt>
                <c:pt idx="106">
                  <c:v>750</c:v>
                </c:pt>
                <c:pt idx="107">
                  <c:v>1787.5000000000002</c:v>
                </c:pt>
                <c:pt idx="108">
                  <c:v>2750</c:v>
                </c:pt>
                <c:pt idx="109">
                  <c:v>1350.0000000000002</c:v>
                </c:pt>
                <c:pt idx="110">
                  <c:v>900</c:v>
                </c:pt>
                <c:pt idx="111">
                  <c:v>700</c:v>
                </c:pt>
                <c:pt idx="112">
                  <c:v>1000</c:v>
                </c:pt>
                <c:pt idx="113">
                  <c:v>2062.5</c:v>
                </c:pt>
                <c:pt idx="114">
                  <c:v>2625</c:v>
                </c:pt>
                <c:pt idx="115">
                  <c:v>1350.0000000000002</c:v>
                </c:pt>
                <c:pt idx="116">
                  <c:v>900</c:v>
                </c:pt>
                <c:pt idx="117">
                  <c:v>612.50000000000011</c:v>
                </c:pt>
                <c:pt idx="118">
                  <c:v>675</c:v>
                </c:pt>
                <c:pt idx="119">
                  <c:v>1625</c:v>
                </c:pt>
                <c:pt idx="120">
                  <c:v>2025</c:v>
                </c:pt>
                <c:pt idx="121">
                  <c:v>1000.0000000000002</c:v>
                </c:pt>
                <c:pt idx="122">
                  <c:v>375</c:v>
                </c:pt>
                <c:pt idx="123">
                  <c:v>312.5</c:v>
                </c:pt>
                <c:pt idx="124">
                  <c:v>437.5</c:v>
                </c:pt>
                <c:pt idx="125">
                  <c:v>800</c:v>
                </c:pt>
                <c:pt idx="126">
                  <c:v>1687.4999999999998</c:v>
                </c:pt>
                <c:pt idx="127">
                  <c:v>700</c:v>
                </c:pt>
                <c:pt idx="128">
                  <c:v>350</c:v>
                </c:pt>
                <c:pt idx="129">
                  <c:v>262.5</c:v>
                </c:pt>
                <c:pt idx="130">
                  <c:v>337.49999999999994</c:v>
                </c:pt>
                <c:pt idx="131">
                  <c:v>999.99999999999977</c:v>
                </c:pt>
                <c:pt idx="132">
                  <c:v>1750</c:v>
                </c:pt>
                <c:pt idx="133">
                  <c:v>800</c:v>
                </c:pt>
                <c:pt idx="134">
                  <c:v>580</c:v>
                </c:pt>
                <c:pt idx="135">
                  <c:v>600</c:v>
                </c:pt>
                <c:pt idx="136">
                  <c:v>687.49999999999989</c:v>
                </c:pt>
                <c:pt idx="137">
                  <c:v>1349.9999999999998</c:v>
                </c:pt>
                <c:pt idx="138">
                  <c:v>2612.4999999999995</c:v>
                </c:pt>
                <c:pt idx="139">
                  <c:v>1237.5</c:v>
                </c:pt>
                <c:pt idx="140">
                  <c:v>1012.5</c:v>
                </c:pt>
                <c:pt idx="141">
                  <c:v>787.5</c:v>
                </c:pt>
                <c:pt idx="142">
                  <c:v>962.49999999999989</c:v>
                </c:pt>
                <c:pt idx="143">
                  <c:v>1649.9999999999995</c:v>
                </c:pt>
                <c:pt idx="144">
                  <c:v>1662.5</c:v>
                </c:pt>
                <c:pt idx="145">
                  <c:v>2137.5</c:v>
                </c:pt>
                <c:pt idx="146">
                  <c:v>2137.5</c:v>
                </c:pt>
                <c:pt idx="147">
                  <c:v>1462.5</c:v>
                </c:pt>
                <c:pt idx="148">
                  <c:v>1375</c:v>
                </c:pt>
                <c:pt idx="149">
                  <c:v>2137.5</c:v>
                </c:pt>
                <c:pt idx="150">
                  <c:v>1837.4999999999998</c:v>
                </c:pt>
                <c:pt idx="151">
                  <c:v>1912.5</c:v>
                </c:pt>
                <c:pt idx="152">
                  <c:v>2025</c:v>
                </c:pt>
                <c:pt idx="153">
                  <c:v>1350</c:v>
                </c:pt>
                <c:pt idx="154">
                  <c:v>1125</c:v>
                </c:pt>
                <c:pt idx="155">
                  <c:v>1912.5</c:v>
                </c:pt>
                <c:pt idx="156">
                  <c:v>2012.4999999999998</c:v>
                </c:pt>
                <c:pt idx="157">
                  <c:v>1912.5</c:v>
                </c:pt>
                <c:pt idx="158">
                  <c:v>1912.5</c:v>
                </c:pt>
                <c:pt idx="159">
                  <c:v>1462.5</c:v>
                </c:pt>
                <c:pt idx="160">
                  <c:v>1000</c:v>
                </c:pt>
                <c:pt idx="161">
                  <c:v>1800</c:v>
                </c:pt>
                <c:pt idx="162">
                  <c:v>2587.5</c:v>
                </c:pt>
                <c:pt idx="163">
                  <c:v>1687.5</c:v>
                </c:pt>
                <c:pt idx="164">
                  <c:v>1800</c:v>
                </c:pt>
                <c:pt idx="165">
                  <c:v>1200</c:v>
                </c:pt>
                <c:pt idx="166">
                  <c:v>900</c:v>
                </c:pt>
                <c:pt idx="167">
                  <c:v>2250</c:v>
                </c:pt>
                <c:pt idx="168">
                  <c:v>2300</c:v>
                </c:pt>
                <c:pt idx="169">
                  <c:v>1912.5</c:v>
                </c:pt>
                <c:pt idx="170">
                  <c:v>1912.5</c:v>
                </c:pt>
                <c:pt idx="171">
                  <c:v>1300</c:v>
                </c:pt>
                <c:pt idx="172">
                  <c:v>1012.5</c:v>
                </c:pt>
                <c:pt idx="173">
                  <c:v>2400</c:v>
                </c:pt>
                <c:pt idx="174">
                  <c:v>2700</c:v>
                </c:pt>
                <c:pt idx="175">
                  <c:v>2362.5</c:v>
                </c:pt>
                <c:pt idx="176">
                  <c:v>2475</c:v>
                </c:pt>
                <c:pt idx="177">
                  <c:v>1700</c:v>
                </c:pt>
                <c:pt idx="178">
                  <c:v>1350</c:v>
                </c:pt>
                <c:pt idx="179">
                  <c:v>3600</c:v>
                </c:pt>
                <c:pt idx="180">
                  <c:v>3000</c:v>
                </c:pt>
                <c:pt idx="181">
                  <c:v>2700</c:v>
                </c:pt>
                <c:pt idx="182">
                  <c:v>2475</c:v>
                </c:pt>
                <c:pt idx="183">
                  <c:v>1800</c:v>
                </c:pt>
                <c:pt idx="184">
                  <c:v>2137.5</c:v>
                </c:pt>
                <c:pt idx="185">
                  <c:v>2850</c:v>
                </c:pt>
                <c:pt idx="186">
                  <c:v>3037.5</c:v>
                </c:pt>
                <c:pt idx="187">
                  <c:v>3437.5000000000005</c:v>
                </c:pt>
                <c:pt idx="188">
                  <c:v>2500</c:v>
                </c:pt>
                <c:pt idx="189">
                  <c:v>1912.5</c:v>
                </c:pt>
                <c:pt idx="190">
                  <c:v>2337.4999999999995</c:v>
                </c:pt>
                <c:pt idx="191">
                  <c:v>2400</c:v>
                </c:pt>
                <c:pt idx="192">
                  <c:v>2700</c:v>
                </c:pt>
                <c:pt idx="193">
                  <c:v>3000</c:v>
                </c:pt>
                <c:pt idx="194">
                  <c:v>2025</c:v>
                </c:pt>
                <c:pt idx="195">
                  <c:v>1800</c:v>
                </c:pt>
                <c:pt idx="196">
                  <c:v>2199.9999999999995</c:v>
                </c:pt>
                <c:pt idx="197">
                  <c:v>2700</c:v>
                </c:pt>
                <c:pt idx="198">
                  <c:v>2475</c:v>
                </c:pt>
                <c:pt idx="199">
                  <c:v>2750</c:v>
                </c:pt>
                <c:pt idx="200">
                  <c:v>1800</c:v>
                </c:pt>
                <c:pt idx="201">
                  <c:v>1687.5</c:v>
                </c:pt>
                <c:pt idx="202">
                  <c:v>1924.9999999999998</c:v>
                </c:pt>
                <c:pt idx="203">
                  <c:v>2400</c:v>
                </c:pt>
                <c:pt idx="204">
                  <c:v>2300</c:v>
                </c:pt>
                <c:pt idx="205">
                  <c:v>2587.5000000000005</c:v>
                </c:pt>
                <c:pt idx="206">
                  <c:v>1700</c:v>
                </c:pt>
                <c:pt idx="207">
                  <c:v>1700</c:v>
                </c:pt>
                <c:pt idx="208">
                  <c:v>2062.4999999999995</c:v>
                </c:pt>
                <c:pt idx="209">
                  <c:v>2850</c:v>
                </c:pt>
                <c:pt idx="210">
                  <c:v>3037.5</c:v>
                </c:pt>
                <c:pt idx="211">
                  <c:v>3375</c:v>
                </c:pt>
                <c:pt idx="212">
                  <c:v>2137.5</c:v>
                </c:pt>
                <c:pt idx="213">
                  <c:v>2137.5</c:v>
                </c:pt>
                <c:pt idx="214">
                  <c:v>2199.9999999999995</c:v>
                </c:pt>
                <c:pt idx="215">
                  <c:v>3000</c:v>
                </c:pt>
                <c:pt idx="216">
                  <c:v>1487.5</c:v>
                </c:pt>
                <c:pt idx="217">
                  <c:v>787.5</c:v>
                </c:pt>
                <c:pt idx="218">
                  <c:v>562.5</c:v>
                </c:pt>
                <c:pt idx="219">
                  <c:v>225.00000000000003</c:v>
                </c:pt>
                <c:pt idx="220">
                  <c:v>562.5</c:v>
                </c:pt>
                <c:pt idx="221">
                  <c:v>787.5</c:v>
                </c:pt>
                <c:pt idx="222">
                  <c:v>1662.5</c:v>
                </c:pt>
                <c:pt idx="223">
                  <c:v>437.5</c:v>
                </c:pt>
                <c:pt idx="224">
                  <c:v>437.5</c:v>
                </c:pt>
                <c:pt idx="225">
                  <c:v>150.00000000000003</c:v>
                </c:pt>
                <c:pt idx="226">
                  <c:v>562.5</c:v>
                </c:pt>
                <c:pt idx="227">
                  <c:v>700</c:v>
                </c:pt>
                <c:pt idx="228">
                  <c:v>1680</c:v>
                </c:pt>
                <c:pt idx="229">
                  <c:v>400</c:v>
                </c:pt>
                <c:pt idx="230">
                  <c:v>450.00000000000006</c:v>
                </c:pt>
                <c:pt idx="231">
                  <c:v>0</c:v>
                </c:pt>
                <c:pt idx="232">
                  <c:v>250</c:v>
                </c:pt>
                <c:pt idx="233">
                  <c:v>600</c:v>
                </c:pt>
                <c:pt idx="234">
                  <c:v>1500</c:v>
                </c:pt>
                <c:pt idx="235">
                  <c:v>262.5</c:v>
                </c:pt>
                <c:pt idx="236">
                  <c:v>187.50000000000003</c:v>
                </c:pt>
                <c:pt idx="237">
                  <c:v>0</c:v>
                </c:pt>
                <c:pt idx="238">
                  <c:v>112.5</c:v>
                </c:pt>
                <c:pt idx="239">
                  <c:v>525</c:v>
                </c:pt>
                <c:pt idx="240">
                  <c:v>1890</c:v>
                </c:pt>
                <c:pt idx="241">
                  <c:v>500.00000000000011</c:v>
                </c:pt>
                <c:pt idx="242">
                  <c:v>350.00000000000006</c:v>
                </c:pt>
                <c:pt idx="243">
                  <c:v>87.500000000000014</c:v>
                </c:pt>
                <c:pt idx="244">
                  <c:v>249.99999999999997</c:v>
                </c:pt>
                <c:pt idx="245">
                  <c:v>824.99999999999989</c:v>
                </c:pt>
                <c:pt idx="246">
                  <c:v>1600</c:v>
                </c:pt>
                <c:pt idx="247">
                  <c:v>525.00000000000011</c:v>
                </c:pt>
                <c:pt idx="248">
                  <c:v>525.00000000000011</c:v>
                </c:pt>
                <c:pt idx="249">
                  <c:v>450.00000000000006</c:v>
                </c:pt>
                <c:pt idx="250">
                  <c:v>675</c:v>
                </c:pt>
                <c:pt idx="251">
                  <c:v>1625</c:v>
                </c:pt>
                <c:pt idx="252">
                  <c:v>2475</c:v>
                </c:pt>
                <c:pt idx="253">
                  <c:v>1200.0000000000002</c:v>
                </c:pt>
                <c:pt idx="254">
                  <c:v>787.50000000000011</c:v>
                </c:pt>
                <c:pt idx="255">
                  <c:v>612.50000000000011</c:v>
                </c:pt>
                <c:pt idx="256">
                  <c:v>787.5</c:v>
                </c:pt>
                <c:pt idx="257">
                  <c:v>1750</c:v>
                </c:pt>
                <c:pt idx="258">
                  <c:v>2250</c:v>
                </c:pt>
                <c:pt idx="259">
                  <c:v>1237.5000000000002</c:v>
                </c:pt>
                <c:pt idx="260">
                  <c:v>800</c:v>
                </c:pt>
                <c:pt idx="261">
                  <c:v>375.00000000000006</c:v>
                </c:pt>
                <c:pt idx="262">
                  <c:v>400</c:v>
                </c:pt>
                <c:pt idx="263">
                  <c:v>1237.5</c:v>
                </c:pt>
                <c:pt idx="264">
                  <c:v>1600</c:v>
                </c:pt>
                <c:pt idx="265">
                  <c:v>700.00000000000023</c:v>
                </c:pt>
                <c:pt idx="266">
                  <c:v>200</c:v>
                </c:pt>
                <c:pt idx="267">
                  <c:v>150</c:v>
                </c:pt>
                <c:pt idx="268">
                  <c:v>225</c:v>
                </c:pt>
                <c:pt idx="269">
                  <c:v>525</c:v>
                </c:pt>
                <c:pt idx="270">
                  <c:v>1300</c:v>
                </c:pt>
                <c:pt idx="271">
                  <c:v>450</c:v>
                </c:pt>
                <c:pt idx="272">
                  <c:v>150</c:v>
                </c:pt>
                <c:pt idx="273">
                  <c:v>75</c:v>
                </c:pt>
                <c:pt idx="274">
                  <c:v>99.999999999999986</c:v>
                </c:pt>
                <c:pt idx="275">
                  <c:v>674.99999999999989</c:v>
                </c:pt>
                <c:pt idx="276">
                  <c:v>1200</c:v>
                </c:pt>
                <c:pt idx="277">
                  <c:v>450.00000000000006</c:v>
                </c:pt>
                <c:pt idx="278">
                  <c:v>285.00000000000006</c:v>
                </c:pt>
                <c:pt idx="279">
                  <c:v>375.00000000000006</c:v>
                </c:pt>
                <c:pt idx="280">
                  <c:v>499.99999999999994</c:v>
                </c:pt>
                <c:pt idx="281">
                  <c:v>1099.9999999999995</c:v>
                </c:pt>
                <c:pt idx="282">
                  <c:v>2249.9999999999995</c:v>
                </c:pt>
                <c:pt idx="283">
                  <c:v>1000</c:v>
                </c:pt>
                <c:pt idx="284">
                  <c:v>800</c:v>
                </c:pt>
                <c:pt idx="285">
                  <c:v>600</c:v>
                </c:pt>
                <c:pt idx="286">
                  <c:v>749.99999999999989</c:v>
                </c:pt>
                <c:pt idx="287">
                  <c:v>1374.9999999999995</c:v>
                </c:pt>
                <c:pt idx="288">
                  <c:v>1875</c:v>
                </c:pt>
                <c:pt idx="289">
                  <c:v>1275</c:v>
                </c:pt>
                <c:pt idx="290">
                  <c:v>850</c:v>
                </c:pt>
                <c:pt idx="291">
                  <c:v>687.50000000000011</c:v>
                </c:pt>
                <c:pt idx="292">
                  <c:v>1300</c:v>
                </c:pt>
                <c:pt idx="293">
                  <c:v>1275</c:v>
                </c:pt>
                <c:pt idx="294">
                  <c:v>2025</c:v>
                </c:pt>
                <c:pt idx="295">
                  <c:v>975</c:v>
                </c:pt>
                <c:pt idx="296">
                  <c:v>750</c:v>
                </c:pt>
                <c:pt idx="297">
                  <c:v>625.00000000000011</c:v>
                </c:pt>
                <c:pt idx="298">
                  <c:v>1300</c:v>
                </c:pt>
                <c:pt idx="299">
                  <c:v>1200</c:v>
                </c:pt>
                <c:pt idx="300">
                  <c:v>2170</c:v>
                </c:pt>
                <c:pt idx="301">
                  <c:v>1050</c:v>
                </c:pt>
                <c:pt idx="302">
                  <c:v>875.00000000000023</c:v>
                </c:pt>
                <c:pt idx="303">
                  <c:v>600</c:v>
                </c:pt>
                <c:pt idx="304">
                  <c:v>1125</c:v>
                </c:pt>
                <c:pt idx="305">
                  <c:v>1225.0000000000002</c:v>
                </c:pt>
                <c:pt idx="306">
                  <c:v>2012.5000000000002</c:v>
                </c:pt>
                <c:pt idx="307">
                  <c:v>825.00000000000011</c:v>
                </c:pt>
                <c:pt idx="308">
                  <c:v>550.00000000000023</c:v>
                </c:pt>
                <c:pt idx="309">
                  <c:v>500</c:v>
                </c:pt>
                <c:pt idx="310">
                  <c:v>900</c:v>
                </c:pt>
                <c:pt idx="311">
                  <c:v>1050.0000000000002</c:v>
                </c:pt>
                <c:pt idx="312">
                  <c:v>2480</c:v>
                </c:pt>
                <c:pt idx="313">
                  <c:v>1137.5000000000002</c:v>
                </c:pt>
                <c:pt idx="314">
                  <c:v>900.00000000000011</c:v>
                </c:pt>
                <c:pt idx="315">
                  <c:v>675.00000000000011</c:v>
                </c:pt>
                <c:pt idx="316">
                  <c:v>1125</c:v>
                </c:pt>
                <c:pt idx="317">
                  <c:v>1749.9999999999998</c:v>
                </c:pt>
                <c:pt idx="318">
                  <c:v>2100</c:v>
                </c:pt>
                <c:pt idx="319">
                  <c:v>1050.0000000000005</c:v>
                </c:pt>
                <c:pt idx="320">
                  <c:v>937.50000000000023</c:v>
                </c:pt>
                <c:pt idx="321">
                  <c:v>875.00000000000023</c:v>
                </c:pt>
                <c:pt idx="322">
                  <c:v>1400</c:v>
                </c:pt>
                <c:pt idx="323">
                  <c:v>2362.5</c:v>
                </c:pt>
                <c:pt idx="324">
                  <c:v>3000</c:v>
                </c:pt>
                <c:pt idx="325">
                  <c:v>1750.0000000000005</c:v>
                </c:pt>
                <c:pt idx="326">
                  <c:v>1275.0000000000002</c:v>
                </c:pt>
                <c:pt idx="327">
                  <c:v>1125.0000000000002</c:v>
                </c:pt>
                <c:pt idx="328">
                  <c:v>1500</c:v>
                </c:pt>
                <c:pt idx="329">
                  <c:v>2475</c:v>
                </c:pt>
                <c:pt idx="330">
                  <c:v>2800</c:v>
                </c:pt>
                <c:pt idx="331">
                  <c:v>1900.0000000000005</c:v>
                </c:pt>
                <c:pt idx="332">
                  <c:v>1400.0000000000002</c:v>
                </c:pt>
                <c:pt idx="333">
                  <c:v>812.50000000000023</c:v>
                </c:pt>
                <c:pt idx="334">
                  <c:v>1050</c:v>
                </c:pt>
                <c:pt idx="335">
                  <c:v>1900</c:v>
                </c:pt>
                <c:pt idx="336">
                  <c:v>2100</c:v>
                </c:pt>
                <c:pt idx="337">
                  <c:v>1200.0000000000005</c:v>
                </c:pt>
                <c:pt idx="338">
                  <c:v>450.00000000000006</c:v>
                </c:pt>
                <c:pt idx="339">
                  <c:v>412.50000000000006</c:v>
                </c:pt>
                <c:pt idx="340">
                  <c:v>687.5</c:v>
                </c:pt>
                <c:pt idx="341">
                  <c:v>1050.0000000000002</c:v>
                </c:pt>
                <c:pt idx="342">
                  <c:v>1837.4999999999998</c:v>
                </c:pt>
                <c:pt idx="343">
                  <c:v>875</c:v>
                </c:pt>
                <c:pt idx="344">
                  <c:v>625</c:v>
                </c:pt>
                <c:pt idx="345">
                  <c:v>562.5</c:v>
                </c:pt>
                <c:pt idx="346">
                  <c:v>787.5</c:v>
                </c:pt>
                <c:pt idx="347">
                  <c:v>1399.9999999999998</c:v>
                </c:pt>
                <c:pt idx="348">
                  <c:v>1750.0000000000002</c:v>
                </c:pt>
                <c:pt idx="349">
                  <c:v>875.00000000000023</c:v>
                </c:pt>
                <c:pt idx="350">
                  <c:v>737.50000000000011</c:v>
                </c:pt>
                <c:pt idx="351">
                  <c:v>812.50000000000023</c:v>
                </c:pt>
                <c:pt idx="352">
                  <c:v>1349.9999999999998</c:v>
                </c:pt>
                <c:pt idx="353">
                  <c:v>1999.9999999999993</c:v>
                </c:pt>
                <c:pt idx="354">
                  <c:v>2924.9999999999995</c:v>
                </c:pt>
                <c:pt idx="355">
                  <c:v>1575.0000000000002</c:v>
                </c:pt>
                <c:pt idx="356">
                  <c:v>1400.0000000000002</c:v>
                </c:pt>
                <c:pt idx="357">
                  <c:v>1225.0000000000002</c:v>
                </c:pt>
                <c:pt idx="358">
                  <c:v>1574.9999999999998</c:v>
                </c:pt>
                <c:pt idx="359">
                  <c:v>2249.9999999999991</c:v>
                </c:pt>
                <c:pt idx="360">
                  <c:v>1687.5</c:v>
                </c:pt>
                <c:pt idx="361">
                  <c:v>1187.5</c:v>
                </c:pt>
                <c:pt idx="362">
                  <c:v>712.50000000000011</c:v>
                </c:pt>
                <c:pt idx="363">
                  <c:v>650.00000000000023</c:v>
                </c:pt>
                <c:pt idx="364">
                  <c:v>1312.5</c:v>
                </c:pt>
                <c:pt idx="365">
                  <c:v>1187.5</c:v>
                </c:pt>
                <c:pt idx="366">
                  <c:v>1812.5</c:v>
                </c:pt>
                <c:pt idx="367">
                  <c:v>937.5</c:v>
                </c:pt>
                <c:pt idx="368">
                  <c:v>637.50000000000011</c:v>
                </c:pt>
                <c:pt idx="369">
                  <c:v>600.00000000000023</c:v>
                </c:pt>
                <c:pt idx="370">
                  <c:v>1312.5</c:v>
                </c:pt>
                <c:pt idx="371">
                  <c:v>1125</c:v>
                </c:pt>
                <c:pt idx="372">
                  <c:v>2010.0000000000002</c:v>
                </c:pt>
                <c:pt idx="373">
                  <c:v>1050.0000000000002</c:v>
                </c:pt>
                <c:pt idx="374">
                  <c:v>800.00000000000023</c:v>
                </c:pt>
                <c:pt idx="375">
                  <c:v>625</c:v>
                </c:pt>
                <c:pt idx="376">
                  <c:v>1200</c:v>
                </c:pt>
                <c:pt idx="377">
                  <c:v>1200.0000000000002</c:v>
                </c:pt>
                <c:pt idx="378">
                  <c:v>1875.0000000000002</c:v>
                </c:pt>
                <c:pt idx="379">
                  <c:v>812.50000000000023</c:v>
                </c:pt>
                <c:pt idx="380">
                  <c:v>487.50000000000023</c:v>
                </c:pt>
                <c:pt idx="381">
                  <c:v>500</c:v>
                </c:pt>
                <c:pt idx="382">
                  <c:v>962.50000000000011</c:v>
                </c:pt>
                <c:pt idx="383">
                  <c:v>1000.0000000000002</c:v>
                </c:pt>
                <c:pt idx="384">
                  <c:v>2345</c:v>
                </c:pt>
                <c:pt idx="385">
                  <c:v>1125.0000000000005</c:v>
                </c:pt>
                <c:pt idx="386">
                  <c:v>875.00000000000023</c:v>
                </c:pt>
                <c:pt idx="387">
                  <c:v>687.50000000000011</c:v>
                </c:pt>
                <c:pt idx="388">
                  <c:v>1200</c:v>
                </c:pt>
                <c:pt idx="389">
                  <c:v>1799.9999999999998</c:v>
                </c:pt>
                <c:pt idx="390">
                  <c:v>1950.0000000000002</c:v>
                </c:pt>
                <c:pt idx="391">
                  <c:v>1000.0000000000005</c:v>
                </c:pt>
                <c:pt idx="392">
                  <c:v>850.00000000000023</c:v>
                </c:pt>
                <c:pt idx="393">
                  <c:v>800.00000000000023</c:v>
                </c:pt>
                <c:pt idx="394">
                  <c:v>1400.0000000000002</c:v>
                </c:pt>
                <c:pt idx="395">
                  <c:v>2300</c:v>
                </c:pt>
                <c:pt idx="396">
                  <c:v>2800.0000000000005</c:v>
                </c:pt>
                <c:pt idx="397">
                  <c:v>1650.0000000000005</c:v>
                </c:pt>
                <c:pt idx="398">
                  <c:v>1187.5000000000002</c:v>
                </c:pt>
                <c:pt idx="399">
                  <c:v>1062.5000000000002</c:v>
                </c:pt>
                <c:pt idx="400">
                  <c:v>1487.5000000000002</c:v>
                </c:pt>
                <c:pt idx="401">
                  <c:v>2400</c:v>
                </c:pt>
                <c:pt idx="402">
                  <c:v>2625.0000000000005</c:v>
                </c:pt>
                <c:pt idx="403">
                  <c:v>1837.5000000000005</c:v>
                </c:pt>
                <c:pt idx="404">
                  <c:v>1350.0000000000002</c:v>
                </c:pt>
                <c:pt idx="405">
                  <c:v>750.00000000000023</c:v>
                </c:pt>
                <c:pt idx="406">
                  <c:v>1050.0000000000002</c:v>
                </c:pt>
                <c:pt idx="407">
                  <c:v>1837.5000000000002</c:v>
                </c:pt>
                <c:pt idx="408">
                  <c:v>1950.0000000000002</c:v>
                </c:pt>
                <c:pt idx="409">
                  <c:v>1125.0000000000005</c:v>
                </c:pt>
                <c:pt idx="410">
                  <c:v>350.00000000000006</c:v>
                </c:pt>
                <c:pt idx="411">
                  <c:v>325.00000000000006</c:v>
                </c:pt>
                <c:pt idx="412">
                  <c:v>650</c:v>
                </c:pt>
                <c:pt idx="413">
                  <c:v>1000.0000000000002</c:v>
                </c:pt>
                <c:pt idx="414">
                  <c:v>1725</c:v>
                </c:pt>
                <c:pt idx="415">
                  <c:v>800</c:v>
                </c:pt>
                <c:pt idx="416">
                  <c:v>600</c:v>
                </c:pt>
                <c:pt idx="417">
                  <c:v>550</c:v>
                </c:pt>
                <c:pt idx="418">
                  <c:v>825</c:v>
                </c:pt>
                <c:pt idx="419">
                  <c:v>1399.9999999999998</c:v>
                </c:pt>
                <c:pt idx="420">
                  <c:v>1650.0000000000002</c:v>
                </c:pt>
                <c:pt idx="421">
                  <c:v>800.00000000000023</c:v>
                </c:pt>
                <c:pt idx="422">
                  <c:v>690.00000000000023</c:v>
                </c:pt>
                <c:pt idx="423">
                  <c:v>750.00000000000023</c:v>
                </c:pt>
                <c:pt idx="424">
                  <c:v>1399.9999999999998</c:v>
                </c:pt>
                <c:pt idx="425">
                  <c:v>2024.9999999999993</c:v>
                </c:pt>
                <c:pt idx="426">
                  <c:v>2799.9999999999995</c:v>
                </c:pt>
                <c:pt idx="427">
                  <c:v>1500.0000000000002</c:v>
                </c:pt>
                <c:pt idx="428">
                  <c:v>1350.0000000000002</c:v>
                </c:pt>
                <c:pt idx="429">
                  <c:v>1200.0000000000002</c:v>
                </c:pt>
                <c:pt idx="430">
                  <c:v>1599.9999999999998</c:v>
                </c:pt>
                <c:pt idx="431">
                  <c:v>2249.9999999999991</c:v>
                </c:pt>
                <c:pt idx="432">
                  <c:v>2000</c:v>
                </c:pt>
                <c:pt idx="433">
                  <c:v>1200</c:v>
                </c:pt>
                <c:pt idx="434">
                  <c:v>900.00000000000011</c:v>
                </c:pt>
                <c:pt idx="435">
                  <c:v>525</c:v>
                </c:pt>
                <c:pt idx="436">
                  <c:v>999.99999999999989</c:v>
                </c:pt>
                <c:pt idx="437">
                  <c:v>1200</c:v>
                </c:pt>
                <c:pt idx="438">
                  <c:v>2200</c:v>
                </c:pt>
                <c:pt idx="439">
                  <c:v>800</c:v>
                </c:pt>
                <c:pt idx="440">
                  <c:v>750.00000000000011</c:v>
                </c:pt>
                <c:pt idx="441">
                  <c:v>437.50000000000006</c:v>
                </c:pt>
                <c:pt idx="442">
                  <c:v>999.99999999999989</c:v>
                </c:pt>
                <c:pt idx="443">
                  <c:v>1200</c:v>
                </c:pt>
                <c:pt idx="444">
                  <c:v>2340</c:v>
                </c:pt>
                <c:pt idx="445">
                  <c:v>1012.5</c:v>
                </c:pt>
                <c:pt idx="446">
                  <c:v>875.00000000000011</c:v>
                </c:pt>
                <c:pt idx="447">
                  <c:v>400</c:v>
                </c:pt>
                <c:pt idx="448">
                  <c:v>824.99999999999989</c:v>
                </c:pt>
                <c:pt idx="449">
                  <c:v>1125</c:v>
                </c:pt>
                <c:pt idx="450">
                  <c:v>2137.5</c:v>
                </c:pt>
                <c:pt idx="451">
                  <c:v>787.5</c:v>
                </c:pt>
                <c:pt idx="452">
                  <c:v>700</c:v>
                </c:pt>
                <c:pt idx="453">
                  <c:v>450</c:v>
                </c:pt>
                <c:pt idx="454">
                  <c:v>625</c:v>
                </c:pt>
                <c:pt idx="455">
                  <c:v>1000</c:v>
                </c:pt>
                <c:pt idx="456">
                  <c:v>2600</c:v>
                </c:pt>
                <c:pt idx="457">
                  <c:v>1012.5000000000001</c:v>
                </c:pt>
                <c:pt idx="458">
                  <c:v>800</c:v>
                </c:pt>
                <c:pt idx="459">
                  <c:v>500</c:v>
                </c:pt>
                <c:pt idx="460">
                  <c:v>750</c:v>
                </c:pt>
                <c:pt idx="461">
                  <c:v>1512.5000000000002</c:v>
                </c:pt>
                <c:pt idx="462">
                  <c:v>2100</c:v>
                </c:pt>
                <c:pt idx="463">
                  <c:v>962.50000000000023</c:v>
                </c:pt>
                <c:pt idx="464">
                  <c:v>675.00000000000011</c:v>
                </c:pt>
                <c:pt idx="465">
                  <c:v>600.00000000000011</c:v>
                </c:pt>
                <c:pt idx="466">
                  <c:v>1000</c:v>
                </c:pt>
                <c:pt idx="467">
                  <c:v>2062.5</c:v>
                </c:pt>
                <c:pt idx="468">
                  <c:v>3000</c:v>
                </c:pt>
                <c:pt idx="469">
                  <c:v>1575.0000000000002</c:v>
                </c:pt>
                <c:pt idx="470">
                  <c:v>1100</c:v>
                </c:pt>
                <c:pt idx="471">
                  <c:v>900</c:v>
                </c:pt>
                <c:pt idx="472">
                  <c:v>1250</c:v>
                </c:pt>
                <c:pt idx="473">
                  <c:v>2337.5</c:v>
                </c:pt>
                <c:pt idx="474">
                  <c:v>2875</c:v>
                </c:pt>
                <c:pt idx="475">
                  <c:v>1575.0000000000002</c:v>
                </c:pt>
                <c:pt idx="476">
                  <c:v>1100</c:v>
                </c:pt>
                <c:pt idx="477">
                  <c:v>1000</c:v>
                </c:pt>
                <c:pt idx="478">
                  <c:v>1125</c:v>
                </c:pt>
                <c:pt idx="479">
                  <c:v>2200</c:v>
                </c:pt>
                <c:pt idx="480">
                  <c:v>2625</c:v>
                </c:pt>
                <c:pt idx="481">
                  <c:v>1462.5000000000002</c:v>
                </c:pt>
                <c:pt idx="482">
                  <c:v>787.50000000000011</c:v>
                </c:pt>
                <c:pt idx="483">
                  <c:v>700.00000000000011</c:v>
                </c:pt>
                <c:pt idx="484">
                  <c:v>900</c:v>
                </c:pt>
                <c:pt idx="485">
                  <c:v>1375</c:v>
                </c:pt>
                <c:pt idx="486">
                  <c:v>2474.9999999999995</c:v>
                </c:pt>
                <c:pt idx="487">
                  <c:v>1237.5</c:v>
                </c:pt>
                <c:pt idx="488">
                  <c:v>787.5</c:v>
                </c:pt>
                <c:pt idx="489">
                  <c:v>675</c:v>
                </c:pt>
                <c:pt idx="490">
                  <c:v>824.99999999999989</c:v>
                </c:pt>
                <c:pt idx="491">
                  <c:v>1512.4999999999998</c:v>
                </c:pt>
                <c:pt idx="492">
                  <c:v>2125</c:v>
                </c:pt>
                <c:pt idx="493">
                  <c:v>1100</c:v>
                </c:pt>
                <c:pt idx="494">
                  <c:v>990</c:v>
                </c:pt>
                <c:pt idx="495">
                  <c:v>1100</c:v>
                </c:pt>
                <c:pt idx="496">
                  <c:v>1137.5</c:v>
                </c:pt>
                <c:pt idx="497">
                  <c:v>1924.9999999999998</c:v>
                </c:pt>
                <c:pt idx="498">
                  <c:v>3412.5</c:v>
                </c:pt>
                <c:pt idx="499">
                  <c:v>1787.5000000000002</c:v>
                </c:pt>
                <c:pt idx="500">
                  <c:v>1512.5000000000002</c:v>
                </c:pt>
                <c:pt idx="501">
                  <c:v>1125</c:v>
                </c:pt>
                <c:pt idx="502">
                  <c:v>1350</c:v>
                </c:pt>
                <c:pt idx="503">
                  <c:v>2112.4999999999995</c:v>
                </c:pt>
                <c:pt idx="504">
                  <c:v>1900</c:v>
                </c:pt>
                <c:pt idx="505">
                  <c:v>1100</c:v>
                </c:pt>
                <c:pt idx="506">
                  <c:v>825.00000000000011</c:v>
                </c:pt>
                <c:pt idx="507">
                  <c:v>437.50000000000006</c:v>
                </c:pt>
                <c:pt idx="508">
                  <c:v>874.99999999999989</c:v>
                </c:pt>
                <c:pt idx="509">
                  <c:v>1100</c:v>
                </c:pt>
                <c:pt idx="510">
                  <c:v>2100</c:v>
                </c:pt>
                <c:pt idx="511">
                  <c:v>700</c:v>
                </c:pt>
                <c:pt idx="512">
                  <c:v>675.00000000000011</c:v>
                </c:pt>
                <c:pt idx="513">
                  <c:v>350.00000000000006</c:v>
                </c:pt>
                <c:pt idx="514">
                  <c:v>874.99999999999989</c:v>
                </c:pt>
                <c:pt idx="515">
                  <c:v>962.49999999999989</c:v>
                </c:pt>
                <c:pt idx="516">
                  <c:v>1980</c:v>
                </c:pt>
                <c:pt idx="517">
                  <c:v>800</c:v>
                </c:pt>
                <c:pt idx="518">
                  <c:v>675.00000000000011</c:v>
                </c:pt>
                <c:pt idx="519">
                  <c:v>262.5</c:v>
                </c:pt>
                <c:pt idx="520">
                  <c:v>625</c:v>
                </c:pt>
                <c:pt idx="521">
                  <c:v>900</c:v>
                </c:pt>
                <c:pt idx="522">
                  <c:v>1800</c:v>
                </c:pt>
                <c:pt idx="523">
                  <c:v>600</c:v>
                </c:pt>
                <c:pt idx="524">
                  <c:v>450.00000000000006</c:v>
                </c:pt>
                <c:pt idx="525">
                  <c:v>262.5</c:v>
                </c:pt>
                <c:pt idx="526">
                  <c:v>600</c:v>
                </c:pt>
                <c:pt idx="527">
                  <c:v>1125</c:v>
                </c:pt>
                <c:pt idx="528">
                  <c:v>2970</c:v>
                </c:pt>
                <c:pt idx="529">
                  <c:v>1000</c:v>
                </c:pt>
                <c:pt idx="530">
                  <c:v>787.5</c:v>
                </c:pt>
                <c:pt idx="531">
                  <c:v>450</c:v>
                </c:pt>
                <c:pt idx="532">
                  <c:v>687.49999999999989</c:v>
                </c:pt>
                <c:pt idx="533">
                  <c:v>1500</c:v>
                </c:pt>
                <c:pt idx="534">
                  <c:v>2250</c:v>
                </c:pt>
                <c:pt idx="535">
                  <c:v>1000.0000000000002</c:v>
                </c:pt>
                <c:pt idx="536">
                  <c:v>700.00000000000011</c:v>
                </c:pt>
                <c:pt idx="537">
                  <c:v>612.50000000000011</c:v>
                </c:pt>
                <c:pt idx="538">
                  <c:v>787.5</c:v>
                </c:pt>
                <c:pt idx="539">
                  <c:v>1787.5000000000002</c:v>
                </c:pt>
                <c:pt idx="540">
                  <c:v>2750</c:v>
                </c:pt>
                <c:pt idx="541">
                  <c:v>1350.0000000000002</c:v>
                </c:pt>
                <c:pt idx="542">
                  <c:v>900</c:v>
                </c:pt>
                <c:pt idx="543">
                  <c:v>700</c:v>
                </c:pt>
                <c:pt idx="544">
                  <c:v>1000</c:v>
                </c:pt>
                <c:pt idx="545">
                  <c:v>2062.5</c:v>
                </c:pt>
                <c:pt idx="546">
                  <c:v>2625</c:v>
                </c:pt>
                <c:pt idx="547">
                  <c:v>1350.0000000000002</c:v>
                </c:pt>
                <c:pt idx="548">
                  <c:v>900</c:v>
                </c:pt>
                <c:pt idx="549">
                  <c:v>800</c:v>
                </c:pt>
                <c:pt idx="550">
                  <c:v>875</c:v>
                </c:pt>
                <c:pt idx="551">
                  <c:v>1925.0000000000002</c:v>
                </c:pt>
                <c:pt idx="552">
                  <c:v>2137.5</c:v>
                </c:pt>
                <c:pt idx="553">
                  <c:v>1100.0000000000002</c:v>
                </c:pt>
                <c:pt idx="554">
                  <c:v>612.50000000000011</c:v>
                </c:pt>
                <c:pt idx="555">
                  <c:v>525</c:v>
                </c:pt>
                <c:pt idx="556">
                  <c:v>675</c:v>
                </c:pt>
                <c:pt idx="557">
                  <c:v>1125</c:v>
                </c:pt>
                <c:pt idx="558">
                  <c:v>2199.9999999999995</c:v>
                </c:pt>
                <c:pt idx="559">
                  <c:v>1125</c:v>
                </c:pt>
                <c:pt idx="560">
                  <c:v>675</c:v>
                </c:pt>
                <c:pt idx="561">
                  <c:v>562.5</c:v>
                </c:pt>
                <c:pt idx="562">
                  <c:v>687.49999999999989</c:v>
                </c:pt>
                <c:pt idx="563">
                  <c:v>1499.9999999999998</c:v>
                </c:pt>
                <c:pt idx="564">
                  <c:v>2199.9999999999995</c:v>
                </c:pt>
                <c:pt idx="565">
                  <c:v>1125</c:v>
                </c:pt>
                <c:pt idx="566">
                  <c:v>877.5</c:v>
                </c:pt>
                <c:pt idx="567">
                  <c:v>787.5</c:v>
                </c:pt>
                <c:pt idx="568">
                  <c:v>900</c:v>
                </c:pt>
                <c:pt idx="569">
                  <c:v>1624.9999999999998</c:v>
                </c:pt>
                <c:pt idx="570">
                  <c:v>3000</c:v>
                </c:pt>
                <c:pt idx="571">
                  <c:v>1500</c:v>
                </c:pt>
                <c:pt idx="572">
                  <c:v>1250</c:v>
                </c:pt>
                <c:pt idx="573">
                  <c:v>1000</c:v>
                </c:pt>
                <c:pt idx="574">
                  <c:v>1200</c:v>
                </c:pt>
                <c:pt idx="575">
                  <c:v>1949.9999999999998</c:v>
                </c:pt>
                <c:pt idx="576">
                  <c:v>1662.5000000000002</c:v>
                </c:pt>
                <c:pt idx="577">
                  <c:v>962.50000000000011</c:v>
                </c:pt>
                <c:pt idx="578">
                  <c:v>687.50000000000011</c:v>
                </c:pt>
                <c:pt idx="579">
                  <c:v>375.00000000000006</c:v>
                </c:pt>
                <c:pt idx="580">
                  <c:v>787.49999999999989</c:v>
                </c:pt>
                <c:pt idx="581">
                  <c:v>962.50000000000011</c:v>
                </c:pt>
                <c:pt idx="582">
                  <c:v>1837.5000000000002</c:v>
                </c:pt>
                <c:pt idx="583">
                  <c:v>612.50000000000011</c:v>
                </c:pt>
                <c:pt idx="584">
                  <c:v>562.50000000000011</c:v>
                </c:pt>
                <c:pt idx="585">
                  <c:v>300.00000000000006</c:v>
                </c:pt>
                <c:pt idx="586">
                  <c:v>787.49999999999989</c:v>
                </c:pt>
                <c:pt idx="587">
                  <c:v>687.49999999999989</c:v>
                </c:pt>
                <c:pt idx="588">
                  <c:v>1485.0000000000002</c:v>
                </c:pt>
                <c:pt idx="589">
                  <c:v>600.00000000000011</c:v>
                </c:pt>
                <c:pt idx="590">
                  <c:v>450.00000000000011</c:v>
                </c:pt>
                <c:pt idx="591">
                  <c:v>187.49999999999997</c:v>
                </c:pt>
                <c:pt idx="592">
                  <c:v>500</c:v>
                </c:pt>
                <c:pt idx="593">
                  <c:v>675.00000000000011</c:v>
                </c:pt>
                <c:pt idx="594">
                  <c:v>1350.0000000000002</c:v>
                </c:pt>
                <c:pt idx="595">
                  <c:v>450.00000000000006</c:v>
                </c:pt>
                <c:pt idx="596">
                  <c:v>300.00000000000006</c:v>
                </c:pt>
                <c:pt idx="597">
                  <c:v>187.49999999999997</c:v>
                </c:pt>
                <c:pt idx="598">
                  <c:v>600</c:v>
                </c:pt>
                <c:pt idx="599">
                  <c:v>1125</c:v>
                </c:pt>
                <c:pt idx="600">
                  <c:v>2970</c:v>
                </c:pt>
                <c:pt idx="601">
                  <c:v>900</c:v>
                </c:pt>
                <c:pt idx="602">
                  <c:v>700</c:v>
                </c:pt>
                <c:pt idx="603">
                  <c:v>400</c:v>
                </c:pt>
                <c:pt idx="604">
                  <c:v>624.99999999999989</c:v>
                </c:pt>
                <c:pt idx="605">
                  <c:v>1374.9999999999998</c:v>
                </c:pt>
                <c:pt idx="606">
                  <c:v>2000</c:v>
                </c:pt>
                <c:pt idx="607">
                  <c:v>875.00000000000023</c:v>
                </c:pt>
                <c:pt idx="608">
                  <c:v>600.00000000000011</c:v>
                </c:pt>
                <c:pt idx="609">
                  <c:v>525.00000000000011</c:v>
                </c:pt>
                <c:pt idx="610">
                  <c:v>700</c:v>
                </c:pt>
                <c:pt idx="611">
                  <c:v>1787.5000000000002</c:v>
                </c:pt>
                <c:pt idx="612">
                  <c:v>2750</c:v>
                </c:pt>
                <c:pt idx="613">
                  <c:v>1350.0000000000002</c:v>
                </c:pt>
                <c:pt idx="614">
                  <c:v>900</c:v>
                </c:pt>
                <c:pt idx="615">
                  <c:v>700</c:v>
                </c:pt>
                <c:pt idx="616">
                  <c:v>1000</c:v>
                </c:pt>
                <c:pt idx="617">
                  <c:v>2062.5</c:v>
                </c:pt>
                <c:pt idx="618">
                  <c:v>2625</c:v>
                </c:pt>
                <c:pt idx="619">
                  <c:v>1350.0000000000002</c:v>
                </c:pt>
                <c:pt idx="620">
                  <c:v>900</c:v>
                </c:pt>
                <c:pt idx="621">
                  <c:v>800</c:v>
                </c:pt>
                <c:pt idx="622">
                  <c:v>875</c:v>
                </c:pt>
                <c:pt idx="623">
                  <c:v>1925.0000000000002</c:v>
                </c:pt>
                <c:pt idx="624">
                  <c:v>1900</c:v>
                </c:pt>
                <c:pt idx="625">
                  <c:v>962.50000000000023</c:v>
                </c:pt>
                <c:pt idx="626">
                  <c:v>525.00000000000011</c:v>
                </c:pt>
                <c:pt idx="627">
                  <c:v>450.00000000000006</c:v>
                </c:pt>
                <c:pt idx="628">
                  <c:v>600</c:v>
                </c:pt>
                <c:pt idx="629">
                  <c:v>1012.5</c:v>
                </c:pt>
                <c:pt idx="630">
                  <c:v>1999.9999999999998</c:v>
                </c:pt>
                <c:pt idx="631">
                  <c:v>1000</c:v>
                </c:pt>
                <c:pt idx="632">
                  <c:v>600</c:v>
                </c:pt>
                <c:pt idx="633">
                  <c:v>500</c:v>
                </c:pt>
                <c:pt idx="634">
                  <c:v>624.99999999999989</c:v>
                </c:pt>
                <c:pt idx="635">
                  <c:v>1374.9999999999995</c:v>
                </c:pt>
                <c:pt idx="636">
                  <c:v>1999.9999999999998</c:v>
                </c:pt>
                <c:pt idx="637">
                  <c:v>1000</c:v>
                </c:pt>
                <c:pt idx="638">
                  <c:v>780</c:v>
                </c:pt>
                <c:pt idx="639">
                  <c:v>700</c:v>
                </c:pt>
                <c:pt idx="640">
                  <c:v>900</c:v>
                </c:pt>
                <c:pt idx="641">
                  <c:v>1624.9999999999998</c:v>
                </c:pt>
                <c:pt idx="642">
                  <c:v>3000</c:v>
                </c:pt>
                <c:pt idx="643">
                  <c:v>1500</c:v>
                </c:pt>
                <c:pt idx="644">
                  <c:v>1250</c:v>
                </c:pt>
                <c:pt idx="645">
                  <c:v>1000</c:v>
                </c:pt>
                <c:pt idx="646">
                  <c:v>1200</c:v>
                </c:pt>
                <c:pt idx="647">
                  <c:v>1949.9999999999998</c:v>
                </c:pt>
                <c:pt idx="648">
                  <c:v>1350.0000000000002</c:v>
                </c:pt>
                <c:pt idx="649">
                  <c:v>750.00000000000011</c:v>
                </c:pt>
                <c:pt idx="650">
                  <c:v>500.00000000000017</c:v>
                </c:pt>
                <c:pt idx="651">
                  <c:v>250.00000000000006</c:v>
                </c:pt>
                <c:pt idx="652">
                  <c:v>600</c:v>
                </c:pt>
                <c:pt idx="653">
                  <c:v>750.00000000000011</c:v>
                </c:pt>
                <c:pt idx="654">
                  <c:v>1500.0000000000002</c:v>
                </c:pt>
                <c:pt idx="655">
                  <c:v>450.00000000000006</c:v>
                </c:pt>
                <c:pt idx="656">
                  <c:v>400.00000000000011</c:v>
                </c:pt>
                <c:pt idx="657">
                  <c:v>187.50000000000003</c:v>
                </c:pt>
                <c:pt idx="658">
                  <c:v>600</c:v>
                </c:pt>
                <c:pt idx="659">
                  <c:v>374.99999999999994</c:v>
                </c:pt>
                <c:pt idx="660">
                  <c:v>940.00000000000023</c:v>
                </c:pt>
                <c:pt idx="661">
                  <c:v>350.00000000000006</c:v>
                </c:pt>
                <c:pt idx="662">
                  <c:v>225.00000000000009</c:v>
                </c:pt>
                <c:pt idx="663">
                  <c:v>149.99999999999997</c:v>
                </c:pt>
                <c:pt idx="664">
                  <c:v>450.00000000000006</c:v>
                </c:pt>
                <c:pt idx="665">
                  <c:v>500.00000000000011</c:v>
                </c:pt>
                <c:pt idx="666">
                  <c:v>950.00000000000023</c:v>
                </c:pt>
                <c:pt idx="667">
                  <c:v>350.00000000000006</c:v>
                </c:pt>
                <c:pt idx="668">
                  <c:v>175.00000000000006</c:v>
                </c:pt>
                <c:pt idx="669">
                  <c:v>149.99999999999997</c:v>
                </c:pt>
                <c:pt idx="670">
                  <c:v>750</c:v>
                </c:pt>
                <c:pt idx="671">
                  <c:v>1250</c:v>
                </c:pt>
                <c:pt idx="672">
                  <c:v>3120</c:v>
                </c:pt>
                <c:pt idx="673">
                  <c:v>900</c:v>
                </c:pt>
                <c:pt idx="674">
                  <c:v>700.00000000000011</c:v>
                </c:pt>
                <c:pt idx="675">
                  <c:v>437.50000000000006</c:v>
                </c:pt>
                <c:pt idx="676">
                  <c:v>674.99999999999989</c:v>
                </c:pt>
                <c:pt idx="677">
                  <c:v>1374.9999999999998</c:v>
                </c:pt>
                <c:pt idx="678">
                  <c:v>1837.5000000000002</c:v>
                </c:pt>
                <c:pt idx="679">
                  <c:v>825.00000000000023</c:v>
                </c:pt>
                <c:pt idx="680">
                  <c:v>500.00000000000011</c:v>
                </c:pt>
                <c:pt idx="681">
                  <c:v>437.50000000000011</c:v>
                </c:pt>
                <c:pt idx="682">
                  <c:v>612.50000000000011</c:v>
                </c:pt>
                <c:pt idx="683">
                  <c:v>1787.5000000000002</c:v>
                </c:pt>
                <c:pt idx="684">
                  <c:v>2750</c:v>
                </c:pt>
                <c:pt idx="685">
                  <c:v>1350.0000000000002</c:v>
                </c:pt>
                <c:pt idx="686">
                  <c:v>900</c:v>
                </c:pt>
                <c:pt idx="687">
                  <c:v>700</c:v>
                </c:pt>
                <c:pt idx="688">
                  <c:v>1000</c:v>
                </c:pt>
                <c:pt idx="689">
                  <c:v>2062.5</c:v>
                </c:pt>
                <c:pt idx="690">
                  <c:v>2625</c:v>
                </c:pt>
                <c:pt idx="691">
                  <c:v>1350.0000000000002</c:v>
                </c:pt>
                <c:pt idx="692">
                  <c:v>900</c:v>
                </c:pt>
                <c:pt idx="693">
                  <c:v>800</c:v>
                </c:pt>
                <c:pt idx="694">
                  <c:v>875</c:v>
                </c:pt>
                <c:pt idx="695">
                  <c:v>1925.0000000000002</c:v>
                </c:pt>
                <c:pt idx="696">
                  <c:v>1662.5000000000002</c:v>
                </c:pt>
                <c:pt idx="697">
                  <c:v>825.00000000000023</c:v>
                </c:pt>
                <c:pt idx="698">
                  <c:v>437.50000000000011</c:v>
                </c:pt>
                <c:pt idx="699">
                  <c:v>375.00000000000006</c:v>
                </c:pt>
                <c:pt idx="700">
                  <c:v>525</c:v>
                </c:pt>
                <c:pt idx="701">
                  <c:v>900</c:v>
                </c:pt>
                <c:pt idx="702">
                  <c:v>1799.9999999999998</c:v>
                </c:pt>
                <c:pt idx="703">
                  <c:v>875.00000000000011</c:v>
                </c:pt>
                <c:pt idx="704">
                  <c:v>525</c:v>
                </c:pt>
                <c:pt idx="705">
                  <c:v>437.50000000000006</c:v>
                </c:pt>
                <c:pt idx="706">
                  <c:v>562.5</c:v>
                </c:pt>
                <c:pt idx="707">
                  <c:v>1249.9999999999995</c:v>
                </c:pt>
                <c:pt idx="708">
                  <c:v>1799.9999999999998</c:v>
                </c:pt>
                <c:pt idx="709">
                  <c:v>962.50000000000011</c:v>
                </c:pt>
                <c:pt idx="710">
                  <c:v>770.00000000000011</c:v>
                </c:pt>
                <c:pt idx="711">
                  <c:v>700.00000000000011</c:v>
                </c:pt>
                <c:pt idx="712">
                  <c:v>1050</c:v>
                </c:pt>
                <c:pt idx="713">
                  <c:v>1787.4999999999998</c:v>
                </c:pt>
                <c:pt idx="714">
                  <c:v>3150</c:v>
                </c:pt>
                <c:pt idx="715">
                  <c:v>1625</c:v>
                </c:pt>
                <c:pt idx="716">
                  <c:v>1375</c:v>
                </c:pt>
                <c:pt idx="717">
                  <c:v>1125</c:v>
                </c:pt>
                <c:pt idx="718">
                  <c:v>1350</c:v>
                </c:pt>
                <c:pt idx="719">
                  <c:v>2112.4999999999995</c:v>
                </c:pt>
                <c:pt idx="720">
                  <c:v>1350.0000000000002</c:v>
                </c:pt>
                <c:pt idx="721">
                  <c:v>750.00000000000011</c:v>
                </c:pt>
                <c:pt idx="722">
                  <c:v>500.00000000000017</c:v>
                </c:pt>
                <c:pt idx="723">
                  <c:v>250.00000000000006</c:v>
                </c:pt>
                <c:pt idx="724">
                  <c:v>600</c:v>
                </c:pt>
                <c:pt idx="725">
                  <c:v>750.00000000000011</c:v>
                </c:pt>
                <c:pt idx="726">
                  <c:v>1500.0000000000002</c:v>
                </c:pt>
                <c:pt idx="727">
                  <c:v>450.00000000000006</c:v>
                </c:pt>
                <c:pt idx="728">
                  <c:v>400.00000000000011</c:v>
                </c:pt>
                <c:pt idx="729">
                  <c:v>187.50000000000003</c:v>
                </c:pt>
                <c:pt idx="730">
                  <c:v>600</c:v>
                </c:pt>
                <c:pt idx="731">
                  <c:v>374.99999999999994</c:v>
                </c:pt>
                <c:pt idx="732">
                  <c:v>940.00000000000023</c:v>
                </c:pt>
                <c:pt idx="733">
                  <c:v>350.00000000000006</c:v>
                </c:pt>
                <c:pt idx="734">
                  <c:v>225.00000000000009</c:v>
                </c:pt>
                <c:pt idx="735">
                  <c:v>112.49999999999997</c:v>
                </c:pt>
                <c:pt idx="736">
                  <c:v>375.00000000000006</c:v>
                </c:pt>
                <c:pt idx="737">
                  <c:v>450.00000000000011</c:v>
                </c:pt>
                <c:pt idx="738">
                  <c:v>900.00000000000023</c:v>
                </c:pt>
                <c:pt idx="739">
                  <c:v>300.00000000000006</c:v>
                </c:pt>
                <c:pt idx="740">
                  <c:v>150.00000000000006</c:v>
                </c:pt>
                <c:pt idx="741">
                  <c:v>112.49999999999997</c:v>
                </c:pt>
                <c:pt idx="742">
                  <c:v>600</c:v>
                </c:pt>
                <c:pt idx="743">
                  <c:v>1125</c:v>
                </c:pt>
                <c:pt idx="744">
                  <c:v>2970</c:v>
                </c:pt>
                <c:pt idx="745">
                  <c:v>800</c:v>
                </c:pt>
                <c:pt idx="746">
                  <c:v>612.50000000000011</c:v>
                </c:pt>
                <c:pt idx="747">
                  <c:v>525</c:v>
                </c:pt>
                <c:pt idx="748">
                  <c:v>787.49999999999989</c:v>
                </c:pt>
                <c:pt idx="749">
                  <c:v>1499.9999999999998</c:v>
                </c:pt>
                <c:pt idx="750">
                  <c:v>1925.0000000000002</c:v>
                </c:pt>
                <c:pt idx="751">
                  <c:v>900.00000000000034</c:v>
                </c:pt>
                <c:pt idx="752">
                  <c:v>500.00000000000011</c:v>
                </c:pt>
                <c:pt idx="753">
                  <c:v>437.50000000000011</c:v>
                </c:pt>
                <c:pt idx="754">
                  <c:v>612.50000000000011</c:v>
                </c:pt>
                <c:pt idx="755">
                  <c:v>1787.5000000000002</c:v>
                </c:pt>
                <c:pt idx="756">
                  <c:v>2750</c:v>
                </c:pt>
                <c:pt idx="757">
                  <c:v>1350.0000000000002</c:v>
                </c:pt>
                <c:pt idx="758">
                  <c:v>900</c:v>
                </c:pt>
                <c:pt idx="759">
                  <c:v>700</c:v>
                </c:pt>
                <c:pt idx="760">
                  <c:v>1000</c:v>
                </c:pt>
                <c:pt idx="761">
                  <c:v>2062.5</c:v>
                </c:pt>
                <c:pt idx="762">
                  <c:v>2625</c:v>
                </c:pt>
                <c:pt idx="763">
                  <c:v>1350.0000000000002</c:v>
                </c:pt>
                <c:pt idx="764">
                  <c:v>900</c:v>
                </c:pt>
                <c:pt idx="765">
                  <c:v>800</c:v>
                </c:pt>
                <c:pt idx="766">
                  <c:v>875</c:v>
                </c:pt>
                <c:pt idx="767">
                  <c:v>1925.0000000000002</c:v>
                </c:pt>
                <c:pt idx="768">
                  <c:v>1662.5000000000002</c:v>
                </c:pt>
                <c:pt idx="769">
                  <c:v>750.00000000000023</c:v>
                </c:pt>
                <c:pt idx="770">
                  <c:v>375.00000000000006</c:v>
                </c:pt>
                <c:pt idx="771">
                  <c:v>312.50000000000006</c:v>
                </c:pt>
                <c:pt idx="772">
                  <c:v>437.50000000000006</c:v>
                </c:pt>
                <c:pt idx="773">
                  <c:v>800</c:v>
                </c:pt>
                <c:pt idx="774">
                  <c:v>1687.4999999999998</c:v>
                </c:pt>
                <c:pt idx="775">
                  <c:v>787.50000000000011</c:v>
                </c:pt>
                <c:pt idx="776">
                  <c:v>437.50000000000006</c:v>
                </c:pt>
                <c:pt idx="777">
                  <c:v>437.50000000000006</c:v>
                </c:pt>
                <c:pt idx="778">
                  <c:v>562.5</c:v>
                </c:pt>
                <c:pt idx="779">
                  <c:v>1249.9999999999995</c:v>
                </c:pt>
                <c:pt idx="780">
                  <c:v>1799.9999999999998</c:v>
                </c:pt>
                <c:pt idx="781">
                  <c:v>1050</c:v>
                </c:pt>
                <c:pt idx="782">
                  <c:v>857.50000000000011</c:v>
                </c:pt>
                <c:pt idx="783">
                  <c:v>787.50000000000011</c:v>
                </c:pt>
                <c:pt idx="784">
                  <c:v>1200</c:v>
                </c:pt>
                <c:pt idx="785">
                  <c:v>1949.9999999999998</c:v>
                </c:pt>
                <c:pt idx="786">
                  <c:v>3300</c:v>
                </c:pt>
                <c:pt idx="787">
                  <c:v>1750</c:v>
                </c:pt>
                <c:pt idx="788">
                  <c:v>1500</c:v>
                </c:pt>
                <c:pt idx="789">
                  <c:v>1250</c:v>
                </c:pt>
                <c:pt idx="790">
                  <c:v>1500</c:v>
                </c:pt>
                <c:pt idx="791">
                  <c:v>2274.9999999999995</c:v>
                </c:pt>
                <c:pt idx="792">
                  <c:v>1750.0000000000002</c:v>
                </c:pt>
                <c:pt idx="793">
                  <c:v>1050</c:v>
                </c:pt>
                <c:pt idx="794">
                  <c:v>750.00000000000011</c:v>
                </c:pt>
                <c:pt idx="795">
                  <c:v>450.00000000000006</c:v>
                </c:pt>
                <c:pt idx="796">
                  <c:v>899.99999999999989</c:v>
                </c:pt>
                <c:pt idx="797">
                  <c:v>1050</c:v>
                </c:pt>
                <c:pt idx="798">
                  <c:v>1925.0000000000002</c:v>
                </c:pt>
                <c:pt idx="799">
                  <c:v>700.00000000000011</c:v>
                </c:pt>
                <c:pt idx="800">
                  <c:v>625.00000000000011</c:v>
                </c:pt>
                <c:pt idx="801">
                  <c:v>375.00000000000006</c:v>
                </c:pt>
                <c:pt idx="802">
                  <c:v>899.99999999999989</c:v>
                </c:pt>
                <c:pt idx="803">
                  <c:v>599.99999999999989</c:v>
                </c:pt>
                <c:pt idx="804">
                  <c:v>1300.0000000000002</c:v>
                </c:pt>
                <c:pt idx="805">
                  <c:v>562.50000000000011</c:v>
                </c:pt>
                <c:pt idx="806">
                  <c:v>412.50000000000006</c:v>
                </c:pt>
                <c:pt idx="807">
                  <c:v>249.99999999999994</c:v>
                </c:pt>
                <c:pt idx="808">
                  <c:v>612.50000000000011</c:v>
                </c:pt>
                <c:pt idx="809">
                  <c:v>687.50000000000011</c:v>
                </c:pt>
                <c:pt idx="810">
                  <c:v>1250.0000000000002</c:v>
                </c:pt>
                <c:pt idx="811">
                  <c:v>500.00000000000011</c:v>
                </c:pt>
                <c:pt idx="812">
                  <c:v>300.00000000000006</c:v>
                </c:pt>
                <c:pt idx="813">
                  <c:v>249.99999999999994</c:v>
                </c:pt>
                <c:pt idx="814">
                  <c:v>975</c:v>
                </c:pt>
                <c:pt idx="815">
                  <c:v>1375</c:v>
                </c:pt>
                <c:pt idx="816">
                  <c:v>3270</c:v>
                </c:pt>
                <c:pt idx="817">
                  <c:v>1000</c:v>
                </c:pt>
                <c:pt idx="818">
                  <c:v>787.50000000000011</c:v>
                </c:pt>
                <c:pt idx="819">
                  <c:v>612.50000000000011</c:v>
                </c:pt>
                <c:pt idx="820">
                  <c:v>899.99999999999989</c:v>
                </c:pt>
                <c:pt idx="821">
                  <c:v>1787.4999999999998</c:v>
                </c:pt>
                <c:pt idx="822">
                  <c:v>2300</c:v>
                </c:pt>
                <c:pt idx="823">
                  <c:v>1137.5000000000002</c:v>
                </c:pt>
                <c:pt idx="824">
                  <c:v>600.00000000000011</c:v>
                </c:pt>
                <c:pt idx="825">
                  <c:v>525.00000000000011</c:v>
                </c:pt>
                <c:pt idx="826">
                  <c:v>700</c:v>
                </c:pt>
                <c:pt idx="827">
                  <c:v>1950.0000000000002</c:v>
                </c:pt>
                <c:pt idx="828">
                  <c:v>3025.0000000000005</c:v>
                </c:pt>
                <c:pt idx="829">
                  <c:v>1500.0000000000002</c:v>
                </c:pt>
                <c:pt idx="830">
                  <c:v>1012.5</c:v>
                </c:pt>
                <c:pt idx="831">
                  <c:v>787.5</c:v>
                </c:pt>
                <c:pt idx="832">
                  <c:v>1100</c:v>
                </c:pt>
                <c:pt idx="833">
                  <c:v>2250.0000000000005</c:v>
                </c:pt>
                <c:pt idx="834">
                  <c:v>2625</c:v>
                </c:pt>
                <c:pt idx="835">
                  <c:v>1350.0000000000002</c:v>
                </c:pt>
                <c:pt idx="836">
                  <c:v>900</c:v>
                </c:pt>
                <c:pt idx="837">
                  <c:v>800</c:v>
                </c:pt>
                <c:pt idx="838">
                  <c:v>875</c:v>
                </c:pt>
                <c:pt idx="839">
                  <c:v>1925.0000000000002</c:v>
                </c:pt>
                <c:pt idx="840">
                  <c:v>1662.5000000000002</c:v>
                </c:pt>
                <c:pt idx="841">
                  <c:v>825.00000000000023</c:v>
                </c:pt>
                <c:pt idx="842">
                  <c:v>437.50000000000011</c:v>
                </c:pt>
                <c:pt idx="843">
                  <c:v>375.00000000000006</c:v>
                </c:pt>
                <c:pt idx="844">
                  <c:v>525</c:v>
                </c:pt>
                <c:pt idx="845">
                  <c:v>900</c:v>
                </c:pt>
                <c:pt idx="846">
                  <c:v>1799.9999999999998</c:v>
                </c:pt>
                <c:pt idx="847">
                  <c:v>875.00000000000011</c:v>
                </c:pt>
                <c:pt idx="848">
                  <c:v>525</c:v>
                </c:pt>
                <c:pt idx="849">
                  <c:v>525</c:v>
                </c:pt>
                <c:pt idx="850">
                  <c:v>674.99999999999989</c:v>
                </c:pt>
                <c:pt idx="851">
                  <c:v>1374.9999999999995</c:v>
                </c:pt>
                <c:pt idx="852">
                  <c:v>1912.4999999999998</c:v>
                </c:pt>
                <c:pt idx="853">
                  <c:v>1137.5</c:v>
                </c:pt>
                <c:pt idx="854">
                  <c:v>945.00000000000011</c:v>
                </c:pt>
                <c:pt idx="855">
                  <c:v>962.50000000000011</c:v>
                </c:pt>
                <c:pt idx="856">
                  <c:v>1500</c:v>
                </c:pt>
                <c:pt idx="857">
                  <c:v>2274.9999999999995</c:v>
                </c:pt>
                <c:pt idx="858">
                  <c:v>3600</c:v>
                </c:pt>
                <c:pt idx="859">
                  <c:v>2000</c:v>
                </c:pt>
                <c:pt idx="860">
                  <c:v>1750</c:v>
                </c:pt>
                <c:pt idx="861">
                  <c:v>1500</c:v>
                </c:pt>
                <c:pt idx="862">
                  <c:v>1800</c:v>
                </c:pt>
                <c:pt idx="863">
                  <c:v>2599.9999999999995</c:v>
                </c:pt>
                <c:pt idx="864">
                  <c:v>1750.0000000000002</c:v>
                </c:pt>
                <c:pt idx="865">
                  <c:v>1050</c:v>
                </c:pt>
                <c:pt idx="866">
                  <c:v>750.00000000000011</c:v>
                </c:pt>
                <c:pt idx="867">
                  <c:v>450.00000000000006</c:v>
                </c:pt>
                <c:pt idx="868">
                  <c:v>899.99999999999989</c:v>
                </c:pt>
                <c:pt idx="869">
                  <c:v>1050</c:v>
                </c:pt>
                <c:pt idx="870">
                  <c:v>1925.0000000000002</c:v>
                </c:pt>
                <c:pt idx="871">
                  <c:v>800</c:v>
                </c:pt>
                <c:pt idx="872">
                  <c:v>900.00000000000011</c:v>
                </c:pt>
                <c:pt idx="873">
                  <c:v>612.50000000000011</c:v>
                </c:pt>
                <c:pt idx="874">
                  <c:v>1249.9999999999998</c:v>
                </c:pt>
                <c:pt idx="875">
                  <c:v>874.99999999999977</c:v>
                </c:pt>
                <c:pt idx="876">
                  <c:v>1710.0000000000002</c:v>
                </c:pt>
                <c:pt idx="877">
                  <c:v>825.00000000000011</c:v>
                </c:pt>
                <c:pt idx="878">
                  <c:v>650</c:v>
                </c:pt>
                <c:pt idx="879">
                  <c:v>437.49999999999989</c:v>
                </c:pt>
                <c:pt idx="880">
                  <c:v>900</c:v>
                </c:pt>
                <c:pt idx="881">
                  <c:v>975.00000000000011</c:v>
                </c:pt>
                <c:pt idx="882">
                  <c:v>1650.0000000000002</c:v>
                </c:pt>
                <c:pt idx="883">
                  <c:v>750.00000000000011</c:v>
                </c:pt>
                <c:pt idx="884">
                  <c:v>500</c:v>
                </c:pt>
                <c:pt idx="885">
                  <c:v>437.49999999999989</c:v>
                </c:pt>
                <c:pt idx="886">
                  <c:v>1300</c:v>
                </c:pt>
                <c:pt idx="887">
                  <c:v>1625</c:v>
                </c:pt>
                <c:pt idx="888">
                  <c:v>3570</c:v>
                </c:pt>
                <c:pt idx="889">
                  <c:v>1200</c:v>
                </c:pt>
                <c:pt idx="890">
                  <c:v>962.50000000000011</c:v>
                </c:pt>
                <c:pt idx="891">
                  <c:v>700.00000000000011</c:v>
                </c:pt>
                <c:pt idx="892">
                  <c:v>1012.4999999999999</c:v>
                </c:pt>
                <c:pt idx="893">
                  <c:v>1924.9999999999998</c:v>
                </c:pt>
                <c:pt idx="894">
                  <c:v>2700</c:v>
                </c:pt>
                <c:pt idx="895">
                  <c:v>1700.0000000000002</c:v>
                </c:pt>
                <c:pt idx="896">
                  <c:v>1050</c:v>
                </c:pt>
                <c:pt idx="897">
                  <c:v>962.50000000000011</c:v>
                </c:pt>
                <c:pt idx="898">
                  <c:v>1237.5</c:v>
                </c:pt>
                <c:pt idx="899">
                  <c:v>2762.5000000000005</c:v>
                </c:pt>
                <c:pt idx="900">
                  <c:v>3900.0000000000005</c:v>
                </c:pt>
                <c:pt idx="901">
                  <c:v>2200.0000000000005</c:v>
                </c:pt>
                <c:pt idx="902">
                  <c:v>1625</c:v>
                </c:pt>
                <c:pt idx="903">
                  <c:v>1375</c:v>
                </c:pt>
                <c:pt idx="904">
                  <c:v>1800.0000000000002</c:v>
                </c:pt>
                <c:pt idx="905">
                  <c:v>3087.5000000000005</c:v>
                </c:pt>
                <c:pt idx="906">
                  <c:v>2625</c:v>
                </c:pt>
                <c:pt idx="907">
                  <c:v>1350.0000000000002</c:v>
                </c:pt>
                <c:pt idx="908">
                  <c:v>1200</c:v>
                </c:pt>
                <c:pt idx="909">
                  <c:v>1100</c:v>
                </c:pt>
                <c:pt idx="910">
                  <c:v>1250</c:v>
                </c:pt>
                <c:pt idx="911">
                  <c:v>2337.5</c:v>
                </c:pt>
                <c:pt idx="912">
                  <c:v>1925.0000000000002</c:v>
                </c:pt>
                <c:pt idx="913">
                  <c:v>1050.0000000000005</c:v>
                </c:pt>
                <c:pt idx="914">
                  <c:v>625.00000000000011</c:v>
                </c:pt>
                <c:pt idx="915">
                  <c:v>562.50000000000011</c:v>
                </c:pt>
                <c:pt idx="916">
                  <c:v>787.50000000000011</c:v>
                </c:pt>
                <c:pt idx="917">
                  <c:v>1200</c:v>
                </c:pt>
                <c:pt idx="918">
                  <c:v>1912.4999999999998</c:v>
                </c:pt>
                <c:pt idx="919">
                  <c:v>962.50000000000011</c:v>
                </c:pt>
                <c:pt idx="920">
                  <c:v>612.50000000000011</c:v>
                </c:pt>
                <c:pt idx="921">
                  <c:v>612.50000000000011</c:v>
                </c:pt>
                <c:pt idx="922">
                  <c:v>787.49999999999989</c:v>
                </c:pt>
                <c:pt idx="923">
                  <c:v>1499.9999999999995</c:v>
                </c:pt>
                <c:pt idx="924">
                  <c:v>2024.9999999999998</c:v>
                </c:pt>
                <c:pt idx="925">
                  <c:v>1225.0000000000002</c:v>
                </c:pt>
                <c:pt idx="926">
                  <c:v>1032.5</c:v>
                </c:pt>
                <c:pt idx="927">
                  <c:v>1300</c:v>
                </c:pt>
                <c:pt idx="928">
                  <c:v>1950</c:v>
                </c:pt>
                <c:pt idx="929">
                  <c:v>2800</c:v>
                </c:pt>
                <c:pt idx="930">
                  <c:v>4225</c:v>
                </c:pt>
                <c:pt idx="931">
                  <c:v>2475</c:v>
                </c:pt>
                <c:pt idx="932">
                  <c:v>2200</c:v>
                </c:pt>
                <c:pt idx="933">
                  <c:v>1925.0000000000002</c:v>
                </c:pt>
                <c:pt idx="934">
                  <c:v>2275</c:v>
                </c:pt>
                <c:pt idx="935">
                  <c:v>3150</c:v>
                </c:pt>
              </c:numCache>
            </c:numRef>
          </c:xVal>
          <c:yVal>
            <c:numRef>
              <c:f>'Sales &amp; Profitability Analysis'!$P$6:$P$941</c:f>
              <c:numCache>
                <c:formatCode>"$"#,##0_);[Red]\("$"#,##0\)</c:formatCode>
                <c:ptCount val="936"/>
                <c:pt idx="0">
                  <c:v>855</c:v>
                </c:pt>
                <c:pt idx="1">
                  <c:v>433.125</c:v>
                </c:pt>
                <c:pt idx="2">
                  <c:v>336.875</c:v>
                </c:pt>
                <c:pt idx="3">
                  <c:v>200</c:v>
                </c:pt>
                <c:pt idx="4">
                  <c:v>336.87499999999994</c:v>
                </c:pt>
                <c:pt idx="5">
                  <c:v>618.75</c:v>
                </c:pt>
                <c:pt idx="6">
                  <c:v>945</c:v>
                </c:pt>
                <c:pt idx="7">
                  <c:v>275.625</c:v>
                </c:pt>
                <c:pt idx="8">
                  <c:v>275.625</c:v>
                </c:pt>
                <c:pt idx="9">
                  <c:v>160</c:v>
                </c:pt>
                <c:pt idx="10">
                  <c:v>336.87499999999994</c:v>
                </c:pt>
                <c:pt idx="11">
                  <c:v>618.75</c:v>
                </c:pt>
                <c:pt idx="12">
                  <c:v>990</c:v>
                </c:pt>
                <c:pt idx="13">
                  <c:v>350</c:v>
                </c:pt>
                <c:pt idx="14">
                  <c:v>315</c:v>
                </c:pt>
                <c:pt idx="15">
                  <c:v>135</c:v>
                </c:pt>
                <c:pt idx="16">
                  <c:v>262.5</c:v>
                </c:pt>
                <c:pt idx="17">
                  <c:v>562.5</c:v>
                </c:pt>
                <c:pt idx="18">
                  <c:v>900</c:v>
                </c:pt>
                <c:pt idx="19">
                  <c:v>262.5</c:v>
                </c:pt>
                <c:pt idx="20">
                  <c:v>210</c:v>
                </c:pt>
                <c:pt idx="21">
                  <c:v>135</c:v>
                </c:pt>
                <c:pt idx="22">
                  <c:v>210</c:v>
                </c:pt>
                <c:pt idx="23">
                  <c:v>562.5</c:v>
                </c:pt>
                <c:pt idx="24">
                  <c:v>1188</c:v>
                </c:pt>
                <c:pt idx="25">
                  <c:v>385</c:v>
                </c:pt>
                <c:pt idx="26">
                  <c:v>306.25</c:v>
                </c:pt>
                <c:pt idx="27">
                  <c:v>200</c:v>
                </c:pt>
                <c:pt idx="28">
                  <c:v>262.5</c:v>
                </c:pt>
                <c:pt idx="29">
                  <c:v>812.5</c:v>
                </c:pt>
                <c:pt idx="30">
                  <c:v>1000</c:v>
                </c:pt>
                <c:pt idx="31">
                  <c:v>393.75000000000006</c:v>
                </c:pt>
                <c:pt idx="32">
                  <c:v>280</c:v>
                </c:pt>
                <c:pt idx="33">
                  <c:v>280</c:v>
                </c:pt>
                <c:pt idx="34">
                  <c:v>306.25</c:v>
                </c:pt>
                <c:pt idx="35">
                  <c:v>962.50000000000011</c:v>
                </c:pt>
                <c:pt idx="36">
                  <c:v>1150</c:v>
                </c:pt>
                <c:pt idx="37">
                  <c:v>511.87500000000006</c:v>
                </c:pt>
                <c:pt idx="38">
                  <c:v>350</c:v>
                </c:pt>
                <c:pt idx="39">
                  <c:v>320</c:v>
                </c:pt>
                <c:pt idx="40">
                  <c:v>393.75</c:v>
                </c:pt>
                <c:pt idx="41">
                  <c:v>1100</c:v>
                </c:pt>
                <c:pt idx="42">
                  <c:v>1100</c:v>
                </c:pt>
                <c:pt idx="43">
                  <c:v>511.87500000000006</c:v>
                </c:pt>
                <c:pt idx="44">
                  <c:v>350</c:v>
                </c:pt>
                <c:pt idx="45">
                  <c:v>360</c:v>
                </c:pt>
                <c:pt idx="46">
                  <c:v>350</c:v>
                </c:pt>
                <c:pt idx="47">
                  <c:v>1031.25</c:v>
                </c:pt>
                <c:pt idx="48">
                  <c:v>1000</c:v>
                </c:pt>
                <c:pt idx="49">
                  <c:v>472.50000000000006</c:v>
                </c:pt>
                <c:pt idx="50">
                  <c:v>280</c:v>
                </c:pt>
                <c:pt idx="51">
                  <c:v>280</c:v>
                </c:pt>
                <c:pt idx="52">
                  <c:v>306.25</c:v>
                </c:pt>
                <c:pt idx="53">
                  <c:v>687.5</c:v>
                </c:pt>
                <c:pt idx="54">
                  <c:v>1020</c:v>
                </c:pt>
                <c:pt idx="55">
                  <c:v>437.5</c:v>
                </c:pt>
                <c:pt idx="56">
                  <c:v>262.5</c:v>
                </c:pt>
                <c:pt idx="57">
                  <c:v>250</c:v>
                </c:pt>
                <c:pt idx="58">
                  <c:v>262.5</c:v>
                </c:pt>
                <c:pt idx="59">
                  <c:v>812.49999999999989</c:v>
                </c:pt>
                <c:pt idx="60">
                  <c:v>960</c:v>
                </c:pt>
                <c:pt idx="61">
                  <c:v>437.5</c:v>
                </c:pt>
                <c:pt idx="62">
                  <c:v>341.25</c:v>
                </c:pt>
                <c:pt idx="63">
                  <c:v>350</c:v>
                </c:pt>
                <c:pt idx="64">
                  <c:v>315</c:v>
                </c:pt>
                <c:pt idx="65">
                  <c:v>812.49999999999989</c:v>
                </c:pt>
                <c:pt idx="66">
                  <c:v>1200</c:v>
                </c:pt>
                <c:pt idx="67">
                  <c:v>525</c:v>
                </c:pt>
                <c:pt idx="68">
                  <c:v>437.5</c:v>
                </c:pt>
                <c:pt idx="69">
                  <c:v>400</c:v>
                </c:pt>
                <c:pt idx="70">
                  <c:v>420</c:v>
                </c:pt>
                <c:pt idx="71">
                  <c:v>974.99999999999989</c:v>
                </c:pt>
                <c:pt idx="72">
                  <c:v>551.25</c:v>
                </c:pt>
                <c:pt idx="73">
                  <c:v>262.5</c:v>
                </c:pt>
                <c:pt idx="74">
                  <c:v>187.5</c:v>
                </c:pt>
                <c:pt idx="75">
                  <c:v>105.00000000000003</c:v>
                </c:pt>
                <c:pt idx="76">
                  <c:v>202.49999999999997</c:v>
                </c:pt>
                <c:pt idx="77">
                  <c:v>393.75</c:v>
                </c:pt>
                <c:pt idx="78">
                  <c:v>612.50000000000011</c:v>
                </c:pt>
                <c:pt idx="79">
                  <c:v>157.5</c:v>
                </c:pt>
                <c:pt idx="80">
                  <c:v>150</c:v>
                </c:pt>
                <c:pt idx="81">
                  <c:v>78.750000000000014</c:v>
                </c:pt>
                <c:pt idx="82">
                  <c:v>202.49999999999997</c:v>
                </c:pt>
                <c:pt idx="83">
                  <c:v>354.375</c:v>
                </c:pt>
                <c:pt idx="84">
                  <c:v>623.00000000000011</c:v>
                </c:pt>
                <c:pt idx="85">
                  <c:v>150</c:v>
                </c:pt>
                <c:pt idx="86">
                  <c:v>157.50000000000003</c:v>
                </c:pt>
                <c:pt idx="87">
                  <c:v>30.625000000000004</c:v>
                </c:pt>
                <c:pt idx="88">
                  <c:v>112.5</c:v>
                </c:pt>
                <c:pt idx="89">
                  <c:v>315</c:v>
                </c:pt>
                <c:pt idx="90">
                  <c:v>560</c:v>
                </c:pt>
                <c:pt idx="91">
                  <c:v>120</c:v>
                </c:pt>
                <c:pt idx="92">
                  <c:v>90.000000000000014</c:v>
                </c:pt>
                <c:pt idx="93">
                  <c:v>30.625000000000004</c:v>
                </c:pt>
                <c:pt idx="94">
                  <c:v>75</c:v>
                </c:pt>
                <c:pt idx="95">
                  <c:v>315</c:v>
                </c:pt>
                <c:pt idx="96">
                  <c:v>778.75000000000011</c:v>
                </c:pt>
                <c:pt idx="97">
                  <c:v>202.50000000000003</c:v>
                </c:pt>
                <c:pt idx="98">
                  <c:v>150</c:v>
                </c:pt>
                <c:pt idx="99">
                  <c:v>70</c:v>
                </c:pt>
                <c:pt idx="100">
                  <c:v>123.74999999999997</c:v>
                </c:pt>
                <c:pt idx="101">
                  <c:v>472.5</c:v>
                </c:pt>
                <c:pt idx="102">
                  <c:v>669.37500000000011</c:v>
                </c:pt>
                <c:pt idx="103">
                  <c:v>210.00000000000003</c:v>
                </c:pt>
                <c:pt idx="104">
                  <c:v>183.75000000000003</c:v>
                </c:pt>
                <c:pt idx="105">
                  <c:v>183.75000000000003</c:v>
                </c:pt>
                <c:pt idx="106">
                  <c:v>225</c:v>
                </c:pt>
                <c:pt idx="107">
                  <c:v>804.37500000000011</c:v>
                </c:pt>
                <c:pt idx="108">
                  <c:v>962.50000000000011</c:v>
                </c:pt>
                <c:pt idx="109">
                  <c:v>405.00000000000006</c:v>
                </c:pt>
                <c:pt idx="110">
                  <c:v>270</c:v>
                </c:pt>
                <c:pt idx="111">
                  <c:v>245.00000000000003</c:v>
                </c:pt>
                <c:pt idx="112">
                  <c:v>300</c:v>
                </c:pt>
                <c:pt idx="113">
                  <c:v>928.125</c:v>
                </c:pt>
                <c:pt idx="114">
                  <c:v>918.75000000000011</c:v>
                </c:pt>
                <c:pt idx="115">
                  <c:v>405.00000000000006</c:v>
                </c:pt>
                <c:pt idx="116">
                  <c:v>270</c:v>
                </c:pt>
                <c:pt idx="117">
                  <c:v>214.37500000000006</c:v>
                </c:pt>
                <c:pt idx="118">
                  <c:v>202.5</c:v>
                </c:pt>
                <c:pt idx="119">
                  <c:v>731.25</c:v>
                </c:pt>
                <c:pt idx="120">
                  <c:v>708.75000000000011</c:v>
                </c:pt>
                <c:pt idx="121">
                  <c:v>300.00000000000006</c:v>
                </c:pt>
                <c:pt idx="122">
                  <c:v>112.5</c:v>
                </c:pt>
                <c:pt idx="123">
                  <c:v>109.37500000000001</c:v>
                </c:pt>
                <c:pt idx="124">
                  <c:v>131.25</c:v>
                </c:pt>
                <c:pt idx="125">
                  <c:v>360</c:v>
                </c:pt>
                <c:pt idx="126">
                  <c:v>590.625</c:v>
                </c:pt>
                <c:pt idx="127">
                  <c:v>210</c:v>
                </c:pt>
                <c:pt idx="128">
                  <c:v>105</c:v>
                </c:pt>
                <c:pt idx="129">
                  <c:v>91.875000000000014</c:v>
                </c:pt>
                <c:pt idx="130">
                  <c:v>101.24999999999999</c:v>
                </c:pt>
                <c:pt idx="131">
                  <c:v>449.99999999999989</c:v>
                </c:pt>
                <c:pt idx="132">
                  <c:v>612.50000000000011</c:v>
                </c:pt>
                <c:pt idx="133">
                  <c:v>240</c:v>
                </c:pt>
                <c:pt idx="134">
                  <c:v>174</c:v>
                </c:pt>
                <c:pt idx="135">
                  <c:v>210.00000000000003</c:v>
                </c:pt>
                <c:pt idx="136">
                  <c:v>206.24999999999997</c:v>
                </c:pt>
                <c:pt idx="137">
                  <c:v>607.49999999999989</c:v>
                </c:pt>
                <c:pt idx="138">
                  <c:v>914.37499999999989</c:v>
                </c:pt>
                <c:pt idx="139">
                  <c:v>371.25</c:v>
                </c:pt>
                <c:pt idx="140">
                  <c:v>303.75</c:v>
                </c:pt>
                <c:pt idx="141">
                  <c:v>275.625</c:v>
                </c:pt>
                <c:pt idx="142">
                  <c:v>288.74999999999994</c:v>
                </c:pt>
                <c:pt idx="143">
                  <c:v>742.49999999999977</c:v>
                </c:pt>
                <c:pt idx="144">
                  <c:v>748.125</c:v>
                </c:pt>
                <c:pt idx="145">
                  <c:v>641.25</c:v>
                </c:pt>
                <c:pt idx="146">
                  <c:v>961.875</c:v>
                </c:pt>
                <c:pt idx="147">
                  <c:v>585</c:v>
                </c:pt>
                <c:pt idx="148">
                  <c:v>825.00000000000011</c:v>
                </c:pt>
                <c:pt idx="149">
                  <c:v>534.375</c:v>
                </c:pt>
                <c:pt idx="150">
                  <c:v>826.87499999999989</c:v>
                </c:pt>
                <c:pt idx="151">
                  <c:v>573.75</c:v>
                </c:pt>
                <c:pt idx="152">
                  <c:v>911.25</c:v>
                </c:pt>
                <c:pt idx="153">
                  <c:v>540</c:v>
                </c:pt>
                <c:pt idx="154">
                  <c:v>675.00000000000011</c:v>
                </c:pt>
                <c:pt idx="155">
                  <c:v>478.125</c:v>
                </c:pt>
                <c:pt idx="156">
                  <c:v>905.62499999999989</c:v>
                </c:pt>
                <c:pt idx="157">
                  <c:v>573.75</c:v>
                </c:pt>
                <c:pt idx="158">
                  <c:v>860.625</c:v>
                </c:pt>
                <c:pt idx="159">
                  <c:v>585</c:v>
                </c:pt>
                <c:pt idx="160">
                  <c:v>600.00000000000011</c:v>
                </c:pt>
                <c:pt idx="161">
                  <c:v>450</c:v>
                </c:pt>
                <c:pt idx="162">
                  <c:v>1164.375</c:v>
                </c:pt>
                <c:pt idx="163">
                  <c:v>506.25</c:v>
                </c:pt>
                <c:pt idx="164">
                  <c:v>810</c:v>
                </c:pt>
                <c:pt idx="165">
                  <c:v>479.99999999999994</c:v>
                </c:pt>
                <c:pt idx="166">
                  <c:v>540.00000000000011</c:v>
                </c:pt>
                <c:pt idx="167">
                  <c:v>562.5</c:v>
                </c:pt>
                <c:pt idx="168">
                  <c:v>1035</c:v>
                </c:pt>
                <c:pt idx="169">
                  <c:v>573.75</c:v>
                </c:pt>
                <c:pt idx="170">
                  <c:v>860.625</c:v>
                </c:pt>
                <c:pt idx="171">
                  <c:v>520</c:v>
                </c:pt>
                <c:pt idx="172">
                  <c:v>607.50000000000011</c:v>
                </c:pt>
                <c:pt idx="173">
                  <c:v>600</c:v>
                </c:pt>
                <c:pt idx="174">
                  <c:v>1215</c:v>
                </c:pt>
                <c:pt idx="175">
                  <c:v>708.75</c:v>
                </c:pt>
                <c:pt idx="176">
                  <c:v>1113.75</c:v>
                </c:pt>
                <c:pt idx="177">
                  <c:v>680</c:v>
                </c:pt>
                <c:pt idx="178">
                  <c:v>810.00000000000011</c:v>
                </c:pt>
                <c:pt idx="179">
                  <c:v>900</c:v>
                </c:pt>
                <c:pt idx="180">
                  <c:v>1350</c:v>
                </c:pt>
                <c:pt idx="181">
                  <c:v>810</c:v>
                </c:pt>
                <c:pt idx="182">
                  <c:v>1113.75</c:v>
                </c:pt>
                <c:pt idx="183">
                  <c:v>719.99999999999989</c:v>
                </c:pt>
                <c:pt idx="184">
                  <c:v>1282.5000000000002</c:v>
                </c:pt>
                <c:pt idx="185">
                  <c:v>712.5</c:v>
                </c:pt>
                <c:pt idx="186">
                  <c:v>1366.875</c:v>
                </c:pt>
                <c:pt idx="187">
                  <c:v>1031.25</c:v>
                </c:pt>
                <c:pt idx="188">
                  <c:v>1125</c:v>
                </c:pt>
                <c:pt idx="189">
                  <c:v>764.99999999999989</c:v>
                </c:pt>
                <c:pt idx="190">
                  <c:v>1402.5</c:v>
                </c:pt>
                <c:pt idx="191">
                  <c:v>600</c:v>
                </c:pt>
                <c:pt idx="192">
                  <c:v>1215</c:v>
                </c:pt>
                <c:pt idx="193">
                  <c:v>900</c:v>
                </c:pt>
                <c:pt idx="194">
                  <c:v>911.25</c:v>
                </c:pt>
                <c:pt idx="195">
                  <c:v>719.99999999999989</c:v>
                </c:pt>
                <c:pt idx="196">
                  <c:v>1320</c:v>
                </c:pt>
                <c:pt idx="197">
                  <c:v>675</c:v>
                </c:pt>
                <c:pt idx="198">
                  <c:v>1113.75</c:v>
                </c:pt>
                <c:pt idx="199">
                  <c:v>825</c:v>
                </c:pt>
                <c:pt idx="200">
                  <c:v>810</c:v>
                </c:pt>
                <c:pt idx="201">
                  <c:v>675</c:v>
                </c:pt>
                <c:pt idx="202">
                  <c:v>1155</c:v>
                </c:pt>
                <c:pt idx="203">
                  <c:v>600</c:v>
                </c:pt>
                <c:pt idx="204">
                  <c:v>1035</c:v>
                </c:pt>
                <c:pt idx="205">
                  <c:v>776.25000000000011</c:v>
                </c:pt>
                <c:pt idx="206">
                  <c:v>765</c:v>
                </c:pt>
                <c:pt idx="207">
                  <c:v>680</c:v>
                </c:pt>
                <c:pt idx="208">
                  <c:v>1237.5</c:v>
                </c:pt>
                <c:pt idx="209">
                  <c:v>712.5</c:v>
                </c:pt>
                <c:pt idx="210">
                  <c:v>1366.875</c:v>
                </c:pt>
                <c:pt idx="211">
                  <c:v>1012.5</c:v>
                </c:pt>
                <c:pt idx="212">
                  <c:v>961.875</c:v>
                </c:pt>
                <c:pt idx="213">
                  <c:v>854.99999999999989</c:v>
                </c:pt>
                <c:pt idx="214">
                  <c:v>1320</c:v>
                </c:pt>
                <c:pt idx="215">
                  <c:v>750</c:v>
                </c:pt>
                <c:pt idx="216">
                  <c:v>595</c:v>
                </c:pt>
                <c:pt idx="217">
                  <c:v>275.625</c:v>
                </c:pt>
                <c:pt idx="218">
                  <c:v>196.875</c:v>
                </c:pt>
                <c:pt idx="219">
                  <c:v>90.000000000000014</c:v>
                </c:pt>
                <c:pt idx="220">
                  <c:v>196.875</c:v>
                </c:pt>
                <c:pt idx="221">
                  <c:v>393.75</c:v>
                </c:pt>
                <c:pt idx="222">
                  <c:v>665</c:v>
                </c:pt>
                <c:pt idx="223">
                  <c:v>153.125</c:v>
                </c:pt>
                <c:pt idx="224">
                  <c:v>153.125</c:v>
                </c:pt>
                <c:pt idx="225">
                  <c:v>60.000000000000014</c:v>
                </c:pt>
                <c:pt idx="226">
                  <c:v>196.875</c:v>
                </c:pt>
                <c:pt idx="227">
                  <c:v>350</c:v>
                </c:pt>
                <c:pt idx="228">
                  <c:v>672</c:v>
                </c:pt>
                <c:pt idx="229">
                  <c:v>140</c:v>
                </c:pt>
                <c:pt idx="230">
                  <c:v>157.5</c:v>
                </c:pt>
                <c:pt idx="231">
                  <c:v>0</c:v>
                </c:pt>
                <c:pt idx="232">
                  <c:v>87.5</c:v>
                </c:pt>
                <c:pt idx="233">
                  <c:v>300</c:v>
                </c:pt>
                <c:pt idx="234">
                  <c:v>600</c:v>
                </c:pt>
                <c:pt idx="235">
                  <c:v>91.875</c:v>
                </c:pt>
                <c:pt idx="236">
                  <c:v>65.625</c:v>
                </c:pt>
                <c:pt idx="237">
                  <c:v>0</c:v>
                </c:pt>
                <c:pt idx="238">
                  <c:v>39.375</c:v>
                </c:pt>
                <c:pt idx="239">
                  <c:v>262.5</c:v>
                </c:pt>
                <c:pt idx="240">
                  <c:v>756</c:v>
                </c:pt>
                <c:pt idx="241">
                  <c:v>175.00000000000003</c:v>
                </c:pt>
                <c:pt idx="242">
                  <c:v>122.50000000000001</c:v>
                </c:pt>
                <c:pt idx="243">
                  <c:v>35.000000000000007</c:v>
                </c:pt>
                <c:pt idx="244">
                  <c:v>87.499999999999986</c:v>
                </c:pt>
                <c:pt idx="245">
                  <c:v>412.49999999999994</c:v>
                </c:pt>
                <c:pt idx="246">
                  <c:v>640</c:v>
                </c:pt>
                <c:pt idx="247">
                  <c:v>183.75000000000003</c:v>
                </c:pt>
                <c:pt idx="248">
                  <c:v>183.75000000000003</c:v>
                </c:pt>
                <c:pt idx="249">
                  <c:v>180.00000000000003</c:v>
                </c:pt>
                <c:pt idx="250">
                  <c:v>236.24999999999997</c:v>
                </c:pt>
                <c:pt idx="251">
                  <c:v>812.5</c:v>
                </c:pt>
                <c:pt idx="252">
                  <c:v>990</c:v>
                </c:pt>
                <c:pt idx="253">
                  <c:v>420.00000000000006</c:v>
                </c:pt>
                <c:pt idx="254">
                  <c:v>275.625</c:v>
                </c:pt>
                <c:pt idx="255">
                  <c:v>245.00000000000006</c:v>
                </c:pt>
                <c:pt idx="256">
                  <c:v>275.625</c:v>
                </c:pt>
                <c:pt idx="257">
                  <c:v>875</c:v>
                </c:pt>
                <c:pt idx="258">
                  <c:v>900</c:v>
                </c:pt>
                <c:pt idx="259">
                  <c:v>433.12500000000006</c:v>
                </c:pt>
                <c:pt idx="260">
                  <c:v>280</c:v>
                </c:pt>
                <c:pt idx="261">
                  <c:v>150.00000000000003</c:v>
                </c:pt>
                <c:pt idx="262">
                  <c:v>140</c:v>
                </c:pt>
                <c:pt idx="263">
                  <c:v>618.75</c:v>
                </c:pt>
                <c:pt idx="264">
                  <c:v>640</c:v>
                </c:pt>
                <c:pt idx="265">
                  <c:v>245.00000000000006</c:v>
                </c:pt>
                <c:pt idx="266">
                  <c:v>70</c:v>
                </c:pt>
                <c:pt idx="267">
                  <c:v>60</c:v>
                </c:pt>
                <c:pt idx="268">
                  <c:v>78.75</c:v>
                </c:pt>
                <c:pt idx="269">
                  <c:v>262.5</c:v>
                </c:pt>
                <c:pt idx="270">
                  <c:v>520</c:v>
                </c:pt>
                <c:pt idx="271">
                  <c:v>157.5</c:v>
                </c:pt>
                <c:pt idx="272">
                  <c:v>52.5</c:v>
                </c:pt>
                <c:pt idx="273">
                  <c:v>30</c:v>
                </c:pt>
                <c:pt idx="274">
                  <c:v>34.999999999999993</c:v>
                </c:pt>
                <c:pt idx="275">
                  <c:v>337.49999999999994</c:v>
                </c:pt>
                <c:pt idx="276">
                  <c:v>480</c:v>
                </c:pt>
                <c:pt idx="277">
                  <c:v>157.5</c:v>
                </c:pt>
                <c:pt idx="278">
                  <c:v>99.750000000000014</c:v>
                </c:pt>
                <c:pt idx="279">
                  <c:v>150.00000000000003</c:v>
                </c:pt>
                <c:pt idx="280">
                  <c:v>174.99999999999997</c:v>
                </c:pt>
                <c:pt idx="281">
                  <c:v>549.99999999999977</c:v>
                </c:pt>
                <c:pt idx="282">
                  <c:v>899.99999999999989</c:v>
                </c:pt>
                <c:pt idx="283">
                  <c:v>350</c:v>
                </c:pt>
                <c:pt idx="284">
                  <c:v>280</c:v>
                </c:pt>
                <c:pt idx="285">
                  <c:v>240</c:v>
                </c:pt>
                <c:pt idx="286">
                  <c:v>262.49999999999994</c:v>
                </c:pt>
                <c:pt idx="287">
                  <c:v>687.49999999999977</c:v>
                </c:pt>
                <c:pt idx="288">
                  <c:v>750</c:v>
                </c:pt>
                <c:pt idx="289">
                  <c:v>446.25</c:v>
                </c:pt>
                <c:pt idx="290">
                  <c:v>297.5</c:v>
                </c:pt>
                <c:pt idx="291">
                  <c:v>275.00000000000006</c:v>
                </c:pt>
                <c:pt idx="292">
                  <c:v>454.99999999999994</c:v>
                </c:pt>
                <c:pt idx="293">
                  <c:v>637.5</c:v>
                </c:pt>
                <c:pt idx="294">
                  <c:v>810</c:v>
                </c:pt>
                <c:pt idx="295">
                  <c:v>341.25</c:v>
                </c:pt>
                <c:pt idx="296">
                  <c:v>262.5</c:v>
                </c:pt>
                <c:pt idx="297">
                  <c:v>250.00000000000006</c:v>
                </c:pt>
                <c:pt idx="298">
                  <c:v>454.99999999999994</c:v>
                </c:pt>
                <c:pt idx="299">
                  <c:v>600</c:v>
                </c:pt>
                <c:pt idx="300">
                  <c:v>868</c:v>
                </c:pt>
                <c:pt idx="301">
                  <c:v>367.5</c:v>
                </c:pt>
                <c:pt idx="302">
                  <c:v>306.25000000000006</c:v>
                </c:pt>
                <c:pt idx="303">
                  <c:v>240</c:v>
                </c:pt>
                <c:pt idx="304">
                  <c:v>393.75</c:v>
                </c:pt>
                <c:pt idx="305">
                  <c:v>612.50000000000011</c:v>
                </c:pt>
                <c:pt idx="306">
                  <c:v>805.00000000000011</c:v>
                </c:pt>
                <c:pt idx="307">
                  <c:v>288.75</c:v>
                </c:pt>
                <c:pt idx="308">
                  <c:v>192.50000000000006</c:v>
                </c:pt>
                <c:pt idx="309">
                  <c:v>200</c:v>
                </c:pt>
                <c:pt idx="310">
                  <c:v>315</c:v>
                </c:pt>
                <c:pt idx="311">
                  <c:v>525.00000000000011</c:v>
                </c:pt>
                <c:pt idx="312">
                  <c:v>992</c:v>
                </c:pt>
                <c:pt idx="313">
                  <c:v>398.12500000000006</c:v>
                </c:pt>
                <c:pt idx="314">
                  <c:v>315</c:v>
                </c:pt>
                <c:pt idx="315">
                  <c:v>270.00000000000006</c:v>
                </c:pt>
                <c:pt idx="316">
                  <c:v>393.75</c:v>
                </c:pt>
                <c:pt idx="317">
                  <c:v>874.99999999999989</c:v>
                </c:pt>
                <c:pt idx="318">
                  <c:v>840</c:v>
                </c:pt>
                <c:pt idx="319">
                  <c:v>367.50000000000011</c:v>
                </c:pt>
                <c:pt idx="320">
                  <c:v>328.12500000000006</c:v>
                </c:pt>
                <c:pt idx="321">
                  <c:v>350.00000000000011</c:v>
                </c:pt>
                <c:pt idx="322">
                  <c:v>489.99999999999994</c:v>
                </c:pt>
                <c:pt idx="323">
                  <c:v>1181.25</c:v>
                </c:pt>
                <c:pt idx="324">
                  <c:v>1200</c:v>
                </c:pt>
                <c:pt idx="325">
                  <c:v>612.50000000000011</c:v>
                </c:pt>
                <c:pt idx="326">
                  <c:v>446.25000000000006</c:v>
                </c:pt>
                <c:pt idx="327">
                  <c:v>450.00000000000011</c:v>
                </c:pt>
                <c:pt idx="328">
                  <c:v>525</c:v>
                </c:pt>
                <c:pt idx="329">
                  <c:v>1237.5</c:v>
                </c:pt>
                <c:pt idx="330">
                  <c:v>1120</c:v>
                </c:pt>
                <c:pt idx="331">
                  <c:v>665.00000000000011</c:v>
                </c:pt>
                <c:pt idx="332">
                  <c:v>490.00000000000006</c:v>
                </c:pt>
                <c:pt idx="333">
                  <c:v>325.00000000000011</c:v>
                </c:pt>
                <c:pt idx="334">
                  <c:v>367.5</c:v>
                </c:pt>
                <c:pt idx="335">
                  <c:v>950</c:v>
                </c:pt>
                <c:pt idx="336">
                  <c:v>840</c:v>
                </c:pt>
                <c:pt idx="337">
                  <c:v>420.00000000000011</c:v>
                </c:pt>
                <c:pt idx="338">
                  <c:v>157.5</c:v>
                </c:pt>
                <c:pt idx="339">
                  <c:v>165.00000000000003</c:v>
                </c:pt>
                <c:pt idx="340">
                  <c:v>240.62499999999997</c:v>
                </c:pt>
                <c:pt idx="341">
                  <c:v>525.00000000000011</c:v>
                </c:pt>
                <c:pt idx="342">
                  <c:v>735</c:v>
                </c:pt>
                <c:pt idx="343">
                  <c:v>306.25</c:v>
                </c:pt>
                <c:pt idx="344">
                  <c:v>218.75</c:v>
                </c:pt>
                <c:pt idx="345">
                  <c:v>225</c:v>
                </c:pt>
                <c:pt idx="346">
                  <c:v>275.625</c:v>
                </c:pt>
                <c:pt idx="347">
                  <c:v>699.99999999999989</c:v>
                </c:pt>
                <c:pt idx="348">
                  <c:v>700.00000000000011</c:v>
                </c:pt>
                <c:pt idx="349">
                  <c:v>306.25000000000006</c:v>
                </c:pt>
                <c:pt idx="350">
                  <c:v>258.125</c:v>
                </c:pt>
                <c:pt idx="351">
                  <c:v>325.00000000000011</c:v>
                </c:pt>
                <c:pt idx="352">
                  <c:v>472.49999999999989</c:v>
                </c:pt>
                <c:pt idx="353">
                  <c:v>999.99999999999966</c:v>
                </c:pt>
                <c:pt idx="354">
                  <c:v>1169.9999999999998</c:v>
                </c:pt>
                <c:pt idx="355">
                  <c:v>551.25</c:v>
                </c:pt>
                <c:pt idx="356">
                  <c:v>490.00000000000006</c:v>
                </c:pt>
                <c:pt idx="357">
                  <c:v>490.00000000000011</c:v>
                </c:pt>
                <c:pt idx="358">
                  <c:v>551.24999999999989</c:v>
                </c:pt>
                <c:pt idx="359">
                  <c:v>1124.9999999999995</c:v>
                </c:pt>
                <c:pt idx="360">
                  <c:v>675</c:v>
                </c:pt>
                <c:pt idx="361">
                  <c:v>415.625</c:v>
                </c:pt>
                <c:pt idx="362">
                  <c:v>249.37500000000003</c:v>
                </c:pt>
                <c:pt idx="363">
                  <c:v>260.00000000000011</c:v>
                </c:pt>
                <c:pt idx="364">
                  <c:v>459.37499999999994</c:v>
                </c:pt>
                <c:pt idx="365">
                  <c:v>593.75</c:v>
                </c:pt>
                <c:pt idx="366">
                  <c:v>725</c:v>
                </c:pt>
                <c:pt idx="367">
                  <c:v>328.125</c:v>
                </c:pt>
                <c:pt idx="368">
                  <c:v>223.12500000000003</c:v>
                </c:pt>
                <c:pt idx="369">
                  <c:v>240.00000000000011</c:v>
                </c:pt>
                <c:pt idx="370">
                  <c:v>459.37499999999994</c:v>
                </c:pt>
                <c:pt idx="371">
                  <c:v>562.5</c:v>
                </c:pt>
                <c:pt idx="372">
                  <c:v>804.00000000000011</c:v>
                </c:pt>
                <c:pt idx="373">
                  <c:v>367.50000000000006</c:v>
                </c:pt>
                <c:pt idx="374">
                  <c:v>280.00000000000006</c:v>
                </c:pt>
                <c:pt idx="375">
                  <c:v>250</c:v>
                </c:pt>
                <c:pt idx="376">
                  <c:v>420</c:v>
                </c:pt>
                <c:pt idx="377">
                  <c:v>600.00000000000011</c:v>
                </c:pt>
                <c:pt idx="378">
                  <c:v>750.00000000000011</c:v>
                </c:pt>
                <c:pt idx="379">
                  <c:v>284.37500000000006</c:v>
                </c:pt>
                <c:pt idx="380">
                  <c:v>170.62500000000006</c:v>
                </c:pt>
                <c:pt idx="381">
                  <c:v>200</c:v>
                </c:pt>
                <c:pt idx="382">
                  <c:v>336.875</c:v>
                </c:pt>
                <c:pt idx="383">
                  <c:v>500.00000000000011</c:v>
                </c:pt>
                <c:pt idx="384">
                  <c:v>938</c:v>
                </c:pt>
                <c:pt idx="385">
                  <c:v>393.75000000000011</c:v>
                </c:pt>
                <c:pt idx="386">
                  <c:v>306.25000000000006</c:v>
                </c:pt>
                <c:pt idx="387">
                  <c:v>275.00000000000006</c:v>
                </c:pt>
                <c:pt idx="388">
                  <c:v>420</c:v>
                </c:pt>
                <c:pt idx="389">
                  <c:v>899.99999999999989</c:v>
                </c:pt>
                <c:pt idx="390">
                  <c:v>780.00000000000011</c:v>
                </c:pt>
                <c:pt idx="391">
                  <c:v>350.00000000000011</c:v>
                </c:pt>
                <c:pt idx="392">
                  <c:v>297.50000000000006</c:v>
                </c:pt>
                <c:pt idx="393">
                  <c:v>320.00000000000011</c:v>
                </c:pt>
                <c:pt idx="394">
                  <c:v>490.00000000000006</c:v>
                </c:pt>
                <c:pt idx="395">
                  <c:v>1150</c:v>
                </c:pt>
                <c:pt idx="396">
                  <c:v>1120.0000000000002</c:v>
                </c:pt>
                <c:pt idx="397">
                  <c:v>577.50000000000011</c:v>
                </c:pt>
                <c:pt idx="398">
                  <c:v>415.62500000000006</c:v>
                </c:pt>
                <c:pt idx="399">
                  <c:v>425.00000000000011</c:v>
                </c:pt>
                <c:pt idx="400">
                  <c:v>520.625</c:v>
                </c:pt>
                <c:pt idx="401">
                  <c:v>1200</c:v>
                </c:pt>
                <c:pt idx="402">
                  <c:v>1050.0000000000002</c:v>
                </c:pt>
                <c:pt idx="403">
                  <c:v>643.12500000000011</c:v>
                </c:pt>
                <c:pt idx="404">
                  <c:v>472.50000000000006</c:v>
                </c:pt>
                <c:pt idx="405">
                  <c:v>300.00000000000011</c:v>
                </c:pt>
                <c:pt idx="406">
                  <c:v>367.50000000000006</c:v>
                </c:pt>
                <c:pt idx="407">
                  <c:v>918.75000000000011</c:v>
                </c:pt>
                <c:pt idx="408">
                  <c:v>780.00000000000011</c:v>
                </c:pt>
                <c:pt idx="409">
                  <c:v>393.75000000000011</c:v>
                </c:pt>
                <c:pt idx="410">
                  <c:v>122.50000000000001</c:v>
                </c:pt>
                <c:pt idx="411">
                  <c:v>130.00000000000003</c:v>
                </c:pt>
                <c:pt idx="412">
                  <c:v>227.49999999999997</c:v>
                </c:pt>
                <c:pt idx="413">
                  <c:v>500.00000000000011</c:v>
                </c:pt>
                <c:pt idx="414">
                  <c:v>690</c:v>
                </c:pt>
                <c:pt idx="415">
                  <c:v>280</c:v>
                </c:pt>
                <c:pt idx="416">
                  <c:v>210</c:v>
                </c:pt>
                <c:pt idx="417">
                  <c:v>220</c:v>
                </c:pt>
                <c:pt idx="418">
                  <c:v>288.75</c:v>
                </c:pt>
                <c:pt idx="419">
                  <c:v>699.99999999999989</c:v>
                </c:pt>
                <c:pt idx="420">
                  <c:v>660.00000000000011</c:v>
                </c:pt>
                <c:pt idx="421">
                  <c:v>280.00000000000006</c:v>
                </c:pt>
                <c:pt idx="422">
                  <c:v>241.50000000000006</c:v>
                </c:pt>
                <c:pt idx="423">
                  <c:v>300.00000000000011</c:v>
                </c:pt>
                <c:pt idx="424">
                  <c:v>489.99999999999989</c:v>
                </c:pt>
                <c:pt idx="425">
                  <c:v>1012.4999999999997</c:v>
                </c:pt>
                <c:pt idx="426">
                  <c:v>1119.9999999999998</c:v>
                </c:pt>
                <c:pt idx="427">
                  <c:v>525</c:v>
                </c:pt>
                <c:pt idx="428">
                  <c:v>472.50000000000006</c:v>
                </c:pt>
                <c:pt idx="429">
                  <c:v>480.00000000000011</c:v>
                </c:pt>
                <c:pt idx="430">
                  <c:v>559.99999999999989</c:v>
                </c:pt>
                <c:pt idx="431">
                  <c:v>1124.9999999999995</c:v>
                </c:pt>
                <c:pt idx="432">
                  <c:v>800</c:v>
                </c:pt>
                <c:pt idx="433">
                  <c:v>420</c:v>
                </c:pt>
                <c:pt idx="434">
                  <c:v>360.00000000000006</c:v>
                </c:pt>
                <c:pt idx="435">
                  <c:v>210</c:v>
                </c:pt>
                <c:pt idx="436">
                  <c:v>349.99999999999994</c:v>
                </c:pt>
                <c:pt idx="437">
                  <c:v>480</c:v>
                </c:pt>
                <c:pt idx="438">
                  <c:v>880</c:v>
                </c:pt>
                <c:pt idx="439">
                  <c:v>280</c:v>
                </c:pt>
                <c:pt idx="440">
                  <c:v>300.00000000000006</c:v>
                </c:pt>
                <c:pt idx="441">
                  <c:v>175.00000000000003</c:v>
                </c:pt>
                <c:pt idx="442">
                  <c:v>349.99999999999994</c:v>
                </c:pt>
                <c:pt idx="443">
                  <c:v>480</c:v>
                </c:pt>
                <c:pt idx="444">
                  <c:v>936</c:v>
                </c:pt>
                <c:pt idx="445">
                  <c:v>354.375</c:v>
                </c:pt>
                <c:pt idx="446">
                  <c:v>350.00000000000006</c:v>
                </c:pt>
                <c:pt idx="447">
                  <c:v>160</c:v>
                </c:pt>
                <c:pt idx="448">
                  <c:v>288.74999999999994</c:v>
                </c:pt>
                <c:pt idx="449">
                  <c:v>450</c:v>
                </c:pt>
                <c:pt idx="450">
                  <c:v>855</c:v>
                </c:pt>
                <c:pt idx="451">
                  <c:v>275.625</c:v>
                </c:pt>
                <c:pt idx="452">
                  <c:v>280</c:v>
                </c:pt>
                <c:pt idx="453">
                  <c:v>180</c:v>
                </c:pt>
                <c:pt idx="454">
                  <c:v>218.75</c:v>
                </c:pt>
                <c:pt idx="455">
                  <c:v>400</c:v>
                </c:pt>
                <c:pt idx="456">
                  <c:v>1040</c:v>
                </c:pt>
                <c:pt idx="457">
                  <c:v>354.375</c:v>
                </c:pt>
                <c:pt idx="458">
                  <c:v>320</c:v>
                </c:pt>
                <c:pt idx="459">
                  <c:v>200</c:v>
                </c:pt>
                <c:pt idx="460">
                  <c:v>262.5</c:v>
                </c:pt>
                <c:pt idx="461">
                  <c:v>605.00000000000011</c:v>
                </c:pt>
                <c:pt idx="462">
                  <c:v>840</c:v>
                </c:pt>
                <c:pt idx="463">
                  <c:v>336.87500000000006</c:v>
                </c:pt>
                <c:pt idx="464">
                  <c:v>270.00000000000006</c:v>
                </c:pt>
                <c:pt idx="465">
                  <c:v>240.00000000000006</c:v>
                </c:pt>
                <c:pt idx="466">
                  <c:v>350</c:v>
                </c:pt>
                <c:pt idx="467">
                  <c:v>825</c:v>
                </c:pt>
                <c:pt idx="468">
                  <c:v>1200</c:v>
                </c:pt>
                <c:pt idx="469">
                  <c:v>551.25</c:v>
                </c:pt>
                <c:pt idx="470">
                  <c:v>440</c:v>
                </c:pt>
                <c:pt idx="471">
                  <c:v>360</c:v>
                </c:pt>
                <c:pt idx="472">
                  <c:v>437.5</c:v>
                </c:pt>
                <c:pt idx="473">
                  <c:v>935</c:v>
                </c:pt>
                <c:pt idx="474">
                  <c:v>1150</c:v>
                </c:pt>
                <c:pt idx="475">
                  <c:v>551.25</c:v>
                </c:pt>
                <c:pt idx="476">
                  <c:v>440</c:v>
                </c:pt>
                <c:pt idx="477">
                  <c:v>400</c:v>
                </c:pt>
                <c:pt idx="478">
                  <c:v>393.75</c:v>
                </c:pt>
                <c:pt idx="479">
                  <c:v>880</c:v>
                </c:pt>
                <c:pt idx="480">
                  <c:v>1050</c:v>
                </c:pt>
                <c:pt idx="481">
                  <c:v>511.87500000000006</c:v>
                </c:pt>
                <c:pt idx="482">
                  <c:v>315.00000000000006</c:v>
                </c:pt>
                <c:pt idx="483">
                  <c:v>280.00000000000006</c:v>
                </c:pt>
                <c:pt idx="484">
                  <c:v>315</c:v>
                </c:pt>
                <c:pt idx="485">
                  <c:v>550</c:v>
                </c:pt>
                <c:pt idx="486">
                  <c:v>989.99999999999989</c:v>
                </c:pt>
                <c:pt idx="487">
                  <c:v>433.125</c:v>
                </c:pt>
                <c:pt idx="488">
                  <c:v>315</c:v>
                </c:pt>
                <c:pt idx="489">
                  <c:v>270</c:v>
                </c:pt>
                <c:pt idx="490">
                  <c:v>288.74999999999994</c:v>
                </c:pt>
                <c:pt idx="491">
                  <c:v>604.99999999999989</c:v>
                </c:pt>
                <c:pt idx="492">
                  <c:v>850</c:v>
                </c:pt>
                <c:pt idx="493">
                  <c:v>385</c:v>
                </c:pt>
                <c:pt idx="494">
                  <c:v>396</c:v>
                </c:pt>
                <c:pt idx="495">
                  <c:v>440</c:v>
                </c:pt>
                <c:pt idx="496">
                  <c:v>398.125</c:v>
                </c:pt>
                <c:pt idx="497">
                  <c:v>770</c:v>
                </c:pt>
                <c:pt idx="498">
                  <c:v>1365</c:v>
                </c:pt>
                <c:pt idx="499">
                  <c:v>625.625</c:v>
                </c:pt>
                <c:pt idx="500">
                  <c:v>605.00000000000011</c:v>
                </c:pt>
                <c:pt idx="501">
                  <c:v>450</c:v>
                </c:pt>
                <c:pt idx="502">
                  <c:v>472.49999999999994</c:v>
                </c:pt>
                <c:pt idx="503">
                  <c:v>844.99999999999989</c:v>
                </c:pt>
                <c:pt idx="504">
                  <c:v>665</c:v>
                </c:pt>
                <c:pt idx="505">
                  <c:v>330</c:v>
                </c:pt>
                <c:pt idx="506">
                  <c:v>247.50000000000003</c:v>
                </c:pt>
                <c:pt idx="507">
                  <c:v>131.25</c:v>
                </c:pt>
                <c:pt idx="508">
                  <c:v>306.24999999999994</c:v>
                </c:pt>
                <c:pt idx="509">
                  <c:v>440</c:v>
                </c:pt>
                <c:pt idx="510">
                  <c:v>735</c:v>
                </c:pt>
                <c:pt idx="511">
                  <c:v>210</c:v>
                </c:pt>
                <c:pt idx="512">
                  <c:v>202.50000000000003</c:v>
                </c:pt>
                <c:pt idx="513">
                  <c:v>105.00000000000001</c:v>
                </c:pt>
                <c:pt idx="514">
                  <c:v>306.24999999999994</c:v>
                </c:pt>
                <c:pt idx="515">
                  <c:v>385</c:v>
                </c:pt>
                <c:pt idx="516">
                  <c:v>693</c:v>
                </c:pt>
                <c:pt idx="517">
                  <c:v>240</c:v>
                </c:pt>
                <c:pt idx="518">
                  <c:v>202.50000000000003</c:v>
                </c:pt>
                <c:pt idx="519">
                  <c:v>78.75</c:v>
                </c:pt>
                <c:pt idx="520">
                  <c:v>218.75</c:v>
                </c:pt>
                <c:pt idx="521">
                  <c:v>360</c:v>
                </c:pt>
                <c:pt idx="522">
                  <c:v>630</c:v>
                </c:pt>
                <c:pt idx="523">
                  <c:v>180</c:v>
                </c:pt>
                <c:pt idx="524">
                  <c:v>135</c:v>
                </c:pt>
                <c:pt idx="525">
                  <c:v>78.75</c:v>
                </c:pt>
                <c:pt idx="526">
                  <c:v>210</c:v>
                </c:pt>
                <c:pt idx="527">
                  <c:v>450</c:v>
                </c:pt>
                <c:pt idx="528">
                  <c:v>1039.5</c:v>
                </c:pt>
                <c:pt idx="529">
                  <c:v>300</c:v>
                </c:pt>
                <c:pt idx="530">
                  <c:v>236.25</c:v>
                </c:pt>
                <c:pt idx="531">
                  <c:v>135</c:v>
                </c:pt>
                <c:pt idx="532">
                  <c:v>240.62499999999994</c:v>
                </c:pt>
                <c:pt idx="533">
                  <c:v>600</c:v>
                </c:pt>
                <c:pt idx="534">
                  <c:v>787.5</c:v>
                </c:pt>
                <c:pt idx="535">
                  <c:v>300.00000000000006</c:v>
                </c:pt>
                <c:pt idx="536">
                  <c:v>210.00000000000003</c:v>
                </c:pt>
                <c:pt idx="537">
                  <c:v>183.75000000000003</c:v>
                </c:pt>
                <c:pt idx="538">
                  <c:v>275.625</c:v>
                </c:pt>
                <c:pt idx="539">
                  <c:v>715.00000000000011</c:v>
                </c:pt>
                <c:pt idx="540">
                  <c:v>962.49999999999989</c:v>
                </c:pt>
                <c:pt idx="541">
                  <c:v>405.00000000000006</c:v>
                </c:pt>
                <c:pt idx="542">
                  <c:v>270</c:v>
                </c:pt>
                <c:pt idx="543">
                  <c:v>210</c:v>
                </c:pt>
                <c:pt idx="544">
                  <c:v>350</c:v>
                </c:pt>
                <c:pt idx="545">
                  <c:v>825</c:v>
                </c:pt>
                <c:pt idx="546">
                  <c:v>918.74999999999989</c:v>
                </c:pt>
                <c:pt idx="547">
                  <c:v>405.00000000000006</c:v>
                </c:pt>
                <c:pt idx="548">
                  <c:v>270</c:v>
                </c:pt>
                <c:pt idx="549">
                  <c:v>240</c:v>
                </c:pt>
                <c:pt idx="550">
                  <c:v>306.25</c:v>
                </c:pt>
                <c:pt idx="551">
                  <c:v>770.00000000000011</c:v>
                </c:pt>
                <c:pt idx="552">
                  <c:v>748.125</c:v>
                </c:pt>
                <c:pt idx="553">
                  <c:v>330.00000000000006</c:v>
                </c:pt>
                <c:pt idx="554">
                  <c:v>183.75000000000003</c:v>
                </c:pt>
                <c:pt idx="555">
                  <c:v>157.5</c:v>
                </c:pt>
                <c:pt idx="556">
                  <c:v>236.24999999999997</c:v>
                </c:pt>
                <c:pt idx="557">
                  <c:v>450</c:v>
                </c:pt>
                <c:pt idx="558">
                  <c:v>769.99999999999977</c:v>
                </c:pt>
                <c:pt idx="559">
                  <c:v>337.5</c:v>
                </c:pt>
                <c:pt idx="560">
                  <c:v>202.5</c:v>
                </c:pt>
                <c:pt idx="561">
                  <c:v>168.75</c:v>
                </c:pt>
                <c:pt idx="562">
                  <c:v>240.62499999999994</c:v>
                </c:pt>
                <c:pt idx="563">
                  <c:v>599.99999999999989</c:v>
                </c:pt>
                <c:pt idx="564">
                  <c:v>769.99999999999977</c:v>
                </c:pt>
                <c:pt idx="565">
                  <c:v>337.5</c:v>
                </c:pt>
                <c:pt idx="566">
                  <c:v>263.25</c:v>
                </c:pt>
                <c:pt idx="567">
                  <c:v>236.25</c:v>
                </c:pt>
                <c:pt idx="568">
                  <c:v>315</c:v>
                </c:pt>
                <c:pt idx="569">
                  <c:v>650</c:v>
                </c:pt>
                <c:pt idx="570">
                  <c:v>1050</c:v>
                </c:pt>
                <c:pt idx="571">
                  <c:v>450</c:v>
                </c:pt>
                <c:pt idx="572">
                  <c:v>375</c:v>
                </c:pt>
                <c:pt idx="573">
                  <c:v>300</c:v>
                </c:pt>
                <c:pt idx="574">
                  <c:v>420</c:v>
                </c:pt>
                <c:pt idx="575">
                  <c:v>780</c:v>
                </c:pt>
                <c:pt idx="576">
                  <c:v>581.875</c:v>
                </c:pt>
                <c:pt idx="577">
                  <c:v>288.75</c:v>
                </c:pt>
                <c:pt idx="578">
                  <c:v>206.25000000000003</c:v>
                </c:pt>
                <c:pt idx="579">
                  <c:v>112.50000000000001</c:v>
                </c:pt>
                <c:pt idx="580">
                  <c:v>275.62499999999994</c:v>
                </c:pt>
                <c:pt idx="581">
                  <c:v>385.00000000000006</c:v>
                </c:pt>
                <c:pt idx="582">
                  <c:v>643.125</c:v>
                </c:pt>
                <c:pt idx="583">
                  <c:v>183.75000000000003</c:v>
                </c:pt>
                <c:pt idx="584">
                  <c:v>168.75000000000003</c:v>
                </c:pt>
                <c:pt idx="585">
                  <c:v>90.000000000000014</c:v>
                </c:pt>
                <c:pt idx="586">
                  <c:v>275.62499999999994</c:v>
                </c:pt>
                <c:pt idx="587">
                  <c:v>274.99999999999994</c:v>
                </c:pt>
                <c:pt idx="588">
                  <c:v>519.75</c:v>
                </c:pt>
                <c:pt idx="589">
                  <c:v>180.00000000000003</c:v>
                </c:pt>
                <c:pt idx="590">
                  <c:v>135.00000000000003</c:v>
                </c:pt>
                <c:pt idx="591">
                  <c:v>56.249999999999993</c:v>
                </c:pt>
                <c:pt idx="592">
                  <c:v>175</c:v>
                </c:pt>
                <c:pt idx="593">
                  <c:v>270.00000000000006</c:v>
                </c:pt>
                <c:pt idx="594">
                  <c:v>472.50000000000006</c:v>
                </c:pt>
                <c:pt idx="595">
                  <c:v>135</c:v>
                </c:pt>
                <c:pt idx="596">
                  <c:v>90.000000000000014</c:v>
                </c:pt>
                <c:pt idx="597">
                  <c:v>56.249999999999993</c:v>
                </c:pt>
                <c:pt idx="598">
                  <c:v>210</c:v>
                </c:pt>
                <c:pt idx="599">
                  <c:v>450</c:v>
                </c:pt>
                <c:pt idx="600">
                  <c:v>1039.5</c:v>
                </c:pt>
                <c:pt idx="601">
                  <c:v>270</c:v>
                </c:pt>
                <c:pt idx="602">
                  <c:v>210</c:v>
                </c:pt>
                <c:pt idx="603">
                  <c:v>120</c:v>
                </c:pt>
                <c:pt idx="604">
                  <c:v>218.74999999999994</c:v>
                </c:pt>
                <c:pt idx="605">
                  <c:v>549.99999999999989</c:v>
                </c:pt>
                <c:pt idx="606">
                  <c:v>700</c:v>
                </c:pt>
                <c:pt idx="607">
                  <c:v>262.50000000000006</c:v>
                </c:pt>
                <c:pt idx="608">
                  <c:v>180.00000000000003</c:v>
                </c:pt>
                <c:pt idx="609">
                  <c:v>157.50000000000003</c:v>
                </c:pt>
                <c:pt idx="610">
                  <c:v>244.99999999999997</c:v>
                </c:pt>
                <c:pt idx="611">
                  <c:v>715.00000000000011</c:v>
                </c:pt>
                <c:pt idx="612">
                  <c:v>962.49999999999989</c:v>
                </c:pt>
                <c:pt idx="613">
                  <c:v>405.00000000000006</c:v>
                </c:pt>
                <c:pt idx="614">
                  <c:v>270</c:v>
                </c:pt>
                <c:pt idx="615">
                  <c:v>210</c:v>
                </c:pt>
                <c:pt idx="616">
                  <c:v>350</c:v>
                </c:pt>
                <c:pt idx="617">
                  <c:v>825</c:v>
                </c:pt>
                <c:pt idx="618">
                  <c:v>918.74999999999989</c:v>
                </c:pt>
                <c:pt idx="619">
                  <c:v>405.00000000000006</c:v>
                </c:pt>
                <c:pt idx="620">
                  <c:v>270</c:v>
                </c:pt>
                <c:pt idx="621">
                  <c:v>240</c:v>
                </c:pt>
                <c:pt idx="622">
                  <c:v>306.25</c:v>
                </c:pt>
                <c:pt idx="623">
                  <c:v>770.00000000000011</c:v>
                </c:pt>
                <c:pt idx="624">
                  <c:v>665</c:v>
                </c:pt>
                <c:pt idx="625">
                  <c:v>288.75000000000006</c:v>
                </c:pt>
                <c:pt idx="626">
                  <c:v>157.50000000000003</c:v>
                </c:pt>
                <c:pt idx="627">
                  <c:v>135</c:v>
                </c:pt>
                <c:pt idx="628">
                  <c:v>210</c:v>
                </c:pt>
                <c:pt idx="629">
                  <c:v>405</c:v>
                </c:pt>
                <c:pt idx="630">
                  <c:v>699.99999999999989</c:v>
                </c:pt>
                <c:pt idx="631">
                  <c:v>300</c:v>
                </c:pt>
                <c:pt idx="632">
                  <c:v>180</c:v>
                </c:pt>
                <c:pt idx="633">
                  <c:v>150</c:v>
                </c:pt>
                <c:pt idx="634">
                  <c:v>218.74999999999994</c:v>
                </c:pt>
                <c:pt idx="635">
                  <c:v>549.99999999999989</c:v>
                </c:pt>
                <c:pt idx="636">
                  <c:v>699.99999999999989</c:v>
                </c:pt>
                <c:pt idx="637">
                  <c:v>300</c:v>
                </c:pt>
                <c:pt idx="638">
                  <c:v>234</c:v>
                </c:pt>
                <c:pt idx="639">
                  <c:v>210</c:v>
                </c:pt>
                <c:pt idx="640">
                  <c:v>315</c:v>
                </c:pt>
                <c:pt idx="641">
                  <c:v>650</c:v>
                </c:pt>
                <c:pt idx="642">
                  <c:v>1050</c:v>
                </c:pt>
                <c:pt idx="643">
                  <c:v>450</c:v>
                </c:pt>
                <c:pt idx="644">
                  <c:v>375</c:v>
                </c:pt>
                <c:pt idx="645">
                  <c:v>300</c:v>
                </c:pt>
                <c:pt idx="646">
                  <c:v>420</c:v>
                </c:pt>
                <c:pt idx="647">
                  <c:v>780</c:v>
                </c:pt>
                <c:pt idx="648">
                  <c:v>405.00000000000006</c:v>
                </c:pt>
                <c:pt idx="649">
                  <c:v>262.5</c:v>
                </c:pt>
                <c:pt idx="650">
                  <c:v>150.00000000000006</c:v>
                </c:pt>
                <c:pt idx="651">
                  <c:v>75.000000000000014</c:v>
                </c:pt>
                <c:pt idx="652">
                  <c:v>300</c:v>
                </c:pt>
                <c:pt idx="653">
                  <c:v>300.00000000000006</c:v>
                </c:pt>
                <c:pt idx="654">
                  <c:v>450.00000000000006</c:v>
                </c:pt>
                <c:pt idx="655">
                  <c:v>157.5</c:v>
                </c:pt>
                <c:pt idx="656">
                  <c:v>120.00000000000003</c:v>
                </c:pt>
                <c:pt idx="657">
                  <c:v>56.250000000000007</c:v>
                </c:pt>
                <c:pt idx="658">
                  <c:v>300</c:v>
                </c:pt>
                <c:pt idx="659">
                  <c:v>149.99999999999997</c:v>
                </c:pt>
                <c:pt idx="660">
                  <c:v>282.00000000000006</c:v>
                </c:pt>
                <c:pt idx="661">
                  <c:v>122.50000000000001</c:v>
                </c:pt>
                <c:pt idx="662">
                  <c:v>67.500000000000028</c:v>
                </c:pt>
                <c:pt idx="663">
                  <c:v>44.999999999999993</c:v>
                </c:pt>
                <c:pt idx="664">
                  <c:v>225.00000000000003</c:v>
                </c:pt>
                <c:pt idx="665">
                  <c:v>200.00000000000006</c:v>
                </c:pt>
                <c:pt idx="666">
                  <c:v>285.00000000000006</c:v>
                </c:pt>
                <c:pt idx="667">
                  <c:v>122.50000000000001</c:v>
                </c:pt>
                <c:pt idx="668">
                  <c:v>52.500000000000014</c:v>
                </c:pt>
                <c:pt idx="669">
                  <c:v>44.999999999999993</c:v>
                </c:pt>
                <c:pt idx="670">
                  <c:v>375</c:v>
                </c:pt>
                <c:pt idx="671">
                  <c:v>500</c:v>
                </c:pt>
                <c:pt idx="672">
                  <c:v>936</c:v>
                </c:pt>
                <c:pt idx="673">
                  <c:v>315</c:v>
                </c:pt>
                <c:pt idx="674">
                  <c:v>210.00000000000003</c:v>
                </c:pt>
                <c:pt idx="675">
                  <c:v>131.25</c:v>
                </c:pt>
                <c:pt idx="676">
                  <c:v>337.49999999999994</c:v>
                </c:pt>
                <c:pt idx="677">
                  <c:v>549.99999999999989</c:v>
                </c:pt>
                <c:pt idx="678">
                  <c:v>551.25</c:v>
                </c:pt>
                <c:pt idx="679">
                  <c:v>288.75000000000006</c:v>
                </c:pt>
                <c:pt idx="680">
                  <c:v>150.00000000000003</c:v>
                </c:pt>
                <c:pt idx="681">
                  <c:v>131.25000000000003</c:v>
                </c:pt>
                <c:pt idx="682">
                  <c:v>306.25000000000006</c:v>
                </c:pt>
                <c:pt idx="683">
                  <c:v>715.00000000000011</c:v>
                </c:pt>
                <c:pt idx="684">
                  <c:v>825</c:v>
                </c:pt>
                <c:pt idx="685">
                  <c:v>472.50000000000006</c:v>
                </c:pt>
                <c:pt idx="686">
                  <c:v>270</c:v>
                </c:pt>
                <c:pt idx="687">
                  <c:v>210</c:v>
                </c:pt>
                <c:pt idx="688">
                  <c:v>500</c:v>
                </c:pt>
                <c:pt idx="689">
                  <c:v>825</c:v>
                </c:pt>
                <c:pt idx="690">
                  <c:v>787.5</c:v>
                </c:pt>
                <c:pt idx="691">
                  <c:v>472.50000000000006</c:v>
                </c:pt>
                <c:pt idx="692">
                  <c:v>270</c:v>
                </c:pt>
                <c:pt idx="693">
                  <c:v>240</c:v>
                </c:pt>
                <c:pt idx="694">
                  <c:v>437.5</c:v>
                </c:pt>
                <c:pt idx="695">
                  <c:v>770.00000000000011</c:v>
                </c:pt>
                <c:pt idx="696">
                  <c:v>498.75000000000006</c:v>
                </c:pt>
                <c:pt idx="697">
                  <c:v>288.75000000000006</c:v>
                </c:pt>
                <c:pt idx="698">
                  <c:v>131.25000000000003</c:v>
                </c:pt>
                <c:pt idx="699">
                  <c:v>112.50000000000001</c:v>
                </c:pt>
                <c:pt idx="700">
                  <c:v>262.5</c:v>
                </c:pt>
                <c:pt idx="701">
                  <c:v>360</c:v>
                </c:pt>
                <c:pt idx="702">
                  <c:v>539.99999999999989</c:v>
                </c:pt>
                <c:pt idx="703">
                  <c:v>306.25</c:v>
                </c:pt>
                <c:pt idx="704">
                  <c:v>157.5</c:v>
                </c:pt>
                <c:pt idx="705">
                  <c:v>131.25</c:v>
                </c:pt>
                <c:pt idx="706">
                  <c:v>281.25</c:v>
                </c:pt>
                <c:pt idx="707">
                  <c:v>499.99999999999983</c:v>
                </c:pt>
                <c:pt idx="708">
                  <c:v>539.99999999999989</c:v>
                </c:pt>
                <c:pt idx="709">
                  <c:v>336.875</c:v>
                </c:pt>
                <c:pt idx="710">
                  <c:v>231.00000000000003</c:v>
                </c:pt>
                <c:pt idx="711">
                  <c:v>210.00000000000003</c:v>
                </c:pt>
                <c:pt idx="712">
                  <c:v>525</c:v>
                </c:pt>
                <c:pt idx="713">
                  <c:v>715</c:v>
                </c:pt>
                <c:pt idx="714">
                  <c:v>945</c:v>
                </c:pt>
                <c:pt idx="715">
                  <c:v>568.75</c:v>
                </c:pt>
                <c:pt idx="716">
                  <c:v>412.5</c:v>
                </c:pt>
                <c:pt idx="717">
                  <c:v>337.5</c:v>
                </c:pt>
                <c:pt idx="718">
                  <c:v>675</c:v>
                </c:pt>
                <c:pt idx="719">
                  <c:v>844.99999999999989</c:v>
                </c:pt>
                <c:pt idx="720">
                  <c:v>405.00000000000006</c:v>
                </c:pt>
                <c:pt idx="721">
                  <c:v>262.5</c:v>
                </c:pt>
                <c:pt idx="722">
                  <c:v>150.00000000000006</c:v>
                </c:pt>
                <c:pt idx="723">
                  <c:v>75.000000000000014</c:v>
                </c:pt>
                <c:pt idx="724">
                  <c:v>300</c:v>
                </c:pt>
                <c:pt idx="725">
                  <c:v>300.00000000000006</c:v>
                </c:pt>
                <c:pt idx="726">
                  <c:v>450.00000000000006</c:v>
                </c:pt>
                <c:pt idx="727">
                  <c:v>157.5</c:v>
                </c:pt>
                <c:pt idx="728">
                  <c:v>120.00000000000003</c:v>
                </c:pt>
                <c:pt idx="729">
                  <c:v>56.250000000000007</c:v>
                </c:pt>
                <c:pt idx="730">
                  <c:v>300</c:v>
                </c:pt>
                <c:pt idx="731">
                  <c:v>149.99999999999997</c:v>
                </c:pt>
                <c:pt idx="732">
                  <c:v>282.00000000000006</c:v>
                </c:pt>
                <c:pt idx="733">
                  <c:v>122.50000000000001</c:v>
                </c:pt>
                <c:pt idx="734">
                  <c:v>67.500000000000028</c:v>
                </c:pt>
                <c:pt idx="735">
                  <c:v>33.749999999999993</c:v>
                </c:pt>
                <c:pt idx="736">
                  <c:v>187.50000000000003</c:v>
                </c:pt>
                <c:pt idx="737">
                  <c:v>180.00000000000006</c:v>
                </c:pt>
                <c:pt idx="738">
                  <c:v>270.00000000000006</c:v>
                </c:pt>
                <c:pt idx="739">
                  <c:v>105.00000000000001</c:v>
                </c:pt>
                <c:pt idx="740">
                  <c:v>45.000000000000014</c:v>
                </c:pt>
                <c:pt idx="741">
                  <c:v>33.749999999999993</c:v>
                </c:pt>
                <c:pt idx="742">
                  <c:v>300</c:v>
                </c:pt>
                <c:pt idx="743">
                  <c:v>450</c:v>
                </c:pt>
                <c:pt idx="744">
                  <c:v>891</c:v>
                </c:pt>
                <c:pt idx="745">
                  <c:v>280</c:v>
                </c:pt>
                <c:pt idx="746">
                  <c:v>183.75000000000003</c:v>
                </c:pt>
                <c:pt idx="747">
                  <c:v>157.5</c:v>
                </c:pt>
                <c:pt idx="748">
                  <c:v>393.74999999999994</c:v>
                </c:pt>
                <c:pt idx="749">
                  <c:v>599.99999999999989</c:v>
                </c:pt>
                <c:pt idx="750">
                  <c:v>577.5</c:v>
                </c:pt>
                <c:pt idx="751">
                  <c:v>315.00000000000011</c:v>
                </c:pt>
                <c:pt idx="752">
                  <c:v>150.00000000000003</c:v>
                </c:pt>
                <c:pt idx="753">
                  <c:v>131.25000000000003</c:v>
                </c:pt>
                <c:pt idx="754">
                  <c:v>306.25000000000006</c:v>
                </c:pt>
                <c:pt idx="755">
                  <c:v>715.00000000000011</c:v>
                </c:pt>
                <c:pt idx="756">
                  <c:v>825</c:v>
                </c:pt>
                <c:pt idx="757">
                  <c:v>472.50000000000006</c:v>
                </c:pt>
                <c:pt idx="758">
                  <c:v>270</c:v>
                </c:pt>
                <c:pt idx="759">
                  <c:v>210</c:v>
                </c:pt>
                <c:pt idx="760">
                  <c:v>500</c:v>
                </c:pt>
                <c:pt idx="761">
                  <c:v>825</c:v>
                </c:pt>
                <c:pt idx="762">
                  <c:v>787.5</c:v>
                </c:pt>
                <c:pt idx="763">
                  <c:v>472.50000000000006</c:v>
                </c:pt>
                <c:pt idx="764">
                  <c:v>270</c:v>
                </c:pt>
                <c:pt idx="765">
                  <c:v>240</c:v>
                </c:pt>
                <c:pt idx="766">
                  <c:v>437.5</c:v>
                </c:pt>
                <c:pt idx="767">
                  <c:v>770.00000000000011</c:v>
                </c:pt>
                <c:pt idx="768">
                  <c:v>498.75000000000006</c:v>
                </c:pt>
                <c:pt idx="769">
                  <c:v>262.50000000000006</c:v>
                </c:pt>
                <c:pt idx="770">
                  <c:v>112.50000000000001</c:v>
                </c:pt>
                <c:pt idx="771">
                  <c:v>93.750000000000014</c:v>
                </c:pt>
                <c:pt idx="772">
                  <c:v>218.75000000000003</c:v>
                </c:pt>
                <c:pt idx="773">
                  <c:v>320</c:v>
                </c:pt>
                <c:pt idx="774">
                  <c:v>506.24999999999989</c:v>
                </c:pt>
                <c:pt idx="775">
                  <c:v>275.625</c:v>
                </c:pt>
                <c:pt idx="776">
                  <c:v>131.25</c:v>
                </c:pt>
                <c:pt idx="777">
                  <c:v>131.25</c:v>
                </c:pt>
                <c:pt idx="778">
                  <c:v>281.25</c:v>
                </c:pt>
                <c:pt idx="779">
                  <c:v>499.99999999999983</c:v>
                </c:pt>
                <c:pt idx="780">
                  <c:v>539.99999999999989</c:v>
                </c:pt>
                <c:pt idx="781">
                  <c:v>367.5</c:v>
                </c:pt>
                <c:pt idx="782">
                  <c:v>257.25</c:v>
                </c:pt>
                <c:pt idx="783">
                  <c:v>236.25000000000003</c:v>
                </c:pt>
                <c:pt idx="784">
                  <c:v>600</c:v>
                </c:pt>
                <c:pt idx="785">
                  <c:v>780</c:v>
                </c:pt>
                <c:pt idx="786">
                  <c:v>990</c:v>
                </c:pt>
                <c:pt idx="787">
                  <c:v>612.5</c:v>
                </c:pt>
                <c:pt idx="788">
                  <c:v>450</c:v>
                </c:pt>
                <c:pt idx="789">
                  <c:v>375</c:v>
                </c:pt>
                <c:pt idx="790">
                  <c:v>750</c:v>
                </c:pt>
                <c:pt idx="791">
                  <c:v>909.99999999999989</c:v>
                </c:pt>
                <c:pt idx="792">
                  <c:v>700.00000000000011</c:v>
                </c:pt>
                <c:pt idx="793">
                  <c:v>420</c:v>
                </c:pt>
                <c:pt idx="794">
                  <c:v>262.5</c:v>
                </c:pt>
                <c:pt idx="795">
                  <c:v>157.5</c:v>
                </c:pt>
                <c:pt idx="796">
                  <c:v>269.99999999999994</c:v>
                </c:pt>
                <c:pt idx="797">
                  <c:v>420</c:v>
                </c:pt>
                <c:pt idx="798">
                  <c:v>770.00000000000011</c:v>
                </c:pt>
                <c:pt idx="799">
                  <c:v>280.00000000000006</c:v>
                </c:pt>
                <c:pt idx="800">
                  <c:v>218.75000000000003</c:v>
                </c:pt>
                <c:pt idx="801">
                  <c:v>131.25</c:v>
                </c:pt>
                <c:pt idx="802">
                  <c:v>269.99999999999994</c:v>
                </c:pt>
                <c:pt idx="803">
                  <c:v>239.99999999999997</c:v>
                </c:pt>
                <c:pt idx="804">
                  <c:v>520.00000000000011</c:v>
                </c:pt>
                <c:pt idx="805">
                  <c:v>225.00000000000006</c:v>
                </c:pt>
                <c:pt idx="806">
                  <c:v>144.375</c:v>
                </c:pt>
                <c:pt idx="807">
                  <c:v>87.499999999999972</c:v>
                </c:pt>
                <c:pt idx="808">
                  <c:v>183.75000000000003</c:v>
                </c:pt>
                <c:pt idx="809">
                  <c:v>275.00000000000006</c:v>
                </c:pt>
                <c:pt idx="810">
                  <c:v>500.00000000000011</c:v>
                </c:pt>
                <c:pt idx="811">
                  <c:v>200.00000000000006</c:v>
                </c:pt>
                <c:pt idx="812">
                  <c:v>105.00000000000001</c:v>
                </c:pt>
                <c:pt idx="813">
                  <c:v>87.499999999999972</c:v>
                </c:pt>
                <c:pt idx="814">
                  <c:v>292.5</c:v>
                </c:pt>
                <c:pt idx="815">
                  <c:v>550</c:v>
                </c:pt>
                <c:pt idx="816">
                  <c:v>1308</c:v>
                </c:pt>
                <c:pt idx="817">
                  <c:v>400</c:v>
                </c:pt>
                <c:pt idx="818">
                  <c:v>275.625</c:v>
                </c:pt>
                <c:pt idx="819">
                  <c:v>214.37500000000003</c:v>
                </c:pt>
                <c:pt idx="820">
                  <c:v>269.99999999999994</c:v>
                </c:pt>
                <c:pt idx="821">
                  <c:v>715</c:v>
                </c:pt>
                <c:pt idx="822">
                  <c:v>920</c:v>
                </c:pt>
                <c:pt idx="823">
                  <c:v>455.00000000000011</c:v>
                </c:pt>
                <c:pt idx="824">
                  <c:v>210.00000000000003</c:v>
                </c:pt>
                <c:pt idx="825">
                  <c:v>183.75000000000003</c:v>
                </c:pt>
                <c:pt idx="826">
                  <c:v>210</c:v>
                </c:pt>
                <c:pt idx="827">
                  <c:v>780.00000000000011</c:v>
                </c:pt>
                <c:pt idx="828">
                  <c:v>1210.0000000000002</c:v>
                </c:pt>
                <c:pt idx="829">
                  <c:v>600.00000000000011</c:v>
                </c:pt>
                <c:pt idx="830">
                  <c:v>354.375</c:v>
                </c:pt>
                <c:pt idx="831">
                  <c:v>275.625</c:v>
                </c:pt>
                <c:pt idx="832">
                  <c:v>330</c:v>
                </c:pt>
                <c:pt idx="833">
                  <c:v>900.00000000000023</c:v>
                </c:pt>
                <c:pt idx="834">
                  <c:v>1050</c:v>
                </c:pt>
                <c:pt idx="835">
                  <c:v>540.00000000000011</c:v>
                </c:pt>
                <c:pt idx="836">
                  <c:v>315</c:v>
                </c:pt>
                <c:pt idx="837">
                  <c:v>280</c:v>
                </c:pt>
                <c:pt idx="838">
                  <c:v>262.5</c:v>
                </c:pt>
                <c:pt idx="839">
                  <c:v>770.00000000000011</c:v>
                </c:pt>
                <c:pt idx="840">
                  <c:v>665.00000000000011</c:v>
                </c:pt>
                <c:pt idx="841">
                  <c:v>330.00000000000011</c:v>
                </c:pt>
                <c:pt idx="842">
                  <c:v>153.12500000000003</c:v>
                </c:pt>
                <c:pt idx="843">
                  <c:v>131.25</c:v>
                </c:pt>
                <c:pt idx="844">
                  <c:v>157.5</c:v>
                </c:pt>
                <c:pt idx="845">
                  <c:v>360</c:v>
                </c:pt>
                <c:pt idx="846">
                  <c:v>720</c:v>
                </c:pt>
                <c:pt idx="847">
                  <c:v>350.00000000000006</c:v>
                </c:pt>
                <c:pt idx="848">
                  <c:v>183.75</c:v>
                </c:pt>
                <c:pt idx="849">
                  <c:v>183.75</c:v>
                </c:pt>
                <c:pt idx="850">
                  <c:v>202.49999999999997</c:v>
                </c:pt>
                <c:pt idx="851">
                  <c:v>549.99999999999989</c:v>
                </c:pt>
                <c:pt idx="852">
                  <c:v>765</c:v>
                </c:pt>
                <c:pt idx="853">
                  <c:v>455</c:v>
                </c:pt>
                <c:pt idx="854">
                  <c:v>330.75</c:v>
                </c:pt>
                <c:pt idx="855">
                  <c:v>336.875</c:v>
                </c:pt>
                <c:pt idx="856">
                  <c:v>450</c:v>
                </c:pt>
                <c:pt idx="857">
                  <c:v>909.99999999999989</c:v>
                </c:pt>
                <c:pt idx="858">
                  <c:v>1440</c:v>
                </c:pt>
                <c:pt idx="859">
                  <c:v>800</c:v>
                </c:pt>
                <c:pt idx="860">
                  <c:v>612.5</c:v>
                </c:pt>
                <c:pt idx="861">
                  <c:v>525</c:v>
                </c:pt>
                <c:pt idx="862">
                  <c:v>540</c:v>
                </c:pt>
                <c:pt idx="863">
                  <c:v>1039.9999999999998</c:v>
                </c:pt>
                <c:pt idx="864">
                  <c:v>700.00000000000011</c:v>
                </c:pt>
                <c:pt idx="865">
                  <c:v>420</c:v>
                </c:pt>
                <c:pt idx="866">
                  <c:v>300.00000000000006</c:v>
                </c:pt>
                <c:pt idx="867">
                  <c:v>180.00000000000003</c:v>
                </c:pt>
                <c:pt idx="868">
                  <c:v>360</c:v>
                </c:pt>
                <c:pt idx="869">
                  <c:v>420</c:v>
                </c:pt>
                <c:pt idx="870">
                  <c:v>770.00000000000011</c:v>
                </c:pt>
                <c:pt idx="871">
                  <c:v>320</c:v>
                </c:pt>
                <c:pt idx="872">
                  <c:v>360.00000000000006</c:v>
                </c:pt>
                <c:pt idx="873">
                  <c:v>245.00000000000006</c:v>
                </c:pt>
                <c:pt idx="874">
                  <c:v>499.99999999999994</c:v>
                </c:pt>
                <c:pt idx="875">
                  <c:v>349.99999999999994</c:v>
                </c:pt>
                <c:pt idx="876">
                  <c:v>684.00000000000011</c:v>
                </c:pt>
                <c:pt idx="877">
                  <c:v>330.00000000000006</c:v>
                </c:pt>
                <c:pt idx="878">
                  <c:v>260</c:v>
                </c:pt>
                <c:pt idx="879">
                  <c:v>174.99999999999997</c:v>
                </c:pt>
                <c:pt idx="880">
                  <c:v>360</c:v>
                </c:pt>
                <c:pt idx="881">
                  <c:v>390.00000000000006</c:v>
                </c:pt>
                <c:pt idx="882">
                  <c:v>660.00000000000011</c:v>
                </c:pt>
                <c:pt idx="883">
                  <c:v>300.00000000000006</c:v>
                </c:pt>
                <c:pt idx="884">
                  <c:v>200</c:v>
                </c:pt>
                <c:pt idx="885">
                  <c:v>174.99999999999997</c:v>
                </c:pt>
                <c:pt idx="886">
                  <c:v>520</c:v>
                </c:pt>
                <c:pt idx="887">
                  <c:v>650</c:v>
                </c:pt>
                <c:pt idx="888">
                  <c:v>1428</c:v>
                </c:pt>
                <c:pt idx="889">
                  <c:v>480</c:v>
                </c:pt>
                <c:pt idx="890">
                  <c:v>385.00000000000006</c:v>
                </c:pt>
                <c:pt idx="891">
                  <c:v>280.00000000000006</c:v>
                </c:pt>
                <c:pt idx="892">
                  <c:v>405</c:v>
                </c:pt>
                <c:pt idx="893">
                  <c:v>770</c:v>
                </c:pt>
                <c:pt idx="894">
                  <c:v>1080</c:v>
                </c:pt>
                <c:pt idx="895">
                  <c:v>680.00000000000011</c:v>
                </c:pt>
                <c:pt idx="896">
                  <c:v>420</c:v>
                </c:pt>
                <c:pt idx="897">
                  <c:v>385.00000000000006</c:v>
                </c:pt>
                <c:pt idx="898">
                  <c:v>495</c:v>
                </c:pt>
                <c:pt idx="899">
                  <c:v>1105.0000000000002</c:v>
                </c:pt>
                <c:pt idx="900">
                  <c:v>1560.0000000000002</c:v>
                </c:pt>
                <c:pt idx="901">
                  <c:v>880.00000000000023</c:v>
                </c:pt>
                <c:pt idx="902">
                  <c:v>650</c:v>
                </c:pt>
                <c:pt idx="903">
                  <c:v>550</c:v>
                </c:pt>
                <c:pt idx="904">
                  <c:v>720.00000000000011</c:v>
                </c:pt>
                <c:pt idx="905">
                  <c:v>1235.0000000000002</c:v>
                </c:pt>
                <c:pt idx="906">
                  <c:v>1050</c:v>
                </c:pt>
                <c:pt idx="907">
                  <c:v>540.00000000000011</c:v>
                </c:pt>
                <c:pt idx="908">
                  <c:v>480</c:v>
                </c:pt>
                <c:pt idx="909">
                  <c:v>440</c:v>
                </c:pt>
                <c:pt idx="910">
                  <c:v>500</c:v>
                </c:pt>
                <c:pt idx="911">
                  <c:v>935</c:v>
                </c:pt>
                <c:pt idx="912">
                  <c:v>770.00000000000011</c:v>
                </c:pt>
                <c:pt idx="913">
                  <c:v>420.00000000000023</c:v>
                </c:pt>
                <c:pt idx="914">
                  <c:v>250.00000000000006</c:v>
                </c:pt>
                <c:pt idx="915">
                  <c:v>225.00000000000006</c:v>
                </c:pt>
                <c:pt idx="916">
                  <c:v>315.00000000000006</c:v>
                </c:pt>
                <c:pt idx="917">
                  <c:v>480</c:v>
                </c:pt>
                <c:pt idx="918">
                  <c:v>765</c:v>
                </c:pt>
                <c:pt idx="919">
                  <c:v>385.00000000000006</c:v>
                </c:pt>
                <c:pt idx="920">
                  <c:v>245.00000000000006</c:v>
                </c:pt>
                <c:pt idx="921">
                  <c:v>245.00000000000006</c:v>
                </c:pt>
                <c:pt idx="922">
                  <c:v>315</c:v>
                </c:pt>
                <c:pt idx="923">
                  <c:v>599.99999999999989</c:v>
                </c:pt>
                <c:pt idx="924">
                  <c:v>810</c:v>
                </c:pt>
                <c:pt idx="925">
                  <c:v>490.00000000000011</c:v>
                </c:pt>
                <c:pt idx="926">
                  <c:v>413</c:v>
                </c:pt>
                <c:pt idx="927">
                  <c:v>520</c:v>
                </c:pt>
                <c:pt idx="928">
                  <c:v>780</c:v>
                </c:pt>
                <c:pt idx="929">
                  <c:v>1120</c:v>
                </c:pt>
                <c:pt idx="930">
                  <c:v>1690</c:v>
                </c:pt>
                <c:pt idx="931">
                  <c:v>990</c:v>
                </c:pt>
                <c:pt idx="932">
                  <c:v>880</c:v>
                </c:pt>
                <c:pt idx="933">
                  <c:v>770.00000000000011</c:v>
                </c:pt>
                <c:pt idx="934">
                  <c:v>910</c:v>
                </c:pt>
                <c:pt idx="935">
                  <c:v>1260</c:v>
                </c:pt>
              </c:numCache>
            </c:numRef>
          </c:yVal>
          <c:smooth val="0"/>
          <c:extLst>
            <c:ext xmlns:c16="http://schemas.microsoft.com/office/drawing/2014/chart" uri="{C3380CC4-5D6E-409C-BE32-E72D297353CC}">
              <c16:uniqueId val="{00000003-3441-4C8A-B9F4-BD30DD590745}"/>
            </c:ext>
          </c:extLst>
        </c:ser>
        <c:ser>
          <c:idx val="4"/>
          <c:order val="4"/>
          <c:tx>
            <c:strRef>
              <c:f>'Sales &amp; Profitability Analysis'!$Q$4:$R$4</c:f>
              <c:strCache>
                <c:ptCount val="1"/>
                <c:pt idx="0">
                  <c:v>Southeast</c:v>
                </c:pt>
              </c:strCache>
            </c:strRef>
          </c:tx>
          <c:spPr>
            <a:ln w="25400" cap="rnd">
              <a:noFill/>
              <a:round/>
            </a:ln>
            <a:effectLst/>
          </c:spPr>
          <c:marker>
            <c:symbol val="circle"/>
            <c:size val="10"/>
            <c:spPr>
              <a:solidFill>
                <a:srgbClr val="155E75"/>
              </a:solidFill>
              <a:ln w="9525">
                <a:noFill/>
              </a:ln>
              <a:effectLst/>
            </c:spPr>
          </c:marker>
          <c:xVal>
            <c:numRef>
              <c:f>'Sales &amp; Profitability Analysis'!$Q$6:$Q$509</c:f>
              <c:numCache>
                <c:formatCode>[$$-409]#,##0</c:formatCode>
                <c:ptCount val="504"/>
                <c:pt idx="0">
                  <c:v>4725</c:v>
                </c:pt>
                <c:pt idx="1">
                  <c:v>3825</c:v>
                </c:pt>
                <c:pt idx="2">
                  <c:v>2975.0000000000005</c:v>
                </c:pt>
                <c:pt idx="3">
                  <c:v>2799.9999999999995</c:v>
                </c:pt>
                <c:pt idx="4">
                  <c:v>4125</c:v>
                </c:pt>
                <c:pt idx="5">
                  <c:v>3825</c:v>
                </c:pt>
                <c:pt idx="6">
                  <c:v>4950</c:v>
                </c:pt>
                <c:pt idx="7">
                  <c:v>3375</c:v>
                </c:pt>
                <c:pt idx="8">
                  <c:v>2800.0000000000005</c:v>
                </c:pt>
                <c:pt idx="9">
                  <c:v>2700</c:v>
                </c:pt>
                <c:pt idx="10">
                  <c:v>4125</c:v>
                </c:pt>
                <c:pt idx="11">
                  <c:v>3825</c:v>
                </c:pt>
                <c:pt idx="12">
                  <c:v>4815</c:v>
                </c:pt>
                <c:pt idx="13">
                  <c:v>3375</c:v>
                </c:pt>
                <c:pt idx="14">
                  <c:v>2712.5000000000005</c:v>
                </c:pt>
                <c:pt idx="15">
                  <c:v>2500</c:v>
                </c:pt>
                <c:pt idx="16">
                  <c:v>3712.5000000000005</c:v>
                </c:pt>
                <c:pt idx="17">
                  <c:v>3487.5</c:v>
                </c:pt>
                <c:pt idx="18">
                  <c:v>4612.5</c:v>
                </c:pt>
                <c:pt idx="19">
                  <c:v>3262.5</c:v>
                </c:pt>
                <c:pt idx="20">
                  <c:v>2537.5000000000005</c:v>
                </c:pt>
                <c:pt idx="21">
                  <c:v>2600</c:v>
                </c:pt>
                <c:pt idx="22">
                  <c:v>3712.5000000000005</c:v>
                </c:pt>
                <c:pt idx="23">
                  <c:v>3600</c:v>
                </c:pt>
                <c:pt idx="24">
                  <c:v>5885.0000000000009</c:v>
                </c:pt>
                <c:pt idx="25">
                  <c:v>4262.5</c:v>
                </c:pt>
                <c:pt idx="26">
                  <c:v>3750</c:v>
                </c:pt>
                <c:pt idx="27">
                  <c:v>3500</c:v>
                </c:pt>
                <c:pt idx="28">
                  <c:v>4350</c:v>
                </c:pt>
                <c:pt idx="29">
                  <c:v>5362.5</c:v>
                </c:pt>
                <c:pt idx="30">
                  <c:v>6450</c:v>
                </c:pt>
                <c:pt idx="31">
                  <c:v>4537.5</c:v>
                </c:pt>
                <c:pt idx="32">
                  <c:v>4000</c:v>
                </c:pt>
                <c:pt idx="33">
                  <c:v>3875</c:v>
                </c:pt>
                <c:pt idx="34">
                  <c:v>5037.5</c:v>
                </c:pt>
                <c:pt idx="35">
                  <c:v>6475.0000000000009</c:v>
                </c:pt>
                <c:pt idx="36">
                  <c:v>7475</c:v>
                </c:pt>
                <c:pt idx="37">
                  <c:v>5400.0000000000009</c:v>
                </c:pt>
                <c:pt idx="38">
                  <c:v>4537.5</c:v>
                </c:pt>
                <c:pt idx="39">
                  <c:v>4262.5</c:v>
                </c:pt>
                <c:pt idx="40">
                  <c:v>5200</c:v>
                </c:pt>
                <c:pt idx="41">
                  <c:v>6825.0000000000009</c:v>
                </c:pt>
                <c:pt idx="42">
                  <c:v>7312.5</c:v>
                </c:pt>
                <c:pt idx="43">
                  <c:v>5400.0000000000009</c:v>
                </c:pt>
                <c:pt idx="44">
                  <c:v>4537.5</c:v>
                </c:pt>
                <c:pt idx="45">
                  <c:v>3487.5</c:v>
                </c:pt>
                <c:pt idx="46">
                  <c:v>4125</c:v>
                </c:pt>
                <c:pt idx="47">
                  <c:v>5550.0000000000009</c:v>
                </c:pt>
                <c:pt idx="48">
                  <c:v>5775.0000000000009</c:v>
                </c:pt>
                <c:pt idx="49">
                  <c:v>4250.0000000000009</c:v>
                </c:pt>
                <c:pt idx="50">
                  <c:v>3375</c:v>
                </c:pt>
                <c:pt idx="51">
                  <c:v>3262.5</c:v>
                </c:pt>
                <c:pt idx="52">
                  <c:v>3987.5000000000005</c:v>
                </c:pt>
                <c:pt idx="53">
                  <c:v>4950.0000000000009</c:v>
                </c:pt>
                <c:pt idx="54">
                  <c:v>6000.0000000000009</c:v>
                </c:pt>
                <c:pt idx="55">
                  <c:v>4125.0000000000009</c:v>
                </c:pt>
                <c:pt idx="56">
                  <c:v>3625.0000000000009</c:v>
                </c:pt>
                <c:pt idx="57">
                  <c:v>3500.0000000000009</c:v>
                </c:pt>
                <c:pt idx="58">
                  <c:v>4200.0000000000009</c:v>
                </c:pt>
                <c:pt idx="59">
                  <c:v>5362.5</c:v>
                </c:pt>
                <c:pt idx="60">
                  <c:v>5850.0000000000009</c:v>
                </c:pt>
                <c:pt idx="61">
                  <c:v>4000.0000000000009</c:v>
                </c:pt>
                <c:pt idx="62">
                  <c:v>3725.0000000000009</c:v>
                </c:pt>
                <c:pt idx="63">
                  <c:v>3875.0000000000009</c:v>
                </c:pt>
                <c:pt idx="64">
                  <c:v>4875</c:v>
                </c:pt>
                <c:pt idx="65">
                  <c:v>5950</c:v>
                </c:pt>
                <c:pt idx="66">
                  <c:v>6987.5</c:v>
                </c:pt>
                <c:pt idx="67">
                  <c:v>4812.5</c:v>
                </c:pt>
                <c:pt idx="68">
                  <c:v>4537.5</c:v>
                </c:pt>
                <c:pt idx="69">
                  <c:v>4262.5</c:v>
                </c:pt>
                <c:pt idx="70">
                  <c:v>5037.5</c:v>
                </c:pt>
                <c:pt idx="71">
                  <c:v>6125</c:v>
                </c:pt>
                <c:pt idx="72">
                  <c:v>3825</c:v>
                </c:pt>
                <c:pt idx="73">
                  <c:v>2925</c:v>
                </c:pt>
                <c:pt idx="74">
                  <c:v>2275</c:v>
                </c:pt>
                <c:pt idx="75">
                  <c:v>1999.9999999999998</c:v>
                </c:pt>
                <c:pt idx="76">
                  <c:v>3025.0000000000005</c:v>
                </c:pt>
                <c:pt idx="77">
                  <c:v>2925</c:v>
                </c:pt>
                <c:pt idx="78">
                  <c:v>4050</c:v>
                </c:pt>
                <c:pt idx="79">
                  <c:v>2475</c:v>
                </c:pt>
                <c:pt idx="80">
                  <c:v>2100</c:v>
                </c:pt>
                <c:pt idx="81">
                  <c:v>1899.9999999999998</c:v>
                </c:pt>
                <c:pt idx="82">
                  <c:v>3025.0000000000005</c:v>
                </c:pt>
                <c:pt idx="83">
                  <c:v>2925</c:v>
                </c:pt>
                <c:pt idx="84">
                  <c:v>3915</c:v>
                </c:pt>
                <c:pt idx="85">
                  <c:v>2475</c:v>
                </c:pt>
                <c:pt idx="86">
                  <c:v>2012.5000000000002</c:v>
                </c:pt>
                <c:pt idx="87">
                  <c:v>1699.9999999999998</c:v>
                </c:pt>
                <c:pt idx="88">
                  <c:v>2612.5</c:v>
                </c:pt>
                <c:pt idx="89">
                  <c:v>2587.5</c:v>
                </c:pt>
                <c:pt idx="90">
                  <c:v>3712.5</c:v>
                </c:pt>
                <c:pt idx="91">
                  <c:v>2362.5</c:v>
                </c:pt>
                <c:pt idx="92">
                  <c:v>1837.5000000000002</c:v>
                </c:pt>
                <c:pt idx="93">
                  <c:v>1799.9999999999998</c:v>
                </c:pt>
                <c:pt idx="94">
                  <c:v>2612.5</c:v>
                </c:pt>
                <c:pt idx="95">
                  <c:v>2700</c:v>
                </c:pt>
                <c:pt idx="96">
                  <c:v>4785</c:v>
                </c:pt>
                <c:pt idx="97">
                  <c:v>3162.5000000000005</c:v>
                </c:pt>
                <c:pt idx="98">
                  <c:v>2750</c:v>
                </c:pt>
                <c:pt idx="99">
                  <c:v>2500</c:v>
                </c:pt>
                <c:pt idx="100">
                  <c:v>3150</c:v>
                </c:pt>
                <c:pt idx="101">
                  <c:v>4062.5</c:v>
                </c:pt>
                <c:pt idx="102">
                  <c:v>5250</c:v>
                </c:pt>
                <c:pt idx="103">
                  <c:v>3437.5000000000005</c:v>
                </c:pt>
                <c:pt idx="104">
                  <c:v>3000</c:v>
                </c:pt>
                <c:pt idx="105">
                  <c:v>2875</c:v>
                </c:pt>
                <c:pt idx="106">
                  <c:v>3737.5</c:v>
                </c:pt>
                <c:pt idx="107">
                  <c:v>5075.0000000000009</c:v>
                </c:pt>
                <c:pt idx="108">
                  <c:v>6175</c:v>
                </c:pt>
                <c:pt idx="109">
                  <c:v>4200.0000000000009</c:v>
                </c:pt>
                <c:pt idx="110">
                  <c:v>3437.5000000000005</c:v>
                </c:pt>
                <c:pt idx="111">
                  <c:v>3162.5000000000005</c:v>
                </c:pt>
                <c:pt idx="112">
                  <c:v>3900</c:v>
                </c:pt>
                <c:pt idx="113">
                  <c:v>5425.0000000000009</c:v>
                </c:pt>
                <c:pt idx="114">
                  <c:v>6012.5</c:v>
                </c:pt>
                <c:pt idx="115">
                  <c:v>4200.0000000000009</c:v>
                </c:pt>
                <c:pt idx="116">
                  <c:v>3437.5000000000005</c:v>
                </c:pt>
                <c:pt idx="117">
                  <c:v>2587.5</c:v>
                </c:pt>
                <c:pt idx="118">
                  <c:v>3025.0000000000005</c:v>
                </c:pt>
                <c:pt idx="119">
                  <c:v>4350.0000000000009</c:v>
                </c:pt>
                <c:pt idx="120">
                  <c:v>4675</c:v>
                </c:pt>
                <c:pt idx="121">
                  <c:v>3250.0000000000009</c:v>
                </c:pt>
                <c:pt idx="122">
                  <c:v>2475</c:v>
                </c:pt>
                <c:pt idx="123">
                  <c:v>2362.5</c:v>
                </c:pt>
                <c:pt idx="124">
                  <c:v>2887.5000000000005</c:v>
                </c:pt>
                <c:pt idx="125">
                  <c:v>3750.0000000000005</c:v>
                </c:pt>
                <c:pt idx="126">
                  <c:v>4800.0000000000009</c:v>
                </c:pt>
                <c:pt idx="127">
                  <c:v>3125.0000000000009</c:v>
                </c:pt>
                <c:pt idx="128">
                  <c:v>2625.0000000000005</c:v>
                </c:pt>
                <c:pt idx="129">
                  <c:v>2500.0000000000005</c:v>
                </c:pt>
                <c:pt idx="130">
                  <c:v>3000.0000000000005</c:v>
                </c:pt>
                <c:pt idx="131">
                  <c:v>4062.5</c:v>
                </c:pt>
                <c:pt idx="132">
                  <c:v>4650.0000000000009</c:v>
                </c:pt>
                <c:pt idx="133">
                  <c:v>3000.0000000000005</c:v>
                </c:pt>
                <c:pt idx="134">
                  <c:v>2725.0000000000005</c:v>
                </c:pt>
                <c:pt idx="135">
                  <c:v>2875.0000000000005</c:v>
                </c:pt>
                <c:pt idx="136">
                  <c:v>3575</c:v>
                </c:pt>
                <c:pt idx="137">
                  <c:v>4550</c:v>
                </c:pt>
                <c:pt idx="138">
                  <c:v>5687.5</c:v>
                </c:pt>
                <c:pt idx="139">
                  <c:v>3712.5000000000005</c:v>
                </c:pt>
                <c:pt idx="140">
                  <c:v>3437.5000000000005</c:v>
                </c:pt>
                <c:pt idx="141">
                  <c:v>3162.5000000000005</c:v>
                </c:pt>
                <c:pt idx="142">
                  <c:v>3737.5</c:v>
                </c:pt>
                <c:pt idx="143">
                  <c:v>4725</c:v>
                </c:pt>
                <c:pt idx="144">
                  <c:v>2625</c:v>
                </c:pt>
                <c:pt idx="145">
                  <c:v>1924.9999999999998</c:v>
                </c:pt>
                <c:pt idx="146">
                  <c:v>1375</c:v>
                </c:pt>
                <c:pt idx="147">
                  <c:v>1199.9999999999998</c:v>
                </c:pt>
                <c:pt idx="148">
                  <c:v>2025.0000000000002</c:v>
                </c:pt>
                <c:pt idx="149">
                  <c:v>1924.9999999999998</c:v>
                </c:pt>
                <c:pt idx="150">
                  <c:v>2800</c:v>
                </c:pt>
                <c:pt idx="151">
                  <c:v>1575</c:v>
                </c:pt>
                <c:pt idx="152">
                  <c:v>1250</c:v>
                </c:pt>
                <c:pt idx="153">
                  <c:v>1124.9999999999998</c:v>
                </c:pt>
                <c:pt idx="154">
                  <c:v>2025.0000000000002</c:v>
                </c:pt>
                <c:pt idx="155">
                  <c:v>1924.9999999999998</c:v>
                </c:pt>
                <c:pt idx="156">
                  <c:v>2695</c:v>
                </c:pt>
                <c:pt idx="157">
                  <c:v>1575</c:v>
                </c:pt>
                <c:pt idx="158">
                  <c:v>1187.5</c:v>
                </c:pt>
                <c:pt idx="159">
                  <c:v>974.99999999999977</c:v>
                </c:pt>
                <c:pt idx="160">
                  <c:v>1687.5000000000002</c:v>
                </c:pt>
                <c:pt idx="161">
                  <c:v>1662.5</c:v>
                </c:pt>
                <c:pt idx="162">
                  <c:v>2537.5</c:v>
                </c:pt>
                <c:pt idx="163">
                  <c:v>1700</c:v>
                </c:pt>
                <c:pt idx="164">
                  <c:v>1350.0000000000002</c:v>
                </c:pt>
                <c:pt idx="165">
                  <c:v>1312.5</c:v>
                </c:pt>
                <c:pt idx="166">
                  <c:v>2000</c:v>
                </c:pt>
                <c:pt idx="167">
                  <c:v>2100</c:v>
                </c:pt>
                <c:pt idx="168">
                  <c:v>3975</c:v>
                </c:pt>
                <c:pt idx="169">
                  <c:v>2500</c:v>
                </c:pt>
                <c:pt idx="170">
                  <c:v>2137.5</c:v>
                </c:pt>
                <c:pt idx="171">
                  <c:v>2025</c:v>
                </c:pt>
                <c:pt idx="172">
                  <c:v>2612.4999999999995</c:v>
                </c:pt>
                <c:pt idx="173">
                  <c:v>3450</c:v>
                </c:pt>
                <c:pt idx="174">
                  <c:v>4537.4999999999991</c:v>
                </c:pt>
                <c:pt idx="175">
                  <c:v>2875</c:v>
                </c:pt>
                <c:pt idx="176">
                  <c:v>2475</c:v>
                </c:pt>
                <c:pt idx="177">
                  <c:v>2362.5</c:v>
                </c:pt>
                <c:pt idx="178">
                  <c:v>3150</c:v>
                </c:pt>
                <c:pt idx="179">
                  <c:v>4387.5</c:v>
                </c:pt>
                <c:pt idx="180">
                  <c:v>5400</c:v>
                </c:pt>
                <c:pt idx="181">
                  <c:v>3575.0000000000005</c:v>
                </c:pt>
                <c:pt idx="182">
                  <c:v>2875</c:v>
                </c:pt>
                <c:pt idx="183">
                  <c:v>2625</c:v>
                </c:pt>
                <c:pt idx="184">
                  <c:v>3300</c:v>
                </c:pt>
                <c:pt idx="185">
                  <c:v>4712.5</c:v>
                </c:pt>
                <c:pt idx="186">
                  <c:v>5250</c:v>
                </c:pt>
                <c:pt idx="187">
                  <c:v>3575.0000000000005</c:v>
                </c:pt>
                <c:pt idx="188">
                  <c:v>2587.5000000000005</c:v>
                </c:pt>
                <c:pt idx="189">
                  <c:v>1837.4999999999998</c:v>
                </c:pt>
                <c:pt idx="190">
                  <c:v>2250.0000000000005</c:v>
                </c:pt>
                <c:pt idx="191">
                  <c:v>3375.0000000000009</c:v>
                </c:pt>
                <c:pt idx="192">
                  <c:v>3600.0000000000005</c:v>
                </c:pt>
                <c:pt idx="193">
                  <c:v>2400.0000000000009</c:v>
                </c:pt>
                <c:pt idx="194">
                  <c:v>1750</c:v>
                </c:pt>
                <c:pt idx="195">
                  <c:v>1662.5</c:v>
                </c:pt>
                <c:pt idx="196">
                  <c:v>2137.5000000000005</c:v>
                </c:pt>
                <c:pt idx="197">
                  <c:v>2875.0000000000005</c:v>
                </c:pt>
                <c:pt idx="198">
                  <c:v>3750.0000000000009</c:v>
                </c:pt>
                <c:pt idx="199">
                  <c:v>2300.0000000000009</c:v>
                </c:pt>
                <c:pt idx="200">
                  <c:v>1700.0000000000005</c:v>
                </c:pt>
                <c:pt idx="201">
                  <c:v>1600.0000000000005</c:v>
                </c:pt>
                <c:pt idx="202">
                  <c:v>2000.0000000000005</c:v>
                </c:pt>
                <c:pt idx="203">
                  <c:v>2887.5000000000005</c:v>
                </c:pt>
                <c:pt idx="204">
                  <c:v>3375.0000000000009</c:v>
                </c:pt>
                <c:pt idx="205">
                  <c:v>2250.0000000000005</c:v>
                </c:pt>
                <c:pt idx="206">
                  <c:v>2002.5000000000005</c:v>
                </c:pt>
                <c:pt idx="207">
                  <c:v>2137.5000000000005</c:v>
                </c:pt>
                <c:pt idx="208">
                  <c:v>2700</c:v>
                </c:pt>
                <c:pt idx="209">
                  <c:v>4062.4999999999995</c:v>
                </c:pt>
                <c:pt idx="210">
                  <c:v>5100</c:v>
                </c:pt>
                <c:pt idx="211">
                  <c:v>3250</c:v>
                </c:pt>
                <c:pt idx="212">
                  <c:v>3000</c:v>
                </c:pt>
                <c:pt idx="213">
                  <c:v>2750</c:v>
                </c:pt>
                <c:pt idx="214">
                  <c:v>3300</c:v>
                </c:pt>
                <c:pt idx="215">
                  <c:v>4224.9999999999991</c:v>
                </c:pt>
                <c:pt idx="216">
                  <c:v>4100</c:v>
                </c:pt>
                <c:pt idx="217">
                  <c:v>3300</c:v>
                </c:pt>
                <c:pt idx="218">
                  <c:v>2475.0000000000005</c:v>
                </c:pt>
                <c:pt idx="219">
                  <c:v>2362.5</c:v>
                </c:pt>
                <c:pt idx="220">
                  <c:v>3625</c:v>
                </c:pt>
                <c:pt idx="221">
                  <c:v>3300</c:v>
                </c:pt>
                <c:pt idx="222">
                  <c:v>4300</c:v>
                </c:pt>
                <c:pt idx="223">
                  <c:v>2900</c:v>
                </c:pt>
                <c:pt idx="224">
                  <c:v>2325.0000000000005</c:v>
                </c:pt>
                <c:pt idx="225">
                  <c:v>2187.5</c:v>
                </c:pt>
                <c:pt idx="226">
                  <c:v>3500</c:v>
                </c:pt>
                <c:pt idx="227">
                  <c:v>2800</c:v>
                </c:pt>
                <c:pt idx="228">
                  <c:v>3570</c:v>
                </c:pt>
                <c:pt idx="229">
                  <c:v>2450</c:v>
                </c:pt>
                <c:pt idx="230">
                  <c:v>1812.5</c:v>
                </c:pt>
                <c:pt idx="231">
                  <c:v>1724.9999999999995</c:v>
                </c:pt>
                <c:pt idx="232">
                  <c:v>2812.5000000000005</c:v>
                </c:pt>
                <c:pt idx="233">
                  <c:v>2537.5</c:v>
                </c:pt>
                <c:pt idx="234">
                  <c:v>3412.5</c:v>
                </c:pt>
                <c:pt idx="235">
                  <c:v>2362.5</c:v>
                </c:pt>
                <c:pt idx="236">
                  <c:v>1687.5</c:v>
                </c:pt>
                <c:pt idx="237">
                  <c:v>1799.9999999999995</c:v>
                </c:pt>
                <c:pt idx="238">
                  <c:v>3125</c:v>
                </c:pt>
                <c:pt idx="239">
                  <c:v>3100</c:v>
                </c:pt>
                <c:pt idx="240">
                  <c:v>5225</c:v>
                </c:pt>
                <c:pt idx="241">
                  <c:v>3750</c:v>
                </c:pt>
                <c:pt idx="242">
                  <c:v>3262.5</c:v>
                </c:pt>
                <c:pt idx="243">
                  <c:v>3037.5</c:v>
                </c:pt>
                <c:pt idx="244">
                  <c:v>3849.9999999999995</c:v>
                </c:pt>
                <c:pt idx="245">
                  <c:v>4800</c:v>
                </c:pt>
                <c:pt idx="246">
                  <c:v>5774.9999999999991</c:v>
                </c:pt>
                <c:pt idx="247">
                  <c:v>4000</c:v>
                </c:pt>
                <c:pt idx="248">
                  <c:v>3875</c:v>
                </c:pt>
                <c:pt idx="249">
                  <c:v>3750</c:v>
                </c:pt>
                <c:pt idx="250">
                  <c:v>4875</c:v>
                </c:pt>
                <c:pt idx="251">
                  <c:v>6475.0000000000009</c:v>
                </c:pt>
                <c:pt idx="252">
                  <c:v>7475</c:v>
                </c:pt>
                <c:pt idx="253">
                  <c:v>5400.0000000000009</c:v>
                </c:pt>
                <c:pt idx="254">
                  <c:v>4537.5</c:v>
                </c:pt>
                <c:pt idx="255">
                  <c:v>4262.5</c:v>
                </c:pt>
                <c:pt idx="256">
                  <c:v>5200</c:v>
                </c:pt>
                <c:pt idx="257">
                  <c:v>6825.0000000000009</c:v>
                </c:pt>
                <c:pt idx="258">
                  <c:v>7312.5</c:v>
                </c:pt>
                <c:pt idx="259">
                  <c:v>5400.0000000000009</c:v>
                </c:pt>
                <c:pt idx="260">
                  <c:v>4537.5</c:v>
                </c:pt>
                <c:pt idx="261">
                  <c:v>3487.5</c:v>
                </c:pt>
                <c:pt idx="262">
                  <c:v>4125</c:v>
                </c:pt>
                <c:pt idx="263">
                  <c:v>5550.0000000000009</c:v>
                </c:pt>
                <c:pt idx="264">
                  <c:v>5637.5000000000009</c:v>
                </c:pt>
                <c:pt idx="265">
                  <c:v>4125.0000000000009</c:v>
                </c:pt>
                <c:pt idx="266">
                  <c:v>2900</c:v>
                </c:pt>
                <c:pt idx="267">
                  <c:v>2800</c:v>
                </c:pt>
                <c:pt idx="268">
                  <c:v>3500</c:v>
                </c:pt>
                <c:pt idx="269">
                  <c:v>4400</c:v>
                </c:pt>
                <c:pt idx="270">
                  <c:v>5362.5</c:v>
                </c:pt>
                <c:pt idx="271">
                  <c:v>3600.0000000000009</c:v>
                </c:pt>
                <c:pt idx="272">
                  <c:v>3037.5000000000009</c:v>
                </c:pt>
                <c:pt idx="273">
                  <c:v>2925.0000000000009</c:v>
                </c:pt>
                <c:pt idx="274">
                  <c:v>3575.0000000000005</c:v>
                </c:pt>
                <c:pt idx="275">
                  <c:v>4650</c:v>
                </c:pt>
                <c:pt idx="276">
                  <c:v>5087.5</c:v>
                </c:pt>
                <c:pt idx="277">
                  <c:v>3375.0000000000009</c:v>
                </c:pt>
                <c:pt idx="278">
                  <c:v>3127.5000000000009</c:v>
                </c:pt>
                <c:pt idx="279">
                  <c:v>4125.0000000000009</c:v>
                </c:pt>
                <c:pt idx="280">
                  <c:v>5075.0000000000009</c:v>
                </c:pt>
                <c:pt idx="281">
                  <c:v>6187.5</c:v>
                </c:pt>
                <c:pt idx="282">
                  <c:v>7525.0000000000009</c:v>
                </c:pt>
                <c:pt idx="283">
                  <c:v>5250.0000000000009</c:v>
                </c:pt>
                <c:pt idx="284">
                  <c:v>4950.0000000000009</c:v>
                </c:pt>
                <c:pt idx="285">
                  <c:v>4650.0000000000009</c:v>
                </c:pt>
                <c:pt idx="286">
                  <c:v>5425.0000000000009</c:v>
                </c:pt>
                <c:pt idx="287">
                  <c:v>6562.5</c:v>
                </c:pt>
                <c:pt idx="288">
                  <c:v>3237.5000000000005</c:v>
                </c:pt>
                <c:pt idx="289">
                  <c:v>2537.5000000000005</c:v>
                </c:pt>
                <c:pt idx="290">
                  <c:v>1812.5000000000005</c:v>
                </c:pt>
                <c:pt idx="291">
                  <c:v>1725</c:v>
                </c:pt>
                <c:pt idx="292">
                  <c:v>2812.5</c:v>
                </c:pt>
                <c:pt idx="293">
                  <c:v>2537.5000000000005</c:v>
                </c:pt>
                <c:pt idx="294">
                  <c:v>3412.5000000000005</c:v>
                </c:pt>
                <c:pt idx="295">
                  <c:v>2187.5</c:v>
                </c:pt>
                <c:pt idx="296">
                  <c:v>1687.5000000000005</c:v>
                </c:pt>
                <c:pt idx="297">
                  <c:v>1575</c:v>
                </c:pt>
                <c:pt idx="298">
                  <c:v>2700</c:v>
                </c:pt>
                <c:pt idx="299">
                  <c:v>2100</c:v>
                </c:pt>
                <c:pt idx="300">
                  <c:v>2760</c:v>
                </c:pt>
                <c:pt idx="301">
                  <c:v>1800</c:v>
                </c:pt>
                <c:pt idx="302">
                  <c:v>1250</c:v>
                </c:pt>
                <c:pt idx="303">
                  <c:v>1187.4999999999998</c:v>
                </c:pt>
                <c:pt idx="304">
                  <c:v>2100.0000000000005</c:v>
                </c:pt>
                <c:pt idx="305">
                  <c:v>1875</c:v>
                </c:pt>
                <c:pt idx="306">
                  <c:v>2625</c:v>
                </c:pt>
                <c:pt idx="307">
                  <c:v>1725</c:v>
                </c:pt>
                <c:pt idx="308">
                  <c:v>1150</c:v>
                </c:pt>
                <c:pt idx="309">
                  <c:v>1249.9999999999998</c:v>
                </c:pt>
                <c:pt idx="310">
                  <c:v>2362.5</c:v>
                </c:pt>
                <c:pt idx="311">
                  <c:v>2362.5</c:v>
                </c:pt>
                <c:pt idx="312">
                  <c:v>4252.5</c:v>
                </c:pt>
                <c:pt idx="313">
                  <c:v>2925</c:v>
                </c:pt>
                <c:pt idx="314">
                  <c:v>2500</c:v>
                </c:pt>
                <c:pt idx="315">
                  <c:v>2300</c:v>
                </c:pt>
                <c:pt idx="316">
                  <c:v>2999.9999999999995</c:v>
                </c:pt>
                <c:pt idx="317">
                  <c:v>3849.9999999999995</c:v>
                </c:pt>
                <c:pt idx="318">
                  <c:v>4749.9999999999991</c:v>
                </c:pt>
                <c:pt idx="319">
                  <c:v>3150</c:v>
                </c:pt>
                <c:pt idx="320">
                  <c:v>3375</c:v>
                </c:pt>
                <c:pt idx="321">
                  <c:v>3250</c:v>
                </c:pt>
                <c:pt idx="322">
                  <c:v>4225</c:v>
                </c:pt>
                <c:pt idx="323">
                  <c:v>5775.0000000000009</c:v>
                </c:pt>
                <c:pt idx="324">
                  <c:v>6825</c:v>
                </c:pt>
                <c:pt idx="325">
                  <c:v>4800.0000000000009</c:v>
                </c:pt>
                <c:pt idx="326">
                  <c:v>3987.5000000000005</c:v>
                </c:pt>
                <c:pt idx="327">
                  <c:v>3712.5000000000005</c:v>
                </c:pt>
                <c:pt idx="328">
                  <c:v>4550</c:v>
                </c:pt>
                <c:pt idx="329">
                  <c:v>6125.0000000000009</c:v>
                </c:pt>
                <c:pt idx="330">
                  <c:v>6662.5</c:v>
                </c:pt>
                <c:pt idx="331">
                  <c:v>4800.0000000000009</c:v>
                </c:pt>
                <c:pt idx="332">
                  <c:v>3987.5000000000005</c:v>
                </c:pt>
                <c:pt idx="333">
                  <c:v>3037.5</c:v>
                </c:pt>
                <c:pt idx="334">
                  <c:v>3575.0000000000005</c:v>
                </c:pt>
                <c:pt idx="335">
                  <c:v>4950.0000000000009</c:v>
                </c:pt>
                <c:pt idx="336">
                  <c:v>5087.5</c:v>
                </c:pt>
                <c:pt idx="337">
                  <c:v>3625.0000000000009</c:v>
                </c:pt>
                <c:pt idx="338">
                  <c:v>1875.0000000000002</c:v>
                </c:pt>
                <c:pt idx="339">
                  <c:v>1800.0000000000002</c:v>
                </c:pt>
                <c:pt idx="340">
                  <c:v>2400</c:v>
                </c:pt>
                <c:pt idx="341">
                  <c:v>3150.0000000000005</c:v>
                </c:pt>
                <c:pt idx="342">
                  <c:v>3937.5000000000005</c:v>
                </c:pt>
                <c:pt idx="343">
                  <c:v>2450.0000000000005</c:v>
                </c:pt>
                <c:pt idx="344">
                  <c:v>2012.5000000000005</c:v>
                </c:pt>
                <c:pt idx="345">
                  <c:v>1925.0000000000005</c:v>
                </c:pt>
                <c:pt idx="346">
                  <c:v>2475.0000000000005</c:v>
                </c:pt>
                <c:pt idx="347">
                  <c:v>3375</c:v>
                </c:pt>
                <c:pt idx="348">
                  <c:v>3712.5000000000005</c:v>
                </c:pt>
                <c:pt idx="349">
                  <c:v>2275.0000000000005</c:v>
                </c:pt>
                <c:pt idx="350">
                  <c:v>2380.0000000000009</c:v>
                </c:pt>
                <c:pt idx="351">
                  <c:v>3900.0000000000014</c:v>
                </c:pt>
                <c:pt idx="352">
                  <c:v>4687.5000000000009</c:v>
                </c:pt>
                <c:pt idx="353">
                  <c:v>5437.5</c:v>
                </c:pt>
                <c:pt idx="354">
                  <c:v>6825.0000000000009</c:v>
                </c:pt>
                <c:pt idx="355">
                  <c:v>4650.0000000000009</c:v>
                </c:pt>
                <c:pt idx="356">
                  <c:v>4350.0000000000009</c:v>
                </c:pt>
                <c:pt idx="357">
                  <c:v>4050.0000000000005</c:v>
                </c:pt>
                <c:pt idx="358">
                  <c:v>4725</c:v>
                </c:pt>
                <c:pt idx="359">
                  <c:v>5812.5</c:v>
                </c:pt>
                <c:pt idx="360">
                  <c:v>2712.5000000000005</c:v>
                </c:pt>
                <c:pt idx="361">
                  <c:v>2012.5000000000002</c:v>
                </c:pt>
                <c:pt idx="362">
                  <c:v>1437.5000000000002</c:v>
                </c:pt>
                <c:pt idx="363">
                  <c:v>1275</c:v>
                </c:pt>
                <c:pt idx="364">
                  <c:v>2137.5</c:v>
                </c:pt>
                <c:pt idx="365">
                  <c:v>2012.5000000000002</c:v>
                </c:pt>
                <c:pt idx="366">
                  <c:v>2887.5000000000005</c:v>
                </c:pt>
                <c:pt idx="367">
                  <c:v>1662.5000000000002</c:v>
                </c:pt>
                <c:pt idx="368">
                  <c:v>1312.5000000000002</c:v>
                </c:pt>
                <c:pt idx="369">
                  <c:v>1125</c:v>
                </c:pt>
                <c:pt idx="370">
                  <c:v>2025</c:v>
                </c:pt>
                <c:pt idx="371">
                  <c:v>1650</c:v>
                </c:pt>
                <c:pt idx="372">
                  <c:v>2310</c:v>
                </c:pt>
                <c:pt idx="373">
                  <c:v>1350</c:v>
                </c:pt>
                <c:pt idx="374">
                  <c:v>950</c:v>
                </c:pt>
                <c:pt idx="375">
                  <c:v>812.49999999999977</c:v>
                </c:pt>
                <c:pt idx="376">
                  <c:v>1500.0000000000002</c:v>
                </c:pt>
                <c:pt idx="377">
                  <c:v>1425</c:v>
                </c:pt>
                <c:pt idx="378">
                  <c:v>2175</c:v>
                </c:pt>
                <c:pt idx="379">
                  <c:v>1275</c:v>
                </c:pt>
                <c:pt idx="380">
                  <c:v>850</c:v>
                </c:pt>
                <c:pt idx="381">
                  <c:v>874.99999999999977</c:v>
                </c:pt>
                <c:pt idx="382">
                  <c:v>1687.5</c:v>
                </c:pt>
                <c:pt idx="383">
                  <c:v>1837.5000000000002</c:v>
                </c:pt>
                <c:pt idx="384">
                  <c:v>3577.5</c:v>
                </c:pt>
                <c:pt idx="385">
                  <c:v>2250</c:v>
                </c:pt>
                <c:pt idx="386">
                  <c:v>1900</c:v>
                </c:pt>
                <c:pt idx="387">
                  <c:v>1700</c:v>
                </c:pt>
                <c:pt idx="388">
                  <c:v>2249.9999999999995</c:v>
                </c:pt>
                <c:pt idx="389">
                  <c:v>3024.9999999999995</c:v>
                </c:pt>
                <c:pt idx="390">
                  <c:v>3999.9999999999995</c:v>
                </c:pt>
                <c:pt idx="391">
                  <c:v>2475</c:v>
                </c:pt>
                <c:pt idx="392">
                  <c:v>2625</c:v>
                </c:pt>
                <c:pt idx="393">
                  <c:v>2500</c:v>
                </c:pt>
                <c:pt idx="394">
                  <c:v>3250</c:v>
                </c:pt>
                <c:pt idx="395">
                  <c:v>4725</c:v>
                </c:pt>
                <c:pt idx="396">
                  <c:v>5850</c:v>
                </c:pt>
                <c:pt idx="397">
                  <c:v>3900.0000000000005</c:v>
                </c:pt>
                <c:pt idx="398">
                  <c:v>3162.5000000000005</c:v>
                </c:pt>
                <c:pt idx="399">
                  <c:v>2887.5000000000005</c:v>
                </c:pt>
                <c:pt idx="400">
                  <c:v>3575</c:v>
                </c:pt>
                <c:pt idx="401">
                  <c:v>5075.0000000000009</c:v>
                </c:pt>
                <c:pt idx="402">
                  <c:v>5687.5</c:v>
                </c:pt>
                <c:pt idx="403">
                  <c:v>3900.0000000000005</c:v>
                </c:pt>
                <c:pt idx="404">
                  <c:v>3162.5000000000005</c:v>
                </c:pt>
                <c:pt idx="405">
                  <c:v>2362.5</c:v>
                </c:pt>
                <c:pt idx="406">
                  <c:v>2750</c:v>
                </c:pt>
                <c:pt idx="407">
                  <c:v>4050.0000000000005</c:v>
                </c:pt>
                <c:pt idx="408">
                  <c:v>4262.5</c:v>
                </c:pt>
                <c:pt idx="409">
                  <c:v>2875.0000000000005</c:v>
                </c:pt>
                <c:pt idx="410">
                  <c:v>1187.5000000000002</c:v>
                </c:pt>
                <c:pt idx="411">
                  <c:v>1125.0000000000002</c:v>
                </c:pt>
                <c:pt idx="412">
                  <c:v>1575.0000000000002</c:v>
                </c:pt>
                <c:pt idx="413">
                  <c:v>2200.0000000000005</c:v>
                </c:pt>
                <c:pt idx="414">
                  <c:v>2900.0000000000005</c:v>
                </c:pt>
                <c:pt idx="415">
                  <c:v>1650.0000000000005</c:v>
                </c:pt>
                <c:pt idx="416">
                  <c:v>1275.0000000000005</c:v>
                </c:pt>
                <c:pt idx="417">
                  <c:v>1200.0000000000005</c:v>
                </c:pt>
                <c:pt idx="418">
                  <c:v>1600.0000000000002</c:v>
                </c:pt>
                <c:pt idx="419">
                  <c:v>2100</c:v>
                </c:pt>
                <c:pt idx="420">
                  <c:v>2362.5000000000005</c:v>
                </c:pt>
                <c:pt idx="421">
                  <c:v>1250.0000000000005</c:v>
                </c:pt>
                <c:pt idx="422">
                  <c:v>1557.5000000000007</c:v>
                </c:pt>
                <c:pt idx="423">
                  <c:v>3250.0000000000014</c:v>
                </c:pt>
                <c:pt idx="424">
                  <c:v>3800.0000000000009</c:v>
                </c:pt>
                <c:pt idx="425">
                  <c:v>4600</c:v>
                </c:pt>
                <c:pt idx="426">
                  <c:v>6187.5000000000009</c:v>
                </c:pt>
                <c:pt idx="427">
                  <c:v>4062.5000000000009</c:v>
                </c:pt>
                <c:pt idx="428">
                  <c:v>3737.5000000000009</c:v>
                </c:pt>
                <c:pt idx="429">
                  <c:v>3412.5000000000009</c:v>
                </c:pt>
                <c:pt idx="430">
                  <c:v>3937.5000000000005</c:v>
                </c:pt>
                <c:pt idx="431">
                  <c:v>5000</c:v>
                </c:pt>
                <c:pt idx="432">
                  <c:v>2175.0000000000005</c:v>
                </c:pt>
                <c:pt idx="433">
                  <c:v>1575.0000000000002</c:v>
                </c:pt>
                <c:pt idx="434">
                  <c:v>1050.0000000000005</c:v>
                </c:pt>
                <c:pt idx="435">
                  <c:v>937.5</c:v>
                </c:pt>
                <c:pt idx="436">
                  <c:v>1700</c:v>
                </c:pt>
                <c:pt idx="437">
                  <c:v>1575.0000000000002</c:v>
                </c:pt>
                <c:pt idx="438">
                  <c:v>2325.0000000000005</c:v>
                </c:pt>
                <c:pt idx="439">
                  <c:v>1275.0000000000002</c:v>
                </c:pt>
                <c:pt idx="440">
                  <c:v>950.00000000000034</c:v>
                </c:pt>
                <c:pt idx="441">
                  <c:v>812.5</c:v>
                </c:pt>
                <c:pt idx="442">
                  <c:v>1600</c:v>
                </c:pt>
                <c:pt idx="443">
                  <c:v>1250</c:v>
                </c:pt>
                <c:pt idx="444">
                  <c:v>1800</c:v>
                </c:pt>
                <c:pt idx="445">
                  <c:v>1000</c:v>
                </c:pt>
                <c:pt idx="446">
                  <c:v>637.50000000000011</c:v>
                </c:pt>
                <c:pt idx="447">
                  <c:v>549.99999999999989</c:v>
                </c:pt>
                <c:pt idx="448">
                  <c:v>1137.5000000000002</c:v>
                </c:pt>
                <c:pt idx="449">
                  <c:v>1062.5</c:v>
                </c:pt>
                <c:pt idx="450">
                  <c:v>1687.5</c:v>
                </c:pt>
                <c:pt idx="451">
                  <c:v>937.5</c:v>
                </c:pt>
                <c:pt idx="452">
                  <c:v>562.50000000000011</c:v>
                </c:pt>
                <c:pt idx="453">
                  <c:v>599.99999999999989</c:v>
                </c:pt>
                <c:pt idx="454">
                  <c:v>1300</c:v>
                </c:pt>
                <c:pt idx="455">
                  <c:v>1425.0000000000002</c:v>
                </c:pt>
                <c:pt idx="456">
                  <c:v>2980</c:v>
                </c:pt>
                <c:pt idx="457">
                  <c:v>1800</c:v>
                </c:pt>
                <c:pt idx="458">
                  <c:v>1487.5000000000002</c:v>
                </c:pt>
                <c:pt idx="459">
                  <c:v>1312.5000000000002</c:v>
                </c:pt>
                <c:pt idx="460">
                  <c:v>1799.9999999999998</c:v>
                </c:pt>
                <c:pt idx="461">
                  <c:v>2499.9999999999995</c:v>
                </c:pt>
                <c:pt idx="462">
                  <c:v>3374.9999999999995</c:v>
                </c:pt>
                <c:pt idx="463">
                  <c:v>2000</c:v>
                </c:pt>
                <c:pt idx="464">
                  <c:v>2137.5</c:v>
                </c:pt>
                <c:pt idx="465">
                  <c:v>2025</c:v>
                </c:pt>
                <c:pt idx="466">
                  <c:v>2700</c:v>
                </c:pt>
                <c:pt idx="467">
                  <c:v>4062.5</c:v>
                </c:pt>
                <c:pt idx="468">
                  <c:v>5100</c:v>
                </c:pt>
                <c:pt idx="469">
                  <c:v>3300.0000000000005</c:v>
                </c:pt>
                <c:pt idx="470">
                  <c:v>2625</c:v>
                </c:pt>
                <c:pt idx="471">
                  <c:v>2375</c:v>
                </c:pt>
                <c:pt idx="472">
                  <c:v>3000</c:v>
                </c:pt>
                <c:pt idx="473">
                  <c:v>4387.5</c:v>
                </c:pt>
                <c:pt idx="474">
                  <c:v>4950</c:v>
                </c:pt>
                <c:pt idx="475">
                  <c:v>3300.0000000000005</c:v>
                </c:pt>
                <c:pt idx="476">
                  <c:v>2625</c:v>
                </c:pt>
                <c:pt idx="477">
                  <c:v>1900</c:v>
                </c:pt>
                <c:pt idx="478">
                  <c:v>2250</c:v>
                </c:pt>
                <c:pt idx="479">
                  <c:v>3437.5000000000005</c:v>
                </c:pt>
                <c:pt idx="480">
                  <c:v>3625</c:v>
                </c:pt>
                <c:pt idx="481">
                  <c:v>2362.5000000000005</c:v>
                </c:pt>
                <c:pt idx="482">
                  <c:v>850.00000000000023</c:v>
                </c:pt>
                <c:pt idx="483">
                  <c:v>800.00000000000023</c:v>
                </c:pt>
                <c:pt idx="484">
                  <c:v>1200.0000000000002</c:v>
                </c:pt>
                <c:pt idx="485">
                  <c:v>1750.0000000000005</c:v>
                </c:pt>
                <c:pt idx="486">
                  <c:v>2362.5000000000005</c:v>
                </c:pt>
                <c:pt idx="487">
                  <c:v>1250.0000000000005</c:v>
                </c:pt>
                <c:pt idx="488">
                  <c:v>937.50000000000045</c:v>
                </c:pt>
                <c:pt idx="489">
                  <c:v>875.00000000000034</c:v>
                </c:pt>
                <c:pt idx="490">
                  <c:v>1225.0000000000002</c:v>
                </c:pt>
                <c:pt idx="491">
                  <c:v>1662.5000000000002</c:v>
                </c:pt>
                <c:pt idx="492">
                  <c:v>1875.0000000000007</c:v>
                </c:pt>
                <c:pt idx="493">
                  <c:v>900.00000000000057</c:v>
                </c:pt>
                <c:pt idx="494">
                  <c:v>1185.0000000000007</c:v>
                </c:pt>
                <c:pt idx="495">
                  <c:v>2700.0000000000009</c:v>
                </c:pt>
                <c:pt idx="496">
                  <c:v>3187.5000000000005</c:v>
                </c:pt>
                <c:pt idx="497">
                  <c:v>3937.5</c:v>
                </c:pt>
                <c:pt idx="498">
                  <c:v>5425.0000000000009</c:v>
                </c:pt>
                <c:pt idx="499">
                  <c:v>3450.0000000000005</c:v>
                </c:pt>
                <c:pt idx="500">
                  <c:v>3150.0000000000005</c:v>
                </c:pt>
                <c:pt idx="501">
                  <c:v>2850.0000000000005</c:v>
                </c:pt>
                <c:pt idx="502">
                  <c:v>3325.0000000000005</c:v>
                </c:pt>
                <c:pt idx="503">
                  <c:v>4312.5</c:v>
                </c:pt>
              </c:numCache>
            </c:numRef>
          </c:xVal>
          <c:yVal>
            <c:numRef>
              <c:f>'Sales &amp; Profitability Analysis'!$R$6:$R$509</c:f>
              <c:numCache>
                <c:formatCode>"$"#,##0_);[Red]\("$"#,##0\)</c:formatCode>
                <c:ptCount val="504"/>
                <c:pt idx="0">
                  <c:v>2126.25</c:v>
                </c:pt>
                <c:pt idx="1">
                  <c:v>1338.75</c:v>
                </c:pt>
                <c:pt idx="2">
                  <c:v>743.75000000000011</c:v>
                </c:pt>
                <c:pt idx="3">
                  <c:v>839.99999999999989</c:v>
                </c:pt>
                <c:pt idx="4">
                  <c:v>1443.75</c:v>
                </c:pt>
                <c:pt idx="5">
                  <c:v>1912.5</c:v>
                </c:pt>
                <c:pt idx="6">
                  <c:v>2227.5</c:v>
                </c:pt>
                <c:pt idx="7">
                  <c:v>1181.25</c:v>
                </c:pt>
                <c:pt idx="8">
                  <c:v>700.00000000000011</c:v>
                </c:pt>
                <c:pt idx="9">
                  <c:v>810</c:v>
                </c:pt>
                <c:pt idx="10">
                  <c:v>1443.75</c:v>
                </c:pt>
                <c:pt idx="11">
                  <c:v>1912.5</c:v>
                </c:pt>
                <c:pt idx="12">
                  <c:v>2166.75</c:v>
                </c:pt>
                <c:pt idx="13">
                  <c:v>1181.25</c:v>
                </c:pt>
                <c:pt idx="14">
                  <c:v>678.12500000000011</c:v>
                </c:pt>
                <c:pt idx="15">
                  <c:v>750</c:v>
                </c:pt>
                <c:pt idx="16">
                  <c:v>1299.375</c:v>
                </c:pt>
                <c:pt idx="17">
                  <c:v>1743.75</c:v>
                </c:pt>
                <c:pt idx="18">
                  <c:v>2075.625</c:v>
                </c:pt>
                <c:pt idx="19">
                  <c:v>1141.875</c:v>
                </c:pt>
                <c:pt idx="20">
                  <c:v>634.37500000000011</c:v>
                </c:pt>
                <c:pt idx="21">
                  <c:v>780</c:v>
                </c:pt>
                <c:pt idx="22">
                  <c:v>1299.375</c:v>
                </c:pt>
                <c:pt idx="23">
                  <c:v>1800</c:v>
                </c:pt>
                <c:pt idx="24">
                  <c:v>2648.2500000000005</c:v>
                </c:pt>
                <c:pt idx="25">
                  <c:v>1491.875</c:v>
                </c:pt>
                <c:pt idx="26">
                  <c:v>937.5</c:v>
                </c:pt>
                <c:pt idx="27">
                  <c:v>1050</c:v>
                </c:pt>
                <c:pt idx="28">
                  <c:v>1522.5</c:v>
                </c:pt>
                <c:pt idx="29">
                  <c:v>2681.25</c:v>
                </c:pt>
                <c:pt idx="30">
                  <c:v>2902.5</c:v>
                </c:pt>
                <c:pt idx="31">
                  <c:v>1588.125</c:v>
                </c:pt>
                <c:pt idx="32">
                  <c:v>1000</c:v>
                </c:pt>
                <c:pt idx="33">
                  <c:v>1162.5</c:v>
                </c:pt>
                <c:pt idx="34">
                  <c:v>1763.125</c:v>
                </c:pt>
                <c:pt idx="35">
                  <c:v>3237.5000000000005</c:v>
                </c:pt>
                <c:pt idx="36">
                  <c:v>3363.75</c:v>
                </c:pt>
                <c:pt idx="37">
                  <c:v>1890.0000000000002</c:v>
                </c:pt>
                <c:pt idx="38">
                  <c:v>1134.375</c:v>
                </c:pt>
                <c:pt idx="39">
                  <c:v>1278.75</c:v>
                </c:pt>
                <c:pt idx="40">
                  <c:v>1819.9999999999998</c:v>
                </c:pt>
                <c:pt idx="41">
                  <c:v>3412.5000000000005</c:v>
                </c:pt>
                <c:pt idx="42">
                  <c:v>3290.625</c:v>
                </c:pt>
                <c:pt idx="43">
                  <c:v>1890.0000000000002</c:v>
                </c:pt>
                <c:pt idx="44">
                  <c:v>1134.375</c:v>
                </c:pt>
                <c:pt idx="45">
                  <c:v>1046.25</c:v>
                </c:pt>
                <c:pt idx="46">
                  <c:v>1443.75</c:v>
                </c:pt>
                <c:pt idx="47">
                  <c:v>2775.0000000000005</c:v>
                </c:pt>
                <c:pt idx="48">
                  <c:v>2598.7500000000005</c:v>
                </c:pt>
                <c:pt idx="49">
                  <c:v>1487.5000000000002</c:v>
                </c:pt>
                <c:pt idx="50">
                  <c:v>843.75</c:v>
                </c:pt>
                <c:pt idx="51">
                  <c:v>978.75</c:v>
                </c:pt>
                <c:pt idx="52">
                  <c:v>1395.625</c:v>
                </c:pt>
                <c:pt idx="53">
                  <c:v>2475.0000000000005</c:v>
                </c:pt>
                <c:pt idx="54">
                  <c:v>2700.0000000000005</c:v>
                </c:pt>
                <c:pt idx="55">
                  <c:v>1443.7500000000002</c:v>
                </c:pt>
                <c:pt idx="56">
                  <c:v>906.25000000000023</c:v>
                </c:pt>
                <c:pt idx="57">
                  <c:v>1050.0000000000002</c:v>
                </c:pt>
                <c:pt idx="58">
                  <c:v>1470.0000000000002</c:v>
                </c:pt>
                <c:pt idx="59">
                  <c:v>2681.25</c:v>
                </c:pt>
                <c:pt idx="60">
                  <c:v>2632.5000000000005</c:v>
                </c:pt>
                <c:pt idx="61">
                  <c:v>1400.0000000000002</c:v>
                </c:pt>
                <c:pt idx="62">
                  <c:v>931.25000000000023</c:v>
                </c:pt>
                <c:pt idx="63">
                  <c:v>1162.5000000000002</c:v>
                </c:pt>
                <c:pt idx="64">
                  <c:v>1706.25</c:v>
                </c:pt>
                <c:pt idx="65">
                  <c:v>2975</c:v>
                </c:pt>
                <c:pt idx="66">
                  <c:v>3144.375</c:v>
                </c:pt>
                <c:pt idx="67">
                  <c:v>1684.375</c:v>
                </c:pt>
                <c:pt idx="68">
                  <c:v>1134.375</c:v>
                </c:pt>
                <c:pt idx="69">
                  <c:v>1278.75</c:v>
                </c:pt>
                <c:pt idx="70">
                  <c:v>1763.125</c:v>
                </c:pt>
                <c:pt idx="71">
                  <c:v>3062.5</c:v>
                </c:pt>
                <c:pt idx="72">
                  <c:v>1721.25</c:v>
                </c:pt>
                <c:pt idx="73">
                  <c:v>1023.7499999999999</c:v>
                </c:pt>
                <c:pt idx="74">
                  <c:v>568.75</c:v>
                </c:pt>
                <c:pt idx="75">
                  <c:v>599.99999999999989</c:v>
                </c:pt>
                <c:pt idx="76">
                  <c:v>1058.75</c:v>
                </c:pt>
                <c:pt idx="77">
                  <c:v>1462.5</c:v>
                </c:pt>
                <c:pt idx="78">
                  <c:v>1822.5</c:v>
                </c:pt>
                <c:pt idx="79">
                  <c:v>866.25</c:v>
                </c:pt>
                <c:pt idx="80">
                  <c:v>525</c:v>
                </c:pt>
                <c:pt idx="81">
                  <c:v>569.99999999999989</c:v>
                </c:pt>
                <c:pt idx="82">
                  <c:v>1058.75</c:v>
                </c:pt>
                <c:pt idx="83">
                  <c:v>1462.5</c:v>
                </c:pt>
                <c:pt idx="84">
                  <c:v>1761.75</c:v>
                </c:pt>
                <c:pt idx="85">
                  <c:v>866.25</c:v>
                </c:pt>
                <c:pt idx="86">
                  <c:v>503.12500000000006</c:v>
                </c:pt>
                <c:pt idx="87">
                  <c:v>509.99999999999989</c:v>
                </c:pt>
                <c:pt idx="88">
                  <c:v>914.37499999999989</c:v>
                </c:pt>
                <c:pt idx="89">
                  <c:v>1293.75</c:v>
                </c:pt>
                <c:pt idx="90">
                  <c:v>1670.625</c:v>
                </c:pt>
                <c:pt idx="91">
                  <c:v>826.875</c:v>
                </c:pt>
                <c:pt idx="92">
                  <c:v>459.37500000000006</c:v>
                </c:pt>
                <c:pt idx="93">
                  <c:v>539.99999999999989</c:v>
                </c:pt>
                <c:pt idx="94">
                  <c:v>914.37499999999989</c:v>
                </c:pt>
                <c:pt idx="95">
                  <c:v>1350</c:v>
                </c:pt>
                <c:pt idx="96">
                  <c:v>2153.25</c:v>
                </c:pt>
                <c:pt idx="97">
                  <c:v>1106.875</c:v>
                </c:pt>
                <c:pt idx="98">
                  <c:v>687.5</c:v>
                </c:pt>
                <c:pt idx="99">
                  <c:v>750</c:v>
                </c:pt>
                <c:pt idx="100">
                  <c:v>1102.5</c:v>
                </c:pt>
                <c:pt idx="101">
                  <c:v>2031.25</c:v>
                </c:pt>
                <c:pt idx="102">
                  <c:v>2362.5</c:v>
                </c:pt>
                <c:pt idx="103">
                  <c:v>1203.125</c:v>
                </c:pt>
                <c:pt idx="104">
                  <c:v>750</c:v>
                </c:pt>
                <c:pt idx="105">
                  <c:v>862.5</c:v>
                </c:pt>
                <c:pt idx="106">
                  <c:v>1308.125</c:v>
                </c:pt>
                <c:pt idx="107">
                  <c:v>2537.5000000000005</c:v>
                </c:pt>
                <c:pt idx="108">
                  <c:v>2778.75</c:v>
                </c:pt>
                <c:pt idx="109">
                  <c:v>1470.0000000000002</c:v>
                </c:pt>
                <c:pt idx="110">
                  <c:v>859.37500000000011</c:v>
                </c:pt>
                <c:pt idx="111">
                  <c:v>948.75000000000011</c:v>
                </c:pt>
                <c:pt idx="112">
                  <c:v>1365</c:v>
                </c:pt>
                <c:pt idx="113">
                  <c:v>2712.5000000000005</c:v>
                </c:pt>
                <c:pt idx="114">
                  <c:v>2705.625</c:v>
                </c:pt>
                <c:pt idx="115">
                  <c:v>1470.0000000000002</c:v>
                </c:pt>
                <c:pt idx="116">
                  <c:v>859.37500000000011</c:v>
                </c:pt>
                <c:pt idx="117">
                  <c:v>776.25</c:v>
                </c:pt>
                <c:pt idx="118">
                  <c:v>1058.75</c:v>
                </c:pt>
                <c:pt idx="119">
                  <c:v>2175.0000000000005</c:v>
                </c:pt>
                <c:pt idx="120">
                  <c:v>2103.75</c:v>
                </c:pt>
                <c:pt idx="121">
                  <c:v>1137.5000000000002</c:v>
                </c:pt>
                <c:pt idx="122">
                  <c:v>618.75</c:v>
                </c:pt>
                <c:pt idx="123">
                  <c:v>708.75</c:v>
                </c:pt>
                <c:pt idx="124">
                  <c:v>1010.6250000000001</c:v>
                </c:pt>
                <c:pt idx="125">
                  <c:v>1875.0000000000002</c:v>
                </c:pt>
                <c:pt idx="126">
                  <c:v>2160.0000000000005</c:v>
                </c:pt>
                <c:pt idx="127">
                  <c:v>1093.7500000000002</c:v>
                </c:pt>
                <c:pt idx="128">
                  <c:v>656.25000000000011</c:v>
                </c:pt>
                <c:pt idx="129">
                  <c:v>750.00000000000011</c:v>
                </c:pt>
                <c:pt idx="130">
                  <c:v>1050</c:v>
                </c:pt>
                <c:pt idx="131">
                  <c:v>2031.25</c:v>
                </c:pt>
                <c:pt idx="132">
                  <c:v>2092.5000000000005</c:v>
                </c:pt>
                <c:pt idx="133">
                  <c:v>1050</c:v>
                </c:pt>
                <c:pt idx="134">
                  <c:v>681.25000000000011</c:v>
                </c:pt>
                <c:pt idx="135">
                  <c:v>862.50000000000011</c:v>
                </c:pt>
                <c:pt idx="136">
                  <c:v>1251.25</c:v>
                </c:pt>
                <c:pt idx="137">
                  <c:v>2275</c:v>
                </c:pt>
                <c:pt idx="138">
                  <c:v>2559.375</c:v>
                </c:pt>
                <c:pt idx="139">
                  <c:v>1299.375</c:v>
                </c:pt>
                <c:pt idx="140">
                  <c:v>859.37500000000011</c:v>
                </c:pt>
                <c:pt idx="141">
                  <c:v>948.75000000000011</c:v>
                </c:pt>
                <c:pt idx="142">
                  <c:v>1308.125</c:v>
                </c:pt>
                <c:pt idx="143">
                  <c:v>2362.5</c:v>
                </c:pt>
                <c:pt idx="144">
                  <c:v>1312.5</c:v>
                </c:pt>
                <c:pt idx="145">
                  <c:v>769.99999999999989</c:v>
                </c:pt>
                <c:pt idx="146">
                  <c:v>412.5</c:v>
                </c:pt>
                <c:pt idx="147">
                  <c:v>419.99999999999989</c:v>
                </c:pt>
                <c:pt idx="148">
                  <c:v>810</c:v>
                </c:pt>
                <c:pt idx="149">
                  <c:v>1058.75</c:v>
                </c:pt>
                <c:pt idx="150">
                  <c:v>1400</c:v>
                </c:pt>
                <c:pt idx="151">
                  <c:v>630</c:v>
                </c:pt>
                <c:pt idx="152">
                  <c:v>375</c:v>
                </c:pt>
                <c:pt idx="153">
                  <c:v>393.74999999999989</c:v>
                </c:pt>
                <c:pt idx="154">
                  <c:v>810</c:v>
                </c:pt>
                <c:pt idx="155">
                  <c:v>1058.75</c:v>
                </c:pt>
                <c:pt idx="156">
                  <c:v>1347.5</c:v>
                </c:pt>
                <c:pt idx="157">
                  <c:v>630</c:v>
                </c:pt>
                <c:pt idx="158">
                  <c:v>356.25</c:v>
                </c:pt>
                <c:pt idx="159">
                  <c:v>341.24999999999989</c:v>
                </c:pt>
                <c:pt idx="160">
                  <c:v>675</c:v>
                </c:pt>
                <c:pt idx="161">
                  <c:v>914.37500000000011</c:v>
                </c:pt>
                <c:pt idx="162">
                  <c:v>1268.75</c:v>
                </c:pt>
                <c:pt idx="163">
                  <c:v>680</c:v>
                </c:pt>
                <c:pt idx="164">
                  <c:v>405.00000000000006</c:v>
                </c:pt>
                <c:pt idx="165">
                  <c:v>459.37499999999994</c:v>
                </c:pt>
                <c:pt idx="166">
                  <c:v>799.99999999999989</c:v>
                </c:pt>
                <c:pt idx="167">
                  <c:v>1155</c:v>
                </c:pt>
                <c:pt idx="168">
                  <c:v>1987.5</c:v>
                </c:pt>
                <c:pt idx="169">
                  <c:v>999.99999999999989</c:v>
                </c:pt>
                <c:pt idx="170">
                  <c:v>641.25</c:v>
                </c:pt>
                <c:pt idx="171">
                  <c:v>708.75</c:v>
                </c:pt>
                <c:pt idx="172">
                  <c:v>1044.9999999999998</c:v>
                </c:pt>
                <c:pt idx="173">
                  <c:v>1897.5000000000002</c:v>
                </c:pt>
                <c:pt idx="174">
                  <c:v>2268.7499999999995</c:v>
                </c:pt>
                <c:pt idx="175">
                  <c:v>1150</c:v>
                </c:pt>
                <c:pt idx="176">
                  <c:v>742.5</c:v>
                </c:pt>
                <c:pt idx="177">
                  <c:v>826.875</c:v>
                </c:pt>
                <c:pt idx="178">
                  <c:v>1260</c:v>
                </c:pt>
                <c:pt idx="179">
                  <c:v>2413.125</c:v>
                </c:pt>
                <c:pt idx="180">
                  <c:v>2700</c:v>
                </c:pt>
                <c:pt idx="181">
                  <c:v>1430</c:v>
                </c:pt>
                <c:pt idx="182">
                  <c:v>862.5</c:v>
                </c:pt>
                <c:pt idx="183">
                  <c:v>918.74999999999989</c:v>
                </c:pt>
                <c:pt idx="184">
                  <c:v>1320</c:v>
                </c:pt>
                <c:pt idx="185">
                  <c:v>2591.875</c:v>
                </c:pt>
                <c:pt idx="186">
                  <c:v>2625</c:v>
                </c:pt>
                <c:pt idx="187">
                  <c:v>1430</c:v>
                </c:pt>
                <c:pt idx="188">
                  <c:v>776.25000000000011</c:v>
                </c:pt>
                <c:pt idx="189">
                  <c:v>643.12499999999989</c:v>
                </c:pt>
                <c:pt idx="190">
                  <c:v>900.00000000000011</c:v>
                </c:pt>
                <c:pt idx="191">
                  <c:v>1856.2500000000007</c:v>
                </c:pt>
                <c:pt idx="192">
                  <c:v>1800.0000000000002</c:v>
                </c:pt>
                <c:pt idx="193">
                  <c:v>960.00000000000023</c:v>
                </c:pt>
                <c:pt idx="194">
                  <c:v>525</c:v>
                </c:pt>
                <c:pt idx="195">
                  <c:v>581.875</c:v>
                </c:pt>
                <c:pt idx="196">
                  <c:v>855.00000000000011</c:v>
                </c:pt>
                <c:pt idx="197">
                  <c:v>1581.2500000000005</c:v>
                </c:pt>
                <c:pt idx="198">
                  <c:v>1875.0000000000005</c:v>
                </c:pt>
                <c:pt idx="199">
                  <c:v>920.00000000000034</c:v>
                </c:pt>
                <c:pt idx="200">
                  <c:v>510.00000000000011</c:v>
                </c:pt>
                <c:pt idx="201">
                  <c:v>560.00000000000011</c:v>
                </c:pt>
                <c:pt idx="202">
                  <c:v>800.00000000000011</c:v>
                </c:pt>
                <c:pt idx="203">
                  <c:v>1588.1250000000005</c:v>
                </c:pt>
                <c:pt idx="204">
                  <c:v>1687.5000000000005</c:v>
                </c:pt>
                <c:pt idx="205">
                  <c:v>900.00000000000011</c:v>
                </c:pt>
                <c:pt idx="206">
                  <c:v>600.75000000000011</c:v>
                </c:pt>
                <c:pt idx="207">
                  <c:v>748.12500000000011</c:v>
                </c:pt>
                <c:pt idx="208">
                  <c:v>1080</c:v>
                </c:pt>
                <c:pt idx="209">
                  <c:v>2234.375</c:v>
                </c:pt>
                <c:pt idx="210">
                  <c:v>2550</c:v>
                </c:pt>
                <c:pt idx="211">
                  <c:v>1300</c:v>
                </c:pt>
                <c:pt idx="212">
                  <c:v>900</c:v>
                </c:pt>
                <c:pt idx="213">
                  <c:v>962.49999999999989</c:v>
                </c:pt>
                <c:pt idx="214">
                  <c:v>1320</c:v>
                </c:pt>
                <c:pt idx="215">
                  <c:v>2323.7499999999995</c:v>
                </c:pt>
                <c:pt idx="216">
                  <c:v>1845</c:v>
                </c:pt>
                <c:pt idx="217">
                  <c:v>1155</c:v>
                </c:pt>
                <c:pt idx="218">
                  <c:v>618.75000000000011</c:v>
                </c:pt>
                <c:pt idx="219">
                  <c:v>708.75</c:v>
                </c:pt>
                <c:pt idx="220">
                  <c:v>1268.75</c:v>
                </c:pt>
                <c:pt idx="221">
                  <c:v>1650</c:v>
                </c:pt>
                <c:pt idx="222">
                  <c:v>1935</c:v>
                </c:pt>
                <c:pt idx="223">
                  <c:v>1014.9999999999999</c:v>
                </c:pt>
                <c:pt idx="224">
                  <c:v>581.25000000000011</c:v>
                </c:pt>
                <c:pt idx="225">
                  <c:v>656.25</c:v>
                </c:pt>
                <c:pt idx="226">
                  <c:v>1225</c:v>
                </c:pt>
                <c:pt idx="227">
                  <c:v>1400</c:v>
                </c:pt>
                <c:pt idx="228">
                  <c:v>1606.5</c:v>
                </c:pt>
                <c:pt idx="229">
                  <c:v>857.5</c:v>
                </c:pt>
                <c:pt idx="230">
                  <c:v>453.125</c:v>
                </c:pt>
                <c:pt idx="231">
                  <c:v>517.49999999999989</c:v>
                </c:pt>
                <c:pt idx="232">
                  <c:v>984.37500000000011</c:v>
                </c:pt>
                <c:pt idx="233">
                  <c:v>1268.75</c:v>
                </c:pt>
                <c:pt idx="234">
                  <c:v>1535.625</c:v>
                </c:pt>
                <c:pt idx="235">
                  <c:v>826.875</c:v>
                </c:pt>
                <c:pt idx="236">
                  <c:v>421.875</c:v>
                </c:pt>
                <c:pt idx="237">
                  <c:v>539.99999999999989</c:v>
                </c:pt>
                <c:pt idx="238">
                  <c:v>1093.75</c:v>
                </c:pt>
                <c:pt idx="239">
                  <c:v>1550</c:v>
                </c:pt>
                <c:pt idx="240">
                  <c:v>2351.25</c:v>
                </c:pt>
                <c:pt idx="241">
                  <c:v>1312.5</c:v>
                </c:pt>
                <c:pt idx="242">
                  <c:v>815.625</c:v>
                </c:pt>
                <c:pt idx="243">
                  <c:v>911.25</c:v>
                </c:pt>
                <c:pt idx="244">
                  <c:v>1347.4999999999998</c:v>
                </c:pt>
                <c:pt idx="245">
                  <c:v>2400</c:v>
                </c:pt>
                <c:pt idx="246">
                  <c:v>2598.7499999999995</c:v>
                </c:pt>
                <c:pt idx="247">
                  <c:v>1400</c:v>
                </c:pt>
                <c:pt idx="248">
                  <c:v>968.75</c:v>
                </c:pt>
                <c:pt idx="249">
                  <c:v>1125</c:v>
                </c:pt>
                <c:pt idx="250">
                  <c:v>1706.25</c:v>
                </c:pt>
                <c:pt idx="251">
                  <c:v>3237.5000000000005</c:v>
                </c:pt>
                <c:pt idx="252">
                  <c:v>3363.75</c:v>
                </c:pt>
                <c:pt idx="253">
                  <c:v>1890.0000000000002</c:v>
                </c:pt>
                <c:pt idx="254">
                  <c:v>1134.375</c:v>
                </c:pt>
                <c:pt idx="255">
                  <c:v>1278.75</c:v>
                </c:pt>
                <c:pt idx="256">
                  <c:v>1819.9999999999998</c:v>
                </c:pt>
                <c:pt idx="257">
                  <c:v>3412.5000000000005</c:v>
                </c:pt>
                <c:pt idx="258">
                  <c:v>3290.625</c:v>
                </c:pt>
                <c:pt idx="259">
                  <c:v>1890.0000000000002</c:v>
                </c:pt>
                <c:pt idx="260">
                  <c:v>1134.375</c:v>
                </c:pt>
                <c:pt idx="261">
                  <c:v>1046.25</c:v>
                </c:pt>
                <c:pt idx="262">
                  <c:v>1443.75</c:v>
                </c:pt>
                <c:pt idx="263">
                  <c:v>2775.0000000000005</c:v>
                </c:pt>
                <c:pt idx="264">
                  <c:v>2536.8750000000005</c:v>
                </c:pt>
                <c:pt idx="265">
                  <c:v>1443.7500000000002</c:v>
                </c:pt>
                <c:pt idx="266">
                  <c:v>725</c:v>
                </c:pt>
                <c:pt idx="267">
                  <c:v>840</c:v>
                </c:pt>
                <c:pt idx="268">
                  <c:v>1225</c:v>
                </c:pt>
                <c:pt idx="269">
                  <c:v>2200</c:v>
                </c:pt>
                <c:pt idx="270">
                  <c:v>2413.125</c:v>
                </c:pt>
                <c:pt idx="271">
                  <c:v>1260.0000000000002</c:v>
                </c:pt>
                <c:pt idx="272">
                  <c:v>759.37500000000023</c:v>
                </c:pt>
                <c:pt idx="273">
                  <c:v>877.50000000000023</c:v>
                </c:pt>
                <c:pt idx="274">
                  <c:v>1251.25</c:v>
                </c:pt>
                <c:pt idx="275">
                  <c:v>2325</c:v>
                </c:pt>
                <c:pt idx="276">
                  <c:v>2289.375</c:v>
                </c:pt>
                <c:pt idx="277">
                  <c:v>1181.2500000000002</c:v>
                </c:pt>
                <c:pt idx="278">
                  <c:v>781.87500000000023</c:v>
                </c:pt>
                <c:pt idx="279">
                  <c:v>1237.5000000000002</c:v>
                </c:pt>
                <c:pt idx="280">
                  <c:v>1776.2500000000002</c:v>
                </c:pt>
                <c:pt idx="281">
                  <c:v>3093.75</c:v>
                </c:pt>
                <c:pt idx="282">
                  <c:v>3386.2500000000005</c:v>
                </c:pt>
                <c:pt idx="283">
                  <c:v>1837.5000000000002</c:v>
                </c:pt>
                <c:pt idx="284">
                  <c:v>1237.5000000000002</c:v>
                </c:pt>
                <c:pt idx="285">
                  <c:v>1395.0000000000002</c:v>
                </c:pt>
                <c:pt idx="286">
                  <c:v>1898.7500000000002</c:v>
                </c:pt>
                <c:pt idx="287">
                  <c:v>3281.25</c:v>
                </c:pt>
                <c:pt idx="288">
                  <c:v>1295.0000000000002</c:v>
                </c:pt>
                <c:pt idx="289">
                  <c:v>888.12500000000011</c:v>
                </c:pt>
                <c:pt idx="290">
                  <c:v>725.00000000000023</c:v>
                </c:pt>
                <c:pt idx="291">
                  <c:v>690</c:v>
                </c:pt>
                <c:pt idx="292">
                  <c:v>984.37499999999989</c:v>
                </c:pt>
                <c:pt idx="293">
                  <c:v>1268.7500000000002</c:v>
                </c:pt>
                <c:pt idx="294">
                  <c:v>1365.0000000000002</c:v>
                </c:pt>
                <c:pt idx="295">
                  <c:v>765.625</c:v>
                </c:pt>
                <c:pt idx="296">
                  <c:v>675.00000000000023</c:v>
                </c:pt>
                <c:pt idx="297">
                  <c:v>630</c:v>
                </c:pt>
                <c:pt idx="298">
                  <c:v>944.99999999999989</c:v>
                </c:pt>
                <c:pt idx="299">
                  <c:v>1050</c:v>
                </c:pt>
                <c:pt idx="300">
                  <c:v>1104</c:v>
                </c:pt>
                <c:pt idx="301">
                  <c:v>630</c:v>
                </c:pt>
                <c:pt idx="302">
                  <c:v>500</c:v>
                </c:pt>
                <c:pt idx="303">
                  <c:v>474.99999999999994</c:v>
                </c:pt>
                <c:pt idx="304">
                  <c:v>735.00000000000011</c:v>
                </c:pt>
                <c:pt idx="305">
                  <c:v>937.5</c:v>
                </c:pt>
                <c:pt idx="306">
                  <c:v>1050</c:v>
                </c:pt>
                <c:pt idx="307">
                  <c:v>603.75</c:v>
                </c:pt>
                <c:pt idx="308">
                  <c:v>460</c:v>
                </c:pt>
                <c:pt idx="309">
                  <c:v>499.99999999999994</c:v>
                </c:pt>
                <c:pt idx="310">
                  <c:v>826.875</c:v>
                </c:pt>
                <c:pt idx="311">
                  <c:v>1181.25</c:v>
                </c:pt>
                <c:pt idx="312">
                  <c:v>1701</c:v>
                </c:pt>
                <c:pt idx="313">
                  <c:v>1023.7499999999999</c:v>
                </c:pt>
                <c:pt idx="314">
                  <c:v>1000</c:v>
                </c:pt>
                <c:pt idx="315">
                  <c:v>920</c:v>
                </c:pt>
                <c:pt idx="316">
                  <c:v>1049.9999999999998</c:v>
                </c:pt>
                <c:pt idx="317">
                  <c:v>1924.9999999999998</c:v>
                </c:pt>
                <c:pt idx="318">
                  <c:v>1899.9999999999998</c:v>
                </c:pt>
                <c:pt idx="319">
                  <c:v>1102.5</c:v>
                </c:pt>
                <c:pt idx="320">
                  <c:v>1350</c:v>
                </c:pt>
                <c:pt idx="321">
                  <c:v>1300</c:v>
                </c:pt>
                <c:pt idx="322">
                  <c:v>1478.75</c:v>
                </c:pt>
                <c:pt idx="323">
                  <c:v>2887.5000000000005</c:v>
                </c:pt>
                <c:pt idx="324">
                  <c:v>2730</c:v>
                </c:pt>
                <c:pt idx="325">
                  <c:v>1680.0000000000002</c:v>
                </c:pt>
                <c:pt idx="326">
                  <c:v>1595.0000000000002</c:v>
                </c:pt>
                <c:pt idx="327">
                  <c:v>1485.0000000000002</c:v>
                </c:pt>
                <c:pt idx="328">
                  <c:v>1592.5</c:v>
                </c:pt>
                <c:pt idx="329">
                  <c:v>3062.5000000000005</c:v>
                </c:pt>
                <c:pt idx="330">
                  <c:v>2665</c:v>
                </c:pt>
                <c:pt idx="331">
                  <c:v>1680.0000000000002</c:v>
                </c:pt>
                <c:pt idx="332">
                  <c:v>1595.0000000000002</c:v>
                </c:pt>
                <c:pt idx="333">
                  <c:v>1215</c:v>
                </c:pt>
                <c:pt idx="334">
                  <c:v>1251.25</c:v>
                </c:pt>
                <c:pt idx="335">
                  <c:v>2475.0000000000005</c:v>
                </c:pt>
                <c:pt idx="336">
                  <c:v>2035</c:v>
                </c:pt>
                <c:pt idx="337">
                  <c:v>1268.7500000000002</c:v>
                </c:pt>
                <c:pt idx="338">
                  <c:v>750.00000000000011</c:v>
                </c:pt>
                <c:pt idx="339">
                  <c:v>720.00000000000011</c:v>
                </c:pt>
                <c:pt idx="340">
                  <c:v>840</c:v>
                </c:pt>
                <c:pt idx="341">
                  <c:v>1575.0000000000002</c:v>
                </c:pt>
                <c:pt idx="342">
                  <c:v>1575.0000000000002</c:v>
                </c:pt>
                <c:pt idx="343">
                  <c:v>857.50000000000011</c:v>
                </c:pt>
                <c:pt idx="344">
                  <c:v>805.00000000000023</c:v>
                </c:pt>
                <c:pt idx="345">
                  <c:v>770.00000000000023</c:v>
                </c:pt>
                <c:pt idx="346">
                  <c:v>866.25000000000011</c:v>
                </c:pt>
                <c:pt idx="347">
                  <c:v>1687.5</c:v>
                </c:pt>
                <c:pt idx="348">
                  <c:v>1485.0000000000002</c:v>
                </c:pt>
                <c:pt idx="349">
                  <c:v>796.25000000000011</c:v>
                </c:pt>
                <c:pt idx="350">
                  <c:v>952.00000000000045</c:v>
                </c:pt>
                <c:pt idx="351">
                  <c:v>1560.0000000000007</c:v>
                </c:pt>
                <c:pt idx="352">
                  <c:v>1640.6250000000002</c:v>
                </c:pt>
                <c:pt idx="353">
                  <c:v>2718.75</c:v>
                </c:pt>
                <c:pt idx="354">
                  <c:v>2730.0000000000005</c:v>
                </c:pt>
                <c:pt idx="355">
                  <c:v>1627.5000000000002</c:v>
                </c:pt>
                <c:pt idx="356">
                  <c:v>1740.0000000000005</c:v>
                </c:pt>
                <c:pt idx="357">
                  <c:v>1620.0000000000002</c:v>
                </c:pt>
                <c:pt idx="358">
                  <c:v>1653.75</c:v>
                </c:pt>
                <c:pt idx="359">
                  <c:v>2906.25</c:v>
                </c:pt>
                <c:pt idx="360">
                  <c:v>1085.0000000000002</c:v>
                </c:pt>
                <c:pt idx="361">
                  <c:v>704.375</c:v>
                </c:pt>
                <c:pt idx="362">
                  <c:v>575.00000000000011</c:v>
                </c:pt>
                <c:pt idx="363">
                  <c:v>510</c:v>
                </c:pt>
                <c:pt idx="364">
                  <c:v>748.125</c:v>
                </c:pt>
                <c:pt idx="365">
                  <c:v>1006.2500000000001</c:v>
                </c:pt>
                <c:pt idx="366">
                  <c:v>1155.0000000000002</c:v>
                </c:pt>
                <c:pt idx="367">
                  <c:v>581.875</c:v>
                </c:pt>
                <c:pt idx="368">
                  <c:v>525.00000000000011</c:v>
                </c:pt>
                <c:pt idx="369">
                  <c:v>450</c:v>
                </c:pt>
                <c:pt idx="370">
                  <c:v>708.75</c:v>
                </c:pt>
                <c:pt idx="371">
                  <c:v>825</c:v>
                </c:pt>
                <c:pt idx="372">
                  <c:v>924</c:v>
                </c:pt>
                <c:pt idx="373">
                  <c:v>472.49999999999994</c:v>
                </c:pt>
                <c:pt idx="374">
                  <c:v>380</c:v>
                </c:pt>
                <c:pt idx="375">
                  <c:v>324.99999999999994</c:v>
                </c:pt>
                <c:pt idx="376">
                  <c:v>525</c:v>
                </c:pt>
                <c:pt idx="377">
                  <c:v>712.5</c:v>
                </c:pt>
                <c:pt idx="378">
                  <c:v>870</c:v>
                </c:pt>
                <c:pt idx="379">
                  <c:v>446.25</c:v>
                </c:pt>
                <c:pt idx="380">
                  <c:v>340</c:v>
                </c:pt>
                <c:pt idx="381">
                  <c:v>349.99999999999994</c:v>
                </c:pt>
                <c:pt idx="382">
                  <c:v>590.625</c:v>
                </c:pt>
                <c:pt idx="383">
                  <c:v>918.75000000000011</c:v>
                </c:pt>
                <c:pt idx="384">
                  <c:v>1431</c:v>
                </c:pt>
                <c:pt idx="385">
                  <c:v>787.5</c:v>
                </c:pt>
                <c:pt idx="386">
                  <c:v>760</c:v>
                </c:pt>
                <c:pt idx="387">
                  <c:v>680</c:v>
                </c:pt>
                <c:pt idx="388">
                  <c:v>787.49999999999977</c:v>
                </c:pt>
                <c:pt idx="389">
                  <c:v>1512.4999999999998</c:v>
                </c:pt>
                <c:pt idx="390">
                  <c:v>1600</c:v>
                </c:pt>
                <c:pt idx="391">
                  <c:v>866.25</c:v>
                </c:pt>
                <c:pt idx="392">
                  <c:v>1050</c:v>
                </c:pt>
                <c:pt idx="393">
                  <c:v>1000</c:v>
                </c:pt>
                <c:pt idx="394">
                  <c:v>1137.5</c:v>
                </c:pt>
                <c:pt idx="395">
                  <c:v>2362.5</c:v>
                </c:pt>
                <c:pt idx="396">
                  <c:v>2340</c:v>
                </c:pt>
                <c:pt idx="397">
                  <c:v>1365</c:v>
                </c:pt>
                <c:pt idx="398">
                  <c:v>1265.0000000000002</c:v>
                </c:pt>
                <c:pt idx="399">
                  <c:v>1155.0000000000002</c:v>
                </c:pt>
                <c:pt idx="400">
                  <c:v>1251.25</c:v>
                </c:pt>
                <c:pt idx="401">
                  <c:v>2537.5000000000005</c:v>
                </c:pt>
                <c:pt idx="402">
                  <c:v>2275</c:v>
                </c:pt>
                <c:pt idx="403">
                  <c:v>1365</c:v>
                </c:pt>
                <c:pt idx="404">
                  <c:v>1265.0000000000002</c:v>
                </c:pt>
                <c:pt idx="405">
                  <c:v>945</c:v>
                </c:pt>
                <c:pt idx="406">
                  <c:v>962.49999999999989</c:v>
                </c:pt>
                <c:pt idx="407">
                  <c:v>2025.0000000000002</c:v>
                </c:pt>
                <c:pt idx="408">
                  <c:v>1705</c:v>
                </c:pt>
                <c:pt idx="409">
                  <c:v>1006.2500000000001</c:v>
                </c:pt>
                <c:pt idx="410">
                  <c:v>475.00000000000011</c:v>
                </c:pt>
                <c:pt idx="411">
                  <c:v>450.00000000000011</c:v>
                </c:pt>
                <c:pt idx="412">
                  <c:v>551.25</c:v>
                </c:pt>
                <c:pt idx="413">
                  <c:v>1100.0000000000002</c:v>
                </c:pt>
                <c:pt idx="414">
                  <c:v>1160.0000000000002</c:v>
                </c:pt>
                <c:pt idx="415">
                  <c:v>577.50000000000011</c:v>
                </c:pt>
                <c:pt idx="416">
                  <c:v>510.00000000000023</c:v>
                </c:pt>
                <c:pt idx="417">
                  <c:v>480.00000000000023</c:v>
                </c:pt>
                <c:pt idx="418">
                  <c:v>560</c:v>
                </c:pt>
                <c:pt idx="419">
                  <c:v>1050</c:v>
                </c:pt>
                <c:pt idx="420">
                  <c:v>945.00000000000023</c:v>
                </c:pt>
                <c:pt idx="421">
                  <c:v>437.50000000000011</c:v>
                </c:pt>
                <c:pt idx="422">
                  <c:v>623.00000000000034</c:v>
                </c:pt>
                <c:pt idx="423">
                  <c:v>1300.0000000000007</c:v>
                </c:pt>
                <c:pt idx="424">
                  <c:v>1330.0000000000002</c:v>
                </c:pt>
                <c:pt idx="425">
                  <c:v>2300</c:v>
                </c:pt>
                <c:pt idx="426">
                  <c:v>2475.0000000000005</c:v>
                </c:pt>
                <c:pt idx="427">
                  <c:v>1421.8750000000002</c:v>
                </c:pt>
                <c:pt idx="428">
                  <c:v>1495.0000000000005</c:v>
                </c:pt>
                <c:pt idx="429">
                  <c:v>1365.0000000000005</c:v>
                </c:pt>
                <c:pt idx="430">
                  <c:v>1378.125</c:v>
                </c:pt>
                <c:pt idx="431">
                  <c:v>2500</c:v>
                </c:pt>
                <c:pt idx="432">
                  <c:v>870.00000000000023</c:v>
                </c:pt>
                <c:pt idx="433">
                  <c:v>551.25</c:v>
                </c:pt>
                <c:pt idx="434">
                  <c:v>420.00000000000023</c:v>
                </c:pt>
                <c:pt idx="435">
                  <c:v>375</c:v>
                </c:pt>
                <c:pt idx="436">
                  <c:v>595</c:v>
                </c:pt>
                <c:pt idx="437">
                  <c:v>787.50000000000011</c:v>
                </c:pt>
                <c:pt idx="438">
                  <c:v>930.00000000000023</c:v>
                </c:pt>
                <c:pt idx="439">
                  <c:v>446.25000000000006</c:v>
                </c:pt>
                <c:pt idx="440">
                  <c:v>380.00000000000017</c:v>
                </c:pt>
                <c:pt idx="441">
                  <c:v>325</c:v>
                </c:pt>
                <c:pt idx="442">
                  <c:v>560</c:v>
                </c:pt>
                <c:pt idx="443">
                  <c:v>625</c:v>
                </c:pt>
                <c:pt idx="444">
                  <c:v>720</c:v>
                </c:pt>
                <c:pt idx="445">
                  <c:v>350</c:v>
                </c:pt>
                <c:pt idx="446">
                  <c:v>255.00000000000006</c:v>
                </c:pt>
                <c:pt idx="447">
                  <c:v>219.99999999999997</c:v>
                </c:pt>
                <c:pt idx="448">
                  <c:v>398.12500000000006</c:v>
                </c:pt>
                <c:pt idx="449">
                  <c:v>531.25</c:v>
                </c:pt>
                <c:pt idx="450">
                  <c:v>675</c:v>
                </c:pt>
                <c:pt idx="451">
                  <c:v>328.125</c:v>
                </c:pt>
                <c:pt idx="452">
                  <c:v>225.00000000000006</c:v>
                </c:pt>
                <c:pt idx="453">
                  <c:v>239.99999999999997</c:v>
                </c:pt>
                <c:pt idx="454">
                  <c:v>454.99999999999994</c:v>
                </c:pt>
                <c:pt idx="455">
                  <c:v>712.50000000000011</c:v>
                </c:pt>
                <c:pt idx="456">
                  <c:v>1192</c:v>
                </c:pt>
                <c:pt idx="457">
                  <c:v>630</c:v>
                </c:pt>
                <c:pt idx="458">
                  <c:v>595.00000000000011</c:v>
                </c:pt>
                <c:pt idx="459">
                  <c:v>525.00000000000011</c:v>
                </c:pt>
                <c:pt idx="460">
                  <c:v>629.99999999999989</c:v>
                </c:pt>
                <c:pt idx="461">
                  <c:v>1249.9999999999998</c:v>
                </c:pt>
                <c:pt idx="462">
                  <c:v>1350</c:v>
                </c:pt>
                <c:pt idx="463">
                  <c:v>700</c:v>
                </c:pt>
                <c:pt idx="464">
                  <c:v>855</c:v>
                </c:pt>
                <c:pt idx="465">
                  <c:v>810</c:v>
                </c:pt>
                <c:pt idx="466">
                  <c:v>944.99999999999989</c:v>
                </c:pt>
                <c:pt idx="467">
                  <c:v>2031.25</c:v>
                </c:pt>
                <c:pt idx="468">
                  <c:v>2040</c:v>
                </c:pt>
                <c:pt idx="469">
                  <c:v>1155</c:v>
                </c:pt>
                <c:pt idx="470">
                  <c:v>1050</c:v>
                </c:pt>
                <c:pt idx="471">
                  <c:v>950</c:v>
                </c:pt>
                <c:pt idx="472">
                  <c:v>1050</c:v>
                </c:pt>
                <c:pt idx="473">
                  <c:v>2193.75</c:v>
                </c:pt>
                <c:pt idx="474">
                  <c:v>1980</c:v>
                </c:pt>
                <c:pt idx="475">
                  <c:v>1155</c:v>
                </c:pt>
                <c:pt idx="476">
                  <c:v>1050</c:v>
                </c:pt>
                <c:pt idx="477">
                  <c:v>760</c:v>
                </c:pt>
                <c:pt idx="478">
                  <c:v>787.5</c:v>
                </c:pt>
                <c:pt idx="479">
                  <c:v>1718.7500000000002</c:v>
                </c:pt>
                <c:pt idx="480">
                  <c:v>1450</c:v>
                </c:pt>
                <c:pt idx="481">
                  <c:v>826.87500000000011</c:v>
                </c:pt>
                <c:pt idx="482">
                  <c:v>340.00000000000011</c:v>
                </c:pt>
                <c:pt idx="483">
                  <c:v>320.00000000000011</c:v>
                </c:pt>
                <c:pt idx="484">
                  <c:v>420.00000000000006</c:v>
                </c:pt>
                <c:pt idx="485">
                  <c:v>875.00000000000023</c:v>
                </c:pt>
                <c:pt idx="486">
                  <c:v>945.00000000000023</c:v>
                </c:pt>
                <c:pt idx="487">
                  <c:v>437.50000000000011</c:v>
                </c:pt>
                <c:pt idx="488">
                  <c:v>375.00000000000023</c:v>
                </c:pt>
                <c:pt idx="489">
                  <c:v>350.00000000000017</c:v>
                </c:pt>
                <c:pt idx="490">
                  <c:v>428.75000000000006</c:v>
                </c:pt>
                <c:pt idx="491">
                  <c:v>831.25000000000011</c:v>
                </c:pt>
                <c:pt idx="492">
                  <c:v>750.00000000000034</c:v>
                </c:pt>
                <c:pt idx="493">
                  <c:v>315.00000000000017</c:v>
                </c:pt>
                <c:pt idx="494">
                  <c:v>474.00000000000028</c:v>
                </c:pt>
                <c:pt idx="495">
                  <c:v>1080.0000000000005</c:v>
                </c:pt>
                <c:pt idx="496">
                  <c:v>1115.625</c:v>
                </c:pt>
                <c:pt idx="497">
                  <c:v>1968.75</c:v>
                </c:pt>
                <c:pt idx="498">
                  <c:v>2170.0000000000005</c:v>
                </c:pt>
                <c:pt idx="499">
                  <c:v>1207.5</c:v>
                </c:pt>
                <c:pt idx="500">
                  <c:v>1260.0000000000002</c:v>
                </c:pt>
                <c:pt idx="501">
                  <c:v>1140.0000000000002</c:v>
                </c:pt>
                <c:pt idx="502">
                  <c:v>1163.75</c:v>
                </c:pt>
                <c:pt idx="503">
                  <c:v>2156.25</c:v>
                </c:pt>
              </c:numCache>
            </c:numRef>
          </c:yVal>
          <c:smooth val="0"/>
          <c:extLst>
            <c:ext xmlns:c16="http://schemas.microsoft.com/office/drawing/2014/chart" uri="{C3380CC4-5D6E-409C-BE32-E72D297353CC}">
              <c16:uniqueId val="{00000004-3441-4C8A-B9F4-BD30DD590745}"/>
            </c:ext>
          </c:extLst>
        </c:ser>
        <c:ser>
          <c:idx val="5"/>
          <c:order val="5"/>
          <c:tx>
            <c:strRef>
              <c:f>'Sales &amp; Profitability Analysis'!$S$4:$T$4</c:f>
              <c:strCache>
                <c:ptCount val="1"/>
                <c:pt idx="0">
                  <c:v>No Filter</c:v>
                </c:pt>
              </c:strCache>
            </c:strRef>
          </c:tx>
          <c:spPr>
            <a:ln w="25400" cap="rnd">
              <a:noFill/>
              <a:round/>
            </a:ln>
            <a:effectLst/>
          </c:spPr>
          <c:marker>
            <c:symbol val="none"/>
          </c:marker>
          <c:trendline>
            <c:spPr>
              <a:ln w="50800" cap="rnd">
                <a:solidFill>
                  <a:srgbClr val="757575"/>
                </a:solidFill>
                <a:prstDash val="sysDot"/>
              </a:ln>
              <a:effectLst/>
            </c:spPr>
            <c:trendlineType val="linear"/>
            <c:dispRSqr val="0"/>
            <c:dispEq val="0"/>
          </c:trendline>
          <c:xVal>
            <c:numRef>
              <c:f>'Sales &amp; Profitability Analysis'!$S$6:$S$3893</c:f>
              <c:numCache>
                <c:formatCode>"$"#,##0_);[Red]\("$"#,##0\)</c:formatCode>
                <c:ptCount val="3888"/>
                <c:pt idx="0">
                  <c:v>6000</c:v>
                </c:pt>
                <c:pt idx="1">
                  <c:v>5000</c:v>
                </c:pt>
                <c:pt idx="2">
                  <c:v>4000</c:v>
                </c:pt>
                <c:pt idx="3">
                  <c:v>3825</c:v>
                </c:pt>
                <c:pt idx="4">
                  <c:v>5400</c:v>
                </c:pt>
                <c:pt idx="5">
                  <c:v>5000</c:v>
                </c:pt>
                <c:pt idx="6">
                  <c:v>6250</c:v>
                </c:pt>
                <c:pt idx="7">
                  <c:v>4500</c:v>
                </c:pt>
                <c:pt idx="8">
                  <c:v>3800</c:v>
                </c:pt>
                <c:pt idx="9">
                  <c:v>3712.5</c:v>
                </c:pt>
                <c:pt idx="10">
                  <c:v>5400</c:v>
                </c:pt>
                <c:pt idx="11">
                  <c:v>5000</c:v>
                </c:pt>
                <c:pt idx="12">
                  <c:v>6100</c:v>
                </c:pt>
                <c:pt idx="13">
                  <c:v>4625</c:v>
                </c:pt>
                <c:pt idx="14">
                  <c:v>3800</c:v>
                </c:pt>
                <c:pt idx="15">
                  <c:v>3600</c:v>
                </c:pt>
                <c:pt idx="16">
                  <c:v>5100</c:v>
                </c:pt>
                <c:pt idx="17">
                  <c:v>4750</c:v>
                </c:pt>
                <c:pt idx="18">
                  <c:v>6000</c:v>
                </c:pt>
                <c:pt idx="19">
                  <c:v>4500</c:v>
                </c:pt>
                <c:pt idx="20">
                  <c:v>3600</c:v>
                </c:pt>
                <c:pt idx="21">
                  <c:v>3712.5</c:v>
                </c:pt>
                <c:pt idx="22">
                  <c:v>4950</c:v>
                </c:pt>
                <c:pt idx="23">
                  <c:v>4750</c:v>
                </c:pt>
                <c:pt idx="24">
                  <c:v>7320</c:v>
                </c:pt>
                <c:pt idx="25">
                  <c:v>5087.5</c:v>
                </c:pt>
                <c:pt idx="26">
                  <c:v>4500</c:v>
                </c:pt>
                <c:pt idx="27">
                  <c:v>4250</c:v>
                </c:pt>
                <c:pt idx="28">
                  <c:v>5250</c:v>
                </c:pt>
                <c:pt idx="29">
                  <c:v>6500</c:v>
                </c:pt>
                <c:pt idx="30">
                  <c:v>7500</c:v>
                </c:pt>
                <c:pt idx="31">
                  <c:v>5500</c:v>
                </c:pt>
                <c:pt idx="32">
                  <c:v>4625</c:v>
                </c:pt>
                <c:pt idx="33">
                  <c:v>4500</c:v>
                </c:pt>
                <c:pt idx="34">
                  <c:v>5400</c:v>
                </c:pt>
                <c:pt idx="35">
                  <c:v>6825</c:v>
                </c:pt>
                <c:pt idx="36">
                  <c:v>7650</c:v>
                </c:pt>
                <c:pt idx="37">
                  <c:v>5637.5000000000009</c:v>
                </c:pt>
                <c:pt idx="38">
                  <c:v>4750</c:v>
                </c:pt>
                <c:pt idx="39">
                  <c:v>4500</c:v>
                </c:pt>
                <c:pt idx="40">
                  <c:v>5550</c:v>
                </c:pt>
                <c:pt idx="41">
                  <c:v>7150</c:v>
                </c:pt>
                <c:pt idx="42">
                  <c:v>7500</c:v>
                </c:pt>
                <c:pt idx="43">
                  <c:v>5637.5000000000009</c:v>
                </c:pt>
                <c:pt idx="44">
                  <c:v>4750</c:v>
                </c:pt>
                <c:pt idx="45">
                  <c:v>4625</c:v>
                </c:pt>
                <c:pt idx="46">
                  <c:v>5400</c:v>
                </c:pt>
                <c:pt idx="47">
                  <c:v>6987.5</c:v>
                </c:pt>
                <c:pt idx="48">
                  <c:v>7200</c:v>
                </c:pt>
                <c:pt idx="49">
                  <c:v>5500</c:v>
                </c:pt>
                <c:pt idx="50">
                  <c:v>4625</c:v>
                </c:pt>
                <c:pt idx="51">
                  <c:v>4500</c:v>
                </c:pt>
                <c:pt idx="52">
                  <c:v>5400</c:v>
                </c:pt>
                <c:pt idx="53">
                  <c:v>6500</c:v>
                </c:pt>
                <c:pt idx="54">
                  <c:v>7637.5</c:v>
                </c:pt>
                <c:pt idx="55">
                  <c:v>5500</c:v>
                </c:pt>
                <c:pt idx="56">
                  <c:v>4950</c:v>
                </c:pt>
                <c:pt idx="57">
                  <c:v>4812.5</c:v>
                </c:pt>
                <c:pt idx="58">
                  <c:v>5687.5</c:v>
                </c:pt>
                <c:pt idx="59">
                  <c:v>7000</c:v>
                </c:pt>
                <c:pt idx="60">
                  <c:v>7475</c:v>
                </c:pt>
                <c:pt idx="61">
                  <c:v>5362.5</c:v>
                </c:pt>
                <c:pt idx="62">
                  <c:v>5060</c:v>
                </c:pt>
                <c:pt idx="63">
                  <c:v>4950</c:v>
                </c:pt>
                <c:pt idx="64">
                  <c:v>5687.5</c:v>
                </c:pt>
                <c:pt idx="65">
                  <c:v>6825</c:v>
                </c:pt>
                <c:pt idx="66">
                  <c:v>7800</c:v>
                </c:pt>
                <c:pt idx="67">
                  <c:v>5500</c:v>
                </c:pt>
                <c:pt idx="68">
                  <c:v>5225</c:v>
                </c:pt>
                <c:pt idx="69">
                  <c:v>4950</c:v>
                </c:pt>
                <c:pt idx="70">
                  <c:v>5850</c:v>
                </c:pt>
                <c:pt idx="71">
                  <c:v>7000</c:v>
                </c:pt>
                <c:pt idx="72">
                  <c:v>2250</c:v>
                </c:pt>
                <c:pt idx="73">
                  <c:v>3150</c:v>
                </c:pt>
                <c:pt idx="74">
                  <c:v>2450</c:v>
                </c:pt>
                <c:pt idx="75">
                  <c:v>2450</c:v>
                </c:pt>
                <c:pt idx="76">
                  <c:v>2200</c:v>
                </c:pt>
                <c:pt idx="77">
                  <c:v>2450</c:v>
                </c:pt>
                <c:pt idx="78">
                  <c:v>2125</c:v>
                </c:pt>
                <c:pt idx="79">
                  <c:v>2975</c:v>
                </c:pt>
                <c:pt idx="80">
                  <c:v>2362.5</c:v>
                </c:pt>
                <c:pt idx="81">
                  <c:v>2187.5</c:v>
                </c:pt>
                <c:pt idx="82">
                  <c:v>2000</c:v>
                </c:pt>
                <c:pt idx="83">
                  <c:v>2450</c:v>
                </c:pt>
                <c:pt idx="84">
                  <c:v>2625</c:v>
                </c:pt>
                <c:pt idx="85">
                  <c:v>3500</c:v>
                </c:pt>
                <c:pt idx="86">
                  <c:v>2450</c:v>
                </c:pt>
                <c:pt idx="87">
                  <c:v>2400</c:v>
                </c:pt>
                <c:pt idx="88">
                  <c:v>2250</c:v>
                </c:pt>
                <c:pt idx="89">
                  <c:v>2600</c:v>
                </c:pt>
                <c:pt idx="90">
                  <c:v>2700</c:v>
                </c:pt>
                <c:pt idx="91">
                  <c:v>3600</c:v>
                </c:pt>
                <c:pt idx="92">
                  <c:v>2537.5</c:v>
                </c:pt>
                <c:pt idx="93">
                  <c:v>2500</c:v>
                </c:pt>
                <c:pt idx="94">
                  <c:v>2362.5</c:v>
                </c:pt>
                <c:pt idx="95">
                  <c:v>3200</c:v>
                </c:pt>
                <c:pt idx="96">
                  <c:v>2775</c:v>
                </c:pt>
                <c:pt idx="97">
                  <c:v>3700</c:v>
                </c:pt>
                <c:pt idx="98">
                  <c:v>2712.5</c:v>
                </c:pt>
                <c:pt idx="99">
                  <c:v>2800</c:v>
                </c:pt>
                <c:pt idx="100">
                  <c:v>2700</c:v>
                </c:pt>
                <c:pt idx="101">
                  <c:v>3800</c:v>
                </c:pt>
                <c:pt idx="102">
                  <c:v>3800</c:v>
                </c:pt>
                <c:pt idx="103">
                  <c:v>4275</c:v>
                </c:pt>
                <c:pt idx="104">
                  <c:v>3200</c:v>
                </c:pt>
                <c:pt idx="105">
                  <c:v>3000</c:v>
                </c:pt>
                <c:pt idx="106">
                  <c:v>2925</c:v>
                </c:pt>
                <c:pt idx="107">
                  <c:v>5000</c:v>
                </c:pt>
                <c:pt idx="108">
                  <c:v>3800</c:v>
                </c:pt>
                <c:pt idx="109">
                  <c:v>4275</c:v>
                </c:pt>
                <c:pt idx="110">
                  <c:v>4400</c:v>
                </c:pt>
                <c:pt idx="111">
                  <c:v>2800</c:v>
                </c:pt>
                <c:pt idx="112">
                  <c:v>3150</c:v>
                </c:pt>
                <c:pt idx="113">
                  <c:v>4875</c:v>
                </c:pt>
                <c:pt idx="114">
                  <c:v>3700</c:v>
                </c:pt>
                <c:pt idx="115">
                  <c:v>4162.5</c:v>
                </c:pt>
                <c:pt idx="116">
                  <c:v>4400</c:v>
                </c:pt>
                <c:pt idx="117">
                  <c:v>2600</c:v>
                </c:pt>
                <c:pt idx="118">
                  <c:v>2925</c:v>
                </c:pt>
                <c:pt idx="119">
                  <c:v>4500</c:v>
                </c:pt>
                <c:pt idx="120">
                  <c:v>3825</c:v>
                </c:pt>
                <c:pt idx="121">
                  <c:v>3825</c:v>
                </c:pt>
                <c:pt idx="122">
                  <c:v>4500</c:v>
                </c:pt>
                <c:pt idx="123">
                  <c:v>3125</c:v>
                </c:pt>
                <c:pt idx="124">
                  <c:v>2812.5</c:v>
                </c:pt>
                <c:pt idx="125">
                  <c:v>4675</c:v>
                </c:pt>
                <c:pt idx="126">
                  <c:v>3600</c:v>
                </c:pt>
                <c:pt idx="127">
                  <c:v>3600</c:v>
                </c:pt>
                <c:pt idx="128">
                  <c:v>3750</c:v>
                </c:pt>
                <c:pt idx="129">
                  <c:v>3000</c:v>
                </c:pt>
                <c:pt idx="130">
                  <c:v>2587.5</c:v>
                </c:pt>
                <c:pt idx="131">
                  <c:v>4125</c:v>
                </c:pt>
                <c:pt idx="132">
                  <c:v>4050</c:v>
                </c:pt>
                <c:pt idx="133">
                  <c:v>4050</c:v>
                </c:pt>
                <c:pt idx="134">
                  <c:v>4125</c:v>
                </c:pt>
                <c:pt idx="135">
                  <c:v>3375</c:v>
                </c:pt>
                <c:pt idx="136">
                  <c:v>2925</c:v>
                </c:pt>
                <c:pt idx="137">
                  <c:v>4675</c:v>
                </c:pt>
                <c:pt idx="138">
                  <c:v>4275</c:v>
                </c:pt>
                <c:pt idx="139">
                  <c:v>4275</c:v>
                </c:pt>
                <c:pt idx="140">
                  <c:v>4250</c:v>
                </c:pt>
                <c:pt idx="141">
                  <c:v>3500</c:v>
                </c:pt>
                <c:pt idx="142">
                  <c:v>2925</c:v>
                </c:pt>
                <c:pt idx="143">
                  <c:v>4950</c:v>
                </c:pt>
                <c:pt idx="144">
                  <c:v>3099.9999999999995</c:v>
                </c:pt>
                <c:pt idx="145">
                  <c:v>3875</c:v>
                </c:pt>
                <c:pt idx="146">
                  <c:v>3875</c:v>
                </c:pt>
                <c:pt idx="147">
                  <c:v>3125</c:v>
                </c:pt>
                <c:pt idx="148">
                  <c:v>3162.5000000000005</c:v>
                </c:pt>
                <c:pt idx="149">
                  <c:v>3875</c:v>
                </c:pt>
                <c:pt idx="150">
                  <c:v>3299.9999999999995</c:v>
                </c:pt>
                <c:pt idx="151">
                  <c:v>3625</c:v>
                </c:pt>
                <c:pt idx="152">
                  <c:v>3625</c:v>
                </c:pt>
                <c:pt idx="153">
                  <c:v>2875</c:v>
                </c:pt>
                <c:pt idx="154">
                  <c:v>2750</c:v>
                </c:pt>
                <c:pt idx="155">
                  <c:v>3500</c:v>
                </c:pt>
                <c:pt idx="156">
                  <c:v>4250</c:v>
                </c:pt>
                <c:pt idx="157">
                  <c:v>4200</c:v>
                </c:pt>
                <c:pt idx="158">
                  <c:v>4200</c:v>
                </c:pt>
                <c:pt idx="159">
                  <c:v>3600</c:v>
                </c:pt>
                <c:pt idx="160">
                  <c:v>3250</c:v>
                </c:pt>
                <c:pt idx="161">
                  <c:v>4200</c:v>
                </c:pt>
                <c:pt idx="162">
                  <c:v>5250</c:v>
                </c:pt>
                <c:pt idx="163">
                  <c:v>4387.5</c:v>
                </c:pt>
                <c:pt idx="164">
                  <c:v>4712.5</c:v>
                </c:pt>
                <c:pt idx="165">
                  <c:v>3750</c:v>
                </c:pt>
                <c:pt idx="166">
                  <c:v>3412.5</c:v>
                </c:pt>
                <c:pt idx="167">
                  <c:v>5600</c:v>
                </c:pt>
                <c:pt idx="168">
                  <c:v>5400</c:v>
                </c:pt>
                <c:pt idx="169">
                  <c:v>4875</c:v>
                </c:pt>
                <c:pt idx="170">
                  <c:v>4875</c:v>
                </c:pt>
                <c:pt idx="171">
                  <c:v>3900</c:v>
                </c:pt>
                <c:pt idx="172">
                  <c:v>3575</c:v>
                </c:pt>
                <c:pt idx="173">
                  <c:v>5800</c:v>
                </c:pt>
                <c:pt idx="174">
                  <c:v>5850</c:v>
                </c:pt>
                <c:pt idx="175">
                  <c:v>5362.5</c:v>
                </c:pt>
                <c:pt idx="176">
                  <c:v>5362.5</c:v>
                </c:pt>
                <c:pt idx="177">
                  <c:v>4200</c:v>
                </c:pt>
                <c:pt idx="178">
                  <c:v>3737.5</c:v>
                </c:pt>
                <c:pt idx="179">
                  <c:v>7000</c:v>
                </c:pt>
                <c:pt idx="180">
                  <c:v>6150</c:v>
                </c:pt>
                <c:pt idx="181">
                  <c:v>5687.5</c:v>
                </c:pt>
                <c:pt idx="182">
                  <c:v>5362.5</c:v>
                </c:pt>
                <c:pt idx="183">
                  <c:v>4350</c:v>
                </c:pt>
                <c:pt idx="184">
                  <c:v>5037.5</c:v>
                </c:pt>
                <c:pt idx="185">
                  <c:v>6200</c:v>
                </c:pt>
                <c:pt idx="186">
                  <c:v>6337.5</c:v>
                </c:pt>
                <c:pt idx="187">
                  <c:v>6475.0000000000009</c:v>
                </c:pt>
                <c:pt idx="188">
                  <c:v>5200</c:v>
                </c:pt>
                <c:pt idx="189">
                  <c:v>4875</c:v>
                </c:pt>
                <c:pt idx="190">
                  <c:v>5625</c:v>
                </c:pt>
                <c:pt idx="191">
                  <c:v>5800</c:v>
                </c:pt>
                <c:pt idx="192">
                  <c:v>5087.5</c:v>
                </c:pt>
                <c:pt idx="193">
                  <c:v>5550.0000000000009</c:v>
                </c:pt>
                <c:pt idx="194">
                  <c:v>4262.5</c:v>
                </c:pt>
                <c:pt idx="195">
                  <c:v>3987.5000000000005</c:v>
                </c:pt>
                <c:pt idx="196">
                  <c:v>4712.5</c:v>
                </c:pt>
                <c:pt idx="197">
                  <c:v>5425.0000000000009</c:v>
                </c:pt>
                <c:pt idx="198">
                  <c:v>4812.5</c:v>
                </c:pt>
                <c:pt idx="199">
                  <c:v>5250.0000000000009</c:v>
                </c:pt>
                <c:pt idx="200">
                  <c:v>3850.0000000000005</c:v>
                </c:pt>
                <c:pt idx="201">
                  <c:v>3712.5000000000005</c:v>
                </c:pt>
                <c:pt idx="202">
                  <c:v>4225</c:v>
                </c:pt>
                <c:pt idx="203">
                  <c:v>4900.0000000000009</c:v>
                </c:pt>
                <c:pt idx="204">
                  <c:v>4812.5</c:v>
                </c:pt>
                <c:pt idx="205">
                  <c:v>5250.0000000000009</c:v>
                </c:pt>
                <c:pt idx="206">
                  <c:v>3987.5000000000005</c:v>
                </c:pt>
                <c:pt idx="207">
                  <c:v>3850.0000000000005</c:v>
                </c:pt>
                <c:pt idx="208">
                  <c:v>4225</c:v>
                </c:pt>
                <c:pt idx="209">
                  <c:v>5425.0000000000009</c:v>
                </c:pt>
                <c:pt idx="210">
                  <c:v>5362.5</c:v>
                </c:pt>
                <c:pt idx="211">
                  <c:v>5850.0000000000009</c:v>
                </c:pt>
                <c:pt idx="212">
                  <c:v>4262.5</c:v>
                </c:pt>
                <c:pt idx="213">
                  <c:v>4262.5</c:v>
                </c:pt>
                <c:pt idx="214">
                  <c:v>4550</c:v>
                </c:pt>
                <c:pt idx="215">
                  <c:v>5600.0000000000009</c:v>
                </c:pt>
                <c:pt idx="216">
                  <c:v>2450</c:v>
                </c:pt>
                <c:pt idx="217">
                  <c:v>3150</c:v>
                </c:pt>
                <c:pt idx="218">
                  <c:v>3150</c:v>
                </c:pt>
                <c:pt idx="219">
                  <c:v>2475</c:v>
                </c:pt>
                <c:pt idx="220">
                  <c:v>2500</c:v>
                </c:pt>
                <c:pt idx="221">
                  <c:v>3150</c:v>
                </c:pt>
                <c:pt idx="222">
                  <c:v>2625</c:v>
                </c:pt>
                <c:pt idx="223">
                  <c:v>2925</c:v>
                </c:pt>
                <c:pt idx="224">
                  <c:v>3037.5</c:v>
                </c:pt>
                <c:pt idx="225">
                  <c:v>2362.5</c:v>
                </c:pt>
                <c:pt idx="226">
                  <c:v>2250</c:v>
                </c:pt>
                <c:pt idx="227">
                  <c:v>2925</c:v>
                </c:pt>
                <c:pt idx="228">
                  <c:v>2800</c:v>
                </c:pt>
                <c:pt idx="229">
                  <c:v>2925</c:v>
                </c:pt>
                <c:pt idx="230">
                  <c:v>2925</c:v>
                </c:pt>
                <c:pt idx="231">
                  <c:v>2475</c:v>
                </c:pt>
                <c:pt idx="232">
                  <c:v>2125</c:v>
                </c:pt>
                <c:pt idx="233">
                  <c:v>2812.5</c:v>
                </c:pt>
                <c:pt idx="234">
                  <c:v>3600</c:v>
                </c:pt>
                <c:pt idx="235">
                  <c:v>3000</c:v>
                </c:pt>
                <c:pt idx="236">
                  <c:v>3125</c:v>
                </c:pt>
                <c:pt idx="237">
                  <c:v>2362.5</c:v>
                </c:pt>
                <c:pt idx="238">
                  <c:v>2125</c:v>
                </c:pt>
                <c:pt idx="239">
                  <c:v>3900</c:v>
                </c:pt>
                <c:pt idx="240">
                  <c:v>3600</c:v>
                </c:pt>
                <c:pt idx="241">
                  <c:v>3250</c:v>
                </c:pt>
                <c:pt idx="242">
                  <c:v>3250</c:v>
                </c:pt>
                <c:pt idx="243">
                  <c:v>2475</c:v>
                </c:pt>
                <c:pt idx="244">
                  <c:v>2250</c:v>
                </c:pt>
                <c:pt idx="245">
                  <c:v>4062.5</c:v>
                </c:pt>
                <c:pt idx="246">
                  <c:v>4050</c:v>
                </c:pt>
                <c:pt idx="247">
                  <c:v>3750</c:v>
                </c:pt>
                <c:pt idx="248">
                  <c:v>3750</c:v>
                </c:pt>
                <c:pt idx="249">
                  <c:v>2812.5</c:v>
                </c:pt>
                <c:pt idx="250">
                  <c:v>2500</c:v>
                </c:pt>
                <c:pt idx="251">
                  <c:v>5200</c:v>
                </c:pt>
                <c:pt idx="252">
                  <c:v>4275</c:v>
                </c:pt>
                <c:pt idx="253">
                  <c:v>4000</c:v>
                </c:pt>
                <c:pt idx="254">
                  <c:v>3750</c:v>
                </c:pt>
                <c:pt idx="255">
                  <c:v>2925</c:v>
                </c:pt>
                <c:pt idx="256">
                  <c:v>3500</c:v>
                </c:pt>
                <c:pt idx="257">
                  <c:v>4550</c:v>
                </c:pt>
                <c:pt idx="258">
                  <c:v>4500</c:v>
                </c:pt>
                <c:pt idx="259">
                  <c:v>4675</c:v>
                </c:pt>
                <c:pt idx="260">
                  <c:v>3625</c:v>
                </c:pt>
                <c:pt idx="261">
                  <c:v>3375</c:v>
                </c:pt>
                <c:pt idx="262">
                  <c:v>4050</c:v>
                </c:pt>
                <c:pt idx="263">
                  <c:v>4225</c:v>
                </c:pt>
                <c:pt idx="264">
                  <c:v>4250</c:v>
                </c:pt>
                <c:pt idx="265">
                  <c:v>4675</c:v>
                </c:pt>
                <c:pt idx="266">
                  <c:v>3500</c:v>
                </c:pt>
                <c:pt idx="267">
                  <c:v>3250</c:v>
                </c:pt>
                <c:pt idx="268">
                  <c:v>3900</c:v>
                </c:pt>
                <c:pt idx="269">
                  <c:v>4550</c:v>
                </c:pt>
                <c:pt idx="270">
                  <c:v>4000</c:v>
                </c:pt>
                <c:pt idx="271">
                  <c:v>4400</c:v>
                </c:pt>
                <c:pt idx="272">
                  <c:v>3250</c:v>
                </c:pt>
                <c:pt idx="273">
                  <c:v>3125</c:v>
                </c:pt>
                <c:pt idx="274">
                  <c:v>3600</c:v>
                </c:pt>
                <c:pt idx="275">
                  <c:v>4225</c:v>
                </c:pt>
                <c:pt idx="276">
                  <c:v>4125</c:v>
                </c:pt>
                <c:pt idx="277">
                  <c:v>4537.5</c:v>
                </c:pt>
                <c:pt idx="278">
                  <c:v>3375</c:v>
                </c:pt>
                <c:pt idx="279">
                  <c:v>3250</c:v>
                </c:pt>
                <c:pt idx="280">
                  <c:v>3600</c:v>
                </c:pt>
                <c:pt idx="281">
                  <c:v>4550</c:v>
                </c:pt>
                <c:pt idx="282">
                  <c:v>4500</c:v>
                </c:pt>
                <c:pt idx="283">
                  <c:v>4950</c:v>
                </c:pt>
                <c:pt idx="284">
                  <c:v>3500</c:v>
                </c:pt>
                <c:pt idx="285">
                  <c:v>3500</c:v>
                </c:pt>
                <c:pt idx="286">
                  <c:v>3750</c:v>
                </c:pt>
                <c:pt idx="287">
                  <c:v>4712.5</c:v>
                </c:pt>
                <c:pt idx="288">
                  <c:v>2137.5</c:v>
                </c:pt>
                <c:pt idx="289">
                  <c:v>1237.5</c:v>
                </c:pt>
                <c:pt idx="290">
                  <c:v>962.50000000000011</c:v>
                </c:pt>
                <c:pt idx="291">
                  <c:v>500</c:v>
                </c:pt>
                <c:pt idx="292">
                  <c:v>962.49999999999989</c:v>
                </c:pt>
                <c:pt idx="293">
                  <c:v>1237.5</c:v>
                </c:pt>
                <c:pt idx="294">
                  <c:v>2362.5</c:v>
                </c:pt>
                <c:pt idx="295">
                  <c:v>787.5</c:v>
                </c:pt>
                <c:pt idx="296">
                  <c:v>787.50000000000011</c:v>
                </c:pt>
                <c:pt idx="297">
                  <c:v>400</c:v>
                </c:pt>
                <c:pt idx="298">
                  <c:v>962.49999999999989</c:v>
                </c:pt>
                <c:pt idx="299">
                  <c:v>1237.5</c:v>
                </c:pt>
                <c:pt idx="300">
                  <c:v>2475</c:v>
                </c:pt>
                <c:pt idx="301">
                  <c:v>1000</c:v>
                </c:pt>
                <c:pt idx="302">
                  <c:v>900</c:v>
                </c:pt>
                <c:pt idx="303">
                  <c:v>337.5</c:v>
                </c:pt>
                <c:pt idx="304">
                  <c:v>750</c:v>
                </c:pt>
                <c:pt idx="305">
                  <c:v>1125</c:v>
                </c:pt>
                <c:pt idx="306">
                  <c:v>2250</c:v>
                </c:pt>
                <c:pt idx="307">
                  <c:v>750</c:v>
                </c:pt>
                <c:pt idx="308">
                  <c:v>600</c:v>
                </c:pt>
                <c:pt idx="309">
                  <c:v>337.5</c:v>
                </c:pt>
                <c:pt idx="310">
                  <c:v>600</c:v>
                </c:pt>
                <c:pt idx="311">
                  <c:v>1125</c:v>
                </c:pt>
                <c:pt idx="312">
                  <c:v>2970</c:v>
                </c:pt>
                <c:pt idx="313">
                  <c:v>1100</c:v>
                </c:pt>
                <c:pt idx="314">
                  <c:v>875</c:v>
                </c:pt>
                <c:pt idx="315">
                  <c:v>500</c:v>
                </c:pt>
                <c:pt idx="316">
                  <c:v>750</c:v>
                </c:pt>
                <c:pt idx="317">
                  <c:v>1625</c:v>
                </c:pt>
                <c:pt idx="318">
                  <c:v>2500</c:v>
                </c:pt>
                <c:pt idx="319">
                  <c:v>1125.0000000000002</c:v>
                </c:pt>
                <c:pt idx="320">
                  <c:v>800</c:v>
                </c:pt>
                <c:pt idx="321">
                  <c:v>700</c:v>
                </c:pt>
                <c:pt idx="322">
                  <c:v>875</c:v>
                </c:pt>
                <c:pt idx="323">
                  <c:v>1925.0000000000002</c:v>
                </c:pt>
                <c:pt idx="324">
                  <c:v>2875</c:v>
                </c:pt>
                <c:pt idx="325">
                  <c:v>1462.5000000000002</c:v>
                </c:pt>
                <c:pt idx="326">
                  <c:v>1000</c:v>
                </c:pt>
                <c:pt idx="327">
                  <c:v>800</c:v>
                </c:pt>
                <c:pt idx="328">
                  <c:v>1125</c:v>
                </c:pt>
                <c:pt idx="329">
                  <c:v>2200</c:v>
                </c:pt>
                <c:pt idx="330">
                  <c:v>2750</c:v>
                </c:pt>
                <c:pt idx="331">
                  <c:v>1462.5000000000002</c:v>
                </c:pt>
                <c:pt idx="332">
                  <c:v>1000</c:v>
                </c:pt>
                <c:pt idx="333">
                  <c:v>900</c:v>
                </c:pt>
                <c:pt idx="334">
                  <c:v>1000</c:v>
                </c:pt>
                <c:pt idx="335">
                  <c:v>2062.5</c:v>
                </c:pt>
                <c:pt idx="336">
                  <c:v>2500</c:v>
                </c:pt>
                <c:pt idx="337">
                  <c:v>1350.0000000000002</c:v>
                </c:pt>
                <c:pt idx="338">
                  <c:v>800</c:v>
                </c:pt>
                <c:pt idx="339">
                  <c:v>700</c:v>
                </c:pt>
                <c:pt idx="340">
                  <c:v>875</c:v>
                </c:pt>
                <c:pt idx="341">
                  <c:v>1375</c:v>
                </c:pt>
                <c:pt idx="342">
                  <c:v>2550</c:v>
                </c:pt>
                <c:pt idx="343">
                  <c:v>1250</c:v>
                </c:pt>
                <c:pt idx="344">
                  <c:v>750</c:v>
                </c:pt>
                <c:pt idx="345">
                  <c:v>625</c:v>
                </c:pt>
                <c:pt idx="346">
                  <c:v>750</c:v>
                </c:pt>
                <c:pt idx="347">
                  <c:v>1624.9999999999998</c:v>
                </c:pt>
                <c:pt idx="348">
                  <c:v>2400</c:v>
                </c:pt>
                <c:pt idx="349">
                  <c:v>1250</c:v>
                </c:pt>
                <c:pt idx="350">
                  <c:v>975</c:v>
                </c:pt>
                <c:pt idx="351">
                  <c:v>875</c:v>
                </c:pt>
                <c:pt idx="352">
                  <c:v>900</c:v>
                </c:pt>
                <c:pt idx="353">
                  <c:v>1624.9999999999998</c:v>
                </c:pt>
                <c:pt idx="354">
                  <c:v>3000</c:v>
                </c:pt>
                <c:pt idx="355">
                  <c:v>1500</c:v>
                </c:pt>
                <c:pt idx="356">
                  <c:v>1250</c:v>
                </c:pt>
                <c:pt idx="357">
                  <c:v>1000</c:v>
                </c:pt>
                <c:pt idx="358">
                  <c:v>1200</c:v>
                </c:pt>
                <c:pt idx="359">
                  <c:v>1949.9999999999998</c:v>
                </c:pt>
                <c:pt idx="360">
                  <c:v>1450</c:v>
                </c:pt>
                <c:pt idx="361">
                  <c:v>2175</c:v>
                </c:pt>
                <c:pt idx="362">
                  <c:v>1575</c:v>
                </c:pt>
                <c:pt idx="363">
                  <c:v>1837.4999999999998</c:v>
                </c:pt>
                <c:pt idx="364">
                  <c:v>1500</c:v>
                </c:pt>
                <c:pt idx="365">
                  <c:v>1837.4999999999998</c:v>
                </c:pt>
                <c:pt idx="366">
                  <c:v>1687.5</c:v>
                </c:pt>
                <c:pt idx="367">
                  <c:v>2275</c:v>
                </c:pt>
                <c:pt idx="368">
                  <c:v>1662.5</c:v>
                </c:pt>
                <c:pt idx="369">
                  <c:v>1487.5</c:v>
                </c:pt>
                <c:pt idx="370">
                  <c:v>1200</c:v>
                </c:pt>
                <c:pt idx="371">
                  <c:v>1750</c:v>
                </c:pt>
                <c:pt idx="372">
                  <c:v>2025</c:v>
                </c:pt>
                <c:pt idx="373">
                  <c:v>2700</c:v>
                </c:pt>
                <c:pt idx="374">
                  <c:v>1500</c:v>
                </c:pt>
                <c:pt idx="375">
                  <c:v>1400.0000000000002</c:v>
                </c:pt>
                <c:pt idx="376">
                  <c:v>1200</c:v>
                </c:pt>
                <c:pt idx="377">
                  <c:v>1575.0000000000002</c:v>
                </c:pt>
                <c:pt idx="378">
                  <c:v>1399.9999999999998</c:v>
                </c:pt>
                <c:pt idx="379">
                  <c:v>2100.0000000000005</c:v>
                </c:pt>
                <c:pt idx="380">
                  <c:v>1312.4999999999998</c:v>
                </c:pt>
                <c:pt idx="381">
                  <c:v>1275.0000000000002</c:v>
                </c:pt>
                <c:pt idx="382">
                  <c:v>1137.5</c:v>
                </c:pt>
                <c:pt idx="383">
                  <c:v>1800.0000000000002</c:v>
                </c:pt>
                <c:pt idx="384">
                  <c:v>1499.9999999999998</c:v>
                </c:pt>
                <c:pt idx="385">
                  <c:v>2325.0000000000005</c:v>
                </c:pt>
                <c:pt idx="386">
                  <c:v>1562.4999999999998</c:v>
                </c:pt>
                <c:pt idx="387">
                  <c:v>1925.0000000000002</c:v>
                </c:pt>
                <c:pt idx="388">
                  <c:v>2250</c:v>
                </c:pt>
                <c:pt idx="389">
                  <c:v>3600</c:v>
                </c:pt>
                <c:pt idx="390">
                  <c:v>3600</c:v>
                </c:pt>
                <c:pt idx="391">
                  <c:v>4000</c:v>
                </c:pt>
                <c:pt idx="392">
                  <c:v>2925</c:v>
                </c:pt>
                <c:pt idx="393">
                  <c:v>2700</c:v>
                </c:pt>
                <c:pt idx="394">
                  <c:v>2500</c:v>
                </c:pt>
                <c:pt idx="395">
                  <c:v>4812.5</c:v>
                </c:pt>
                <c:pt idx="396">
                  <c:v>3712.5</c:v>
                </c:pt>
                <c:pt idx="397">
                  <c:v>4125</c:v>
                </c:pt>
                <c:pt idx="398">
                  <c:v>4387.5</c:v>
                </c:pt>
                <c:pt idx="399">
                  <c:v>2587.5</c:v>
                </c:pt>
                <c:pt idx="400">
                  <c:v>2875</c:v>
                </c:pt>
                <c:pt idx="401">
                  <c:v>5100</c:v>
                </c:pt>
                <c:pt idx="402">
                  <c:v>4000</c:v>
                </c:pt>
                <c:pt idx="403">
                  <c:v>4400</c:v>
                </c:pt>
                <c:pt idx="404">
                  <c:v>4875</c:v>
                </c:pt>
                <c:pt idx="405">
                  <c:v>2625</c:v>
                </c:pt>
                <c:pt idx="406">
                  <c:v>2887.5000000000005</c:v>
                </c:pt>
                <c:pt idx="407">
                  <c:v>4650</c:v>
                </c:pt>
                <c:pt idx="408">
                  <c:v>3987.5000000000005</c:v>
                </c:pt>
                <c:pt idx="409">
                  <c:v>3712.5000000000005</c:v>
                </c:pt>
                <c:pt idx="410">
                  <c:v>4350</c:v>
                </c:pt>
                <c:pt idx="411">
                  <c:v>2700</c:v>
                </c:pt>
                <c:pt idx="412">
                  <c:v>2475</c:v>
                </c:pt>
                <c:pt idx="413">
                  <c:v>3375</c:v>
                </c:pt>
                <c:pt idx="414">
                  <c:v>2500</c:v>
                </c:pt>
                <c:pt idx="415">
                  <c:v>2500</c:v>
                </c:pt>
                <c:pt idx="416">
                  <c:v>2587.5</c:v>
                </c:pt>
                <c:pt idx="417">
                  <c:v>1912.5</c:v>
                </c:pt>
                <c:pt idx="418">
                  <c:v>1600</c:v>
                </c:pt>
                <c:pt idx="419">
                  <c:v>2875</c:v>
                </c:pt>
                <c:pt idx="420">
                  <c:v>2900</c:v>
                </c:pt>
                <c:pt idx="421">
                  <c:v>2900</c:v>
                </c:pt>
                <c:pt idx="422">
                  <c:v>4225</c:v>
                </c:pt>
                <c:pt idx="423">
                  <c:v>3250</c:v>
                </c:pt>
                <c:pt idx="424">
                  <c:v>2850</c:v>
                </c:pt>
                <c:pt idx="425">
                  <c:v>4725</c:v>
                </c:pt>
                <c:pt idx="426">
                  <c:v>4950</c:v>
                </c:pt>
                <c:pt idx="427">
                  <c:v>4950</c:v>
                </c:pt>
                <c:pt idx="428">
                  <c:v>4712.5</c:v>
                </c:pt>
                <c:pt idx="429">
                  <c:v>3737.5</c:v>
                </c:pt>
                <c:pt idx="430">
                  <c:v>3150</c:v>
                </c:pt>
                <c:pt idx="431">
                  <c:v>5425.0000000000009</c:v>
                </c:pt>
                <c:pt idx="432">
                  <c:v>1912.5</c:v>
                </c:pt>
                <c:pt idx="433">
                  <c:v>1012.5</c:v>
                </c:pt>
                <c:pt idx="434">
                  <c:v>787.50000000000011</c:v>
                </c:pt>
                <c:pt idx="435">
                  <c:v>300</c:v>
                </c:pt>
                <c:pt idx="436">
                  <c:v>687.49999999999989</c:v>
                </c:pt>
                <c:pt idx="437">
                  <c:v>1012.5</c:v>
                </c:pt>
                <c:pt idx="438">
                  <c:v>2137.5</c:v>
                </c:pt>
                <c:pt idx="439">
                  <c:v>562.5</c:v>
                </c:pt>
                <c:pt idx="440">
                  <c:v>612.50000000000011</c:v>
                </c:pt>
                <c:pt idx="441">
                  <c:v>200</c:v>
                </c:pt>
                <c:pt idx="442">
                  <c:v>687.49999999999989</c:v>
                </c:pt>
                <c:pt idx="443">
                  <c:v>1012.5</c:v>
                </c:pt>
                <c:pt idx="444">
                  <c:v>2225</c:v>
                </c:pt>
                <c:pt idx="445">
                  <c:v>750</c:v>
                </c:pt>
                <c:pt idx="446">
                  <c:v>700</c:v>
                </c:pt>
                <c:pt idx="447">
                  <c:v>112.5</c:v>
                </c:pt>
                <c:pt idx="448">
                  <c:v>450</c:v>
                </c:pt>
                <c:pt idx="449">
                  <c:v>875</c:v>
                </c:pt>
                <c:pt idx="450">
                  <c:v>2250</c:v>
                </c:pt>
                <c:pt idx="451">
                  <c:v>750</c:v>
                </c:pt>
                <c:pt idx="452">
                  <c:v>600</c:v>
                </c:pt>
                <c:pt idx="453">
                  <c:v>337.5</c:v>
                </c:pt>
                <c:pt idx="454">
                  <c:v>450</c:v>
                </c:pt>
                <c:pt idx="455">
                  <c:v>1000</c:v>
                </c:pt>
                <c:pt idx="456">
                  <c:v>2820</c:v>
                </c:pt>
                <c:pt idx="457">
                  <c:v>1050.0000000000002</c:v>
                </c:pt>
                <c:pt idx="458">
                  <c:v>825.00000000000011</c:v>
                </c:pt>
                <c:pt idx="459">
                  <c:v>550</c:v>
                </c:pt>
                <c:pt idx="460">
                  <c:v>812.5</c:v>
                </c:pt>
                <c:pt idx="461">
                  <c:v>1750.0000000000002</c:v>
                </c:pt>
                <c:pt idx="462">
                  <c:v>3250</c:v>
                </c:pt>
                <c:pt idx="463">
                  <c:v>1500.0000000000002</c:v>
                </c:pt>
                <c:pt idx="464">
                  <c:v>962.50000000000011</c:v>
                </c:pt>
                <c:pt idx="465">
                  <c:v>825.00000000000011</c:v>
                </c:pt>
                <c:pt idx="466">
                  <c:v>975</c:v>
                </c:pt>
                <c:pt idx="467">
                  <c:v>2100</c:v>
                </c:pt>
                <c:pt idx="468">
                  <c:v>3250</c:v>
                </c:pt>
                <c:pt idx="469">
                  <c:v>1800.0000000000002</c:v>
                </c:pt>
                <c:pt idx="470">
                  <c:v>1237.5</c:v>
                </c:pt>
                <c:pt idx="471">
                  <c:v>962.50000000000011</c:v>
                </c:pt>
                <c:pt idx="472">
                  <c:v>1300</c:v>
                </c:pt>
                <c:pt idx="473">
                  <c:v>2625.0000000000005</c:v>
                </c:pt>
                <c:pt idx="474">
                  <c:v>3412.5</c:v>
                </c:pt>
                <c:pt idx="475">
                  <c:v>1800.0000000000002</c:v>
                </c:pt>
                <c:pt idx="476">
                  <c:v>1237.5</c:v>
                </c:pt>
                <c:pt idx="477">
                  <c:v>1100</c:v>
                </c:pt>
                <c:pt idx="478">
                  <c:v>1137.5</c:v>
                </c:pt>
                <c:pt idx="479">
                  <c:v>2450.0000000000005</c:v>
                </c:pt>
                <c:pt idx="480">
                  <c:v>3087.5</c:v>
                </c:pt>
                <c:pt idx="481">
                  <c:v>1375</c:v>
                </c:pt>
                <c:pt idx="482">
                  <c:v>900</c:v>
                </c:pt>
                <c:pt idx="483">
                  <c:v>787.5</c:v>
                </c:pt>
                <c:pt idx="484">
                  <c:v>687.49999999999989</c:v>
                </c:pt>
                <c:pt idx="485">
                  <c:v>1350</c:v>
                </c:pt>
                <c:pt idx="486">
                  <c:v>2400</c:v>
                </c:pt>
                <c:pt idx="487">
                  <c:v>1125</c:v>
                </c:pt>
                <c:pt idx="488">
                  <c:v>625</c:v>
                </c:pt>
                <c:pt idx="489">
                  <c:v>500</c:v>
                </c:pt>
                <c:pt idx="490">
                  <c:v>600</c:v>
                </c:pt>
                <c:pt idx="491">
                  <c:v>1462.4999999999998</c:v>
                </c:pt>
                <c:pt idx="492">
                  <c:v>2625.0000000000005</c:v>
                </c:pt>
                <c:pt idx="493">
                  <c:v>1200.0000000000002</c:v>
                </c:pt>
                <c:pt idx="494">
                  <c:v>1170.0000000000002</c:v>
                </c:pt>
                <c:pt idx="495">
                  <c:v>1050.0000000000002</c:v>
                </c:pt>
                <c:pt idx="496">
                  <c:v>1050</c:v>
                </c:pt>
                <c:pt idx="497">
                  <c:v>1875</c:v>
                </c:pt>
                <c:pt idx="498">
                  <c:v>3325.0000000000005</c:v>
                </c:pt>
                <c:pt idx="499">
                  <c:v>1650.0000000000002</c:v>
                </c:pt>
                <c:pt idx="500">
                  <c:v>1350.0000000000002</c:v>
                </c:pt>
                <c:pt idx="501">
                  <c:v>1050.0000000000002</c:v>
                </c:pt>
                <c:pt idx="502">
                  <c:v>1225.0000000000002</c:v>
                </c:pt>
                <c:pt idx="503">
                  <c:v>2062.5</c:v>
                </c:pt>
                <c:pt idx="504">
                  <c:v>1575</c:v>
                </c:pt>
                <c:pt idx="505">
                  <c:v>2025</c:v>
                </c:pt>
                <c:pt idx="506">
                  <c:v>2025</c:v>
                </c:pt>
                <c:pt idx="507">
                  <c:v>1350</c:v>
                </c:pt>
                <c:pt idx="508">
                  <c:v>1250</c:v>
                </c:pt>
                <c:pt idx="509">
                  <c:v>2137.5</c:v>
                </c:pt>
                <c:pt idx="510">
                  <c:v>1837.4999999999998</c:v>
                </c:pt>
                <c:pt idx="511">
                  <c:v>1912.5</c:v>
                </c:pt>
                <c:pt idx="512">
                  <c:v>1912.5</c:v>
                </c:pt>
                <c:pt idx="513">
                  <c:v>1237.5</c:v>
                </c:pt>
                <c:pt idx="514">
                  <c:v>1000</c:v>
                </c:pt>
                <c:pt idx="515">
                  <c:v>1800</c:v>
                </c:pt>
                <c:pt idx="516">
                  <c:v>2475</c:v>
                </c:pt>
                <c:pt idx="517">
                  <c:v>2199.9999999999995</c:v>
                </c:pt>
                <c:pt idx="518">
                  <c:v>2199.9999999999995</c:v>
                </c:pt>
                <c:pt idx="519">
                  <c:v>1649.9999999999998</c:v>
                </c:pt>
                <c:pt idx="520">
                  <c:v>1050</c:v>
                </c:pt>
                <c:pt idx="521">
                  <c:v>2062.4999999999995</c:v>
                </c:pt>
                <c:pt idx="522">
                  <c:v>3300</c:v>
                </c:pt>
                <c:pt idx="523">
                  <c:v>2275</c:v>
                </c:pt>
                <c:pt idx="524">
                  <c:v>2600</c:v>
                </c:pt>
                <c:pt idx="525">
                  <c:v>1800</c:v>
                </c:pt>
                <c:pt idx="526">
                  <c:v>1300</c:v>
                </c:pt>
                <c:pt idx="527">
                  <c:v>2800</c:v>
                </c:pt>
                <c:pt idx="528">
                  <c:v>3300</c:v>
                </c:pt>
                <c:pt idx="529">
                  <c:v>2600</c:v>
                </c:pt>
                <c:pt idx="530">
                  <c:v>2600</c:v>
                </c:pt>
                <c:pt idx="531">
                  <c:v>1800</c:v>
                </c:pt>
                <c:pt idx="532">
                  <c:v>1300</c:v>
                </c:pt>
                <c:pt idx="533">
                  <c:v>3600</c:v>
                </c:pt>
                <c:pt idx="534">
                  <c:v>4200</c:v>
                </c:pt>
                <c:pt idx="535">
                  <c:v>3575</c:v>
                </c:pt>
                <c:pt idx="536">
                  <c:v>3575</c:v>
                </c:pt>
                <c:pt idx="537">
                  <c:v>2550</c:v>
                </c:pt>
                <c:pt idx="538">
                  <c:v>1950</c:v>
                </c:pt>
                <c:pt idx="539">
                  <c:v>4800</c:v>
                </c:pt>
                <c:pt idx="540">
                  <c:v>4500</c:v>
                </c:pt>
                <c:pt idx="541">
                  <c:v>3900</c:v>
                </c:pt>
                <c:pt idx="542">
                  <c:v>3575</c:v>
                </c:pt>
                <c:pt idx="543">
                  <c:v>2700</c:v>
                </c:pt>
                <c:pt idx="544">
                  <c:v>3250</c:v>
                </c:pt>
                <c:pt idx="545">
                  <c:v>4000</c:v>
                </c:pt>
                <c:pt idx="546">
                  <c:v>4550</c:v>
                </c:pt>
                <c:pt idx="547">
                  <c:v>4550</c:v>
                </c:pt>
                <c:pt idx="548">
                  <c:v>3412.5</c:v>
                </c:pt>
                <c:pt idx="549">
                  <c:v>3087.5</c:v>
                </c:pt>
                <c:pt idx="550">
                  <c:v>3562.5</c:v>
                </c:pt>
                <c:pt idx="551">
                  <c:v>3200</c:v>
                </c:pt>
                <c:pt idx="552">
                  <c:v>3600.0000000000005</c:v>
                </c:pt>
                <c:pt idx="553">
                  <c:v>3900.0000000000009</c:v>
                </c:pt>
                <c:pt idx="554">
                  <c:v>2700.0000000000005</c:v>
                </c:pt>
                <c:pt idx="555">
                  <c:v>2400.0000000000005</c:v>
                </c:pt>
                <c:pt idx="556">
                  <c:v>2800.0000000000005</c:v>
                </c:pt>
                <c:pt idx="557">
                  <c:v>3375.0000000000005</c:v>
                </c:pt>
                <c:pt idx="558">
                  <c:v>3300.0000000000005</c:v>
                </c:pt>
                <c:pt idx="559">
                  <c:v>3575.0000000000009</c:v>
                </c:pt>
                <c:pt idx="560">
                  <c:v>2250.0000000000005</c:v>
                </c:pt>
                <c:pt idx="561">
                  <c:v>2100.0000000000005</c:v>
                </c:pt>
                <c:pt idx="562">
                  <c:v>2275</c:v>
                </c:pt>
                <c:pt idx="563">
                  <c:v>2812.5000000000005</c:v>
                </c:pt>
                <c:pt idx="564">
                  <c:v>3450.0000000000005</c:v>
                </c:pt>
                <c:pt idx="565">
                  <c:v>3737.5000000000009</c:v>
                </c:pt>
                <c:pt idx="566">
                  <c:v>2550.0000000000005</c:v>
                </c:pt>
                <c:pt idx="567">
                  <c:v>2400.0000000000005</c:v>
                </c:pt>
                <c:pt idx="568">
                  <c:v>2450.0000000000005</c:v>
                </c:pt>
                <c:pt idx="569">
                  <c:v>3562.5000000000005</c:v>
                </c:pt>
                <c:pt idx="570">
                  <c:v>4050.0000000000005</c:v>
                </c:pt>
                <c:pt idx="571">
                  <c:v>4387.5000000000009</c:v>
                </c:pt>
                <c:pt idx="572">
                  <c:v>2850.0000000000005</c:v>
                </c:pt>
                <c:pt idx="573">
                  <c:v>2850.0000000000005</c:v>
                </c:pt>
                <c:pt idx="574">
                  <c:v>2800.0000000000005</c:v>
                </c:pt>
                <c:pt idx="575">
                  <c:v>3750.0000000000005</c:v>
                </c:pt>
                <c:pt idx="576">
                  <c:v>1275</c:v>
                </c:pt>
                <c:pt idx="577">
                  <c:v>1700</c:v>
                </c:pt>
                <c:pt idx="578">
                  <c:v>1700</c:v>
                </c:pt>
                <c:pt idx="579">
                  <c:v>1100</c:v>
                </c:pt>
                <c:pt idx="580">
                  <c:v>1012.5</c:v>
                </c:pt>
                <c:pt idx="581">
                  <c:v>1900</c:v>
                </c:pt>
                <c:pt idx="582">
                  <c:v>1575</c:v>
                </c:pt>
                <c:pt idx="583">
                  <c:v>1700</c:v>
                </c:pt>
                <c:pt idx="584">
                  <c:v>1700</c:v>
                </c:pt>
                <c:pt idx="585">
                  <c:v>1100</c:v>
                </c:pt>
                <c:pt idx="586">
                  <c:v>900</c:v>
                </c:pt>
                <c:pt idx="587">
                  <c:v>1600</c:v>
                </c:pt>
                <c:pt idx="588">
                  <c:v>2200</c:v>
                </c:pt>
                <c:pt idx="589">
                  <c:v>1999.9999999999998</c:v>
                </c:pt>
                <c:pt idx="590">
                  <c:v>2199.9999999999995</c:v>
                </c:pt>
                <c:pt idx="591">
                  <c:v>1649.9999999999998</c:v>
                </c:pt>
                <c:pt idx="592">
                  <c:v>900</c:v>
                </c:pt>
                <c:pt idx="593">
                  <c:v>1924.9999999999998</c:v>
                </c:pt>
                <c:pt idx="594">
                  <c:v>3150</c:v>
                </c:pt>
                <c:pt idx="595">
                  <c:v>2112.5</c:v>
                </c:pt>
                <c:pt idx="596">
                  <c:v>2437.5</c:v>
                </c:pt>
                <c:pt idx="597">
                  <c:v>1650</c:v>
                </c:pt>
                <c:pt idx="598">
                  <c:v>1137.5</c:v>
                </c:pt>
                <c:pt idx="599">
                  <c:v>2600</c:v>
                </c:pt>
                <c:pt idx="600">
                  <c:v>3150</c:v>
                </c:pt>
                <c:pt idx="601">
                  <c:v>2437.5</c:v>
                </c:pt>
                <c:pt idx="602">
                  <c:v>2437.5</c:v>
                </c:pt>
                <c:pt idx="603">
                  <c:v>1650</c:v>
                </c:pt>
                <c:pt idx="604">
                  <c:v>1137.5</c:v>
                </c:pt>
                <c:pt idx="605">
                  <c:v>3800</c:v>
                </c:pt>
                <c:pt idx="606">
                  <c:v>4350</c:v>
                </c:pt>
                <c:pt idx="607">
                  <c:v>3737.5</c:v>
                </c:pt>
                <c:pt idx="608">
                  <c:v>3737.5</c:v>
                </c:pt>
                <c:pt idx="609">
                  <c:v>2925</c:v>
                </c:pt>
                <c:pt idx="610">
                  <c:v>2275</c:v>
                </c:pt>
                <c:pt idx="611">
                  <c:v>5312.5000000000009</c:v>
                </c:pt>
                <c:pt idx="612">
                  <c:v>5037.5</c:v>
                </c:pt>
                <c:pt idx="613">
                  <c:v>4375</c:v>
                </c:pt>
                <c:pt idx="614">
                  <c:v>4025.0000000000005</c:v>
                </c:pt>
                <c:pt idx="615">
                  <c:v>3087.5</c:v>
                </c:pt>
                <c:pt idx="616">
                  <c:v>3675.0000000000005</c:v>
                </c:pt>
                <c:pt idx="617">
                  <c:v>4462.5000000000009</c:v>
                </c:pt>
                <c:pt idx="618">
                  <c:v>5075.0000000000009</c:v>
                </c:pt>
                <c:pt idx="619">
                  <c:v>5062.5000000000009</c:v>
                </c:pt>
                <c:pt idx="620">
                  <c:v>3850.0000000000005</c:v>
                </c:pt>
                <c:pt idx="621">
                  <c:v>3500.0000000000005</c:v>
                </c:pt>
                <c:pt idx="622">
                  <c:v>3750</c:v>
                </c:pt>
                <c:pt idx="623">
                  <c:v>3200</c:v>
                </c:pt>
                <c:pt idx="624">
                  <c:v>3900.0000000000009</c:v>
                </c:pt>
                <c:pt idx="625">
                  <c:v>4200.0000000000009</c:v>
                </c:pt>
                <c:pt idx="626">
                  <c:v>2925.0000000000005</c:v>
                </c:pt>
                <c:pt idx="627">
                  <c:v>2600.0000000000005</c:v>
                </c:pt>
                <c:pt idx="628">
                  <c:v>3000.0000000000005</c:v>
                </c:pt>
                <c:pt idx="629">
                  <c:v>2975.0000000000005</c:v>
                </c:pt>
                <c:pt idx="630">
                  <c:v>2887.5000000000005</c:v>
                </c:pt>
                <c:pt idx="631">
                  <c:v>3150.0000000000005</c:v>
                </c:pt>
                <c:pt idx="632">
                  <c:v>1925.0000000000002</c:v>
                </c:pt>
                <c:pt idx="633">
                  <c:v>1787.5000000000002</c:v>
                </c:pt>
                <c:pt idx="634">
                  <c:v>1950</c:v>
                </c:pt>
                <c:pt idx="635">
                  <c:v>2450.0000000000005</c:v>
                </c:pt>
                <c:pt idx="636">
                  <c:v>3162.5000000000005</c:v>
                </c:pt>
                <c:pt idx="637">
                  <c:v>3450.0000000000005</c:v>
                </c:pt>
                <c:pt idx="638">
                  <c:v>2337.5</c:v>
                </c:pt>
                <c:pt idx="639">
                  <c:v>2600.0000000000005</c:v>
                </c:pt>
                <c:pt idx="640">
                  <c:v>2812.5000000000005</c:v>
                </c:pt>
                <c:pt idx="641">
                  <c:v>4000.0000000000009</c:v>
                </c:pt>
                <c:pt idx="642">
                  <c:v>4550.0000000000009</c:v>
                </c:pt>
                <c:pt idx="643">
                  <c:v>4900.0000000000009</c:v>
                </c:pt>
                <c:pt idx="644">
                  <c:v>3250.0000000000005</c:v>
                </c:pt>
                <c:pt idx="645">
                  <c:v>3250.0000000000005</c:v>
                </c:pt>
                <c:pt idx="646">
                  <c:v>3187.5000000000005</c:v>
                </c:pt>
                <c:pt idx="647">
                  <c:v>4200.0000000000009</c:v>
                </c:pt>
                <c:pt idx="648">
                  <c:v>1800</c:v>
                </c:pt>
                <c:pt idx="649">
                  <c:v>2250</c:v>
                </c:pt>
                <c:pt idx="650">
                  <c:v>2250</c:v>
                </c:pt>
                <c:pt idx="651">
                  <c:v>1500</c:v>
                </c:pt>
                <c:pt idx="652">
                  <c:v>1375</c:v>
                </c:pt>
                <c:pt idx="653">
                  <c:v>2500</c:v>
                </c:pt>
                <c:pt idx="654">
                  <c:v>2200</c:v>
                </c:pt>
                <c:pt idx="655">
                  <c:v>2250</c:v>
                </c:pt>
                <c:pt idx="656">
                  <c:v>2250</c:v>
                </c:pt>
                <c:pt idx="657">
                  <c:v>1500</c:v>
                </c:pt>
                <c:pt idx="658">
                  <c:v>1237.5</c:v>
                </c:pt>
                <c:pt idx="659">
                  <c:v>2125</c:v>
                </c:pt>
                <c:pt idx="660">
                  <c:v>2875</c:v>
                </c:pt>
                <c:pt idx="661">
                  <c:v>2550</c:v>
                </c:pt>
                <c:pt idx="662">
                  <c:v>2762.4999999999995</c:v>
                </c:pt>
                <c:pt idx="663">
                  <c:v>2112.4999999999995</c:v>
                </c:pt>
                <c:pt idx="664">
                  <c:v>1225</c:v>
                </c:pt>
                <c:pt idx="665">
                  <c:v>2437.4999999999995</c:v>
                </c:pt>
                <c:pt idx="666">
                  <c:v>3849.9999999999995</c:v>
                </c:pt>
                <c:pt idx="667">
                  <c:v>2625</c:v>
                </c:pt>
                <c:pt idx="668">
                  <c:v>3000</c:v>
                </c:pt>
                <c:pt idx="669">
                  <c:v>1800</c:v>
                </c:pt>
                <c:pt idx="670">
                  <c:v>1300</c:v>
                </c:pt>
                <c:pt idx="671">
                  <c:v>2800</c:v>
                </c:pt>
                <c:pt idx="672">
                  <c:v>3300</c:v>
                </c:pt>
                <c:pt idx="673">
                  <c:v>2600</c:v>
                </c:pt>
                <c:pt idx="674">
                  <c:v>2600</c:v>
                </c:pt>
                <c:pt idx="675">
                  <c:v>1800</c:v>
                </c:pt>
                <c:pt idx="676">
                  <c:v>1300</c:v>
                </c:pt>
                <c:pt idx="677">
                  <c:v>4000</c:v>
                </c:pt>
                <c:pt idx="678">
                  <c:v>5625</c:v>
                </c:pt>
                <c:pt idx="679">
                  <c:v>5000</c:v>
                </c:pt>
                <c:pt idx="680">
                  <c:v>5000</c:v>
                </c:pt>
                <c:pt idx="681">
                  <c:v>4000</c:v>
                </c:pt>
                <c:pt idx="682">
                  <c:v>3187.5000000000005</c:v>
                </c:pt>
                <c:pt idx="683">
                  <c:v>6750</c:v>
                </c:pt>
                <c:pt idx="684">
                  <c:v>6600</c:v>
                </c:pt>
                <c:pt idx="685">
                  <c:v>5737.5000000000009</c:v>
                </c:pt>
                <c:pt idx="686">
                  <c:v>5312.5000000000009</c:v>
                </c:pt>
                <c:pt idx="687">
                  <c:v>4200</c:v>
                </c:pt>
                <c:pt idx="688">
                  <c:v>4887.5000000000009</c:v>
                </c:pt>
                <c:pt idx="689">
                  <c:v>5750</c:v>
                </c:pt>
                <c:pt idx="690">
                  <c:v>6587.5000000000009</c:v>
                </c:pt>
                <c:pt idx="691">
                  <c:v>6000.0000000000009</c:v>
                </c:pt>
                <c:pt idx="692">
                  <c:v>4687.5000000000009</c:v>
                </c:pt>
                <c:pt idx="693">
                  <c:v>4312.5000000000009</c:v>
                </c:pt>
                <c:pt idx="694">
                  <c:v>4312.5</c:v>
                </c:pt>
                <c:pt idx="695">
                  <c:v>3200</c:v>
                </c:pt>
                <c:pt idx="696">
                  <c:v>4200.0000000000009</c:v>
                </c:pt>
                <c:pt idx="697">
                  <c:v>4500.0000000000009</c:v>
                </c:pt>
                <c:pt idx="698">
                  <c:v>3150.0000000000009</c:v>
                </c:pt>
                <c:pt idx="699">
                  <c:v>2800.0000000000009</c:v>
                </c:pt>
                <c:pt idx="700">
                  <c:v>3400.0000000000005</c:v>
                </c:pt>
                <c:pt idx="701">
                  <c:v>2925</c:v>
                </c:pt>
                <c:pt idx="702">
                  <c:v>3300.0000000000005</c:v>
                </c:pt>
                <c:pt idx="703">
                  <c:v>3575.0000000000009</c:v>
                </c:pt>
                <c:pt idx="704">
                  <c:v>2250.0000000000005</c:v>
                </c:pt>
                <c:pt idx="705">
                  <c:v>2100.0000000000005</c:v>
                </c:pt>
                <c:pt idx="706">
                  <c:v>2275</c:v>
                </c:pt>
                <c:pt idx="707">
                  <c:v>2812.5000000000005</c:v>
                </c:pt>
                <c:pt idx="708">
                  <c:v>3600.0000000000005</c:v>
                </c:pt>
                <c:pt idx="709">
                  <c:v>4062.5000000000009</c:v>
                </c:pt>
                <c:pt idx="710">
                  <c:v>2850.0000000000005</c:v>
                </c:pt>
                <c:pt idx="711">
                  <c:v>3150.0000000000009</c:v>
                </c:pt>
                <c:pt idx="712">
                  <c:v>3825.0000000000005</c:v>
                </c:pt>
                <c:pt idx="713">
                  <c:v>5225.0000000000009</c:v>
                </c:pt>
                <c:pt idx="714">
                  <c:v>6000.0000000000009</c:v>
                </c:pt>
                <c:pt idx="715">
                  <c:v>6375.0000000000018</c:v>
                </c:pt>
                <c:pt idx="716">
                  <c:v>4400.0000000000009</c:v>
                </c:pt>
                <c:pt idx="717">
                  <c:v>4400.0000000000009</c:v>
                </c:pt>
                <c:pt idx="718">
                  <c:v>4275.0000000000009</c:v>
                </c:pt>
                <c:pt idx="719">
                  <c:v>5462.5000000000009</c:v>
                </c:pt>
                <c:pt idx="720">
                  <c:v>4725</c:v>
                </c:pt>
                <c:pt idx="721">
                  <c:v>3825</c:v>
                </c:pt>
                <c:pt idx="722">
                  <c:v>2975.0000000000005</c:v>
                </c:pt>
                <c:pt idx="723">
                  <c:v>2799.9999999999995</c:v>
                </c:pt>
                <c:pt idx="724">
                  <c:v>4125</c:v>
                </c:pt>
                <c:pt idx="725">
                  <c:v>3825</c:v>
                </c:pt>
                <c:pt idx="726">
                  <c:v>4950</c:v>
                </c:pt>
                <c:pt idx="727">
                  <c:v>3375</c:v>
                </c:pt>
                <c:pt idx="728">
                  <c:v>2800.0000000000005</c:v>
                </c:pt>
                <c:pt idx="729">
                  <c:v>2700</c:v>
                </c:pt>
                <c:pt idx="730">
                  <c:v>4125</c:v>
                </c:pt>
                <c:pt idx="731">
                  <c:v>3825</c:v>
                </c:pt>
                <c:pt idx="732">
                  <c:v>4815</c:v>
                </c:pt>
                <c:pt idx="733">
                  <c:v>3375</c:v>
                </c:pt>
                <c:pt idx="734">
                  <c:v>2712.5000000000005</c:v>
                </c:pt>
                <c:pt idx="735">
                  <c:v>2500</c:v>
                </c:pt>
                <c:pt idx="736">
                  <c:v>3712.5000000000005</c:v>
                </c:pt>
                <c:pt idx="737">
                  <c:v>3487.5</c:v>
                </c:pt>
                <c:pt idx="738">
                  <c:v>4612.5</c:v>
                </c:pt>
                <c:pt idx="739">
                  <c:v>3262.5</c:v>
                </c:pt>
                <c:pt idx="740">
                  <c:v>2537.5000000000005</c:v>
                </c:pt>
                <c:pt idx="741">
                  <c:v>2600</c:v>
                </c:pt>
                <c:pt idx="742">
                  <c:v>3712.5000000000005</c:v>
                </c:pt>
                <c:pt idx="743">
                  <c:v>3600</c:v>
                </c:pt>
                <c:pt idx="744">
                  <c:v>5885.0000000000009</c:v>
                </c:pt>
                <c:pt idx="745">
                  <c:v>4262.5</c:v>
                </c:pt>
                <c:pt idx="746">
                  <c:v>3750</c:v>
                </c:pt>
                <c:pt idx="747">
                  <c:v>3500</c:v>
                </c:pt>
                <c:pt idx="748">
                  <c:v>4350</c:v>
                </c:pt>
                <c:pt idx="749">
                  <c:v>5362.5</c:v>
                </c:pt>
                <c:pt idx="750">
                  <c:v>6450</c:v>
                </c:pt>
                <c:pt idx="751">
                  <c:v>4537.5</c:v>
                </c:pt>
                <c:pt idx="752">
                  <c:v>4000</c:v>
                </c:pt>
                <c:pt idx="753">
                  <c:v>3875</c:v>
                </c:pt>
                <c:pt idx="754">
                  <c:v>5037.5</c:v>
                </c:pt>
                <c:pt idx="755">
                  <c:v>6475.0000000000009</c:v>
                </c:pt>
                <c:pt idx="756">
                  <c:v>7475</c:v>
                </c:pt>
                <c:pt idx="757">
                  <c:v>5400.0000000000009</c:v>
                </c:pt>
                <c:pt idx="758">
                  <c:v>4537.5</c:v>
                </c:pt>
                <c:pt idx="759">
                  <c:v>4262.5</c:v>
                </c:pt>
                <c:pt idx="760">
                  <c:v>5200</c:v>
                </c:pt>
                <c:pt idx="761">
                  <c:v>6825.0000000000009</c:v>
                </c:pt>
                <c:pt idx="762">
                  <c:v>7312.5</c:v>
                </c:pt>
                <c:pt idx="763">
                  <c:v>5400.0000000000009</c:v>
                </c:pt>
                <c:pt idx="764">
                  <c:v>4537.5</c:v>
                </c:pt>
                <c:pt idx="765">
                  <c:v>3487.5</c:v>
                </c:pt>
                <c:pt idx="766">
                  <c:v>4125</c:v>
                </c:pt>
                <c:pt idx="767">
                  <c:v>5550.0000000000009</c:v>
                </c:pt>
                <c:pt idx="768">
                  <c:v>5775.0000000000009</c:v>
                </c:pt>
                <c:pt idx="769">
                  <c:v>4250.0000000000009</c:v>
                </c:pt>
                <c:pt idx="770">
                  <c:v>3375</c:v>
                </c:pt>
                <c:pt idx="771">
                  <c:v>3262.5</c:v>
                </c:pt>
                <c:pt idx="772">
                  <c:v>3987.5000000000005</c:v>
                </c:pt>
                <c:pt idx="773">
                  <c:v>4950.0000000000009</c:v>
                </c:pt>
                <c:pt idx="774">
                  <c:v>6000.0000000000009</c:v>
                </c:pt>
                <c:pt idx="775">
                  <c:v>4125.0000000000009</c:v>
                </c:pt>
                <c:pt idx="776">
                  <c:v>3625.0000000000009</c:v>
                </c:pt>
                <c:pt idx="777">
                  <c:v>3500.0000000000009</c:v>
                </c:pt>
                <c:pt idx="778">
                  <c:v>4200.0000000000009</c:v>
                </c:pt>
                <c:pt idx="779">
                  <c:v>5362.5</c:v>
                </c:pt>
                <c:pt idx="780">
                  <c:v>5850.0000000000009</c:v>
                </c:pt>
                <c:pt idx="781">
                  <c:v>4000.0000000000009</c:v>
                </c:pt>
                <c:pt idx="782">
                  <c:v>3725.0000000000009</c:v>
                </c:pt>
                <c:pt idx="783">
                  <c:v>3875.0000000000009</c:v>
                </c:pt>
                <c:pt idx="784">
                  <c:v>4875</c:v>
                </c:pt>
                <c:pt idx="785">
                  <c:v>5950</c:v>
                </c:pt>
                <c:pt idx="786">
                  <c:v>6987.5</c:v>
                </c:pt>
                <c:pt idx="787">
                  <c:v>4812.5</c:v>
                </c:pt>
                <c:pt idx="788">
                  <c:v>4537.5</c:v>
                </c:pt>
                <c:pt idx="789">
                  <c:v>4262.5</c:v>
                </c:pt>
                <c:pt idx="790">
                  <c:v>5037.5</c:v>
                </c:pt>
                <c:pt idx="791">
                  <c:v>6125</c:v>
                </c:pt>
                <c:pt idx="792">
                  <c:v>1575</c:v>
                </c:pt>
                <c:pt idx="793">
                  <c:v>875</c:v>
                </c:pt>
                <c:pt idx="794">
                  <c:v>625</c:v>
                </c:pt>
                <c:pt idx="795">
                  <c:v>300.00000000000006</c:v>
                </c:pt>
                <c:pt idx="796">
                  <c:v>674.99999999999989</c:v>
                </c:pt>
                <c:pt idx="797">
                  <c:v>875</c:v>
                </c:pt>
                <c:pt idx="798">
                  <c:v>1750</c:v>
                </c:pt>
                <c:pt idx="799">
                  <c:v>525</c:v>
                </c:pt>
                <c:pt idx="800">
                  <c:v>500</c:v>
                </c:pt>
                <c:pt idx="801">
                  <c:v>225.00000000000003</c:v>
                </c:pt>
                <c:pt idx="802">
                  <c:v>674.99999999999989</c:v>
                </c:pt>
                <c:pt idx="803">
                  <c:v>787.5</c:v>
                </c:pt>
                <c:pt idx="804">
                  <c:v>1780</c:v>
                </c:pt>
                <c:pt idx="805">
                  <c:v>500</c:v>
                </c:pt>
                <c:pt idx="806">
                  <c:v>525.00000000000011</c:v>
                </c:pt>
                <c:pt idx="807">
                  <c:v>87.5</c:v>
                </c:pt>
                <c:pt idx="808">
                  <c:v>375</c:v>
                </c:pt>
                <c:pt idx="809">
                  <c:v>700</c:v>
                </c:pt>
                <c:pt idx="810">
                  <c:v>1600</c:v>
                </c:pt>
                <c:pt idx="811">
                  <c:v>400</c:v>
                </c:pt>
                <c:pt idx="812">
                  <c:v>300.00000000000006</c:v>
                </c:pt>
                <c:pt idx="813">
                  <c:v>87.5</c:v>
                </c:pt>
                <c:pt idx="814">
                  <c:v>250</c:v>
                </c:pt>
                <c:pt idx="815">
                  <c:v>700</c:v>
                </c:pt>
                <c:pt idx="816">
                  <c:v>2225</c:v>
                </c:pt>
                <c:pt idx="817">
                  <c:v>675.00000000000011</c:v>
                </c:pt>
                <c:pt idx="818">
                  <c:v>500</c:v>
                </c:pt>
                <c:pt idx="819">
                  <c:v>200</c:v>
                </c:pt>
                <c:pt idx="820">
                  <c:v>412.49999999999994</c:v>
                </c:pt>
                <c:pt idx="821">
                  <c:v>1050</c:v>
                </c:pt>
                <c:pt idx="822">
                  <c:v>1912.5</c:v>
                </c:pt>
                <c:pt idx="823">
                  <c:v>700.00000000000011</c:v>
                </c:pt>
                <c:pt idx="824">
                  <c:v>612.50000000000011</c:v>
                </c:pt>
                <c:pt idx="825">
                  <c:v>525</c:v>
                </c:pt>
                <c:pt idx="826">
                  <c:v>750</c:v>
                </c:pt>
                <c:pt idx="827">
                  <c:v>1787.5000000000002</c:v>
                </c:pt>
                <c:pt idx="828">
                  <c:v>2750</c:v>
                </c:pt>
                <c:pt idx="829">
                  <c:v>1350.0000000000002</c:v>
                </c:pt>
                <c:pt idx="830">
                  <c:v>900</c:v>
                </c:pt>
                <c:pt idx="831">
                  <c:v>700</c:v>
                </c:pt>
                <c:pt idx="832">
                  <c:v>1000</c:v>
                </c:pt>
                <c:pt idx="833">
                  <c:v>2062.5</c:v>
                </c:pt>
                <c:pt idx="834">
                  <c:v>2625</c:v>
                </c:pt>
                <c:pt idx="835">
                  <c:v>1350.0000000000002</c:v>
                </c:pt>
                <c:pt idx="836">
                  <c:v>900</c:v>
                </c:pt>
                <c:pt idx="837">
                  <c:v>612.50000000000011</c:v>
                </c:pt>
                <c:pt idx="838">
                  <c:v>675</c:v>
                </c:pt>
                <c:pt idx="839">
                  <c:v>1625</c:v>
                </c:pt>
                <c:pt idx="840">
                  <c:v>2025</c:v>
                </c:pt>
                <c:pt idx="841">
                  <c:v>1000.0000000000002</c:v>
                </c:pt>
                <c:pt idx="842">
                  <c:v>375</c:v>
                </c:pt>
                <c:pt idx="843">
                  <c:v>312.5</c:v>
                </c:pt>
                <c:pt idx="844">
                  <c:v>437.5</c:v>
                </c:pt>
                <c:pt idx="845">
                  <c:v>800</c:v>
                </c:pt>
                <c:pt idx="846">
                  <c:v>1687.4999999999998</c:v>
                </c:pt>
                <c:pt idx="847">
                  <c:v>700</c:v>
                </c:pt>
                <c:pt idx="848">
                  <c:v>350</c:v>
                </c:pt>
                <c:pt idx="849">
                  <c:v>262.5</c:v>
                </c:pt>
                <c:pt idx="850">
                  <c:v>337.49999999999994</c:v>
                </c:pt>
                <c:pt idx="851">
                  <c:v>999.99999999999977</c:v>
                </c:pt>
                <c:pt idx="852">
                  <c:v>1750</c:v>
                </c:pt>
                <c:pt idx="853">
                  <c:v>800</c:v>
                </c:pt>
                <c:pt idx="854">
                  <c:v>580</c:v>
                </c:pt>
                <c:pt idx="855">
                  <c:v>600</c:v>
                </c:pt>
                <c:pt idx="856">
                  <c:v>687.49999999999989</c:v>
                </c:pt>
                <c:pt idx="857">
                  <c:v>1349.9999999999998</c:v>
                </c:pt>
                <c:pt idx="858">
                  <c:v>2612.4999999999995</c:v>
                </c:pt>
                <c:pt idx="859">
                  <c:v>1237.5</c:v>
                </c:pt>
                <c:pt idx="860">
                  <c:v>1012.5</c:v>
                </c:pt>
                <c:pt idx="861">
                  <c:v>787.5</c:v>
                </c:pt>
                <c:pt idx="862">
                  <c:v>962.49999999999989</c:v>
                </c:pt>
                <c:pt idx="863">
                  <c:v>1649.9999999999995</c:v>
                </c:pt>
                <c:pt idx="864">
                  <c:v>1662.5</c:v>
                </c:pt>
                <c:pt idx="865">
                  <c:v>2137.5</c:v>
                </c:pt>
                <c:pt idx="866">
                  <c:v>2137.5</c:v>
                </c:pt>
                <c:pt idx="867">
                  <c:v>1462.5</c:v>
                </c:pt>
                <c:pt idx="868">
                  <c:v>1375</c:v>
                </c:pt>
                <c:pt idx="869">
                  <c:v>2137.5</c:v>
                </c:pt>
                <c:pt idx="870">
                  <c:v>1837.4999999999998</c:v>
                </c:pt>
                <c:pt idx="871">
                  <c:v>1912.5</c:v>
                </c:pt>
                <c:pt idx="872">
                  <c:v>2025</c:v>
                </c:pt>
                <c:pt idx="873">
                  <c:v>1350</c:v>
                </c:pt>
                <c:pt idx="874">
                  <c:v>1125</c:v>
                </c:pt>
                <c:pt idx="875">
                  <c:v>1912.5</c:v>
                </c:pt>
                <c:pt idx="876">
                  <c:v>2012.4999999999998</c:v>
                </c:pt>
                <c:pt idx="877">
                  <c:v>1912.5</c:v>
                </c:pt>
                <c:pt idx="878">
                  <c:v>1912.5</c:v>
                </c:pt>
                <c:pt idx="879">
                  <c:v>1462.5</c:v>
                </c:pt>
                <c:pt idx="880">
                  <c:v>1000</c:v>
                </c:pt>
                <c:pt idx="881">
                  <c:v>1800</c:v>
                </c:pt>
                <c:pt idx="882">
                  <c:v>2587.5</c:v>
                </c:pt>
                <c:pt idx="883">
                  <c:v>1687.5</c:v>
                </c:pt>
                <c:pt idx="884">
                  <c:v>1800</c:v>
                </c:pt>
                <c:pt idx="885">
                  <c:v>1200</c:v>
                </c:pt>
                <c:pt idx="886">
                  <c:v>900</c:v>
                </c:pt>
                <c:pt idx="887">
                  <c:v>2250</c:v>
                </c:pt>
                <c:pt idx="888">
                  <c:v>2300</c:v>
                </c:pt>
                <c:pt idx="889">
                  <c:v>1912.5</c:v>
                </c:pt>
                <c:pt idx="890">
                  <c:v>1912.5</c:v>
                </c:pt>
                <c:pt idx="891">
                  <c:v>1300</c:v>
                </c:pt>
                <c:pt idx="892">
                  <c:v>1012.5</c:v>
                </c:pt>
                <c:pt idx="893">
                  <c:v>2400</c:v>
                </c:pt>
                <c:pt idx="894">
                  <c:v>2700</c:v>
                </c:pt>
                <c:pt idx="895">
                  <c:v>2362.5</c:v>
                </c:pt>
                <c:pt idx="896">
                  <c:v>2475</c:v>
                </c:pt>
                <c:pt idx="897">
                  <c:v>1700</c:v>
                </c:pt>
                <c:pt idx="898">
                  <c:v>1350</c:v>
                </c:pt>
                <c:pt idx="899">
                  <c:v>3600</c:v>
                </c:pt>
                <c:pt idx="900">
                  <c:v>3000</c:v>
                </c:pt>
                <c:pt idx="901">
                  <c:v>2700</c:v>
                </c:pt>
                <c:pt idx="902">
                  <c:v>2475</c:v>
                </c:pt>
                <c:pt idx="903">
                  <c:v>1800</c:v>
                </c:pt>
                <c:pt idx="904">
                  <c:v>2137.5</c:v>
                </c:pt>
                <c:pt idx="905">
                  <c:v>2850</c:v>
                </c:pt>
                <c:pt idx="906">
                  <c:v>3037.5</c:v>
                </c:pt>
                <c:pt idx="907">
                  <c:v>3437.5000000000005</c:v>
                </c:pt>
                <c:pt idx="908">
                  <c:v>2500</c:v>
                </c:pt>
                <c:pt idx="909">
                  <c:v>1912.5</c:v>
                </c:pt>
                <c:pt idx="910">
                  <c:v>2337.4999999999995</c:v>
                </c:pt>
                <c:pt idx="911">
                  <c:v>2400</c:v>
                </c:pt>
                <c:pt idx="912">
                  <c:v>2700</c:v>
                </c:pt>
                <c:pt idx="913">
                  <c:v>3000</c:v>
                </c:pt>
                <c:pt idx="914">
                  <c:v>2025</c:v>
                </c:pt>
                <c:pt idx="915">
                  <c:v>1800</c:v>
                </c:pt>
                <c:pt idx="916">
                  <c:v>2199.9999999999995</c:v>
                </c:pt>
                <c:pt idx="917">
                  <c:v>2700</c:v>
                </c:pt>
                <c:pt idx="918">
                  <c:v>2475</c:v>
                </c:pt>
                <c:pt idx="919">
                  <c:v>2750</c:v>
                </c:pt>
                <c:pt idx="920">
                  <c:v>1800</c:v>
                </c:pt>
                <c:pt idx="921">
                  <c:v>1687.5</c:v>
                </c:pt>
                <c:pt idx="922">
                  <c:v>1924.9999999999998</c:v>
                </c:pt>
                <c:pt idx="923">
                  <c:v>2400</c:v>
                </c:pt>
                <c:pt idx="924">
                  <c:v>2300</c:v>
                </c:pt>
                <c:pt idx="925">
                  <c:v>2587.5000000000005</c:v>
                </c:pt>
                <c:pt idx="926">
                  <c:v>1700</c:v>
                </c:pt>
                <c:pt idx="927">
                  <c:v>1700</c:v>
                </c:pt>
                <c:pt idx="928">
                  <c:v>2062.4999999999995</c:v>
                </c:pt>
                <c:pt idx="929">
                  <c:v>2850</c:v>
                </c:pt>
                <c:pt idx="930">
                  <c:v>3037.5</c:v>
                </c:pt>
                <c:pt idx="931">
                  <c:v>3375</c:v>
                </c:pt>
                <c:pt idx="932">
                  <c:v>2137.5</c:v>
                </c:pt>
                <c:pt idx="933">
                  <c:v>2137.5</c:v>
                </c:pt>
                <c:pt idx="934">
                  <c:v>2199.9999999999995</c:v>
                </c:pt>
                <c:pt idx="935">
                  <c:v>3000</c:v>
                </c:pt>
                <c:pt idx="936">
                  <c:v>1400</c:v>
                </c:pt>
                <c:pt idx="937">
                  <c:v>2100</c:v>
                </c:pt>
                <c:pt idx="938">
                  <c:v>1500</c:v>
                </c:pt>
                <c:pt idx="939">
                  <c:v>1750</c:v>
                </c:pt>
                <c:pt idx="940">
                  <c:v>1400</c:v>
                </c:pt>
                <c:pt idx="941">
                  <c:v>1750</c:v>
                </c:pt>
                <c:pt idx="942">
                  <c:v>1625</c:v>
                </c:pt>
                <c:pt idx="943">
                  <c:v>2187.5</c:v>
                </c:pt>
                <c:pt idx="944">
                  <c:v>1575</c:v>
                </c:pt>
                <c:pt idx="945">
                  <c:v>1400</c:v>
                </c:pt>
                <c:pt idx="946">
                  <c:v>1100</c:v>
                </c:pt>
                <c:pt idx="947">
                  <c:v>1662.5</c:v>
                </c:pt>
                <c:pt idx="948">
                  <c:v>1950</c:v>
                </c:pt>
                <c:pt idx="949">
                  <c:v>2600</c:v>
                </c:pt>
                <c:pt idx="950">
                  <c:v>1425</c:v>
                </c:pt>
                <c:pt idx="951">
                  <c:v>1312.5000000000002</c:v>
                </c:pt>
                <c:pt idx="952">
                  <c:v>1100</c:v>
                </c:pt>
                <c:pt idx="953">
                  <c:v>1487.5000000000002</c:v>
                </c:pt>
                <c:pt idx="954">
                  <c:v>1350</c:v>
                </c:pt>
                <c:pt idx="955">
                  <c:v>1687.5000000000005</c:v>
                </c:pt>
                <c:pt idx="956">
                  <c:v>999.99999999999977</c:v>
                </c:pt>
                <c:pt idx="957">
                  <c:v>1000.0000000000002</c:v>
                </c:pt>
                <c:pt idx="958">
                  <c:v>900</c:v>
                </c:pt>
                <c:pt idx="959">
                  <c:v>1437.5000000000002</c:v>
                </c:pt>
                <c:pt idx="960">
                  <c:v>1087.4999999999998</c:v>
                </c:pt>
                <c:pt idx="961">
                  <c:v>1875.0000000000005</c:v>
                </c:pt>
                <c:pt idx="962">
                  <c:v>1199.9999999999998</c:v>
                </c:pt>
                <c:pt idx="963">
                  <c:v>1575.0000000000002</c:v>
                </c:pt>
                <c:pt idx="964">
                  <c:v>1912.5</c:v>
                </c:pt>
                <c:pt idx="965">
                  <c:v>3100</c:v>
                </c:pt>
                <c:pt idx="966">
                  <c:v>3100</c:v>
                </c:pt>
                <c:pt idx="967">
                  <c:v>3487.5</c:v>
                </c:pt>
                <c:pt idx="968">
                  <c:v>2600</c:v>
                </c:pt>
                <c:pt idx="969">
                  <c:v>2400</c:v>
                </c:pt>
                <c:pt idx="970">
                  <c:v>2250</c:v>
                </c:pt>
                <c:pt idx="971">
                  <c:v>4375</c:v>
                </c:pt>
                <c:pt idx="972">
                  <c:v>3300</c:v>
                </c:pt>
                <c:pt idx="973">
                  <c:v>3712.5</c:v>
                </c:pt>
                <c:pt idx="974">
                  <c:v>3900</c:v>
                </c:pt>
                <c:pt idx="975">
                  <c:v>2300</c:v>
                </c:pt>
                <c:pt idx="976">
                  <c:v>2475</c:v>
                </c:pt>
                <c:pt idx="977">
                  <c:v>4537.4999999999991</c:v>
                </c:pt>
                <c:pt idx="978">
                  <c:v>3487.5</c:v>
                </c:pt>
                <c:pt idx="979">
                  <c:v>4262.5</c:v>
                </c:pt>
                <c:pt idx="980">
                  <c:v>4750</c:v>
                </c:pt>
                <c:pt idx="981">
                  <c:v>2137.5</c:v>
                </c:pt>
                <c:pt idx="982">
                  <c:v>2375</c:v>
                </c:pt>
                <c:pt idx="983">
                  <c:v>3987.4999999999995</c:v>
                </c:pt>
                <c:pt idx="984">
                  <c:v>3375</c:v>
                </c:pt>
                <c:pt idx="985">
                  <c:v>3125</c:v>
                </c:pt>
                <c:pt idx="986">
                  <c:v>3712.4999999999995</c:v>
                </c:pt>
                <c:pt idx="987">
                  <c:v>2199.9999999999995</c:v>
                </c:pt>
                <c:pt idx="988">
                  <c:v>2000</c:v>
                </c:pt>
                <c:pt idx="989">
                  <c:v>2812.5</c:v>
                </c:pt>
                <c:pt idx="990">
                  <c:v>2012.5000000000002</c:v>
                </c:pt>
                <c:pt idx="991">
                  <c:v>2012.5000000000002</c:v>
                </c:pt>
                <c:pt idx="992">
                  <c:v>2100</c:v>
                </c:pt>
                <c:pt idx="993">
                  <c:v>1500</c:v>
                </c:pt>
                <c:pt idx="994">
                  <c:v>1225.0000000000002</c:v>
                </c:pt>
                <c:pt idx="995">
                  <c:v>2362.5</c:v>
                </c:pt>
                <c:pt idx="996">
                  <c:v>2025.0000000000002</c:v>
                </c:pt>
                <c:pt idx="997">
                  <c:v>2025.0000000000002</c:v>
                </c:pt>
                <c:pt idx="998">
                  <c:v>3300.0000000000005</c:v>
                </c:pt>
                <c:pt idx="999">
                  <c:v>2612.5</c:v>
                </c:pt>
                <c:pt idx="1000">
                  <c:v>2474.9999999999995</c:v>
                </c:pt>
                <c:pt idx="1001">
                  <c:v>4225</c:v>
                </c:pt>
                <c:pt idx="1002">
                  <c:v>4399.9999999999991</c:v>
                </c:pt>
                <c:pt idx="1003">
                  <c:v>4399.9999999999991</c:v>
                </c:pt>
                <c:pt idx="1004">
                  <c:v>4200</c:v>
                </c:pt>
                <c:pt idx="1005">
                  <c:v>3300</c:v>
                </c:pt>
                <c:pt idx="1006">
                  <c:v>2749.9999999999995</c:v>
                </c:pt>
                <c:pt idx="1007">
                  <c:v>4875</c:v>
                </c:pt>
                <c:pt idx="1008">
                  <c:v>1487.5</c:v>
                </c:pt>
                <c:pt idx="1009">
                  <c:v>787.5</c:v>
                </c:pt>
                <c:pt idx="1010">
                  <c:v>562.5</c:v>
                </c:pt>
                <c:pt idx="1011">
                  <c:v>225.00000000000003</c:v>
                </c:pt>
                <c:pt idx="1012">
                  <c:v>562.5</c:v>
                </c:pt>
                <c:pt idx="1013">
                  <c:v>787.5</c:v>
                </c:pt>
                <c:pt idx="1014">
                  <c:v>1662.5</c:v>
                </c:pt>
                <c:pt idx="1015">
                  <c:v>437.5</c:v>
                </c:pt>
                <c:pt idx="1016">
                  <c:v>437.5</c:v>
                </c:pt>
                <c:pt idx="1017">
                  <c:v>150.00000000000003</c:v>
                </c:pt>
                <c:pt idx="1018">
                  <c:v>562.5</c:v>
                </c:pt>
                <c:pt idx="1019">
                  <c:v>700</c:v>
                </c:pt>
                <c:pt idx="1020">
                  <c:v>1680</c:v>
                </c:pt>
                <c:pt idx="1021">
                  <c:v>400</c:v>
                </c:pt>
                <c:pt idx="1022">
                  <c:v>450.00000000000006</c:v>
                </c:pt>
                <c:pt idx="1023">
                  <c:v>0</c:v>
                </c:pt>
                <c:pt idx="1024">
                  <c:v>250</c:v>
                </c:pt>
                <c:pt idx="1025">
                  <c:v>600</c:v>
                </c:pt>
                <c:pt idx="1026">
                  <c:v>1500</c:v>
                </c:pt>
                <c:pt idx="1027">
                  <c:v>262.5</c:v>
                </c:pt>
                <c:pt idx="1028">
                  <c:v>187.50000000000003</c:v>
                </c:pt>
                <c:pt idx="1029">
                  <c:v>0</c:v>
                </c:pt>
                <c:pt idx="1030">
                  <c:v>112.5</c:v>
                </c:pt>
                <c:pt idx="1031">
                  <c:v>525</c:v>
                </c:pt>
                <c:pt idx="1032">
                  <c:v>1890</c:v>
                </c:pt>
                <c:pt idx="1033">
                  <c:v>500.00000000000011</c:v>
                </c:pt>
                <c:pt idx="1034">
                  <c:v>350.00000000000006</c:v>
                </c:pt>
                <c:pt idx="1035">
                  <c:v>87.500000000000014</c:v>
                </c:pt>
                <c:pt idx="1036">
                  <c:v>249.99999999999997</c:v>
                </c:pt>
                <c:pt idx="1037">
                  <c:v>824.99999999999989</c:v>
                </c:pt>
                <c:pt idx="1038">
                  <c:v>1600</c:v>
                </c:pt>
                <c:pt idx="1039">
                  <c:v>525.00000000000011</c:v>
                </c:pt>
                <c:pt idx="1040">
                  <c:v>525.00000000000011</c:v>
                </c:pt>
                <c:pt idx="1041">
                  <c:v>450.00000000000006</c:v>
                </c:pt>
                <c:pt idx="1042">
                  <c:v>675</c:v>
                </c:pt>
                <c:pt idx="1043">
                  <c:v>1625</c:v>
                </c:pt>
                <c:pt idx="1044">
                  <c:v>2475</c:v>
                </c:pt>
                <c:pt idx="1045">
                  <c:v>1200.0000000000002</c:v>
                </c:pt>
                <c:pt idx="1046">
                  <c:v>787.50000000000011</c:v>
                </c:pt>
                <c:pt idx="1047">
                  <c:v>612.50000000000011</c:v>
                </c:pt>
                <c:pt idx="1048">
                  <c:v>787.5</c:v>
                </c:pt>
                <c:pt idx="1049">
                  <c:v>1750</c:v>
                </c:pt>
                <c:pt idx="1050">
                  <c:v>2250</c:v>
                </c:pt>
                <c:pt idx="1051">
                  <c:v>1237.5000000000002</c:v>
                </c:pt>
                <c:pt idx="1052">
                  <c:v>800</c:v>
                </c:pt>
                <c:pt idx="1053">
                  <c:v>375.00000000000006</c:v>
                </c:pt>
                <c:pt idx="1054">
                  <c:v>400</c:v>
                </c:pt>
                <c:pt idx="1055">
                  <c:v>1237.5</c:v>
                </c:pt>
                <c:pt idx="1056">
                  <c:v>1600</c:v>
                </c:pt>
                <c:pt idx="1057">
                  <c:v>700.00000000000023</c:v>
                </c:pt>
                <c:pt idx="1058">
                  <c:v>200</c:v>
                </c:pt>
                <c:pt idx="1059">
                  <c:v>150</c:v>
                </c:pt>
                <c:pt idx="1060">
                  <c:v>225</c:v>
                </c:pt>
                <c:pt idx="1061">
                  <c:v>525</c:v>
                </c:pt>
                <c:pt idx="1062">
                  <c:v>1300</c:v>
                </c:pt>
                <c:pt idx="1063">
                  <c:v>450</c:v>
                </c:pt>
                <c:pt idx="1064">
                  <c:v>150</c:v>
                </c:pt>
                <c:pt idx="1065">
                  <c:v>75</c:v>
                </c:pt>
                <c:pt idx="1066">
                  <c:v>99.999999999999986</c:v>
                </c:pt>
                <c:pt idx="1067">
                  <c:v>674.99999999999989</c:v>
                </c:pt>
                <c:pt idx="1068">
                  <c:v>1200</c:v>
                </c:pt>
                <c:pt idx="1069">
                  <c:v>450.00000000000006</c:v>
                </c:pt>
                <c:pt idx="1070">
                  <c:v>285.00000000000006</c:v>
                </c:pt>
                <c:pt idx="1071">
                  <c:v>375.00000000000006</c:v>
                </c:pt>
                <c:pt idx="1072">
                  <c:v>499.99999999999994</c:v>
                </c:pt>
                <c:pt idx="1073">
                  <c:v>1099.9999999999995</c:v>
                </c:pt>
                <c:pt idx="1074">
                  <c:v>2249.9999999999995</c:v>
                </c:pt>
                <c:pt idx="1075">
                  <c:v>1000</c:v>
                </c:pt>
                <c:pt idx="1076">
                  <c:v>800</c:v>
                </c:pt>
                <c:pt idx="1077">
                  <c:v>600</c:v>
                </c:pt>
                <c:pt idx="1078">
                  <c:v>749.99999999999989</c:v>
                </c:pt>
                <c:pt idx="1079">
                  <c:v>1374.9999999999995</c:v>
                </c:pt>
                <c:pt idx="1080">
                  <c:v>1350</c:v>
                </c:pt>
                <c:pt idx="1081">
                  <c:v>2025</c:v>
                </c:pt>
                <c:pt idx="1082">
                  <c:v>1425</c:v>
                </c:pt>
                <c:pt idx="1083">
                  <c:v>1662.5</c:v>
                </c:pt>
                <c:pt idx="1084">
                  <c:v>1300</c:v>
                </c:pt>
                <c:pt idx="1085">
                  <c:v>1662.5</c:v>
                </c:pt>
                <c:pt idx="1086">
                  <c:v>1562.5</c:v>
                </c:pt>
                <c:pt idx="1087">
                  <c:v>2100</c:v>
                </c:pt>
                <c:pt idx="1088">
                  <c:v>1487.5</c:v>
                </c:pt>
                <c:pt idx="1089">
                  <c:v>1312.5</c:v>
                </c:pt>
                <c:pt idx="1090">
                  <c:v>1000</c:v>
                </c:pt>
                <c:pt idx="1091">
                  <c:v>1575</c:v>
                </c:pt>
                <c:pt idx="1092">
                  <c:v>1875</c:v>
                </c:pt>
                <c:pt idx="1093">
                  <c:v>2500</c:v>
                </c:pt>
                <c:pt idx="1094">
                  <c:v>1350</c:v>
                </c:pt>
                <c:pt idx="1095">
                  <c:v>1225.0000000000002</c:v>
                </c:pt>
                <c:pt idx="1096">
                  <c:v>1000</c:v>
                </c:pt>
                <c:pt idx="1097">
                  <c:v>1400.0000000000002</c:v>
                </c:pt>
                <c:pt idx="1098">
                  <c:v>1300</c:v>
                </c:pt>
                <c:pt idx="1099">
                  <c:v>1300.0000000000005</c:v>
                </c:pt>
                <c:pt idx="1100">
                  <c:v>712.49999999999989</c:v>
                </c:pt>
                <c:pt idx="1101">
                  <c:v>750.00000000000023</c:v>
                </c:pt>
                <c:pt idx="1102">
                  <c:v>687.5</c:v>
                </c:pt>
                <c:pt idx="1103">
                  <c:v>1100.0000000000005</c:v>
                </c:pt>
                <c:pt idx="1104">
                  <c:v>699.99999999999977</c:v>
                </c:pt>
                <c:pt idx="1105">
                  <c:v>1450.0000000000005</c:v>
                </c:pt>
                <c:pt idx="1106">
                  <c:v>862.49999999999977</c:v>
                </c:pt>
                <c:pt idx="1107">
                  <c:v>1750.0000000000002</c:v>
                </c:pt>
                <c:pt idx="1108">
                  <c:v>2000</c:v>
                </c:pt>
                <c:pt idx="1109">
                  <c:v>3375</c:v>
                </c:pt>
                <c:pt idx="1110">
                  <c:v>3375</c:v>
                </c:pt>
                <c:pt idx="1111">
                  <c:v>3750</c:v>
                </c:pt>
                <c:pt idx="1112">
                  <c:v>2925</c:v>
                </c:pt>
                <c:pt idx="1113">
                  <c:v>2700</c:v>
                </c:pt>
                <c:pt idx="1114">
                  <c:v>2500</c:v>
                </c:pt>
                <c:pt idx="1115">
                  <c:v>4812.5</c:v>
                </c:pt>
                <c:pt idx="1116">
                  <c:v>3712.5</c:v>
                </c:pt>
                <c:pt idx="1117">
                  <c:v>4125</c:v>
                </c:pt>
                <c:pt idx="1118">
                  <c:v>4387.5</c:v>
                </c:pt>
                <c:pt idx="1119">
                  <c:v>2587.5</c:v>
                </c:pt>
                <c:pt idx="1120">
                  <c:v>2625</c:v>
                </c:pt>
                <c:pt idx="1121">
                  <c:v>4800</c:v>
                </c:pt>
                <c:pt idx="1122">
                  <c:v>3000</c:v>
                </c:pt>
                <c:pt idx="1123">
                  <c:v>4125</c:v>
                </c:pt>
                <c:pt idx="1124">
                  <c:v>5087.5</c:v>
                </c:pt>
                <c:pt idx="1125">
                  <c:v>2125</c:v>
                </c:pt>
                <c:pt idx="1126">
                  <c:v>2337.5</c:v>
                </c:pt>
                <c:pt idx="1127">
                  <c:v>4050</c:v>
                </c:pt>
                <c:pt idx="1128">
                  <c:v>3437.5000000000005</c:v>
                </c:pt>
                <c:pt idx="1129">
                  <c:v>3162.5000000000005</c:v>
                </c:pt>
                <c:pt idx="1130">
                  <c:v>3750</c:v>
                </c:pt>
                <c:pt idx="1131">
                  <c:v>2100</c:v>
                </c:pt>
                <c:pt idx="1132">
                  <c:v>1575</c:v>
                </c:pt>
                <c:pt idx="1133">
                  <c:v>2300</c:v>
                </c:pt>
                <c:pt idx="1134">
                  <c:v>1575.0000000000002</c:v>
                </c:pt>
                <c:pt idx="1135">
                  <c:v>1575.0000000000002</c:v>
                </c:pt>
                <c:pt idx="1136">
                  <c:v>1662.5000000000002</c:v>
                </c:pt>
                <c:pt idx="1137">
                  <c:v>1137.5</c:v>
                </c:pt>
                <c:pt idx="1138">
                  <c:v>900.00000000000011</c:v>
                </c:pt>
                <c:pt idx="1139">
                  <c:v>1900</c:v>
                </c:pt>
                <c:pt idx="1140">
                  <c:v>1250.0000000000002</c:v>
                </c:pt>
                <c:pt idx="1141">
                  <c:v>1250.0000000000002</c:v>
                </c:pt>
                <c:pt idx="1142">
                  <c:v>2587.5000000000005</c:v>
                </c:pt>
                <c:pt idx="1143">
                  <c:v>2025.0000000000002</c:v>
                </c:pt>
                <c:pt idx="1144">
                  <c:v>2124.9999999999995</c:v>
                </c:pt>
                <c:pt idx="1145">
                  <c:v>3750</c:v>
                </c:pt>
                <c:pt idx="1146">
                  <c:v>4650</c:v>
                </c:pt>
                <c:pt idx="1147">
                  <c:v>4650</c:v>
                </c:pt>
                <c:pt idx="1148">
                  <c:v>4550</c:v>
                </c:pt>
                <c:pt idx="1149">
                  <c:v>3575</c:v>
                </c:pt>
                <c:pt idx="1150">
                  <c:v>3000</c:v>
                </c:pt>
                <c:pt idx="1151">
                  <c:v>5250.0000000000009</c:v>
                </c:pt>
                <c:pt idx="1152">
                  <c:v>1800</c:v>
                </c:pt>
                <c:pt idx="1153">
                  <c:v>1000</c:v>
                </c:pt>
                <c:pt idx="1154">
                  <c:v>750.00000000000011</c:v>
                </c:pt>
                <c:pt idx="1155">
                  <c:v>350</c:v>
                </c:pt>
                <c:pt idx="1156">
                  <c:v>750</c:v>
                </c:pt>
                <c:pt idx="1157">
                  <c:v>1000</c:v>
                </c:pt>
                <c:pt idx="1158">
                  <c:v>2000</c:v>
                </c:pt>
                <c:pt idx="1159">
                  <c:v>600</c:v>
                </c:pt>
                <c:pt idx="1160">
                  <c:v>600.00000000000011</c:v>
                </c:pt>
                <c:pt idx="1161">
                  <c:v>262.5</c:v>
                </c:pt>
                <c:pt idx="1162">
                  <c:v>750</c:v>
                </c:pt>
                <c:pt idx="1163">
                  <c:v>1000</c:v>
                </c:pt>
                <c:pt idx="1164">
                  <c:v>1880</c:v>
                </c:pt>
                <c:pt idx="1165">
                  <c:v>700</c:v>
                </c:pt>
                <c:pt idx="1166">
                  <c:v>600.00000000000011</c:v>
                </c:pt>
                <c:pt idx="1167">
                  <c:v>175</c:v>
                </c:pt>
                <c:pt idx="1168">
                  <c:v>500</c:v>
                </c:pt>
                <c:pt idx="1169">
                  <c:v>800</c:v>
                </c:pt>
                <c:pt idx="1170">
                  <c:v>1800</c:v>
                </c:pt>
                <c:pt idx="1171">
                  <c:v>600</c:v>
                </c:pt>
                <c:pt idx="1172">
                  <c:v>450.00000000000006</c:v>
                </c:pt>
                <c:pt idx="1173">
                  <c:v>262.5</c:v>
                </c:pt>
                <c:pt idx="1174">
                  <c:v>375</c:v>
                </c:pt>
                <c:pt idx="1175">
                  <c:v>900</c:v>
                </c:pt>
                <c:pt idx="1176">
                  <c:v>2722.4999999999995</c:v>
                </c:pt>
                <c:pt idx="1177">
                  <c:v>1000</c:v>
                </c:pt>
                <c:pt idx="1178">
                  <c:v>787.5</c:v>
                </c:pt>
                <c:pt idx="1179">
                  <c:v>562.5</c:v>
                </c:pt>
                <c:pt idx="1180">
                  <c:v>824.99999999999989</c:v>
                </c:pt>
                <c:pt idx="1181">
                  <c:v>1650</c:v>
                </c:pt>
                <c:pt idx="1182">
                  <c:v>2887.4999999999995</c:v>
                </c:pt>
                <c:pt idx="1183">
                  <c:v>1375</c:v>
                </c:pt>
                <c:pt idx="1184">
                  <c:v>900</c:v>
                </c:pt>
                <c:pt idx="1185">
                  <c:v>787.5</c:v>
                </c:pt>
                <c:pt idx="1186">
                  <c:v>962.49999999999989</c:v>
                </c:pt>
                <c:pt idx="1187">
                  <c:v>1950</c:v>
                </c:pt>
                <c:pt idx="1188">
                  <c:v>3024.9999999999995</c:v>
                </c:pt>
                <c:pt idx="1189">
                  <c:v>1500</c:v>
                </c:pt>
                <c:pt idx="1190">
                  <c:v>1012.5</c:v>
                </c:pt>
                <c:pt idx="1191">
                  <c:v>787.5</c:v>
                </c:pt>
                <c:pt idx="1192">
                  <c:v>1099.9999999999998</c:v>
                </c:pt>
                <c:pt idx="1193">
                  <c:v>2250</c:v>
                </c:pt>
                <c:pt idx="1194">
                  <c:v>2887.4999999999995</c:v>
                </c:pt>
                <c:pt idx="1195">
                  <c:v>1500</c:v>
                </c:pt>
                <c:pt idx="1196">
                  <c:v>1012.5</c:v>
                </c:pt>
                <c:pt idx="1197">
                  <c:v>787.5</c:v>
                </c:pt>
                <c:pt idx="1198">
                  <c:v>824.99999999999989</c:v>
                </c:pt>
                <c:pt idx="1199">
                  <c:v>1950</c:v>
                </c:pt>
                <c:pt idx="1200">
                  <c:v>2474.9999999999995</c:v>
                </c:pt>
                <c:pt idx="1201">
                  <c:v>1250</c:v>
                </c:pt>
                <c:pt idx="1202">
                  <c:v>675</c:v>
                </c:pt>
                <c:pt idx="1203">
                  <c:v>562.5</c:v>
                </c:pt>
                <c:pt idx="1204">
                  <c:v>687.49999999999989</c:v>
                </c:pt>
                <c:pt idx="1205">
                  <c:v>1350</c:v>
                </c:pt>
                <c:pt idx="1206">
                  <c:v>2400</c:v>
                </c:pt>
                <c:pt idx="1207">
                  <c:v>1237.5</c:v>
                </c:pt>
                <c:pt idx="1208">
                  <c:v>687.5</c:v>
                </c:pt>
                <c:pt idx="1209">
                  <c:v>550</c:v>
                </c:pt>
                <c:pt idx="1210">
                  <c:v>650</c:v>
                </c:pt>
                <c:pt idx="1211">
                  <c:v>1575</c:v>
                </c:pt>
                <c:pt idx="1212">
                  <c:v>2437.5</c:v>
                </c:pt>
                <c:pt idx="1213">
                  <c:v>1100</c:v>
                </c:pt>
                <c:pt idx="1214">
                  <c:v>1072.5</c:v>
                </c:pt>
                <c:pt idx="1215">
                  <c:v>962.50000000000011</c:v>
                </c:pt>
                <c:pt idx="1216">
                  <c:v>975</c:v>
                </c:pt>
                <c:pt idx="1217">
                  <c:v>1750</c:v>
                </c:pt>
                <c:pt idx="1218">
                  <c:v>3087.5</c:v>
                </c:pt>
                <c:pt idx="1219">
                  <c:v>1512.5000000000002</c:v>
                </c:pt>
                <c:pt idx="1220">
                  <c:v>1375</c:v>
                </c:pt>
                <c:pt idx="1221">
                  <c:v>1100</c:v>
                </c:pt>
                <c:pt idx="1222">
                  <c:v>1300</c:v>
                </c:pt>
                <c:pt idx="1223">
                  <c:v>2100</c:v>
                </c:pt>
                <c:pt idx="1224">
                  <c:v>1312.5000000000002</c:v>
                </c:pt>
                <c:pt idx="1225">
                  <c:v>1687.5</c:v>
                </c:pt>
                <c:pt idx="1226">
                  <c:v>1687.5</c:v>
                </c:pt>
                <c:pt idx="1227">
                  <c:v>1012.5</c:v>
                </c:pt>
                <c:pt idx="1228">
                  <c:v>875</c:v>
                </c:pt>
                <c:pt idx="1229">
                  <c:v>1912.5</c:v>
                </c:pt>
                <c:pt idx="1230">
                  <c:v>1662.5000000000002</c:v>
                </c:pt>
                <c:pt idx="1231">
                  <c:v>1687.5</c:v>
                </c:pt>
                <c:pt idx="1232">
                  <c:v>1687.5</c:v>
                </c:pt>
                <c:pt idx="1233">
                  <c:v>1012.5</c:v>
                </c:pt>
                <c:pt idx="1234">
                  <c:v>750</c:v>
                </c:pt>
                <c:pt idx="1235">
                  <c:v>1575</c:v>
                </c:pt>
                <c:pt idx="1236">
                  <c:v>2250</c:v>
                </c:pt>
                <c:pt idx="1237">
                  <c:v>1924.9999999999998</c:v>
                </c:pt>
                <c:pt idx="1238">
                  <c:v>2249.9999999999995</c:v>
                </c:pt>
                <c:pt idx="1239">
                  <c:v>1512.4999999999998</c:v>
                </c:pt>
                <c:pt idx="1240">
                  <c:v>750</c:v>
                </c:pt>
                <c:pt idx="1241">
                  <c:v>1787.4999999999998</c:v>
                </c:pt>
                <c:pt idx="1242">
                  <c:v>3000</c:v>
                </c:pt>
                <c:pt idx="1243">
                  <c:v>1950</c:v>
                </c:pt>
                <c:pt idx="1244">
                  <c:v>2275</c:v>
                </c:pt>
                <c:pt idx="1245">
                  <c:v>1250</c:v>
                </c:pt>
                <c:pt idx="1246">
                  <c:v>825.00000000000011</c:v>
                </c:pt>
                <c:pt idx="1247">
                  <c:v>2275</c:v>
                </c:pt>
                <c:pt idx="1248">
                  <c:v>2887.4999999999995</c:v>
                </c:pt>
                <c:pt idx="1249">
                  <c:v>2250</c:v>
                </c:pt>
                <c:pt idx="1250">
                  <c:v>2250</c:v>
                </c:pt>
                <c:pt idx="1251">
                  <c:v>1512.4999999999998</c:v>
                </c:pt>
                <c:pt idx="1252">
                  <c:v>1050</c:v>
                </c:pt>
                <c:pt idx="1253">
                  <c:v>3562.5</c:v>
                </c:pt>
                <c:pt idx="1254">
                  <c:v>5075</c:v>
                </c:pt>
                <c:pt idx="1255">
                  <c:v>4500</c:v>
                </c:pt>
                <c:pt idx="1256">
                  <c:v>4500</c:v>
                </c:pt>
                <c:pt idx="1257">
                  <c:v>3562.5</c:v>
                </c:pt>
                <c:pt idx="1258">
                  <c:v>2975.0000000000005</c:v>
                </c:pt>
                <c:pt idx="1259">
                  <c:v>6500</c:v>
                </c:pt>
                <c:pt idx="1260">
                  <c:v>6400</c:v>
                </c:pt>
                <c:pt idx="1261">
                  <c:v>5525.0000000000009</c:v>
                </c:pt>
                <c:pt idx="1262">
                  <c:v>5100.0000000000009</c:v>
                </c:pt>
                <c:pt idx="1263">
                  <c:v>4000</c:v>
                </c:pt>
                <c:pt idx="1264">
                  <c:v>4675.0000000000009</c:v>
                </c:pt>
                <c:pt idx="1265">
                  <c:v>5500</c:v>
                </c:pt>
                <c:pt idx="1266">
                  <c:v>6375.0000000000009</c:v>
                </c:pt>
                <c:pt idx="1267">
                  <c:v>5437.5000000000009</c:v>
                </c:pt>
                <c:pt idx="1268">
                  <c:v>4200</c:v>
                </c:pt>
                <c:pt idx="1269">
                  <c:v>3675.0000000000005</c:v>
                </c:pt>
                <c:pt idx="1270">
                  <c:v>3674.9999999999995</c:v>
                </c:pt>
                <c:pt idx="1271">
                  <c:v>2625</c:v>
                </c:pt>
                <c:pt idx="1272">
                  <c:v>3575.0000000000009</c:v>
                </c:pt>
                <c:pt idx="1273">
                  <c:v>3850.0000000000009</c:v>
                </c:pt>
                <c:pt idx="1274">
                  <c:v>2437.5000000000005</c:v>
                </c:pt>
                <c:pt idx="1275">
                  <c:v>2112.5000000000005</c:v>
                </c:pt>
                <c:pt idx="1276">
                  <c:v>2625.0000000000005</c:v>
                </c:pt>
                <c:pt idx="1277">
                  <c:v>2250</c:v>
                </c:pt>
                <c:pt idx="1278">
                  <c:v>2612.5</c:v>
                </c:pt>
                <c:pt idx="1279">
                  <c:v>3087.5000000000005</c:v>
                </c:pt>
                <c:pt idx="1280">
                  <c:v>1800.0000000000002</c:v>
                </c:pt>
                <c:pt idx="1281">
                  <c:v>1512.5000000000002</c:v>
                </c:pt>
                <c:pt idx="1282">
                  <c:v>1625</c:v>
                </c:pt>
                <c:pt idx="1283">
                  <c:v>2100</c:v>
                </c:pt>
                <c:pt idx="1284">
                  <c:v>2887.5000000000005</c:v>
                </c:pt>
                <c:pt idx="1285">
                  <c:v>3600.0000000000005</c:v>
                </c:pt>
                <c:pt idx="1286">
                  <c:v>2337.5</c:v>
                </c:pt>
                <c:pt idx="1287">
                  <c:v>2600.0000000000005</c:v>
                </c:pt>
                <c:pt idx="1288">
                  <c:v>3187.5000000000005</c:v>
                </c:pt>
                <c:pt idx="1289">
                  <c:v>4500.0000000000009</c:v>
                </c:pt>
                <c:pt idx="1290">
                  <c:v>5250.0000000000009</c:v>
                </c:pt>
                <c:pt idx="1291">
                  <c:v>5950.0000000000018</c:v>
                </c:pt>
                <c:pt idx="1292">
                  <c:v>4000.0000000000009</c:v>
                </c:pt>
                <c:pt idx="1293">
                  <c:v>4000.0000000000009</c:v>
                </c:pt>
                <c:pt idx="1294">
                  <c:v>3825.0000000000005</c:v>
                </c:pt>
                <c:pt idx="1295">
                  <c:v>4987.5000000000009</c:v>
                </c:pt>
                <c:pt idx="1296">
                  <c:v>1700</c:v>
                </c:pt>
                <c:pt idx="1297">
                  <c:v>2125</c:v>
                </c:pt>
                <c:pt idx="1298">
                  <c:v>2125</c:v>
                </c:pt>
                <c:pt idx="1299">
                  <c:v>1375</c:v>
                </c:pt>
                <c:pt idx="1300">
                  <c:v>1237.5</c:v>
                </c:pt>
                <c:pt idx="1301">
                  <c:v>2375</c:v>
                </c:pt>
                <c:pt idx="1302">
                  <c:v>2100</c:v>
                </c:pt>
                <c:pt idx="1303">
                  <c:v>2125</c:v>
                </c:pt>
                <c:pt idx="1304">
                  <c:v>2125</c:v>
                </c:pt>
                <c:pt idx="1305">
                  <c:v>1375</c:v>
                </c:pt>
                <c:pt idx="1306">
                  <c:v>1100</c:v>
                </c:pt>
                <c:pt idx="1307">
                  <c:v>2000</c:v>
                </c:pt>
                <c:pt idx="1308">
                  <c:v>2750</c:v>
                </c:pt>
                <c:pt idx="1309">
                  <c:v>2400</c:v>
                </c:pt>
                <c:pt idx="1310">
                  <c:v>2762.4999999999995</c:v>
                </c:pt>
                <c:pt idx="1311">
                  <c:v>1950</c:v>
                </c:pt>
                <c:pt idx="1312">
                  <c:v>1137.5</c:v>
                </c:pt>
                <c:pt idx="1313">
                  <c:v>2250</c:v>
                </c:pt>
                <c:pt idx="1314">
                  <c:v>3575</c:v>
                </c:pt>
                <c:pt idx="1315">
                  <c:v>2450.0000000000005</c:v>
                </c:pt>
                <c:pt idx="1316">
                  <c:v>2800.0000000000005</c:v>
                </c:pt>
                <c:pt idx="1317">
                  <c:v>1650.0000000000002</c:v>
                </c:pt>
                <c:pt idx="1318">
                  <c:v>1200.0000000000002</c:v>
                </c:pt>
                <c:pt idx="1319">
                  <c:v>2812.5000000000005</c:v>
                </c:pt>
                <c:pt idx="1320">
                  <c:v>3450</c:v>
                </c:pt>
                <c:pt idx="1321">
                  <c:v>2762.5</c:v>
                </c:pt>
                <c:pt idx="1322">
                  <c:v>2762.5</c:v>
                </c:pt>
                <c:pt idx="1323">
                  <c:v>1950</c:v>
                </c:pt>
                <c:pt idx="1324">
                  <c:v>1237.4999999999998</c:v>
                </c:pt>
                <c:pt idx="1325">
                  <c:v>4024.9999999999995</c:v>
                </c:pt>
                <c:pt idx="1326">
                  <c:v>5362.4999999999991</c:v>
                </c:pt>
                <c:pt idx="1327">
                  <c:v>4900</c:v>
                </c:pt>
                <c:pt idx="1328">
                  <c:v>5950</c:v>
                </c:pt>
                <c:pt idx="1329">
                  <c:v>4887.5</c:v>
                </c:pt>
                <c:pt idx="1330">
                  <c:v>4275</c:v>
                </c:pt>
                <c:pt idx="1331">
                  <c:v>8250</c:v>
                </c:pt>
                <c:pt idx="1332">
                  <c:v>8100</c:v>
                </c:pt>
                <c:pt idx="1333">
                  <c:v>7125.0000000000009</c:v>
                </c:pt>
                <c:pt idx="1334">
                  <c:v>6650.0000000000009</c:v>
                </c:pt>
                <c:pt idx="1335">
                  <c:v>5400</c:v>
                </c:pt>
                <c:pt idx="1336">
                  <c:v>6175</c:v>
                </c:pt>
                <c:pt idx="1337">
                  <c:v>7150.0000000000009</c:v>
                </c:pt>
                <c:pt idx="1338">
                  <c:v>8075.0000000000009</c:v>
                </c:pt>
                <c:pt idx="1339">
                  <c:v>7012.5000000000009</c:v>
                </c:pt>
                <c:pt idx="1340">
                  <c:v>5600</c:v>
                </c:pt>
                <c:pt idx="1341">
                  <c:v>3800</c:v>
                </c:pt>
                <c:pt idx="1342">
                  <c:v>3799.9999999999995</c:v>
                </c:pt>
                <c:pt idx="1343">
                  <c:v>2550</c:v>
                </c:pt>
                <c:pt idx="1344">
                  <c:v>3000.0000000000005</c:v>
                </c:pt>
                <c:pt idx="1345">
                  <c:v>3250.0000000000005</c:v>
                </c:pt>
                <c:pt idx="1346">
                  <c:v>1800.0000000000002</c:v>
                </c:pt>
                <c:pt idx="1347">
                  <c:v>1500.0000000000002</c:v>
                </c:pt>
                <c:pt idx="1348">
                  <c:v>1925.0000000000002</c:v>
                </c:pt>
                <c:pt idx="1349">
                  <c:v>1649.9999999999998</c:v>
                </c:pt>
                <c:pt idx="1350">
                  <c:v>2000</c:v>
                </c:pt>
                <c:pt idx="1351">
                  <c:v>3737.5000000000009</c:v>
                </c:pt>
                <c:pt idx="1352">
                  <c:v>2400.0000000000005</c:v>
                </c:pt>
                <c:pt idx="1353">
                  <c:v>2062.5</c:v>
                </c:pt>
                <c:pt idx="1354">
                  <c:v>2275</c:v>
                </c:pt>
                <c:pt idx="1355">
                  <c:v>2800.0000000000005</c:v>
                </c:pt>
                <c:pt idx="1356">
                  <c:v>3437.5000000000005</c:v>
                </c:pt>
                <c:pt idx="1357">
                  <c:v>4200.0000000000009</c:v>
                </c:pt>
                <c:pt idx="1358">
                  <c:v>2887.5000000000005</c:v>
                </c:pt>
                <c:pt idx="1359">
                  <c:v>3250.0000000000005</c:v>
                </c:pt>
                <c:pt idx="1360">
                  <c:v>4037.5000000000005</c:v>
                </c:pt>
                <c:pt idx="1361">
                  <c:v>5400.0000000000009</c:v>
                </c:pt>
                <c:pt idx="1362">
                  <c:v>6000.0000000000009</c:v>
                </c:pt>
                <c:pt idx="1363">
                  <c:v>6800.0000000000018</c:v>
                </c:pt>
                <c:pt idx="1364">
                  <c:v>4800.0000000000009</c:v>
                </c:pt>
                <c:pt idx="1365">
                  <c:v>4800.0000000000009</c:v>
                </c:pt>
                <c:pt idx="1366">
                  <c:v>4725.0000000000009</c:v>
                </c:pt>
                <c:pt idx="1367">
                  <c:v>5937.5000000000009</c:v>
                </c:pt>
                <c:pt idx="1368">
                  <c:v>3825</c:v>
                </c:pt>
                <c:pt idx="1369">
                  <c:v>2925</c:v>
                </c:pt>
                <c:pt idx="1370">
                  <c:v>2275</c:v>
                </c:pt>
                <c:pt idx="1371">
                  <c:v>1999.9999999999998</c:v>
                </c:pt>
                <c:pt idx="1372">
                  <c:v>3025.0000000000005</c:v>
                </c:pt>
                <c:pt idx="1373">
                  <c:v>2925</c:v>
                </c:pt>
                <c:pt idx="1374">
                  <c:v>4050</c:v>
                </c:pt>
                <c:pt idx="1375">
                  <c:v>2475</c:v>
                </c:pt>
                <c:pt idx="1376">
                  <c:v>2100</c:v>
                </c:pt>
                <c:pt idx="1377">
                  <c:v>1899.9999999999998</c:v>
                </c:pt>
                <c:pt idx="1378">
                  <c:v>3025.0000000000005</c:v>
                </c:pt>
                <c:pt idx="1379">
                  <c:v>2925</c:v>
                </c:pt>
                <c:pt idx="1380">
                  <c:v>3915</c:v>
                </c:pt>
                <c:pt idx="1381">
                  <c:v>2475</c:v>
                </c:pt>
                <c:pt idx="1382">
                  <c:v>2012.5000000000002</c:v>
                </c:pt>
                <c:pt idx="1383">
                  <c:v>1699.9999999999998</c:v>
                </c:pt>
                <c:pt idx="1384">
                  <c:v>2612.5</c:v>
                </c:pt>
                <c:pt idx="1385">
                  <c:v>2587.5</c:v>
                </c:pt>
                <c:pt idx="1386">
                  <c:v>3712.5</c:v>
                </c:pt>
                <c:pt idx="1387">
                  <c:v>2362.5</c:v>
                </c:pt>
                <c:pt idx="1388">
                  <c:v>1837.5000000000002</c:v>
                </c:pt>
                <c:pt idx="1389">
                  <c:v>1799.9999999999998</c:v>
                </c:pt>
                <c:pt idx="1390">
                  <c:v>2612.5</c:v>
                </c:pt>
                <c:pt idx="1391">
                  <c:v>2700</c:v>
                </c:pt>
                <c:pt idx="1392">
                  <c:v>4785</c:v>
                </c:pt>
                <c:pt idx="1393">
                  <c:v>3162.5000000000005</c:v>
                </c:pt>
                <c:pt idx="1394">
                  <c:v>2750</c:v>
                </c:pt>
                <c:pt idx="1395">
                  <c:v>2500</c:v>
                </c:pt>
                <c:pt idx="1396">
                  <c:v>3150</c:v>
                </c:pt>
                <c:pt idx="1397">
                  <c:v>4062.5</c:v>
                </c:pt>
                <c:pt idx="1398">
                  <c:v>5250</c:v>
                </c:pt>
                <c:pt idx="1399">
                  <c:v>3437.5000000000005</c:v>
                </c:pt>
                <c:pt idx="1400">
                  <c:v>3000</c:v>
                </c:pt>
                <c:pt idx="1401">
                  <c:v>2875</c:v>
                </c:pt>
                <c:pt idx="1402">
                  <c:v>3737.5</c:v>
                </c:pt>
                <c:pt idx="1403">
                  <c:v>5075.0000000000009</c:v>
                </c:pt>
                <c:pt idx="1404">
                  <c:v>6175</c:v>
                </c:pt>
                <c:pt idx="1405">
                  <c:v>4200.0000000000009</c:v>
                </c:pt>
                <c:pt idx="1406">
                  <c:v>3437.5000000000005</c:v>
                </c:pt>
                <c:pt idx="1407">
                  <c:v>3162.5000000000005</c:v>
                </c:pt>
                <c:pt idx="1408">
                  <c:v>3900</c:v>
                </c:pt>
                <c:pt idx="1409">
                  <c:v>5425.0000000000009</c:v>
                </c:pt>
                <c:pt idx="1410">
                  <c:v>6012.5</c:v>
                </c:pt>
                <c:pt idx="1411">
                  <c:v>4200.0000000000009</c:v>
                </c:pt>
                <c:pt idx="1412">
                  <c:v>3437.5000000000005</c:v>
                </c:pt>
                <c:pt idx="1413">
                  <c:v>2587.5</c:v>
                </c:pt>
                <c:pt idx="1414">
                  <c:v>3025.0000000000005</c:v>
                </c:pt>
                <c:pt idx="1415">
                  <c:v>4350.0000000000009</c:v>
                </c:pt>
                <c:pt idx="1416">
                  <c:v>4675</c:v>
                </c:pt>
                <c:pt idx="1417">
                  <c:v>3250.0000000000009</c:v>
                </c:pt>
                <c:pt idx="1418">
                  <c:v>2475</c:v>
                </c:pt>
                <c:pt idx="1419">
                  <c:v>2362.5</c:v>
                </c:pt>
                <c:pt idx="1420">
                  <c:v>2887.5000000000005</c:v>
                </c:pt>
                <c:pt idx="1421">
                  <c:v>3750.0000000000005</c:v>
                </c:pt>
                <c:pt idx="1422">
                  <c:v>4800.0000000000009</c:v>
                </c:pt>
                <c:pt idx="1423">
                  <c:v>3125.0000000000009</c:v>
                </c:pt>
                <c:pt idx="1424">
                  <c:v>2625.0000000000005</c:v>
                </c:pt>
                <c:pt idx="1425">
                  <c:v>2500.0000000000005</c:v>
                </c:pt>
                <c:pt idx="1426">
                  <c:v>3000.0000000000005</c:v>
                </c:pt>
                <c:pt idx="1427">
                  <c:v>4062.5</c:v>
                </c:pt>
                <c:pt idx="1428">
                  <c:v>4650.0000000000009</c:v>
                </c:pt>
                <c:pt idx="1429">
                  <c:v>3000.0000000000005</c:v>
                </c:pt>
                <c:pt idx="1430">
                  <c:v>2725.0000000000005</c:v>
                </c:pt>
                <c:pt idx="1431">
                  <c:v>2875.0000000000005</c:v>
                </c:pt>
                <c:pt idx="1432">
                  <c:v>3575</c:v>
                </c:pt>
                <c:pt idx="1433">
                  <c:v>4550</c:v>
                </c:pt>
                <c:pt idx="1434">
                  <c:v>5687.5</c:v>
                </c:pt>
                <c:pt idx="1435">
                  <c:v>3712.5000000000005</c:v>
                </c:pt>
                <c:pt idx="1436">
                  <c:v>3437.5000000000005</c:v>
                </c:pt>
                <c:pt idx="1437">
                  <c:v>3162.5000000000005</c:v>
                </c:pt>
                <c:pt idx="1438">
                  <c:v>3737.5</c:v>
                </c:pt>
                <c:pt idx="1439">
                  <c:v>4725</c:v>
                </c:pt>
                <c:pt idx="1440">
                  <c:v>3200</c:v>
                </c:pt>
                <c:pt idx="1441">
                  <c:v>2400</c:v>
                </c:pt>
                <c:pt idx="1442">
                  <c:v>1800.0000000000002</c:v>
                </c:pt>
                <c:pt idx="1443">
                  <c:v>1575</c:v>
                </c:pt>
                <c:pt idx="1444">
                  <c:v>2500</c:v>
                </c:pt>
                <c:pt idx="1445">
                  <c:v>2400</c:v>
                </c:pt>
                <c:pt idx="1446">
                  <c:v>3400</c:v>
                </c:pt>
                <c:pt idx="1447">
                  <c:v>2000</c:v>
                </c:pt>
                <c:pt idx="1448">
                  <c:v>1650.0000000000002</c:v>
                </c:pt>
                <c:pt idx="1449">
                  <c:v>1487.5</c:v>
                </c:pt>
                <c:pt idx="1450">
                  <c:v>2500</c:v>
                </c:pt>
                <c:pt idx="1451">
                  <c:v>2400</c:v>
                </c:pt>
                <c:pt idx="1452">
                  <c:v>3280</c:v>
                </c:pt>
                <c:pt idx="1453">
                  <c:v>2100</c:v>
                </c:pt>
                <c:pt idx="1454">
                  <c:v>1650.0000000000002</c:v>
                </c:pt>
                <c:pt idx="1455">
                  <c:v>1400</c:v>
                </c:pt>
                <c:pt idx="1456">
                  <c:v>2250</c:v>
                </c:pt>
                <c:pt idx="1457">
                  <c:v>2200</c:v>
                </c:pt>
                <c:pt idx="1458">
                  <c:v>3200</c:v>
                </c:pt>
                <c:pt idx="1459">
                  <c:v>2000</c:v>
                </c:pt>
                <c:pt idx="1460">
                  <c:v>1500.0000000000002</c:v>
                </c:pt>
                <c:pt idx="1461">
                  <c:v>1487.5</c:v>
                </c:pt>
                <c:pt idx="1462">
                  <c:v>2125</c:v>
                </c:pt>
                <c:pt idx="1463">
                  <c:v>2200</c:v>
                </c:pt>
                <c:pt idx="1464">
                  <c:v>4100</c:v>
                </c:pt>
                <c:pt idx="1465">
                  <c:v>2362.5000000000005</c:v>
                </c:pt>
                <c:pt idx="1466">
                  <c:v>2000</c:v>
                </c:pt>
                <c:pt idx="1467">
                  <c:v>1800</c:v>
                </c:pt>
                <c:pt idx="1468">
                  <c:v>2375</c:v>
                </c:pt>
                <c:pt idx="1469">
                  <c:v>3300.0000000000005</c:v>
                </c:pt>
                <c:pt idx="1470">
                  <c:v>4250</c:v>
                </c:pt>
                <c:pt idx="1471">
                  <c:v>2700.0000000000005</c:v>
                </c:pt>
                <c:pt idx="1472">
                  <c:v>2100</c:v>
                </c:pt>
                <c:pt idx="1473">
                  <c:v>2000</c:v>
                </c:pt>
                <c:pt idx="1474">
                  <c:v>2500</c:v>
                </c:pt>
                <c:pt idx="1475">
                  <c:v>3575.0000000000005</c:v>
                </c:pt>
                <c:pt idx="1476">
                  <c:v>4375</c:v>
                </c:pt>
                <c:pt idx="1477">
                  <c:v>2812.5000000000005</c:v>
                </c:pt>
                <c:pt idx="1478">
                  <c:v>2200</c:v>
                </c:pt>
                <c:pt idx="1479">
                  <c:v>2000</c:v>
                </c:pt>
                <c:pt idx="1480">
                  <c:v>2625</c:v>
                </c:pt>
                <c:pt idx="1481">
                  <c:v>3850.0000000000005</c:v>
                </c:pt>
                <c:pt idx="1482">
                  <c:v>4250</c:v>
                </c:pt>
                <c:pt idx="1483">
                  <c:v>2812.5000000000005</c:v>
                </c:pt>
                <c:pt idx="1484">
                  <c:v>2200</c:v>
                </c:pt>
                <c:pt idx="1485">
                  <c:v>2100</c:v>
                </c:pt>
                <c:pt idx="1486">
                  <c:v>2500</c:v>
                </c:pt>
                <c:pt idx="1487">
                  <c:v>3712.5000000000005</c:v>
                </c:pt>
                <c:pt idx="1488">
                  <c:v>4000</c:v>
                </c:pt>
                <c:pt idx="1489">
                  <c:v>2700.0000000000005</c:v>
                </c:pt>
                <c:pt idx="1490">
                  <c:v>2100</c:v>
                </c:pt>
                <c:pt idx="1491">
                  <c:v>2000</c:v>
                </c:pt>
                <c:pt idx="1492">
                  <c:v>2500</c:v>
                </c:pt>
                <c:pt idx="1493">
                  <c:v>3300.0000000000005</c:v>
                </c:pt>
                <c:pt idx="1494">
                  <c:v>4262.5</c:v>
                </c:pt>
                <c:pt idx="1495">
                  <c:v>2700.0000000000005</c:v>
                </c:pt>
                <c:pt idx="1496">
                  <c:v>2250.0000000000005</c:v>
                </c:pt>
                <c:pt idx="1497">
                  <c:v>2137.5000000000005</c:v>
                </c:pt>
                <c:pt idx="1498">
                  <c:v>2612.5</c:v>
                </c:pt>
                <c:pt idx="1499">
                  <c:v>3600</c:v>
                </c:pt>
                <c:pt idx="1500">
                  <c:v>4125</c:v>
                </c:pt>
                <c:pt idx="1501">
                  <c:v>2587.5000000000005</c:v>
                </c:pt>
                <c:pt idx="1502">
                  <c:v>2340.0000000000005</c:v>
                </c:pt>
                <c:pt idx="1503">
                  <c:v>2250.0000000000005</c:v>
                </c:pt>
                <c:pt idx="1504">
                  <c:v>2612.5</c:v>
                </c:pt>
                <c:pt idx="1505">
                  <c:v>3450</c:v>
                </c:pt>
                <c:pt idx="1506">
                  <c:v>4400</c:v>
                </c:pt>
                <c:pt idx="1507">
                  <c:v>2700.0000000000005</c:v>
                </c:pt>
                <c:pt idx="1508">
                  <c:v>2475.0000000000005</c:v>
                </c:pt>
                <c:pt idx="1509">
                  <c:v>2250.0000000000005</c:v>
                </c:pt>
                <c:pt idx="1510">
                  <c:v>2750</c:v>
                </c:pt>
                <c:pt idx="1511">
                  <c:v>3600</c:v>
                </c:pt>
                <c:pt idx="1512">
                  <c:v>1050.0000000000002</c:v>
                </c:pt>
                <c:pt idx="1513">
                  <c:v>1400</c:v>
                </c:pt>
                <c:pt idx="1514">
                  <c:v>1400</c:v>
                </c:pt>
                <c:pt idx="1515">
                  <c:v>800</c:v>
                </c:pt>
                <c:pt idx="1516">
                  <c:v>675.00000000000011</c:v>
                </c:pt>
                <c:pt idx="1517">
                  <c:v>1600</c:v>
                </c:pt>
                <c:pt idx="1518">
                  <c:v>1350.0000000000002</c:v>
                </c:pt>
                <c:pt idx="1519">
                  <c:v>1400</c:v>
                </c:pt>
                <c:pt idx="1520">
                  <c:v>1400</c:v>
                </c:pt>
                <c:pt idx="1521">
                  <c:v>800</c:v>
                </c:pt>
                <c:pt idx="1522">
                  <c:v>562.50000000000011</c:v>
                </c:pt>
                <c:pt idx="1523">
                  <c:v>1300</c:v>
                </c:pt>
                <c:pt idx="1524">
                  <c:v>1900</c:v>
                </c:pt>
                <c:pt idx="1525">
                  <c:v>1625</c:v>
                </c:pt>
                <c:pt idx="1526">
                  <c:v>1924.9999999999998</c:v>
                </c:pt>
                <c:pt idx="1527">
                  <c:v>1250</c:v>
                </c:pt>
                <c:pt idx="1528">
                  <c:v>550</c:v>
                </c:pt>
                <c:pt idx="1529">
                  <c:v>1500</c:v>
                </c:pt>
                <c:pt idx="1530">
                  <c:v>2612.5</c:v>
                </c:pt>
                <c:pt idx="1531">
                  <c:v>1650.0000000000002</c:v>
                </c:pt>
                <c:pt idx="1532">
                  <c:v>1950.0000000000002</c:v>
                </c:pt>
                <c:pt idx="1533">
                  <c:v>1012.5000000000001</c:v>
                </c:pt>
                <c:pt idx="1534">
                  <c:v>625.00000000000011</c:v>
                </c:pt>
                <c:pt idx="1535">
                  <c:v>1950.0000000000005</c:v>
                </c:pt>
                <c:pt idx="1536">
                  <c:v>2500</c:v>
                </c:pt>
                <c:pt idx="1537">
                  <c:v>1925.0000000000002</c:v>
                </c:pt>
                <c:pt idx="1538">
                  <c:v>1925.0000000000002</c:v>
                </c:pt>
                <c:pt idx="1539">
                  <c:v>1375</c:v>
                </c:pt>
                <c:pt idx="1540">
                  <c:v>787.49999999999989</c:v>
                </c:pt>
                <c:pt idx="1541">
                  <c:v>3150</c:v>
                </c:pt>
                <c:pt idx="1542">
                  <c:v>4262.4999999999991</c:v>
                </c:pt>
                <c:pt idx="1543">
                  <c:v>4224.9999999999991</c:v>
                </c:pt>
                <c:pt idx="1544">
                  <c:v>5200</c:v>
                </c:pt>
                <c:pt idx="1545">
                  <c:v>4200</c:v>
                </c:pt>
                <c:pt idx="1546">
                  <c:v>3600</c:v>
                </c:pt>
                <c:pt idx="1547">
                  <c:v>7350</c:v>
                </c:pt>
                <c:pt idx="1548">
                  <c:v>7225</c:v>
                </c:pt>
                <c:pt idx="1549">
                  <c:v>6300</c:v>
                </c:pt>
                <c:pt idx="1550">
                  <c:v>5850</c:v>
                </c:pt>
                <c:pt idx="1551">
                  <c:v>4675</c:v>
                </c:pt>
                <c:pt idx="1552">
                  <c:v>5400</c:v>
                </c:pt>
                <c:pt idx="1553">
                  <c:v>6300</c:v>
                </c:pt>
                <c:pt idx="1554">
                  <c:v>7200</c:v>
                </c:pt>
                <c:pt idx="1555">
                  <c:v>6200</c:v>
                </c:pt>
                <c:pt idx="1556">
                  <c:v>4550</c:v>
                </c:pt>
                <c:pt idx="1557">
                  <c:v>2975.0000000000005</c:v>
                </c:pt>
                <c:pt idx="1558">
                  <c:v>2975</c:v>
                </c:pt>
                <c:pt idx="1559">
                  <c:v>1875</c:v>
                </c:pt>
                <c:pt idx="1560">
                  <c:v>2250.0000000000005</c:v>
                </c:pt>
                <c:pt idx="1561">
                  <c:v>2475.0000000000009</c:v>
                </c:pt>
                <c:pt idx="1562">
                  <c:v>1250.0000000000002</c:v>
                </c:pt>
                <c:pt idx="1563">
                  <c:v>1000.0000000000002</c:v>
                </c:pt>
                <c:pt idx="1564">
                  <c:v>1350.0000000000002</c:v>
                </c:pt>
                <c:pt idx="1565">
                  <c:v>1125</c:v>
                </c:pt>
                <c:pt idx="1566">
                  <c:v>1400</c:v>
                </c:pt>
                <c:pt idx="1567">
                  <c:v>2887.5000000000009</c:v>
                </c:pt>
                <c:pt idx="1568">
                  <c:v>1750.0000000000005</c:v>
                </c:pt>
                <c:pt idx="1569">
                  <c:v>1462.5000000000002</c:v>
                </c:pt>
                <c:pt idx="1570">
                  <c:v>1650.0000000000002</c:v>
                </c:pt>
                <c:pt idx="1571">
                  <c:v>2100.0000000000005</c:v>
                </c:pt>
                <c:pt idx="1572">
                  <c:v>2587.5000000000005</c:v>
                </c:pt>
                <c:pt idx="1573">
                  <c:v>3250.0000000000009</c:v>
                </c:pt>
                <c:pt idx="1574">
                  <c:v>2137.5000000000005</c:v>
                </c:pt>
                <c:pt idx="1575">
                  <c:v>2475.0000000000009</c:v>
                </c:pt>
                <c:pt idx="1576">
                  <c:v>3187.5000000000005</c:v>
                </c:pt>
                <c:pt idx="1577">
                  <c:v>4400.0000000000009</c:v>
                </c:pt>
                <c:pt idx="1578">
                  <c:v>4875.0000000000009</c:v>
                </c:pt>
                <c:pt idx="1579">
                  <c:v>5625.0000000000018</c:v>
                </c:pt>
                <c:pt idx="1580">
                  <c:v>3850.0000000000009</c:v>
                </c:pt>
                <c:pt idx="1581">
                  <c:v>3850.0000000000009</c:v>
                </c:pt>
                <c:pt idx="1582">
                  <c:v>3800.0000000000009</c:v>
                </c:pt>
                <c:pt idx="1583">
                  <c:v>4887.5000000000009</c:v>
                </c:pt>
                <c:pt idx="1584">
                  <c:v>2625</c:v>
                </c:pt>
                <c:pt idx="1585">
                  <c:v>1924.9999999999998</c:v>
                </c:pt>
                <c:pt idx="1586">
                  <c:v>1375</c:v>
                </c:pt>
                <c:pt idx="1587">
                  <c:v>1199.9999999999998</c:v>
                </c:pt>
                <c:pt idx="1588">
                  <c:v>2025.0000000000002</c:v>
                </c:pt>
                <c:pt idx="1589">
                  <c:v>1924.9999999999998</c:v>
                </c:pt>
                <c:pt idx="1590">
                  <c:v>2800</c:v>
                </c:pt>
                <c:pt idx="1591">
                  <c:v>1575</c:v>
                </c:pt>
                <c:pt idx="1592">
                  <c:v>1250</c:v>
                </c:pt>
                <c:pt idx="1593">
                  <c:v>1124.9999999999998</c:v>
                </c:pt>
                <c:pt idx="1594">
                  <c:v>2025.0000000000002</c:v>
                </c:pt>
                <c:pt idx="1595">
                  <c:v>1924.9999999999998</c:v>
                </c:pt>
                <c:pt idx="1596">
                  <c:v>2695</c:v>
                </c:pt>
                <c:pt idx="1597">
                  <c:v>1575</c:v>
                </c:pt>
                <c:pt idx="1598">
                  <c:v>1187.5</c:v>
                </c:pt>
                <c:pt idx="1599">
                  <c:v>974.99999999999977</c:v>
                </c:pt>
                <c:pt idx="1600">
                  <c:v>1687.5000000000002</c:v>
                </c:pt>
                <c:pt idx="1601">
                  <c:v>1662.5</c:v>
                </c:pt>
                <c:pt idx="1602">
                  <c:v>2537.5</c:v>
                </c:pt>
                <c:pt idx="1603">
                  <c:v>1700</c:v>
                </c:pt>
                <c:pt idx="1604">
                  <c:v>1350.0000000000002</c:v>
                </c:pt>
                <c:pt idx="1605">
                  <c:v>1312.5</c:v>
                </c:pt>
                <c:pt idx="1606">
                  <c:v>2000</c:v>
                </c:pt>
                <c:pt idx="1607">
                  <c:v>2100</c:v>
                </c:pt>
                <c:pt idx="1608">
                  <c:v>3975</c:v>
                </c:pt>
                <c:pt idx="1609">
                  <c:v>2500</c:v>
                </c:pt>
                <c:pt idx="1610">
                  <c:v>2137.5</c:v>
                </c:pt>
                <c:pt idx="1611">
                  <c:v>2025</c:v>
                </c:pt>
                <c:pt idx="1612">
                  <c:v>2612.4999999999995</c:v>
                </c:pt>
                <c:pt idx="1613">
                  <c:v>3450</c:v>
                </c:pt>
                <c:pt idx="1614">
                  <c:v>4537.4999999999991</c:v>
                </c:pt>
                <c:pt idx="1615">
                  <c:v>2875</c:v>
                </c:pt>
                <c:pt idx="1616">
                  <c:v>2475</c:v>
                </c:pt>
                <c:pt idx="1617">
                  <c:v>2362.5</c:v>
                </c:pt>
                <c:pt idx="1618">
                  <c:v>3150</c:v>
                </c:pt>
                <c:pt idx="1619">
                  <c:v>4387.5</c:v>
                </c:pt>
                <c:pt idx="1620">
                  <c:v>5400</c:v>
                </c:pt>
                <c:pt idx="1621">
                  <c:v>3575.0000000000005</c:v>
                </c:pt>
                <c:pt idx="1622">
                  <c:v>2875</c:v>
                </c:pt>
                <c:pt idx="1623">
                  <c:v>2625</c:v>
                </c:pt>
                <c:pt idx="1624">
                  <c:v>3300</c:v>
                </c:pt>
                <c:pt idx="1625">
                  <c:v>4712.5</c:v>
                </c:pt>
                <c:pt idx="1626">
                  <c:v>5250</c:v>
                </c:pt>
                <c:pt idx="1627">
                  <c:v>3575.0000000000005</c:v>
                </c:pt>
                <c:pt idx="1628">
                  <c:v>2587.5000000000005</c:v>
                </c:pt>
                <c:pt idx="1629">
                  <c:v>1837.4999999999998</c:v>
                </c:pt>
                <c:pt idx="1630">
                  <c:v>2250.0000000000005</c:v>
                </c:pt>
                <c:pt idx="1631">
                  <c:v>3375.0000000000009</c:v>
                </c:pt>
                <c:pt idx="1632">
                  <c:v>3600.0000000000005</c:v>
                </c:pt>
                <c:pt idx="1633">
                  <c:v>2400.0000000000009</c:v>
                </c:pt>
                <c:pt idx="1634">
                  <c:v>1750</c:v>
                </c:pt>
                <c:pt idx="1635">
                  <c:v>1662.5</c:v>
                </c:pt>
                <c:pt idx="1636">
                  <c:v>2137.5000000000005</c:v>
                </c:pt>
                <c:pt idx="1637">
                  <c:v>2875.0000000000005</c:v>
                </c:pt>
                <c:pt idx="1638">
                  <c:v>3750.0000000000009</c:v>
                </c:pt>
                <c:pt idx="1639">
                  <c:v>2300.0000000000009</c:v>
                </c:pt>
                <c:pt idx="1640">
                  <c:v>1700.0000000000005</c:v>
                </c:pt>
                <c:pt idx="1641">
                  <c:v>1600.0000000000005</c:v>
                </c:pt>
                <c:pt idx="1642">
                  <c:v>2000.0000000000005</c:v>
                </c:pt>
                <c:pt idx="1643">
                  <c:v>2887.5000000000005</c:v>
                </c:pt>
                <c:pt idx="1644">
                  <c:v>3375.0000000000009</c:v>
                </c:pt>
                <c:pt idx="1645">
                  <c:v>2250.0000000000005</c:v>
                </c:pt>
                <c:pt idx="1646">
                  <c:v>2002.5000000000005</c:v>
                </c:pt>
                <c:pt idx="1647">
                  <c:v>2137.5000000000005</c:v>
                </c:pt>
                <c:pt idx="1648">
                  <c:v>2700</c:v>
                </c:pt>
                <c:pt idx="1649">
                  <c:v>4062.4999999999995</c:v>
                </c:pt>
                <c:pt idx="1650">
                  <c:v>5100</c:v>
                </c:pt>
                <c:pt idx="1651">
                  <c:v>3250</c:v>
                </c:pt>
                <c:pt idx="1652">
                  <c:v>3000</c:v>
                </c:pt>
                <c:pt idx="1653">
                  <c:v>2750</c:v>
                </c:pt>
                <c:pt idx="1654">
                  <c:v>3300</c:v>
                </c:pt>
                <c:pt idx="1655">
                  <c:v>4224.9999999999991</c:v>
                </c:pt>
                <c:pt idx="1656">
                  <c:v>1875</c:v>
                </c:pt>
                <c:pt idx="1657">
                  <c:v>1275</c:v>
                </c:pt>
                <c:pt idx="1658">
                  <c:v>850</c:v>
                </c:pt>
                <c:pt idx="1659">
                  <c:v>687.50000000000011</c:v>
                </c:pt>
                <c:pt idx="1660">
                  <c:v>1300</c:v>
                </c:pt>
                <c:pt idx="1661">
                  <c:v>1275</c:v>
                </c:pt>
                <c:pt idx="1662">
                  <c:v>2025</c:v>
                </c:pt>
                <c:pt idx="1663">
                  <c:v>975</c:v>
                </c:pt>
                <c:pt idx="1664">
                  <c:v>750</c:v>
                </c:pt>
                <c:pt idx="1665">
                  <c:v>625.00000000000011</c:v>
                </c:pt>
                <c:pt idx="1666">
                  <c:v>1300</c:v>
                </c:pt>
                <c:pt idx="1667">
                  <c:v>1200</c:v>
                </c:pt>
                <c:pt idx="1668">
                  <c:v>2170</c:v>
                </c:pt>
                <c:pt idx="1669">
                  <c:v>1050</c:v>
                </c:pt>
                <c:pt idx="1670">
                  <c:v>875.00000000000023</c:v>
                </c:pt>
                <c:pt idx="1671">
                  <c:v>600</c:v>
                </c:pt>
                <c:pt idx="1672">
                  <c:v>1125</c:v>
                </c:pt>
                <c:pt idx="1673">
                  <c:v>1225.0000000000002</c:v>
                </c:pt>
                <c:pt idx="1674">
                  <c:v>2012.5000000000002</c:v>
                </c:pt>
                <c:pt idx="1675">
                  <c:v>825.00000000000011</c:v>
                </c:pt>
                <c:pt idx="1676">
                  <c:v>550.00000000000023</c:v>
                </c:pt>
                <c:pt idx="1677">
                  <c:v>500</c:v>
                </c:pt>
                <c:pt idx="1678">
                  <c:v>900</c:v>
                </c:pt>
                <c:pt idx="1679">
                  <c:v>1050.0000000000002</c:v>
                </c:pt>
                <c:pt idx="1680">
                  <c:v>2480</c:v>
                </c:pt>
                <c:pt idx="1681">
                  <c:v>1137.5000000000002</c:v>
                </c:pt>
                <c:pt idx="1682">
                  <c:v>900.00000000000011</c:v>
                </c:pt>
                <c:pt idx="1683">
                  <c:v>675.00000000000011</c:v>
                </c:pt>
                <c:pt idx="1684">
                  <c:v>1125</c:v>
                </c:pt>
                <c:pt idx="1685">
                  <c:v>1749.9999999999998</c:v>
                </c:pt>
                <c:pt idx="1686">
                  <c:v>2100</c:v>
                </c:pt>
                <c:pt idx="1687">
                  <c:v>1050.0000000000005</c:v>
                </c:pt>
                <c:pt idx="1688">
                  <c:v>937.50000000000023</c:v>
                </c:pt>
                <c:pt idx="1689">
                  <c:v>875.00000000000023</c:v>
                </c:pt>
                <c:pt idx="1690">
                  <c:v>1400</c:v>
                </c:pt>
                <c:pt idx="1691">
                  <c:v>2362.5</c:v>
                </c:pt>
                <c:pt idx="1692">
                  <c:v>3000</c:v>
                </c:pt>
                <c:pt idx="1693">
                  <c:v>1750.0000000000005</c:v>
                </c:pt>
                <c:pt idx="1694">
                  <c:v>1275.0000000000002</c:v>
                </c:pt>
                <c:pt idx="1695">
                  <c:v>1125.0000000000002</c:v>
                </c:pt>
                <c:pt idx="1696">
                  <c:v>1500</c:v>
                </c:pt>
                <c:pt idx="1697">
                  <c:v>2475</c:v>
                </c:pt>
                <c:pt idx="1698">
                  <c:v>2800</c:v>
                </c:pt>
                <c:pt idx="1699">
                  <c:v>1900.0000000000005</c:v>
                </c:pt>
                <c:pt idx="1700">
                  <c:v>1400.0000000000002</c:v>
                </c:pt>
                <c:pt idx="1701">
                  <c:v>812.50000000000023</c:v>
                </c:pt>
                <c:pt idx="1702">
                  <c:v>1050</c:v>
                </c:pt>
                <c:pt idx="1703">
                  <c:v>1900</c:v>
                </c:pt>
                <c:pt idx="1704">
                  <c:v>2100</c:v>
                </c:pt>
                <c:pt idx="1705">
                  <c:v>1200.0000000000005</c:v>
                </c:pt>
                <c:pt idx="1706">
                  <c:v>450.00000000000006</c:v>
                </c:pt>
                <c:pt idx="1707">
                  <c:v>412.50000000000006</c:v>
                </c:pt>
                <c:pt idx="1708">
                  <c:v>687.5</c:v>
                </c:pt>
                <c:pt idx="1709">
                  <c:v>1050.0000000000002</c:v>
                </c:pt>
                <c:pt idx="1710">
                  <c:v>1837.4999999999998</c:v>
                </c:pt>
                <c:pt idx="1711">
                  <c:v>875</c:v>
                </c:pt>
                <c:pt idx="1712">
                  <c:v>625</c:v>
                </c:pt>
                <c:pt idx="1713">
                  <c:v>562.5</c:v>
                </c:pt>
                <c:pt idx="1714">
                  <c:v>787.5</c:v>
                </c:pt>
                <c:pt idx="1715">
                  <c:v>1399.9999999999998</c:v>
                </c:pt>
                <c:pt idx="1716">
                  <c:v>1750.0000000000002</c:v>
                </c:pt>
                <c:pt idx="1717">
                  <c:v>875.00000000000023</c:v>
                </c:pt>
                <c:pt idx="1718">
                  <c:v>737.50000000000011</c:v>
                </c:pt>
                <c:pt idx="1719">
                  <c:v>812.50000000000023</c:v>
                </c:pt>
                <c:pt idx="1720">
                  <c:v>1349.9999999999998</c:v>
                </c:pt>
                <c:pt idx="1721">
                  <c:v>1999.9999999999993</c:v>
                </c:pt>
                <c:pt idx="1722">
                  <c:v>2924.9999999999995</c:v>
                </c:pt>
                <c:pt idx="1723">
                  <c:v>1575.0000000000002</c:v>
                </c:pt>
                <c:pt idx="1724">
                  <c:v>1400.0000000000002</c:v>
                </c:pt>
                <c:pt idx="1725">
                  <c:v>1225.0000000000002</c:v>
                </c:pt>
                <c:pt idx="1726">
                  <c:v>1574.9999999999998</c:v>
                </c:pt>
                <c:pt idx="1727">
                  <c:v>2249.9999999999991</c:v>
                </c:pt>
                <c:pt idx="1728">
                  <c:v>1687.5</c:v>
                </c:pt>
                <c:pt idx="1729">
                  <c:v>1187.5</c:v>
                </c:pt>
                <c:pt idx="1730">
                  <c:v>712.50000000000011</c:v>
                </c:pt>
                <c:pt idx="1731">
                  <c:v>650.00000000000023</c:v>
                </c:pt>
                <c:pt idx="1732">
                  <c:v>1312.5</c:v>
                </c:pt>
                <c:pt idx="1733">
                  <c:v>1187.5</c:v>
                </c:pt>
                <c:pt idx="1734">
                  <c:v>1812.5</c:v>
                </c:pt>
                <c:pt idx="1735">
                  <c:v>937.5</c:v>
                </c:pt>
                <c:pt idx="1736">
                  <c:v>637.50000000000011</c:v>
                </c:pt>
                <c:pt idx="1737">
                  <c:v>600.00000000000023</c:v>
                </c:pt>
                <c:pt idx="1738">
                  <c:v>1312.5</c:v>
                </c:pt>
                <c:pt idx="1739">
                  <c:v>1125</c:v>
                </c:pt>
                <c:pt idx="1740">
                  <c:v>2010.0000000000002</c:v>
                </c:pt>
                <c:pt idx="1741">
                  <c:v>1050.0000000000002</c:v>
                </c:pt>
                <c:pt idx="1742">
                  <c:v>800.00000000000023</c:v>
                </c:pt>
                <c:pt idx="1743">
                  <c:v>625</c:v>
                </c:pt>
                <c:pt idx="1744">
                  <c:v>1200</c:v>
                </c:pt>
                <c:pt idx="1745">
                  <c:v>1200.0000000000002</c:v>
                </c:pt>
                <c:pt idx="1746">
                  <c:v>1875.0000000000002</c:v>
                </c:pt>
                <c:pt idx="1747">
                  <c:v>812.50000000000023</c:v>
                </c:pt>
                <c:pt idx="1748">
                  <c:v>487.50000000000023</c:v>
                </c:pt>
                <c:pt idx="1749">
                  <c:v>500</c:v>
                </c:pt>
                <c:pt idx="1750">
                  <c:v>962.50000000000011</c:v>
                </c:pt>
                <c:pt idx="1751">
                  <c:v>1000.0000000000002</c:v>
                </c:pt>
                <c:pt idx="1752">
                  <c:v>2345</c:v>
                </c:pt>
                <c:pt idx="1753">
                  <c:v>1125.0000000000005</c:v>
                </c:pt>
                <c:pt idx="1754">
                  <c:v>875.00000000000023</c:v>
                </c:pt>
                <c:pt idx="1755">
                  <c:v>687.50000000000011</c:v>
                </c:pt>
                <c:pt idx="1756">
                  <c:v>1200</c:v>
                </c:pt>
                <c:pt idx="1757">
                  <c:v>1799.9999999999998</c:v>
                </c:pt>
                <c:pt idx="1758">
                  <c:v>1950.0000000000002</c:v>
                </c:pt>
                <c:pt idx="1759">
                  <c:v>1000.0000000000005</c:v>
                </c:pt>
                <c:pt idx="1760">
                  <c:v>850.00000000000023</c:v>
                </c:pt>
                <c:pt idx="1761">
                  <c:v>800.00000000000023</c:v>
                </c:pt>
                <c:pt idx="1762">
                  <c:v>1400.0000000000002</c:v>
                </c:pt>
                <c:pt idx="1763">
                  <c:v>2300</c:v>
                </c:pt>
                <c:pt idx="1764">
                  <c:v>2800.0000000000005</c:v>
                </c:pt>
                <c:pt idx="1765">
                  <c:v>1650.0000000000005</c:v>
                </c:pt>
                <c:pt idx="1766">
                  <c:v>1187.5000000000002</c:v>
                </c:pt>
                <c:pt idx="1767">
                  <c:v>1062.5000000000002</c:v>
                </c:pt>
                <c:pt idx="1768">
                  <c:v>1487.5000000000002</c:v>
                </c:pt>
                <c:pt idx="1769">
                  <c:v>2400</c:v>
                </c:pt>
                <c:pt idx="1770">
                  <c:v>2625.0000000000005</c:v>
                </c:pt>
                <c:pt idx="1771">
                  <c:v>1837.5000000000005</c:v>
                </c:pt>
                <c:pt idx="1772">
                  <c:v>1350.0000000000002</c:v>
                </c:pt>
                <c:pt idx="1773">
                  <c:v>750.00000000000023</c:v>
                </c:pt>
                <c:pt idx="1774">
                  <c:v>1050.0000000000002</c:v>
                </c:pt>
                <c:pt idx="1775">
                  <c:v>1837.5000000000002</c:v>
                </c:pt>
                <c:pt idx="1776">
                  <c:v>1950.0000000000002</c:v>
                </c:pt>
                <c:pt idx="1777">
                  <c:v>1125.0000000000005</c:v>
                </c:pt>
                <c:pt idx="1778">
                  <c:v>350.00000000000006</c:v>
                </c:pt>
                <c:pt idx="1779">
                  <c:v>325.00000000000006</c:v>
                </c:pt>
                <c:pt idx="1780">
                  <c:v>650</c:v>
                </c:pt>
                <c:pt idx="1781">
                  <c:v>1000.0000000000002</c:v>
                </c:pt>
                <c:pt idx="1782">
                  <c:v>1725</c:v>
                </c:pt>
                <c:pt idx="1783">
                  <c:v>800</c:v>
                </c:pt>
                <c:pt idx="1784">
                  <c:v>600</c:v>
                </c:pt>
                <c:pt idx="1785">
                  <c:v>550</c:v>
                </c:pt>
                <c:pt idx="1786">
                  <c:v>825</c:v>
                </c:pt>
                <c:pt idx="1787">
                  <c:v>1399.9999999999998</c:v>
                </c:pt>
                <c:pt idx="1788">
                  <c:v>1650.0000000000002</c:v>
                </c:pt>
                <c:pt idx="1789">
                  <c:v>800.00000000000023</c:v>
                </c:pt>
                <c:pt idx="1790">
                  <c:v>690.00000000000023</c:v>
                </c:pt>
                <c:pt idx="1791">
                  <c:v>750.00000000000023</c:v>
                </c:pt>
                <c:pt idx="1792">
                  <c:v>1399.9999999999998</c:v>
                </c:pt>
                <c:pt idx="1793">
                  <c:v>2024.9999999999993</c:v>
                </c:pt>
                <c:pt idx="1794">
                  <c:v>2799.9999999999995</c:v>
                </c:pt>
                <c:pt idx="1795">
                  <c:v>1500.0000000000002</c:v>
                </c:pt>
                <c:pt idx="1796">
                  <c:v>1350.0000000000002</c:v>
                </c:pt>
                <c:pt idx="1797">
                  <c:v>1200.0000000000002</c:v>
                </c:pt>
                <c:pt idx="1798">
                  <c:v>1599.9999999999998</c:v>
                </c:pt>
                <c:pt idx="1799">
                  <c:v>2249.9999999999991</c:v>
                </c:pt>
                <c:pt idx="1800">
                  <c:v>1050.0000000000002</c:v>
                </c:pt>
                <c:pt idx="1801">
                  <c:v>1400</c:v>
                </c:pt>
                <c:pt idx="1802">
                  <c:v>1400</c:v>
                </c:pt>
                <c:pt idx="1803">
                  <c:v>800</c:v>
                </c:pt>
                <c:pt idx="1804">
                  <c:v>675.00000000000011</c:v>
                </c:pt>
                <c:pt idx="1805">
                  <c:v>1600</c:v>
                </c:pt>
                <c:pt idx="1806">
                  <c:v>1350.0000000000002</c:v>
                </c:pt>
                <c:pt idx="1807">
                  <c:v>1400</c:v>
                </c:pt>
                <c:pt idx="1808">
                  <c:v>1400</c:v>
                </c:pt>
                <c:pt idx="1809">
                  <c:v>800</c:v>
                </c:pt>
                <c:pt idx="1810">
                  <c:v>562.50000000000011</c:v>
                </c:pt>
                <c:pt idx="1811">
                  <c:v>1300</c:v>
                </c:pt>
                <c:pt idx="1812">
                  <c:v>1900</c:v>
                </c:pt>
                <c:pt idx="1813">
                  <c:v>1625</c:v>
                </c:pt>
                <c:pt idx="1814">
                  <c:v>1924.9999999999998</c:v>
                </c:pt>
                <c:pt idx="1815">
                  <c:v>1250</c:v>
                </c:pt>
                <c:pt idx="1816">
                  <c:v>550</c:v>
                </c:pt>
                <c:pt idx="1817">
                  <c:v>1500</c:v>
                </c:pt>
                <c:pt idx="1818">
                  <c:v>2612.5</c:v>
                </c:pt>
                <c:pt idx="1819">
                  <c:v>1650.0000000000002</c:v>
                </c:pt>
                <c:pt idx="1820">
                  <c:v>1950.0000000000002</c:v>
                </c:pt>
                <c:pt idx="1821">
                  <c:v>1012.5000000000001</c:v>
                </c:pt>
                <c:pt idx="1822">
                  <c:v>625.00000000000011</c:v>
                </c:pt>
                <c:pt idx="1823">
                  <c:v>1950.0000000000005</c:v>
                </c:pt>
                <c:pt idx="1824">
                  <c:v>2500</c:v>
                </c:pt>
                <c:pt idx="1825">
                  <c:v>1925.0000000000002</c:v>
                </c:pt>
                <c:pt idx="1826">
                  <c:v>1925.0000000000002</c:v>
                </c:pt>
                <c:pt idx="1827">
                  <c:v>1375</c:v>
                </c:pt>
                <c:pt idx="1828">
                  <c:v>787.49999999999989</c:v>
                </c:pt>
                <c:pt idx="1829">
                  <c:v>3150</c:v>
                </c:pt>
                <c:pt idx="1830">
                  <c:v>4262.4999999999991</c:v>
                </c:pt>
                <c:pt idx="1831">
                  <c:v>4224.9999999999991</c:v>
                </c:pt>
                <c:pt idx="1832">
                  <c:v>5200</c:v>
                </c:pt>
                <c:pt idx="1833">
                  <c:v>4200</c:v>
                </c:pt>
                <c:pt idx="1834">
                  <c:v>3600</c:v>
                </c:pt>
                <c:pt idx="1835">
                  <c:v>7350</c:v>
                </c:pt>
                <c:pt idx="1836">
                  <c:v>7225</c:v>
                </c:pt>
                <c:pt idx="1837">
                  <c:v>6300</c:v>
                </c:pt>
                <c:pt idx="1838">
                  <c:v>5850</c:v>
                </c:pt>
                <c:pt idx="1839">
                  <c:v>4675</c:v>
                </c:pt>
                <c:pt idx="1840">
                  <c:v>5400</c:v>
                </c:pt>
                <c:pt idx="1841">
                  <c:v>6300</c:v>
                </c:pt>
                <c:pt idx="1842">
                  <c:v>7200</c:v>
                </c:pt>
                <c:pt idx="1843">
                  <c:v>6200</c:v>
                </c:pt>
                <c:pt idx="1844">
                  <c:v>4550</c:v>
                </c:pt>
                <c:pt idx="1845">
                  <c:v>2975.0000000000005</c:v>
                </c:pt>
                <c:pt idx="1846">
                  <c:v>2975</c:v>
                </c:pt>
                <c:pt idx="1847">
                  <c:v>1875</c:v>
                </c:pt>
                <c:pt idx="1848">
                  <c:v>2250.0000000000005</c:v>
                </c:pt>
                <c:pt idx="1849">
                  <c:v>2475.0000000000009</c:v>
                </c:pt>
                <c:pt idx="1850">
                  <c:v>1250.0000000000002</c:v>
                </c:pt>
                <c:pt idx="1851">
                  <c:v>1000.0000000000002</c:v>
                </c:pt>
                <c:pt idx="1852">
                  <c:v>1350.0000000000002</c:v>
                </c:pt>
                <c:pt idx="1853">
                  <c:v>1125</c:v>
                </c:pt>
                <c:pt idx="1854">
                  <c:v>1400</c:v>
                </c:pt>
                <c:pt idx="1855">
                  <c:v>2887.5000000000009</c:v>
                </c:pt>
                <c:pt idx="1856">
                  <c:v>1750.0000000000005</c:v>
                </c:pt>
                <c:pt idx="1857">
                  <c:v>1462.5000000000002</c:v>
                </c:pt>
                <c:pt idx="1858">
                  <c:v>1650.0000000000002</c:v>
                </c:pt>
                <c:pt idx="1859">
                  <c:v>2100.0000000000005</c:v>
                </c:pt>
                <c:pt idx="1860">
                  <c:v>2587.5000000000005</c:v>
                </c:pt>
                <c:pt idx="1861">
                  <c:v>3250.0000000000009</c:v>
                </c:pt>
                <c:pt idx="1862">
                  <c:v>2137.5000000000005</c:v>
                </c:pt>
                <c:pt idx="1863">
                  <c:v>2475.0000000000009</c:v>
                </c:pt>
                <c:pt idx="1864">
                  <c:v>3187.5000000000005</c:v>
                </c:pt>
                <c:pt idx="1865">
                  <c:v>4400.0000000000009</c:v>
                </c:pt>
                <c:pt idx="1866">
                  <c:v>4875.0000000000009</c:v>
                </c:pt>
                <c:pt idx="1867">
                  <c:v>5625.0000000000018</c:v>
                </c:pt>
                <c:pt idx="1868">
                  <c:v>3850.0000000000009</c:v>
                </c:pt>
                <c:pt idx="1869">
                  <c:v>3850.0000000000009</c:v>
                </c:pt>
                <c:pt idx="1870">
                  <c:v>3800.0000000000009</c:v>
                </c:pt>
                <c:pt idx="1871">
                  <c:v>4887.5000000000009</c:v>
                </c:pt>
                <c:pt idx="1872">
                  <c:v>1400.0000000000002</c:v>
                </c:pt>
                <c:pt idx="1873">
                  <c:v>1800</c:v>
                </c:pt>
                <c:pt idx="1874">
                  <c:v>1800</c:v>
                </c:pt>
                <c:pt idx="1875">
                  <c:v>1125</c:v>
                </c:pt>
                <c:pt idx="1876">
                  <c:v>1000.0000000000002</c:v>
                </c:pt>
                <c:pt idx="1877">
                  <c:v>2025</c:v>
                </c:pt>
                <c:pt idx="1878">
                  <c:v>1750.0000000000002</c:v>
                </c:pt>
                <c:pt idx="1879">
                  <c:v>1800</c:v>
                </c:pt>
                <c:pt idx="1880">
                  <c:v>1800</c:v>
                </c:pt>
                <c:pt idx="1881">
                  <c:v>1125</c:v>
                </c:pt>
                <c:pt idx="1882">
                  <c:v>875.00000000000023</c:v>
                </c:pt>
                <c:pt idx="1883">
                  <c:v>1687.5</c:v>
                </c:pt>
                <c:pt idx="1884">
                  <c:v>2362.5</c:v>
                </c:pt>
                <c:pt idx="1885">
                  <c:v>2062.5</c:v>
                </c:pt>
                <c:pt idx="1886">
                  <c:v>2400</c:v>
                </c:pt>
                <c:pt idx="1887">
                  <c:v>1650.0000000000002</c:v>
                </c:pt>
                <c:pt idx="1888">
                  <c:v>900.00000000000011</c:v>
                </c:pt>
                <c:pt idx="1889">
                  <c:v>1575</c:v>
                </c:pt>
                <c:pt idx="1890">
                  <c:v>2625</c:v>
                </c:pt>
                <c:pt idx="1891">
                  <c:v>1787.5000000000002</c:v>
                </c:pt>
                <c:pt idx="1892">
                  <c:v>2062.5</c:v>
                </c:pt>
                <c:pt idx="1893">
                  <c:v>1100.0000000000002</c:v>
                </c:pt>
                <c:pt idx="1894">
                  <c:v>787.50000000000023</c:v>
                </c:pt>
                <c:pt idx="1895">
                  <c:v>2100.0000000000005</c:v>
                </c:pt>
                <c:pt idx="1896">
                  <c:v>2475</c:v>
                </c:pt>
                <c:pt idx="1897">
                  <c:v>2000</c:v>
                </c:pt>
                <c:pt idx="1898">
                  <c:v>2000</c:v>
                </c:pt>
                <c:pt idx="1899">
                  <c:v>1462.5</c:v>
                </c:pt>
                <c:pt idx="1900">
                  <c:v>899.99999999999989</c:v>
                </c:pt>
                <c:pt idx="1901">
                  <c:v>3737.5</c:v>
                </c:pt>
                <c:pt idx="1902">
                  <c:v>4950</c:v>
                </c:pt>
                <c:pt idx="1903">
                  <c:v>4900</c:v>
                </c:pt>
                <c:pt idx="1904">
                  <c:v>5950</c:v>
                </c:pt>
                <c:pt idx="1905">
                  <c:v>4887.5</c:v>
                </c:pt>
                <c:pt idx="1906">
                  <c:v>4275</c:v>
                </c:pt>
                <c:pt idx="1907">
                  <c:v>8250</c:v>
                </c:pt>
                <c:pt idx="1908">
                  <c:v>8100</c:v>
                </c:pt>
                <c:pt idx="1909">
                  <c:v>7125.0000000000009</c:v>
                </c:pt>
                <c:pt idx="1910">
                  <c:v>6650.0000000000009</c:v>
                </c:pt>
                <c:pt idx="1911">
                  <c:v>5400</c:v>
                </c:pt>
                <c:pt idx="1912">
                  <c:v>6175</c:v>
                </c:pt>
                <c:pt idx="1913">
                  <c:v>7150.0000000000009</c:v>
                </c:pt>
                <c:pt idx="1914">
                  <c:v>8075.0000000000009</c:v>
                </c:pt>
                <c:pt idx="1915">
                  <c:v>7012.5000000000009</c:v>
                </c:pt>
                <c:pt idx="1916">
                  <c:v>5250.0000000000009</c:v>
                </c:pt>
                <c:pt idx="1917">
                  <c:v>3562.5000000000005</c:v>
                </c:pt>
                <c:pt idx="1918">
                  <c:v>3087.4999999999995</c:v>
                </c:pt>
                <c:pt idx="1919">
                  <c:v>2100</c:v>
                </c:pt>
                <c:pt idx="1920">
                  <c:v>2250.0000000000005</c:v>
                </c:pt>
                <c:pt idx="1921">
                  <c:v>2500.0000000000005</c:v>
                </c:pt>
                <c:pt idx="1922">
                  <c:v>1350.0000000000005</c:v>
                </c:pt>
                <c:pt idx="1923">
                  <c:v>1125.0000000000002</c:v>
                </c:pt>
                <c:pt idx="1924">
                  <c:v>1512.5000000000002</c:v>
                </c:pt>
                <c:pt idx="1925">
                  <c:v>1200</c:v>
                </c:pt>
                <c:pt idx="1926">
                  <c:v>1400.0000000000002</c:v>
                </c:pt>
                <c:pt idx="1927">
                  <c:v>2875.0000000000005</c:v>
                </c:pt>
                <c:pt idx="1928">
                  <c:v>1800.0000000000005</c:v>
                </c:pt>
                <c:pt idx="1929">
                  <c:v>1500.0000000000002</c:v>
                </c:pt>
                <c:pt idx="1930">
                  <c:v>1750</c:v>
                </c:pt>
                <c:pt idx="1931">
                  <c:v>2200</c:v>
                </c:pt>
                <c:pt idx="1932">
                  <c:v>2500.0000000000005</c:v>
                </c:pt>
                <c:pt idx="1933">
                  <c:v>3150.0000000000009</c:v>
                </c:pt>
                <c:pt idx="1934">
                  <c:v>2100.0000000000005</c:v>
                </c:pt>
                <c:pt idx="1935">
                  <c:v>2500.0000000000005</c:v>
                </c:pt>
                <c:pt idx="1936">
                  <c:v>3325.0000000000005</c:v>
                </c:pt>
                <c:pt idx="1937">
                  <c:v>5100.0000000000009</c:v>
                </c:pt>
                <c:pt idx="1938">
                  <c:v>5600.0000000000018</c:v>
                </c:pt>
                <c:pt idx="1939">
                  <c:v>6400.0000000000018</c:v>
                </c:pt>
                <c:pt idx="1940">
                  <c:v>4500.0000000000009</c:v>
                </c:pt>
                <c:pt idx="1941">
                  <c:v>4500.0000000000009</c:v>
                </c:pt>
                <c:pt idx="1942">
                  <c:v>4462.5000000000009</c:v>
                </c:pt>
                <c:pt idx="1943">
                  <c:v>5625.0000000000018</c:v>
                </c:pt>
                <c:pt idx="1944">
                  <c:v>1350</c:v>
                </c:pt>
                <c:pt idx="1945">
                  <c:v>2025</c:v>
                </c:pt>
                <c:pt idx="1946">
                  <c:v>1425</c:v>
                </c:pt>
                <c:pt idx="1947">
                  <c:v>1662.5</c:v>
                </c:pt>
                <c:pt idx="1948">
                  <c:v>1300</c:v>
                </c:pt>
                <c:pt idx="1949">
                  <c:v>1662.5</c:v>
                </c:pt>
                <c:pt idx="1950">
                  <c:v>1562.5</c:v>
                </c:pt>
                <c:pt idx="1951">
                  <c:v>2100</c:v>
                </c:pt>
                <c:pt idx="1952">
                  <c:v>1487.5</c:v>
                </c:pt>
                <c:pt idx="1953">
                  <c:v>1312.5</c:v>
                </c:pt>
                <c:pt idx="1954">
                  <c:v>1000</c:v>
                </c:pt>
                <c:pt idx="1955">
                  <c:v>1575</c:v>
                </c:pt>
                <c:pt idx="1956">
                  <c:v>1875</c:v>
                </c:pt>
                <c:pt idx="1957">
                  <c:v>2500</c:v>
                </c:pt>
                <c:pt idx="1958">
                  <c:v>1350</c:v>
                </c:pt>
                <c:pt idx="1959">
                  <c:v>1225.0000000000002</c:v>
                </c:pt>
                <c:pt idx="1960">
                  <c:v>1000</c:v>
                </c:pt>
                <c:pt idx="1961">
                  <c:v>1400.0000000000002</c:v>
                </c:pt>
                <c:pt idx="1962">
                  <c:v>1300</c:v>
                </c:pt>
                <c:pt idx="1963">
                  <c:v>1950.0000000000002</c:v>
                </c:pt>
                <c:pt idx="1964">
                  <c:v>1187.4999999999998</c:v>
                </c:pt>
                <c:pt idx="1965">
                  <c:v>1125.0000000000002</c:v>
                </c:pt>
                <c:pt idx="1966">
                  <c:v>962.49999999999989</c:v>
                </c:pt>
                <c:pt idx="1967">
                  <c:v>1650.0000000000002</c:v>
                </c:pt>
                <c:pt idx="1968">
                  <c:v>1399.9999999999998</c:v>
                </c:pt>
                <c:pt idx="1969">
                  <c:v>2175.0000000000005</c:v>
                </c:pt>
                <c:pt idx="1970">
                  <c:v>1437.4999999999998</c:v>
                </c:pt>
                <c:pt idx="1971">
                  <c:v>1750.0000000000002</c:v>
                </c:pt>
                <c:pt idx="1972">
                  <c:v>2000</c:v>
                </c:pt>
                <c:pt idx="1973">
                  <c:v>3375</c:v>
                </c:pt>
                <c:pt idx="1974">
                  <c:v>3375</c:v>
                </c:pt>
                <c:pt idx="1975">
                  <c:v>3750</c:v>
                </c:pt>
                <c:pt idx="1976">
                  <c:v>3000</c:v>
                </c:pt>
                <c:pt idx="1977">
                  <c:v>2750</c:v>
                </c:pt>
                <c:pt idx="1978">
                  <c:v>2475</c:v>
                </c:pt>
                <c:pt idx="1979">
                  <c:v>4950.0000000000009</c:v>
                </c:pt>
                <c:pt idx="1980">
                  <c:v>3875</c:v>
                </c:pt>
                <c:pt idx="1981">
                  <c:v>4262.5</c:v>
                </c:pt>
                <c:pt idx="1982">
                  <c:v>4625</c:v>
                </c:pt>
                <c:pt idx="1983">
                  <c:v>2625</c:v>
                </c:pt>
                <c:pt idx="1984">
                  <c:v>2887.5000000000005</c:v>
                </c:pt>
                <c:pt idx="1985">
                  <c:v>5200</c:v>
                </c:pt>
                <c:pt idx="1986">
                  <c:v>3750</c:v>
                </c:pt>
                <c:pt idx="1987">
                  <c:v>4125</c:v>
                </c:pt>
                <c:pt idx="1988">
                  <c:v>4625</c:v>
                </c:pt>
                <c:pt idx="1989">
                  <c:v>2375</c:v>
                </c:pt>
                <c:pt idx="1990">
                  <c:v>2612.5</c:v>
                </c:pt>
                <c:pt idx="1991">
                  <c:v>4350</c:v>
                </c:pt>
                <c:pt idx="1992">
                  <c:v>3712.5000000000005</c:v>
                </c:pt>
                <c:pt idx="1993">
                  <c:v>3437.5000000000005</c:v>
                </c:pt>
                <c:pt idx="1994">
                  <c:v>4050</c:v>
                </c:pt>
                <c:pt idx="1995">
                  <c:v>2400</c:v>
                </c:pt>
                <c:pt idx="1996">
                  <c:v>2200</c:v>
                </c:pt>
                <c:pt idx="1997">
                  <c:v>3125</c:v>
                </c:pt>
                <c:pt idx="1998">
                  <c:v>2300</c:v>
                </c:pt>
                <c:pt idx="1999">
                  <c:v>2300</c:v>
                </c:pt>
                <c:pt idx="2000">
                  <c:v>2362.5</c:v>
                </c:pt>
                <c:pt idx="2001">
                  <c:v>1687.5</c:v>
                </c:pt>
                <c:pt idx="2002">
                  <c:v>1225.0000000000002</c:v>
                </c:pt>
                <c:pt idx="2003">
                  <c:v>2362.5</c:v>
                </c:pt>
                <c:pt idx="2004">
                  <c:v>2362.5</c:v>
                </c:pt>
                <c:pt idx="2005">
                  <c:v>2362.5</c:v>
                </c:pt>
                <c:pt idx="2006">
                  <c:v>3600</c:v>
                </c:pt>
                <c:pt idx="2007">
                  <c:v>2700</c:v>
                </c:pt>
                <c:pt idx="2008">
                  <c:v>2337.4999999999995</c:v>
                </c:pt>
                <c:pt idx="2009">
                  <c:v>4062.5</c:v>
                </c:pt>
                <c:pt idx="2010">
                  <c:v>4262.4999999999991</c:v>
                </c:pt>
                <c:pt idx="2011">
                  <c:v>4262.4999999999991</c:v>
                </c:pt>
                <c:pt idx="2012">
                  <c:v>4050</c:v>
                </c:pt>
                <c:pt idx="2013">
                  <c:v>3150</c:v>
                </c:pt>
                <c:pt idx="2014">
                  <c:v>2612.4999999999995</c:v>
                </c:pt>
                <c:pt idx="2015">
                  <c:v>4712.5</c:v>
                </c:pt>
                <c:pt idx="2016">
                  <c:v>1274.9999999999998</c:v>
                </c:pt>
                <c:pt idx="2017">
                  <c:v>1700</c:v>
                </c:pt>
                <c:pt idx="2018">
                  <c:v>1700</c:v>
                </c:pt>
                <c:pt idx="2019">
                  <c:v>1100</c:v>
                </c:pt>
                <c:pt idx="2020">
                  <c:v>1012.5000000000001</c:v>
                </c:pt>
                <c:pt idx="2021">
                  <c:v>1700</c:v>
                </c:pt>
                <c:pt idx="2022">
                  <c:v>1424.9999999999998</c:v>
                </c:pt>
                <c:pt idx="2023">
                  <c:v>1500</c:v>
                </c:pt>
                <c:pt idx="2024">
                  <c:v>1500</c:v>
                </c:pt>
                <c:pt idx="2025">
                  <c:v>900</c:v>
                </c:pt>
                <c:pt idx="2026">
                  <c:v>675.00000000000011</c:v>
                </c:pt>
                <c:pt idx="2027">
                  <c:v>1400</c:v>
                </c:pt>
                <c:pt idx="2028">
                  <c:v>2000</c:v>
                </c:pt>
                <c:pt idx="2029">
                  <c:v>1750</c:v>
                </c:pt>
                <c:pt idx="2030">
                  <c:v>1750</c:v>
                </c:pt>
                <c:pt idx="2031">
                  <c:v>1125</c:v>
                </c:pt>
                <c:pt idx="2032">
                  <c:v>687.5</c:v>
                </c:pt>
                <c:pt idx="2033">
                  <c:v>1625</c:v>
                </c:pt>
                <c:pt idx="2034">
                  <c:v>2500</c:v>
                </c:pt>
                <c:pt idx="2035">
                  <c:v>1650.0000000000002</c:v>
                </c:pt>
                <c:pt idx="2036">
                  <c:v>1925.0000000000002</c:v>
                </c:pt>
                <c:pt idx="2037">
                  <c:v>1250</c:v>
                </c:pt>
                <c:pt idx="2038">
                  <c:v>825.00000000000011</c:v>
                </c:pt>
                <c:pt idx="2039">
                  <c:v>2275</c:v>
                </c:pt>
                <c:pt idx="2040">
                  <c:v>2625</c:v>
                </c:pt>
                <c:pt idx="2041">
                  <c:v>2062.5</c:v>
                </c:pt>
                <c:pt idx="2042">
                  <c:v>2200</c:v>
                </c:pt>
                <c:pt idx="2043">
                  <c:v>1500</c:v>
                </c:pt>
                <c:pt idx="2044">
                  <c:v>1100</c:v>
                </c:pt>
                <c:pt idx="2045">
                  <c:v>2625.0000000000005</c:v>
                </c:pt>
                <c:pt idx="2046">
                  <c:v>3125</c:v>
                </c:pt>
                <c:pt idx="2047">
                  <c:v>2612.5</c:v>
                </c:pt>
                <c:pt idx="2048">
                  <c:v>2612.5</c:v>
                </c:pt>
                <c:pt idx="2049">
                  <c:v>1750</c:v>
                </c:pt>
                <c:pt idx="2050">
                  <c:v>1237.5</c:v>
                </c:pt>
                <c:pt idx="2051">
                  <c:v>3675.0000000000005</c:v>
                </c:pt>
                <c:pt idx="2052">
                  <c:v>3375</c:v>
                </c:pt>
                <c:pt idx="2053">
                  <c:v>2887.5000000000005</c:v>
                </c:pt>
                <c:pt idx="2054">
                  <c:v>2612.5</c:v>
                </c:pt>
                <c:pt idx="2055">
                  <c:v>1875</c:v>
                </c:pt>
                <c:pt idx="2056">
                  <c:v>2337.5</c:v>
                </c:pt>
                <c:pt idx="2057">
                  <c:v>2975.0000000000005</c:v>
                </c:pt>
                <c:pt idx="2058">
                  <c:v>3437.5000000000005</c:v>
                </c:pt>
                <c:pt idx="2059">
                  <c:v>3450.0000000000005</c:v>
                </c:pt>
                <c:pt idx="2060">
                  <c:v>2475</c:v>
                </c:pt>
                <c:pt idx="2061">
                  <c:v>2200</c:v>
                </c:pt>
                <c:pt idx="2062">
                  <c:v>2600</c:v>
                </c:pt>
                <c:pt idx="2063">
                  <c:v>2625.0000000000005</c:v>
                </c:pt>
                <c:pt idx="2064">
                  <c:v>2587.5000000000005</c:v>
                </c:pt>
                <c:pt idx="2065">
                  <c:v>2875.0000000000005</c:v>
                </c:pt>
                <c:pt idx="2066">
                  <c:v>1912.5000000000002</c:v>
                </c:pt>
                <c:pt idx="2067">
                  <c:v>1687.5000000000002</c:v>
                </c:pt>
                <c:pt idx="2068">
                  <c:v>2062.5</c:v>
                </c:pt>
                <c:pt idx="2069">
                  <c:v>2550.0000000000005</c:v>
                </c:pt>
                <c:pt idx="2070">
                  <c:v>2250.0000000000005</c:v>
                </c:pt>
                <c:pt idx="2071">
                  <c:v>2500.0000000000005</c:v>
                </c:pt>
                <c:pt idx="2072">
                  <c:v>1462.5000000000002</c:v>
                </c:pt>
                <c:pt idx="2073">
                  <c:v>1350.0000000000002</c:v>
                </c:pt>
                <c:pt idx="2074">
                  <c:v>1512.5000000000002</c:v>
                </c:pt>
                <c:pt idx="2075">
                  <c:v>1950.0000000000002</c:v>
                </c:pt>
                <c:pt idx="2076">
                  <c:v>2250.0000000000005</c:v>
                </c:pt>
                <c:pt idx="2077">
                  <c:v>2625.0000000000005</c:v>
                </c:pt>
                <c:pt idx="2078">
                  <c:v>1687.5000000000002</c:v>
                </c:pt>
                <c:pt idx="2079">
                  <c:v>1575.0000000000002</c:v>
                </c:pt>
                <c:pt idx="2080">
                  <c:v>1650.0000000000002</c:v>
                </c:pt>
                <c:pt idx="2081">
                  <c:v>2550.0000000000005</c:v>
                </c:pt>
                <c:pt idx="2082">
                  <c:v>2812.5000000000005</c:v>
                </c:pt>
                <c:pt idx="2083">
                  <c:v>3125.0000000000009</c:v>
                </c:pt>
                <c:pt idx="2084">
                  <c:v>1912.5000000000002</c:v>
                </c:pt>
                <c:pt idx="2085">
                  <c:v>1912.5000000000002</c:v>
                </c:pt>
                <c:pt idx="2086">
                  <c:v>1925.0000000000002</c:v>
                </c:pt>
                <c:pt idx="2087">
                  <c:v>2700.0000000000005</c:v>
                </c:pt>
                <c:pt idx="2088">
                  <c:v>1662.4999999999995</c:v>
                </c:pt>
                <c:pt idx="2089">
                  <c:v>2137.5</c:v>
                </c:pt>
                <c:pt idx="2090">
                  <c:v>2137.5</c:v>
                </c:pt>
                <c:pt idx="2091">
                  <c:v>1462.5</c:v>
                </c:pt>
                <c:pt idx="2092">
                  <c:v>1375.0000000000002</c:v>
                </c:pt>
                <c:pt idx="2093">
                  <c:v>2137.5</c:v>
                </c:pt>
                <c:pt idx="2094">
                  <c:v>1837.4999999999995</c:v>
                </c:pt>
                <c:pt idx="2095">
                  <c:v>1912.5</c:v>
                </c:pt>
                <c:pt idx="2096">
                  <c:v>1912.5</c:v>
                </c:pt>
                <c:pt idx="2097">
                  <c:v>1237.5</c:v>
                </c:pt>
                <c:pt idx="2098">
                  <c:v>1000.0000000000002</c:v>
                </c:pt>
                <c:pt idx="2099">
                  <c:v>1800</c:v>
                </c:pt>
                <c:pt idx="2100">
                  <c:v>2475</c:v>
                </c:pt>
                <c:pt idx="2101">
                  <c:v>2200</c:v>
                </c:pt>
                <c:pt idx="2102">
                  <c:v>2200</c:v>
                </c:pt>
                <c:pt idx="2103">
                  <c:v>1512.5000000000002</c:v>
                </c:pt>
                <c:pt idx="2104">
                  <c:v>1050.0000000000002</c:v>
                </c:pt>
                <c:pt idx="2105">
                  <c:v>2062.5</c:v>
                </c:pt>
                <c:pt idx="2106">
                  <c:v>3025.0000000000005</c:v>
                </c:pt>
                <c:pt idx="2107">
                  <c:v>2100.0000000000005</c:v>
                </c:pt>
                <c:pt idx="2108">
                  <c:v>2400.0000000000005</c:v>
                </c:pt>
                <c:pt idx="2109">
                  <c:v>1650.0000000000002</c:v>
                </c:pt>
                <c:pt idx="2110">
                  <c:v>1200.0000000000002</c:v>
                </c:pt>
                <c:pt idx="2111">
                  <c:v>2812.5000000000005</c:v>
                </c:pt>
                <c:pt idx="2112">
                  <c:v>3162.5000000000005</c:v>
                </c:pt>
                <c:pt idx="2113">
                  <c:v>2550.0000000000005</c:v>
                </c:pt>
                <c:pt idx="2114">
                  <c:v>2700.0000000000005</c:v>
                </c:pt>
                <c:pt idx="2115">
                  <c:v>1925.0000000000002</c:v>
                </c:pt>
                <c:pt idx="2116">
                  <c:v>1500.0000000000002</c:v>
                </c:pt>
                <c:pt idx="2117">
                  <c:v>3187.5000000000005</c:v>
                </c:pt>
                <c:pt idx="2118">
                  <c:v>3850.0000000000005</c:v>
                </c:pt>
                <c:pt idx="2119">
                  <c:v>3300.0000000000005</c:v>
                </c:pt>
                <c:pt idx="2120">
                  <c:v>3300.0000000000005</c:v>
                </c:pt>
                <c:pt idx="2121">
                  <c:v>2337.5</c:v>
                </c:pt>
                <c:pt idx="2122">
                  <c:v>1800.0000000000002</c:v>
                </c:pt>
                <c:pt idx="2123">
                  <c:v>4500.0000000000009</c:v>
                </c:pt>
                <c:pt idx="2124">
                  <c:v>4125</c:v>
                </c:pt>
                <c:pt idx="2125">
                  <c:v>3600.0000000000005</c:v>
                </c:pt>
                <c:pt idx="2126">
                  <c:v>3300.0000000000005</c:v>
                </c:pt>
                <c:pt idx="2127">
                  <c:v>2475</c:v>
                </c:pt>
                <c:pt idx="2128">
                  <c:v>3000.0000000000005</c:v>
                </c:pt>
                <c:pt idx="2129">
                  <c:v>3750.0000000000005</c:v>
                </c:pt>
                <c:pt idx="2130">
                  <c:v>4200.0000000000009</c:v>
                </c:pt>
                <c:pt idx="2131">
                  <c:v>4225.0000000000009</c:v>
                </c:pt>
                <c:pt idx="2132">
                  <c:v>3150.0000000000005</c:v>
                </c:pt>
                <c:pt idx="2133">
                  <c:v>2850.0000000000005</c:v>
                </c:pt>
                <c:pt idx="2134">
                  <c:v>3325.0000000000005</c:v>
                </c:pt>
                <c:pt idx="2135">
                  <c:v>3375.0000000000005</c:v>
                </c:pt>
                <c:pt idx="2136">
                  <c:v>3125.0000000000009</c:v>
                </c:pt>
                <c:pt idx="2137">
                  <c:v>3437.5000000000009</c:v>
                </c:pt>
                <c:pt idx="2138">
                  <c:v>2375.0000000000005</c:v>
                </c:pt>
                <c:pt idx="2139">
                  <c:v>2125.0000000000005</c:v>
                </c:pt>
                <c:pt idx="2140">
                  <c:v>2550.0000000000005</c:v>
                </c:pt>
                <c:pt idx="2141">
                  <c:v>3087.5000000000005</c:v>
                </c:pt>
                <c:pt idx="2142">
                  <c:v>2750.0000000000005</c:v>
                </c:pt>
                <c:pt idx="2143">
                  <c:v>3025.0000000000009</c:v>
                </c:pt>
                <c:pt idx="2144">
                  <c:v>1875.0000000000005</c:v>
                </c:pt>
                <c:pt idx="2145">
                  <c:v>1750.0000000000005</c:v>
                </c:pt>
                <c:pt idx="2146">
                  <c:v>1950.0000000000002</c:v>
                </c:pt>
                <c:pt idx="2147">
                  <c:v>2812.5000000000005</c:v>
                </c:pt>
                <c:pt idx="2148">
                  <c:v>3300.0000000000005</c:v>
                </c:pt>
                <c:pt idx="2149">
                  <c:v>3900.0000000000009</c:v>
                </c:pt>
                <c:pt idx="2150">
                  <c:v>2700.0000000000005</c:v>
                </c:pt>
                <c:pt idx="2151">
                  <c:v>2550.0000000000005</c:v>
                </c:pt>
                <c:pt idx="2152">
                  <c:v>2625.0000000000005</c:v>
                </c:pt>
                <c:pt idx="2153">
                  <c:v>3750.0000000000005</c:v>
                </c:pt>
                <c:pt idx="2154">
                  <c:v>4200.0000000000009</c:v>
                </c:pt>
                <c:pt idx="2155">
                  <c:v>4550.0000000000009</c:v>
                </c:pt>
                <c:pt idx="2156">
                  <c:v>3000.0000000000005</c:v>
                </c:pt>
                <c:pt idx="2157">
                  <c:v>3000.0000000000005</c:v>
                </c:pt>
                <c:pt idx="2158">
                  <c:v>2975.0000000000005</c:v>
                </c:pt>
                <c:pt idx="2159">
                  <c:v>3937.5000000000005</c:v>
                </c:pt>
                <c:pt idx="2160">
                  <c:v>1349.9999999999998</c:v>
                </c:pt>
                <c:pt idx="2161">
                  <c:v>1800</c:v>
                </c:pt>
                <c:pt idx="2162">
                  <c:v>1800</c:v>
                </c:pt>
                <c:pt idx="2163">
                  <c:v>1200</c:v>
                </c:pt>
                <c:pt idx="2164">
                  <c:v>1125.0000000000002</c:v>
                </c:pt>
                <c:pt idx="2165">
                  <c:v>1800</c:v>
                </c:pt>
                <c:pt idx="2166">
                  <c:v>1499.9999999999998</c:v>
                </c:pt>
                <c:pt idx="2167">
                  <c:v>1600</c:v>
                </c:pt>
                <c:pt idx="2168">
                  <c:v>1600</c:v>
                </c:pt>
                <c:pt idx="2169">
                  <c:v>1000</c:v>
                </c:pt>
                <c:pt idx="2170">
                  <c:v>787.50000000000023</c:v>
                </c:pt>
                <c:pt idx="2171">
                  <c:v>1500</c:v>
                </c:pt>
                <c:pt idx="2172">
                  <c:v>2100</c:v>
                </c:pt>
                <c:pt idx="2173">
                  <c:v>1875</c:v>
                </c:pt>
                <c:pt idx="2174">
                  <c:v>1875</c:v>
                </c:pt>
                <c:pt idx="2175">
                  <c:v>1250</c:v>
                </c:pt>
                <c:pt idx="2176">
                  <c:v>825.00000000000011</c:v>
                </c:pt>
                <c:pt idx="2177">
                  <c:v>1750</c:v>
                </c:pt>
                <c:pt idx="2178">
                  <c:v>2625</c:v>
                </c:pt>
                <c:pt idx="2179">
                  <c:v>1787.5000000000002</c:v>
                </c:pt>
                <c:pt idx="2180">
                  <c:v>2062.5</c:v>
                </c:pt>
                <c:pt idx="2181">
                  <c:v>1375</c:v>
                </c:pt>
                <c:pt idx="2182">
                  <c:v>962.50000000000011</c:v>
                </c:pt>
                <c:pt idx="2183">
                  <c:v>2450.0000000000005</c:v>
                </c:pt>
                <c:pt idx="2184">
                  <c:v>2750</c:v>
                </c:pt>
                <c:pt idx="2185">
                  <c:v>2200</c:v>
                </c:pt>
                <c:pt idx="2186">
                  <c:v>2337.5</c:v>
                </c:pt>
                <c:pt idx="2187">
                  <c:v>1625</c:v>
                </c:pt>
                <c:pt idx="2188">
                  <c:v>1237.5</c:v>
                </c:pt>
                <c:pt idx="2189">
                  <c:v>2800.0000000000005</c:v>
                </c:pt>
                <c:pt idx="2190">
                  <c:v>3375</c:v>
                </c:pt>
                <c:pt idx="2191">
                  <c:v>2887.5000000000005</c:v>
                </c:pt>
                <c:pt idx="2192">
                  <c:v>2887.5000000000005</c:v>
                </c:pt>
                <c:pt idx="2193">
                  <c:v>2000</c:v>
                </c:pt>
                <c:pt idx="2194">
                  <c:v>1512.5000000000002</c:v>
                </c:pt>
                <c:pt idx="2195">
                  <c:v>4025.0000000000005</c:v>
                </c:pt>
                <c:pt idx="2196">
                  <c:v>3625</c:v>
                </c:pt>
                <c:pt idx="2197">
                  <c:v>3162.5000000000005</c:v>
                </c:pt>
                <c:pt idx="2198">
                  <c:v>2887.5000000000005</c:v>
                </c:pt>
                <c:pt idx="2199">
                  <c:v>2125</c:v>
                </c:pt>
                <c:pt idx="2200">
                  <c:v>2612.5</c:v>
                </c:pt>
                <c:pt idx="2201">
                  <c:v>3325.0000000000005</c:v>
                </c:pt>
                <c:pt idx="2202">
                  <c:v>3712.5000000000005</c:v>
                </c:pt>
                <c:pt idx="2203">
                  <c:v>3750.0000000000005</c:v>
                </c:pt>
                <c:pt idx="2204">
                  <c:v>2750</c:v>
                </c:pt>
                <c:pt idx="2205">
                  <c:v>2475</c:v>
                </c:pt>
                <c:pt idx="2206">
                  <c:v>2925</c:v>
                </c:pt>
                <c:pt idx="2207">
                  <c:v>2975.0000000000005</c:v>
                </c:pt>
                <c:pt idx="2208">
                  <c:v>2700.0000000000009</c:v>
                </c:pt>
                <c:pt idx="2209">
                  <c:v>3000.0000000000005</c:v>
                </c:pt>
                <c:pt idx="2210">
                  <c:v>2025.0000000000005</c:v>
                </c:pt>
                <c:pt idx="2211">
                  <c:v>1800.0000000000005</c:v>
                </c:pt>
                <c:pt idx="2212">
                  <c:v>2200</c:v>
                </c:pt>
                <c:pt idx="2213">
                  <c:v>2700.0000000000005</c:v>
                </c:pt>
                <c:pt idx="2214">
                  <c:v>2362.5000000000005</c:v>
                </c:pt>
                <c:pt idx="2215">
                  <c:v>2625.0000000000005</c:v>
                </c:pt>
                <c:pt idx="2216">
                  <c:v>1575.0000000000005</c:v>
                </c:pt>
                <c:pt idx="2217">
                  <c:v>1462.5000000000005</c:v>
                </c:pt>
                <c:pt idx="2218">
                  <c:v>1650.0000000000002</c:v>
                </c:pt>
                <c:pt idx="2219">
                  <c:v>2450.0000000000005</c:v>
                </c:pt>
                <c:pt idx="2220">
                  <c:v>2887.5000000000005</c:v>
                </c:pt>
                <c:pt idx="2221">
                  <c:v>3450.0000000000005</c:v>
                </c:pt>
                <c:pt idx="2222">
                  <c:v>2337.5</c:v>
                </c:pt>
                <c:pt idx="2223">
                  <c:v>2200</c:v>
                </c:pt>
                <c:pt idx="2224">
                  <c:v>2275</c:v>
                </c:pt>
                <c:pt idx="2225">
                  <c:v>3325.0000000000005</c:v>
                </c:pt>
                <c:pt idx="2226">
                  <c:v>3712.5000000000005</c:v>
                </c:pt>
                <c:pt idx="2227">
                  <c:v>4050.0000000000005</c:v>
                </c:pt>
                <c:pt idx="2228">
                  <c:v>2612.5</c:v>
                </c:pt>
                <c:pt idx="2229">
                  <c:v>2612.5</c:v>
                </c:pt>
                <c:pt idx="2230">
                  <c:v>2600</c:v>
                </c:pt>
                <c:pt idx="2231">
                  <c:v>3500.0000000000005</c:v>
                </c:pt>
                <c:pt idx="2232">
                  <c:v>4100</c:v>
                </c:pt>
                <c:pt idx="2233">
                  <c:v>3300</c:v>
                </c:pt>
                <c:pt idx="2234">
                  <c:v>2475.0000000000005</c:v>
                </c:pt>
                <c:pt idx="2235">
                  <c:v>2362.5</c:v>
                </c:pt>
                <c:pt idx="2236">
                  <c:v>3625</c:v>
                </c:pt>
                <c:pt idx="2237">
                  <c:v>3300</c:v>
                </c:pt>
                <c:pt idx="2238">
                  <c:v>4300</c:v>
                </c:pt>
                <c:pt idx="2239">
                  <c:v>2900</c:v>
                </c:pt>
                <c:pt idx="2240">
                  <c:v>2325.0000000000005</c:v>
                </c:pt>
                <c:pt idx="2241">
                  <c:v>2187.5</c:v>
                </c:pt>
                <c:pt idx="2242">
                  <c:v>3500</c:v>
                </c:pt>
                <c:pt idx="2243">
                  <c:v>2800</c:v>
                </c:pt>
                <c:pt idx="2244">
                  <c:v>3570</c:v>
                </c:pt>
                <c:pt idx="2245">
                  <c:v>2450</c:v>
                </c:pt>
                <c:pt idx="2246">
                  <c:v>1812.5</c:v>
                </c:pt>
                <c:pt idx="2247">
                  <c:v>1724.9999999999995</c:v>
                </c:pt>
                <c:pt idx="2248">
                  <c:v>2812.5000000000005</c:v>
                </c:pt>
                <c:pt idx="2249">
                  <c:v>2537.5</c:v>
                </c:pt>
                <c:pt idx="2250">
                  <c:v>3412.5</c:v>
                </c:pt>
                <c:pt idx="2251">
                  <c:v>2362.5</c:v>
                </c:pt>
                <c:pt idx="2252">
                  <c:v>1687.5</c:v>
                </c:pt>
                <c:pt idx="2253">
                  <c:v>1799.9999999999995</c:v>
                </c:pt>
                <c:pt idx="2254">
                  <c:v>3125</c:v>
                </c:pt>
                <c:pt idx="2255">
                  <c:v>3100</c:v>
                </c:pt>
                <c:pt idx="2256">
                  <c:v>5225</c:v>
                </c:pt>
                <c:pt idx="2257">
                  <c:v>3750</c:v>
                </c:pt>
                <c:pt idx="2258">
                  <c:v>3262.5</c:v>
                </c:pt>
                <c:pt idx="2259">
                  <c:v>3037.5</c:v>
                </c:pt>
                <c:pt idx="2260">
                  <c:v>3849.9999999999995</c:v>
                </c:pt>
                <c:pt idx="2261">
                  <c:v>4800</c:v>
                </c:pt>
                <c:pt idx="2262">
                  <c:v>5774.9999999999991</c:v>
                </c:pt>
                <c:pt idx="2263">
                  <c:v>4000</c:v>
                </c:pt>
                <c:pt idx="2264">
                  <c:v>3875</c:v>
                </c:pt>
                <c:pt idx="2265">
                  <c:v>3750</c:v>
                </c:pt>
                <c:pt idx="2266">
                  <c:v>4875</c:v>
                </c:pt>
                <c:pt idx="2267">
                  <c:v>6475.0000000000009</c:v>
                </c:pt>
                <c:pt idx="2268">
                  <c:v>7475</c:v>
                </c:pt>
                <c:pt idx="2269">
                  <c:v>5400.0000000000009</c:v>
                </c:pt>
                <c:pt idx="2270">
                  <c:v>4537.5</c:v>
                </c:pt>
                <c:pt idx="2271">
                  <c:v>4262.5</c:v>
                </c:pt>
                <c:pt idx="2272">
                  <c:v>5200</c:v>
                </c:pt>
                <c:pt idx="2273">
                  <c:v>6825.0000000000009</c:v>
                </c:pt>
                <c:pt idx="2274">
                  <c:v>7312.5</c:v>
                </c:pt>
                <c:pt idx="2275">
                  <c:v>5400.0000000000009</c:v>
                </c:pt>
                <c:pt idx="2276">
                  <c:v>4537.5</c:v>
                </c:pt>
                <c:pt idx="2277">
                  <c:v>3487.5</c:v>
                </c:pt>
                <c:pt idx="2278">
                  <c:v>4125</c:v>
                </c:pt>
                <c:pt idx="2279">
                  <c:v>5550.0000000000009</c:v>
                </c:pt>
                <c:pt idx="2280">
                  <c:v>5637.5000000000009</c:v>
                </c:pt>
                <c:pt idx="2281">
                  <c:v>4125.0000000000009</c:v>
                </c:pt>
                <c:pt idx="2282">
                  <c:v>2900</c:v>
                </c:pt>
                <c:pt idx="2283">
                  <c:v>2800</c:v>
                </c:pt>
                <c:pt idx="2284">
                  <c:v>3500</c:v>
                </c:pt>
                <c:pt idx="2285">
                  <c:v>4400</c:v>
                </c:pt>
                <c:pt idx="2286">
                  <c:v>5362.5</c:v>
                </c:pt>
                <c:pt idx="2287">
                  <c:v>3600.0000000000009</c:v>
                </c:pt>
                <c:pt idx="2288">
                  <c:v>3037.5000000000009</c:v>
                </c:pt>
                <c:pt idx="2289">
                  <c:v>2925.0000000000009</c:v>
                </c:pt>
                <c:pt idx="2290">
                  <c:v>3575.0000000000005</c:v>
                </c:pt>
                <c:pt idx="2291">
                  <c:v>4650</c:v>
                </c:pt>
                <c:pt idx="2292">
                  <c:v>5087.5</c:v>
                </c:pt>
                <c:pt idx="2293">
                  <c:v>3375.0000000000009</c:v>
                </c:pt>
                <c:pt idx="2294">
                  <c:v>3127.5000000000009</c:v>
                </c:pt>
                <c:pt idx="2295">
                  <c:v>4125.0000000000009</c:v>
                </c:pt>
                <c:pt idx="2296">
                  <c:v>5075.0000000000009</c:v>
                </c:pt>
                <c:pt idx="2297">
                  <c:v>6187.5</c:v>
                </c:pt>
                <c:pt idx="2298">
                  <c:v>7525.0000000000009</c:v>
                </c:pt>
                <c:pt idx="2299">
                  <c:v>5250.0000000000009</c:v>
                </c:pt>
                <c:pt idx="2300">
                  <c:v>4950.0000000000009</c:v>
                </c:pt>
                <c:pt idx="2301">
                  <c:v>4650.0000000000009</c:v>
                </c:pt>
                <c:pt idx="2302">
                  <c:v>5425.0000000000009</c:v>
                </c:pt>
                <c:pt idx="2303">
                  <c:v>6562.5</c:v>
                </c:pt>
                <c:pt idx="2304">
                  <c:v>3237.5000000000005</c:v>
                </c:pt>
                <c:pt idx="2305">
                  <c:v>2537.5000000000005</c:v>
                </c:pt>
                <c:pt idx="2306">
                  <c:v>1812.5000000000005</c:v>
                </c:pt>
                <c:pt idx="2307">
                  <c:v>1725</c:v>
                </c:pt>
                <c:pt idx="2308">
                  <c:v>2812.5</c:v>
                </c:pt>
                <c:pt idx="2309">
                  <c:v>2537.5000000000005</c:v>
                </c:pt>
                <c:pt idx="2310">
                  <c:v>3412.5000000000005</c:v>
                </c:pt>
                <c:pt idx="2311">
                  <c:v>2187.5</c:v>
                </c:pt>
                <c:pt idx="2312">
                  <c:v>1687.5000000000005</c:v>
                </c:pt>
                <c:pt idx="2313">
                  <c:v>1575</c:v>
                </c:pt>
                <c:pt idx="2314">
                  <c:v>2700</c:v>
                </c:pt>
                <c:pt idx="2315">
                  <c:v>2100</c:v>
                </c:pt>
                <c:pt idx="2316">
                  <c:v>2760</c:v>
                </c:pt>
                <c:pt idx="2317">
                  <c:v>1800</c:v>
                </c:pt>
                <c:pt idx="2318">
                  <c:v>1250</c:v>
                </c:pt>
                <c:pt idx="2319">
                  <c:v>1187.4999999999998</c:v>
                </c:pt>
                <c:pt idx="2320">
                  <c:v>2100.0000000000005</c:v>
                </c:pt>
                <c:pt idx="2321">
                  <c:v>1875</c:v>
                </c:pt>
                <c:pt idx="2322">
                  <c:v>2625</c:v>
                </c:pt>
                <c:pt idx="2323">
                  <c:v>1725</c:v>
                </c:pt>
                <c:pt idx="2324">
                  <c:v>1150</c:v>
                </c:pt>
                <c:pt idx="2325">
                  <c:v>1249.9999999999998</c:v>
                </c:pt>
                <c:pt idx="2326">
                  <c:v>2362.5</c:v>
                </c:pt>
                <c:pt idx="2327">
                  <c:v>2362.5</c:v>
                </c:pt>
                <c:pt idx="2328">
                  <c:v>4252.5</c:v>
                </c:pt>
                <c:pt idx="2329">
                  <c:v>2925</c:v>
                </c:pt>
                <c:pt idx="2330">
                  <c:v>2500</c:v>
                </c:pt>
                <c:pt idx="2331">
                  <c:v>2300</c:v>
                </c:pt>
                <c:pt idx="2332">
                  <c:v>2999.9999999999995</c:v>
                </c:pt>
                <c:pt idx="2333">
                  <c:v>3849.9999999999995</c:v>
                </c:pt>
                <c:pt idx="2334">
                  <c:v>4749.9999999999991</c:v>
                </c:pt>
                <c:pt idx="2335">
                  <c:v>3150</c:v>
                </c:pt>
                <c:pt idx="2336">
                  <c:v>3375</c:v>
                </c:pt>
                <c:pt idx="2337">
                  <c:v>3250</c:v>
                </c:pt>
                <c:pt idx="2338">
                  <c:v>4225</c:v>
                </c:pt>
                <c:pt idx="2339">
                  <c:v>5775.0000000000009</c:v>
                </c:pt>
                <c:pt idx="2340">
                  <c:v>6825</c:v>
                </c:pt>
                <c:pt idx="2341">
                  <c:v>4800.0000000000009</c:v>
                </c:pt>
                <c:pt idx="2342">
                  <c:v>3987.5000000000005</c:v>
                </c:pt>
                <c:pt idx="2343">
                  <c:v>3712.5000000000005</c:v>
                </c:pt>
                <c:pt idx="2344">
                  <c:v>4550</c:v>
                </c:pt>
                <c:pt idx="2345">
                  <c:v>6125.0000000000009</c:v>
                </c:pt>
                <c:pt idx="2346">
                  <c:v>6662.5</c:v>
                </c:pt>
                <c:pt idx="2347">
                  <c:v>4800.0000000000009</c:v>
                </c:pt>
                <c:pt idx="2348">
                  <c:v>3987.5000000000005</c:v>
                </c:pt>
                <c:pt idx="2349">
                  <c:v>3037.5</c:v>
                </c:pt>
                <c:pt idx="2350">
                  <c:v>3575.0000000000005</c:v>
                </c:pt>
                <c:pt idx="2351">
                  <c:v>4950.0000000000009</c:v>
                </c:pt>
                <c:pt idx="2352">
                  <c:v>5087.5</c:v>
                </c:pt>
                <c:pt idx="2353">
                  <c:v>3625.0000000000009</c:v>
                </c:pt>
                <c:pt idx="2354">
                  <c:v>1875.0000000000002</c:v>
                </c:pt>
                <c:pt idx="2355">
                  <c:v>1800.0000000000002</c:v>
                </c:pt>
                <c:pt idx="2356">
                  <c:v>2400</c:v>
                </c:pt>
                <c:pt idx="2357">
                  <c:v>3150.0000000000005</c:v>
                </c:pt>
                <c:pt idx="2358">
                  <c:v>3937.5000000000005</c:v>
                </c:pt>
                <c:pt idx="2359">
                  <c:v>2450.0000000000005</c:v>
                </c:pt>
                <c:pt idx="2360">
                  <c:v>2012.5000000000005</c:v>
                </c:pt>
                <c:pt idx="2361">
                  <c:v>1925.0000000000005</c:v>
                </c:pt>
                <c:pt idx="2362">
                  <c:v>2475.0000000000005</c:v>
                </c:pt>
                <c:pt idx="2363">
                  <c:v>3375</c:v>
                </c:pt>
                <c:pt idx="2364">
                  <c:v>3712.5000000000005</c:v>
                </c:pt>
                <c:pt idx="2365">
                  <c:v>2275.0000000000005</c:v>
                </c:pt>
                <c:pt idx="2366">
                  <c:v>2380.0000000000009</c:v>
                </c:pt>
                <c:pt idx="2367">
                  <c:v>3900.0000000000014</c:v>
                </c:pt>
                <c:pt idx="2368">
                  <c:v>4687.5000000000009</c:v>
                </c:pt>
                <c:pt idx="2369">
                  <c:v>5437.5</c:v>
                </c:pt>
                <c:pt idx="2370">
                  <c:v>6825.0000000000009</c:v>
                </c:pt>
                <c:pt idx="2371">
                  <c:v>4650.0000000000009</c:v>
                </c:pt>
                <c:pt idx="2372">
                  <c:v>4350.0000000000009</c:v>
                </c:pt>
                <c:pt idx="2373">
                  <c:v>4050.0000000000005</c:v>
                </c:pt>
                <c:pt idx="2374">
                  <c:v>4725</c:v>
                </c:pt>
                <c:pt idx="2375">
                  <c:v>5812.5</c:v>
                </c:pt>
                <c:pt idx="2376">
                  <c:v>2712.5000000000005</c:v>
                </c:pt>
                <c:pt idx="2377">
                  <c:v>2012.5000000000002</c:v>
                </c:pt>
                <c:pt idx="2378">
                  <c:v>1437.5000000000002</c:v>
                </c:pt>
                <c:pt idx="2379">
                  <c:v>1275</c:v>
                </c:pt>
                <c:pt idx="2380">
                  <c:v>2137.5</c:v>
                </c:pt>
                <c:pt idx="2381">
                  <c:v>2012.5000000000002</c:v>
                </c:pt>
                <c:pt idx="2382">
                  <c:v>2887.5000000000005</c:v>
                </c:pt>
                <c:pt idx="2383">
                  <c:v>1662.5000000000002</c:v>
                </c:pt>
                <c:pt idx="2384">
                  <c:v>1312.5000000000002</c:v>
                </c:pt>
                <c:pt idx="2385">
                  <c:v>1125</c:v>
                </c:pt>
                <c:pt idx="2386">
                  <c:v>2025</c:v>
                </c:pt>
                <c:pt idx="2387">
                  <c:v>1650</c:v>
                </c:pt>
                <c:pt idx="2388">
                  <c:v>2310</c:v>
                </c:pt>
                <c:pt idx="2389">
                  <c:v>1350</c:v>
                </c:pt>
                <c:pt idx="2390">
                  <c:v>950</c:v>
                </c:pt>
                <c:pt idx="2391">
                  <c:v>812.49999999999977</c:v>
                </c:pt>
                <c:pt idx="2392">
                  <c:v>1500.0000000000002</c:v>
                </c:pt>
                <c:pt idx="2393">
                  <c:v>1425</c:v>
                </c:pt>
                <c:pt idx="2394">
                  <c:v>2175</c:v>
                </c:pt>
                <c:pt idx="2395">
                  <c:v>1275</c:v>
                </c:pt>
                <c:pt idx="2396">
                  <c:v>850</c:v>
                </c:pt>
                <c:pt idx="2397">
                  <c:v>874.99999999999977</c:v>
                </c:pt>
                <c:pt idx="2398">
                  <c:v>1687.5</c:v>
                </c:pt>
                <c:pt idx="2399">
                  <c:v>1837.5000000000002</c:v>
                </c:pt>
                <c:pt idx="2400">
                  <c:v>3577.5</c:v>
                </c:pt>
                <c:pt idx="2401">
                  <c:v>2250</c:v>
                </c:pt>
                <c:pt idx="2402">
                  <c:v>1900</c:v>
                </c:pt>
                <c:pt idx="2403">
                  <c:v>1700</c:v>
                </c:pt>
                <c:pt idx="2404">
                  <c:v>2249.9999999999995</c:v>
                </c:pt>
                <c:pt idx="2405">
                  <c:v>3024.9999999999995</c:v>
                </c:pt>
                <c:pt idx="2406">
                  <c:v>3999.9999999999995</c:v>
                </c:pt>
                <c:pt idx="2407">
                  <c:v>2475</c:v>
                </c:pt>
                <c:pt idx="2408">
                  <c:v>2625</c:v>
                </c:pt>
                <c:pt idx="2409">
                  <c:v>2500</c:v>
                </c:pt>
                <c:pt idx="2410">
                  <c:v>3250</c:v>
                </c:pt>
                <c:pt idx="2411">
                  <c:v>4725</c:v>
                </c:pt>
                <c:pt idx="2412">
                  <c:v>5850</c:v>
                </c:pt>
                <c:pt idx="2413">
                  <c:v>3900.0000000000005</c:v>
                </c:pt>
                <c:pt idx="2414">
                  <c:v>3162.5000000000005</c:v>
                </c:pt>
                <c:pt idx="2415">
                  <c:v>2887.5000000000005</c:v>
                </c:pt>
                <c:pt idx="2416">
                  <c:v>3575</c:v>
                </c:pt>
                <c:pt idx="2417">
                  <c:v>5075.0000000000009</c:v>
                </c:pt>
                <c:pt idx="2418">
                  <c:v>5687.5</c:v>
                </c:pt>
                <c:pt idx="2419">
                  <c:v>3900.0000000000005</c:v>
                </c:pt>
                <c:pt idx="2420">
                  <c:v>3162.5000000000005</c:v>
                </c:pt>
                <c:pt idx="2421">
                  <c:v>2362.5</c:v>
                </c:pt>
                <c:pt idx="2422">
                  <c:v>2750</c:v>
                </c:pt>
                <c:pt idx="2423">
                  <c:v>4050.0000000000005</c:v>
                </c:pt>
                <c:pt idx="2424">
                  <c:v>4262.5</c:v>
                </c:pt>
                <c:pt idx="2425">
                  <c:v>2875.0000000000005</c:v>
                </c:pt>
                <c:pt idx="2426">
                  <c:v>1187.5000000000002</c:v>
                </c:pt>
                <c:pt idx="2427">
                  <c:v>1125.0000000000002</c:v>
                </c:pt>
                <c:pt idx="2428">
                  <c:v>1575.0000000000002</c:v>
                </c:pt>
                <c:pt idx="2429">
                  <c:v>2200.0000000000005</c:v>
                </c:pt>
                <c:pt idx="2430">
                  <c:v>2900.0000000000005</c:v>
                </c:pt>
                <c:pt idx="2431">
                  <c:v>1650.0000000000005</c:v>
                </c:pt>
                <c:pt idx="2432">
                  <c:v>1275.0000000000005</c:v>
                </c:pt>
                <c:pt idx="2433">
                  <c:v>1200.0000000000005</c:v>
                </c:pt>
                <c:pt idx="2434">
                  <c:v>1600.0000000000002</c:v>
                </c:pt>
                <c:pt idx="2435">
                  <c:v>2100</c:v>
                </c:pt>
                <c:pt idx="2436">
                  <c:v>2362.5000000000005</c:v>
                </c:pt>
                <c:pt idx="2437">
                  <c:v>1250.0000000000005</c:v>
                </c:pt>
                <c:pt idx="2438">
                  <c:v>1557.5000000000007</c:v>
                </c:pt>
                <c:pt idx="2439">
                  <c:v>3250.0000000000014</c:v>
                </c:pt>
                <c:pt idx="2440">
                  <c:v>3800.0000000000009</c:v>
                </c:pt>
                <c:pt idx="2441">
                  <c:v>4600</c:v>
                </c:pt>
                <c:pt idx="2442">
                  <c:v>6187.5000000000009</c:v>
                </c:pt>
                <c:pt idx="2443">
                  <c:v>4062.5000000000009</c:v>
                </c:pt>
                <c:pt idx="2444">
                  <c:v>3737.5000000000009</c:v>
                </c:pt>
                <c:pt idx="2445">
                  <c:v>3412.5000000000009</c:v>
                </c:pt>
                <c:pt idx="2446">
                  <c:v>3937.5000000000005</c:v>
                </c:pt>
                <c:pt idx="2447">
                  <c:v>5000</c:v>
                </c:pt>
                <c:pt idx="2448">
                  <c:v>2000</c:v>
                </c:pt>
                <c:pt idx="2449">
                  <c:v>1200</c:v>
                </c:pt>
                <c:pt idx="2450">
                  <c:v>900.00000000000011</c:v>
                </c:pt>
                <c:pt idx="2451">
                  <c:v>525</c:v>
                </c:pt>
                <c:pt idx="2452">
                  <c:v>999.99999999999989</c:v>
                </c:pt>
                <c:pt idx="2453">
                  <c:v>1200</c:v>
                </c:pt>
                <c:pt idx="2454">
                  <c:v>2200</c:v>
                </c:pt>
                <c:pt idx="2455">
                  <c:v>800</c:v>
                </c:pt>
                <c:pt idx="2456">
                  <c:v>750.00000000000011</c:v>
                </c:pt>
                <c:pt idx="2457">
                  <c:v>437.50000000000006</c:v>
                </c:pt>
                <c:pt idx="2458">
                  <c:v>999.99999999999989</c:v>
                </c:pt>
                <c:pt idx="2459">
                  <c:v>1200</c:v>
                </c:pt>
                <c:pt idx="2460">
                  <c:v>2340</c:v>
                </c:pt>
                <c:pt idx="2461">
                  <c:v>1012.5</c:v>
                </c:pt>
                <c:pt idx="2462">
                  <c:v>875.00000000000011</c:v>
                </c:pt>
                <c:pt idx="2463">
                  <c:v>400</c:v>
                </c:pt>
                <c:pt idx="2464">
                  <c:v>824.99999999999989</c:v>
                </c:pt>
                <c:pt idx="2465">
                  <c:v>1125</c:v>
                </c:pt>
                <c:pt idx="2466">
                  <c:v>2137.5</c:v>
                </c:pt>
                <c:pt idx="2467">
                  <c:v>787.5</c:v>
                </c:pt>
                <c:pt idx="2468">
                  <c:v>700</c:v>
                </c:pt>
                <c:pt idx="2469">
                  <c:v>450</c:v>
                </c:pt>
                <c:pt idx="2470">
                  <c:v>625</c:v>
                </c:pt>
                <c:pt idx="2471">
                  <c:v>1000</c:v>
                </c:pt>
                <c:pt idx="2472">
                  <c:v>2600</c:v>
                </c:pt>
                <c:pt idx="2473">
                  <c:v>1012.5000000000001</c:v>
                </c:pt>
                <c:pt idx="2474">
                  <c:v>800</c:v>
                </c:pt>
                <c:pt idx="2475">
                  <c:v>500</c:v>
                </c:pt>
                <c:pt idx="2476">
                  <c:v>750</c:v>
                </c:pt>
                <c:pt idx="2477">
                  <c:v>1512.5000000000002</c:v>
                </c:pt>
                <c:pt idx="2478">
                  <c:v>2100</c:v>
                </c:pt>
                <c:pt idx="2479">
                  <c:v>962.50000000000023</c:v>
                </c:pt>
                <c:pt idx="2480">
                  <c:v>675.00000000000011</c:v>
                </c:pt>
                <c:pt idx="2481">
                  <c:v>600.00000000000011</c:v>
                </c:pt>
                <c:pt idx="2482">
                  <c:v>1000</c:v>
                </c:pt>
                <c:pt idx="2483">
                  <c:v>2062.5</c:v>
                </c:pt>
                <c:pt idx="2484">
                  <c:v>3000</c:v>
                </c:pt>
                <c:pt idx="2485">
                  <c:v>1575.0000000000002</c:v>
                </c:pt>
                <c:pt idx="2486">
                  <c:v>1100</c:v>
                </c:pt>
                <c:pt idx="2487">
                  <c:v>900</c:v>
                </c:pt>
                <c:pt idx="2488">
                  <c:v>1250</c:v>
                </c:pt>
                <c:pt idx="2489">
                  <c:v>2337.5</c:v>
                </c:pt>
                <c:pt idx="2490">
                  <c:v>2875</c:v>
                </c:pt>
                <c:pt idx="2491">
                  <c:v>1575.0000000000002</c:v>
                </c:pt>
                <c:pt idx="2492">
                  <c:v>1100</c:v>
                </c:pt>
                <c:pt idx="2493">
                  <c:v>1000</c:v>
                </c:pt>
                <c:pt idx="2494">
                  <c:v>1125</c:v>
                </c:pt>
                <c:pt idx="2495">
                  <c:v>2200</c:v>
                </c:pt>
                <c:pt idx="2496">
                  <c:v>2625</c:v>
                </c:pt>
                <c:pt idx="2497">
                  <c:v>1462.5000000000002</c:v>
                </c:pt>
                <c:pt idx="2498">
                  <c:v>787.50000000000011</c:v>
                </c:pt>
                <c:pt idx="2499">
                  <c:v>700.00000000000011</c:v>
                </c:pt>
                <c:pt idx="2500">
                  <c:v>900</c:v>
                </c:pt>
                <c:pt idx="2501">
                  <c:v>1375</c:v>
                </c:pt>
                <c:pt idx="2502">
                  <c:v>2474.9999999999995</c:v>
                </c:pt>
                <c:pt idx="2503">
                  <c:v>1237.5</c:v>
                </c:pt>
                <c:pt idx="2504">
                  <c:v>787.5</c:v>
                </c:pt>
                <c:pt idx="2505">
                  <c:v>675</c:v>
                </c:pt>
                <c:pt idx="2506">
                  <c:v>824.99999999999989</c:v>
                </c:pt>
                <c:pt idx="2507">
                  <c:v>1512.4999999999998</c:v>
                </c:pt>
                <c:pt idx="2508">
                  <c:v>2125</c:v>
                </c:pt>
                <c:pt idx="2509">
                  <c:v>1100</c:v>
                </c:pt>
                <c:pt idx="2510">
                  <c:v>990</c:v>
                </c:pt>
                <c:pt idx="2511">
                  <c:v>1100</c:v>
                </c:pt>
                <c:pt idx="2512">
                  <c:v>1137.5</c:v>
                </c:pt>
                <c:pt idx="2513">
                  <c:v>1924.9999999999998</c:v>
                </c:pt>
                <c:pt idx="2514">
                  <c:v>3412.5</c:v>
                </c:pt>
                <c:pt idx="2515">
                  <c:v>1787.5000000000002</c:v>
                </c:pt>
                <c:pt idx="2516">
                  <c:v>1512.5000000000002</c:v>
                </c:pt>
                <c:pt idx="2517">
                  <c:v>1125</c:v>
                </c:pt>
                <c:pt idx="2518">
                  <c:v>1350</c:v>
                </c:pt>
                <c:pt idx="2519">
                  <c:v>2112.4999999999995</c:v>
                </c:pt>
                <c:pt idx="2520">
                  <c:v>2175.0000000000005</c:v>
                </c:pt>
                <c:pt idx="2521">
                  <c:v>1575.0000000000002</c:v>
                </c:pt>
                <c:pt idx="2522">
                  <c:v>1050.0000000000005</c:v>
                </c:pt>
                <c:pt idx="2523">
                  <c:v>937.5</c:v>
                </c:pt>
                <c:pt idx="2524">
                  <c:v>1700</c:v>
                </c:pt>
                <c:pt idx="2525">
                  <c:v>1575.0000000000002</c:v>
                </c:pt>
                <c:pt idx="2526">
                  <c:v>2325.0000000000005</c:v>
                </c:pt>
                <c:pt idx="2527">
                  <c:v>1275.0000000000002</c:v>
                </c:pt>
                <c:pt idx="2528">
                  <c:v>950.00000000000034</c:v>
                </c:pt>
                <c:pt idx="2529">
                  <c:v>812.5</c:v>
                </c:pt>
                <c:pt idx="2530">
                  <c:v>1600</c:v>
                </c:pt>
                <c:pt idx="2531">
                  <c:v>1250</c:v>
                </c:pt>
                <c:pt idx="2532">
                  <c:v>1800</c:v>
                </c:pt>
                <c:pt idx="2533">
                  <c:v>1000</c:v>
                </c:pt>
                <c:pt idx="2534">
                  <c:v>637.50000000000011</c:v>
                </c:pt>
                <c:pt idx="2535">
                  <c:v>549.99999999999989</c:v>
                </c:pt>
                <c:pt idx="2536">
                  <c:v>1137.5000000000002</c:v>
                </c:pt>
                <c:pt idx="2537">
                  <c:v>1062.5</c:v>
                </c:pt>
                <c:pt idx="2538">
                  <c:v>1687.5</c:v>
                </c:pt>
                <c:pt idx="2539">
                  <c:v>937.5</c:v>
                </c:pt>
                <c:pt idx="2540">
                  <c:v>562.50000000000011</c:v>
                </c:pt>
                <c:pt idx="2541">
                  <c:v>599.99999999999989</c:v>
                </c:pt>
                <c:pt idx="2542">
                  <c:v>1300</c:v>
                </c:pt>
                <c:pt idx="2543">
                  <c:v>1425.0000000000002</c:v>
                </c:pt>
                <c:pt idx="2544">
                  <c:v>2980</c:v>
                </c:pt>
                <c:pt idx="2545">
                  <c:v>1800</c:v>
                </c:pt>
                <c:pt idx="2546">
                  <c:v>1487.5000000000002</c:v>
                </c:pt>
                <c:pt idx="2547">
                  <c:v>1312.5000000000002</c:v>
                </c:pt>
                <c:pt idx="2548">
                  <c:v>1799.9999999999998</c:v>
                </c:pt>
                <c:pt idx="2549">
                  <c:v>2499.9999999999995</c:v>
                </c:pt>
                <c:pt idx="2550">
                  <c:v>3374.9999999999995</c:v>
                </c:pt>
                <c:pt idx="2551">
                  <c:v>2000</c:v>
                </c:pt>
                <c:pt idx="2552">
                  <c:v>2137.5</c:v>
                </c:pt>
                <c:pt idx="2553">
                  <c:v>2025</c:v>
                </c:pt>
                <c:pt idx="2554">
                  <c:v>2700</c:v>
                </c:pt>
                <c:pt idx="2555">
                  <c:v>4062.5</c:v>
                </c:pt>
                <c:pt idx="2556">
                  <c:v>5100</c:v>
                </c:pt>
                <c:pt idx="2557">
                  <c:v>3300.0000000000005</c:v>
                </c:pt>
                <c:pt idx="2558">
                  <c:v>2625</c:v>
                </c:pt>
                <c:pt idx="2559">
                  <c:v>2375</c:v>
                </c:pt>
                <c:pt idx="2560">
                  <c:v>3000</c:v>
                </c:pt>
                <c:pt idx="2561">
                  <c:v>4387.5</c:v>
                </c:pt>
                <c:pt idx="2562">
                  <c:v>4950</c:v>
                </c:pt>
                <c:pt idx="2563">
                  <c:v>3300.0000000000005</c:v>
                </c:pt>
                <c:pt idx="2564">
                  <c:v>2625</c:v>
                </c:pt>
                <c:pt idx="2565">
                  <c:v>1900</c:v>
                </c:pt>
                <c:pt idx="2566">
                  <c:v>2250</c:v>
                </c:pt>
                <c:pt idx="2567">
                  <c:v>3437.5000000000005</c:v>
                </c:pt>
                <c:pt idx="2568">
                  <c:v>3625</c:v>
                </c:pt>
                <c:pt idx="2569">
                  <c:v>2362.5000000000005</c:v>
                </c:pt>
                <c:pt idx="2570">
                  <c:v>850.00000000000023</c:v>
                </c:pt>
                <c:pt idx="2571">
                  <c:v>800.00000000000023</c:v>
                </c:pt>
                <c:pt idx="2572">
                  <c:v>1200.0000000000002</c:v>
                </c:pt>
                <c:pt idx="2573">
                  <c:v>1750.0000000000005</c:v>
                </c:pt>
                <c:pt idx="2574">
                  <c:v>2362.5000000000005</c:v>
                </c:pt>
                <c:pt idx="2575">
                  <c:v>1250.0000000000005</c:v>
                </c:pt>
                <c:pt idx="2576">
                  <c:v>937.50000000000045</c:v>
                </c:pt>
                <c:pt idx="2577">
                  <c:v>875.00000000000034</c:v>
                </c:pt>
                <c:pt idx="2578">
                  <c:v>1225.0000000000002</c:v>
                </c:pt>
                <c:pt idx="2579">
                  <c:v>1662.5000000000002</c:v>
                </c:pt>
                <c:pt idx="2580">
                  <c:v>1875.0000000000007</c:v>
                </c:pt>
                <c:pt idx="2581">
                  <c:v>900.00000000000057</c:v>
                </c:pt>
                <c:pt idx="2582">
                  <c:v>1185.0000000000007</c:v>
                </c:pt>
                <c:pt idx="2583">
                  <c:v>2700.0000000000009</c:v>
                </c:pt>
                <c:pt idx="2584">
                  <c:v>3187.5000000000005</c:v>
                </c:pt>
                <c:pt idx="2585">
                  <c:v>3937.5</c:v>
                </c:pt>
                <c:pt idx="2586">
                  <c:v>5425.0000000000009</c:v>
                </c:pt>
                <c:pt idx="2587">
                  <c:v>3450.0000000000005</c:v>
                </c:pt>
                <c:pt idx="2588">
                  <c:v>3150.0000000000005</c:v>
                </c:pt>
                <c:pt idx="2589">
                  <c:v>2850.0000000000005</c:v>
                </c:pt>
                <c:pt idx="2590">
                  <c:v>3325.0000000000005</c:v>
                </c:pt>
                <c:pt idx="2591">
                  <c:v>4312.5</c:v>
                </c:pt>
                <c:pt idx="2592">
                  <c:v>1625.0000000000005</c:v>
                </c:pt>
                <c:pt idx="2593">
                  <c:v>1125.0000000000002</c:v>
                </c:pt>
                <c:pt idx="2594">
                  <c:v>675.00000000000034</c:v>
                </c:pt>
                <c:pt idx="2595">
                  <c:v>600</c:v>
                </c:pt>
                <c:pt idx="2596">
                  <c:v>1225.0000000000002</c:v>
                </c:pt>
                <c:pt idx="2597">
                  <c:v>1125.0000000000002</c:v>
                </c:pt>
                <c:pt idx="2598">
                  <c:v>1750.0000000000005</c:v>
                </c:pt>
                <c:pt idx="2599">
                  <c:v>875.00000000000023</c:v>
                </c:pt>
                <c:pt idx="2600">
                  <c:v>600.00000000000034</c:v>
                </c:pt>
                <c:pt idx="2601">
                  <c:v>500</c:v>
                </c:pt>
                <c:pt idx="2602">
                  <c:v>1137.5</c:v>
                </c:pt>
                <c:pt idx="2603">
                  <c:v>850</c:v>
                </c:pt>
                <c:pt idx="2604">
                  <c:v>1290</c:v>
                </c:pt>
                <c:pt idx="2605">
                  <c:v>650</c:v>
                </c:pt>
                <c:pt idx="2606">
                  <c:v>350.00000000000006</c:v>
                </c:pt>
                <c:pt idx="2607">
                  <c:v>399.99999999999989</c:v>
                </c:pt>
                <c:pt idx="2608">
                  <c:v>875.00000000000023</c:v>
                </c:pt>
                <c:pt idx="2609">
                  <c:v>875</c:v>
                </c:pt>
                <c:pt idx="2610">
                  <c:v>1500</c:v>
                </c:pt>
                <c:pt idx="2611">
                  <c:v>750</c:v>
                </c:pt>
                <c:pt idx="2612">
                  <c:v>450.00000000000006</c:v>
                </c:pt>
                <c:pt idx="2613">
                  <c:v>449.99999999999989</c:v>
                </c:pt>
                <c:pt idx="2614">
                  <c:v>1000</c:v>
                </c:pt>
                <c:pt idx="2615">
                  <c:v>1200.0000000000002</c:v>
                </c:pt>
                <c:pt idx="2616">
                  <c:v>2680</c:v>
                </c:pt>
                <c:pt idx="2617">
                  <c:v>1500</c:v>
                </c:pt>
                <c:pt idx="2618">
                  <c:v>1225.0000000000002</c:v>
                </c:pt>
                <c:pt idx="2619">
                  <c:v>1050</c:v>
                </c:pt>
                <c:pt idx="2620">
                  <c:v>1462.4999999999998</c:v>
                </c:pt>
                <c:pt idx="2621">
                  <c:v>1912.4999999999998</c:v>
                </c:pt>
                <c:pt idx="2622">
                  <c:v>2700</c:v>
                </c:pt>
                <c:pt idx="2623">
                  <c:v>1487.5000000000002</c:v>
                </c:pt>
                <c:pt idx="2624">
                  <c:v>1600</c:v>
                </c:pt>
                <c:pt idx="2625">
                  <c:v>1500</c:v>
                </c:pt>
                <c:pt idx="2626">
                  <c:v>2062.4999999999995</c:v>
                </c:pt>
                <c:pt idx="2627">
                  <c:v>3300</c:v>
                </c:pt>
                <c:pt idx="2628">
                  <c:v>4262.4999999999991</c:v>
                </c:pt>
                <c:pt idx="2629">
                  <c:v>2625</c:v>
                </c:pt>
                <c:pt idx="2630">
                  <c:v>2025</c:v>
                </c:pt>
                <c:pt idx="2631">
                  <c:v>1800</c:v>
                </c:pt>
                <c:pt idx="2632">
                  <c:v>2550</c:v>
                </c:pt>
                <c:pt idx="2633">
                  <c:v>3900</c:v>
                </c:pt>
                <c:pt idx="2634">
                  <c:v>4500</c:v>
                </c:pt>
                <c:pt idx="2635">
                  <c:v>2887.5000000000005</c:v>
                </c:pt>
                <c:pt idx="2636">
                  <c:v>2250</c:v>
                </c:pt>
                <c:pt idx="2637">
                  <c:v>1600</c:v>
                </c:pt>
                <c:pt idx="2638">
                  <c:v>1875</c:v>
                </c:pt>
                <c:pt idx="2639">
                  <c:v>3025.0000000000005</c:v>
                </c:pt>
                <c:pt idx="2640">
                  <c:v>3250</c:v>
                </c:pt>
                <c:pt idx="2641">
                  <c:v>1800.0000000000007</c:v>
                </c:pt>
                <c:pt idx="2642">
                  <c:v>525.00000000000023</c:v>
                </c:pt>
                <c:pt idx="2643">
                  <c:v>487.50000000000023</c:v>
                </c:pt>
                <c:pt idx="2644">
                  <c:v>812.50000000000023</c:v>
                </c:pt>
                <c:pt idx="2645">
                  <c:v>1275.0000000000005</c:v>
                </c:pt>
                <c:pt idx="2646">
                  <c:v>1800.0000000000007</c:v>
                </c:pt>
                <c:pt idx="2647">
                  <c:v>850.00000000000057</c:v>
                </c:pt>
                <c:pt idx="2648">
                  <c:v>600.00000000000034</c:v>
                </c:pt>
                <c:pt idx="2649">
                  <c:v>550.00000000000034</c:v>
                </c:pt>
                <c:pt idx="2650">
                  <c:v>825.00000000000023</c:v>
                </c:pt>
                <c:pt idx="2651">
                  <c:v>1200.0000000000002</c:v>
                </c:pt>
                <c:pt idx="2652">
                  <c:v>1375.0000000000007</c:v>
                </c:pt>
                <c:pt idx="2653">
                  <c:v>562.50000000000045</c:v>
                </c:pt>
                <c:pt idx="2654">
                  <c:v>800.00000000000057</c:v>
                </c:pt>
                <c:pt idx="2655">
                  <c:v>2062.5000000000005</c:v>
                </c:pt>
                <c:pt idx="2656">
                  <c:v>2625.0000000000005</c:v>
                </c:pt>
                <c:pt idx="2657">
                  <c:v>3375</c:v>
                </c:pt>
                <c:pt idx="2658">
                  <c:v>4900.0000000000009</c:v>
                </c:pt>
                <c:pt idx="2659">
                  <c:v>3000.0000000000005</c:v>
                </c:pt>
                <c:pt idx="2660">
                  <c:v>2700.0000000000005</c:v>
                </c:pt>
                <c:pt idx="2661">
                  <c:v>2400.0000000000005</c:v>
                </c:pt>
                <c:pt idx="2662">
                  <c:v>2800.0000000000005</c:v>
                </c:pt>
                <c:pt idx="2663">
                  <c:v>3750</c:v>
                </c:pt>
                <c:pt idx="2664">
                  <c:v>1437.5000000000002</c:v>
                </c:pt>
                <c:pt idx="2665">
                  <c:v>937.50000000000023</c:v>
                </c:pt>
                <c:pt idx="2666">
                  <c:v>562.50000000000034</c:v>
                </c:pt>
                <c:pt idx="2667">
                  <c:v>450</c:v>
                </c:pt>
                <c:pt idx="2668">
                  <c:v>962.50000000000011</c:v>
                </c:pt>
                <c:pt idx="2669">
                  <c:v>937.50000000000023</c:v>
                </c:pt>
                <c:pt idx="2670">
                  <c:v>1562.5000000000005</c:v>
                </c:pt>
                <c:pt idx="2671">
                  <c:v>687.50000000000011</c:v>
                </c:pt>
                <c:pt idx="2672">
                  <c:v>487.50000000000023</c:v>
                </c:pt>
                <c:pt idx="2673">
                  <c:v>350</c:v>
                </c:pt>
                <c:pt idx="2674">
                  <c:v>875.00000000000011</c:v>
                </c:pt>
                <c:pt idx="2675">
                  <c:v>700</c:v>
                </c:pt>
                <c:pt idx="2676">
                  <c:v>1140</c:v>
                </c:pt>
                <c:pt idx="2677">
                  <c:v>500</c:v>
                </c:pt>
                <c:pt idx="2678">
                  <c:v>275.00000000000006</c:v>
                </c:pt>
                <c:pt idx="2679">
                  <c:v>249.99999999999994</c:v>
                </c:pt>
                <c:pt idx="2680">
                  <c:v>612.50000000000011</c:v>
                </c:pt>
                <c:pt idx="2681">
                  <c:v>687.5</c:v>
                </c:pt>
                <c:pt idx="2682">
                  <c:v>1312.5</c:v>
                </c:pt>
                <c:pt idx="2683">
                  <c:v>562.5</c:v>
                </c:pt>
                <c:pt idx="2684">
                  <c:v>337.50000000000006</c:v>
                </c:pt>
                <c:pt idx="2685">
                  <c:v>299.99999999999994</c:v>
                </c:pt>
                <c:pt idx="2686">
                  <c:v>700</c:v>
                </c:pt>
                <c:pt idx="2687">
                  <c:v>975.00000000000011</c:v>
                </c:pt>
                <c:pt idx="2688">
                  <c:v>2380</c:v>
                </c:pt>
                <c:pt idx="2689">
                  <c:v>1200</c:v>
                </c:pt>
                <c:pt idx="2690">
                  <c:v>962.50000000000011</c:v>
                </c:pt>
                <c:pt idx="2691">
                  <c:v>787.50000000000011</c:v>
                </c:pt>
                <c:pt idx="2692">
                  <c:v>1125</c:v>
                </c:pt>
                <c:pt idx="2693">
                  <c:v>1574.9999999999998</c:v>
                </c:pt>
                <c:pt idx="2694">
                  <c:v>2400</c:v>
                </c:pt>
                <c:pt idx="2695">
                  <c:v>1225.0000000000002</c:v>
                </c:pt>
                <c:pt idx="2696">
                  <c:v>1300</c:v>
                </c:pt>
                <c:pt idx="2697">
                  <c:v>1200</c:v>
                </c:pt>
                <c:pt idx="2698">
                  <c:v>1649.9999999999998</c:v>
                </c:pt>
                <c:pt idx="2699">
                  <c:v>2850</c:v>
                </c:pt>
                <c:pt idx="2700">
                  <c:v>3849.9999999999995</c:v>
                </c:pt>
                <c:pt idx="2701">
                  <c:v>2250</c:v>
                </c:pt>
                <c:pt idx="2702">
                  <c:v>1687.5</c:v>
                </c:pt>
                <c:pt idx="2703">
                  <c:v>1462.5</c:v>
                </c:pt>
                <c:pt idx="2704">
                  <c:v>2100</c:v>
                </c:pt>
                <c:pt idx="2705">
                  <c:v>3412.5</c:v>
                </c:pt>
                <c:pt idx="2706">
                  <c:v>4050</c:v>
                </c:pt>
                <c:pt idx="2707">
                  <c:v>2475</c:v>
                </c:pt>
                <c:pt idx="2708">
                  <c:v>1875</c:v>
                </c:pt>
                <c:pt idx="2709">
                  <c:v>1300</c:v>
                </c:pt>
                <c:pt idx="2710">
                  <c:v>1500</c:v>
                </c:pt>
                <c:pt idx="2711">
                  <c:v>2612.5</c:v>
                </c:pt>
                <c:pt idx="2712">
                  <c:v>2875</c:v>
                </c:pt>
                <c:pt idx="2713">
                  <c:v>1500.0000000000005</c:v>
                </c:pt>
                <c:pt idx="2714">
                  <c:v>412.50000000000023</c:v>
                </c:pt>
                <c:pt idx="2715">
                  <c:v>375.00000000000017</c:v>
                </c:pt>
                <c:pt idx="2716">
                  <c:v>625.00000000000011</c:v>
                </c:pt>
                <c:pt idx="2717">
                  <c:v>1050.0000000000005</c:v>
                </c:pt>
                <c:pt idx="2718">
                  <c:v>1575.0000000000005</c:v>
                </c:pt>
                <c:pt idx="2719">
                  <c:v>700.00000000000045</c:v>
                </c:pt>
                <c:pt idx="2720">
                  <c:v>450.00000000000028</c:v>
                </c:pt>
                <c:pt idx="2721">
                  <c:v>400.00000000000023</c:v>
                </c:pt>
                <c:pt idx="2722">
                  <c:v>600.00000000000023</c:v>
                </c:pt>
                <c:pt idx="2723">
                  <c:v>975.00000000000011</c:v>
                </c:pt>
                <c:pt idx="2724">
                  <c:v>1187.5000000000005</c:v>
                </c:pt>
                <c:pt idx="2725">
                  <c:v>450.0000000000004</c:v>
                </c:pt>
                <c:pt idx="2726">
                  <c:v>612.50000000000045</c:v>
                </c:pt>
                <c:pt idx="2727">
                  <c:v>1650.0000000000005</c:v>
                </c:pt>
                <c:pt idx="2728">
                  <c:v>2062.5000000000005</c:v>
                </c:pt>
                <c:pt idx="2729">
                  <c:v>2812.5</c:v>
                </c:pt>
                <c:pt idx="2730">
                  <c:v>4375</c:v>
                </c:pt>
                <c:pt idx="2731">
                  <c:v>2550.0000000000005</c:v>
                </c:pt>
                <c:pt idx="2732">
                  <c:v>2250.0000000000005</c:v>
                </c:pt>
                <c:pt idx="2733">
                  <c:v>1950.0000000000002</c:v>
                </c:pt>
                <c:pt idx="2734">
                  <c:v>2275</c:v>
                </c:pt>
                <c:pt idx="2735">
                  <c:v>3187.5</c:v>
                </c:pt>
                <c:pt idx="2736">
                  <c:v>1375.0000000000002</c:v>
                </c:pt>
                <c:pt idx="2737">
                  <c:v>875.00000000000023</c:v>
                </c:pt>
                <c:pt idx="2738">
                  <c:v>525.00000000000023</c:v>
                </c:pt>
                <c:pt idx="2739">
                  <c:v>400</c:v>
                </c:pt>
                <c:pt idx="2740">
                  <c:v>875.00000000000011</c:v>
                </c:pt>
                <c:pt idx="2741">
                  <c:v>875.00000000000023</c:v>
                </c:pt>
                <c:pt idx="2742">
                  <c:v>1500.0000000000002</c:v>
                </c:pt>
                <c:pt idx="2743">
                  <c:v>625.00000000000011</c:v>
                </c:pt>
                <c:pt idx="2744">
                  <c:v>450.00000000000023</c:v>
                </c:pt>
                <c:pt idx="2745">
                  <c:v>300</c:v>
                </c:pt>
                <c:pt idx="2746">
                  <c:v>787.50000000000011</c:v>
                </c:pt>
                <c:pt idx="2747">
                  <c:v>650</c:v>
                </c:pt>
                <c:pt idx="2748">
                  <c:v>1090</c:v>
                </c:pt>
                <c:pt idx="2749">
                  <c:v>450</c:v>
                </c:pt>
                <c:pt idx="2750">
                  <c:v>250.00000000000006</c:v>
                </c:pt>
                <c:pt idx="2751">
                  <c:v>199.99999999999994</c:v>
                </c:pt>
                <c:pt idx="2752">
                  <c:v>525.00000000000011</c:v>
                </c:pt>
                <c:pt idx="2753">
                  <c:v>625</c:v>
                </c:pt>
                <c:pt idx="2754">
                  <c:v>1250</c:v>
                </c:pt>
                <c:pt idx="2755">
                  <c:v>500</c:v>
                </c:pt>
                <c:pt idx="2756">
                  <c:v>300.00000000000006</c:v>
                </c:pt>
                <c:pt idx="2757">
                  <c:v>249.99999999999994</c:v>
                </c:pt>
                <c:pt idx="2758">
                  <c:v>600</c:v>
                </c:pt>
                <c:pt idx="2759">
                  <c:v>900.00000000000011</c:v>
                </c:pt>
                <c:pt idx="2760">
                  <c:v>2280</c:v>
                </c:pt>
                <c:pt idx="2761">
                  <c:v>1100</c:v>
                </c:pt>
                <c:pt idx="2762">
                  <c:v>875.00000000000011</c:v>
                </c:pt>
                <c:pt idx="2763">
                  <c:v>700.00000000000011</c:v>
                </c:pt>
                <c:pt idx="2764">
                  <c:v>1012.4999999999999</c:v>
                </c:pt>
                <c:pt idx="2765">
                  <c:v>1462.4999999999998</c:v>
                </c:pt>
                <c:pt idx="2766">
                  <c:v>2300</c:v>
                </c:pt>
                <c:pt idx="2767">
                  <c:v>1137.5</c:v>
                </c:pt>
                <c:pt idx="2768">
                  <c:v>1200</c:v>
                </c:pt>
                <c:pt idx="2769">
                  <c:v>1100</c:v>
                </c:pt>
                <c:pt idx="2770">
                  <c:v>1512.4999999999998</c:v>
                </c:pt>
                <c:pt idx="2771">
                  <c:v>2700</c:v>
                </c:pt>
                <c:pt idx="2772">
                  <c:v>3712.4999999999995</c:v>
                </c:pt>
                <c:pt idx="2773">
                  <c:v>2125</c:v>
                </c:pt>
                <c:pt idx="2774">
                  <c:v>1575</c:v>
                </c:pt>
                <c:pt idx="2775">
                  <c:v>1350</c:v>
                </c:pt>
                <c:pt idx="2776">
                  <c:v>1950</c:v>
                </c:pt>
                <c:pt idx="2777">
                  <c:v>3250</c:v>
                </c:pt>
                <c:pt idx="2778">
                  <c:v>3900</c:v>
                </c:pt>
                <c:pt idx="2779">
                  <c:v>2337.5</c:v>
                </c:pt>
                <c:pt idx="2780">
                  <c:v>1750</c:v>
                </c:pt>
                <c:pt idx="2781">
                  <c:v>1200</c:v>
                </c:pt>
                <c:pt idx="2782">
                  <c:v>1375</c:v>
                </c:pt>
                <c:pt idx="2783">
                  <c:v>2475</c:v>
                </c:pt>
                <c:pt idx="2784">
                  <c:v>2750</c:v>
                </c:pt>
                <c:pt idx="2785">
                  <c:v>1400.0000000000005</c:v>
                </c:pt>
                <c:pt idx="2786">
                  <c:v>375.00000000000017</c:v>
                </c:pt>
                <c:pt idx="2787">
                  <c:v>337.50000000000017</c:v>
                </c:pt>
                <c:pt idx="2788">
                  <c:v>562.50000000000011</c:v>
                </c:pt>
                <c:pt idx="2789">
                  <c:v>975.00000000000034</c:v>
                </c:pt>
                <c:pt idx="2790">
                  <c:v>1500.0000000000005</c:v>
                </c:pt>
                <c:pt idx="2791">
                  <c:v>650.00000000000034</c:v>
                </c:pt>
                <c:pt idx="2792">
                  <c:v>400.00000000000023</c:v>
                </c:pt>
                <c:pt idx="2793">
                  <c:v>350.00000000000023</c:v>
                </c:pt>
                <c:pt idx="2794">
                  <c:v>525.00000000000023</c:v>
                </c:pt>
                <c:pt idx="2795">
                  <c:v>900.00000000000011</c:v>
                </c:pt>
                <c:pt idx="2796">
                  <c:v>1125.0000000000005</c:v>
                </c:pt>
                <c:pt idx="2797">
                  <c:v>412.50000000000034</c:v>
                </c:pt>
                <c:pt idx="2798">
                  <c:v>550.00000000000034</c:v>
                </c:pt>
                <c:pt idx="2799">
                  <c:v>1512.5000000000005</c:v>
                </c:pt>
                <c:pt idx="2800">
                  <c:v>1875.0000000000002</c:v>
                </c:pt>
                <c:pt idx="2801">
                  <c:v>2625</c:v>
                </c:pt>
                <c:pt idx="2802">
                  <c:v>4200</c:v>
                </c:pt>
                <c:pt idx="2803">
                  <c:v>2400.0000000000005</c:v>
                </c:pt>
                <c:pt idx="2804">
                  <c:v>2100.0000000000005</c:v>
                </c:pt>
                <c:pt idx="2805">
                  <c:v>1800.0000000000002</c:v>
                </c:pt>
                <c:pt idx="2806">
                  <c:v>2100</c:v>
                </c:pt>
                <c:pt idx="2807">
                  <c:v>3000</c:v>
                </c:pt>
                <c:pt idx="2808">
                  <c:v>1900</c:v>
                </c:pt>
                <c:pt idx="2809">
                  <c:v>1100</c:v>
                </c:pt>
                <c:pt idx="2810">
                  <c:v>825.00000000000011</c:v>
                </c:pt>
                <c:pt idx="2811">
                  <c:v>437.50000000000006</c:v>
                </c:pt>
                <c:pt idx="2812">
                  <c:v>874.99999999999989</c:v>
                </c:pt>
                <c:pt idx="2813">
                  <c:v>1100</c:v>
                </c:pt>
                <c:pt idx="2814">
                  <c:v>2100</c:v>
                </c:pt>
                <c:pt idx="2815">
                  <c:v>700</c:v>
                </c:pt>
                <c:pt idx="2816">
                  <c:v>675.00000000000011</c:v>
                </c:pt>
                <c:pt idx="2817">
                  <c:v>350.00000000000006</c:v>
                </c:pt>
                <c:pt idx="2818">
                  <c:v>874.99999999999989</c:v>
                </c:pt>
                <c:pt idx="2819">
                  <c:v>962.49999999999989</c:v>
                </c:pt>
                <c:pt idx="2820">
                  <c:v>1980</c:v>
                </c:pt>
                <c:pt idx="2821">
                  <c:v>800</c:v>
                </c:pt>
                <c:pt idx="2822">
                  <c:v>675.00000000000011</c:v>
                </c:pt>
                <c:pt idx="2823">
                  <c:v>262.5</c:v>
                </c:pt>
                <c:pt idx="2824">
                  <c:v>625</c:v>
                </c:pt>
                <c:pt idx="2825">
                  <c:v>900</c:v>
                </c:pt>
                <c:pt idx="2826">
                  <c:v>1800</c:v>
                </c:pt>
                <c:pt idx="2827">
                  <c:v>600</c:v>
                </c:pt>
                <c:pt idx="2828">
                  <c:v>450.00000000000006</c:v>
                </c:pt>
                <c:pt idx="2829">
                  <c:v>262.5</c:v>
                </c:pt>
                <c:pt idx="2830">
                  <c:v>600</c:v>
                </c:pt>
                <c:pt idx="2831">
                  <c:v>1125</c:v>
                </c:pt>
                <c:pt idx="2832">
                  <c:v>2970</c:v>
                </c:pt>
                <c:pt idx="2833">
                  <c:v>1000</c:v>
                </c:pt>
                <c:pt idx="2834">
                  <c:v>787.5</c:v>
                </c:pt>
                <c:pt idx="2835">
                  <c:v>450</c:v>
                </c:pt>
                <c:pt idx="2836">
                  <c:v>687.49999999999989</c:v>
                </c:pt>
                <c:pt idx="2837">
                  <c:v>1500</c:v>
                </c:pt>
                <c:pt idx="2838">
                  <c:v>2250</c:v>
                </c:pt>
                <c:pt idx="2839">
                  <c:v>1000.0000000000002</c:v>
                </c:pt>
                <c:pt idx="2840">
                  <c:v>700.00000000000011</c:v>
                </c:pt>
                <c:pt idx="2841">
                  <c:v>612.50000000000011</c:v>
                </c:pt>
                <c:pt idx="2842">
                  <c:v>787.5</c:v>
                </c:pt>
                <c:pt idx="2843">
                  <c:v>1787.5000000000002</c:v>
                </c:pt>
                <c:pt idx="2844">
                  <c:v>2750</c:v>
                </c:pt>
                <c:pt idx="2845">
                  <c:v>1350.0000000000002</c:v>
                </c:pt>
                <c:pt idx="2846">
                  <c:v>900</c:v>
                </c:pt>
                <c:pt idx="2847">
                  <c:v>700</c:v>
                </c:pt>
                <c:pt idx="2848">
                  <c:v>1000</c:v>
                </c:pt>
                <c:pt idx="2849">
                  <c:v>2062.5</c:v>
                </c:pt>
                <c:pt idx="2850">
                  <c:v>2625</c:v>
                </c:pt>
                <c:pt idx="2851">
                  <c:v>1350.0000000000002</c:v>
                </c:pt>
                <c:pt idx="2852">
                  <c:v>900</c:v>
                </c:pt>
                <c:pt idx="2853">
                  <c:v>800</c:v>
                </c:pt>
                <c:pt idx="2854">
                  <c:v>875</c:v>
                </c:pt>
                <c:pt idx="2855">
                  <c:v>1925.0000000000002</c:v>
                </c:pt>
                <c:pt idx="2856">
                  <c:v>2137.5</c:v>
                </c:pt>
                <c:pt idx="2857">
                  <c:v>1100.0000000000002</c:v>
                </c:pt>
                <c:pt idx="2858">
                  <c:v>612.50000000000011</c:v>
                </c:pt>
                <c:pt idx="2859">
                  <c:v>525</c:v>
                </c:pt>
                <c:pt idx="2860">
                  <c:v>675</c:v>
                </c:pt>
                <c:pt idx="2861">
                  <c:v>1125</c:v>
                </c:pt>
                <c:pt idx="2862">
                  <c:v>2199.9999999999995</c:v>
                </c:pt>
                <c:pt idx="2863">
                  <c:v>1125</c:v>
                </c:pt>
                <c:pt idx="2864">
                  <c:v>675</c:v>
                </c:pt>
                <c:pt idx="2865">
                  <c:v>562.5</c:v>
                </c:pt>
                <c:pt idx="2866">
                  <c:v>687.49999999999989</c:v>
                </c:pt>
                <c:pt idx="2867">
                  <c:v>1499.9999999999998</c:v>
                </c:pt>
                <c:pt idx="2868">
                  <c:v>2199.9999999999995</c:v>
                </c:pt>
                <c:pt idx="2869">
                  <c:v>1125</c:v>
                </c:pt>
                <c:pt idx="2870">
                  <c:v>877.5</c:v>
                </c:pt>
                <c:pt idx="2871">
                  <c:v>787.5</c:v>
                </c:pt>
                <c:pt idx="2872">
                  <c:v>900</c:v>
                </c:pt>
                <c:pt idx="2873">
                  <c:v>1624.9999999999998</c:v>
                </c:pt>
                <c:pt idx="2874">
                  <c:v>3000</c:v>
                </c:pt>
                <c:pt idx="2875">
                  <c:v>1500</c:v>
                </c:pt>
                <c:pt idx="2876">
                  <c:v>1250</c:v>
                </c:pt>
                <c:pt idx="2877">
                  <c:v>1000</c:v>
                </c:pt>
                <c:pt idx="2878">
                  <c:v>1200</c:v>
                </c:pt>
                <c:pt idx="2879">
                  <c:v>1949.9999999999998</c:v>
                </c:pt>
                <c:pt idx="2880">
                  <c:v>1662.5000000000002</c:v>
                </c:pt>
                <c:pt idx="2881">
                  <c:v>962.50000000000011</c:v>
                </c:pt>
                <c:pt idx="2882">
                  <c:v>687.50000000000011</c:v>
                </c:pt>
                <c:pt idx="2883">
                  <c:v>375.00000000000006</c:v>
                </c:pt>
                <c:pt idx="2884">
                  <c:v>787.49999999999989</c:v>
                </c:pt>
                <c:pt idx="2885">
                  <c:v>962.50000000000011</c:v>
                </c:pt>
                <c:pt idx="2886">
                  <c:v>1837.5000000000002</c:v>
                </c:pt>
                <c:pt idx="2887">
                  <c:v>612.50000000000011</c:v>
                </c:pt>
                <c:pt idx="2888">
                  <c:v>562.50000000000011</c:v>
                </c:pt>
                <c:pt idx="2889">
                  <c:v>300.00000000000006</c:v>
                </c:pt>
                <c:pt idx="2890">
                  <c:v>787.49999999999989</c:v>
                </c:pt>
                <c:pt idx="2891">
                  <c:v>687.49999999999989</c:v>
                </c:pt>
                <c:pt idx="2892">
                  <c:v>1485.0000000000002</c:v>
                </c:pt>
                <c:pt idx="2893">
                  <c:v>600.00000000000011</c:v>
                </c:pt>
                <c:pt idx="2894">
                  <c:v>450.00000000000011</c:v>
                </c:pt>
                <c:pt idx="2895">
                  <c:v>187.49999999999997</c:v>
                </c:pt>
                <c:pt idx="2896">
                  <c:v>500</c:v>
                </c:pt>
                <c:pt idx="2897">
                  <c:v>675.00000000000011</c:v>
                </c:pt>
                <c:pt idx="2898">
                  <c:v>1350.0000000000002</c:v>
                </c:pt>
                <c:pt idx="2899">
                  <c:v>450.00000000000006</c:v>
                </c:pt>
                <c:pt idx="2900">
                  <c:v>300.00000000000006</c:v>
                </c:pt>
                <c:pt idx="2901">
                  <c:v>187.49999999999997</c:v>
                </c:pt>
                <c:pt idx="2902">
                  <c:v>600</c:v>
                </c:pt>
                <c:pt idx="2903">
                  <c:v>1125</c:v>
                </c:pt>
                <c:pt idx="2904">
                  <c:v>2970</c:v>
                </c:pt>
                <c:pt idx="2905">
                  <c:v>900</c:v>
                </c:pt>
                <c:pt idx="2906">
                  <c:v>700</c:v>
                </c:pt>
                <c:pt idx="2907">
                  <c:v>400</c:v>
                </c:pt>
                <c:pt idx="2908">
                  <c:v>624.99999999999989</c:v>
                </c:pt>
                <c:pt idx="2909">
                  <c:v>1374.9999999999998</c:v>
                </c:pt>
                <c:pt idx="2910">
                  <c:v>2000</c:v>
                </c:pt>
                <c:pt idx="2911">
                  <c:v>875.00000000000023</c:v>
                </c:pt>
                <c:pt idx="2912">
                  <c:v>600.00000000000011</c:v>
                </c:pt>
                <c:pt idx="2913">
                  <c:v>525.00000000000011</c:v>
                </c:pt>
                <c:pt idx="2914">
                  <c:v>700</c:v>
                </c:pt>
                <c:pt idx="2915">
                  <c:v>1787.5000000000002</c:v>
                </c:pt>
                <c:pt idx="2916">
                  <c:v>2750</c:v>
                </c:pt>
                <c:pt idx="2917">
                  <c:v>1350.0000000000002</c:v>
                </c:pt>
                <c:pt idx="2918">
                  <c:v>900</c:v>
                </c:pt>
                <c:pt idx="2919">
                  <c:v>700</c:v>
                </c:pt>
                <c:pt idx="2920">
                  <c:v>1000</c:v>
                </c:pt>
                <c:pt idx="2921">
                  <c:v>2062.5</c:v>
                </c:pt>
                <c:pt idx="2922">
                  <c:v>2625</c:v>
                </c:pt>
                <c:pt idx="2923">
                  <c:v>1350.0000000000002</c:v>
                </c:pt>
                <c:pt idx="2924">
                  <c:v>900</c:v>
                </c:pt>
                <c:pt idx="2925">
                  <c:v>800</c:v>
                </c:pt>
                <c:pt idx="2926">
                  <c:v>875</c:v>
                </c:pt>
                <c:pt idx="2927">
                  <c:v>1925.0000000000002</c:v>
                </c:pt>
                <c:pt idx="2928">
                  <c:v>1900</c:v>
                </c:pt>
                <c:pt idx="2929">
                  <c:v>962.50000000000023</c:v>
                </c:pt>
                <c:pt idx="2930">
                  <c:v>525.00000000000011</c:v>
                </c:pt>
                <c:pt idx="2931">
                  <c:v>450.00000000000006</c:v>
                </c:pt>
                <c:pt idx="2932">
                  <c:v>600</c:v>
                </c:pt>
                <c:pt idx="2933">
                  <c:v>1012.5</c:v>
                </c:pt>
                <c:pt idx="2934">
                  <c:v>1999.9999999999998</c:v>
                </c:pt>
                <c:pt idx="2935">
                  <c:v>1000</c:v>
                </c:pt>
                <c:pt idx="2936">
                  <c:v>600</c:v>
                </c:pt>
                <c:pt idx="2937">
                  <c:v>500</c:v>
                </c:pt>
                <c:pt idx="2938">
                  <c:v>624.99999999999989</c:v>
                </c:pt>
                <c:pt idx="2939">
                  <c:v>1374.9999999999995</c:v>
                </c:pt>
                <c:pt idx="2940">
                  <c:v>1999.9999999999998</c:v>
                </c:pt>
                <c:pt idx="2941">
                  <c:v>1000</c:v>
                </c:pt>
                <c:pt idx="2942">
                  <c:v>780</c:v>
                </c:pt>
                <c:pt idx="2943">
                  <c:v>700</c:v>
                </c:pt>
                <c:pt idx="2944">
                  <c:v>900</c:v>
                </c:pt>
                <c:pt idx="2945">
                  <c:v>1624.9999999999998</c:v>
                </c:pt>
                <c:pt idx="2946">
                  <c:v>3000</c:v>
                </c:pt>
                <c:pt idx="2947">
                  <c:v>1500</c:v>
                </c:pt>
                <c:pt idx="2948">
                  <c:v>1250</c:v>
                </c:pt>
                <c:pt idx="2949">
                  <c:v>1000</c:v>
                </c:pt>
                <c:pt idx="2950">
                  <c:v>1200</c:v>
                </c:pt>
                <c:pt idx="2951">
                  <c:v>1949.9999999999998</c:v>
                </c:pt>
                <c:pt idx="2952">
                  <c:v>1350.0000000000002</c:v>
                </c:pt>
                <c:pt idx="2953">
                  <c:v>750.00000000000011</c:v>
                </c:pt>
                <c:pt idx="2954">
                  <c:v>500.00000000000017</c:v>
                </c:pt>
                <c:pt idx="2955">
                  <c:v>250.00000000000006</c:v>
                </c:pt>
                <c:pt idx="2956">
                  <c:v>600</c:v>
                </c:pt>
                <c:pt idx="2957">
                  <c:v>750.00000000000011</c:v>
                </c:pt>
                <c:pt idx="2958">
                  <c:v>1500.0000000000002</c:v>
                </c:pt>
                <c:pt idx="2959">
                  <c:v>450.00000000000006</c:v>
                </c:pt>
                <c:pt idx="2960">
                  <c:v>400.00000000000011</c:v>
                </c:pt>
                <c:pt idx="2961">
                  <c:v>187.50000000000003</c:v>
                </c:pt>
                <c:pt idx="2962">
                  <c:v>600</c:v>
                </c:pt>
                <c:pt idx="2963">
                  <c:v>374.99999999999994</c:v>
                </c:pt>
                <c:pt idx="2964">
                  <c:v>940.00000000000023</c:v>
                </c:pt>
                <c:pt idx="2965">
                  <c:v>350.00000000000006</c:v>
                </c:pt>
                <c:pt idx="2966">
                  <c:v>225.00000000000009</c:v>
                </c:pt>
                <c:pt idx="2967">
                  <c:v>149.99999999999997</c:v>
                </c:pt>
                <c:pt idx="2968">
                  <c:v>450.00000000000006</c:v>
                </c:pt>
                <c:pt idx="2969">
                  <c:v>500.00000000000011</c:v>
                </c:pt>
                <c:pt idx="2970">
                  <c:v>950.00000000000023</c:v>
                </c:pt>
                <c:pt idx="2971">
                  <c:v>350.00000000000006</c:v>
                </c:pt>
                <c:pt idx="2972">
                  <c:v>175.00000000000006</c:v>
                </c:pt>
                <c:pt idx="2973">
                  <c:v>149.99999999999997</c:v>
                </c:pt>
                <c:pt idx="2974">
                  <c:v>750</c:v>
                </c:pt>
                <c:pt idx="2975">
                  <c:v>1250</c:v>
                </c:pt>
                <c:pt idx="2976">
                  <c:v>3120</c:v>
                </c:pt>
                <c:pt idx="2977">
                  <c:v>900</c:v>
                </c:pt>
                <c:pt idx="2978">
                  <c:v>700.00000000000011</c:v>
                </c:pt>
                <c:pt idx="2979">
                  <c:v>437.50000000000006</c:v>
                </c:pt>
                <c:pt idx="2980">
                  <c:v>674.99999999999989</c:v>
                </c:pt>
                <c:pt idx="2981">
                  <c:v>1374.9999999999998</c:v>
                </c:pt>
                <c:pt idx="2982">
                  <c:v>1837.5000000000002</c:v>
                </c:pt>
                <c:pt idx="2983">
                  <c:v>825.00000000000023</c:v>
                </c:pt>
                <c:pt idx="2984">
                  <c:v>500.00000000000011</c:v>
                </c:pt>
                <c:pt idx="2985">
                  <c:v>437.50000000000011</c:v>
                </c:pt>
                <c:pt idx="2986">
                  <c:v>612.50000000000011</c:v>
                </c:pt>
                <c:pt idx="2987">
                  <c:v>1787.5000000000002</c:v>
                </c:pt>
                <c:pt idx="2988">
                  <c:v>2750</c:v>
                </c:pt>
                <c:pt idx="2989">
                  <c:v>1350.0000000000002</c:v>
                </c:pt>
                <c:pt idx="2990">
                  <c:v>900</c:v>
                </c:pt>
                <c:pt idx="2991">
                  <c:v>700</c:v>
                </c:pt>
                <c:pt idx="2992">
                  <c:v>1000</c:v>
                </c:pt>
                <c:pt idx="2993">
                  <c:v>2062.5</c:v>
                </c:pt>
                <c:pt idx="2994">
                  <c:v>2625</c:v>
                </c:pt>
                <c:pt idx="2995">
                  <c:v>1350.0000000000002</c:v>
                </c:pt>
                <c:pt idx="2996">
                  <c:v>900</c:v>
                </c:pt>
                <c:pt idx="2997">
                  <c:v>800</c:v>
                </c:pt>
                <c:pt idx="2998">
                  <c:v>875</c:v>
                </c:pt>
                <c:pt idx="2999">
                  <c:v>1925.0000000000002</c:v>
                </c:pt>
                <c:pt idx="3000">
                  <c:v>1662.5000000000002</c:v>
                </c:pt>
                <c:pt idx="3001">
                  <c:v>825.00000000000023</c:v>
                </c:pt>
                <c:pt idx="3002">
                  <c:v>437.50000000000011</c:v>
                </c:pt>
                <c:pt idx="3003">
                  <c:v>375.00000000000006</c:v>
                </c:pt>
                <c:pt idx="3004">
                  <c:v>525</c:v>
                </c:pt>
                <c:pt idx="3005">
                  <c:v>900</c:v>
                </c:pt>
                <c:pt idx="3006">
                  <c:v>1799.9999999999998</c:v>
                </c:pt>
                <c:pt idx="3007">
                  <c:v>875.00000000000011</c:v>
                </c:pt>
                <c:pt idx="3008">
                  <c:v>525</c:v>
                </c:pt>
                <c:pt idx="3009">
                  <c:v>437.50000000000006</c:v>
                </c:pt>
                <c:pt idx="3010">
                  <c:v>562.5</c:v>
                </c:pt>
                <c:pt idx="3011">
                  <c:v>1249.9999999999995</c:v>
                </c:pt>
                <c:pt idx="3012">
                  <c:v>1799.9999999999998</c:v>
                </c:pt>
                <c:pt idx="3013">
                  <c:v>962.50000000000011</c:v>
                </c:pt>
                <c:pt idx="3014">
                  <c:v>770.00000000000011</c:v>
                </c:pt>
                <c:pt idx="3015">
                  <c:v>700.00000000000011</c:v>
                </c:pt>
                <c:pt idx="3016">
                  <c:v>1050</c:v>
                </c:pt>
                <c:pt idx="3017">
                  <c:v>1787.4999999999998</c:v>
                </c:pt>
                <c:pt idx="3018">
                  <c:v>3150</c:v>
                </c:pt>
                <c:pt idx="3019">
                  <c:v>1625</c:v>
                </c:pt>
                <c:pt idx="3020">
                  <c:v>1375</c:v>
                </c:pt>
                <c:pt idx="3021">
                  <c:v>1125</c:v>
                </c:pt>
                <c:pt idx="3022">
                  <c:v>1350</c:v>
                </c:pt>
                <c:pt idx="3023">
                  <c:v>2112.4999999999995</c:v>
                </c:pt>
                <c:pt idx="3024">
                  <c:v>1350.0000000000002</c:v>
                </c:pt>
                <c:pt idx="3025">
                  <c:v>750.00000000000011</c:v>
                </c:pt>
                <c:pt idx="3026">
                  <c:v>500.00000000000017</c:v>
                </c:pt>
                <c:pt idx="3027">
                  <c:v>250.00000000000006</c:v>
                </c:pt>
                <c:pt idx="3028">
                  <c:v>600</c:v>
                </c:pt>
                <c:pt idx="3029">
                  <c:v>750.00000000000011</c:v>
                </c:pt>
                <c:pt idx="3030">
                  <c:v>1500.0000000000002</c:v>
                </c:pt>
                <c:pt idx="3031">
                  <c:v>450.00000000000006</c:v>
                </c:pt>
                <c:pt idx="3032">
                  <c:v>400.00000000000011</c:v>
                </c:pt>
                <c:pt idx="3033">
                  <c:v>187.50000000000003</c:v>
                </c:pt>
                <c:pt idx="3034">
                  <c:v>600</c:v>
                </c:pt>
                <c:pt idx="3035">
                  <c:v>374.99999999999994</c:v>
                </c:pt>
                <c:pt idx="3036">
                  <c:v>940.00000000000023</c:v>
                </c:pt>
                <c:pt idx="3037">
                  <c:v>350.00000000000006</c:v>
                </c:pt>
                <c:pt idx="3038">
                  <c:v>225.00000000000009</c:v>
                </c:pt>
                <c:pt idx="3039">
                  <c:v>112.49999999999997</c:v>
                </c:pt>
                <c:pt idx="3040">
                  <c:v>375.00000000000006</c:v>
                </c:pt>
                <c:pt idx="3041">
                  <c:v>450.00000000000011</c:v>
                </c:pt>
                <c:pt idx="3042">
                  <c:v>900.00000000000023</c:v>
                </c:pt>
                <c:pt idx="3043">
                  <c:v>300.00000000000006</c:v>
                </c:pt>
                <c:pt idx="3044">
                  <c:v>150.00000000000006</c:v>
                </c:pt>
                <c:pt idx="3045">
                  <c:v>112.49999999999997</c:v>
                </c:pt>
                <c:pt idx="3046">
                  <c:v>600</c:v>
                </c:pt>
                <c:pt idx="3047">
                  <c:v>1125</c:v>
                </c:pt>
                <c:pt idx="3048">
                  <c:v>2970</c:v>
                </c:pt>
                <c:pt idx="3049">
                  <c:v>800</c:v>
                </c:pt>
                <c:pt idx="3050">
                  <c:v>612.50000000000011</c:v>
                </c:pt>
                <c:pt idx="3051">
                  <c:v>525</c:v>
                </c:pt>
                <c:pt idx="3052">
                  <c:v>787.49999999999989</c:v>
                </c:pt>
                <c:pt idx="3053">
                  <c:v>1499.9999999999998</c:v>
                </c:pt>
                <c:pt idx="3054">
                  <c:v>1925.0000000000002</c:v>
                </c:pt>
                <c:pt idx="3055">
                  <c:v>900.00000000000034</c:v>
                </c:pt>
                <c:pt idx="3056">
                  <c:v>500.00000000000011</c:v>
                </c:pt>
                <c:pt idx="3057">
                  <c:v>437.50000000000011</c:v>
                </c:pt>
                <c:pt idx="3058">
                  <c:v>612.50000000000011</c:v>
                </c:pt>
                <c:pt idx="3059">
                  <c:v>1787.5000000000002</c:v>
                </c:pt>
                <c:pt idx="3060">
                  <c:v>2750</c:v>
                </c:pt>
                <c:pt idx="3061">
                  <c:v>1350.0000000000002</c:v>
                </c:pt>
                <c:pt idx="3062">
                  <c:v>900</c:v>
                </c:pt>
                <c:pt idx="3063">
                  <c:v>700</c:v>
                </c:pt>
                <c:pt idx="3064">
                  <c:v>1000</c:v>
                </c:pt>
                <c:pt idx="3065">
                  <c:v>2062.5</c:v>
                </c:pt>
                <c:pt idx="3066">
                  <c:v>2625</c:v>
                </c:pt>
                <c:pt idx="3067">
                  <c:v>1350.0000000000002</c:v>
                </c:pt>
                <c:pt idx="3068">
                  <c:v>900</c:v>
                </c:pt>
                <c:pt idx="3069">
                  <c:v>800</c:v>
                </c:pt>
                <c:pt idx="3070">
                  <c:v>875</c:v>
                </c:pt>
                <c:pt idx="3071">
                  <c:v>1925.0000000000002</c:v>
                </c:pt>
                <c:pt idx="3072">
                  <c:v>1662.5000000000002</c:v>
                </c:pt>
                <c:pt idx="3073">
                  <c:v>750.00000000000023</c:v>
                </c:pt>
                <c:pt idx="3074">
                  <c:v>375.00000000000006</c:v>
                </c:pt>
                <c:pt idx="3075">
                  <c:v>312.50000000000006</c:v>
                </c:pt>
                <c:pt idx="3076">
                  <c:v>437.50000000000006</c:v>
                </c:pt>
                <c:pt idx="3077">
                  <c:v>800</c:v>
                </c:pt>
                <c:pt idx="3078">
                  <c:v>1687.4999999999998</c:v>
                </c:pt>
                <c:pt idx="3079">
                  <c:v>787.50000000000011</c:v>
                </c:pt>
                <c:pt idx="3080">
                  <c:v>437.50000000000006</c:v>
                </c:pt>
                <c:pt idx="3081">
                  <c:v>437.50000000000006</c:v>
                </c:pt>
                <c:pt idx="3082">
                  <c:v>562.5</c:v>
                </c:pt>
                <c:pt idx="3083">
                  <c:v>1249.9999999999995</c:v>
                </c:pt>
                <c:pt idx="3084">
                  <c:v>1799.9999999999998</c:v>
                </c:pt>
                <c:pt idx="3085">
                  <c:v>1050</c:v>
                </c:pt>
                <c:pt idx="3086">
                  <c:v>857.50000000000011</c:v>
                </c:pt>
                <c:pt idx="3087">
                  <c:v>787.50000000000011</c:v>
                </c:pt>
                <c:pt idx="3088">
                  <c:v>1200</c:v>
                </c:pt>
                <c:pt idx="3089">
                  <c:v>1949.9999999999998</c:v>
                </c:pt>
                <c:pt idx="3090">
                  <c:v>3300</c:v>
                </c:pt>
                <c:pt idx="3091">
                  <c:v>1750</c:v>
                </c:pt>
                <c:pt idx="3092">
                  <c:v>1500</c:v>
                </c:pt>
                <c:pt idx="3093">
                  <c:v>1250</c:v>
                </c:pt>
                <c:pt idx="3094">
                  <c:v>1500</c:v>
                </c:pt>
                <c:pt idx="3095">
                  <c:v>2274.9999999999995</c:v>
                </c:pt>
                <c:pt idx="3096">
                  <c:v>1750.0000000000002</c:v>
                </c:pt>
                <c:pt idx="3097">
                  <c:v>1050</c:v>
                </c:pt>
                <c:pt idx="3098">
                  <c:v>750.00000000000011</c:v>
                </c:pt>
                <c:pt idx="3099">
                  <c:v>450.00000000000006</c:v>
                </c:pt>
                <c:pt idx="3100">
                  <c:v>899.99999999999989</c:v>
                </c:pt>
                <c:pt idx="3101">
                  <c:v>1050</c:v>
                </c:pt>
                <c:pt idx="3102">
                  <c:v>1925.0000000000002</c:v>
                </c:pt>
                <c:pt idx="3103">
                  <c:v>700.00000000000011</c:v>
                </c:pt>
                <c:pt idx="3104">
                  <c:v>625.00000000000011</c:v>
                </c:pt>
                <c:pt idx="3105">
                  <c:v>375.00000000000006</c:v>
                </c:pt>
                <c:pt idx="3106">
                  <c:v>899.99999999999989</c:v>
                </c:pt>
                <c:pt idx="3107">
                  <c:v>599.99999999999989</c:v>
                </c:pt>
                <c:pt idx="3108">
                  <c:v>1300.0000000000002</c:v>
                </c:pt>
                <c:pt idx="3109">
                  <c:v>562.50000000000011</c:v>
                </c:pt>
                <c:pt idx="3110">
                  <c:v>412.50000000000006</c:v>
                </c:pt>
                <c:pt idx="3111">
                  <c:v>249.99999999999994</c:v>
                </c:pt>
                <c:pt idx="3112">
                  <c:v>612.50000000000011</c:v>
                </c:pt>
                <c:pt idx="3113">
                  <c:v>687.50000000000011</c:v>
                </c:pt>
                <c:pt idx="3114">
                  <c:v>1250.0000000000002</c:v>
                </c:pt>
                <c:pt idx="3115">
                  <c:v>500.00000000000011</c:v>
                </c:pt>
                <c:pt idx="3116">
                  <c:v>300.00000000000006</c:v>
                </c:pt>
                <c:pt idx="3117">
                  <c:v>249.99999999999994</c:v>
                </c:pt>
                <c:pt idx="3118">
                  <c:v>975</c:v>
                </c:pt>
                <c:pt idx="3119">
                  <c:v>1375</c:v>
                </c:pt>
                <c:pt idx="3120">
                  <c:v>3270</c:v>
                </c:pt>
                <c:pt idx="3121">
                  <c:v>1000</c:v>
                </c:pt>
                <c:pt idx="3122">
                  <c:v>787.50000000000011</c:v>
                </c:pt>
                <c:pt idx="3123">
                  <c:v>612.50000000000011</c:v>
                </c:pt>
                <c:pt idx="3124">
                  <c:v>899.99999999999989</c:v>
                </c:pt>
                <c:pt idx="3125">
                  <c:v>1787.4999999999998</c:v>
                </c:pt>
                <c:pt idx="3126">
                  <c:v>2300</c:v>
                </c:pt>
                <c:pt idx="3127">
                  <c:v>1137.5000000000002</c:v>
                </c:pt>
                <c:pt idx="3128">
                  <c:v>600.00000000000011</c:v>
                </c:pt>
                <c:pt idx="3129">
                  <c:v>525.00000000000011</c:v>
                </c:pt>
                <c:pt idx="3130">
                  <c:v>700</c:v>
                </c:pt>
                <c:pt idx="3131">
                  <c:v>1950.0000000000002</c:v>
                </c:pt>
                <c:pt idx="3132">
                  <c:v>3025.0000000000005</c:v>
                </c:pt>
                <c:pt idx="3133">
                  <c:v>1500.0000000000002</c:v>
                </c:pt>
                <c:pt idx="3134">
                  <c:v>1012.5</c:v>
                </c:pt>
                <c:pt idx="3135">
                  <c:v>787.5</c:v>
                </c:pt>
                <c:pt idx="3136">
                  <c:v>1100</c:v>
                </c:pt>
                <c:pt idx="3137">
                  <c:v>2250.0000000000005</c:v>
                </c:pt>
                <c:pt idx="3138">
                  <c:v>2625</c:v>
                </c:pt>
                <c:pt idx="3139">
                  <c:v>1350.0000000000002</c:v>
                </c:pt>
                <c:pt idx="3140">
                  <c:v>900</c:v>
                </c:pt>
                <c:pt idx="3141">
                  <c:v>800</c:v>
                </c:pt>
                <c:pt idx="3142">
                  <c:v>875</c:v>
                </c:pt>
                <c:pt idx="3143">
                  <c:v>1925.0000000000002</c:v>
                </c:pt>
                <c:pt idx="3144">
                  <c:v>1662.5000000000002</c:v>
                </c:pt>
                <c:pt idx="3145">
                  <c:v>825.00000000000023</c:v>
                </c:pt>
                <c:pt idx="3146">
                  <c:v>437.50000000000011</c:v>
                </c:pt>
                <c:pt idx="3147">
                  <c:v>375.00000000000006</c:v>
                </c:pt>
                <c:pt idx="3148">
                  <c:v>525</c:v>
                </c:pt>
                <c:pt idx="3149">
                  <c:v>900</c:v>
                </c:pt>
                <c:pt idx="3150">
                  <c:v>1799.9999999999998</c:v>
                </c:pt>
                <c:pt idx="3151">
                  <c:v>875.00000000000011</c:v>
                </c:pt>
                <c:pt idx="3152">
                  <c:v>525</c:v>
                </c:pt>
                <c:pt idx="3153">
                  <c:v>525</c:v>
                </c:pt>
                <c:pt idx="3154">
                  <c:v>674.99999999999989</c:v>
                </c:pt>
                <c:pt idx="3155">
                  <c:v>1374.9999999999995</c:v>
                </c:pt>
                <c:pt idx="3156">
                  <c:v>1912.4999999999998</c:v>
                </c:pt>
                <c:pt idx="3157">
                  <c:v>1137.5</c:v>
                </c:pt>
                <c:pt idx="3158">
                  <c:v>945.00000000000011</c:v>
                </c:pt>
                <c:pt idx="3159">
                  <c:v>962.50000000000011</c:v>
                </c:pt>
                <c:pt idx="3160">
                  <c:v>1500</c:v>
                </c:pt>
                <c:pt idx="3161">
                  <c:v>2274.9999999999995</c:v>
                </c:pt>
                <c:pt idx="3162">
                  <c:v>3600</c:v>
                </c:pt>
                <c:pt idx="3163">
                  <c:v>2000</c:v>
                </c:pt>
                <c:pt idx="3164">
                  <c:v>1750</c:v>
                </c:pt>
                <c:pt idx="3165">
                  <c:v>1500</c:v>
                </c:pt>
                <c:pt idx="3166">
                  <c:v>1800</c:v>
                </c:pt>
                <c:pt idx="3167">
                  <c:v>2599.9999999999995</c:v>
                </c:pt>
                <c:pt idx="3168">
                  <c:v>1750.0000000000002</c:v>
                </c:pt>
                <c:pt idx="3169">
                  <c:v>1050</c:v>
                </c:pt>
                <c:pt idx="3170">
                  <c:v>750.00000000000011</c:v>
                </c:pt>
                <c:pt idx="3171">
                  <c:v>450.00000000000006</c:v>
                </c:pt>
                <c:pt idx="3172">
                  <c:v>899.99999999999989</c:v>
                </c:pt>
                <c:pt idx="3173">
                  <c:v>1050</c:v>
                </c:pt>
                <c:pt idx="3174">
                  <c:v>1925.0000000000002</c:v>
                </c:pt>
                <c:pt idx="3175">
                  <c:v>800</c:v>
                </c:pt>
                <c:pt idx="3176">
                  <c:v>900.00000000000011</c:v>
                </c:pt>
                <c:pt idx="3177">
                  <c:v>612.50000000000011</c:v>
                </c:pt>
                <c:pt idx="3178">
                  <c:v>1249.9999999999998</c:v>
                </c:pt>
                <c:pt idx="3179">
                  <c:v>874.99999999999977</c:v>
                </c:pt>
                <c:pt idx="3180">
                  <c:v>1710.0000000000002</c:v>
                </c:pt>
                <c:pt idx="3181">
                  <c:v>825.00000000000011</c:v>
                </c:pt>
                <c:pt idx="3182">
                  <c:v>650</c:v>
                </c:pt>
                <c:pt idx="3183">
                  <c:v>437.49999999999989</c:v>
                </c:pt>
                <c:pt idx="3184">
                  <c:v>900</c:v>
                </c:pt>
                <c:pt idx="3185">
                  <c:v>975.00000000000011</c:v>
                </c:pt>
                <c:pt idx="3186">
                  <c:v>1650.0000000000002</c:v>
                </c:pt>
                <c:pt idx="3187">
                  <c:v>750.00000000000011</c:v>
                </c:pt>
                <c:pt idx="3188">
                  <c:v>500</c:v>
                </c:pt>
                <c:pt idx="3189">
                  <c:v>437.49999999999989</c:v>
                </c:pt>
                <c:pt idx="3190">
                  <c:v>1300</c:v>
                </c:pt>
                <c:pt idx="3191">
                  <c:v>1625</c:v>
                </c:pt>
                <c:pt idx="3192">
                  <c:v>3570</c:v>
                </c:pt>
                <c:pt idx="3193">
                  <c:v>1200</c:v>
                </c:pt>
                <c:pt idx="3194">
                  <c:v>962.50000000000011</c:v>
                </c:pt>
                <c:pt idx="3195">
                  <c:v>700.00000000000011</c:v>
                </c:pt>
                <c:pt idx="3196">
                  <c:v>1012.4999999999999</c:v>
                </c:pt>
                <c:pt idx="3197">
                  <c:v>1924.9999999999998</c:v>
                </c:pt>
                <c:pt idx="3198">
                  <c:v>2700</c:v>
                </c:pt>
                <c:pt idx="3199">
                  <c:v>1700.0000000000002</c:v>
                </c:pt>
                <c:pt idx="3200">
                  <c:v>1050</c:v>
                </c:pt>
                <c:pt idx="3201">
                  <c:v>962.50000000000011</c:v>
                </c:pt>
                <c:pt idx="3202">
                  <c:v>1237.5</c:v>
                </c:pt>
                <c:pt idx="3203">
                  <c:v>2762.5000000000005</c:v>
                </c:pt>
                <c:pt idx="3204">
                  <c:v>3900.0000000000005</c:v>
                </c:pt>
                <c:pt idx="3205">
                  <c:v>2200.0000000000005</c:v>
                </c:pt>
                <c:pt idx="3206">
                  <c:v>1625</c:v>
                </c:pt>
                <c:pt idx="3207">
                  <c:v>1375</c:v>
                </c:pt>
                <c:pt idx="3208">
                  <c:v>1800.0000000000002</c:v>
                </c:pt>
                <c:pt idx="3209">
                  <c:v>3087.5000000000005</c:v>
                </c:pt>
                <c:pt idx="3210">
                  <c:v>2625</c:v>
                </c:pt>
                <c:pt idx="3211">
                  <c:v>1350.0000000000002</c:v>
                </c:pt>
                <c:pt idx="3212">
                  <c:v>1200</c:v>
                </c:pt>
                <c:pt idx="3213">
                  <c:v>1100</c:v>
                </c:pt>
                <c:pt idx="3214">
                  <c:v>1250</c:v>
                </c:pt>
                <c:pt idx="3215">
                  <c:v>2337.5</c:v>
                </c:pt>
                <c:pt idx="3216">
                  <c:v>1925.0000000000002</c:v>
                </c:pt>
                <c:pt idx="3217">
                  <c:v>1050.0000000000005</c:v>
                </c:pt>
                <c:pt idx="3218">
                  <c:v>625.00000000000011</c:v>
                </c:pt>
                <c:pt idx="3219">
                  <c:v>562.50000000000011</c:v>
                </c:pt>
                <c:pt idx="3220">
                  <c:v>787.50000000000011</c:v>
                </c:pt>
                <c:pt idx="3221">
                  <c:v>1200</c:v>
                </c:pt>
                <c:pt idx="3222">
                  <c:v>1912.4999999999998</c:v>
                </c:pt>
                <c:pt idx="3223">
                  <c:v>962.50000000000011</c:v>
                </c:pt>
                <c:pt idx="3224">
                  <c:v>612.50000000000011</c:v>
                </c:pt>
                <c:pt idx="3225">
                  <c:v>612.50000000000011</c:v>
                </c:pt>
                <c:pt idx="3226">
                  <c:v>787.49999999999989</c:v>
                </c:pt>
                <c:pt idx="3227">
                  <c:v>1499.9999999999995</c:v>
                </c:pt>
                <c:pt idx="3228">
                  <c:v>2024.9999999999998</c:v>
                </c:pt>
                <c:pt idx="3229">
                  <c:v>1225.0000000000002</c:v>
                </c:pt>
                <c:pt idx="3230">
                  <c:v>1032.5</c:v>
                </c:pt>
                <c:pt idx="3231">
                  <c:v>1300</c:v>
                </c:pt>
                <c:pt idx="3232">
                  <c:v>1950</c:v>
                </c:pt>
                <c:pt idx="3233">
                  <c:v>2800</c:v>
                </c:pt>
                <c:pt idx="3234">
                  <c:v>4225</c:v>
                </c:pt>
                <c:pt idx="3235">
                  <c:v>2475</c:v>
                </c:pt>
                <c:pt idx="3236">
                  <c:v>2200</c:v>
                </c:pt>
                <c:pt idx="3237">
                  <c:v>1925.0000000000002</c:v>
                </c:pt>
                <c:pt idx="3238">
                  <c:v>2275</c:v>
                </c:pt>
                <c:pt idx="3239">
                  <c:v>3150</c:v>
                </c:pt>
                <c:pt idx="3240">
                  <c:v>1487.5000000000002</c:v>
                </c:pt>
                <c:pt idx="3241">
                  <c:v>787.50000000000011</c:v>
                </c:pt>
                <c:pt idx="3242">
                  <c:v>562.50000000000011</c:v>
                </c:pt>
                <c:pt idx="3243">
                  <c:v>225</c:v>
                </c:pt>
                <c:pt idx="3244">
                  <c:v>562.5</c:v>
                </c:pt>
                <c:pt idx="3245">
                  <c:v>787.50000000000011</c:v>
                </c:pt>
                <c:pt idx="3246">
                  <c:v>1662.5000000000002</c:v>
                </c:pt>
                <c:pt idx="3247">
                  <c:v>437.50000000000006</c:v>
                </c:pt>
                <c:pt idx="3248">
                  <c:v>437.50000000000011</c:v>
                </c:pt>
                <c:pt idx="3249">
                  <c:v>150</c:v>
                </c:pt>
                <c:pt idx="3250">
                  <c:v>562.5</c:v>
                </c:pt>
                <c:pt idx="3251">
                  <c:v>787.50000000000011</c:v>
                </c:pt>
                <c:pt idx="3252">
                  <c:v>1557.5000000000002</c:v>
                </c:pt>
                <c:pt idx="3253">
                  <c:v>525</c:v>
                </c:pt>
                <c:pt idx="3254">
                  <c:v>437.50000000000011</c:v>
                </c:pt>
                <c:pt idx="3255">
                  <c:v>75</c:v>
                </c:pt>
                <c:pt idx="3256">
                  <c:v>337.5</c:v>
                </c:pt>
                <c:pt idx="3257">
                  <c:v>612.50000000000011</c:v>
                </c:pt>
                <c:pt idx="3258">
                  <c:v>1487.5000000000002</c:v>
                </c:pt>
                <c:pt idx="3259">
                  <c:v>437.50000000000006</c:v>
                </c:pt>
                <c:pt idx="3260">
                  <c:v>312.50000000000006</c:v>
                </c:pt>
                <c:pt idx="3261">
                  <c:v>150</c:v>
                </c:pt>
                <c:pt idx="3262">
                  <c:v>225</c:v>
                </c:pt>
                <c:pt idx="3263">
                  <c:v>700.00000000000011</c:v>
                </c:pt>
                <c:pt idx="3264">
                  <c:v>2349.9999999999995</c:v>
                </c:pt>
                <c:pt idx="3265">
                  <c:v>787.5</c:v>
                </c:pt>
                <c:pt idx="3266">
                  <c:v>600</c:v>
                </c:pt>
                <c:pt idx="3267">
                  <c:v>400</c:v>
                </c:pt>
                <c:pt idx="3268">
                  <c:v>624.99999999999989</c:v>
                </c:pt>
                <c:pt idx="3269">
                  <c:v>1374.9999999999998</c:v>
                </c:pt>
                <c:pt idx="3270">
                  <c:v>2499.9999999999995</c:v>
                </c:pt>
                <c:pt idx="3271">
                  <c:v>1125</c:v>
                </c:pt>
                <c:pt idx="3272">
                  <c:v>700</c:v>
                </c:pt>
                <c:pt idx="3273">
                  <c:v>600</c:v>
                </c:pt>
                <c:pt idx="3274">
                  <c:v>749.99999999999989</c:v>
                </c:pt>
                <c:pt idx="3275">
                  <c:v>1649.9999999999998</c:v>
                </c:pt>
                <c:pt idx="3276">
                  <c:v>2624.9999999999995</c:v>
                </c:pt>
                <c:pt idx="3277">
                  <c:v>1237.5</c:v>
                </c:pt>
                <c:pt idx="3278">
                  <c:v>800</c:v>
                </c:pt>
                <c:pt idx="3279">
                  <c:v>600</c:v>
                </c:pt>
                <c:pt idx="3280">
                  <c:v>874.99999999999989</c:v>
                </c:pt>
                <c:pt idx="3281">
                  <c:v>1924.9999999999998</c:v>
                </c:pt>
                <c:pt idx="3282">
                  <c:v>2499.9999999999995</c:v>
                </c:pt>
                <c:pt idx="3283">
                  <c:v>1237.5</c:v>
                </c:pt>
                <c:pt idx="3284">
                  <c:v>800</c:v>
                </c:pt>
                <c:pt idx="3285">
                  <c:v>600</c:v>
                </c:pt>
                <c:pt idx="3286">
                  <c:v>624.99999999999989</c:v>
                </c:pt>
                <c:pt idx="3287">
                  <c:v>1649.9999999999998</c:v>
                </c:pt>
                <c:pt idx="3288">
                  <c:v>2124.9999999999995</c:v>
                </c:pt>
                <c:pt idx="3289">
                  <c:v>1012.5</c:v>
                </c:pt>
                <c:pt idx="3290">
                  <c:v>500</c:v>
                </c:pt>
                <c:pt idx="3291">
                  <c:v>400</c:v>
                </c:pt>
                <c:pt idx="3292">
                  <c:v>499.99999999999994</c:v>
                </c:pt>
                <c:pt idx="3293">
                  <c:v>1099.9999999999998</c:v>
                </c:pt>
                <c:pt idx="3294">
                  <c:v>2062.4999999999995</c:v>
                </c:pt>
                <c:pt idx="3295">
                  <c:v>1000</c:v>
                </c:pt>
                <c:pt idx="3296">
                  <c:v>500</c:v>
                </c:pt>
                <c:pt idx="3297">
                  <c:v>375</c:v>
                </c:pt>
                <c:pt idx="3298">
                  <c:v>450</c:v>
                </c:pt>
                <c:pt idx="3299">
                  <c:v>1299.9999999999998</c:v>
                </c:pt>
                <c:pt idx="3300">
                  <c:v>2100</c:v>
                </c:pt>
                <c:pt idx="3301">
                  <c:v>875</c:v>
                </c:pt>
                <c:pt idx="3302">
                  <c:v>850</c:v>
                </c:pt>
                <c:pt idx="3303">
                  <c:v>750</c:v>
                </c:pt>
                <c:pt idx="3304">
                  <c:v>750</c:v>
                </c:pt>
                <c:pt idx="3305">
                  <c:v>1462.4999999999998</c:v>
                </c:pt>
                <c:pt idx="3306">
                  <c:v>2700</c:v>
                </c:pt>
                <c:pt idx="3307">
                  <c:v>1250</c:v>
                </c:pt>
                <c:pt idx="3308">
                  <c:v>1125</c:v>
                </c:pt>
                <c:pt idx="3309">
                  <c:v>875</c:v>
                </c:pt>
                <c:pt idx="3310">
                  <c:v>1050</c:v>
                </c:pt>
                <c:pt idx="3311">
                  <c:v>1787.4999999999998</c:v>
                </c:pt>
                <c:pt idx="3312">
                  <c:v>2100</c:v>
                </c:pt>
                <c:pt idx="3313">
                  <c:v>1300</c:v>
                </c:pt>
                <c:pt idx="3314">
                  <c:v>975.00000000000011</c:v>
                </c:pt>
                <c:pt idx="3315">
                  <c:v>612.5</c:v>
                </c:pt>
                <c:pt idx="3316">
                  <c:v>1125</c:v>
                </c:pt>
                <c:pt idx="3317">
                  <c:v>1300</c:v>
                </c:pt>
                <c:pt idx="3318">
                  <c:v>2300</c:v>
                </c:pt>
                <c:pt idx="3319">
                  <c:v>900</c:v>
                </c:pt>
                <c:pt idx="3320">
                  <c:v>825.00000000000011</c:v>
                </c:pt>
                <c:pt idx="3321">
                  <c:v>525</c:v>
                </c:pt>
                <c:pt idx="3322">
                  <c:v>1125</c:v>
                </c:pt>
                <c:pt idx="3323">
                  <c:v>1300</c:v>
                </c:pt>
                <c:pt idx="3324">
                  <c:v>2180</c:v>
                </c:pt>
                <c:pt idx="3325">
                  <c:v>1000</c:v>
                </c:pt>
                <c:pt idx="3326">
                  <c:v>825.00000000000011</c:v>
                </c:pt>
                <c:pt idx="3327">
                  <c:v>437.5</c:v>
                </c:pt>
                <c:pt idx="3328">
                  <c:v>875</c:v>
                </c:pt>
                <c:pt idx="3329">
                  <c:v>1100</c:v>
                </c:pt>
                <c:pt idx="3330">
                  <c:v>2100</c:v>
                </c:pt>
                <c:pt idx="3331">
                  <c:v>900</c:v>
                </c:pt>
                <c:pt idx="3332">
                  <c:v>675.00000000000011</c:v>
                </c:pt>
                <c:pt idx="3333">
                  <c:v>525</c:v>
                </c:pt>
                <c:pt idx="3334">
                  <c:v>750</c:v>
                </c:pt>
                <c:pt idx="3335">
                  <c:v>1200</c:v>
                </c:pt>
                <c:pt idx="3336">
                  <c:v>3134.9999999999995</c:v>
                </c:pt>
                <c:pt idx="3337">
                  <c:v>1375</c:v>
                </c:pt>
                <c:pt idx="3338">
                  <c:v>1350</c:v>
                </c:pt>
                <c:pt idx="3339">
                  <c:v>1125</c:v>
                </c:pt>
                <c:pt idx="3340">
                  <c:v>1512.4999999999998</c:v>
                </c:pt>
                <c:pt idx="3341">
                  <c:v>2400</c:v>
                </c:pt>
                <c:pt idx="3342">
                  <c:v>3574.9999999999995</c:v>
                </c:pt>
                <c:pt idx="3343">
                  <c:v>2000</c:v>
                </c:pt>
                <c:pt idx="3344">
                  <c:v>1462.5</c:v>
                </c:pt>
                <c:pt idx="3345">
                  <c:v>1350</c:v>
                </c:pt>
                <c:pt idx="3346">
                  <c:v>1649.9999999999998</c:v>
                </c:pt>
                <c:pt idx="3347">
                  <c:v>2700</c:v>
                </c:pt>
                <c:pt idx="3348">
                  <c:v>3712.4999999999995</c:v>
                </c:pt>
                <c:pt idx="3349">
                  <c:v>2125</c:v>
                </c:pt>
                <c:pt idx="3350">
                  <c:v>1575</c:v>
                </c:pt>
                <c:pt idx="3351">
                  <c:v>1350</c:v>
                </c:pt>
                <c:pt idx="3352">
                  <c:v>1787.4999999999998</c:v>
                </c:pt>
                <c:pt idx="3353">
                  <c:v>3000</c:v>
                </c:pt>
                <c:pt idx="3354">
                  <c:v>3574.9999999999995</c:v>
                </c:pt>
                <c:pt idx="3355">
                  <c:v>2125</c:v>
                </c:pt>
                <c:pt idx="3356">
                  <c:v>1575</c:v>
                </c:pt>
                <c:pt idx="3357">
                  <c:v>1125</c:v>
                </c:pt>
                <c:pt idx="3358">
                  <c:v>1237.4999999999998</c:v>
                </c:pt>
                <c:pt idx="3359">
                  <c:v>2400</c:v>
                </c:pt>
                <c:pt idx="3360">
                  <c:v>2887.4999999999995</c:v>
                </c:pt>
                <c:pt idx="3361">
                  <c:v>1625</c:v>
                </c:pt>
                <c:pt idx="3362">
                  <c:v>1012.5</c:v>
                </c:pt>
                <c:pt idx="3363">
                  <c:v>900</c:v>
                </c:pt>
                <c:pt idx="3364">
                  <c:v>1099.9999999999998</c:v>
                </c:pt>
                <c:pt idx="3365">
                  <c:v>1800</c:v>
                </c:pt>
                <c:pt idx="3366">
                  <c:v>2850</c:v>
                </c:pt>
                <c:pt idx="3367">
                  <c:v>1650.0000000000002</c:v>
                </c:pt>
                <c:pt idx="3368">
                  <c:v>1100</c:v>
                </c:pt>
                <c:pt idx="3369">
                  <c:v>962.50000000000011</c:v>
                </c:pt>
                <c:pt idx="3370">
                  <c:v>1137.5</c:v>
                </c:pt>
                <c:pt idx="3371">
                  <c:v>2100</c:v>
                </c:pt>
                <c:pt idx="3372">
                  <c:v>2925</c:v>
                </c:pt>
                <c:pt idx="3373">
                  <c:v>1787.5000000000002</c:v>
                </c:pt>
                <c:pt idx="3374">
                  <c:v>1760.0000000000002</c:v>
                </c:pt>
                <c:pt idx="3375">
                  <c:v>1650.0000000000002</c:v>
                </c:pt>
                <c:pt idx="3376">
                  <c:v>1787.5</c:v>
                </c:pt>
                <c:pt idx="3377">
                  <c:v>2625</c:v>
                </c:pt>
                <c:pt idx="3378">
                  <c:v>3900</c:v>
                </c:pt>
                <c:pt idx="3379">
                  <c:v>2200</c:v>
                </c:pt>
                <c:pt idx="3380">
                  <c:v>2062.5</c:v>
                </c:pt>
                <c:pt idx="3381">
                  <c:v>1787.5000000000002</c:v>
                </c:pt>
                <c:pt idx="3382">
                  <c:v>2112.5</c:v>
                </c:pt>
                <c:pt idx="3383">
                  <c:v>2975</c:v>
                </c:pt>
                <c:pt idx="3384">
                  <c:v>1662.5000000000002</c:v>
                </c:pt>
                <c:pt idx="3385">
                  <c:v>962.50000000000011</c:v>
                </c:pt>
                <c:pt idx="3386">
                  <c:v>687.50000000000011</c:v>
                </c:pt>
                <c:pt idx="3387">
                  <c:v>375</c:v>
                </c:pt>
                <c:pt idx="3388">
                  <c:v>787.5</c:v>
                </c:pt>
                <c:pt idx="3389">
                  <c:v>962.50000000000011</c:v>
                </c:pt>
                <c:pt idx="3390">
                  <c:v>1837.5000000000002</c:v>
                </c:pt>
                <c:pt idx="3391">
                  <c:v>612.50000000000011</c:v>
                </c:pt>
                <c:pt idx="3392">
                  <c:v>562.50000000000011</c:v>
                </c:pt>
                <c:pt idx="3393">
                  <c:v>300</c:v>
                </c:pt>
                <c:pt idx="3394">
                  <c:v>787.5</c:v>
                </c:pt>
                <c:pt idx="3395">
                  <c:v>962.50000000000011</c:v>
                </c:pt>
                <c:pt idx="3396">
                  <c:v>1732.5000000000002</c:v>
                </c:pt>
                <c:pt idx="3397">
                  <c:v>700.00000000000011</c:v>
                </c:pt>
                <c:pt idx="3398">
                  <c:v>562.50000000000011</c:v>
                </c:pt>
                <c:pt idx="3399">
                  <c:v>225</c:v>
                </c:pt>
                <c:pt idx="3400">
                  <c:v>562.5</c:v>
                </c:pt>
                <c:pt idx="3401">
                  <c:v>787.50000000000011</c:v>
                </c:pt>
                <c:pt idx="3402">
                  <c:v>1662.5000000000002</c:v>
                </c:pt>
                <c:pt idx="3403">
                  <c:v>612.50000000000011</c:v>
                </c:pt>
                <c:pt idx="3404">
                  <c:v>437.50000000000011</c:v>
                </c:pt>
                <c:pt idx="3405">
                  <c:v>300</c:v>
                </c:pt>
                <c:pt idx="3406">
                  <c:v>450</c:v>
                </c:pt>
                <c:pt idx="3407">
                  <c:v>875.00000000000011</c:v>
                </c:pt>
                <c:pt idx="3408">
                  <c:v>2599.9999999999995</c:v>
                </c:pt>
                <c:pt idx="3409">
                  <c:v>1012.5</c:v>
                </c:pt>
                <c:pt idx="3410">
                  <c:v>1000</c:v>
                </c:pt>
                <c:pt idx="3411">
                  <c:v>800</c:v>
                </c:pt>
                <c:pt idx="3412">
                  <c:v>1124.9999999999998</c:v>
                </c:pt>
                <c:pt idx="3413">
                  <c:v>1924.9999999999998</c:v>
                </c:pt>
                <c:pt idx="3414">
                  <c:v>2999.9999999999995</c:v>
                </c:pt>
                <c:pt idx="3415">
                  <c:v>1575</c:v>
                </c:pt>
                <c:pt idx="3416">
                  <c:v>1100</c:v>
                </c:pt>
                <c:pt idx="3417">
                  <c:v>1000</c:v>
                </c:pt>
                <c:pt idx="3418">
                  <c:v>1249.9999999999998</c:v>
                </c:pt>
                <c:pt idx="3419">
                  <c:v>2199.9999999999995</c:v>
                </c:pt>
                <c:pt idx="3420">
                  <c:v>3124.9999999999995</c:v>
                </c:pt>
                <c:pt idx="3421">
                  <c:v>1687.5</c:v>
                </c:pt>
                <c:pt idx="3422">
                  <c:v>1200</c:v>
                </c:pt>
                <c:pt idx="3423">
                  <c:v>1000</c:v>
                </c:pt>
                <c:pt idx="3424">
                  <c:v>1374.9999999999998</c:v>
                </c:pt>
                <c:pt idx="3425">
                  <c:v>2474.9999999999995</c:v>
                </c:pt>
                <c:pt idx="3426">
                  <c:v>2999.9999999999995</c:v>
                </c:pt>
                <c:pt idx="3427">
                  <c:v>1687.5</c:v>
                </c:pt>
                <c:pt idx="3428">
                  <c:v>1200</c:v>
                </c:pt>
                <c:pt idx="3429">
                  <c:v>800</c:v>
                </c:pt>
                <c:pt idx="3430">
                  <c:v>874.99999999999989</c:v>
                </c:pt>
                <c:pt idx="3431">
                  <c:v>1924.9999999999998</c:v>
                </c:pt>
                <c:pt idx="3432">
                  <c:v>2374.9999999999995</c:v>
                </c:pt>
                <c:pt idx="3433">
                  <c:v>1237.5</c:v>
                </c:pt>
                <c:pt idx="3434">
                  <c:v>700</c:v>
                </c:pt>
                <c:pt idx="3435">
                  <c:v>600</c:v>
                </c:pt>
                <c:pt idx="3436">
                  <c:v>749.99999999999989</c:v>
                </c:pt>
                <c:pt idx="3437">
                  <c:v>1374.9999999999998</c:v>
                </c:pt>
                <c:pt idx="3438">
                  <c:v>2337.4999999999995</c:v>
                </c:pt>
                <c:pt idx="3439">
                  <c:v>1250</c:v>
                </c:pt>
                <c:pt idx="3440">
                  <c:v>750</c:v>
                </c:pt>
                <c:pt idx="3441">
                  <c:v>625</c:v>
                </c:pt>
                <c:pt idx="3442">
                  <c:v>750</c:v>
                </c:pt>
                <c:pt idx="3443">
                  <c:v>1624.9999999999998</c:v>
                </c:pt>
                <c:pt idx="3444">
                  <c:v>2400</c:v>
                </c:pt>
                <c:pt idx="3445">
                  <c:v>1375</c:v>
                </c:pt>
                <c:pt idx="3446">
                  <c:v>1350</c:v>
                </c:pt>
                <c:pt idx="3447">
                  <c:v>1250</c:v>
                </c:pt>
                <c:pt idx="3448">
                  <c:v>1350</c:v>
                </c:pt>
                <c:pt idx="3449">
                  <c:v>2112.4999999999995</c:v>
                </c:pt>
                <c:pt idx="3450">
                  <c:v>3300</c:v>
                </c:pt>
                <c:pt idx="3451">
                  <c:v>1750</c:v>
                </c:pt>
                <c:pt idx="3452">
                  <c:v>1625</c:v>
                </c:pt>
                <c:pt idx="3453">
                  <c:v>1375</c:v>
                </c:pt>
                <c:pt idx="3454">
                  <c:v>1650</c:v>
                </c:pt>
                <c:pt idx="3455">
                  <c:v>2437.4999999999995</c:v>
                </c:pt>
                <c:pt idx="3456">
                  <c:v>2000</c:v>
                </c:pt>
                <c:pt idx="3457">
                  <c:v>1200</c:v>
                </c:pt>
                <c:pt idx="3458">
                  <c:v>900.00000000000011</c:v>
                </c:pt>
                <c:pt idx="3459">
                  <c:v>525</c:v>
                </c:pt>
                <c:pt idx="3460">
                  <c:v>1000</c:v>
                </c:pt>
                <c:pt idx="3461">
                  <c:v>1200</c:v>
                </c:pt>
                <c:pt idx="3462">
                  <c:v>2200</c:v>
                </c:pt>
                <c:pt idx="3463">
                  <c:v>800</c:v>
                </c:pt>
                <c:pt idx="3464">
                  <c:v>750.00000000000011</c:v>
                </c:pt>
                <c:pt idx="3465">
                  <c:v>437.5</c:v>
                </c:pt>
                <c:pt idx="3466">
                  <c:v>1000</c:v>
                </c:pt>
                <c:pt idx="3467">
                  <c:v>1200</c:v>
                </c:pt>
                <c:pt idx="3468">
                  <c:v>2080</c:v>
                </c:pt>
                <c:pt idx="3469">
                  <c:v>900</c:v>
                </c:pt>
                <c:pt idx="3470">
                  <c:v>750.00000000000011</c:v>
                </c:pt>
                <c:pt idx="3471">
                  <c:v>350</c:v>
                </c:pt>
                <c:pt idx="3472">
                  <c:v>750</c:v>
                </c:pt>
                <c:pt idx="3473">
                  <c:v>1000</c:v>
                </c:pt>
                <c:pt idx="3474">
                  <c:v>2000</c:v>
                </c:pt>
                <c:pt idx="3475">
                  <c:v>800</c:v>
                </c:pt>
                <c:pt idx="3476">
                  <c:v>600.00000000000011</c:v>
                </c:pt>
                <c:pt idx="3477">
                  <c:v>437.5</c:v>
                </c:pt>
                <c:pt idx="3478">
                  <c:v>625</c:v>
                </c:pt>
                <c:pt idx="3479">
                  <c:v>1100</c:v>
                </c:pt>
                <c:pt idx="3480">
                  <c:v>2997.4999999999995</c:v>
                </c:pt>
                <c:pt idx="3481">
                  <c:v>1250</c:v>
                </c:pt>
                <c:pt idx="3482">
                  <c:v>1237.5</c:v>
                </c:pt>
                <c:pt idx="3483">
                  <c:v>1012.5</c:v>
                </c:pt>
                <c:pt idx="3484">
                  <c:v>1374.9999999999998</c:v>
                </c:pt>
                <c:pt idx="3485">
                  <c:v>2250</c:v>
                </c:pt>
                <c:pt idx="3486">
                  <c:v>3437.4999999999995</c:v>
                </c:pt>
                <c:pt idx="3487">
                  <c:v>1875</c:v>
                </c:pt>
                <c:pt idx="3488">
                  <c:v>1350</c:v>
                </c:pt>
                <c:pt idx="3489">
                  <c:v>1237.5</c:v>
                </c:pt>
                <c:pt idx="3490">
                  <c:v>1512.4999999999998</c:v>
                </c:pt>
                <c:pt idx="3491">
                  <c:v>2550</c:v>
                </c:pt>
                <c:pt idx="3492">
                  <c:v>3574.9999999999995</c:v>
                </c:pt>
                <c:pt idx="3493">
                  <c:v>2000</c:v>
                </c:pt>
                <c:pt idx="3494">
                  <c:v>1462.5</c:v>
                </c:pt>
                <c:pt idx="3495">
                  <c:v>1237.5</c:v>
                </c:pt>
                <c:pt idx="3496">
                  <c:v>1649.9999999999998</c:v>
                </c:pt>
                <c:pt idx="3497">
                  <c:v>2850</c:v>
                </c:pt>
                <c:pt idx="3498">
                  <c:v>3437.4999999999995</c:v>
                </c:pt>
                <c:pt idx="3499">
                  <c:v>2000</c:v>
                </c:pt>
                <c:pt idx="3500">
                  <c:v>1462.5</c:v>
                </c:pt>
                <c:pt idx="3501">
                  <c:v>1012.5</c:v>
                </c:pt>
                <c:pt idx="3502">
                  <c:v>1099.9999999999998</c:v>
                </c:pt>
                <c:pt idx="3503">
                  <c:v>2250</c:v>
                </c:pt>
                <c:pt idx="3504">
                  <c:v>2749.9999999999995</c:v>
                </c:pt>
                <c:pt idx="3505">
                  <c:v>1500</c:v>
                </c:pt>
                <c:pt idx="3506">
                  <c:v>900</c:v>
                </c:pt>
                <c:pt idx="3507">
                  <c:v>787.5</c:v>
                </c:pt>
                <c:pt idx="3508">
                  <c:v>962.49999999999989</c:v>
                </c:pt>
                <c:pt idx="3509">
                  <c:v>1650</c:v>
                </c:pt>
                <c:pt idx="3510">
                  <c:v>2700</c:v>
                </c:pt>
                <c:pt idx="3511">
                  <c:v>1512.5000000000002</c:v>
                </c:pt>
                <c:pt idx="3512">
                  <c:v>962.50000000000011</c:v>
                </c:pt>
                <c:pt idx="3513">
                  <c:v>825.00000000000011</c:v>
                </c:pt>
                <c:pt idx="3514">
                  <c:v>975</c:v>
                </c:pt>
                <c:pt idx="3515">
                  <c:v>1924.9999999999998</c:v>
                </c:pt>
                <c:pt idx="3516">
                  <c:v>2762.5</c:v>
                </c:pt>
                <c:pt idx="3517">
                  <c:v>1650.0000000000002</c:v>
                </c:pt>
                <c:pt idx="3518">
                  <c:v>1622.5000000000002</c:v>
                </c:pt>
                <c:pt idx="3519">
                  <c:v>1512.5000000000002</c:v>
                </c:pt>
                <c:pt idx="3520">
                  <c:v>1625</c:v>
                </c:pt>
                <c:pt idx="3521">
                  <c:v>2450</c:v>
                </c:pt>
                <c:pt idx="3522">
                  <c:v>3737.5</c:v>
                </c:pt>
                <c:pt idx="3523">
                  <c:v>2062.5</c:v>
                </c:pt>
                <c:pt idx="3524">
                  <c:v>1925.0000000000002</c:v>
                </c:pt>
                <c:pt idx="3525">
                  <c:v>1650.0000000000002</c:v>
                </c:pt>
                <c:pt idx="3526">
                  <c:v>1950</c:v>
                </c:pt>
                <c:pt idx="3527">
                  <c:v>2800</c:v>
                </c:pt>
                <c:pt idx="3528">
                  <c:v>1487.5000000000002</c:v>
                </c:pt>
                <c:pt idx="3529">
                  <c:v>787.50000000000011</c:v>
                </c:pt>
                <c:pt idx="3530">
                  <c:v>562.50000000000011</c:v>
                </c:pt>
                <c:pt idx="3531">
                  <c:v>225</c:v>
                </c:pt>
                <c:pt idx="3532">
                  <c:v>562.5</c:v>
                </c:pt>
                <c:pt idx="3533">
                  <c:v>787.50000000000011</c:v>
                </c:pt>
                <c:pt idx="3534">
                  <c:v>1662.5000000000002</c:v>
                </c:pt>
                <c:pt idx="3535">
                  <c:v>437.50000000000006</c:v>
                </c:pt>
                <c:pt idx="3536">
                  <c:v>437.50000000000011</c:v>
                </c:pt>
                <c:pt idx="3537">
                  <c:v>150</c:v>
                </c:pt>
                <c:pt idx="3538">
                  <c:v>562.5</c:v>
                </c:pt>
                <c:pt idx="3539">
                  <c:v>787.50000000000011</c:v>
                </c:pt>
                <c:pt idx="3540">
                  <c:v>1557.5000000000002</c:v>
                </c:pt>
                <c:pt idx="3541">
                  <c:v>525</c:v>
                </c:pt>
                <c:pt idx="3542">
                  <c:v>437.50000000000011</c:v>
                </c:pt>
                <c:pt idx="3543">
                  <c:v>75</c:v>
                </c:pt>
                <c:pt idx="3544">
                  <c:v>337.5</c:v>
                </c:pt>
                <c:pt idx="3545">
                  <c:v>612.50000000000011</c:v>
                </c:pt>
                <c:pt idx="3546">
                  <c:v>1487.5000000000002</c:v>
                </c:pt>
                <c:pt idx="3547">
                  <c:v>437.50000000000006</c:v>
                </c:pt>
                <c:pt idx="3548">
                  <c:v>312.50000000000006</c:v>
                </c:pt>
                <c:pt idx="3549">
                  <c:v>150</c:v>
                </c:pt>
                <c:pt idx="3550">
                  <c:v>225</c:v>
                </c:pt>
                <c:pt idx="3551">
                  <c:v>700.00000000000011</c:v>
                </c:pt>
                <c:pt idx="3552">
                  <c:v>2349.9999999999995</c:v>
                </c:pt>
                <c:pt idx="3553">
                  <c:v>787.5</c:v>
                </c:pt>
                <c:pt idx="3554">
                  <c:v>800</c:v>
                </c:pt>
                <c:pt idx="3555">
                  <c:v>600</c:v>
                </c:pt>
                <c:pt idx="3556">
                  <c:v>874.99999999999989</c:v>
                </c:pt>
                <c:pt idx="3557">
                  <c:v>1649.9999999999998</c:v>
                </c:pt>
                <c:pt idx="3558">
                  <c:v>2749.9999999999995</c:v>
                </c:pt>
                <c:pt idx="3559">
                  <c:v>1350</c:v>
                </c:pt>
                <c:pt idx="3560">
                  <c:v>900</c:v>
                </c:pt>
                <c:pt idx="3561">
                  <c:v>800</c:v>
                </c:pt>
                <c:pt idx="3562">
                  <c:v>999.99999999999989</c:v>
                </c:pt>
                <c:pt idx="3563">
                  <c:v>1924.9999999999998</c:v>
                </c:pt>
                <c:pt idx="3564">
                  <c:v>2874.9999999999995</c:v>
                </c:pt>
                <c:pt idx="3565">
                  <c:v>1462.5</c:v>
                </c:pt>
                <c:pt idx="3566">
                  <c:v>1000</c:v>
                </c:pt>
                <c:pt idx="3567">
                  <c:v>800</c:v>
                </c:pt>
                <c:pt idx="3568">
                  <c:v>1124.9999999999998</c:v>
                </c:pt>
                <c:pt idx="3569">
                  <c:v>2199.9999999999995</c:v>
                </c:pt>
                <c:pt idx="3570">
                  <c:v>2749.9999999999995</c:v>
                </c:pt>
                <c:pt idx="3571">
                  <c:v>1462.5</c:v>
                </c:pt>
                <c:pt idx="3572">
                  <c:v>1000</c:v>
                </c:pt>
                <c:pt idx="3573">
                  <c:v>600</c:v>
                </c:pt>
                <c:pt idx="3574">
                  <c:v>624.99999999999989</c:v>
                </c:pt>
                <c:pt idx="3575">
                  <c:v>1649.9999999999998</c:v>
                </c:pt>
                <c:pt idx="3576">
                  <c:v>2124.9999999999995</c:v>
                </c:pt>
                <c:pt idx="3577">
                  <c:v>1012.5</c:v>
                </c:pt>
                <c:pt idx="3578">
                  <c:v>500</c:v>
                </c:pt>
                <c:pt idx="3579">
                  <c:v>400</c:v>
                </c:pt>
                <c:pt idx="3580">
                  <c:v>499.99999999999994</c:v>
                </c:pt>
                <c:pt idx="3581">
                  <c:v>1099.9999999999998</c:v>
                </c:pt>
                <c:pt idx="3582">
                  <c:v>2062.4999999999995</c:v>
                </c:pt>
                <c:pt idx="3583">
                  <c:v>1000</c:v>
                </c:pt>
                <c:pt idx="3584">
                  <c:v>500</c:v>
                </c:pt>
                <c:pt idx="3585">
                  <c:v>375</c:v>
                </c:pt>
                <c:pt idx="3586">
                  <c:v>450</c:v>
                </c:pt>
                <c:pt idx="3587">
                  <c:v>1299.9999999999998</c:v>
                </c:pt>
                <c:pt idx="3588">
                  <c:v>2100</c:v>
                </c:pt>
                <c:pt idx="3589">
                  <c:v>1125</c:v>
                </c:pt>
                <c:pt idx="3590">
                  <c:v>1100</c:v>
                </c:pt>
                <c:pt idx="3591">
                  <c:v>1000</c:v>
                </c:pt>
                <c:pt idx="3592">
                  <c:v>1050</c:v>
                </c:pt>
                <c:pt idx="3593">
                  <c:v>1787.4999999999998</c:v>
                </c:pt>
                <c:pt idx="3594">
                  <c:v>3000</c:v>
                </c:pt>
                <c:pt idx="3595">
                  <c:v>1500</c:v>
                </c:pt>
                <c:pt idx="3596">
                  <c:v>1375</c:v>
                </c:pt>
                <c:pt idx="3597">
                  <c:v>1125</c:v>
                </c:pt>
                <c:pt idx="3598">
                  <c:v>1350</c:v>
                </c:pt>
                <c:pt idx="3599">
                  <c:v>2112.4999999999995</c:v>
                </c:pt>
                <c:pt idx="3600">
                  <c:v>1800</c:v>
                </c:pt>
                <c:pt idx="3601">
                  <c:v>1000</c:v>
                </c:pt>
                <c:pt idx="3602">
                  <c:v>750.00000000000011</c:v>
                </c:pt>
                <c:pt idx="3603">
                  <c:v>350</c:v>
                </c:pt>
                <c:pt idx="3604">
                  <c:v>750</c:v>
                </c:pt>
                <c:pt idx="3605">
                  <c:v>1000</c:v>
                </c:pt>
                <c:pt idx="3606">
                  <c:v>2000</c:v>
                </c:pt>
                <c:pt idx="3607">
                  <c:v>600</c:v>
                </c:pt>
                <c:pt idx="3608">
                  <c:v>600.00000000000011</c:v>
                </c:pt>
                <c:pt idx="3609">
                  <c:v>875</c:v>
                </c:pt>
                <c:pt idx="3610">
                  <c:v>750</c:v>
                </c:pt>
                <c:pt idx="3611">
                  <c:v>1000</c:v>
                </c:pt>
                <c:pt idx="3612">
                  <c:v>1880</c:v>
                </c:pt>
                <c:pt idx="3613">
                  <c:v>700</c:v>
                </c:pt>
                <c:pt idx="3614">
                  <c:v>600.00000000000011</c:v>
                </c:pt>
                <c:pt idx="3615">
                  <c:v>1050</c:v>
                </c:pt>
                <c:pt idx="3616">
                  <c:v>500</c:v>
                </c:pt>
                <c:pt idx="3617">
                  <c:v>800</c:v>
                </c:pt>
                <c:pt idx="3618">
                  <c:v>1800</c:v>
                </c:pt>
                <c:pt idx="3619">
                  <c:v>600</c:v>
                </c:pt>
                <c:pt idx="3620">
                  <c:v>450.00000000000006</c:v>
                </c:pt>
                <c:pt idx="3621">
                  <c:v>437.5</c:v>
                </c:pt>
                <c:pt idx="3622">
                  <c:v>625</c:v>
                </c:pt>
                <c:pt idx="3623">
                  <c:v>1100</c:v>
                </c:pt>
                <c:pt idx="3624">
                  <c:v>2722.4999999999995</c:v>
                </c:pt>
                <c:pt idx="3625">
                  <c:v>1000</c:v>
                </c:pt>
                <c:pt idx="3626">
                  <c:v>1012.5</c:v>
                </c:pt>
                <c:pt idx="3627">
                  <c:v>787.5</c:v>
                </c:pt>
                <c:pt idx="3628">
                  <c:v>1099.9999999999998</c:v>
                </c:pt>
                <c:pt idx="3629">
                  <c:v>1950</c:v>
                </c:pt>
                <c:pt idx="3630">
                  <c:v>3162.4999999999995</c:v>
                </c:pt>
                <c:pt idx="3631">
                  <c:v>1625</c:v>
                </c:pt>
                <c:pt idx="3632">
                  <c:v>1125</c:v>
                </c:pt>
                <c:pt idx="3633">
                  <c:v>1012.5</c:v>
                </c:pt>
                <c:pt idx="3634">
                  <c:v>1237.4999999999998</c:v>
                </c:pt>
                <c:pt idx="3635">
                  <c:v>2250</c:v>
                </c:pt>
                <c:pt idx="3636">
                  <c:v>3299.9999999999995</c:v>
                </c:pt>
                <c:pt idx="3637">
                  <c:v>1750</c:v>
                </c:pt>
                <c:pt idx="3638">
                  <c:v>1237.5</c:v>
                </c:pt>
                <c:pt idx="3639">
                  <c:v>1012.5</c:v>
                </c:pt>
                <c:pt idx="3640">
                  <c:v>1374.9999999999998</c:v>
                </c:pt>
                <c:pt idx="3641">
                  <c:v>2550</c:v>
                </c:pt>
                <c:pt idx="3642">
                  <c:v>3162.4999999999995</c:v>
                </c:pt>
                <c:pt idx="3643">
                  <c:v>1750</c:v>
                </c:pt>
                <c:pt idx="3644">
                  <c:v>1237.5</c:v>
                </c:pt>
                <c:pt idx="3645">
                  <c:v>787.5</c:v>
                </c:pt>
                <c:pt idx="3646">
                  <c:v>824.99999999999989</c:v>
                </c:pt>
                <c:pt idx="3647">
                  <c:v>1950</c:v>
                </c:pt>
                <c:pt idx="3648">
                  <c:v>2474.9999999999995</c:v>
                </c:pt>
                <c:pt idx="3649">
                  <c:v>1250</c:v>
                </c:pt>
                <c:pt idx="3650">
                  <c:v>675</c:v>
                </c:pt>
                <c:pt idx="3651">
                  <c:v>562.5</c:v>
                </c:pt>
                <c:pt idx="3652">
                  <c:v>687.49999999999989</c:v>
                </c:pt>
                <c:pt idx="3653">
                  <c:v>1350</c:v>
                </c:pt>
                <c:pt idx="3654">
                  <c:v>2400</c:v>
                </c:pt>
                <c:pt idx="3655">
                  <c:v>1237.5</c:v>
                </c:pt>
                <c:pt idx="3656">
                  <c:v>687.5</c:v>
                </c:pt>
                <c:pt idx="3657">
                  <c:v>550</c:v>
                </c:pt>
                <c:pt idx="3658">
                  <c:v>650</c:v>
                </c:pt>
                <c:pt idx="3659">
                  <c:v>1575</c:v>
                </c:pt>
                <c:pt idx="3660">
                  <c:v>2437.5</c:v>
                </c:pt>
                <c:pt idx="3661">
                  <c:v>1650.0000000000002</c:v>
                </c:pt>
                <c:pt idx="3662">
                  <c:v>1622.5000000000002</c:v>
                </c:pt>
                <c:pt idx="3663">
                  <c:v>1512.5000000000002</c:v>
                </c:pt>
                <c:pt idx="3664">
                  <c:v>1625</c:v>
                </c:pt>
                <c:pt idx="3665">
                  <c:v>2450</c:v>
                </c:pt>
                <c:pt idx="3666">
                  <c:v>3737.5</c:v>
                </c:pt>
                <c:pt idx="3667">
                  <c:v>2062.5</c:v>
                </c:pt>
                <c:pt idx="3668">
                  <c:v>1925.0000000000002</c:v>
                </c:pt>
                <c:pt idx="3669">
                  <c:v>1650.0000000000002</c:v>
                </c:pt>
                <c:pt idx="3670">
                  <c:v>1950</c:v>
                </c:pt>
                <c:pt idx="3671">
                  <c:v>2800</c:v>
                </c:pt>
                <c:pt idx="3672">
                  <c:v>2362.5</c:v>
                </c:pt>
                <c:pt idx="3673">
                  <c:v>1462.5</c:v>
                </c:pt>
                <c:pt idx="3674">
                  <c:v>1137.5</c:v>
                </c:pt>
                <c:pt idx="3675">
                  <c:v>699.99999999999989</c:v>
                </c:pt>
                <c:pt idx="3676">
                  <c:v>1237.5</c:v>
                </c:pt>
                <c:pt idx="3677">
                  <c:v>1462.5</c:v>
                </c:pt>
                <c:pt idx="3678">
                  <c:v>2587.5</c:v>
                </c:pt>
                <c:pt idx="3679">
                  <c:v>1012.5</c:v>
                </c:pt>
                <c:pt idx="3680">
                  <c:v>962.50000000000011</c:v>
                </c:pt>
                <c:pt idx="3681">
                  <c:v>600</c:v>
                </c:pt>
                <c:pt idx="3682">
                  <c:v>1237.5</c:v>
                </c:pt>
                <c:pt idx="3683">
                  <c:v>1462.5</c:v>
                </c:pt>
                <c:pt idx="3684">
                  <c:v>2452.5</c:v>
                </c:pt>
                <c:pt idx="3685">
                  <c:v>1125</c:v>
                </c:pt>
                <c:pt idx="3686">
                  <c:v>962.50000000000011</c:v>
                </c:pt>
                <c:pt idx="3687">
                  <c:v>499.99999999999994</c:v>
                </c:pt>
                <c:pt idx="3688">
                  <c:v>962.50000000000011</c:v>
                </c:pt>
                <c:pt idx="3689">
                  <c:v>1237.5</c:v>
                </c:pt>
                <c:pt idx="3690">
                  <c:v>2362.5</c:v>
                </c:pt>
                <c:pt idx="3691">
                  <c:v>1012.5</c:v>
                </c:pt>
                <c:pt idx="3692">
                  <c:v>787.50000000000011</c:v>
                </c:pt>
                <c:pt idx="3693">
                  <c:v>600</c:v>
                </c:pt>
                <c:pt idx="3694">
                  <c:v>825.00000000000011</c:v>
                </c:pt>
                <c:pt idx="3695">
                  <c:v>1350</c:v>
                </c:pt>
                <c:pt idx="3696">
                  <c:v>3420</c:v>
                </c:pt>
                <c:pt idx="3697">
                  <c:v>1512.5000000000002</c:v>
                </c:pt>
                <c:pt idx="3698">
                  <c:v>1500</c:v>
                </c:pt>
                <c:pt idx="3699">
                  <c:v>1250</c:v>
                </c:pt>
                <c:pt idx="3700">
                  <c:v>1650</c:v>
                </c:pt>
                <c:pt idx="3701">
                  <c:v>2600</c:v>
                </c:pt>
                <c:pt idx="3702">
                  <c:v>3900</c:v>
                </c:pt>
                <c:pt idx="3703">
                  <c:v>2200</c:v>
                </c:pt>
                <c:pt idx="3704">
                  <c:v>1625</c:v>
                </c:pt>
                <c:pt idx="3705">
                  <c:v>1500</c:v>
                </c:pt>
                <c:pt idx="3706">
                  <c:v>1800</c:v>
                </c:pt>
                <c:pt idx="3707">
                  <c:v>2925</c:v>
                </c:pt>
                <c:pt idx="3708">
                  <c:v>4050</c:v>
                </c:pt>
                <c:pt idx="3709">
                  <c:v>2337.5</c:v>
                </c:pt>
                <c:pt idx="3710">
                  <c:v>1750</c:v>
                </c:pt>
                <c:pt idx="3711">
                  <c:v>1500</c:v>
                </c:pt>
                <c:pt idx="3712">
                  <c:v>1950</c:v>
                </c:pt>
                <c:pt idx="3713">
                  <c:v>3250</c:v>
                </c:pt>
                <c:pt idx="3714">
                  <c:v>3900</c:v>
                </c:pt>
                <c:pt idx="3715">
                  <c:v>2337.5</c:v>
                </c:pt>
                <c:pt idx="3716">
                  <c:v>1750</c:v>
                </c:pt>
                <c:pt idx="3717">
                  <c:v>1250</c:v>
                </c:pt>
                <c:pt idx="3718">
                  <c:v>1350</c:v>
                </c:pt>
                <c:pt idx="3719">
                  <c:v>2600</c:v>
                </c:pt>
                <c:pt idx="3720">
                  <c:v>3150</c:v>
                </c:pt>
                <c:pt idx="3721">
                  <c:v>1787.5000000000002</c:v>
                </c:pt>
                <c:pt idx="3722">
                  <c:v>1125</c:v>
                </c:pt>
                <c:pt idx="3723">
                  <c:v>1000</c:v>
                </c:pt>
                <c:pt idx="3724">
                  <c:v>1200</c:v>
                </c:pt>
                <c:pt idx="3725">
                  <c:v>1950</c:v>
                </c:pt>
                <c:pt idx="3726">
                  <c:v>3087.5</c:v>
                </c:pt>
                <c:pt idx="3727">
                  <c:v>1800.0000000000002</c:v>
                </c:pt>
                <c:pt idx="3728">
                  <c:v>1200.0000000000002</c:v>
                </c:pt>
                <c:pt idx="3729">
                  <c:v>1050.0000000000002</c:v>
                </c:pt>
                <c:pt idx="3730">
                  <c:v>1225.0000000000002</c:v>
                </c:pt>
                <c:pt idx="3731">
                  <c:v>2250</c:v>
                </c:pt>
                <c:pt idx="3732">
                  <c:v>3150.0000000000005</c:v>
                </c:pt>
                <c:pt idx="3733">
                  <c:v>1950.0000000000002</c:v>
                </c:pt>
                <c:pt idx="3734">
                  <c:v>1920.0000000000002</c:v>
                </c:pt>
                <c:pt idx="3735">
                  <c:v>1800.0000000000002</c:v>
                </c:pt>
                <c:pt idx="3736">
                  <c:v>1925.0000000000002</c:v>
                </c:pt>
                <c:pt idx="3737">
                  <c:v>2812.5</c:v>
                </c:pt>
                <c:pt idx="3738">
                  <c:v>4200</c:v>
                </c:pt>
                <c:pt idx="3739">
                  <c:v>2400.0000000000005</c:v>
                </c:pt>
                <c:pt idx="3740">
                  <c:v>2250.0000000000005</c:v>
                </c:pt>
                <c:pt idx="3741">
                  <c:v>1950.0000000000002</c:v>
                </c:pt>
                <c:pt idx="3742">
                  <c:v>2275</c:v>
                </c:pt>
                <c:pt idx="3743">
                  <c:v>3187.5</c:v>
                </c:pt>
                <c:pt idx="3744">
                  <c:v>2625</c:v>
                </c:pt>
                <c:pt idx="3745">
                  <c:v>1625</c:v>
                </c:pt>
                <c:pt idx="3746">
                  <c:v>1300</c:v>
                </c:pt>
                <c:pt idx="3747">
                  <c:v>787.49999999999989</c:v>
                </c:pt>
                <c:pt idx="3748">
                  <c:v>1350.0000000000002</c:v>
                </c:pt>
                <c:pt idx="3749">
                  <c:v>1625</c:v>
                </c:pt>
                <c:pt idx="3750">
                  <c:v>3000</c:v>
                </c:pt>
                <c:pt idx="3751">
                  <c:v>1250</c:v>
                </c:pt>
                <c:pt idx="3752">
                  <c:v>1200</c:v>
                </c:pt>
                <c:pt idx="3753">
                  <c:v>899.99999999999989</c:v>
                </c:pt>
                <c:pt idx="3754">
                  <c:v>1650.0000000000002</c:v>
                </c:pt>
                <c:pt idx="3755">
                  <c:v>1875</c:v>
                </c:pt>
                <c:pt idx="3756">
                  <c:v>2850</c:v>
                </c:pt>
                <c:pt idx="3757">
                  <c:v>1375</c:v>
                </c:pt>
                <c:pt idx="3758">
                  <c:v>1200</c:v>
                </c:pt>
                <c:pt idx="3759">
                  <c:v>674.99999999999989</c:v>
                </c:pt>
                <c:pt idx="3760">
                  <c:v>1200.0000000000002</c:v>
                </c:pt>
                <c:pt idx="3761">
                  <c:v>1500</c:v>
                </c:pt>
                <c:pt idx="3762">
                  <c:v>2750</c:v>
                </c:pt>
                <c:pt idx="3763">
                  <c:v>1250</c:v>
                </c:pt>
                <c:pt idx="3764">
                  <c:v>1000</c:v>
                </c:pt>
                <c:pt idx="3765">
                  <c:v>787.49999999999989</c:v>
                </c:pt>
                <c:pt idx="3766">
                  <c:v>1050.0000000000002</c:v>
                </c:pt>
                <c:pt idx="3767">
                  <c:v>1625</c:v>
                </c:pt>
                <c:pt idx="3768">
                  <c:v>3867.5</c:v>
                </c:pt>
                <c:pt idx="3769">
                  <c:v>1800.0000000000002</c:v>
                </c:pt>
                <c:pt idx="3770">
                  <c:v>1787.5000000000002</c:v>
                </c:pt>
                <c:pt idx="3771">
                  <c:v>1512.5000000000002</c:v>
                </c:pt>
                <c:pt idx="3772">
                  <c:v>1950</c:v>
                </c:pt>
                <c:pt idx="3773">
                  <c:v>2975.0000000000005</c:v>
                </c:pt>
                <c:pt idx="3774">
                  <c:v>4387.5</c:v>
                </c:pt>
                <c:pt idx="3775">
                  <c:v>2550.0000000000005</c:v>
                </c:pt>
                <c:pt idx="3776">
                  <c:v>1925.0000000000002</c:v>
                </c:pt>
                <c:pt idx="3777">
                  <c:v>1787.5000000000002</c:v>
                </c:pt>
                <c:pt idx="3778">
                  <c:v>2112.5</c:v>
                </c:pt>
                <c:pt idx="3779">
                  <c:v>3325.0000000000005</c:v>
                </c:pt>
                <c:pt idx="3780">
                  <c:v>4550</c:v>
                </c:pt>
                <c:pt idx="3781">
                  <c:v>2700.0000000000005</c:v>
                </c:pt>
                <c:pt idx="3782">
                  <c:v>2062.5</c:v>
                </c:pt>
                <c:pt idx="3783">
                  <c:v>1787.5000000000002</c:v>
                </c:pt>
                <c:pt idx="3784">
                  <c:v>2275</c:v>
                </c:pt>
                <c:pt idx="3785">
                  <c:v>3675.0000000000005</c:v>
                </c:pt>
                <c:pt idx="3786">
                  <c:v>4387.5</c:v>
                </c:pt>
                <c:pt idx="3787">
                  <c:v>2700.0000000000005</c:v>
                </c:pt>
                <c:pt idx="3788">
                  <c:v>2062.5</c:v>
                </c:pt>
                <c:pt idx="3789">
                  <c:v>1512.5000000000002</c:v>
                </c:pt>
                <c:pt idx="3790">
                  <c:v>1625</c:v>
                </c:pt>
                <c:pt idx="3791">
                  <c:v>2975.0000000000005</c:v>
                </c:pt>
                <c:pt idx="3792">
                  <c:v>3575</c:v>
                </c:pt>
                <c:pt idx="3793">
                  <c:v>2100.0000000000005</c:v>
                </c:pt>
                <c:pt idx="3794">
                  <c:v>1375</c:v>
                </c:pt>
                <c:pt idx="3795">
                  <c:v>1237.5</c:v>
                </c:pt>
                <c:pt idx="3796">
                  <c:v>1462.5</c:v>
                </c:pt>
                <c:pt idx="3797">
                  <c:v>2275</c:v>
                </c:pt>
                <c:pt idx="3798">
                  <c:v>3325.0000000000005</c:v>
                </c:pt>
                <c:pt idx="3799">
                  <c:v>1950.0000000000005</c:v>
                </c:pt>
                <c:pt idx="3800">
                  <c:v>1300.0000000000002</c:v>
                </c:pt>
                <c:pt idx="3801">
                  <c:v>1137.5000000000002</c:v>
                </c:pt>
                <c:pt idx="3802">
                  <c:v>1312.5000000000002</c:v>
                </c:pt>
                <c:pt idx="3803">
                  <c:v>2400</c:v>
                </c:pt>
                <c:pt idx="3804">
                  <c:v>3375.0000000000005</c:v>
                </c:pt>
                <c:pt idx="3805">
                  <c:v>2112.5000000000005</c:v>
                </c:pt>
                <c:pt idx="3806">
                  <c:v>2242.5000000000005</c:v>
                </c:pt>
                <c:pt idx="3807">
                  <c:v>2112.5000000000005</c:v>
                </c:pt>
                <c:pt idx="3808">
                  <c:v>2250.0000000000005</c:v>
                </c:pt>
                <c:pt idx="3809">
                  <c:v>3200</c:v>
                </c:pt>
                <c:pt idx="3810">
                  <c:v>4687.5000000000009</c:v>
                </c:pt>
                <c:pt idx="3811">
                  <c:v>2762.5000000000005</c:v>
                </c:pt>
                <c:pt idx="3812">
                  <c:v>2600.0000000000005</c:v>
                </c:pt>
                <c:pt idx="3813">
                  <c:v>2275.0000000000005</c:v>
                </c:pt>
                <c:pt idx="3814">
                  <c:v>2625.0000000000005</c:v>
                </c:pt>
                <c:pt idx="3815">
                  <c:v>3600</c:v>
                </c:pt>
                <c:pt idx="3816">
                  <c:v>2750</c:v>
                </c:pt>
                <c:pt idx="3817">
                  <c:v>1650.0000000000002</c:v>
                </c:pt>
                <c:pt idx="3818">
                  <c:v>1350</c:v>
                </c:pt>
                <c:pt idx="3819">
                  <c:v>749.99999999999989</c:v>
                </c:pt>
                <c:pt idx="3820">
                  <c:v>1300.0000000000002</c:v>
                </c:pt>
                <c:pt idx="3821">
                  <c:v>1650.0000000000002</c:v>
                </c:pt>
                <c:pt idx="3822">
                  <c:v>3162.5000000000005</c:v>
                </c:pt>
                <c:pt idx="3823">
                  <c:v>1237.5</c:v>
                </c:pt>
                <c:pt idx="3824">
                  <c:v>1237.5</c:v>
                </c:pt>
                <c:pt idx="3825">
                  <c:v>874.99999999999989</c:v>
                </c:pt>
                <c:pt idx="3826">
                  <c:v>1625.0000000000002</c:v>
                </c:pt>
                <c:pt idx="3827">
                  <c:v>1925.0000000000002</c:v>
                </c:pt>
                <c:pt idx="3828">
                  <c:v>2997.5000000000005</c:v>
                </c:pt>
                <c:pt idx="3829">
                  <c:v>1375</c:v>
                </c:pt>
                <c:pt idx="3830">
                  <c:v>1237.5</c:v>
                </c:pt>
                <c:pt idx="3831">
                  <c:v>624.99999999999989</c:v>
                </c:pt>
                <c:pt idx="3832">
                  <c:v>1137.5000000000002</c:v>
                </c:pt>
                <c:pt idx="3833">
                  <c:v>1512.5000000000002</c:v>
                </c:pt>
                <c:pt idx="3834">
                  <c:v>2887.5000000000005</c:v>
                </c:pt>
                <c:pt idx="3835">
                  <c:v>1237.5</c:v>
                </c:pt>
                <c:pt idx="3836">
                  <c:v>1012.5</c:v>
                </c:pt>
                <c:pt idx="3837">
                  <c:v>749.99999999999989</c:v>
                </c:pt>
                <c:pt idx="3838">
                  <c:v>900.00000000000011</c:v>
                </c:pt>
                <c:pt idx="3839">
                  <c:v>1500</c:v>
                </c:pt>
                <c:pt idx="3840">
                  <c:v>3705</c:v>
                </c:pt>
                <c:pt idx="3841">
                  <c:v>1650.0000000000002</c:v>
                </c:pt>
                <c:pt idx="3842">
                  <c:v>1650.0000000000002</c:v>
                </c:pt>
                <c:pt idx="3843">
                  <c:v>1375</c:v>
                </c:pt>
                <c:pt idx="3844">
                  <c:v>1787.5</c:v>
                </c:pt>
                <c:pt idx="3845">
                  <c:v>2800.0000000000005</c:v>
                </c:pt>
                <c:pt idx="3846">
                  <c:v>4225</c:v>
                </c:pt>
                <c:pt idx="3847">
                  <c:v>2400.0000000000005</c:v>
                </c:pt>
                <c:pt idx="3848">
                  <c:v>1787.5000000000002</c:v>
                </c:pt>
                <c:pt idx="3849">
                  <c:v>1650.0000000000002</c:v>
                </c:pt>
                <c:pt idx="3850">
                  <c:v>1950</c:v>
                </c:pt>
                <c:pt idx="3851">
                  <c:v>3150.0000000000005</c:v>
                </c:pt>
                <c:pt idx="3852">
                  <c:v>4387.5</c:v>
                </c:pt>
                <c:pt idx="3853">
                  <c:v>2550.0000000000005</c:v>
                </c:pt>
                <c:pt idx="3854">
                  <c:v>1925.0000000000002</c:v>
                </c:pt>
                <c:pt idx="3855">
                  <c:v>1650.0000000000002</c:v>
                </c:pt>
                <c:pt idx="3856">
                  <c:v>2112.5</c:v>
                </c:pt>
                <c:pt idx="3857">
                  <c:v>3500.0000000000005</c:v>
                </c:pt>
                <c:pt idx="3858">
                  <c:v>4225</c:v>
                </c:pt>
                <c:pt idx="3859">
                  <c:v>2550.0000000000005</c:v>
                </c:pt>
                <c:pt idx="3860">
                  <c:v>1925.0000000000002</c:v>
                </c:pt>
                <c:pt idx="3861">
                  <c:v>1375</c:v>
                </c:pt>
                <c:pt idx="3862">
                  <c:v>1462.5</c:v>
                </c:pt>
                <c:pt idx="3863">
                  <c:v>2800.0000000000005</c:v>
                </c:pt>
                <c:pt idx="3864">
                  <c:v>3412.5</c:v>
                </c:pt>
                <c:pt idx="3865">
                  <c:v>1950.0000000000002</c:v>
                </c:pt>
                <c:pt idx="3866">
                  <c:v>1237.5</c:v>
                </c:pt>
                <c:pt idx="3867">
                  <c:v>1100</c:v>
                </c:pt>
                <c:pt idx="3868">
                  <c:v>1300</c:v>
                </c:pt>
                <c:pt idx="3869">
                  <c:v>2100</c:v>
                </c:pt>
                <c:pt idx="3870">
                  <c:v>3150.0000000000005</c:v>
                </c:pt>
                <c:pt idx="3871">
                  <c:v>1787.5000000000005</c:v>
                </c:pt>
                <c:pt idx="3872">
                  <c:v>1137.5000000000002</c:v>
                </c:pt>
                <c:pt idx="3873">
                  <c:v>975.00000000000023</c:v>
                </c:pt>
                <c:pt idx="3874">
                  <c:v>1125.0000000000002</c:v>
                </c:pt>
                <c:pt idx="3875">
                  <c:v>2200</c:v>
                </c:pt>
                <c:pt idx="3876">
                  <c:v>3187.5000000000005</c:v>
                </c:pt>
                <c:pt idx="3877">
                  <c:v>1950.0000000000005</c:v>
                </c:pt>
                <c:pt idx="3878">
                  <c:v>2080.0000000000005</c:v>
                </c:pt>
                <c:pt idx="3879">
                  <c:v>1950.0000000000005</c:v>
                </c:pt>
                <c:pt idx="3880">
                  <c:v>2062.5000000000005</c:v>
                </c:pt>
                <c:pt idx="3881">
                  <c:v>3000</c:v>
                </c:pt>
                <c:pt idx="3882">
                  <c:v>4500.0000000000009</c:v>
                </c:pt>
                <c:pt idx="3883">
                  <c:v>2600.0000000000005</c:v>
                </c:pt>
                <c:pt idx="3884">
                  <c:v>2437.5000000000005</c:v>
                </c:pt>
                <c:pt idx="3885">
                  <c:v>2112.5000000000005</c:v>
                </c:pt>
                <c:pt idx="3886">
                  <c:v>2437.5000000000005</c:v>
                </c:pt>
                <c:pt idx="3887">
                  <c:v>3400</c:v>
                </c:pt>
              </c:numCache>
            </c:numRef>
          </c:xVal>
          <c:yVal>
            <c:numRef>
              <c:f>'Sales &amp; Profitability Analysis'!$T$6:$T$3893</c:f>
              <c:numCache>
                <c:formatCode>"$"#,##0_);[Red]\("$"#,##0\)</c:formatCode>
                <c:ptCount val="3888"/>
                <c:pt idx="0">
                  <c:v>3000</c:v>
                </c:pt>
                <c:pt idx="1">
                  <c:v>1500</c:v>
                </c:pt>
                <c:pt idx="2">
                  <c:v>1400</c:v>
                </c:pt>
                <c:pt idx="3">
                  <c:v>1338.75</c:v>
                </c:pt>
                <c:pt idx="4">
                  <c:v>1620</c:v>
                </c:pt>
                <c:pt idx="5">
                  <c:v>1250</c:v>
                </c:pt>
                <c:pt idx="6">
                  <c:v>3125</c:v>
                </c:pt>
                <c:pt idx="7">
                  <c:v>1350</c:v>
                </c:pt>
                <c:pt idx="8">
                  <c:v>1330</c:v>
                </c:pt>
                <c:pt idx="9">
                  <c:v>1299.375</c:v>
                </c:pt>
                <c:pt idx="10">
                  <c:v>1620</c:v>
                </c:pt>
                <c:pt idx="11">
                  <c:v>1250</c:v>
                </c:pt>
                <c:pt idx="12">
                  <c:v>3050</c:v>
                </c:pt>
                <c:pt idx="13">
                  <c:v>1387.5</c:v>
                </c:pt>
                <c:pt idx="14">
                  <c:v>1330</c:v>
                </c:pt>
                <c:pt idx="15">
                  <c:v>1260</c:v>
                </c:pt>
                <c:pt idx="16">
                  <c:v>1530</c:v>
                </c:pt>
                <c:pt idx="17">
                  <c:v>1187.5</c:v>
                </c:pt>
                <c:pt idx="18">
                  <c:v>3000</c:v>
                </c:pt>
                <c:pt idx="19">
                  <c:v>1350</c:v>
                </c:pt>
                <c:pt idx="20">
                  <c:v>1260</c:v>
                </c:pt>
                <c:pt idx="21">
                  <c:v>1299.375</c:v>
                </c:pt>
                <c:pt idx="22">
                  <c:v>1485</c:v>
                </c:pt>
                <c:pt idx="23">
                  <c:v>1187.5</c:v>
                </c:pt>
                <c:pt idx="24">
                  <c:v>3660</c:v>
                </c:pt>
                <c:pt idx="25">
                  <c:v>1526.25</c:v>
                </c:pt>
                <c:pt idx="26">
                  <c:v>1575</c:v>
                </c:pt>
                <c:pt idx="27">
                  <c:v>1487.5</c:v>
                </c:pt>
                <c:pt idx="28">
                  <c:v>1575</c:v>
                </c:pt>
                <c:pt idx="29">
                  <c:v>1625</c:v>
                </c:pt>
                <c:pt idx="30">
                  <c:v>3750</c:v>
                </c:pt>
                <c:pt idx="31">
                  <c:v>1650</c:v>
                </c:pt>
                <c:pt idx="32">
                  <c:v>1618.75</c:v>
                </c:pt>
                <c:pt idx="33">
                  <c:v>1575</c:v>
                </c:pt>
                <c:pt idx="34">
                  <c:v>1620</c:v>
                </c:pt>
                <c:pt idx="35">
                  <c:v>1706.25</c:v>
                </c:pt>
                <c:pt idx="36">
                  <c:v>3825</c:v>
                </c:pt>
                <c:pt idx="37">
                  <c:v>1691.2500000000002</c:v>
                </c:pt>
                <c:pt idx="38">
                  <c:v>1662.5</c:v>
                </c:pt>
                <c:pt idx="39">
                  <c:v>1575</c:v>
                </c:pt>
                <c:pt idx="40">
                  <c:v>1665</c:v>
                </c:pt>
                <c:pt idx="41">
                  <c:v>1787.5</c:v>
                </c:pt>
                <c:pt idx="42">
                  <c:v>3750</c:v>
                </c:pt>
                <c:pt idx="43">
                  <c:v>1691.2500000000002</c:v>
                </c:pt>
                <c:pt idx="44">
                  <c:v>1662.5</c:v>
                </c:pt>
                <c:pt idx="45">
                  <c:v>1618.75</c:v>
                </c:pt>
                <c:pt idx="46">
                  <c:v>1620</c:v>
                </c:pt>
                <c:pt idx="47">
                  <c:v>1746.875</c:v>
                </c:pt>
                <c:pt idx="48">
                  <c:v>3600</c:v>
                </c:pt>
                <c:pt idx="49">
                  <c:v>1650</c:v>
                </c:pt>
                <c:pt idx="50">
                  <c:v>1618.75</c:v>
                </c:pt>
                <c:pt idx="51">
                  <c:v>1575</c:v>
                </c:pt>
                <c:pt idx="52">
                  <c:v>1620</c:v>
                </c:pt>
                <c:pt idx="53">
                  <c:v>1625</c:v>
                </c:pt>
                <c:pt idx="54">
                  <c:v>3818.75</c:v>
                </c:pt>
                <c:pt idx="55">
                  <c:v>1650</c:v>
                </c:pt>
                <c:pt idx="56">
                  <c:v>1732.5</c:v>
                </c:pt>
                <c:pt idx="57">
                  <c:v>1684.375</c:v>
                </c:pt>
                <c:pt idx="58">
                  <c:v>1706.25</c:v>
                </c:pt>
                <c:pt idx="59">
                  <c:v>1750</c:v>
                </c:pt>
                <c:pt idx="60">
                  <c:v>3737.5</c:v>
                </c:pt>
                <c:pt idx="61">
                  <c:v>1608.75</c:v>
                </c:pt>
                <c:pt idx="62">
                  <c:v>1771</c:v>
                </c:pt>
                <c:pt idx="63">
                  <c:v>1732.5</c:v>
                </c:pt>
                <c:pt idx="64">
                  <c:v>1706.25</c:v>
                </c:pt>
                <c:pt idx="65">
                  <c:v>1706.25</c:v>
                </c:pt>
                <c:pt idx="66">
                  <c:v>3900</c:v>
                </c:pt>
                <c:pt idx="67">
                  <c:v>1650</c:v>
                </c:pt>
                <c:pt idx="68">
                  <c:v>1828.7499999999998</c:v>
                </c:pt>
                <c:pt idx="69">
                  <c:v>1732.5</c:v>
                </c:pt>
                <c:pt idx="70">
                  <c:v>1755</c:v>
                </c:pt>
                <c:pt idx="71">
                  <c:v>1750</c:v>
                </c:pt>
                <c:pt idx="72">
                  <c:v>787.5</c:v>
                </c:pt>
                <c:pt idx="73">
                  <c:v>1102.5</c:v>
                </c:pt>
                <c:pt idx="74">
                  <c:v>857.5</c:v>
                </c:pt>
                <c:pt idx="75">
                  <c:v>1102.5</c:v>
                </c:pt>
                <c:pt idx="76">
                  <c:v>660</c:v>
                </c:pt>
                <c:pt idx="77">
                  <c:v>1225</c:v>
                </c:pt>
                <c:pt idx="78">
                  <c:v>743.75</c:v>
                </c:pt>
                <c:pt idx="79">
                  <c:v>1041.25</c:v>
                </c:pt>
                <c:pt idx="80">
                  <c:v>826.875</c:v>
                </c:pt>
                <c:pt idx="81">
                  <c:v>984.375</c:v>
                </c:pt>
                <c:pt idx="82">
                  <c:v>600</c:v>
                </c:pt>
                <c:pt idx="83">
                  <c:v>1225</c:v>
                </c:pt>
                <c:pt idx="84">
                  <c:v>918.74999999999989</c:v>
                </c:pt>
                <c:pt idx="85">
                  <c:v>1225</c:v>
                </c:pt>
                <c:pt idx="86">
                  <c:v>857.5</c:v>
                </c:pt>
                <c:pt idx="87">
                  <c:v>1080</c:v>
                </c:pt>
                <c:pt idx="88">
                  <c:v>675</c:v>
                </c:pt>
                <c:pt idx="89">
                  <c:v>1300</c:v>
                </c:pt>
                <c:pt idx="90">
                  <c:v>944.99999999999989</c:v>
                </c:pt>
                <c:pt idx="91">
                  <c:v>1260</c:v>
                </c:pt>
                <c:pt idx="92">
                  <c:v>888.125</c:v>
                </c:pt>
                <c:pt idx="93">
                  <c:v>1125</c:v>
                </c:pt>
                <c:pt idx="94">
                  <c:v>708.75</c:v>
                </c:pt>
                <c:pt idx="95">
                  <c:v>1600</c:v>
                </c:pt>
                <c:pt idx="96">
                  <c:v>971.24999999999989</c:v>
                </c:pt>
                <c:pt idx="97">
                  <c:v>1295</c:v>
                </c:pt>
                <c:pt idx="98">
                  <c:v>949.37499999999989</c:v>
                </c:pt>
                <c:pt idx="99">
                  <c:v>1260</c:v>
                </c:pt>
                <c:pt idx="100">
                  <c:v>810</c:v>
                </c:pt>
                <c:pt idx="101">
                  <c:v>1900</c:v>
                </c:pt>
                <c:pt idx="102">
                  <c:v>1330</c:v>
                </c:pt>
                <c:pt idx="103">
                  <c:v>1496.25</c:v>
                </c:pt>
                <c:pt idx="104">
                  <c:v>1120</c:v>
                </c:pt>
                <c:pt idx="105">
                  <c:v>1350</c:v>
                </c:pt>
                <c:pt idx="106">
                  <c:v>877.5</c:v>
                </c:pt>
                <c:pt idx="107">
                  <c:v>2500</c:v>
                </c:pt>
                <c:pt idx="108">
                  <c:v>1330</c:v>
                </c:pt>
                <c:pt idx="109">
                  <c:v>1496.25</c:v>
                </c:pt>
                <c:pt idx="110">
                  <c:v>1540</c:v>
                </c:pt>
                <c:pt idx="111">
                  <c:v>1260</c:v>
                </c:pt>
                <c:pt idx="112">
                  <c:v>945</c:v>
                </c:pt>
                <c:pt idx="113">
                  <c:v>2437.5</c:v>
                </c:pt>
                <c:pt idx="114">
                  <c:v>1295</c:v>
                </c:pt>
                <c:pt idx="115">
                  <c:v>1456.875</c:v>
                </c:pt>
                <c:pt idx="116">
                  <c:v>1540</c:v>
                </c:pt>
                <c:pt idx="117">
                  <c:v>1170</c:v>
                </c:pt>
                <c:pt idx="118">
                  <c:v>877.5</c:v>
                </c:pt>
                <c:pt idx="119">
                  <c:v>2250</c:v>
                </c:pt>
                <c:pt idx="120">
                  <c:v>1338.75</c:v>
                </c:pt>
                <c:pt idx="121">
                  <c:v>1338.75</c:v>
                </c:pt>
                <c:pt idx="122">
                  <c:v>1575</c:v>
                </c:pt>
                <c:pt idx="123">
                  <c:v>1406.25</c:v>
                </c:pt>
                <c:pt idx="124">
                  <c:v>843.75</c:v>
                </c:pt>
                <c:pt idx="125">
                  <c:v>2337.5</c:v>
                </c:pt>
                <c:pt idx="126">
                  <c:v>1260</c:v>
                </c:pt>
                <c:pt idx="127">
                  <c:v>1260</c:v>
                </c:pt>
                <c:pt idx="128">
                  <c:v>1312.5</c:v>
                </c:pt>
                <c:pt idx="129">
                  <c:v>1350</c:v>
                </c:pt>
                <c:pt idx="130">
                  <c:v>776.25</c:v>
                </c:pt>
                <c:pt idx="131">
                  <c:v>2062.5</c:v>
                </c:pt>
                <c:pt idx="132">
                  <c:v>1417.5</c:v>
                </c:pt>
                <c:pt idx="133">
                  <c:v>1417.5</c:v>
                </c:pt>
                <c:pt idx="134">
                  <c:v>1443.75</c:v>
                </c:pt>
                <c:pt idx="135">
                  <c:v>1518.75</c:v>
                </c:pt>
                <c:pt idx="136">
                  <c:v>877.5</c:v>
                </c:pt>
                <c:pt idx="137">
                  <c:v>2337.5</c:v>
                </c:pt>
                <c:pt idx="138">
                  <c:v>1496.25</c:v>
                </c:pt>
                <c:pt idx="139">
                  <c:v>1496.25</c:v>
                </c:pt>
                <c:pt idx="140">
                  <c:v>1487.5</c:v>
                </c:pt>
                <c:pt idx="141">
                  <c:v>1575</c:v>
                </c:pt>
                <c:pt idx="142">
                  <c:v>877.5</c:v>
                </c:pt>
                <c:pt idx="143">
                  <c:v>2475</c:v>
                </c:pt>
                <c:pt idx="144">
                  <c:v>1085</c:v>
                </c:pt>
                <c:pt idx="145">
                  <c:v>775</c:v>
                </c:pt>
                <c:pt idx="146">
                  <c:v>1356.2500000000002</c:v>
                </c:pt>
                <c:pt idx="147">
                  <c:v>937.5</c:v>
                </c:pt>
                <c:pt idx="148">
                  <c:v>1581.2500000000002</c:v>
                </c:pt>
                <c:pt idx="149">
                  <c:v>581.25000000000011</c:v>
                </c:pt>
                <c:pt idx="150">
                  <c:v>1155</c:v>
                </c:pt>
                <c:pt idx="151">
                  <c:v>725</c:v>
                </c:pt>
                <c:pt idx="152">
                  <c:v>1268.7500000000002</c:v>
                </c:pt>
                <c:pt idx="153">
                  <c:v>862.5</c:v>
                </c:pt>
                <c:pt idx="154">
                  <c:v>1375</c:v>
                </c:pt>
                <c:pt idx="155">
                  <c:v>525.00000000000011</c:v>
                </c:pt>
                <c:pt idx="156">
                  <c:v>1487.5000000000002</c:v>
                </c:pt>
                <c:pt idx="157">
                  <c:v>840</c:v>
                </c:pt>
                <c:pt idx="158">
                  <c:v>1470.0000000000002</c:v>
                </c:pt>
                <c:pt idx="159">
                  <c:v>1080</c:v>
                </c:pt>
                <c:pt idx="160">
                  <c:v>1625</c:v>
                </c:pt>
                <c:pt idx="161">
                  <c:v>630.00000000000011</c:v>
                </c:pt>
                <c:pt idx="162">
                  <c:v>1837.5000000000002</c:v>
                </c:pt>
                <c:pt idx="163">
                  <c:v>877.5</c:v>
                </c:pt>
                <c:pt idx="164">
                  <c:v>1649.3750000000002</c:v>
                </c:pt>
                <c:pt idx="165">
                  <c:v>1125</c:v>
                </c:pt>
                <c:pt idx="166">
                  <c:v>1706.25</c:v>
                </c:pt>
                <c:pt idx="167">
                  <c:v>840.00000000000011</c:v>
                </c:pt>
                <c:pt idx="168">
                  <c:v>2160</c:v>
                </c:pt>
                <c:pt idx="169">
                  <c:v>1218.75</c:v>
                </c:pt>
                <c:pt idx="170">
                  <c:v>1950</c:v>
                </c:pt>
                <c:pt idx="171">
                  <c:v>1365</c:v>
                </c:pt>
                <c:pt idx="172">
                  <c:v>1966.2500000000002</c:v>
                </c:pt>
                <c:pt idx="173">
                  <c:v>1160</c:v>
                </c:pt>
                <c:pt idx="174">
                  <c:v>2340</c:v>
                </c:pt>
                <c:pt idx="175">
                  <c:v>1340.625</c:v>
                </c:pt>
                <c:pt idx="176">
                  <c:v>2145</c:v>
                </c:pt>
                <c:pt idx="177">
                  <c:v>1470</c:v>
                </c:pt>
                <c:pt idx="178">
                  <c:v>2055.625</c:v>
                </c:pt>
                <c:pt idx="179">
                  <c:v>1400</c:v>
                </c:pt>
                <c:pt idx="180">
                  <c:v>2152.5</c:v>
                </c:pt>
                <c:pt idx="181">
                  <c:v>1137.5</c:v>
                </c:pt>
                <c:pt idx="182">
                  <c:v>1876.8750000000002</c:v>
                </c:pt>
                <c:pt idx="183">
                  <c:v>1305</c:v>
                </c:pt>
                <c:pt idx="184">
                  <c:v>2518.75</c:v>
                </c:pt>
                <c:pt idx="185">
                  <c:v>930.00000000000011</c:v>
                </c:pt>
                <c:pt idx="186">
                  <c:v>2218.125</c:v>
                </c:pt>
                <c:pt idx="187">
                  <c:v>1295.0000000000002</c:v>
                </c:pt>
                <c:pt idx="188">
                  <c:v>1820.0000000000002</c:v>
                </c:pt>
                <c:pt idx="189">
                  <c:v>1462.5</c:v>
                </c:pt>
                <c:pt idx="190">
                  <c:v>2812.5</c:v>
                </c:pt>
                <c:pt idx="191">
                  <c:v>870.00000000000011</c:v>
                </c:pt>
                <c:pt idx="192">
                  <c:v>1526.2500000000002</c:v>
                </c:pt>
                <c:pt idx="193">
                  <c:v>832.50000000000011</c:v>
                </c:pt>
                <c:pt idx="194">
                  <c:v>1278.7500000000002</c:v>
                </c:pt>
                <c:pt idx="195">
                  <c:v>996.875</c:v>
                </c:pt>
                <c:pt idx="196">
                  <c:v>2120.6250000000005</c:v>
                </c:pt>
                <c:pt idx="197">
                  <c:v>542.50000000000011</c:v>
                </c:pt>
                <c:pt idx="198">
                  <c:v>1443.7500000000002</c:v>
                </c:pt>
                <c:pt idx="199">
                  <c:v>787.50000000000011</c:v>
                </c:pt>
                <c:pt idx="200">
                  <c:v>1155.0000000000002</c:v>
                </c:pt>
                <c:pt idx="201">
                  <c:v>928.125</c:v>
                </c:pt>
                <c:pt idx="202">
                  <c:v>1901.2500000000002</c:v>
                </c:pt>
                <c:pt idx="203">
                  <c:v>490.00000000000011</c:v>
                </c:pt>
                <c:pt idx="204">
                  <c:v>1443.7500000000002</c:v>
                </c:pt>
                <c:pt idx="205">
                  <c:v>787.50000000000011</c:v>
                </c:pt>
                <c:pt idx="206">
                  <c:v>1196.2500000000002</c:v>
                </c:pt>
                <c:pt idx="207">
                  <c:v>962.5</c:v>
                </c:pt>
                <c:pt idx="208">
                  <c:v>1901.2500000000002</c:v>
                </c:pt>
                <c:pt idx="209">
                  <c:v>542.50000000000011</c:v>
                </c:pt>
                <c:pt idx="210">
                  <c:v>1608.7500000000002</c:v>
                </c:pt>
                <c:pt idx="211">
                  <c:v>877.50000000000011</c:v>
                </c:pt>
                <c:pt idx="212">
                  <c:v>1278.7500000000002</c:v>
                </c:pt>
                <c:pt idx="213">
                  <c:v>1065.6249999999998</c:v>
                </c:pt>
                <c:pt idx="214">
                  <c:v>2047.5000000000002</c:v>
                </c:pt>
                <c:pt idx="215">
                  <c:v>560.00000000000011</c:v>
                </c:pt>
                <c:pt idx="216">
                  <c:v>980</c:v>
                </c:pt>
                <c:pt idx="217">
                  <c:v>787.5</c:v>
                </c:pt>
                <c:pt idx="218">
                  <c:v>1260</c:v>
                </c:pt>
                <c:pt idx="219">
                  <c:v>866.25</c:v>
                </c:pt>
                <c:pt idx="220">
                  <c:v>1375</c:v>
                </c:pt>
                <c:pt idx="221">
                  <c:v>630</c:v>
                </c:pt>
                <c:pt idx="222">
                  <c:v>1050</c:v>
                </c:pt>
                <c:pt idx="223">
                  <c:v>731.25</c:v>
                </c:pt>
                <c:pt idx="224">
                  <c:v>1215</c:v>
                </c:pt>
                <c:pt idx="225">
                  <c:v>826.875</c:v>
                </c:pt>
                <c:pt idx="226">
                  <c:v>1237.5</c:v>
                </c:pt>
                <c:pt idx="227">
                  <c:v>585</c:v>
                </c:pt>
                <c:pt idx="228">
                  <c:v>1120</c:v>
                </c:pt>
                <c:pt idx="229">
                  <c:v>731.25</c:v>
                </c:pt>
                <c:pt idx="230">
                  <c:v>1170</c:v>
                </c:pt>
                <c:pt idx="231">
                  <c:v>866.25</c:v>
                </c:pt>
                <c:pt idx="232">
                  <c:v>1168.75</c:v>
                </c:pt>
                <c:pt idx="233">
                  <c:v>562.5</c:v>
                </c:pt>
                <c:pt idx="234">
                  <c:v>1440</c:v>
                </c:pt>
                <c:pt idx="235">
                  <c:v>750</c:v>
                </c:pt>
                <c:pt idx="236">
                  <c:v>1250</c:v>
                </c:pt>
                <c:pt idx="237">
                  <c:v>826.875</c:v>
                </c:pt>
                <c:pt idx="238">
                  <c:v>1168.75</c:v>
                </c:pt>
                <c:pt idx="239">
                  <c:v>780</c:v>
                </c:pt>
                <c:pt idx="240">
                  <c:v>1440</c:v>
                </c:pt>
                <c:pt idx="241">
                  <c:v>812.5</c:v>
                </c:pt>
                <c:pt idx="242">
                  <c:v>1300</c:v>
                </c:pt>
                <c:pt idx="243">
                  <c:v>866.25</c:v>
                </c:pt>
                <c:pt idx="244">
                  <c:v>1237.5</c:v>
                </c:pt>
                <c:pt idx="245">
                  <c:v>812.5</c:v>
                </c:pt>
                <c:pt idx="246">
                  <c:v>1620</c:v>
                </c:pt>
                <c:pt idx="247">
                  <c:v>937.5</c:v>
                </c:pt>
                <c:pt idx="248">
                  <c:v>1500</c:v>
                </c:pt>
                <c:pt idx="249">
                  <c:v>984.37499999999989</c:v>
                </c:pt>
                <c:pt idx="250">
                  <c:v>1375</c:v>
                </c:pt>
                <c:pt idx="251">
                  <c:v>1040</c:v>
                </c:pt>
                <c:pt idx="252">
                  <c:v>1710</c:v>
                </c:pt>
                <c:pt idx="253">
                  <c:v>1000</c:v>
                </c:pt>
                <c:pt idx="254">
                  <c:v>1500</c:v>
                </c:pt>
                <c:pt idx="255">
                  <c:v>1023.7499999999999</c:v>
                </c:pt>
                <c:pt idx="256">
                  <c:v>1925.0000000000002</c:v>
                </c:pt>
                <c:pt idx="257">
                  <c:v>910</c:v>
                </c:pt>
                <c:pt idx="258">
                  <c:v>1800</c:v>
                </c:pt>
                <c:pt idx="259">
                  <c:v>1168.75</c:v>
                </c:pt>
                <c:pt idx="260">
                  <c:v>1450</c:v>
                </c:pt>
                <c:pt idx="261">
                  <c:v>1181.25</c:v>
                </c:pt>
                <c:pt idx="262">
                  <c:v>2227.5</c:v>
                </c:pt>
                <c:pt idx="263">
                  <c:v>845</c:v>
                </c:pt>
                <c:pt idx="264">
                  <c:v>1700</c:v>
                </c:pt>
                <c:pt idx="265">
                  <c:v>1168.75</c:v>
                </c:pt>
                <c:pt idx="266">
                  <c:v>1400</c:v>
                </c:pt>
                <c:pt idx="267">
                  <c:v>1137.5</c:v>
                </c:pt>
                <c:pt idx="268">
                  <c:v>2145</c:v>
                </c:pt>
                <c:pt idx="269">
                  <c:v>910</c:v>
                </c:pt>
                <c:pt idx="270">
                  <c:v>1600</c:v>
                </c:pt>
                <c:pt idx="271">
                  <c:v>1100</c:v>
                </c:pt>
                <c:pt idx="272">
                  <c:v>1300</c:v>
                </c:pt>
                <c:pt idx="273">
                  <c:v>1093.75</c:v>
                </c:pt>
                <c:pt idx="274">
                  <c:v>1980.0000000000002</c:v>
                </c:pt>
                <c:pt idx="275">
                  <c:v>845</c:v>
                </c:pt>
                <c:pt idx="276">
                  <c:v>1650</c:v>
                </c:pt>
                <c:pt idx="277">
                  <c:v>1134.375</c:v>
                </c:pt>
                <c:pt idx="278">
                  <c:v>1350</c:v>
                </c:pt>
                <c:pt idx="279">
                  <c:v>1137.5</c:v>
                </c:pt>
                <c:pt idx="280">
                  <c:v>1980.0000000000002</c:v>
                </c:pt>
                <c:pt idx="281">
                  <c:v>910</c:v>
                </c:pt>
                <c:pt idx="282">
                  <c:v>1800</c:v>
                </c:pt>
                <c:pt idx="283">
                  <c:v>1237.5</c:v>
                </c:pt>
                <c:pt idx="284">
                  <c:v>1400</c:v>
                </c:pt>
                <c:pt idx="285">
                  <c:v>1225</c:v>
                </c:pt>
                <c:pt idx="286">
                  <c:v>2062.5</c:v>
                </c:pt>
                <c:pt idx="287">
                  <c:v>942.5</c:v>
                </c:pt>
                <c:pt idx="288">
                  <c:v>855</c:v>
                </c:pt>
                <c:pt idx="289">
                  <c:v>433.125</c:v>
                </c:pt>
                <c:pt idx="290">
                  <c:v>336.875</c:v>
                </c:pt>
                <c:pt idx="291">
                  <c:v>200</c:v>
                </c:pt>
                <c:pt idx="292">
                  <c:v>336.87499999999994</c:v>
                </c:pt>
                <c:pt idx="293">
                  <c:v>618.75</c:v>
                </c:pt>
                <c:pt idx="294">
                  <c:v>945</c:v>
                </c:pt>
                <c:pt idx="295">
                  <c:v>275.625</c:v>
                </c:pt>
                <c:pt idx="296">
                  <c:v>275.625</c:v>
                </c:pt>
                <c:pt idx="297">
                  <c:v>160</c:v>
                </c:pt>
                <c:pt idx="298">
                  <c:v>336.87499999999994</c:v>
                </c:pt>
                <c:pt idx="299">
                  <c:v>618.75</c:v>
                </c:pt>
                <c:pt idx="300">
                  <c:v>990</c:v>
                </c:pt>
                <c:pt idx="301">
                  <c:v>350</c:v>
                </c:pt>
                <c:pt idx="302">
                  <c:v>315</c:v>
                </c:pt>
                <c:pt idx="303">
                  <c:v>135</c:v>
                </c:pt>
                <c:pt idx="304">
                  <c:v>262.5</c:v>
                </c:pt>
                <c:pt idx="305">
                  <c:v>562.5</c:v>
                </c:pt>
                <c:pt idx="306">
                  <c:v>900</c:v>
                </c:pt>
                <c:pt idx="307">
                  <c:v>262.5</c:v>
                </c:pt>
                <c:pt idx="308">
                  <c:v>210</c:v>
                </c:pt>
                <c:pt idx="309">
                  <c:v>135</c:v>
                </c:pt>
                <c:pt idx="310">
                  <c:v>210</c:v>
                </c:pt>
                <c:pt idx="311">
                  <c:v>562.5</c:v>
                </c:pt>
                <c:pt idx="312">
                  <c:v>1188</c:v>
                </c:pt>
                <c:pt idx="313">
                  <c:v>385</c:v>
                </c:pt>
                <c:pt idx="314">
                  <c:v>306.25</c:v>
                </c:pt>
                <c:pt idx="315">
                  <c:v>200</c:v>
                </c:pt>
                <c:pt idx="316">
                  <c:v>262.5</c:v>
                </c:pt>
                <c:pt idx="317">
                  <c:v>812.5</c:v>
                </c:pt>
                <c:pt idx="318">
                  <c:v>1000</c:v>
                </c:pt>
                <c:pt idx="319">
                  <c:v>393.75000000000006</c:v>
                </c:pt>
                <c:pt idx="320">
                  <c:v>280</c:v>
                </c:pt>
                <c:pt idx="321">
                  <c:v>280</c:v>
                </c:pt>
                <c:pt idx="322">
                  <c:v>306.25</c:v>
                </c:pt>
                <c:pt idx="323">
                  <c:v>962.50000000000011</c:v>
                </c:pt>
                <c:pt idx="324">
                  <c:v>1150</c:v>
                </c:pt>
                <c:pt idx="325">
                  <c:v>511.87500000000006</c:v>
                </c:pt>
                <c:pt idx="326">
                  <c:v>350</c:v>
                </c:pt>
                <c:pt idx="327">
                  <c:v>320</c:v>
                </c:pt>
                <c:pt idx="328">
                  <c:v>393.75</c:v>
                </c:pt>
                <c:pt idx="329">
                  <c:v>1100</c:v>
                </c:pt>
                <c:pt idx="330">
                  <c:v>1100</c:v>
                </c:pt>
                <c:pt idx="331">
                  <c:v>511.87500000000006</c:v>
                </c:pt>
                <c:pt idx="332">
                  <c:v>350</c:v>
                </c:pt>
                <c:pt idx="333">
                  <c:v>360</c:v>
                </c:pt>
                <c:pt idx="334">
                  <c:v>350</c:v>
                </c:pt>
                <c:pt idx="335">
                  <c:v>1031.25</c:v>
                </c:pt>
                <c:pt idx="336">
                  <c:v>1000</c:v>
                </c:pt>
                <c:pt idx="337">
                  <c:v>472.50000000000006</c:v>
                </c:pt>
                <c:pt idx="338">
                  <c:v>280</c:v>
                </c:pt>
                <c:pt idx="339">
                  <c:v>280</c:v>
                </c:pt>
                <c:pt idx="340">
                  <c:v>306.25</c:v>
                </c:pt>
                <c:pt idx="341">
                  <c:v>687.5</c:v>
                </c:pt>
                <c:pt idx="342">
                  <c:v>1020</c:v>
                </c:pt>
                <c:pt idx="343">
                  <c:v>437.5</c:v>
                </c:pt>
                <c:pt idx="344">
                  <c:v>262.5</c:v>
                </c:pt>
                <c:pt idx="345">
                  <c:v>250</c:v>
                </c:pt>
                <c:pt idx="346">
                  <c:v>262.5</c:v>
                </c:pt>
                <c:pt idx="347">
                  <c:v>812.49999999999989</c:v>
                </c:pt>
                <c:pt idx="348">
                  <c:v>960</c:v>
                </c:pt>
                <c:pt idx="349">
                  <c:v>437.5</c:v>
                </c:pt>
                <c:pt idx="350">
                  <c:v>341.25</c:v>
                </c:pt>
                <c:pt idx="351">
                  <c:v>350</c:v>
                </c:pt>
                <c:pt idx="352">
                  <c:v>315</c:v>
                </c:pt>
                <c:pt idx="353">
                  <c:v>812.49999999999989</c:v>
                </c:pt>
                <c:pt idx="354">
                  <c:v>1200</c:v>
                </c:pt>
                <c:pt idx="355">
                  <c:v>525</c:v>
                </c:pt>
                <c:pt idx="356">
                  <c:v>437.5</c:v>
                </c:pt>
                <c:pt idx="357">
                  <c:v>400</c:v>
                </c:pt>
                <c:pt idx="358">
                  <c:v>420</c:v>
                </c:pt>
                <c:pt idx="359">
                  <c:v>974.99999999999989</c:v>
                </c:pt>
                <c:pt idx="360">
                  <c:v>435</c:v>
                </c:pt>
                <c:pt idx="361">
                  <c:v>652.5</c:v>
                </c:pt>
                <c:pt idx="362">
                  <c:v>472.5</c:v>
                </c:pt>
                <c:pt idx="363">
                  <c:v>735</c:v>
                </c:pt>
                <c:pt idx="364">
                  <c:v>375</c:v>
                </c:pt>
                <c:pt idx="365">
                  <c:v>826.87499999999989</c:v>
                </c:pt>
                <c:pt idx="366">
                  <c:v>506.25</c:v>
                </c:pt>
                <c:pt idx="367">
                  <c:v>682.5</c:v>
                </c:pt>
                <c:pt idx="368">
                  <c:v>498.75</c:v>
                </c:pt>
                <c:pt idx="369">
                  <c:v>595</c:v>
                </c:pt>
                <c:pt idx="370">
                  <c:v>300</c:v>
                </c:pt>
                <c:pt idx="371">
                  <c:v>787.5</c:v>
                </c:pt>
                <c:pt idx="372">
                  <c:v>708.75</c:v>
                </c:pt>
                <c:pt idx="373">
                  <c:v>944.99999999999989</c:v>
                </c:pt>
                <c:pt idx="374">
                  <c:v>525</c:v>
                </c:pt>
                <c:pt idx="375">
                  <c:v>630.00000000000011</c:v>
                </c:pt>
                <c:pt idx="376">
                  <c:v>360</c:v>
                </c:pt>
                <c:pt idx="377">
                  <c:v>787.50000000000011</c:v>
                </c:pt>
                <c:pt idx="378">
                  <c:v>489.99999999999989</c:v>
                </c:pt>
                <c:pt idx="379">
                  <c:v>735.00000000000011</c:v>
                </c:pt>
                <c:pt idx="380">
                  <c:v>459.37499999999989</c:v>
                </c:pt>
                <c:pt idx="381">
                  <c:v>573.75000000000011</c:v>
                </c:pt>
                <c:pt idx="382">
                  <c:v>341.25</c:v>
                </c:pt>
                <c:pt idx="383">
                  <c:v>900.00000000000011</c:v>
                </c:pt>
                <c:pt idx="384">
                  <c:v>524.99999999999989</c:v>
                </c:pt>
                <c:pt idx="385">
                  <c:v>813.75000000000011</c:v>
                </c:pt>
                <c:pt idx="386">
                  <c:v>546.87499999999989</c:v>
                </c:pt>
                <c:pt idx="387">
                  <c:v>866.25000000000011</c:v>
                </c:pt>
                <c:pt idx="388">
                  <c:v>675</c:v>
                </c:pt>
                <c:pt idx="389">
                  <c:v>1800</c:v>
                </c:pt>
                <c:pt idx="390">
                  <c:v>1260</c:v>
                </c:pt>
                <c:pt idx="391">
                  <c:v>1400</c:v>
                </c:pt>
                <c:pt idx="392">
                  <c:v>1023.7499999999999</c:v>
                </c:pt>
                <c:pt idx="393">
                  <c:v>1215</c:v>
                </c:pt>
                <c:pt idx="394">
                  <c:v>750</c:v>
                </c:pt>
                <c:pt idx="395">
                  <c:v>2406.25</c:v>
                </c:pt>
                <c:pt idx="396">
                  <c:v>1484.9999999999998</c:v>
                </c:pt>
                <c:pt idx="397">
                  <c:v>1649.9999999999998</c:v>
                </c:pt>
                <c:pt idx="398">
                  <c:v>1754.9999999999998</c:v>
                </c:pt>
                <c:pt idx="399">
                  <c:v>1293.75</c:v>
                </c:pt>
                <c:pt idx="400">
                  <c:v>1006.2499999999999</c:v>
                </c:pt>
                <c:pt idx="401">
                  <c:v>2805</c:v>
                </c:pt>
                <c:pt idx="402">
                  <c:v>1599.9999999999998</c:v>
                </c:pt>
                <c:pt idx="403">
                  <c:v>1759.9999999999998</c:v>
                </c:pt>
                <c:pt idx="404">
                  <c:v>1949.9999999999998</c:v>
                </c:pt>
                <c:pt idx="405">
                  <c:v>1312.5</c:v>
                </c:pt>
                <c:pt idx="406">
                  <c:v>1010.6250000000001</c:v>
                </c:pt>
                <c:pt idx="407">
                  <c:v>2557.5</c:v>
                </c:pt>
                <c:pt idx="408">
                  <c:v>1595</c:v>
                </c:pt>
                <c:pt idx="409">
                  <c:v>1485</c:v>
                </c:pt>
                <c:pt idx="410">
                  <c:v>1739.9999999999998</c:v>
                </c:pt>
                <c:pt idx="411">
                  <c:v>1350</c:v>
                </c:pt>
                <c:pt idx="412">
                  <c:v>866.25</c:v>
                </c:pt>
                <c:pt idx="413">
                  <c:v>1856.2500000000002</c:v>
                </c:pt>
                <c:pt idx="414">
                  <c:v>999.99999999999989</c:v>
                </c:pt>
                <c:pt idx="415">
                  <c:v>999.99999999999989</c:v>
                </c:pt>
                <c:pt idx="416">
                  <c:v>1035</c:v>
                </c:pt>
                <c:pt idx="417">
                  <c:v>956.25</c:v>
                </c:pt>
                <c:pt idx="418">
                  <c:v>560</c:v>
                </c:pt>
                <c:pt idx="419">
                  <c:v>1581.2500000000002</c:v>
                </c:pt>
                <c:pt idx="420">
                  <c:v>1160</c:v>
                </c:pt>
                <c:pt idx="421">
                  <c:v>1160</c:v>
                </c:pt>
                <c:pt idx="422">
                  <c:v>1689.9999999999998</c:v>
                </c:pt>
                <c:pt idx="423">
                  <c:v>1625</c:v>
                </c:pt>
                <c:pt idx="424">
                  <c:v>997.49999999999989</c:v>
                </c:pt>
                <c:pt idx="425">
                  <c:v>2598.75</c:v>
                </c:pt>
                <c:pt idx="426">
                  <c:v>1979.9999999999998</c:v>
                </c:pt>
                <c:pt idx="427">
                  <c:v>1979.9999999999998</c:v>
                </c:pt>
                <c:pt idx="428">
                  <c:v>1884.9999999999998</c:v>
                </c:pt>
                <c:pt idx="429">
                  <c:v>1868.75</c:v>
                </c:pt>
                <c:pt idx="430">
                  <c:v>1102.5</c:v>
                </c:pt>
                <c:pt idx="431">
                  <c:v>2983.7500000000009</c:v>
                </c:pt>
                <c:pt idx="432">
                  <c:v>1051.875</c:v>
                </c:pt>
                <c:pt idx="433">
                  <c:v>354.375</c:v>
                </c:pt>
                <c:pt idx="434">
                  <c:v>315</c:v>
                </c:pt>
                <c:pt idx="435">
                  <c:v>119.99999999999999</c:v>
                </c:pt>
                <c:pt idx="436">
                  <c:v>240.62499999999994</c:v>
                </c:pt>
                <c:pt idx="437">
                  <c:v>303.75</c:v>
                </c:pt>
                <c:pt idx="438">
                  <c:v>1175.625</c:v>
                </c:pt>
                <c:pt idx="439">
                  <c:v>196.875</c:v>
                </c:pt>
                <c:pt idx="440">
                  <c:v>245.00000000000003</c:v>
                </c:pt>
                <c:pt idx="441">
                  <c:v>80</c:v>
                </c:pt>
                <c:pt idx="442">
                  <c:v>240.62499999999994</c:v>
                </c:pt>
                <c:pt idx="443">
                  <c:v>303.75</c:v>
                </c:pt>
                <c:pt idx="444">
                  <c:v>1223.75</c:v>
                </c:pt>
                <c:pt idx="445">
                  <c:v>262.5</c:v>
                </c:pt>
                <c:pt idx="446">
                  <c:v>280</c:v>
                </c:pt>
                <c:pt idx="447">
                  <c:v>44.999999999999993</c:v>
                </c:pt>
                <c:pt idx="448">
                  <c:v>135</c:v>
                </c:pt>
                <c:pt idx="449">
                  <c:v>218.75</c:v>
                </c:pt>
                <c:pt idx="450">
                  <c:v>1125</c:v>
                </c:pt>
                <c:pt idx="451">
                  <c:v>225</c:v>
                </c:pt>
                <c:pt idx="452">
                  <c:v>210</c:v>
                </c:pt>
                <c:pt idx="453">
                  <c:v>118.12499999999999</c:v>
                </c:pt>
                <c:pt idx="454">
                  <c:v>135</c:v>
                </c:pt>
                <c:pt idx="455">
                  <c:v>250</c:v>
                </c:pt>
                <c:pt idx="456">
                  <c:v>1410</c:v>
                </c:pt>
                <c:pt idx="457">
                  <c:v>315.00000000000006</c:v>
                </c:pt>
                <c:pt idx="458">
                  <c:v>288.75</c:v>
                </c:pt>
                <c:pt idx="459">
                  <c:v>192.5</c:v>
                </c:pt>
                <c:pt idx="460">
                  <c:v>243.75</c:v>
                </c:pt>
                <c:pt idx="461">
                  <c:v>525</c:v>
                </c:pt>
                <c:pt idx="462">
                  <c:v>1787.5000000000002</c:v>
                </c:pt>
                <c:pt idx="463">
                  <c:v>525</c:v>
                </c:pt>
                <c:pt idx="464">
                  <c:v>385</c:v>
                </c:pt>
                <c:pt idx="465">
                  <c:v>330</c:v>
                </c:pt>
                <c:pt idx="466">
                  <c:v>341.25</c:v>
                </c:pt>
                <c:pt idx="467">
                  <c:v>630</c:v>
                </c:pt>
                <c:pt idx="468">
                  <c:v>1787.5000000000002</c:v>
                </c:pt>
                <c:pt idx="469">
                  <c:v>630</c:v>
                </c:pt>
                <c:pt idx="470">
                  <c:v>494.99999999999994</c:v>
                </c:pt>
                <c:pt idx="471">
                  <c:v>385</c:v>
                </c:pt>
                <c:pt idx="472">
                  <c:v>454.99999999999994</c:v>
                </c:pt>
                <c:pt idx="473">
                  <c:v>787.50000000000011</c:v>
                </c:pt>
                <c:pt idx="474">
                  <c:v>1876.8750000000002</c:v>
                </c:pt>
                <c:pt idx="475">
                  <c:v>630</c:v>
                </c:pt>
                <c:pt idx="476">
                  <c:v>494.99999999999994</c:v>
                </c:pt>
                <c:pt idx="477">
                  <c:v>439.99999999999994</c:v>
                </c:pt>
                <c:pt idx="478">
                  <c:v>398.125</c:v>
                </c:pt>
                <c:pt idx="479">
                  <c:v>735.00000000000011</c:v>
                </c:pt>
                <c:pt idx="480">
                  <c:v>1543.75</c:v>
                </c:pt>
                <c:pt idx="481">
                  <c:v>412.5</c:v>
                </c:pt>
                <c:pt idx="482">
                  <c:v>315</c:v>
                </c:pt>
                <c:pt idx="483">
                  <c:v>275.625</c:v>
                </c:pt>
                <c:pt idx="484">
                  <c:v>206.24999999999997</c:v>
                </c:pt>
                <c:pt idx="485">
                  <c:v>337.5</c:v>
                </c:pt>
                <c:pt idx="486">
                  <c:v>1200</c:v>
                </c:pt>
                <c:pt idx="487">
                  <c:v>337.5</c:v>
                </c:pt>
                <c:pt idx="488">
                  <c:v>218.75</c:v>
                </c:pt>
                <c:pt idx="489">
                  <c:v>175</c:v>
                </c:pt>
                <c:pt idx="490">
                  <c:v>180</c:v>
                </c:pt>
                <c:pt idx="491">
                  <c:v>365.62499999999994</c:v>
                </c:pt>
                <c:pt idx="492">
                  <c:v>1443.7500000000005</c:v>
                </c:pt>
                <c:pt idx="493">
                  <c:v>420.00000000000006</c:v>
                </c:pt>
                <c:pt idx="494">
                  <c:v>468.00000000000006</c:v>
                </c:pt>
                <c:pt idx="495">
                  <c:v>420.00000000000006</c:v>
                </c:pt>
                <c:pt idx="496">
                  <c:v>367.5</c:v>
                </c:pt>
                <c:pt idx="497">
                  <c:v>562.5</c:v>
                </c:pt>
                <c:pt idx="498">
                  <c:v>1828.7500000000005</c:v>
                </c:pt>
                <c:pt idx="499">
                  <c:v>577.5</c:v>
                </c:pt>
                <c:pt idx="500">
                  <c:v>540</c:v>
                </c:pt>
                <c:pt idx="501">
                  <c:v>420.00000000000006</c:v>
                </c:pt>
                <c:pt idx="502">
                  <c:v>428.75000000000006</c:v>
                </c:pt>
                <c:pt idx="503">
                  <c:v>618.75</c:v>
                </c:pt>
                <c:pt idx="504">
                  <c:v>630</c:v>
                </c:pt>
                <c:pt idx="505">
                  <c:v>506.25</c:v>
                </c:pt>
                <c:pt idx="506">
                  <c:v>810</c:v>
                </c:pt>
                <c:pt idx="507">
                  <c:v>472.49999999999994</c:v>
                </c:pt>
                <c:pt idx="508">
                  <c:v>687.5</c:v>
                </c:pt>
                <c:pt idx="509">
                  <c:v>427.5</c:v>
                </c:pt>
                <c:pt idx="510">
                  <c:v>735</c:v>
                </c:pt>
                <c:pt idx="511">
                  <c:v>478.125</c:v>
                </c:pt>
                <c:pt idx="512">
                  <c:v>765</c:v>
                </c:pt>
                <c:pt idx="513">
                  <c:v>433.125</c:v>
                </c:pt>
                <c:pt idx="514">
                  <c:v>550</c:v>
                </c:pt>
                <c:pt idx="515">
                  <c:v>360</c:v>
                </c:pt>
                <c:pt idx="516">
                  <c:v>990</c:v>
                </c:pt>
                <c:pt idx="517">
                  <c:v>549.99999999999989</c:v>
                </c:pt>
                <c:pt idx="518">
                  <c:v>879.99999999999989</c:v>
                </c:pt>
                <c:pt idx="519">
                  <c:v>577.49999999999989</c:v>
                </c:pt>
                <c:pt idx="520">
                  <c:v>577.5</c:v>
                </c:pt>
                <c:pt idx="521">
                  <c:v>412.49999999999994</c:v>
                </c:pt>
                <c:pt idx="522">
                  <c:v>1320</c:v>
                </c:pt>
                <c:pt idx="523">
                  <c:v>568.75</c:v>
                </c:pt>
                <c:pt idx="524">
                  <c:v>1040</c:v>
                </c:pt>
                <c:pt idx="525">
                  <c:v>630</c:v>
                </c:pt>
                <c:pt idx="526">
                  <c:v>715.00000000000011</c:v>
                </c:pt>
                <c:pt idx="527">
                  <c:v>560</c:v>
                </c:pt>
                <c:pt idx="528">
                  <c:v>1485</c:v>
                </c:pt>
                <c:pt idx="529">
                  <c:v>780</c:v>
                </c:pt>
                <c:pt idx="530">
                  <c:v>1170</c:v>
                </c:pt>
                <c:pt idx="531">
                  <c:v>719.99999999999989</c:v>
                </c:pt>
                <c:pt idx="532">
                  <c:v>780.00000000000011</c:v>
                </c:pt>
                <c:pt idx="533">
                  <c:v>900</c:v>
                </c:pt>
                <c:pt idx="534">
                  <c:v>1890</c:v>
                </c:pt>
                <c:pt idx="535">
                  <c:v>1072.5</c:v>
                </c:pt>
                <c:pt idx="536">
                  <c:v>1608.75</c:v>
                </c:pt>
                <c:pt idx="537">
                  <c:v>1019.9999999999999</c:v>
                </c:pt>
                <c:pt idx="538">
                  <c:v>1170.0000000000002</c:v>
                </c:pt>
                <c:pt idx="539">
                  <c:v>1200</c:v>
                </c:pt>
                <c:pt idx="540">
                  <c:v>1800</c:v>
                </c:pt>
                <c:pt idx="541">
                  <c:v>975</c:v>
                </c:pt>
                <c:pt idx="542">
                  <c:v>1430</c:v>
                </c:pt>
                <c:pt idx="543">
                  <c:v>944.99999999999989</c:v>
                </c:pt>
                <c:pt idx="544">
                  <c:v>1787.5000000000002</c:v>
                </c:pt>
                <c:pt idx="545">
                  <c:v>800</c:v>
                </c:pt>
                <c:pt idx="546">
                  <c:v>1820</c:v>
                </c:pt>
                <c:pt idx="547">
                  <c:v>1137.5</c:v>
                </c:pt>
                <c:pt idx="548">
                  <c:v>1365</c:v>
                </c:pt>
                <c:pt idx="549">
                  <c:v>1080.625</c:v>
                </c:pt>
                <c:pt idx="550">
                  <c:v>1959.3750000000002</c:v>
                </c:pt>
                <c:pt idx="551">
                  <c:v>640</c:v>
                </c:pt>
                <c:pt idx="552">
                  <c:v>1260.0000000000002</c:v>
                </c:pt>
                <c:pt idx="553">
                  <c:v>780.00000000000023</c:v>
                </c:pt>
                <c:pt idx="554">
                  <c:v>945.00000000000023</c:v>
                </c:pt>
                <c:pt idx="555">
                  <c:v>720.00000000000011</c:v>
                </c:pt>
                <c:pt idx="556">
                  <c:v>1400.0000000000005</c:v>
                </c:pt>
                <c:pt idx="557">
                  <c:v>506.25000000000017</c:v>
                </c:pt>
                <c:pt idx="558">
                  <c:v>1155.0000000000002</c:v>
                </c:pt>
                <c:pt idx="559">
                  <c:v>715.00000000000023</c:v>
                </c:pt>
                <c:pt idx="560">
                  <c:v>787.50000000000023</c:v>
                </c:pt>
                <c:pt idx="561">
                  <c:v>630.00000000000011</c:v>
                </c:pt>
                <c:pt idx="562">
                  <c:v>1137.5000000000002</c:v>
                </c:pt>
                <c:pt idx="563">
                  <c:v>421.87500000000011</c:v>
                </c:pt>
                <c:pt idx="564">
                  <c:v>1207.5000000000002</c:v>
                </c:pt>
                <c:pt idx="565">
                  <c:v>747.50000000000023</c:v>
                </c:pt>
                <c:pt idx="566">
                  <c:v>892.50000000000023</c:v>
                </c:pt>
                <c:pt idx="567">
                  <c:v>720.00000000000011</c:v>
                </c:pt>
                <c:pt idx="568">
                  <c:v>1225.0000000000005</c:v>
                </c:pt>
                <c:pt idx="569">
                  <c:v>534.37500000000011</c:v>
                </c:pt>
                <c:pt idx="570">
                  <c:v>1417.5000000000002</c:v>
                </c:pt>
                <c:pt idx="571">
                  <c:v>877.50000000000023</c:v>
                </c:pt>
                <c:pt idx="572">
                  <c:v>997.50000000000023</c:v>
                </c:pt>
                <c:pt idx="573">
                  <c:v>855.00000000000011</c:v>
                </c:pt>
                <c:pt idx="574">
                  <c:v>1400.0000000000005</c:v>
                </c:pt>
                <c:pt idx="575">
                  <c:v>562.50000000000011</c:v>
                </c:pt>
                <c:pt idx="576">
                  <c:v>446.25000000000006</c:v>
                </c:pt>
                <c:pt idx="577">
                  <c:v>340</c:v>
                </c:pt>
                <c:pt idx="578">
                  <c:v>595</c:v>
                </c:pt>
                <c:pt idx="579">
                  <c:v>330</c:v>
                </c:pt>
                <c:pt idx="580">
                  <c:v>506.25</c:v>
                </c:pt>
                <c:pt idx="581">
                  <c:v>285.00000000000006</c:v>
                </c:pt>
                <c:pt idx="582">
                  <c:v>551.25</c:v>
                </c:pt>
                <c:pt idx="583">
                  <c:v>340</c:v>
                </c:pt>
                <c:pt idx="584">
                  <c:v>595</c:v>
                </c:pt>
                <c:pt idx="585">
                  <c:v>330</c:v>
                </c:pt>
                <c:pt idx="586">
                  <c:v>450</c:v>
                </c:pt>
                <c:pt idx="587">
                  <c:v>240.00000000000003</c:v>
                </c:pt>
                <c:pt idx="588">
                  <c:v>770.00000000000011</c:v>
                </c:pt>
                <c:pt idx="589">
                  <c:v>400</c:v>
                </c:pt>
                <c:pt idx="590">
                  <c:v>769.99999999999989</c:v>
                </c:pt>
                <c:pt idx="591">
                  <c:v>494.99999999999989</c:v>
                </c:pt>
                <c:pt idx="592">
                  <c:v>450</c:v>
                </c:pt>
                <c:pt idx="593">
                  <c:v>288.75</c:v>
                </c:pt>
                <c:pt idx="594">
                  <c:v>1102.5</c:v>
                </c:pt>
                <c:pt idx="595">
                  <c:v>422.5</c:v>
                </c:pt>
                <c:pt idx="596">
                  <c:v>853.12500000000011</c:v>
                </c:pt>
                <c:pt idx="597">
                  <c:v>495</c:v>
                </c:pt>
                <c:pt idx="598">
                  <c:v>568.75</c:v>
                </c:pt>
                <c:pt idx="599">
                  <c:v>390.00000000000006</c:v>
                </c:pt>
                <c:pt idx="600">
                  <c:v>1575</c:v>
                </c:pt>
                <c:pt idx="601">
                  <c:v>853.125</c:v>
                </c:pt>
                <c:pt idx="602">
                  <c:v>1218.75</c:v>
                </c:pt>
                <c:pt idx="603">
                  <c:v>742.49999999999989</c:v>
                </c:pt>
                <c:pt idx="604">
                  <c:v>739.37500000000011</c:v>
                </c:pt>
                <c:pt idx="605">
                  <c:v>1140</c:v>
                </c:pt>
                <c:pt idx="606">
                  <c:v>2175</c:v>
                </c:pt>
                <c:pt idx="607">
                  <c:v>1308.125</c:v>
                </c:pt>
                <c:pt idx="608">
                  <c:v>1868.75</c:v>
                </c:pt>
                <c:pt idx="609">
                  <c:v>1316.2499999999998</c:v>
                </c:pt>
                <c:pt idx="610">
                  <c:v>1478.7500000000002</c:v>
                </c:pt>
                <c:pt idx="611">
                  <c:v>1593.7500000000002</c:v>
                </c:pt>
                <c:pt idx="612">
                  <c:v>2266.875</c:v>
                </c:pt>
                <c:pt idx="613">
                  <c:v>1312.5</c:v>
                </c:pt>
                <c:pt idx="614">
                  <c:v>1811.2500000000002</c:v>
                </c:pt>
                <c:pt idx="615">
                  <c:v>1235</c:v>
                </c:pt>
                <c:pt idx="616">
                  <c:v>2205.0000000000005</c:v>
                </c:pt>
                <c:pt idx="617">
                  <c:v>1115.6250000000002</c:v>
                </c:pt>
                <c:pt idx="618">
                  <c:v>2283.7500000000005</c:v>
                </c:pt>
                <c:pt idx="619">
                  <c:v>1518.7500000000002</c:v>
                </c:pt>
                <c:pt idx="620">
                  <c:v>1732.5000000000002</c:v>
                </c:pt>
                <c:pt idx="621">
                  <c:v>1400</c:v>
                </c:pt>
                <c:pt idx="622">
                  <c:v>2250.0000000000005</c:v>
                </c:pt>
                <c:pt idx="623">
                  <c:v>800</c:v>
                </c:pt>
                <c:pt idx="624">
                  <c:v>1560.0000000000005</c:v>
                </c:pt>
                <c:pt idx="625">
                  <c:v>1050.0000000000002</c:v>
                </c:pt>
                <c:pt idx="626">
                  <c:v>1170.0000000000002</c:v>
                </c:pt>
                <c:pt idx="627">
                  <c:v>910.00000000000011</c:v>
                </c:pt>
                <c:pt idx="628">
                  <c:v>1650.0000000000007</c:v>
                </c:pt>
                <c:pt idx="629">
                  <c:v>595.00000000000011</c:v>
                </c:pt>
                <c:pt idx="630">
                  <c:v>1155.0000000000002</c:v>
                </c:pt>
                <c:pt idx="631">
                  <c:v>787.50000000000011</c:v>
                </c:pt>
                <c:pt idx="632">
                  <c:v>770.00000000000011</c:v>
                </c:pt>
                <c:pt idx="633">
                  <c:v>625.625</c:v>
                </c:pt>
                <c:pt idx="634">
                  <c:v>1072.5000000000002</c:v>
                </c:pt>
                <c:pt idx="635">
                  <c:v>490.00000000000011</c:v>
                </c:pt>
                <c:pt idx="636">
                  <c:v>1265.0000000000002</c:v>
                </c:pt>
                <c:pt idx="637">
                  <c:v>862.50000000000011</c:v>
                </c:pt>
                <c:pt idx="638">
                  <c:v>935</c:v>
                </c:pt>
                <c:pt idx="639">
                  <c:v>910.00000000000011</c:v>
                </c:pt>
                <c:pt idx="640">
                  <c:v>1546.8750000000007</c:v>
                </c:pt>
                <c:pt idx="641">
                  <c:v>800.00000000000023</c:v>
                </c:pt>
                <c:pt idx="642">
                  <c:v>1820.0000000000005</c:v>
                </c:pt>
                <c:pt idx="643">
                  <c:v>1225.0000000000002</c:v>
                </c:pt>
                <c:pt idx="644">
                  <c:v>1300.0000000000002</c:v>
                </c:pt>
                <c:pt idx="645">
                  <c:v>1137.5</c:v>
                </c:pt>
                <c:pt idx="646">
                  <c:v>1753.1250000000007</c:v>
                </c:pt>
                <c:pt idx="647">
                  <c:v>840.00000000000023</c:v>
                </c:pt>
                <c:pt idx="648">
                  <c:v>540</c:v>
                </c:pt>
                <c:pt idx="649">
                  <c:v>562.5</c:v>
                </c:pt>
                <c:pt idx="650">
                  <c:v>562.5</c:v>
                </c:pt>
                <c:pt idx="651">
                  <c:v>450</c:v>
                </c:pt>
                <c:pt idx="652">
                  <c:v>343.75</c:v>
                </c:pt>
                <c:pt idx="653">
                  <c:v>500</c:v>
                </c:pt>
                <c:pt idx="654">
                  <c:v>660</c:v>
                </c:pt>
                <c:pt idx="655">
                  <c:v>562.5</c:v>
                </c:pt>
                <c:pt idx="656">
                  <c:v>562.5</c:v>
                </c:pt>
                <c:pt idx="657">
                  <c:v>450</c:v>
                </c:pt>
                <c:pt idx="658">
                  <c:v>309.375</c:v>
                </c:pt>
                <c:pt idx="659">
                  <c:v>425</c:v>
                </c:pt>
                <c:pt idx="660">
                  <c:v>862.5</c:v>
                </c:pt>
                <c:pt idx="661">
                  <c:v>637.5</c:v>
                </c:pt>
                <c:pt idx="662">
                  <c:v>690.62499999999989</c:v>
                </c:pt>
                <c:pt idx="663">
                  <c:v>633.74999999999989</c:v>
                </c:pt>
                <c:pt idx="664">
                  <c:v>306.25</c:v>
                </c:pt>
                <c:pt idx="665">
                  <c:v>487.49999999999994</c:v>
                </c:pt>
                <c:pt idx="666">
                  <c:v>1154.9999999999998</c:v>
                </c:pt>
                <c:pt idx="667">
                  <c:v>656.25</c:v>
                </c:pt>
                <c:pt idx="668">
                  <c:v>750</c:v>
                </c:pt>
                <c:pt idx="669">
                  <c:v>540</c:v>
                </c:pt>
                <c:pt idx="670">
                  <c:v>325</c:v>
                </c:pt>
                <c:pt idx="671">
                  <c:v>560</c:v>
                </c:pt>
                <c:pt idx="672">
                  <c:v>990</c:v>
                </c:pt>
                <c:pt idx="673">
                  <c:v>650</c:v>
                </c:pt>
                <c:pt idx="674">
                  <c:v>650</c:v>
                </c:pt>
                <c:pt idx="675">
                  <c:v>540</c:v>
                </c:pt>
                <c:pt idx="676">
                  <c:v>325</c:v>
                </c:pt>
                <c:pt idx="677">
                  <c:v>800</c:v>
                </c:pt>
                <c:pt idx="678">
                  <c:v>1687.5</c:v>
                </c:pt>
                <c:pt idx="679">
                  <c:v>1250</c:v>
                </c:pt>
                <c:pt idx="680">
                  <c:v>1250</c:v>
                </c:pt>
                <c:pt idx="681">
                  <c:v>1200</c:v>
                </c:pt>
                <c:pt idx="682">
                  <c:v>796.87500000000011</c:v>
                </c:pt>
                <c:pt idx="683">
                  <c:v>1350</c:v>
                </c:pt>
                <c:pt idx="684">
                  <c:v>1980</c:v>
                </c:pt>
                <c:pt idx="685">
                  <c:v>1434.3750000000002</c:v>
                </c:pt>
                <c:pt idx="686">
                  <c:v>1328.1250000000002</c:v>
                </c:pt>
                <c:pt idx="687">
                  <c:v>1260</c:v>
                </c:pt>
                <c:pt idx="688">
                  <c:v>1221.8750000000002</c:v>
                </c:pt>
                <c:pt idx="689">
                  <c:v>1150</c:v>
                </c:pt>
                <c:pt idx="690">
                  <c:v>1976.2500000000002</c:v>
                </c:pt>
                <c:pt idx="691">
                  <c:v>1500.0000000000002</c:v>
                </c:pt>
                <c:pt idx="692">
                  <c:v>1171.8750000000002</c:v>
                </c:pt>
                <c:pt idx="693">
                  <c:v>1293.7500000000002</c:v>
                </c:pt>
                <c:pt idx="694">
                  <c:v>1078.125</c:v>
                </c:pt>
                <c:pt idx="695">
                  <c:v>640</c:v>
                </c:pt>
                <c:pt idx="696">
                  <c:v>1260.0000000000002</c:v>
                </c:pt>
                <c:pt idx="697">
                  <c:v>1125.0000000000002</c:v>
                </c:pt>
                <c:pt idx="698">
                  <c:v>787.50000000000023</c:v>
                </c:pt>
                <c:pt idx="699">
                  <c:v>840.00000000000023</c:v>
                </c:pt>
                <c:pt idx="700">
                  <c:v>850.00000000000011</c:v>
                </c:pt>
                <c:pt idx="701">
                  <c:v>585</c:v>
                </c:pt>
                <c:pt idx="702">
                  <c:v>990.00000000000011</c:v>
                </c:pt>
                <c:pt idx="703">
                  <c:v>893.75000000000023</c:v>
                </c:pt>
                <c:pt idx="704">
                  <c:v>562.50000000000011</c:v>
                </c:pt>
                <c:pt idx="705">
                  <c:v>630.00000000000011</c:v>
                </c:pt>
                <c:pt idx="706">
                  <c:v>568.75</c:v>
                </c:pt>
                <c:pt idx="707">
                  <c:v>562.50000000000011</c:v>
                </c:pt>
                <c:pt idx="708">
                  <c:v>1080</c:v>
                </c:pt>
                <c:pt idx="709">
                  <c:v>1015.6250000000002</c:v>
                </c:pt>
                <c:pt idx="710">
                  <c:v>712.50000000000011</c:v>
                </c:pt>
                <c:pt idx="711">
                  <c:v>945.00000000000023</c:v>
                </c:pt>
                <c:pt idx="712">
                  <c:v>956.25000000000011</c:v>
                </c:pt>
                <c:pt idx="713">
                  <c:v>1045.0000000000002</c:v>
                </c:pt>
                <c:pt idx="714">
                  <c:v>1800.0000000000002</c:v>
                </c:pt>
                <c:pt idx="715">
                  <c:v>1593.7500000000005</c:v>
                </c:pt>
                <c:pt idx="716">
                  <c:v>1100.0000000000002</c:v>
                </c:pt>
                <c:pt idx="717">
                  <c:v>1320.0000000000002</c:v>
                </c:pt>
                <c:pt idx="718">
                  <c:v>1068.7500000000002</c:v>
                </c:pt>
                <c:pt idx="719">
                  <c:v>1092.5000000000002</c:v>
                </c:pt>
                <c:pt idx="720">
                  <c:v>2126.25</c:v>
                </c:pt>
                <c:pt idx="721">
                  <c:v>1338.75</c:v>
                </c:pt>
                <c:pt idx="722">
                  <c:v>743.75000000000011</c:v>
                </c:pt>
                <c:pt idx="723">
                  <c:v>839.99999999999989</c:v>
                </c:pt>
                <c:pt idx="724">
                  <c:v>1443.75</c:v>
                </c:pt>
                <c:pt idx="725">
                  <c:v>1912.5</c:v>
                </c:pt>
                <c:pt idx="726">
                  <c:v>2227.5</c:v>
                </c:pt>
                <c:pt idx="727">
                  <c:v>1181.25</c:v>
                </c:pt>
                <c:pt idx="728">
                  <c:v>700.00000000000011</c:v>
                </c:pt>
                <c:pt idx="729">
                  <c:v>810</c:v>
                </c:pt>
                <c:pt idx="730">
                  <c:v>1443.75</c:v>
                </c:pt>
                <c:pt idx="731">
                  <c:v>1912.5</c:v>
                </c:pt>
                <c:pt idx="732">
                  <c:v>2166.75</c:v>
                </c:pt>
                <c:pt idx="733">
                  <c:v>1181.25</c:v>
                </c:pt>
                <c:pt idx="734">
                  <c:v>678.12500000000011</c:v>
                </c:pt>
                <c:pt idx="735">
                  <c:v>750</c:v>
                </c:pt>
                <c:pt idx="736">
                  <c:v>1299.375</c:v>
                </c:pt>
                <c:pt idx="737">
                  <c:v>1743.75</c:v>
                </c:pt>
                <c:pt idx="738">
                  <c:v>2075.625</c:v>
                </c:pt>
                <c:pt idx="739">
                  <c:v>1141.875</c:v>
                </c:pt>
                <c:pt idx="740">
                  <c:v>634.37500000000011</c:v>
                </c:pt>
                <c:pt idx="741">
                  <c:v>780</c:v>
                </c:pt>
                <c:pt idx="742">
                  <c:v>1299.375</c:v>
                </c:pt>
                <c:pt idx="743">
                  <c:v>1800</c:v>
                </c:pt>
                <c:pt idx="744">
                  <c:v>2648.2500000000005</c:v>
                </c:pt>
                <c:pt idx="745">
                  <c:v>1491.875</c:v>
                </c:pt>
                <c:pt idx="746">
                  <c:v>937.5</c:v>
                </c:pt>
                <c:pt idx="747">
                  <c:v>1050</c:v>
                </c:pt>
                <c:pt idx="748">
                  <c:v>1522.5</c:v>
                </c:pt>
                <c:pt idx="749">
                  <c:v>2681.25</c:v>
                </c:pt>
                <c:pt idx="750">
                  <c:v>2902.5</c:v>
                </c:pt>
                <c:pt idx="751">
                  <c:v>1588.125</c:v>
                </c:pt>
                <c:pt idx="752">
                  <c:v>1000</c:v>
                </c:pt>
                <c:pt idx="753">
                  <c:v>1162.5</c:v>
                </c:pt>
                <c:pt idx="754">
                  <c:v>1763.125</c:v>
                </c:pt>
                <c:pt idx="755">
                  <c:v>3237.5000000000005</c:v>
                </c:pt>
                <c:pt idx="756">
                  <c:v>3363.75</c:v>
                </c:pt>
                <c:pt idx="757">
                  <c:v>1890.0000000000002</c:v>
                </c:pt>
                <c:pt idx="758">
                  <c:v>1134.375</c:v>
                </c:pt>
                <c:pt idx="759">
                  <c:v>1278.75</c:v>
                </c:pt>
                <c:pt idx="760">
                  <c:v>1819.9999999999998</c:v>
                </c:pt>
                <c:pt idx="761">
                  <c:v>3412.5000000000005</c:v>
                </c:pt>
                <c:pt idx="762">
                  <c:v>3290.625</c:v>
                </c:pt>
                <c:pt idx="763">
                  <c:v>1890.0000000000002</c:v>
                </c:pt>
                <c:pt idx="764">
                  <c:v>1134.375</c:v>
                </c:pt>
                <c:pt idx="765">
                  <c:v>1046.25</c:v>
                </c:pt>
                <c:pt idx="766">
                  <c:v>1443.75</c:v>
                </c:pt>
                <c:pt idx="767">
                  <c:v>2775.0000000000005</c:v>
                </c:pt>
                <c:pt idx="768">
                  <c:v>2598.7500000000005</c:v>
                </c:pt>
                <c:pt idx="769">
                  <c:v>1487.5000000000002</c:v>
                </c:pt>
                <c:pt idx="770">
                  <c:v>843.75</c:v>
                </c:pt>
                <c:pt idx="771">
                  <c:v>978.75</c:v>
                </c:pt>
                <c:pt idx="772">
                  <c:v>1395.625</c:v>
                </c:pt>
                <c:pt idx="773">
                  <c:v>2475.0000000000005</c:v>
                </c:pt>
                <c:pt idx="774">
                  <c:v>2700.0000000000005</c:v>
                </c:pt>
                <c:pt idx="775">
                  <c:v>1443.7500000000002</c:v>
                </c:pt>
                <c:pt idx="776">
                  <c:v>906.25000000000023</c:v>
                </c:pt>
                <c:pt idx="777">
                  <c:v>1050.0000000000002</c:v>
                </c:pt>
                <c:pt idx="778">
                  <c:v>1470.0000000000002</c:v>
                </c:pt>
                <c:pt idx="779">
                  <c:v>2681.25</c:v>
                </c:pt>
                <c:pt idx="780">
                  <c:v>2632.5000000000005</c:v>
                </c:pt>
                <c:pt idx="781">
                  <c:v>1400.0000000000002</c:v>
                </c:pt>
                <c:pt idx="782">
                  <c:v>931.25000000000023</c:v>
                </c:pt>
                <c:pt idx="783">
                  <c:v>1162.5000000000002</c:v>
                </c:pt>
                <c:pt idx="784">
                  <c:v>1706.25</c:v>
                </c:pt>
                <c:pt idx="785">
                  <c:v>2975</c:v>
                </c:pt>
                <c:pt idx="786">
                  <c:v>3144.375</c:v>
                </c:pt>
                <c:pt idx="787">
                  <c:v>1684.375</c:v>
                </c:pt>
                <c:pt idx="788">
                  <c:v>1134.375</c:v>
                </c:pt>
                <c:pt idx="789">
                  <c:v>1278.75</c:v>
                </c:pt>
                <c:pt idx="790">
                  <c:v>1763.125</c:v>
                </c:pt>
                <c:pt idx="791">
                  <c:v>3062.5</c:v>
                </c:pt>
                <c:pt idx="792">
                  <c:v>551.25</c:v>
                </c:pt>
                <c:pt idx="793">
                  <c:v>262.5</c:v>
                </c:pt>
                <c:pt idx="794">
                  <c:v>187.5</c:v>
                </c:pt>
                <c:pt idx="795">
                  <c:v>105.00000000000003</c:v>
                </c:pt>
                <c:pt idx="796">
                  <c:v>202.49999999999997</c:v>
                </c:pt>
                <c:pt idx="797">
                  <c:v>393.75</c:v>
                </c:pt>
                <c:pt idx="798">
                  <c:v>612.50000000000011</c:v>
                </c:pt>
                <c:pt idx="799">
                  <c:v>157.5</c:v>
                </c:pt>
                <c:pt idx="800">
                  <c:v>150</c:v>
                </c:pt>
                <c:pt idx="801">
                  <c:v>78.750000000000014</c:v>
                </c:pt>
                <c:pt idx="802">
                  <c:v>202.49999999999997</c:v>
                </c:pt>
                <c:pt idx="803">
                  <c:v>354.375</c:v>
                </c:pt>
                <c:pt idx="804">
                  <c:v>623.00000000000011</c:v>
                </c:pt>
                <c:pt idx="805">
                  <c:v>150</c:v>
                </c:pt>
                <c:pt idx="806">
                  <c:v>157.50000000000003</c:v>
                </c:pt>
                <c:pt idx="807">
                  <c:v>30.625000000000004</c:v>
                </c:pt>
                <c:pt idx="808">
                  <c:v>112.5</c:v>
                </c:pt>
                <c:pt idx="809">
                  <c:v>315</c:v>
                </c:pt>
                <c:pt idx="810">
                  <c:v>560</c:v>
                </c:pt>
                <c:pt idx="811">
                  <c:v>120</c:v>
                </c:pt>
                <c:pt idx="812">
                  <c:v>90.000000000000014</c:v>
                </c:pt>
                <c:pt idx="813">
                  <c:v>30.625000000000004</c:v>
                </c:pt>
                <c:pt idx="814">
                  <c:v>75</c:v>
                </c:pt>
                <c:pt idx="815">
                  <c:v>315</c:v>
                </c:pt>
                <c:pt idx="816">
                  <c:v>778.75000000000011</c:v>
                </c:pt>
                <c:pt idx="817">
                  <c:v>202.50000000000003</c:v>
                </c:pt>
                <c:pt idx="818">
                  <c:v>150</c:v>
                </c:pt>
                <c:pt idx="819">
                  <c:v>70</c:v>
                </c:pt>
                <c:pt idx="820">
                  <c:v>123.74999999999997</c:v>
                </c:pt>
                <c:pt idx="821">
                  <c:v>472.5</c:v>
                </c:pt>
                <c:pt idx="822">
                  <c:v>669.37500000000011</c:v>
                </c:pt>
                <c:pt idx="823">
                  <c:v>210.00000000000003</c:v>
                </c:pt>
                <c:pt idx="824">
                  <c:v>183.75000000000003</c:v>
                </c:pt>
                <c:pt idx="825">
                  <c:v>183.75000000000003</c:v>
                </c:pt>
                <c:pt idx="826">
                  <c:v>225</c:v>
                </c:pt>
                <c:pt idx="827">
                  <c:v>804.37500000000011</c:v>
                </c:pt>
                <c:pt idx="828">
                  <c:v>962.50000000000011</c:v>
                </c:pt>
                <c:pt idx="829">
                  <c:v>405.00000000000006</c:v>
                </c:pt>
                <c:pt idx="830">
                  <c:v>270</c:v>
                </c:pt>
                <c:pt idx="831">
                  <c:v>245.00000000000003</c:v>
                </c:pt>
                <c:pt idx="832">
                  <c:v>300</c:v>
                </c:pt>
                <c:pt idx="833">
                  <c:v>928.125</c:v>
                </c:pt>
                <c:pt idx="834">
                  <c:v>918.75000000000011</c:v>
                </c:pt>
                <c:pt idx="835">
                  <c:v>405.00000000000006</c:v>
                </c:pt>
                <c:pt idx="836">
                  <c:v>270</c:v>
                </c:pt>
                <c:pt idx="837">
                  <c:v>214.37500000000006</c:v>
                </c:pt>
                <c:pt idx="838">
                  <c:v>202.5</c:v>
                </c:pt>
                <c:pt idx="839">
                  <c:v>731.25</c:v>
                </c:pt>
                <c:pt idx="840">
                  <c:v>708.75000000000011</c:v>
                </c:pt>
                <c:pt idx="841">
                  <c:v>300.00000000000006</c:v>
                </c:pt>
                <c:pt idx="842">
                  <c:v>112.5</c:v>
                </c:pt>
                <c:pt idx="843">
                  <c:v>109.37500000000001</c:v>
                </c:pt>
                <c:pt idx="844">
                  <c:v>131.25</c:v>
                </c:pt>
                <c:pt idx="845">
                  <c:v>360</c:v>
                </c:pt>
                <c:pt idx="846">
                  <c:v>590.625</c:v>
                </c:pt>
                <c:pt idx="847">
                  <c:v>210</c:v>
                </c:pt>
                <c:pt idx="848">
                  <c:v>105</c:v>
                </c:pt>
                <c:pt idx="849">
                  <c:v>91.875000000000014</c:v>
                </c:pt>
                <c:pt idx="850">
                  <c:v>101.24999999999999</c:v>
                </c:pt>
                <c:pt idx="851">
                  <c:v>449.99999999999989</c:v>
                </c:pt>
                <c:pt idx="852">
                  <c:v>612.50000000000011</c:v>
                </c:pt>
                <c:pt idx="853">
                  <c:v>240</c:v>
                </c:pt>
                <c:pt idx="854">
                  <c:v>174</c:v>
                </c:pt>
                <c:pt idx="855">
                  <c:v>210.00000000000003</c:v>
                </c:pt>
                <c:pt idx="856">
                  <c:v>206.24999999999997</c:v>
                </c:pt>
                <c:pt idx="857">
                  <c:v>607.49999999999989</c:v>
                </c:pt>
                <c:pt idx="858">
                  <c:v>914.37499999999989</c:v>
                </c:pt>
                <c:pt idx="859">
                  <c:v>371.25</c:v>
                </c:pt>
                <c:pt idx="860">
                  <c:v>303.75</c:v>
                </c:pt>
                <c:pt idx="861">
                  <c:v>275.625</c:v>
                </c:pt>
                <c:pt idx="862">
                  <c:v>288.74999999999994</c:v>
                </c:pt>
                <c:pt idx="863">
                  <c:v>742.49999999999977</c:v>
                </c:pt>
                <c:pt idx="864">
                  <c:v>748.125</c:v>
                </c:pt>
                <c:pt idx="865">
                  <c:v>641.25</c:v>
                </c:pt>
                <c:pt idx="866">
                  <c:v>961.875</c:v>
                </c:pt>
                <c:pt idx="867">
                  <c:v>585</c:v>
                </c:pt>
                <c:pt idx="868">
                  <c:v>825.00000000000011</c:v>
                </c:pt>
                <c:pt idx="869">
                  <c:v>534.375</c:v>
                </c:pt>
                <c:pt idx="870">
                  <c:v>826.87499999999989</c:v>
                </c:pt>
                <c:pt idx="871">
                  <c:v>573.75</c:v>
                </c:pt>
                <c:pt idx="872">
                  <c:v>911.25</c:v>
                </c:pt>
                <c:pt idx="873">
                  <c:v>540</c:v>
                </c:pt>
                <c:pt idx="874">
                  <c:v>675.00000000000011</c:v>
                </c:pt>
                <c:pt idx="875">
                  <c:v>478.125</c:v>
                </c:pt>
                <c:pt idx="876">
                  <c:v>905.62499999999989</c:v>
                </c:pt>
                <c:pt idx="877">
                  <c:v>573.75</c:v>
                </c:pt>
                <c:pt idx="878">
                  <c:v>860.625</c:v>
                </c:pt>
                <c:pt idx="879">
                  <c:v>585</c:v>
                </c:pt>
                <c:pt idx="880">
                  <c:v>600.00000000000011</c:v>
                </c:pt>
                <c:pt idx="881">
                  <c:v>450</c:v>
                </c:pt>
                <c:pt idx="882">
                  <c:v>1164.375</c:v>
                </c:pt>
                <c:pt idx="883">
                  <c:v>506.25</c:v>
                </c:pt>
                <c:pt idx="884">
                  <c:v>810</c:v>
                </c:pt>
                <c:pt idx="885">
                  <c:v>479.99999999999994</c:v>
                </c:pt>
                <c:pt idx="886">
                  <c:v>540.00000000000011</c:v>
                </c:pt>
                <c:pt idx="887">
                  <c:v>562.5</c:v>
                </c:pt>
                <c:pt idx="888">
                  <c:v>1035</c:v>
                </c:pt>
                <c:pt idx="889">
                  <c:v>573.75</c:v>
                </c:pt>
                <c:pt idx="890">
                  <c:v>860.625</c:v>
                </c:pt>
                <c:pt idx="891">
                  <c:v>520</c:v>
                </c:pt>
                <c:pt idx="892">
                  <c:v>607.50000000000011</c:v>
                </c:pt>
                <c:pt idx="893">
                  <c:v>600</c:v>
                </c:pt>
                <c:pt idx="894">
                  <c:v>1215</c:v>
                </c:pt>
                <c:pt idx="895">
                  <c:v>708.75</c:v>
                </c:pt>
                <c:pt idx="896">
                  <c:v>1113.75</c:v>
                </c:pt>
                <c:pt idx="897">
                  <c:v>680</c:v>
                </c:pt>
                <c:pt idx="898">
                  <c:v>810.00000000000011</c:v>
                </c:pt>
                <c:pt idx="899">
                  <c:v>900</c:v>
                </c:pt>
                <c:pt idx="900">
                  <c:v>1350</c:v>
                </c:pt>
                <c:pt idx="901">
                  <c:v>810</c:v>
                </c:pt>
                <c:pt idx="902">
                  <c:v>1113.75</c:v>
                </c:pt>
                <c:pt idx="903">
                  <c:v>719.99999999999989</c:v>
                </c:pt>
                <c:pt idx="904">
                  <c:v>1282.5000000000002</c:v>
                </c:pt>
                <c:pt idx="905">
                  <c:v>712.5</c:v>
                </c:pt>
                <c:pt idx="906">
                  <c:v>1366.875</c:v>
                </c:pt>
                <c:pt idx="907">
                  <c:v>1031.25</c:v>
                </c:pt>
                <c:pt idx="908">
                  <c:v>1125</c:v>
                </c:pt>
                <c:pt idx="909">
                  <c:v>764.99999999999989</c:v>
                </c:pt>
                <c:pt idx="910">
                  <c:v>1402.5</c:v>
                </c:pt>
                <c:pt idx="911">
                  <c:v>600</c:v>
                </c:pt>
                <c:pt idx="912">
                  <c:v>1215</c:v>
                </c:pt>
                <c:pt idx="913">
                  <c:v>900</c:v>
                </c:pt>
                <c:pt idx="914">
                  <c:v>911.25</c:v>
                </c:pt>
                <c:pt idx="915">
                  <c:v>719.99999999999989</c:v>
                </c:pt>
                <c:pt idx="916">
                  <c:v>1320</c:v>
                </c:pt>
                <c:pt idx="917">
                  <c:v>675</c:v>
                </c:pt>
                <c:pt idx="918">
                  <c:v>1113.75</c:v>
                </c:pt>
                <c:pt idx="919">
                  <c:v>825</c:v>
                </c:pt>
                <c:pt idx="920">
                  <c:v>810</c:v>
                </c:pt>
                <c:pt idx="921">
                  <c:v>675</c:v>
                </c:pt>
                <c:pt idx="922">
                  <c:v>1155</c:v>
                </c:pt>
                <c:pt idx="923">
                  <c:v>600</c:v>
                </c:pt>
                <c:pt idx="924">
                  <c:v>1035</c:v>
                </c:pt>
                <c:pt idx="925">
                  <c:v>776.25000000000011</c:v>
                </c:pt>
                <c:pt idx="926">
                  <c:v>765</c:v>
                </c:pt>
                <c:pt idx="927">
                  <c:v>680</c:v>
                </c:pt>
                <c:pt idx="928">
                  <c:v>1237.5</c:v>
                </c:pt>
                <c:pt idx="929">
                  <c:v>712.5</c:v>
                </c:pt>
                <c:pt idx="930">
                  <c:v>1366.875</c:v>
                </c:pt>
                <c:pt idx="931">
                  <c:v>1012.5</c:v>
                </c:pt>
                <c:pt idx="932">
                  <c:v>961.875</c:v>
                </c:pt>
                <c:pt idx="933">
                  <c:v>854.99999999999989</c:v>
                </c:pt>
                <c:pt idx="934">
                  <c:v>1320</c:v>
                </c:pt>
                <c:pt idx="935">
                  <c:v>750</c:v>
                </c:pt>
                <c:pt idx="936">
                  <c:v>489.99999999999994</c:v>
                </c:pt>
                <c:pt idx="937">
                  <c:v>735</c:v>
                </c:pt>
                <c:pt idx="938">
                  <c:v>525</c:v>
                </c:pt>
                <c:pt idx="939">
                  <c:v>787.5</c:v>
                </c:pt>
                <c:pt idx="940">
                  <c:v>420</c:v>
                </c:pt>
                <c:pt idx="941">
                  <c:v>875</c:v>
                </c:pt>
                <c:pt idx="942">
                  <c:v>568.75</c:v>
                </c:pt>
                <c:pt idx="943">
                  <c:v>765.625</c:v>
                </c:pt>
                <c:pt idx="944">
                  <c:v>551.25</c:v>
                </c:pt>
                <c:pt idx="945">
                  <c:v>630</c:v>
                </c:pt>
                <c:pt idx="946">
                  <c:v>330</c:v>
                </c:pt>
                <c:pt idx="947">
                  <c:v>831.25</c:v>
                </c:pt>
                <c:pt idx="948">
                  <c:v>779.99999999999989</c:v>
                </c:pt>
                <c:pt idx="949">
                  <c:v>1040</c:v>
                </c:pt>
                <c:pt idx="950">
                  <c:v>570</c:v>
                </c:pt>
                <c:pt idx="951">
                  <c:v>656.25000000000011</c:v>
                </c:pt>
                <c:pt idx="952">
                  <c:v>385</c:v>
                </c:pt>
                <c:pt idx="953">
                  <c:v>818.12500000000023</c:v>
                </c:pt>
                <c:pt idx="954">
                  <c:v>540</c:v>
                </c:pt>
                <c:pt idx="955">
                  <c:v>675.00000000000011</c:v>
                </c:pt>
                <c:pt idx="956">
                  <c:v>399.99999999999989</c:v>
                </c:pt>
                <c:pt idx="957">
                  <c:v>500.00000000000011</c:v>
                </c:pt>
                <c:pt idx="958">
                  <c:v>315</c:v>
                </c:pt>
                <c:pt idx="959">
                  <c:v>790.62500000000023</c:v>
                </c:pt>
                <c:pt idx="960">
                  <c:v>434.99999999999989</c:v>
                </c:pt>
                <c:pt idx="961">
                  <c:v>750.00000000000011</c:v>
                </c:pt>
                <c:pt idx="962">
                  <c:v>479.99999999999989</c:v>
                </c:pt>
                <c:pt idx="963">
                  <c:v>787.50000000000011</c:v>
                </c:pt>
                <c:pt idx="964">
                  <c:v>669.375</c:v>
                </c:pt>
                <c:pt idx="965">
                  <c:v>1705.0000000000002</c:v>
                </c:pt>
                <c:pt idx="966">
                  <c:v>1240</c:v>
                </c:pt>
                <c:pt idx="967">
                  <c:v>1394.9999999999998</c:v>
                </c:pt>
                <c:pt idx="968">
                  <c:v>1040</c:v>
                </c:pt>
                <c:pt idx="969">
                  <c:v>1200</c:v>
                </c:pt>
                <c:pt idx="970">
                  <c:v>787.5</c:v>
                </c:pt>
                <c:pt idx="971">
                  <c:v>2406.25</c:v>
                </c:pt>
                <c:pt idx="972">
                  <c:v>1484.9999999999998</c:v>
                </c:pt>
                <c:pt idx="973">
                  <c:v>1670.6249999999998</c:v>
                </c:pt>
                <c:pt idx="974">
                  <c:v>1754.9999999999998</c:v>
                </c:pt>
                <c:pt idx="975">
                  <c:v>1265</c:v>
                </c:pt>
                <c:pt idx="976">
                  <c:v>989.99999999999989</c:v>
                </c:pt>
                <c:pt idx="977">
                  <c:v>2722.5</c:v>
                </c:pt>
                <c:pt idx="978">
                  <c:v>1569.3749999999998</c:v>
                </c:pt>
                <c:pt idx="979">
                  <c:v>1918.1249999999998</c:v>
                </c:pt>
                <c:pt idx="980">
                  <c:v>2137.5</c:v>
                </c:pt>
                <c:pt idx="981">
                  <c:v>1175.625</c:v>
                </c:pt>
                <c:pt idx="982">
                  <c:v>949.99999999999989</c:v>
                </c:pt>
                <c:pt idx="983">
                  <c:v>2392.5</c:v>
                </c:pt>
                <c:pt idx="984">
                  <c:v>1518.7499999999998</c:v>
                </c:pt>
                <c:pt idx="985">
                  <c:v>1406.2499999999998</c:v>
                </c:pt>
                <c:pt idx="986">
                  <c:v>1670.6249999999995</c:v>
                </c:pt>
                <c:pt idx="987">
                  <c:v>1209.9999999999998</c:v>
                </c:pt>
                <c:pt idx="988">
                  <c:v>799.99999999999989</c:v>
                </c:pt>
                <c:pt idx="989">
                  <c:v>1687.5000000000002</c:v>
                </c:pt>
                <c:pt idx="990">
                  <c:v>905.625</c:v>
                </c:pt>
                <c:pt idx="991">
                  <c:v>905.625</c:v>
                </c:pt>
                <c:pt idx="992">
                  <c:v>944.99999999999989</c:v>
                </c:pt>
                <c:pt idx="993">
                  <c:v>825.00000000000011</c:v>
                </c:pt>
                <c:pt idx="994">
                  <c:v>490.00000000000006</c:v>
                </c:pt>
                <c:pt idx="995">
                  <c:v>1417.5000000000002</c:v>
                </c:pt>
                <c:pt idx="996">
                  <c:v>911.25</c:v>
                </c:pt>
                <c:pt idx="997">
                  <c:v>911.25</c:v>
                </c:pt>
                <c:pt idx="998">
                  <c:v>1485</c:v>
                </c:pt>
                <c:pt idx="999">
                  <c:v>1436.8750000000002</c:v>
                </c:pt>
                <c:pt idx="1000">
                  <c:v>989.99999999999977</c:v>
                </c:pt>
                <c:pt idx="1001">
                  <c:v>2535.0000000000005</c:v>
                </c:pt>
                <c:pt idx="1002">
                  <c:v>1979.9999999999993</c:v>
                </c:pt>
                <c:pt idx="1003">
                  <c:v>1979.9999999999993</c:v>
                </c:pt>
                <c:pt idx="1004">
                  <c:v>1889.9999999999998</c:v>
                </c:pt>
                <c:pt idx="1005">
                  <c:v>1815.0000000000002</c:v>
                </c:pt>
                <c:pt idx="1006">
                  <c:v>1099.9999999999998</c:v>
                </c:pt>
                <c:pt idx="1007">
                  <c:v>2925.0000000000005</c:v>
                </c:pt>
                <c:pt idx="1008">
                  <c:v>595</c:v>
                </c:pt>
                <c:pt idx="1009">
                  <c:v>275.625</c:v>
                </c:pt>
                <c:pt idx="1010">
                  <c:v>196.875</c:v>
                </c:pt>
                <c:pt idx="1011">
                  <c:v>90.000000000000014</c:v>
                </c:pt>
                <c:pt idx="1012">
                  <c:v>196.875</c:v>
                </c:pt>
                <c:pt idx="1013">
                  <c:v>393.75</c:v>
                </c:pt>
                <c:pt idx="1014">
                  <c:v>665</c:v>
                </c:pt>
                <c:pt idx="1015">
                  <c:v>153.125</c:v>
                </c:pt>
                <c:pt idx="1016">
                  <c:v>153.125</c:v>
                </c:pt>
                <c:pt idx="1017">
                  <c:v>60.000000000000014</c:v>
                </c:pt>
                <c:pt idx="1018">
                  <c:v>196.875</c:v>
                </c:pt>
                <c:pt idx="1019">
                  <c:v>350</c:v>
                </c:pt>
                <c:pt idx="1020">
                  <c:v>672</c:v>
                </c:pt>
                <c:pt idx="1021">
                  <c:v>140</c:v>
                </c:pt>
                <c:pt idx="1022">
                  <c:v>157.5</c:v>
                </c:pt>
                <c:pt idx="1023">
                  <c:v>0</c:v>
                </c:pt>
                <c:pt idx="1024">
                  <c:v>87.5</c:v>
                </c:pt>
                <c:pt idx="1025">
                  <c:v>300</c:v>
                </c:pt>
                <c:pt idx="1026">
                  <c:v>600</c:v>
                </c:pt>
                <c:pt idx="1027">
                  <c:v>91.875</c:v>
                </c:pt>
                <c:pt idx="1028">
                  <c:v>65.625</c:v>
                </c:pt>
                <c:pt idx="1029">
                  <c:v>0</c:v>
                </c:pt>
                <c:pt idx="1030">
                  <c:v>39.375</c:v>
                </c:pt>
                <c:pt idx="1031">
                  <c:v>262.5</c:v>
                </c:pt>
                <c:pt idx="1032">
                  <c:v>756</c:v>
                </c:pt>
                <c:pt idx="1033">
                  <c:v>175.00000000000003</c:v>
                </c:pt>
                <c:pt idx="1034">
                  <c:v>122.50000000000001</c:v>
                </c:pt>
                <c:pt idx="1035">
                  <c:v>35.000000000000007</c:v>
                </c:pt>
                <c:pt idx="1036">
                  <c:v>87.499999999999986</c:v>
                </c:pt>
                <c:pt idx="1037">
                  <c:v>412.49999999999994</c:v>
                </c:pt>
                <c:pt idx="1038">
                  <c:v>640</c:v>
                </c:pt>
                <c:pt idx="1039">
                  <c:v>183.75000000000003</c:v>
                </c:pt>
                <c:pt idx="1040">
                  <c:v>183.75000000000003</c:v>
                </c:pt>
                <c:pt idx="1041">
                  <c:v>180.00000000000003</c:v>
                </c:pt>
                <c:pt idx="1042">
                  <c:v>236.24999999999997</c:v>
                </c:pt>
                <c:pt idx="1043">
                  <c:v>812.5</c:v>
                </c:pt>
                <c:pt idx="1044">
                  <c:v>990</c:v>
                </c:pt>
                <c:pt idx="1045">
                  <c:v>420.00000000000006</c:v>
                </c:pt>
                <c:pt idx="1046">
                  <c:v>275.625</c:v>
                </c:pt>
                <c:pt idx="1047">
                  <c:v>245.00000000000006</c:v>
                </c:pt>
                <c:pt idx="1048">
                  <c:v>275.625</c:v>
                </c:pt>
                <c:pt idx="1049">
                  <c:v>875</c:v>
                </c:pt>
                <c:pt idx="1050">
                  <c:v>900</c:v>
                </c:pt>
                <c:pt idx="1051">
                  <c:v>433.12500000000006</c:v>
                </c:pt>
                <c:pt idx="1052">
                  <c:v>280</c:v>
                </c:pt>
                <c:pt idx="1053">
                  <c:v>150.00000000000003</c:v>
                </c:pt>
                <c:pt idx="1054">
                  <c:v>140</c:v>
                </c:pt>
                <c:pt idx="1055">
                  <c:v>618.75</c:v>
                </c:pt>
                <c:pt idx="1056">
                  <c:v>640</c:v>
                </c:pt>
                <c:pt idx="1057">
                  <c:v>245.00000000000006</c:v>
                </c:pt>
                <c:pt idx="1058">
                  <c:v>70</c:v>
                </c:pt>
                <c:pt idx="1059">
                  <c:v>60</c:v>
                </c:pt>
                <c:pt idx="1060">
                  <c:v>78.75</c:v>
                </c:pt>
                <c:pt idx="1061">
                  <c:v>262.5</c:v>
                </c:pt>
                <c:pt idx="1062">
                  <c:v>520</c:v>
                </c:pt>
                <c:pt idx="1063">
                  <c:v>157.5</c:v>
                </c:pt>
                <c:pt idx="1064">
                  <c:v>52.5</c:v>
                </c:pt>
                <c:pt idx="1065">
                  <c:v>30</c:v>
                </c:pt>
                <c:pt idx="1066">
                  <c:v>34.999999999999993</c:v>
                </c:pt>
                <c:pt idx="1067">
                  <c:v>337.49999999999994</c:v>
                </c:pt>
                <c:pt idx="1068">
                  <c:v>480</c:v>
                </c:pt>
                <c:pt idx="1069">
                  <c:v>157.5</c:v>
                </c:pt>
                <c:pt idx="1070">
                  <c:v>99.750000000000014</c:v>
                </c:pt>
                <c:pt idx="1071">
                  <c:v>150.00000000000003</c:v>
                </c:pt>
                <c:pt idx="1072">
                  <c:v>174.99999999999997</c:v>
                </c:pt>
                <c:pt idx="1073">
                  <c:v>549.99999999999977</c:v>
                </c:pt>
                <c:pt idx="1074">
                  <c:v>899.99999999999989</c:v>
                </c:pt>
                <c:pt idx="1075">
                  <c:v>350</c:v>
                </c:pt>
                <c:pt idx="1076">
                  <c:v>280</c:v>
                </c:pt>
                <c:pt idx="1077">
                  <c:v>240</c:v>
                </c:pt>
                <c:pt idx="1078">
                  <c:v>262.49999999999994</c:v>
                </c:pt>
                <c:pt idx="1079">
                  <c:v>687.49999999999977</c:v>
                </c:pt>
                <c:pt idx="1080">
                  <c:v>540</c:v>
                </c:pt>
                <c:pt idx="1081">
                  <c:v>809.99999999999989</c:v>
                </c:pt>
                <c:pt idx="1082">
                  <c:v>570</c:v>
                </c:pt>
                <c:pt idx="1083">
                  <c:v>831.25</c:v>
                </c:pt>
                <c:pt idx="1084">
                  <c:v>454.99999999999994</c:v>
                </c:pt>
                <c:pt idx="1085">
                  <c:v>914.37500000000011</c:v>
                </c:pt>
                <c:pt idx="1086">
                  <c:v>625</c:v>
                </c:pt>
                <c:pt idx="1087">
                  <c:v>839.99999999999989</c:v>
                </c:pt>
                <c:pt idx="1088">
                  <c:v>595</c:v>
                </c:pt>
                <c:pt idx="1089">
                  <c:v>656.25</c:v>
                </c:pt>
                <c:pt idx="1090">
                  <c:v>350</c:v>
                </c:pt>
                <c:pt idx="1091">
                  <c:v>866.25000000000011</c:v>
                </c:pt>
                <c:pt idx="1092">
                  <c:v>843.74999999999989</c:v>
                </c:pt>
                <c:pt idx="1093">
                  <c:v>1125</c:v>
                </c:pt>
                <c:pt idx="1094">
                  <c:v>607.49999999999989</c:v>
                </c:pt>
                <c:pt idx="1095">
                  <c:v>673.75000000000023</c:v>
                </c:pt>
                <c:pt idx="1096">
                  <c:v>399.99999999999994</c:v>
                </c:pt>
                <c:pt idx="1097">
                  <c:v>840.00000000000023</c:v>
                </c:pt>
                <c:pt idx="1098">
                  <c:v>584.99999999999989</c:v>
                </c:pt>
                <c:pt idx="1099">
                  <c:v>585.00000000000011</c:v>
                </c:pt>
                <c:pt idx="1100">
                  <c:v>320.62499999999994</c:v>
                </c:pt>
                <c:pt idx="1101">
                  <c:v>412.50000000000017</c:v>
                </c:pt>
                <c:pt idx="1102">
                  <c:v>275</c:v>
                </c:pt>
                <c:pt idx="1103">
                  <c:v>660.00000000000034</c:v>
                </c:pt>
                <c:pt idx="1104">
                  <c:v>314.99999999999989</c:v>
                </c:pt>
                <c:pt idx="1105">
                  <c:v>652.50000000000011</c:v>
                </c:pt>
                <c:pt idx="1106">
                  <c:v>388.12499999999989</c:v>
                </c:pt>
                <c:pt idx="1107">
                  <c:v>962.50000000000023</c:v>
                </c:pt>
                <c:pt idx="1108">
                  <c:v>799.99999999999989</c:v>
                </c:pt>
                <c:pt idx="1109">
                  <c:v>2025.0000000000002</c:v>
                </c:pt>
                <c:pt idx="1110">
                  <c:v>1518.7499999999998</c:v>
                </c:pt>
                <c:pt idx="1111">
                  <c:v>1687.4999999999998</c:v>
                </c:pt>
                <c:pt idx="1112">
                  <c:v>1316.2499999999998</c:v>
                </c:pt>
                <c:pt idx="1113">
                  <c:v>1485.0000000000002</c:v>
                </c:pt>
                <c:pt idx="1114">
                  <c:v>999.99999999999989</c:v>
                </c:pt>
                <c:pt idx="1115">
                  <c:v>2887.5000000000005</c:v>
                </c:pt>
                <c:pt idx="1116">
                  <c:v>1856.2499999999998</c:v>
                </c:pt>
                <c:pt idx="1117">
                  <c:v>2062.4999999999995</c:v>
                </c:pt>
                <c:pt idx="1118">
                  <c:v>2193.7499999999995</c:v>
                </c:pt>
                <c:pt idx="1119">
                  <c:v>1552.5000000000002</c:v>
                </c:pt>
                <c:pt idx="1120">
                  <c:v>1181.2499999999998</c:v>
                </c:pt>
                <c:pt idx="1121">
                  <c:v>3120.0000000000005</c:v>
                </c:pt>
                <c:pt idx="1122">
                  <c:v>1499.9999999999998</c:v>
                </c:pt>
                <c:pt idx="1123">
                  <c:v>2062.4999999999995</c:v>
                </c:pt>
                <c:pt idx="1124">
                  <c:v>2543.7499999999995</c:v>
                </c:pt>
                <c:pt idx="1125">
                  <c:v>1275.0000000000002</c:v>
                </c:pt>
                <c:pt idx="1126">
                  <c:v>1051.875</c:v>
                </c:pt>
                <c:pt idx="1127">
                  <c:v>2632.5000000000005</c:v>
                </c:pt>
                <c:pt idx="1128">
                  <c:v>1718.75</c:v>
                </c:pt>
                <c:pt idx="1129">
                  <c:v>1581.25</c:v>
                </c:pt>
                <c:pt idx="1130">
                  <c:v>1874.9999999999998</c:v>
                </c:pt>
                <c:pt idx="1131">
                  <c:v>1260.0000000000002</c:v>
                </c:pt>
                <c:pt idx="1132">
                  <c:v>708.74999999999989</c:v>
                </c:pt>
                <c:pt idx="1133">
                  <c:v>1495.0000000000002</c:v>
                </c:pt>
                <c:pt idx="1134">
                  <c:v>787.5</c:v>
                </c:pt>
                <c:pt idx="1135">
                  <c:v>787.5</c:v>
                </c:pt>
                <c:pt idx="1136">
                  <c:v>831.25</c:v>
                </c:pt>
                <c:pt idx="1137">
                  <c:v>682.50000000000011</c:v>
                </c:pt>
                <c:pt idx="1138">
                  <c:v>405</c:v>
                </c:pt>
                <c:pt idx="1139">
                  <c:v>1235.0000000000002</c:v>
                </c:pt>
                <c:pt idx="1140">
                  <c:v>625</c:v>
                </c:pt>
                <c:pt idx="1141">
                  <c:v>625</c:v>
                </c:pt>
                <c:pt idx="1142">
                  <c:v>1293.75</c:v>
                </c:pt>
                <c:pt idx="1143">
                  <c:v>1215.0000000000002</c:v>
                </c:pt>
                <c:pt idx="1144">
                  <c:v>956.24999999999966</c:v>
                </c:pt>
                <c:pt idx="1145">
                  <c:v>2437.5000000000005</c:v>
                </c:pt>
                <c:pt idx="1146">
                  <c:v>2324.9999999999995</c:v>
                </c:pt>
                <c:pt idx="1147">
                  <c:v>2324.9999999999995</c:v>
                </c:pt>
                <c:pt idx="1148">
                  <c:v>2274.9999999999995</c:v>
                </c:pt>
                <c:pt idx="1149">
                  <c:v>2145.0000000000005</c:v>
                </c:pt>
                <c:pt idx="1150">
                  <c:v>1349.9999999999998</c:v>
                </c:pt>
                <c:pt idx="1151">
                  <c:v>3412.5000000000014</c:v>
                </c:pt>
                <c:pt idx="1152">
                  <c:v>630</c:v>
                </c:pt>
                <c:pt idx="1153">
                  <c:v>350</c:v>
                </c:pt>
                <c:pt idx="1154">
                  <c:v>300</c:v>
                </c:pt>
                <c:pt idx="1155">
                  <c:v>105</c:v>
                </c:pt>
                <c:pt idx="1156">
                  <c:v>187.5</c:v>
                </c:pt>
                <c:pt idx="1157">
                  <c:v>400</c:v>
                </c:pt>
                <c:pt idx="1158">
                  <c:v>700</c:v>
                </c:pt>
                <c:pt idx="1159">
                  <c:v>210</c:v>
                </c:pt>
                <c:pt idx="1160">
                  <c:v>240.00000000000003</c:v>
                </c:pt>
                <c:pt idx="1161">
                  <c:v>78.75</c:v>
                </c:pt>
                <c:pt idx="1162">
                  <c:v>187.5</c:v>
                </c:pt>
                <c:pt idx="1163">
                  <c:v>400</c:v>
                </c:pt>
                <c:pt idx="1164">
                  <c:v>658</c:v>
                </c:pt>
                <c:pt idx="1165">
                  <c:v>244.99999999999997</c:v>
                </c:pt>
                <c:pt idx="1166">
                  <c:v>240.00000000000003</c:v>
                </c:pt>
                <c:pt idx="1167">
                  <c:v>52.5</c:v>
                </c:pt>
                <c:pt idx="1168">
                  <c:v>125</c:v>
                </c:pt>
                <c:pt idx="1169">
                  <c:v>320</c:v>
                </c:pt>
                <c:pt idx="1170">
                  <c:v>630</c:v>
                </c:pt>
                <c:pt idx="1171">
                  <c:v>210</c:v>
                </c:pt>
                <c:pt idx="1172">
                  <c:v>180</c:v>
                </c:pt>
                <c:pt idx="1173">
                  <c:v>78.75</c:v>
                </c:pt>
                <c:pt idx="1174">
                  <c:v>93.75</c:v>
                </c:pt>
                <c:pt idx="1175">
                  <c:v>360</c:v>
                </c:pt>
                <c:pt idx="1176">
                  <c:v>952.87499999999977</c:v>
                </c:pt>
                <c:pt idx="1177">
                  <c:v>350</c:v>
                </c:pt>
                <c:pt idx="1178">
                  <c:v>315</c:v>
                </c:pt>
                <c:pt idx="1179">
                  <c:v>168.75</c:v>
                </c:pt>
                <c:pt idx="1180">
                  <c:v>206.24999999999997</c:v>
                </c:pt>
                <c:pt idx="1181">
                  <c:v>660</c:v>
                </c:pt>
                <c:pt idx="1182">
                  <c:v>1010.6249999999998</c:v>
                </c:pt>
                <c:pt idx="1183">
                  <c:v>481.24999999999994</c:v>
                </c:pt>
                <c:pt idx="1184">
                  <c:v>359.99999999999994</c:v>
                </c:pt>
                <c:pt idx="1185">
                  <c:v>236.25</c:v>
                </c:pt>
                <c:pt idx="1186">
                  <c:v>240.62499999999997</c:v>
                </c:pt>
                <c:pt idx="1187">
                  <c:v>780</c:v>
                </c:pt>
                <c:pt idx="1188">
                  <c:v>1058.7499999999998</c:v>
                </c:pt>
                <c:pt idx="1189">
                  <c:v>525</c:v>
                </c:pt>
                <c:pt idx="1190">
                  <c:v>404.99999999999994</c:v>
                </c:pt>
                <c:pt idx="1191">
                  <c:v>236.25</c:v>
                </c:pt>
                <c:pt idx="1192">
                  <c:v>274.99999999999994</c:v>
                </c:pt>
                <c:pt idx="1193">
                  <c:v>900</c:v>
                </c:pt>
                <c:pt idx="1194">
                  <c:v>1010.6249999999998</c:v>
                </c:pt>
                <c:pt idx="1195">
                  <c:v>525</c:v>
                </c:pt>
                <c:pt idx="1196">
                  <c:v>404.99999999999994</c:v>
                </c:pt>
                <c:pt idx="1197">
                  <c:v>236.25</c:v>
                </c:pt>
                <c:pt idx="1198">
                  <c:v>206.24999999999997</c:v>
                </c:pt>
                <c:pt idx="1199">
                  <c:v>780</c:v>
                </c:pt>
                <c:pt idx="1200">
                  <c:v>866.24999999999977</c:v>
                </c:pt>
                <c:pt idx="1201">
                  <c:v>437.5</c:v>
                </c:pt>
                <c:pt idx="1202">
                  <c:v>270</c:v>
                </c:pt>
                <c:pt idx="1203">
                  <c:v>168.75</c:v>
                </c:pt>
                <c:pt idx="1204">
                  <c:v>171.87499999999997</c:v>
                </c:pt>
                <c:pt idx="1205">
                  <c:v>540</c:v>
                </c:pt>
                <c:pt idx="1206">
                  <c:v>840</c:v>
                </c:pt>
                <c:pt idx="1207">
                  <c:v>433.125</c:v>
                </c:pt>
                <c:pt idx="1208">
                  <c:v>275</c:v>
                </c:pt>
                <c:pt idx="1209">
                  <c:v>165</c:v>
                </c:pt>
                <c:pt idx="1210">
                  <c:v>162.5</c:v>
                </c:pt>
                <c:pt idx="1211">
                  <c:v>630</c:v>
                </c:pt>
                <c:pt idx="1212">
                  <c:v>853.125</c:v>
                </c:pt>
                <c:pt idx="1213">
                  <c:v>385</c:v>
                </c:pt>
                <c:pt idx="1214">
                  <c:v>428.99999999999994</c:v>
                </c:pt>
                <c:pt idx="1215">
                  <c:v>288.75</c:v>
                </c:pt>
                <c:pt idx="1216">
                  <c:v>243.75</c:v>
                </c:pt>
                <c:pt idx="1217">
                  <c:v>700</c:v>
                </c:pt>
                <c:pt idx="1218">
                  <c:v>1080.625</c:v>
                </c:pt>
                <c:pt idx="1219">
                  <c:v>529.375</c:v>
                </c:pt>
                <c:pt idx="1220">
                  <c:v>550</c:v>
                </c:pt>
                <c:pt idx="1221">
                  <c:v>330</c:v>
                </c:pt>
                <c:pt idx="1222">
                  <c:v>325</c:v>
                </c:pt>
                <c:pt idx="1223">
                  <c:v>840</c:v>
                </c:pt>
                <c:pt idx="1224">
                  <c:v>328.12500000000006</c:v>
                </c:pt>
                <c:pt idx="1225">
                  <c:v>337.5</c:v>
                </c:pt>
                <c:pt idx="1226">
                  <c:v>421.875</c:v>
                </c:pt>
                <c:pt idx="1227">
                  <c:v>253.125</c:v>
                </c:pt>
                <c:pt idx="1228">
                  <c:v>131.25</c:v>
                </c:pt>
                <c:pt idx="1229">
                  <c:v>765</c:v>
                </c:pt>
                <c:pt idx="1230">
                  <c:v>415.62500000000006</c:v>
                </c:pt>
                <c:pt idx="1231">
                  <c:v>337.5</c:v>
                </c:pt>
                <c:pt idx="1232">
                  <c:v>421.875</c:v>
                </c:pt>
                <c:pt idx="1233">
                  <c:v>253.125</c:v>
                </c:pt>
                <c:pt idx="1234">
                  <c:v>112.5</c:v>
                </c:pt>
                <c:pt idx="1235">
                  <c:v>630</c:v>
                </c:pt>
                <c:pt idx="1236">
                  <c:v>562.5</c:v>
                </c:pt>
                <c:pt idx="1237">
                  <c:v>385</c:v>
                </c:pt>
                <c:pt idx="1238">
                  <c:v>562.49999999999989</c:v>
                </c:pt>
                <c:pt idx="1239">
                  <c:v>378.12499999999994</c:v>
                </c:pt>
                <c:pt idx="1240">
                  <c:v>112.5</c:v>
                </c:pt>
                <c:pt idx="1241">
                  <c:v>715</c:v>
                </c:pt>
                <c:pt idx="1242">
                  <c:v>750</c:v>
                </c:pt>
                <c:pt idx="1243">
                  <c:v>390</c:v>
                </c:pt>
                <c:pt idx="1244">
                  <c:v>568.75</c:v>
                </c:pt>
                <c:pt idx="1245">
                  <c:v>312.5</c:v>
                </c:pt>
                <c:pt idx="1246">
                  <c:v>123.75000000000001</c:v>
                </c:pt>
                <c:pt idx="1247">
                  <c:v>910</c:v>
                </c:pt>
                <c:pt idx="1248">
                  <c:v>721.87499999999989</c:v>
                </c:pt>
                <c:pt idx="1249">
                  <c:v>450</c:v>
                </c:pt>
                <c:pt idx="1250">
                  <c:v>562.5</c:v>
                </c:pt>
                <c:pt idx="1251">
                  <c:v>378.12499999999994</c:v>
                </c:pt>
                <c:pt idx="1252">
                  <c:v>157.5</c:v>
                </c:pt>
                <c:pt idx="1253">
                  <c:v>1425</c:v>
                </c:pt>
                <c:pt idx="1254">
                  <c:v>1268.75</c:v>
                </c:pt>
                <c:pt idx="1255">
                  <c:v>900</c:v>
                </c:pt>
                <c:pt idx="1256">
                  <c:v>1125</c:v>
                </c:pt>
                <c:pt idx="1257">
                  <c:v>890.625</c:v>
                </c:pt>
                <c:pt idx="1258">
                  <c:v>446.25000000000006</c:v>
                </c:pt>
                <c:pt idx="1259">
                  <c:v>2600</c:v>
                </c:pt>
                <c:pt idx="1260">
                  <c:v>1600</c:v>
                </c:pt>
                <c:pt idx="1261">
                  <c:v>1105.0000000000002</c:v>
                </c:pt>
                <c:pt idx="1262">
                  <c:v>1275.0000000000002</c:v>
                </c:pt>
                <c:pt idx="1263">
                  <c:v>1000</c:v>
                </c:pt>
                <c:pt idx="1264">
                  <c:v>701.25000000000011</c:v>
                </c:pt>
                <c:pt idx="1265">
                  <c:v>2200</c:v>
                </c:pt>
                <c:pt idx="1266">
                  <c:v>1593.7500000000002</c:v>
                </c:pt>
                <c:pt idx="1267">
                  <c:v>1087.5000000000002</c:v>
                </c:pt>
                <c:pt idx="1268">
                  <c:v>1050</c:v>
                </c:pt>
                <c:pt idx="1269">
                  <c:v>918.75000000000011</c:v>
                </c:pt>
                <c:pt idx="1270">
                  <c:v>551.24999999999989</c:v>
                </c:pt>
                <c:pt idx="1271">
                  <c:v>1050</c:v>
                </c:pt>
                <c:pt idx="1272">
                  <c:v>893.75000000000023</c:v>
                </c:pt>
                <c:pt idx="1273">
                  <c:v>770.00000000000023</c:v>
                </c:pt>
                <c:pt idx="1274">
                  <c:v>609.37500000000011</c:v>
                </c:pt>
                <c:pt idx="1275">
                  <c:v>528.12500000000011</c:v>
                </c:pt>
                <c:pt idx="1276">
                  <c:v>393.75000000000006</c:v>
                </c:pt>
                <c:pt idx="1277">
                  <c:v>900</c:v>
                </c:pt>
                <c:pt idx="1278">
                  <c:v>653.125</c:v>
                </c:pt>
                <c:pt idx="1279">
                  <c:v>617.50000000000011</c:v>
                </c:pt>
                <c:pt idx="1280">
                  <c:v>450.00000000000006</c:v>
                </c:pt>
                <c:pt idx="1281">
                  <c:v>378.12500000000006</c:v>
                </c:pt>
                <c:pt idx="1282">
                  <c:v>243.75</c:v>
                </c:pt>
                <c:pt idx="1283">
                  <c:v>840</c:v>
                </c:pt>
                <c:pt idx="1284">
                  <c:v>721.87500000000011</c:v>
                </c:pt>
                <c:pt idx="1285">
                  <c:v>720.00000000000011</c:v>
                </c:pt>
                <c:pt idx="1286">
                  <c:v>584.375</c:v>
                </c:pt>
                <c:pt idx="1287">
                  <c:v>650.00000000000011</c:v>
                </c:pt>
                <c:pt idx="1288">
                  <c:v>478.12500000000006</c:v>
                </c:pt>
                <c:pt idx="1289">
                  <c:v>1800.0000000000005</c:v>
                </c:pt>
                <c:pt idx="1290">
                  <c:v>1312.5000000000002</c:v>
                </c:pt>
                <c:pt idx="1291">
                  <c:v>1190.0000000000005</c:v>
                </c:pt>
                <c:pt idx="1292">
                  <c:v>1000.0000000000002</c:v>
                </c:pt>
                <c:pt idx="1293">
                  <c:v>1000.0000000000002</c:v>
                </c:pt>
                <c:pt idx="1294">
                  <c:v>573.75</c:v>
                </c:pt>
                <c:pt idx="1295">
                  <c:v>1995.0000000000005</c:v>
                </c:pt>
                <c:pt idx="1296">
                  <c:v>510</c:v>
                </c:pt>
                <c:pt idx="1297">
                  <c:v>531.25</c:v>
                </c:pt>
                <c:pt idx="1298">
                  <c:v>637.5</c:v>
                </c:pt>
                <c:pt idx="1299">
                  <c:v>412.5</c:v>
                </c:pt>
                <c:pt idx="1300">
                  <c:v>247.5</c:v>
                </c:pt>
                <c:pt idx="1301">
                  <c:v>1068.75</c:v>
                </c:pt>
                <c:pt idx="1302">
                  <c:v>630</c:v>
                </c:pt>
                <c:pt idx="1303">
                  <c:v>531.25</c:v>
                </c:pt>
                <c:pt idx="1304">
                  <c:v>637.5</c:v>
                </c:pt>
                <c:pt idx="1305">
                  <c:v>412.5</c:v>
                </c:pt>
                <c:pt idx="1306">
                  <c:v>220</c:v>
                </c:pt>
                <c:pt idx="1307">
                  <c:v>900</c:v>
                </c:pt>
                <c:pt idx="1308">
                  <c:v>825</c:v>
                </c:pt>
                <c:pt idx="1309">
                  <c:v>600</c:v>
                </c:pt>
                <c:pt idx="1310">
                  <c:v>828.74999999999989</c:v>
                </c:pt>
                <c:pt idx="1311">
                  <c:v>585</c:v>
                </c:pt>
                <c:pt idx="1312">
                  <c:v>227.5</c:v>
                </c:pt>
                <c:pt idx="1313">
                  <c:v>1012.5</c:v>
                </c:pt>
                <c:pt idx="1314">
                  <c:v>1072.5</c:v>
                </c:pt>
                <c:pt idx="1315">
                  <c:v>612.50000000000011</c:v>
                </c:pt>
                <c:pt idx="1316">
                  <c:v>840.00000000000011</c:v>
                </c:pt>
                <c:pt idx="1317">
                  <c:v>495.00000000000006</c:v>
                </c:pt>
                <c:pt idx="1318">
                  <c:v>240.00000000000006</c:v>
                </c:pt>
                <c:pt idx="1319">
                  <c:v>1265.6250000000002</c:v>
                </c:pt>
                <c:pt idx="1320">
                  <c:v>1035</c:v>
                </c:pt>
                <c:pt idx="1321">
                  <c:v>690.625</c:v>
                </c:pt>
                <c:pt idx="1322">
                  <c:v>828.75</c:v>
                </c:pt>
                <c:pt idx="1323">
                  <c:v>585</c:v>
                </c:pt>
                <c:pt idx="1324">
                  <c:v>247.49999999999997</c:v>
                </c:pt>
                <c:pt idx="1325">
                  <c:v>1811.2499999999998</c:v>
                </c:pt>
                <c:pt idx="1326">
                  <c:v>1608.7499999999998</c:v>
                </c:pt>
                <c:pt idx="1327">
                  <c:v>1225</c:v>
                </c:pt>
                <c:pt idx="1328">
                  <c:v>1785</c:v>
                </c:pt>
                <c:pt idx="1329">
                  <c:v>1466.25</c:v>
                </c:pt>
                <c:pt idx="1330">
                  <c:v>855</c:v>
                </c:pt>
                <c:pt idx="1331">
                  <c:v>3712.5</c:v>
                </c:pt>
                <c:pt idx="1332">
                  <c:v>2430</c:v>
                </c:pt>
                <c:pt idx="1333">
                  <c:v>1781.2500000000002</c:v>
                </c:pt>
                <c:pt idx="1334">
                  <c:v>1995.0000000000002</c:v>
                </c:pt>
                <c:pt idx="1335">
                  <c:v>1620</c:v>
                </c:pt>
                <c:pt idx="1336">
                  <c:v>1235</c:v>
                </c:pt>
                <c:pt idx="1337">
                  <c:v>3217.5000000000005</c:v>
                </c:pt>
                <c:pt idx="1338">
                  <c:v>2422.5</c:v>
                </c:pt>
                <c:pt idx="1339">
                  <c:v>1753.1250000000002</c:v>
                </c:pt>
                <c:pt idx="1340">
                  <c:v>1680</c:v>
                </c:pt>
                <c:pt idx="1341">
                  <c:v>1140</c:v>
                </c:pt>
                <c:pt idx="1342">
                  <c:v>760</c:v>
                </c:pt>
                <c:pt idx="1343">
                  <c:v>1147.5</c:v>
                </c:pt>
                <c:pt idx="1344">
                  <c:v>900.00000000000011</c:v>
                </c:pt>
                <c:pt idx="1345">
                  <c:v>812.50000000000011</c:v>
                </c:pt>
                <c:pt idx="1346">
                  <c:v>540</c:v>
                </c:pt>
                <c:pt idx="1347">
                  <c:v>450.00000000000006</c:v>
                </c:pt>
                <c:pt idx="1348">
                  <c:v>385.00000000000006</c:v>
                </c:pt>
                <c:pt idx="1349">
                  <c:v>742.49999999999989</c:v>
                </c:pt>
                <c:pt idx="1350">
                  <c:v>600</c:v>
                </c:pt>
                <c:pt idx="1351">
                  <c:v>934.37500000000023</c:v>
                </c:pt>
                <c:pt idx="1352">
                  <c:v>720.00000000000011</c:v>
                </c:pt>
                <c:pt idx="1353">
                  <c:v>618.75</c:v>
                </c:pt>
                <c:pt idx="1354">
                  <c:v>455</c:v>
                </c:pt>
                <c:pt idx="1355">
                  <c:v>1260.0000000000002</c:v>
                </c:pt>
                <c:pt idx="1356">
                  <c:v>1031.25</c:v>
                </c:pt>
                <c:pt idx="1357">
                  <c:v>1050.0000000000002</c:v>
                </c:pt>
                <c:pt idx="1358">
                  <c:v>866.25000000000011</c:v>
                </c:pt>
                <c:pt idx="1359">
                  <c:v>975.00000000000011</c:v>
                </c:pt>
                <c:pt idx="1360">
                  <c:v>807.50000000000011</c:v>
                </c:pt>
                <c:pt idx="1361">
                  <c:v>2430.0000000000005</c:v>
                </c:pt>
                <c:pt idx="1362">
                  <c:v>1800.0000000000002</c:v>
                </c:pt>
                <c:pt idx="1363">
                  <c:v>1700.0000000000005</c:v>
                </c:pt>
                <c:pt idx="1364">
                  <c:v>1440.0000000000002</c:v>
                </c:pt>
                <c:pt idx="1365">
                  <c:v>1440.0000000000002</c:v>
                </c:pt>
                <c:pt idx="1366">
                  <c:v>945.00000000000023</c:v>
                </c:pt>
                <c:pt idx="1367">
                  <c:v>2671.8750000000005</c:v>
                </c:pt>
                <c:pt idx="1368">
                  <c:v>1721.25</c:v>
                </c:pt>
                <c:pt idx="1369">
                  <c:v>1023.7499999999999</c:v>
                </c:pt>
                <c:pt idx="1370">
                  <c:v>568.75</c:v>
                </c:pt>
                <c:pt idx="1371">
                  <c:v>599.99999999999989</c:v>
                </c:pt>
                <c:pt idx="1372">
                  <c:v>1058.75</c:v>
                </c:pt>
                <c:pt idx="1373">
                  <c:v>1462.5</c:v>
                </c:pt>
                <c:pt idx="1374">
                  <c:v>1822.5</c:v>
                </c:pt>
                <c:pt idx="1375">
                  <c:v>866.25</c:v>
                </c:pt>
                <c:pt idx="1376">
                  <c:v>525</c:v>
                </c:pt>
                <c:pt idx="1377">
                  <c:v>569.99999999999989</c:v>
                </c:pt>
                <c:pt idx="1378">
                  <c:v>1058.75</c:v>
                </c:pt>
                <c:pt idx="1379">
                  <c:v>1462.5</c:v>
                </c:pt>
                <c:pt idx="1380">
                  <c:v>1761.75</c:v>
                </c:pt>
                <c:pt idx="1381">
                  <c:v>866.25</c:v>
                </c:pt>
                <c:pt idx="1382">
                  <c:v>503.12500000000006</c:v>
                </c:pt>
                <c:pt idx="1383">
                  <c:v>509.99999999999989</c:v>
                </c:pt>
                <c:pt idx="1384">
                  <c:v>914.37499999999989</c:v>
                </c:pt>
                <c:pt idx="1385">
                  <c:v>1293.75</c:v>
                </c:pt>
                <c:pt idx="1386">
                  <c:v>1670.625</c:v>
                </c:pt>
                <c:pt idx="1387">
                  <c:v>826.875</c:v>
                </c:pt>
                <c:pt idx="1388">
                  <c:v>459.37500000000006</c:v>
                </c:pt>
                <c:pt idx="1389">
                  <c:v>539.99999999999989</c:v>
                </c:pt>
                <c:pt idx="1390">
                  <c:v>914.37499999999989</c:v>
                </c:pt>
                <c:pt idx="1391">
                  <c:v>1350</c:v>
                </c:pt>
                <c:pt idx="1392">
                  <c:v>2153.25</c:v>
                </c:pt>
                <c:pt idx="1393">
                  <c:v>1106.875</c:v>
                </c:pt>
                <c:pt idx="1394">
                  <c:v>687.5</c:v>
                </c:pt>
                <c:pt idx="1395">
                  <c:v>750</c:v>
                </c:pt>
                <c:pt idx="1396">
                  <c:v>1102.5</c:v>
                </c:pt>
                <c:pt idx="1397">
                  <c:v>2031.25</c:v>
                </c:pt>
                <c:pt idx="1398">
                  <c:v>2362.5</c:v>
                </c:pt>
                <c:pt idx="1399">
                  <c:v>1203.125</c:v>
                </c:pt>
                <c:pt idx="1400">
                  <c:v>750</c:v>
                </c:pt>
                <c:pt idx="1401">
                  <c:v>862.5</c:v>
                </c:pt>
                <c:pt idx="1402">
                  <c:v>1308.125</c:v>
                </c:pt>
                <c:pt idx="1403">
                  <c:v>2537.5000000000005</c:v>
                </c:pt>
                <c:pt idx="1404">
                  <c:v>2778.75</c:v>
                </c:pt>
                <c:pt idx="1405">
                  <c:v>1470.0000000000002</c:v>
                </c:pt>
                <c:pt idx="1406">
                  <c:v>859.37500000000011</c:v>
                </c:pt>
                <c:pt idx="1407">
                  <c:v>948.75000000000011</c:v>
                </c:pt>
                <c:pt idx="1408">
                  <c:v>1365</c:v>
                </c:pt>
                <c:pt idx="1409">
                  <c:v>2712.5000000000005</c:v>
                </c:pt>
                <c:pt idx="1410">
                  <c:v>2705.625</c:v>
                </c:pt>
                <c:pt idx="1411">
                  <c:v>1470.0000000000002</c:v>
                </c:pt>
                <c:pt idx="1412">
                  <c:v>859.37500000000011</c:v>
                </c:pt>
                <c:pt idx="1413">
                  <c:v>776.25</c:v>
                </c:pt>
                <c:pt idx="1414">
                  <c:v>1058.75</c:v>
                </c:pt>
                <c:pt idx="1415">
                  <c:v>2175.0000000000005</c:v>
                </c:pt>
                <c:pt idx="1416">
                  <c:v>2103.75</c:v>
                </c:pt>
                <c:pt idx="1417">
                  <c:v>1137.5000000000002</c:v>
                </c:pt>
                <c:pt idx="1418">
                  <c:v>618.75</c:v>
                </c:pt>
                <c:pt idx="1419">
                  <c:v>708.75</c:v>
                </c:pt>
                <c:pt idx="1420">
                  <c:v>1010.6250000000001</c:v>
                </c:pt>
                <c:pt idx="1421">
                  <c:v>1875.0000000000002</c:v>
                </c:pt>
                <c:pt idx="1422">
                  <c:v>2160.0000000000005</c:v>
                </c:pt>
                <c:pt idx="1423">
                  <c:v>1093.7500000000002</c:v>
                </c:pt>
                <c:pt idx="1424">
                  <c:v>656.25000000000011</c:v>
                </c:pt>
                <c:pt idx="1425">
                  <c:v>750.00000000000011</c:v>
                </c:pt>
                <c:pt idx="1426">
                  <c:v>1050</c:v>
                </c:pt>
                <c:pt idx="1427">
                  <c:v>2031.25</c:v>
                </c:pt>
                <c:pt idx="1428">
                  <c:v>2092.5000000000005</c:v>
                </c:pt>
                <c:pt idx="1429">
                  <c:v>1050</c:v>
                </c:pt>
                <c:pt idx="1430">
                  <c:v>681.25000000000011</c:v>
                </c:pt>
                <c:pt idx="1431">
                  <c:v>862.50000000000011</c:v>
                </c:pt>
                <c:pt idx="1432">
                  <c:v>1251.25</c:v>
                </c:pt>
                <c:pt idx="1433">
                  <c:v>2275</c:v>
                </c:pt>
                <c:pt idx="1434">
                  <c:v>2559.375</c:v>
                </c:pt>
                <c:pt idx="1435">
                  <c:v>1299.375</c:v>
                </c:pt>
                <c:pt idx="1436">
                  <c:v>859.37500000000011</c:v>
                </c:pt>
                <c:pt idx="1437">
                  <c:v>948.75000000000011</c:v>
                </c:pt>
                <c:pt idx="1438">
                  <c:v>1308.125</c:v>
                </c:pt>
                <c:pt idx="1439">
                  <c:v>2362.5</c:v>
                </c:pt>
                <c:pt idx="1440">
                  <c:v>1600</c:v>
                </c:pt>
                <c:pt idx="1441">
                  <c:v>720</c:v>
                </c:pt>
                <c:pt idx="1442">
                  <c:v>630</c:v>
                </c:pt>
                <c:pt idx="1443">
                  <c:v>551.25</c:v>
                </c:pt>
                <c:pt idx="1444">
                  <c:v>750</c:v>
                </c:pt>
                <c:pt idx="1445">
                  <c:v>600</c:v>
                </c:pt>
                <c:pt idx="1446">
                  <c:v>1700</c:v>
                </c:pt>
                <c:pt idx="1447">
                  <c:v>600</c:v>
                </c:pt>
                <c:pt idx="1448">
                  <c:v>577.5</c:v>
                </c:pt>
                <c:pt idx="1449">
                  <c:v>520.625</c:v>
                </c:pt>
                <c:pt idx="1450">
                  <c:v>750</c:v>
                </c:pt>
                <c:pt idx="1451">
                  <c:v>600</c:v>
                </c:pt>
                <c:pt idx="1452">
                  <c:v>1640</c:v>
                </c:pt>
                <c:pt idx="1453">
                  <c:v>630</c:v>
                </c:pt>
                <c:pt idx="1454">
                  <c:v>577.5</c:v>
                </c:pt>
                <c:pt idx="1455">
                  <c:v>489.99999999999994</c:v>
                </c:pt>
                <c:pt idx="1456">
                  <c:v>675</c:v>
                </c:pt>
                <c:pt idx="1457">
                  <c:v>550</c:v>
                </c:pt>
                <c:pt idx="1458">
                  <c:v>1600</c:v>
                </c:pt>
                <c:pt idx="1459">
                  <c:v>600</c:v>
                </c:pt>
                <c:pt idx="1460">
                  <c:v>525</c:v>
                </c:pt>
                <c:pt idx="1461">
                  <c:v>520.625</c:v>
                </c:pt>
                <c:pt idx="1462">
                  <c:v>637.5</c:v>
                </c:pt>
                <c:pt idx="1463">
                  <c:v>550</c:v>
                </c:pt>
                <c:pt idx="1464">
                  <c:v>2050</c:v>
                </c:pt>
                <c:pt idx="1465">
                  <c:v>708.75000000000011</c:v>
                </c:pt>
                <c:pt idx="1466">
                  <c:v>700</c:v>
                </c:pt>
                <c:pt idx="1467">
                  <c:v>630</c:v>
                </c:pt>
                <c:pt idx="1468">
                  <c:v>712.5</c:v>
                </c:pt>
                <c:pt idx="1469">
                  <c:v>825.00000000000011</c:v>
                </c:pt>
                <c:pt idx="1470">
                  <c:v>2125</c:v>
                </c:pt>
                <c:pt idx="1471">
                  <c:v>810.00000000000011</c:v>
                </c:pt>
                <c:pt idx="1472">
                  <c:v>735</c:v>
                </c:pt>
                <c:pt idx="1473">
                  <c:v>700</c:v>
                </c:pt>
                <c:pt idx="1474">
                  <c:v>750</c:v>
                </c:pt>
                <c:pt idx="1475">
                  <c:v>893.75000000000011</c:v>
                </c:pt>
                <c:pt idx="1476">
                  <c:v>2187.5</c:v>
                </c:pt>
                <c:pt idx="1477">
                  <c:v>843.75000000000011</c:v>
                </c:pt>
                <c:pt idx="1478">
                  <c:v>770</c:v>
                </c:pt>
                <c:pt idx="1479">
                  <c:v>700</c:v>
                </c:pt>
                <c:pt idx="1480">
                  <c:v>787.5</c:v>
                </c:pt>
                <c:pt idx="1481">
                  <c:v>962.50000000000011</c:v>
                </c:pt>
                <c:pt idx="1482">
                  <c:v>2125</c:v>
                </c:pt>
                <c:pt idx="1483">
                  <c:v>843.75000000000011</c:v>
                </c:pt>
                <c:pt idx="1484">
                  <c:v>770</c:v>
                </c:pt>
                <c:pt idx="1485">
                  <c:v>735</c:v>
                </c:pt>
                <c:pt idx="1486">
                  <c:v>750</c:v>
                </c:pt>
                <c:pt idx="1487">
                  <c:v>928.12500000000011</c:v>
                </c:pt>
                <c:pt idx="1488">
                  <c:v>2000</c:v>
                </c:pt>
                <c:pt idx="1489">
                  <c:v>810.00000000000011</c:v>
                </c:pt>
                <c:pt idx="1490">
                  <c:v>735</c:v>
                </c:pt>
                <c:pt idx="1491">
                  <c:v>700</c:v>
                </c:pt>
                <c:pt idx="1492">
                  <c:v>750</c:v>
                </c:pt>
                <c:pt idx="1493">
                  <c:v>825.00000000000011</c:v>
                </c:pt>
                <c:pt idx="1494">
                  <c:v>2131.25</c:v>
                </c:pt>
                <c:pt idx="1495">
                  <c:v>810.00000000000011</c:v>
                </c:pt>
                <c:pt idx="1496">
                  <c:v>787.50000000000011</c:v>
                </c:pt>
                <c:pt idx="1497">
                  <c:v>748.12500000000011</c:v>
                </c:pt>
                <c:pt idx="1498">
                  <c:v>783.75</c:v>
                </c:pt>
                <c:pt idx="1499">
                  <c:v>900</c:v>
                </c:pt>
                <c:pt idx="1500">
                  <c:v>2062.5</c:v>
                </c:pt>
                <c:pt idx="1501">
                  <c:v>776.25000000000011</c:v>
                </c:pt>
                <c:pt idx="1502">
                  <c:v>819.00000000000011</c:v>
                </c:pt>
                <c:pt idx="1503">
                  <c:v>787.50000000000011</c:v>
                </c:pt>
                <c:pt idx="1504">
                  <c:v>783.75</c:v>
                </c:pt>
                <c:pt idx="1505">
                  <c:v>862.5</c:v>
                </c:pt>
                <c:pt idx="1506">
                  <c:v>2200</c:v>
                </c:pt>
                <c:pt idx="1507">
                  <c:v>810.00000000000011</c:v>
                </c:pt>
                <c:pt idx="1508">
                  <c:v>866.25000000000011</c:v>
                </c:pt>
                <c:pt idx="1509">
                  <c:v>787.50000000000011</c:v>
                </c:pt>
                <c:pt idx="1510">
                  <c:v>825</c:v>
                </c:pt>
                <c:pt idx="1511">
                  <c:v>900</c:v>
                </c:pt>
                <c:pt idx="1512">
                  <c:v>367.50000000000006</c:v>
                </c:pt>
                <c:pt idx="1513">
                  <c:v>489.99999999999994</c:v>
                </c:pt>
                <c:pt idx="1514">
                  <c:v>489.99999999999994</c:v>
                </c:pt>
                <c:pt idx="1515">
                  <c:v>280</c:v>
                </c:pt>
                <c:pt idx="1516">
                  <c:v>270.00000000000006</c:v>
                </c:pt>
                <c:pt idx="1517">
                  <c:v>480</c:v>
                </c:pt>
                <c:pt idx="1518">
                  <c:v>472.50000000000006</c:v>
                </c:pt>
                <c:pt idx="1519">
                  <c:v>489.99999999999994</c:v>
                </c:pt>
                <c:pt idx="1520">
                  <c:v>489.99999999999994</c:v>
                </c:pt>
                <c:pt idx="1521">
                  <c:v>280</c:v>
                </c:pt>
                <c:pt idx="1522">
                  <c:v>225.00000000000006</c:v>
                </c:pt>
                <c:pt idx="1523">
                  <c:v>390</c:v>
                </c:pt>
                <c:pt idx="1524">
                  <c:v>665</c:v>
                </c:pt>
                <c:pt idx="1525">
                  <c:v>568.75</c:v>
                </c:pt>
                <c:pt idx="1526">
                  <c:v>673.74999999999989</c:v>
                </c:pt>
                <c:pt idx="1527">
                  <c:v>437.5</c:v>
                </c:pt>
                <c:pt idx="1528">
                  <c:v>220</c:v>
                </c:pt>
                <c:pt idx="1529">
                  <c:v>450</c:v>
                </c:pt>
                <c:pt idx="1530">
                  <c:v>914.37499999999989</c:v>
                </c:pt>
                <c:pt idx="1531">
                  <c:v>577.5</c:v>
                </c:pt>
                <c:pt idx="1532">
                  <c:v>682.5</c:v>
                </c:pt>
                <c:pt idx="1533">
                  <c:v>354.375</c:v>
                </c:pt>
                <c:pt idx="1534">
                  <c:v>250.00000000000006</c:v>
                </c:pt>
                <c:pt idx="1535">
                  <c:v>585.00000000000011</c:v>
                </c:pt>
                <c:pt idx="1536">
                  <c:v>875</c:v>
                </c:pt>
                <c:pt idx="1537">
                  <c:v>673.75</c:v>
                </c:pt>
                <c:pt idx="1538">
                  <c:v>673.75</c:v>
                </c:pt>
                <c:pt idx="1539">
                  <c:v>481.24999999999994</c:v>
                </c:pt>
                <c:pt idx="1540">
                  <c:v>315</c:v>
                </c:pt>
                <c:pt idx="1541">
                  <c:v>945</c:v>
                </c:pt>
                <c:pt idx="1542">
                  <c:v>1491.8749999999995</c:v>
                </c:pt>
                <c:pt idx="1543">
                  <c:v>1478.7499999999995</c:v>
                </c:pt>
                <c:pt idx="1544">
                  <c:v>1819.9999999999998</c:v>
                </c:pt>
                <c:pt idx="1545">
                  <c:v>1470</c:v>
                </c:pt>
                <c:pt idx="1546">
                  <c:v>1440</c:v>
                </c:pt>
                <c:pt idx="1547">
                  <c:v>2205</c:v>
                </c:pt>
                <c:pt idx="1548">
                  <c:v>2528.75</c:v>
                </c:pt>
                <c:pt idx="1549">
                  <c:v>2205</c:v>
                </c:pt>
                <c:pt idx="1550">
                  <c:v>2047.4999999999998</c:v>
                </c:pt>
                <c:pt idx="1551">
                  <c:v>1636.25</c:v>
                </c:pt>
                <c:pt idx="1552">
                  <c:v>2160</c:v>
                </c:pt>
                <c:pt idx="1553">
                  <c:v>1890</c:v>
                </c:pt>
                <c:pt idx="1554">
                  <c:v>2520</c:v>
                </c:pt>
                <c:pt idx="1555">
                  <c:v>2170</c:v>
                </c:pt>
                <c:pt idx="1556">
                  <c:v>1592.5</c:v>
                </c:pt>
                <c:pt idx="1557">
                  <c:v>1041.25</c:v>
                </c:pt>
                <c:pt idx="1558">
                  <c:v>1190</c:v>
                </c:pt>
                <c:pt idx="1559">
                  <c:v>562.5</c:v>
                </c:pt>
                <c:pt idx="1560">
                  <c:v>787.50000000000011</c:v>
                </c:pt>
                <c:pt idx="1561">
                  <c:v>866.25000000000023</c:v>
                </c:pt>
                <c:pt idx="1562">
                  <c:v>437.50000000000006</c:v>
                </c:pt>
                <c:pt idx="1563">
                  <c:v>350.00000000000006</c:v>
                </c:pt>
                <c:pt idx="1564">
                  <c:v>540.00000000000011</c:v>
                </c:pt>
                <c:pt idx="1565">
                  <c:v>337.5</c:v>
                </c:pt>
                <c:pt idx="1566">
                  <c:v>489.99999999999994</c:v>
                </c:pt>
                <c:pt idx="1567">
                  <c:v>1010.6250000000002</c:v>
                </c:pt>
                <c:pt idx="1568">
                  <c:v>612.50000000000011</c:v>
                </c:pt>
                <c:pt idx="1569">
                  <c:v>511.87500000000006</c:v>
                </c:pt>
                <c:pt idx="1570">
                  <c:v>660.00000000000011</c:v>
                </c:pt>
                <c:pt idx="1571">
                  <c:v>630.00000000000011</c:v>
                </c:pt>
                <c:pt idx="1572">
                  <c:v>905.62500000000011</c:v>
                </c:pt>
                <c:pt idx="1573">
                  <c:v>1137.5000000000002</c:v>
                </c:pt>
                <c:pt idx="1574">
                  <c:v>748.12500000000011</c:v>
                </c:pt>
                <c:pt idx="1575">
                  <c:v>866.25000000000023</c:v>
                </c:pt>
                <c:pt idx="1576">
                  <c:v>1275.0000000000002</c:v>
                </c:pt>
                <c:pt idx="1577">
                  <c:v>1320.0000000000002</c:v>
                </c:pt>
                <c:pt idx="1578">
                  <c:v>1706.2500000000002</c:v>
                </c:pt>
                <c:pt idx="1579">
                  <c:v>1968.7500000000005</c:v>
                </c:pt>
                <c:pt idx="1580">
                  <c:v>1347.5000000000002</c:v>
                </c:pt>
                <c:pt idx="1581">
                  <c:v>1347.5000000000002</c:v>
                </c:pt>
                <c:pt idx="1582">
                  <c:v>1520.0000000000005</c:v>
                </c:pt>
                <c:pt idx="1583">
                  <c:v>1466.2500000000002</c:v>
                </c:pt>
                <c:pt idx="1584">
                  <c:v>1312.5</c:v>
                </c:pt>
                <c:pt idx="1585">
                  <c:v>769.99999999999989</c:v>
                </c:pt>
                <c:pt idx="1586">
                  <c:v>412.5</c:v>
                </c:pt>
                <c:pt idx="1587">
                  <c:v>419.99999999999989</c:v>
                </c:pt>
                <c:pt idx="1588">
                  <c:v>810</c:v>
                </c:pt>
                <c:pt idx="1589">
                  <c:v>1058.75</c:v>
                </c:pt>
                <c:pt idx="1590">
                  <c:v>1400</c:v>
                </c:pt>
                <c:pt idx="1591">
                  <c:v>630</c:v>
                </c:pt>
                <c:pt idx="1592">
                  <c:v>375</c:v>
                </c:pt>
                <c:pt idx="1593">
                  <c:v>393.74999999999989</c:v>
                </c:pt>
                <c:pt idx="1594">
                  <c:v>810</c:v>
                </c:pt>
                <c:pt idx="1595">
                  <c:v>1058.75</c:v>
                </c:pt>
                <c:pt idx="1596">
                  <c:v>1347.5</c:v>
                </c:pt>
                <c:pt idx="1597">
                  <c:v>630</c:v>
                </c:pt>
                <c:pt idx="1598">
                  <c:v>356.25</c:v>
                </c:pt>
                <c:pt idx="1599">
                  <c:v>341.24999999999989</c:v>
                </c:pt>
                <c:pt idx="1600">
                  <c:v>675</c:v>
                </c:pt>
                <c:pt idx="1601">
                  <c:v>914.37500000000011</c:v>
                </c:pt>
                <c:pt idx="1602">
                  <c:v>1268.75</c:v>
                </c:pt>
                <c:pt idx="1603">
                  <c:v>680</c:v>
                </c:pt>
                <c:pt idx="1604">
                  <c:v>405.00000000000006</c:v>
                </c:pt>
                <c:pt idx="1605">
                  <c:v>459.37499999999994</c:v>
                </c:pt>
                <c:pt idx="1606">
                  <c:v>799.99999999999989</c:v>
                </c:pt>
                <c:pt idx="1607">
                  <c:v>1155</c:v>
                </c:pt>
                <c:pt idx="1608">
                  <c:v>1987.5</c:v>
                </c:pt>
                <c:pt idx="1609">
                  <c:v>999.99999999999989</c:v>
                </c:pt>
                <c:pt idx="1610">
                  <c:v>641.25</c:v>
                </c:pt>
                <c:pt idx="1611">
                  <c:v>708.75</c:v>
                </c:pt>
                <c:pt idx="1612">
                  <c:v>1044.9999999999998</c:v>
                </c:pt>
                <c:pt idx="1613">
                  <c:v>1897.5000000000002</c:v>
                </c:pt>
                <c:pt idx="1614">
                  <c:v>2268.7499999999995</c:v>
                </c:pt>
                <c:pt idx="1615">
                  <c:v>1150</c:v>
                </c:pt>
                <c:pt idx="1616">
                  <c:v>742.5</c:v>
                </c:pt>
                <c:pt idx="1617">
                  <c:v>826.875</c:v>
                </c:pt>
                <c:pt idx="1618">
                  <c:v>1260</c:v>
                </c:pt>
                <c:pt idx="1619">
                  <c:v>2413.125</c:v>
                </c:pt>
                <c:pt idx="1620">
                  <c:v>2700</c:v>
                </c:pt>
                <c:pt idx="1621">
                  <c:v>1430</c:v>
                </c:pt>
                <c:pt idx="1622">
                  <c:v>862.5</c:v>
                </c:pt>
                <c:pt idx="1623">
                  <c:v>918.74999999999989</c:v>
                </c:pt>
                <c:pt idx="1624">
                  <c:v>1320</c:v>
                </c:pt>
                <c:pt idx="1625">
                  <c:v>2591.875</c:v>
                </c:pt>
                <c:pt idx="1626">
                  <c:v>2625</c:v>
                </c:pt>
                <c:pt idx="1627">
                  <c:v>1430</c:v>
                </c:pt>
                <c:pt idx="1628">
                  <c:v>776.25000000000011</c:v>
                </c:pt>
                <c:pt idx="1629">
                  <c:v>643.12499999999989</c:v>
                </c:pt>
                <c:pt idx="1630">
                  <c:v>900.00000000000011</c:v>
                </c:pt>
                <c:pt idx="1631">
                  <c:v>1856.2500000000007</c:v>
                </c:pt>
                <c:pt idx="1632">
                  <c:v>1800.0000000000002</c:v>
                </c:pt>
                <c:pt idx="1633">
                  <c:v>960.00000000000023</c:v>
                </c:pt>
                <c:pt idx="1634">
                  <c:v>525</c:v>
                </c:pt>
                <c:pt idx="1635">
                  <c:v>581.875</c:v>
                </c:pt>
                <c:pt idx="1636">
                  <c:v>855.00000000000011</c:v>
                </c:pt>
                <c:pt idx="1637">
                  <c:v>1581.2500000000005</c:v>
                </c:pt>
                <c:pt idx="1638">
                  <c:v>1875.0000000000005</c:v>
                </c:pt>
                <c:pt idx="1639">
                  <c:v>920.00000000000034</c:v>
                </c:pt>
                <c:pt idx="1640">
                  <c:v>510.00000000000011</c:v>
                </c:pt>
                <c:pt idx="1641">
                  <c:v>560.00000000000011</c:v>
                </c:pt>
                <c:pt idx="1642">
                  <c:v>800.00000000000011</c:v>
                </c:pt>
                <c:pt idx="1643">
                  <c:v>1588.1250000000005</c:v>
                </c:pt>
                <c:pt idx="1644">
                  <c:v>1687.5000000000005</c:v>
                </c:pt>
                <c:pt idx="1645">
                  <c:v>900.00000000000011</c:v>
                </c:pt>
                <c:pt idx="1646">
                  <c:v>600.75000000000011</c:v>
                </c:pt>
                <c:pt idx="1647">
                  <c:v>748.12500000000011</c:v>
                </c:pt>
                <c:pt idx="1648">
                  <c:v>1080</c:v>
                </c:pt>
                <c:pt idx="1649">
                  <c:v>2234.375</c:v>
                </c:pt>
                <c:pt idx="1650">
                  <c:v>2550</c:v>
                </c:pt>
                <c:pt idx="1651">
                  <c:v>1300</c:v>
                </c:pt>
                <c:pt idx="1652">
                  <c:v>900</c:v>
                </c:pt>
                <c:pt idx="1653">
                  <c:v>962.49999999999989</c:v>
                </c:pt>
                <c:pt idx="1654">
                  <c:v>1320</c:v>
                </c:pt>
                <c:pt idx="1655">
                  <c:v>2323.7499999999995</c:v>
                </c:pt>
                <c:pt idx="1656">
                  <c:v>750</c:v>
                </c:pt>
                <c:pt idx="1657">
                  <c:v>446.25</c:v>
                </c:pt>
                <c:pt idx="1658">
                  <c:v>297.5</c:v>
                </c:pt>
                <c:pt idx="1659">
                  <c:v>275.00000000000006</c:v>
                </c:pt>
                <c:pt idx="1660">
                  <c:v>454.99999999999994</c:v>
                </c:pt>
                <c:pt idx="1661">
                  <c:v>637.5</c:v>
                </c:pt>
                <c:pt idx="1662">
                  <c:v>810</c:v>
                </c:pt>
                <c:pt idx="1663">
                  <c:v>341.25</c:v>
                </c:pt>
                <c:pt idx="1664">
                  <c:v>262.5</c:v>
                </c:pt>
                <c:pt idx="1665">
                  <c:v>250.00000000000006</c:v>
                </c:pt>
                <c:pt idx="1666">
                  <c:v>454.99999999999994</c:v>
                </c:pt>
                <c:pt idx="1667">
                  <c:v>600</c:v>
                </c:pt>
                <c:pt idx="1668">
                  <c:v>868</c:v>
                </c:pt>
                <c:pt idx="1669">
                  <c:v>367.5</c:v>
                </c:pt>
                <c:pt idx="1670">
                  <c:v>306.25000000000006</c:v>
                </c:pt>
                <c:pt idx="1671">
                  <c:v>240</c:v>
                </c:pt>
                <c:pt idx="1672">
                  <c:v>393.75</c:v>
                </c:pt>
                <c:pt idx="1673">
                  <c:v>612.50000000000011</c:v>
                </c:pt>
                <c:pt idx="1674">
                  <c:v>805.00000000000011</c:v>
                </c:pt>
                <c:pt idx="1675">
                  <c:v>288.75</c:v>
                </c:pt>
                <c:pt idx="1676">
                  <c:v>192.50000000000006</c:v>
                </c:pt>
                <c:pt idx="1677">
                  <c:v>200</c:v>
                </c:pt>
                <c:pt idx="1678">
                  <c:v>315</c:v>
                </c:pt>
                <c:pt idx="1679">
                  <c:v>525.00000000000011</c:v>
                </c:pt>
                <c:pt idx="1680">
                  <c:v>992</c:v>
                </c:pt>
                <c:pt idx="1681">
                  <c:v>398.12500000000006</c:v>
                </c:pt>
                <c:pt idx="1682">
                  <c:v>315</c:v>
                </c:pt>
                <c:pt idx="1683">
                  <c:v>270.00000000000006</c:v>
                </c:pt>
                <c:pt idx="1684">
                  <c:v>393.75</c:v>
                </c:pt>
                <c:pt idx="1685">
                  <c:v>874.99999999999989</c:v>
                </c:pt>
                <c:pt idx="1686">
                  <c:v>840</c:v>
                </c:pt>
                <c:pt idx="1687">
                  <c:v>367.50000000000011</c:v>
                </c:pt>
                <c:pt idx="1688">
                  <c:v>328.12500000000006</c:v>
                </c:pt>
                <c:pt idx="1689">
                  <c:v>350.00000000000011</c:v>
                </c:pt>
                <c:pt idx="1690">
                  <c:v>489.99999999999994</c:v>
                </c:pt>
                <c:pt idx="1691">
                  <c:v>1181.25</c:v>
                </c:pt>
                <c:pt idx="1692">
                  <c:v>1200</c:v>
                </c:pt>
                <c:pt idx="1693">
                  <c:v>612.50000000000011</c:v>
                </c:pt>
                <c:pt idx="1694">
                  <c:v>446.25000000000006</c:v>
                </c:pt>
                <c:pt idx="1695">
                  <c:v>450.00000000000011</c:v>
                </c:pt>
                <c:pt idx="1696">
                  <c:v>525</c:v>
                </c:pt>
                <c:pt idx="1697">
                  <c:v>1237.5</c:v>
                </c:pt>
                <c:pt idx="1698">
                  <c:v>1120</c:v>
                </c:pt>
                <c:pt idx="1699">
                  <c:v>665.00000000000011</c:v>
                </c:pt>
                <c:pt idx="1700">
                  <c:v>490.00000000000006</c:v>
                </c:pt>
                <c:pt idx="1701">
                  <c:v>325.00000000000011</c:v>
                </c:pt>
                <c:pt idx="1702">
                  <c:v>367.5</c:v>
                </c:pt>
                <c:pt idx="1703">
                  <c:v>950</c:v>
                </c:pt>
                <c:pt idx="1704">
                  <c:v>840</c:v>
                </c:pt>
                <c:pt idx="1705">
                  <c:v>420.00000000000011</c:v>
                </c:pt>
                <c:pt idx="1706">
                  <c:v>157.5</c:v>
                </c:pt>
                <c:pt idx="1707">
                  <c:v>165.00000000000003</c:v>
                </c:pt>
                <c:pt idx="1708">
                  <c:v>240.62499999999997</c:v>
                </c:pt>
                <c:pt idx="1709">
                  <c:v>525.00000000000011</c:v>
                </c:pt>
                <c:pt idx="1710">
                  <c:v>735</c:v>
                </c:pt>
                <c:pt idx="1711">
                  <c:v>306.25</c:v>
                </c:pt>
                <c:pt idx="1712">
                  <c:v>218.75</c:v>
                </c:pt>
                <c:pt idx="1713">
                  <c:v>225</c:v>
                </c:pt>
                <c:pt idx="1714">
                  <c:v>275.625</c:v>
                </c:pt>
                <c:pt idx="1715">
                  <c:v>699.99999999999989</c:v>
                </c:pt>
                <c:pt idx="1716">
                  <c:v>700.00000000000011</c:v>
                </c:pt>
                <c:pt idx="1717">
                  <c:v>306.25000000000006</c:v>
                </c:pt>
                <c:pt idx="1718">
                  <c:v>258.125</c:v>
                </c:pt>
                <c:pt idx="1719">
                  <c:v>325.00000000000011</c:v>
                </c:pt>
                <c:pt idx="1720">
                  <c:v>472.49999999999989</c:v>
                </c:pt>
                <c:pt idx="1721">
                  <c:v>999.99999999999966</c:v>
                </c:pt>
                <c:pt idx="1722">
                  <c:v>1169.9999999999998</c:v>
                </c:pt>
                <c:pt idx="1723">
                  <c:v>551.25</c:v>
                </c:pt>
                <c:pt idx="1724">
                  <c:v>490.00000000000006</c:v>
                </c:pt>
                <c:pt idx="1725">
                  <c:v>490.00000000000011</c:v>
                </c:pt>
                <c:pt idx="1726">
                  <c:v>551.24999999999989</c:v>
                </c:pt>
                <c:pt idx="1727">
                  <c:v>1124.9999999999995</c:v>
                </c:pt>
                <c:pt idx="1728">
                  <c:v>675</c:v>
                </c:pt>
                <c:pt idx="1729">
                  <c:v>415.625</c:v>
                </c:pt>
                <c:pt idx="1730">
                  <c:v>249.37500000000003</c:v>
                </c:pt>
                <c:pt idx="1731">
                  <c:v>260.00000000000011</c:v>
                </c:pt>
                <c:pt idx="1732">
                  <c:v>459.37499999999994</c:v>
                </c:pt>
                <c:pt idx="1733">
                  <c:v>593.75</c:v>
                </c:pt>
                <c:pt idx="1734">
                  <c:v>725</c:v>
                </c:pt>
                <c:pt idx="1735">
                  <c:v>328.125</c:v>
                </c:pt>
                <c:pt idx="1736">
                  <c:v>223.12500000000003</c:v>
                </c:pt>
                <c:pt idx="1737">
                  <c:v>240.00000000000011</c:v>
                </c:pt>
                <c:pt idx="1738">
                  <c:v>459.37499999999994</c:v>
                </c:pt>
                <c:pt idx="1739">
                  <c:v>562.5</c:v>
                </c:pt>
                <c:pt idx="1740">
                  <c:v>804.00000000000011</c:v>
                </c:pt>
                <c:pt idx="1741">
                  <c:v>367.50000000000006</c:v>
                </c:pt>
                <c:pt idx="1742">
                  <c:v>280.00000000000006</c:v>
                </c:pt>
                <c:pt idx="1743">
                  <c:v>250</c:v>
                </c:pt>
                <c:pt idx="1744">
                  <c:v>420</c:v>
                </c:pt>
                <c:pt idx="1745">
                  <c:v>600.00000000000011</c:v>
                </c:pt>
                <c:pt idx="1746">
                  <c:v>750.00000000000011</c:v>
                </c:pt>
                <c:pt idx="1747">
                  <c:v>284.37500000000006</c:v>
                </c:pt>
                <c:pt idx="1748">
                  <c:v>170.62500000000006</c:v>
                </c:pt>
                <c:pt idx="1749">
                  <c:v>200</c:v>
                </c:pt>
                <c:pt idx="1750">
                  <c:v>336.875</c:v>
                </c:pt>
                <c:pt idx="1751">
                  <c:v>500.00000000000011</c:v>
                </c:pt>
                <c:pt idx="1752">
                  <c:v>938</c:v>
                </c:pt>
                <c:pt idx="1753">
                  <c:v>393.75000000000011</c:v>
                </c:pt>
                <c:pt idx="1754">
                  <c:v>306.25000000000006</c:v>
                </c:pt>
                <c:pt idx="1755">
                  <c:v>275.00000000000006</c:v>
                </c:pt>
                <c:pt idx="1756">
                  <c:v>420</c:v>
                </c:pt>
                <c:pt idx="1757">
                  <c:v>899.99999999999989</c:v>
                </c:pt>
                <c:pt idx="1758">
                  <c:v>780.00000000000011</c:v>
                </c:pt>
                <c:pt idx="1759">
                  <c:v>350.00000000000011</c:v>
                </c:pt>
                <c:pt idx="1760">
                  <c:v>297.50000000000006</c:v>
                </c:pt>
                <c:pt idx="1761">
                  <c:v>320.00000000000011</c:v>
                </c:pt>
                <c:pt idx="1762">
                  <c:v>490.00000000000006</c:v>
                </c:pt>
                <c:pt idx="1763">
                  <c:v>1150</c:v>
                </c:pt>
                <c:pt idx="1764">
                  <c:v>1120.0000000000002</c:v>
                </c:pt>
                <c:pt idx="1765">
                  <c:v>577.50000000000011</c:v>
                </c:pt>
                <c:pt idx="1766">
                  <c:v>415.62500000000006</c:v>
                </c:pt>
                <c:pt idx="1767">
                  <c:v>425.00000000000011</c:v>
                </c:pt>
                <c:pt idx="1768">
                  <c:v>520.625</c:v>
                </c:pt>
                <c:pt idx="1769">
                  <c:v>1200</c:v>
                </c:pt>
                <c:pt idx="1770">
                  <c:v>1050.0000000000002</c:v>
                </c:pt>
                <c:pt idx="1771">
                  <c:v>643.12500000000011</c:v>
                </c:pt>
                <c:pt idx="1772">
                  <c:v>472.50000000000006</c:v>
                </c:pt>
                <c:pt idx="1773">
                  <c:v>300.00000000000011</c:v>
                </c:pt>
                <c:pt idx="1774">
                  <c:v>367.50000000000006</c:v>
                </c:pt>
                <c:pt idx="1775">
                  <c:v>918.75000000000011</c:v>
                </c:pt>
                <c:pt idx="1776">
                  <c:v>780.00000000000011</c:v>
                </c:pt>
                <c:pt idx="1777">
                  <c:v>393.75000000000011</c:v>
                </c:pt>
                <c:pt idx="1778">
                  <c:v>122.50000000000001</c:v>
                </c:pt>
                <c:pt idx="1779">
                  <c:v>130.00000000000003</c:v>
                </c:pt>
                <c:pt idx="1780">
                  <c:v>227.49999999999997</c:v>
                </c:pt>
                <c:pt idx="1781">
                  <c:v>500.00000000000011</c:v>
                </c:pt>
                <c:pt idx="1782">
                  <c:v>690</c:v>
                </c:pt>
                <c:pt idx="1783">
                  <c:v>280</c:v>
                </c:pt>
                <c:pt idx="1784">
                  <c:v>210</c:v>
                </c:pt>
                <c:pt idx="1785">
                  <c:v>220</c:v>
                </c:pt>
                <c:pt idx="1786">
                  <c:v>288.75</c:v>
                </c:pt>
                <c:pt idx="1787">
                  <c:v>699.99999999999989</c:v>
                </c:pt>
                <c:pt idx="1788">
                  <c:v>660.00000000000011</c:v>
                </c:pt>
                <c:pt idx="1789">
                  <c:v>280.00000000000006</c:v>
                </c:pt>
                <c:pt idx="1790">
                  <c:v>241.50000000000006</c:v>
                </c:pt>
                <c:pt idx="1791">
                  <c:v>300.00000000000011</c:v>
                </c:pt>
                <c:pt idx="1792">
                  <c:v>489.99999999999989</c:v>
                </c:pt>
                <c:pt idx="1793">
                  <c:v>1012.4999999999997</c:v>
                </c:pt>
                <c:pt idx="1794">
                  <c:v>1119.9999999999998</c:v>
                </c:pt>
                <c:pt idx="1795">
                  <c:v>525</c:v>
                </c:pt>
                <c:pt idx="1796">
                  <c:v>472.50000000000006</c:v>
                </c:pt>
                <c:pt idx="1797">
                  <c:v>480.00000000000011</c:v>
                </c:pt>
                <c:pt idx="1798">
                  <c:v>559.99999999999989</c:v>
                </c:pt>
                <c:pt idx="1799">
                  <c:v>1124.9999999999995</c:v>
                </c:pt>
                <c:pt idx="1800">
                  <c:v>367.50000000000006</c:v>
                </c:pt>
                <c:pt idx="1801">
                  <c:v>489.99999999999994</c:v>
                </c:pt>
                <c:pt idx="1802">
                  <c:v>489.99999999999994</c:v>
                </c:pt>
                <c:pt idx="1803">
                  <c:v>280</c:v>
                </c:pt>
                <c:pt idx="1804">
                  <c:v>270.00000000000006</c:v>
                </c:pt>
                <c:pt idx="1805">
                  <c:v>480</c:v>
                </c:pt>
                <c:pt idx="1806">
                  <c:v>472.50000000000006</c:v>
                </c:pt>
                <c:pt idx="1807">
                  <c:v>489.99999999999994</c:v>
                </c:pt>
                <c:pt idx="1808">
                  <c:v>489.99999999999994</c:v>
                </c:pt>
                <c:pt idx="1809">
                  <c:v>280</c:v>
                </c:pt>
                <c:pt idx="1810">
                  <c:v>225.00000000000006</c:v>
                </c:pt>
                <c:pt idx="1811">
                  <c:v>390</c:v>
                </c:pt>
                <c:pt idx="1812">
                  <c:v>665</c:v>
                </c:pt>
                <c:pt idx="1813">
                  <c:v>568.75</c:v>
                </c:pt>
                <c:pt idx="1814">
                  <c:v>673.74999999999989</c:v>
                </c:pt>
                <c:pt idx="1815">
                  <c:v>437.5</c:v>
                </c:pt>
                <c:pt idx="1816">
                  <c:v>220</c:v>
                </c:pt>
                <c:pt idx="1817">
                  <c:v>450</c:v>
                </c:pt>
                <c:pt idx="1818">
                  <c:v>914.37499999999989</c:v>
                </c:pt>
                <c:pt idx="1819">
                  <c:v>577.5</c:v>
                </c:pt>
                <c:pt idx="1820">
                  <c:v>682.5</c:v>
                </c:pt>
                <c:pt idx="1821">
                  <c:v>354.375</c:v>
                </c:pt>
                <c:pt idx="1822">
                  <c:v>250.00000000000006</c:v>
                </c:pt>
                <c:pt idx="1823">
                  <c:v>585.00000000000011</c:v>
                </c:pt>
                <c:pt idx="1824">
                  <c:v>875</c:v>
                </c:pt>
                <c:pt idx="1825">
                  <c:v>673.75</c:v>
                </c:pt>
                <c:pt idx="1826">
                  <c:v>673.75</c:v>
                </c:pt>
                <c:pt idx="1827">
                  <c:v>481.24999999999994</c:v>
                </c:pt>
                <c:pt idx="1828">
                  <c:v>315</c:v>
                </c:pt>
                <c:pt idx="1829">
                  <c:v>945</c:v>
                </c:pt>
                <c:pt idx="1830">
                  <c:v>1491.8749999999995</c:v>
                </c:pt>
                <c:pt idx="1831">
                  <c:v>1478.7499999999995</c:v>
                </c:pt>
                <c:pt idx="1832">
                  <c:v>1819.9999999999998</c:v>
                </c:pt>
                <c:pt idx="1833">
                  <c:v>1470</c:v>
                </c:pt>
                <c:pt idx="1834">
                  <c:v>1440</c:v>
                </c:pt>
                <c:pt idx="1835">
                  <c:v>2205</c:v>
                </c:pt>
                <c:pt idx="1836">
                  <c:v>2528.75</c:v>
                </c:pt>
                <c:pt idx="1837">
                  <c:v>2205</c:v>
                </c:pt>
                <c:pt idx="1838">
                  <c:v>2047.4999999999998</c:v>
                </c:pt>
                <c:pt idx="1839">
                  <c:v>1636.25</c:v>
                </c:pt>
                <c:pt idx="1840">
                  <c:v>2160</c:v>
                </c:pt>
                <c:pt idx="1841">
                  <c:v>1890</c:v>
                </c:pt>
                <c:pt idx="1842">
                  <c:v>2520</c:v>
                </c:pt>
                <c:pt idx="1843">
                  <c:v>2170</c:v>
                </c:pt>
                <c:pt idx="1844">
                  <c:v>1592.5</c:v>
                </c:pt>
                <c:pt idx="1845">
                  <c:v>1041.25</c:v>
                </c:pt>
                <c:pt idx="1846">
                  <c:v>1190</c:v>
                </c:pt>
                <c:pt idx="1847">
                  <c:v>562.5</c:v>
                </c:pt>
                <c:pt idx="1848">
                  <c:v>787.50000000000011</c:v>
                </c:pt>
                <c:pt idx="1849">
                  <c:v>866.25000000000023</c:v>
                </c:pt>
                <c:pt idx="1850">
                  <c:v>437.50000000000006</c:v>
                </c:pt>
                <c:pt idx="1851">
                  <c:v>350.00000000000006</c:v>
                </c:pt>
                <c:pt idx="1852">
                  <c:v>540.00000000000011</c:v>
                </c:pt>
                <c:pt idx="1853">
                  <c:v>337.5</c:v>
                </c:pt>
                <c:pt idx="1854">
                  <c:v>489.99999999999994</c:v>
                </c:pt>
                <c:pt idx="1855">
                  <c:v>1010.6250000000002</c:v>
                </c:pt>
                <c:pt idx="1856">
                  <c:v>612.50000000000011</c:v>
                </c:pt>
                <c:pt idx="1857">
                  <c:v>511.87500000000006</c:v>
                </c:pt>
                <c:pt idx="1858">
                  <c:v>660.00000000000011</c:v>
                </c:pt>
                <c:pt idx="1859">
                  <c:v>630.00000000000011</c:v>
                </c:pt>
                <c:pt idx="1860">
                  <c:v>905.62500000000011</c:v>
                </c:pt>
                <c:pt idx="1861">
                  <c:v>1137.5000000000002</c:v>
                </c:pt>
                <c:pt idx="1862">
                  <c:v>748.12500000000011</c:v>
                </c:pt>
                <c:pt idx="1863">
                  <c:v>866.25000000000023</c:v>
                </c:pt>
                <c:pt idx="1864">
                  <c:v>1275.0000000000002</c:v>
                </c:pt>
                <c:pt idx="1865">
                  <c:v>1320.0000000000002</c:v>
                </c:pt>
                <c:pt idx="1866">
                  <c:v>1706.2500000000002</c:v>
                </c:pt>
                <c:pt idx="1867">
                  <c:v>1968.7500000000005</c:v>
                </c:pt>
                <c:pt idx="1868">
                  <c:v>1347.5000000000002</c:v>
                </c:pt>
                <c:pt idx="1869">
                  <c:v>1347.5000000000002</c:v>
                </c:pt>
                <c:pt idx="1870">
                  <c:v>1520.0000000000005</c:v>
                </c:pt>
                <c:pt idx="1871">
                  <c:v>1466.2500000000002</c:v>
                </c:pt>
                <c:pt idx="1872">
                  <c:v>560</c:v>
                </c:pt>
                <c:pt idx="1873">
                  <c:v>719.99999999999989</c:v>
                </c:pt>
                <c:pt idx="1874">
                  <c:v>719.99999999999989</c:v>
                </c:pt>
                <c:pt idx="1875">
                  <c:v>449.99999999999994</c:v>
                </c:pt>
                <c:pt idx="1876">
                  <c:v>450.00000000000011</c:v>
                </c:pt>
                <c:pt idx="1877">
                  <c:v>708.75</c:v>
                </c:pt>
                <c:pt idx="1878">
                  <c:v>700</c:v>
                </c:pt>
                <c:pt idx="1879">
                  <c:v>719.99999999999989</c:v>
                </c:pt>
                <c:pt idx="1880">
                  <c:v>719.99999999999989</c:v>
                </c:pt>
                <c:pt idx="1881">
                  <c:v>449.99999999999994</c:v>
                </c:pt>
                <c:pt idx="1882">
                  <c:v>393.75000000000011</c:v>
                </c:pt>
                <c:pt idx="1883">
                  <c:v>590.625</c:v>
                </c:pt>
                <c:pt idx="1884">
                  <c:v>944.99999999999989</c:v>
                </c:pt>
                <c:pt idx="1885">
                  <c:v>824.99999999999989</c:v>
                </c:pt>
                <c:pt idx="1886">
                  <c:v>959.99999999999989</c:v>
                </c:pt>
                <c:pt idx="1887">
                  <c:v>660</c:v>
                </c:pt>
                <c:pt idx="1888">
                  <c:v>405.00000000000006</c:v>
                </c:pt>
                <c:pt idx="1889">
                  <c:v>551.25</c:v>
                </c:pt>
                <c:pt idx="1890">
                  <c:v>1050</c:v>
                </c:pt>
                <c:pt idx="1891">
                  <c:v>715</c:v>
                </c:pt>
                <c:pt idx="1892">
                  <c:v>824.99999999999989</c:v>
                </c:pt>
                <c:pt idx="1893">
                  <c:v>440.00000000000006</c:v>
                </c:pt>
                <c:pt idx="1894">
                  <c:v>354.37500000000011</c:v>
                </c:pt>
                <c:pt idx="1895">
                  <c:v>735.00000000000011</c:v>
                </c:pt>
                <c:pt idx="1896">
                  <c:v>989.99999999999989</c:v>
                </c:pt>
                <c:pt idx="1897">
                  <c:v>799.99999999999989</c:v>
                </c:pt>
                <c:pt idx="1898">
                  <c:v>799.99999999999989</c:v>
                </c:pt>
                <c:pt idx="1899">
                  <c:v>585</c:v>
                </c:pt>
                <c:pt idx="1900">
                  <c:v>404.99999999999994</c:v>
                </c:pt>
                <c:pt idx="1901">
                  <c:v>1308.125</c:v>
                </c:pt>
                <c:pt idx="1902">
                  <c:v>1979.9999999999998</c:v>
                </c:pt>
                <c:pt idx="1903">
                  <c:v>1959.9999999999998</c:v>
                </c:pt>
                <c:pt idx="1904">
                  <c:v>2380</c:v>
                </c:pt>
                <c:pt idx="1905">
                  <c:v>1954.9999999999998</c:v>
                </c:pt>
                <c:pt idx="1906">
                  <c:v>1923.75</c:v>
                </c:pt>
                <c:pt idx="1907">
                  <c:v>2887.5</c:v>
                </c:pt>
                <c:pt idx="1908">
                  <c:v>3239.9999999999995</c:v>
                </c:pt>
                <c:pt idx="1909">
                  <c:v>2850</c:v>
                </c:pt>
                <c:pt idx="1910">
                  <c:v>2660</c:v>
                </c:pt>
                <c:pt idx="1911">
                  <c:v>2160</c:v>
                </c:pt>
                <c:pt idx="1912">
                  <c:v>2778.75</c:v>
                </c:pt>
                <c:pt idx="1913">
                  <c:v>2502.5</c:v>
                </c:pt>
                <c:pt idx="1914">
                  <c:v>3230</c:v>
                </c:pt>
                <c:pt idx="1915">
                  <c:v>2805</c:v>
                </c:pt>
                <c:pt idx="1916">
                  <c:v>2100</c:v>
                </c:pt>
                <c:pt idx="1917">
                  <c:v>1425</c:v>
                </c:pt>
                <c:pt idx="1918">
                  <c:v>1389.3749999999998</c:v>
                </c:pt>
                <c:pt idx="1919">
                  <c:v>735</c:v>
                </c:pt>
                <c:pt idx="1920">
                  <c:v>900.00000000000011</c:v>
                </c:pt>
                <c:pt idx="1921">
                  <c:v>1000.0000000000001</c:v>
                </c:pt>
                <c:pt idx="1922">
                  <c:v>540.00000000000011</c:v>
                </c:pt>
                <c:pt idx="1923">
                  <c:v>450.00000000000006</c:v>
                </c:pt>
                <c:pt idx="1924">
                  <c:v>680.62500000000011</c:v>
                </c:pt>
                <c:pt idx="1925">
                  <c:v>420</c:v>
                </c:pt>
                <c:pt idx="1926">
                  <c:v>560</c:v>
                </c:pt>
                <c:pt idx="1927">
                  <c:v>1150</c:v>
                </c:pt>
                <c:pt idx="1928">
                  <c:v>720.00000000000011</c:v>
                </c:pt>
                <c:pt idx="1929">
                  <c:v>600</c:v>
                </c:pt>
                <c:pt idx="1930">
                  <c:v>787.5</c:v>
                </c:pt>
                <c:pt idx="1931">
                  <c:v>770</c:v>
                </c:pt>
                <c:pt idx="1932">
                  <c:v>1000.0000000000001</c:v>
                </c:pt>
                <c:pt idx="1933">
                  <c:v>1260.0000000000002</c:v>
                </c:pt>
                <c:pt idx="1934">
                  <c:v>840.00000000000011</c:v>
                </c:pt>
                <c:pt idx="1935">
                  <c:v>1000.0000000000001</c:v>
                </c:pt>
                <c:pt idx="1936">
                  <c:v>1496.2500000000002</c:v>
                </c:pt>
                <c:pt idx="1937">
                  <c:v>1785.0000000000002</c:v>
                </c:pt>
                <c:pt idx="1938">
                  <c:v>2240.0000000000005</c:v>
                </c:pt>
                <c:pt idx="1939">
                  <c:v>2560.0000000000005</c:v>
                </c:pt>
                <c:pt idx="1940">
                  <c:v>1800.0000000000002</c:v>
                </c:pt>
                <c:pt idx="1941">
                  <c:v>1800.0000000000002</c:v>
                </c:pt>
                <c:pt idx="1942">
                  <c:v>2008.1250000000005</c:v>
                </c:pt>
                <c:pt idx="1943">
                  <c:v>1968.7500000000005</c:v>
                </c:pt>
                <c:pt idx="1944">
                  <c:v>405</c:v>
                </c:pt>
                <c:pt idx="1945">
                  <c:v>607.5</c:v>
                </c:pt>
                <c:pt idx="1946">
                  <c:v>427.5</c:v>
                </c:pt>
                <c:pt idx="1947">
                  <c:v>665</c:v>
                </c:pt>
                <c:pt idx="1948">
                  <c:v>325</c:v>
                </c:pt>
                <c:pt idx="1949">
                  <c:v>748.125</c:v>
                </c:pt>
                <c:pt idx="1950">
                  <c:v>468.75</c:v>
                </c:pt>
                <c:pt idx="1951">
                  <c:v>630</c:v>
                </c:pt>
                <c:pt idx="1952">
                  <c:v>446.25</c:v>
                </c:pt>
                <c:pt idx="1953">
                  <c:v>525</c:v>
                </c:pt>
                <c:pt idx="1954">
                  <c:v>250</c:v>
                </c:pt>
                <c:pt idx="1955">
                  <c:v>708.75</c:v>
                </c:pt>
                <c:pt idx="1956">
                  <c:v>656.25</c:v>
                </c:pt>
                <c:pt idx="1957">
                  <c:v>875</c:v>
                </c:pt>
                <c:pt idx="1958">
                  <c:v>472.49999999999994</c:v>
                </c:pt>
                <c:pt idx="1959">
                  <c:v>551.25000000000011</c:v>
                </c:pt>
                <c:pt idx="1960">
                  <c:v>300</c:v>
                </c:pt>
                <c:pt idx="1961">
                  <c:v>700.00000000000011</c:v>
                </c:pt>
                <c:pt idx="1962">
                  <c:v>454.99999999999994</c:v>
                </c:pt>
                <c:pt idx="1963">
                  <c:v>682.5</c:v>
                </c:pt>
                <c:pt idx="1964">
                  <c:v>415.62499999999989</c:v>
                </c:pt>
                <c:pt idx="1965">
                  <c:v>506.25000000000011</c:v>
                </c:pt>
                <c:pt idx="1966">
                  <c:v>288.74999999999994</c:v>
                </c:pt>
                <c:pt idx="1967">
                  <c:v>825.00000000000011</c:v>
                </c:pt>
                <c:pt idx="1968">
                  <c:v>489.99999999999989</c:v>
                </c:pt>
                <c:pt idx="1969">
                  <c:v>761.25000000000011</c:v>
                </c:pt>
                <c:pt idx="1970">
                  <c:v>503.12499999999989</c:v>
                </c:pt>
                <c:pt idx="1971">
                  <c:v>787.50000000000011</c:v>
                </c:pt>
                <c:pt idx="1972">
                  <c:v>600</c:v>
                </c:pt>
                <c:pt idx="1973">
                  <c:v>1687.5</c:v>
                </c:pt>
                <c:pt idx="1974">
                  <c:v>1181.25</c:v>
                </c:pt>
                <c:pt idx="1975">
                  <c:v>1312.5</c:v>
                </c:pt>
                <c:pt idx="1976">
                  <c:v>1050</c:v>
                </c:pt>
                <c:pt idx="1977">
                  <c:v>1237.5</c:v>
                </c:pt>
                <c:pt idx="1978">
                  <c:v>742.5</c:v>
                </c:pt>
                <c:pt idx="1979">
                  <c:v>2475.0000000000005</c:v>
                </c:pt>
                <c:pt idx="1980">
                  <c:v>1549.9999999999998</c:v>
                </c:pt>
                <c:pt idx="1981">
                  <c:v>1704.9999999999998</c:v>
                </c:pt>
                <c:pt idx="1982">
                  <c:v>1849.9999999999998</c:v>
                </c:pt>
                <c:pt idx="1983">
                  <c:v>1312.5</c:v>
                </c:pt>
                <c:pt idx="1984">
                  <c:v>1010.6250000000001</c:v>
                </c:pt>
                <c:pt idx="1985">
                  <c:v>2860.0000000000005</c:v>
                </c:pt>
                <c:pt idx="1986">
                  <c:v>1499.9999999999998</c:v>
                </c:pt>
                <c:pt idx="1987">
                  <c:v>1649.9999999999998</c:v>
                </c:pt>
                <c:pt idx="1988">
                  <c:v>1849.9999999999998</c:v>
                </c:pt>
                <c:pt idx="1989">
                  <c:v>1187.5</c:v>
                </c:pt>
                <c:pt idx="1990">
                  <c:v>914.37499999999989</c:v>
                </c:pt>
                <c:pt idx="1991">
                  <c:v>2392.5</c:v>
                </c:pt>
                <c:pt idx="1992">
                  <c:v>1485</c:v>
                </c:pt>
                <c:pt idx="1993">
                  <c:v>1375</c:v>
                </c:pt>
                <c:pt idx="1994">
                  <c:v>1619.9999999999998</c:v>
                </c:pt>
                <c:pt idx="1995">
                  <c:v>1200</c:v>
                </c:pt>
                <c:pt idx="1996">
                  <c:v>770</c:v>
                </c:pt>
                <c:pt idx="1997">
                  <c:v>1718.7500000000002</c:v>
                </c:pt>
                <c:pt idx="1998">
                  <c:v>919.99999999999989</c:v>
                </c:pt>
                <c:pt idx="1999">
                  <c:v>919.99999999999989</c:v>
                </c:pt>
                <c:pt idx="2000">
                  <c:v>944.99999999999989</c:v>
                </c:pt>
                <c:pt idx="2001">
                  <c:v>843.75</c:v>
                </c:pt>
                <c:pt idx="2002">
                  <c:v>428.75000000000006</c:v>
                </c:pt>
                <c:pt idx="2003">
                  <c:v>1299.375</c:v>
                </c:pt>
                <c:pt idx="2004">
                  <c:v>944.99999999999989</c:v>
                </c:pt>
                <c:pt idx="2005">
                  <c:v>944.99999999999989</c:v>
                </c:pt>
                <c:pt idx="2006">
                  <c:v>1439.9999999999998</c:v>
                </c:pt>
                <c:pt idx="2007">
                  <c:v>1350</c:v>
                </c:pt>
                <c:pt idx="2008">
                  <c:v>818.12499999999977</c:v>
                </c:pt>
                <c:pt idx="2009">
                  <c:v>2234.375</c:v>
                </c:pt>
                <c:pt idx="2010">
                  <c:v>1704.9999999999995</c:v>
                </c:pt>
                <c:pt idx="2011">
                  <c:v>1704.9999999999995</c:v>
                </c:pt>
                <c:pt idx="2012">
                  <c:v>1619.9999999999998</c:v>
                </c:pt>
                <c:pt idx="2013">
                  <c:v>1575</c:v>
                </c:pt>
                <c:pt idx="2014">
                  <c:v>914.37499999999977</c:v>
                </c:pt>
                <c:pt idx="2015">
                  <c:v>2591.875</c:v>
                </c:pt>
                <c:pt idx="2016">
                  <c:v>446.24999999999989</c:v>
                </c:pt>
                <c:pt idx="2017">
                  <c:v>680</c:v>
                </c:pt>
                <c:pt idx="2018">
                  <c:v>595</c:v>
                </c:pt>
                <c:pt idx="2019">
                  <c:v>385</c:v>
                </c:pt>
                <c:pt idx="2020">
                  <c:v>303.75</c:v>
                </c:pt>
                <c:pt idx="2021">
                  <c:v>425</c:v>
                </c:pt>
                <c:pt idx="2022">
                  <c:v>498.74999999999989</c:v>
                </c:pt>
                <c:pt idx="2023">
                  <c:v>600</c:v>
                </c:pt>
                <c:pt idx="2024">
                  <c:v>525</c:v>
                </c:pt>
                <c:pt idx="2025">
                  <c:v>315</c:v>
                </c:pt>
                <c:pt idx="2026">
                  <c:v>202.50000000000003</c:v>
                </c:pt>
                <c:pt idx="2027">
                  <c:v>350</c:v>
                </c:pt>
                <c:pt idx="2028">
                  <c:v>700</c:v>
                </c:pt>
                <c:pt idx="2029">
                  <c:v>700</c:v>
                </c:pt>
                <c:pt idx="2030">
                  <c:v>612.5</c:v>
                </c:pt>
                <c:pt idx="2031">
                  <c:v>393.75</c:v>
                </c:pt>
                <c:pt idx="2032">
                  <c:v>206.25</c:v>
                </c:pt>
                <c:pt idx="2033">
                  <c:v>406.25</c:v>
                </c:pt>
                <c:pt idx="2034">
                  <c:v>875</c:v>
                </c:pt>
                <c:pt idx="2035">
                  <c:v>660.00000000000011</c:v>
                </c:pt>
                <c:pt idx="2036">
                  <c:v>673.75</c:v>
                </c:pt>
                <c:pt idx="2037">
                  <c:v>437.5</c:v>
                </c:pt>
                <c:pt idx="2038">
                  <c:v>247.50000000000003</c:v>
                </c:pt>
                <c:pt idx="2039">
                  <c:v>568.75</c:v>
                </c:pt>
                <c:pt idx="2040">
                  <c:v>918.74999999999989</c:v>
                </c:pt>
                <c:pt idx="2041">
                  <c:v>825</c:v>
                </c:pt>
                <c:pt idx="2042">
                  <c:v>770</c:v>
                </c:pt>
                <c:pt idx="2043">
                  <c:v>525</c:v>
                </c:pt>
                <c:pt idx="2044">
                  <c:v>330</c:v>
                </c:pt>
                <c:pt idx="2045">
                  <c:v>656.25000000000011</c:v>
                </c:pt>
                <c:pt idx="2046">
                  <c:v>1093.75</c:v>
                </c:pt>
                <c:pt idx="2047">
                  <c:v>1045</c:v>
                </c:pt>
                <c:pt idx="2048">
                  <c:v>914.37499999999989</c:v>
                </c:pt>
                <c:pt idx="2049">
                  <c:v>612.5</c:v>
                </c:pt>
                <c:pt idx="2050">
                  <c:v>371.25</c:v>
                </c:pt>
                <c:pt idx="2051">
                  <c:v>918.75000000000011</c:v>
                </c:pt>
                <c:pt idx="2052">
                  <c:v>1181.25</c:v>
                </c:pt>
                <c:pt idx="2053">
                  <c:v>1155.0000000000002</c:v>
                </c:pt>
                <c:pt idx="2054">
                  <c:v>914.37499999999989</c:v>
                </c:pt>
                <c:pt idx="2055">
                  <c:v>656.25</c:v>
                </c:pt>
                <c:pt idx="2056">
                  <c:v>701.25</c:v>
                </c:pt>
                <c:pt idx="2057">
                  <c:v>743.75000000000011</c:v>
                </c:pt>
                <c:pt idx="2058">
                  <c:v>1203.125</c:v>
                </c:pt>
                <c:pt idx="2059">
                  <c:v>1380.0000000000002</c:v>
                </c:pt>
                <c:pt idx="2060">
                  <c:v>866.25</c:v>
                </c:pt>
                <c:pt idx="2061">
                  <c:v>770</c:v>
                </c:pt>
                <c:pt idx="2062">
                  <c:v>780</c:v>
                </c:pt>
                <c:pt idx="2063">
                  <c:v>656.25000000000011</c:v>
                </c:pt>
                <c:pt idx="2064">
                  <c:v>905.62500000000011</c:v>
                </c:pt>
                <c:pt idx="2065">
                  <c:v>1150.0000000000002</c:v>
                </c:pt>
                <c:pt idx="2066">
                  <c:v>669.375</c:v>
                </c:pt>
                <c:pt idx="2067">
                  <c:v>590.625</c:v>
                </c:pt>
                <c:pt idx="2068">
                  <c:v>618.75</c:v>
                </c:pt>
                <c:pt idx="2069">
                  <c:v>637.50000000000011</c:v>
                </c:pt>
                <c:pt idx="2070">
                  <c:v>787.50000000000011</c:v>
                </c:pt>
                <c:pt idx="2071">
                  <c:v>1000.0000000000002</c:v>
                </c:pt>
                <c:pt idx="2072">
                  <c:v>511.87500000000006</c:v>
                </c:pt>
                <c:pt idx="2073">
                  <c:v>472.50000000000006</c:v>
                </c:pt>
                <c:pt idx="2074">
                  <c:v>453.75000000000006</c:v>
                </c:pt>
                <c:pt idx="2075">
                  <c:v>487.50000000000006</c:v>
                </c:pt>
                <c:pt idx="2076">
                  <c:v>787.50000000000011</c:v>
                </c:pt>
                <c:pt idx="2077">
                  <c:v>1050.0000000000002</c:v>
                </c:pt>
                <c:pt idx="2078">
                  <c:v>590.625</c:v>
                </c:pt>
                <c:pt idx="2079">
                  <c:v>551.25</c:v>
                </c:pt>
                <c:pt idx="2080">
                  <c:v>495.00000000000006</c:v>
                </c:pt>
                <c:pt idx="2081">
                  <c:v>637.50000000000011</c:v>
                </c:pt>
                <c:pt idx="2082">
                  <c:v>984.37500000000011</c:v>
                </c:pt>
                <c:pt idx="2083">
                  <c:v>1250.0000000000005</c:v>
                </c:pt>
                <c:pt idx="2084">
                  <c:v>669.375</c:v>
                </c:pt>
                <c:pt idx="2085">
                  <c:v>669.375</c:v>
                </c:pt>
                <c:pt idx="2086">
                  <c:v>577.5</c:v>
                </c:pt>
                <c:pt idx="2087">
                  <c:v>675.00000000000011</c:v>
                </c:pt>
                <c:pt idx="2088">
                  <c:v>581.87499999999977</c:v>
                </c:pt>
                <c:pt idx="2089">
                  <c:v>855</c:v>
                </c:pt>
                <c:pt idx="2090">
                  <c:v>748.125</c:v>
                </c:pt>
                <c:pt idx="2091">
                  <c:v>511.87499999999994</c:v>
                </c:pt>
                <c:pt idx="2092">
                  <c:v>412.50000000000006</c:v>
                </c:pt>
                <c:pt idx="2093">
                  <c:v>534.375</c:v>
                </c:pt>
                <c:pt idx="2094">
                  <c:v>643.12499999999977</c:v>
                </c:pt>
                <c:pt idx="2095">
                  <c:v>765</c:v>
                </c:pt>
                <c:pt idx="2096">
                  <c:v>669.375</c:v>
                </c:pt>
                <c:pt idx="2097">
                  <c:v>433.125</c:v>
                </c:pt>
                <c:pt idx="2098">
                  <c:v>300.00000000000006</c:v>
                </c:pt>
                <c:pt idx="2099">
                  <c:v>450</c:v>
                </c:pt>
                <c:pt idx="2100">
                  <c:v>866.25</c:v>
                </c:pt>
                <c:pt idx="2101">
                  <c:v>880</c:v>
                </c:pt>
                <c:pt idx="2102">
                  <c:v>770</c:v>
                </c:pt>
                <c:pt idx="2103">
                  <c:v>529.375</c:v>
                </c:pt>
                <c:pt idx="2104">
                  <c:v>315.00000000000006</c:v>
                </c:pt>
                <c:pt idx="2105">
                  <c:v>515.625</c:v>
                </c:pt>
                <c:pt idx="2106">
                  <c:v>1058.75</c:v>
                </c:pt>
                <c:pt idx="2107">
                  <c:v>840.00000000000023</c:v>
                </c:pt>
                <c:pt idx="2108">
                  <c:v>840.00000000000011</c:v>
                </c:pt>
                <c:pt idx="2109">
                  <c:v>577.5</c:v>
                </c:pt>
                <c:pt idx="2110">
                  <c:v>360.00000000000006</c:v>
                </c:pt>
                <c:pt idx="2111">
                  <c:v>703.12500000000011</c:v>
                </c:pt>
                <c:pt idx="2112">
                  <c:v>1106.875</c:v>
                </c:pt>
                <c:pt idx="2113">
                  <c:v>1020.0000000000002</c:v>
                </c:pt>
                <c:pt idx="2114">
                  <c:v>945.00000000000011</c:v>
                </c:pt>
                <c:pt idx="2115">
                  <c:v>673.75</c:v>
                </c:pt>
                <c:pt idx="2116">
                  <c:v>450.00000000000006</c:v>
                </c:pt>
                <c:pt idx="2117">
                  <c:v>796.87500000000011</c:v>
                </c:pt>
                <c:pt idx="2118">
                  <c:v>1347.5</c:v>
                </c:pt>
                <c:pt idx="2119">
                  <c:v>1320.0000000000002</c:v>
                </c:pt>
                <c:pt idx="2120">
                  <c:v>1155</c:v>
                </c:pt>
                <c:pt idx="2121">
                  <c:v>818.125</c:v>
                </c:pt>
                <c:pt idx="2122">
                  <c:v>540</c:v>
                </c:pt>
                <c:pt idx="2123">
                  <c:v>1125.0000000000002</c:v>
                </c:pt>
                <c:pt idx="2124">
                  <c:v>1443.75</c:v>
                </c:pt>
                <c:pt idx="2125">
                  <c:v>1440.0000000000002</c:v>
                </c:pt>
                <c:pt idx="2126">
                  <c:v>1155</c:v>
                </c:pt>
                <c:pt idx="2127">
                  <c:v>866.25</c:v>
                </c:pt>
                <c:pt idx="2128">
                  <c:v>900.00000000000011</c:v>
                </c:pt>
                <c:pt idx="2129">
                  <c:v>937.50000000000011</c:v>
                </c:pt>
                <c:pt idx="2130">
                  <c:v>1470.0000000000002</c:v>
                </c:pt>
                <c:pt idx="2131">
                  <c:v>1690.0000000000005</c:v>
                </c:pt>
                <c:pt idx="2132">
                  <c:v>1102.5</c:v>
                </c:pt>
                <c:pt idx="2133">
                  <c:v>997.50000000000011</c:v>
                </c:pt>
                <c:pt idx="2134">
                  <c:v>997.50000000000011</c:v>
                </c:pt>
                <c:pt idx="2135">
                  <c:v>843.75000000000011</c:v>
                </c:pt>
                <c:pt idx="2136">
                  <c:v>1093.7500000000002</c:v>
                </c:pt>
                <c:pt idx="2137">
                  <c:v>1375.0000000000005</c:v>
                </c:pt>
                <c:pt idx="2138">
                  <c:v>831.25000000000011</c:v>
                </c:pt>
                <c:pt idx="2139">
                  <c:v>743.75000000000011</c:v>
                </c:pt>
                <c:pt idx="2140">
                  <c:v>765.00000000000011</c:v>
                </c:pt>
                <c:pt idx="2141">
                  <c:v>771.87500000000011</c:v>
                </c:pt>
                <c:pt idx="2142">
                  <c:v>962.50000000000011</c:v>
                </c:pt>
                <c:pt idx="2143">
                  <c:v>1210.0000000000005</c:v>
                </c:pt>
                <c:pt idx="2144">
                  <c:v>656.25000000000011</c:v>
                </c:pt>
                <c:pt idx="2145">
                  <c:v>612.50000000000011</c:v>
                </c:pt>
                <c:pt idx="2146">
                  <c:v>585</c:v>
                </c:pt>
                <c:pt idx="2147">
                  <c:v>703.12500000000011</c:v>
                </c:pt>
                <c:pt idx="2148">
                  <c:v>1155</c:v>
                </c:pt>
                <c:pt idx="2149">
                  <c:v>1560.0000000000005</c:v>
                </c:pt>
                <c:pt idx="2150">
                  <c:v>945.00000000000011</c:v>
                </c:pt>
                <c:pt idx="2151">
                  <c:v>892.50000000000011</c:v>
                </c:pt>
                <c:pt idx="2152">
                  <c:v>787.50000000000011</c:v>
                </c:pt>
                <c:pt idx="2153">
                  <c:v>937.50000000000011</c:v>
                </c:pt>
                <c:pt idx="2154">
                  <c:v>1470.0000000000002</c:v>
                </c:pt>
                <c:pt idx="2155">
                  <c:v>1820.0000000000005</c:v>
                </c:pt>
                <c:pt idx="2156">
                  <c:v>1050</c:v>
                </c:pt>
                <c:pt idx="2157">
                  <c:v>1050</c:v>
                </c:pt>
                <c:pt idx="2158">
                  <c:v>892.50000000000011</c:v>
                </c:pt>
                <c:pt idx="2159">
                  <c:v>984.37500000000011</c:v>
                </c:pt>
                <c:pt idx="2160">
                  <c:v>539.99999999999989</c:v>
                </c:pt>
                <c:pt idx="2161">
                  <c:v>720</c:v>
                </c:pt>
                <c:pt idx="2162">
                  <c:v>630</c:v>
                </c:pt>
                <c:pt idx="2163">
                  <c:v>480</c:v>
                </c:pt>
                <c:pt idx="2164">
                  <c:v>393.75000000000006</c:v>
                </c:pt>
                <c:pt idx="2165">
                  <c:v>450</c:v>
                </c:pt>
                <c:pt idx="2166">
                  <c:v>599.99999999999989</c:v>
                </c:pt>
                <c:pt idx="2167">
                  <c:v>640</c:v>
                </c:pt>
                <c:pt idx="2168">
                  <c:v>560</c:v>
                </c:pt>
                <c:pt idx="2169">
                  <c:v>400</c:v>
                </c:pt>
                <c:pt idx="2170">
                  <c:v>275.62500000000006</c:v>
                </c:pt>
                <c:pt idx="2171">
                  <c:v>375</c:v>
                </c:pt>
                <c:pt idx="2172">
                  <c:v>840</c:v>
                </c:pt>
                <c:pt idx="2173">
                  <c:v>750</c:v>
                </c:pt>
                <c:pt idx="2174">
                  <c:v>656.25</c:v>
                </c:pt>
                <c:pt idx="2175">
                  <c:v>500</c:v>
                </c:pt>
                <c:pt idx="2176">
                  <c:v>288.75</c:v>
                </c:pt>
                <c:pt idx="2177">
                  <c:v>437.5</c:v>
                </c:pt>
                <c:pt idx="2178">
                  <c:v>1050</c:v>
                </c:pt>
                <c:pt idx="2179">
                  <c:v>715.00000000000011</c:v>
                </c:pt>
                <c:pt idx="2180">
                  <c:v>721.875</c:v>
                </c:pt>
                <c:pt idx="2181">
                  <c:v>550</c:v>
                </c:pt>
                <c:pt idx="2182">
                  <c:v>336.875</c:v>
                </c:pt>
                <c:pt idx="2183">
                  <c:v>612.50000000000011</c:v>
                </c:pt>
                <c:pt idx="2184">
                  <c:v>1100</c:v>
                </c:pt>
                <c:pt idx="2185">
                  <c:v>880</c:v>
                </c:pt>
                <c:pt idx="2186">
                  <c:v>818.125</c:v>
                </c:pt>
                <c:pt idx="2187">
                  <c:v>650</c:v>
                </c:pt>
                <c:pt idx="2188">
                  <c:v>433.125</c:v>
                </c:pt>
                <c:pt idx="2189">
                  <c:v>700.00000000000011</c:v>
                </c:pt>
                <c:pt idx="2190">
                  <c:v>1350</c:v>
                </c:pt>
                <c:pt idx="2191">
                  <c:v>1155.0000000000002</c:v>
                </c:pt>
                <c:pt idx="2192">
                  <c:v>1010.6250000000001</c:v>
                </c:pt>
                <c:pt idx="2193">
                  <c:v>800</c:v>
                </c:pt>
                <c:pt idx="2194">
                  <c:v>529.375</c:v>
                </c:pt>
                <c:pt idx="2195">
                  <c:v>1006.2500000000001</c:v>
                </c:pt>
                <c:pt idx="2196">
                  <c:v>1450</c:v>
                </c:pt>
                <c:pt idx="2197">
                  <c:v>1265.0000000000002</c:v>
                </c:pt>
                <c:pt idx="2198">
                  <c:v>1010.6250000000001</c:v>
                </c:pt>
                <c:pt idx="2199">
                  <c:v>850</c:v>
                </c:pt>
                <c:pt idx="2200">
                  <c:v>914.37499999999989</c:v>
                </c:pt>
                <c:pt idx="2201">
                  <c:v>831.25000000000011</c:v>
                </c:pt>
                <c:pt idx="2202">
                  <c:v>1485.0000000000002</c:v>
                </c:pt>
                <c:pt idx="2203">
                  <c:v>1500.0000000000002</c:v>
                </c:pt>
                <c:pt idx="2204">
                  <c:v>962.49999999999989</c:v>
                </c:pt>
                <c:pt idx="2205">
                  <c:v>990</c:v>
                </c:pt>
                <c:pt idx="2206">
                  <c:v>1023.7499999999999</c:v>
                </c:pt>
                <c:pt idx="2207">
                  <c:v>743.75000000000011</c:v>
                </c:pt>
                <c:pt idx="2208">
                  <c:v>1080.0000000000005</c:v>
                </c:pt>
                <c:pt idx="2209">
                  <c:v>1200.0000000000002</c:v>
                </c:pt>
                <c:pt idx="2210">
                  <c:v>708.75000000000011</c:v>
                </c:pt>
                <c:pt idx="2211">
                  <c:v>720.00000000000023</c:v>
                </c:pt>
                <c:pt idx="2212">
                  <c:v>770</c:v>
                </c:pt>
                <c:pt idx="2213">
                  <c:v>675.00000000000011</c:v>
                </c:pt>
                <c:pt idx="2214">
                  <c:v>945.00000000000023</c:v>
                </c:pt>
                <c:pt idx="2215">
                  <c:v>1050.0000000000002</c:v>
                </c:pt>
                <c:pt idx="2216">
                  <c:v>551.25000000000011</c:v>
                </c:pt>
                <c:pt idx="2217">
                  <c:v>585.00000000000023</c:v>
                </c:pt>
                <c:pt idx="2218">
                  <c:v>577.5</c:v>
                </c:pt>
                <c:pt idx="2219">
                  <c:v>612.50000000000011</c:v>
                </c:pt>
                <c:pt idx="2220">
                  <c:v>1155.0000000000002</c:v>
                </c:pt>
                <c:pt idx="2221">
                  <c:v>1380.0000000000002</c:v>
                </c:pt>
                <c:pt idx="2222">
                  <c:v>818.125</c:v>
                </c:pt>
                <c:pt idx="2223">
                  <c:v>880</c:v>
                </c:pt>
                <c:pt idx="2224">
                  <c:v>796.25</c:v>
                </c:pt>
                <c:pt idx="2225">
                  <c:v>831.25000000000011</c:v>
                </c:pt>
                <c:pt idx="2226">
                  <c:v>1485.0000000000002</c:v>
                </c:pt>
                <c:pt idx="2227">
                  <c:v>1620.0000000000002</c:v>
                </c:pt>
                <c:pt idx="2228">
                  <c:v>914.37499999999989</c:v>
                </c:pt>
                <c:pt idx="2229">
                  <c:v>1045</c:v>
                </c:pt>
                <c:pt idx="2230">
                  <c:v>909.99999999999989</c:v>
                </c:pt>
                <c:pt idx="2231">
                  <c:v>875.00000000000011</c:v>
                </c:pt>
                <c:pt idx="2232">
                  <c:v>1845</c:v>
                </c:pt>
                <c:pt idx="2233">
                  <c:v>1155</c:v>
                </c:pt>
                <c:pt idx="2234">
                  <c:v>618.75000000000011</c:v>
                </c:pt>
                <c:pt idx="2235">
                  <c:v>708.75</c:v>
                </c:pt>
                <c:pt idx="2236">
                  <c:v>1268.75</c:v>
                </c:pt>
                <c:pt idx="2237">
                  <c:v>1650</c:v>
                </c:pt>
                <c:pt idx="2238">
                  <c:v>1935</c:v>
                </c:pt>
                <c:pt idx="2239">
                  <c:v>1014.9999999999999</c:v>
                </c:pt>
                <c:pt idx="2240">
                  <c:v>581.25000000000011</c:v>
                </c:pt>
                <c:pt idx="2241">
                  <c:v>656.25</c:v>
                </c:pt>
                <c:pt idx="2242">
                  <c:v>1225</c:v>
                </c:pt>
                <c:pt idx="2243">
                  <c:v>1400</c:v>
                </c:pt>
                <c:pt idx="2244">
                  <c:v>1606.5</c:v>
                </c:pt>
                <c:pt idx="2245">
                  <c:v>857.5</c:v>
                </c:pt>
                <c:pt idx="2246">
                  <c:v>453.125</c:v>
                </c:pt>
                <c:pt idx="2247">
                  <c:v>517.49999999999989</c:v>
                </c:pt>
                <c:pt idx="2248">
                  <c:v>984.37500000000011</c:v>
                </c:pt>
                <c:pt idx="2249">
                  <c:v>1268.75</c:v>
                </c:pt>
                <c:pt idx="2250">
                  <c:v>1535.625</c:v>
                </c:pt>
                <c:pt idx="2251">
                  <c:v>826.875</c:v>
                </c:pt>
                <c:pt idx="2252">
                  <c:v>421.875</c:v>
                </c:pt>
                <c:pt idx="2253">
                  <c:v>539.99999999999989</c:v>
                </c:pt>
                <c:pt idx="2254">
                  <c:v>1093.75</c:v>
                </c:pt>
                <c:pt idx="2255">
                  <c:v>1550</c:v>
                </c:pt>
                <c:pt idx="2256">
                  <c:v>2351.25</c:v>
                </c:pt>
                <c:pt idx="2257">
                  <c:v>1312.5</c:v>
                </c:pt>
                <c:pt idx="2258">
                  <c:v>815.625</c:v>
                </c:pt>
                <c:pt idx="2259">
                  <c:v>911.25</c:v>
                </c:pt>
                <c:pt idx="2260">
                  <c:v>1347.4999999999998</c:v>
                </c:pt>
                <c:pt idx="2261">
                  <c:v>2400</c:v>
                </c:pt>
                <c:pt idx="2262">
                  <c:v>2598.7499999999995</c:v>
                </c:pt>
                <c:pt idx="2263">
                  <c:v>1400</c:v>
                </c:pt>
                <c:pt idx="2264">
                  <c:v>968.75</c:v>
                </c:pt>
                <c:pt idx="2265">
                  <c:v>1125</c:v>
                </c:pt>
                <c:pt idx="2266">
                  <c:v>1706.25</c:v>
                </c:pt>
                <c:pt idx="2267">
                  <c:v>3237.5000000000005</c:v>
                </c:pt>
                <c:pt idx="2268">
                  <c:v>3363.75</c:v>
                </c:pt>
                <c:pt idx="2269">
                  <c:v>1890.0000000000002</c:v>
                </c:pt>
                <c:pt idx="2270">
                  <c:v>1134.375</c:v>
                </c:pt>
                <c:pt idx="2271">
                  <c:v>1278.75</c:v>
                </c:pt>
                <c:pt idx="2272">
                  <c:v>1819.9999999999998</c:v>
                </c:pt>
                <c:pt idx="2273">
                  <c:v>3412.5000000000005</c:v>
                </c:pt>
                <c:pt idx="2274">
                  <c:v>3290.625</c:v>
                </c:pt>
                <c:pt idx="2275">
                  <c:v>1890.0000000000002</c:v>
                </c:pt>
                <c:pt idx="2276">
                  <c:v>1134.375</c:v>
                </c:pt>
                <c:pt idx="2277">
                  <c:v>1046.25</c:v>
                </c:pt>
                <c:pt idx="2278">
                  <c:v>1443.75</c:v>
                </c:pt>
                <c:pt idx="2279">
                  <c:v>2775.0000000000005</c:v>
                </c:pt>
                <c:pt idx="2280">
                  <c:v>2536.8750000000005</c:v>
                </c:pt>
                <c:pt idx="2281">
                  <c:v>1443.7500000000002</c:v>
                </c:pt>
                <c:pt idx="2282">
                  <c:v>725</c:v>
                </c:pt>
                <c:pt idx="2283">
                  <c:v>840</c:v>
                </c:pt>
                <c:pt idx="2284">
                  <c:v>1225</c:v>
                </c:pt>
                <c:pt idx="2285">
                  <c:v>2200</c:v>
                </c:pt>
                <c:pt idx="2286">
                  <c:v>2413.125</c:v>
                </c:pt>
                <c:pt idx="2287">
                  <c:v>1260.0000000000002</c:v>
                </c:pt>
                <c:pt idx="2288">
                  <c:v>759.37500000000023</c:v>
                </c:pt>
                <c:pt idx="2289">
                  <c:v>877.50000000000023</c:v>
                </c:pt>
                <c:pt idx="2290">
                  <c:v>1251.25</c:v>
                </c:pt>
                <c:pt idx="2291">
                  <c:v>2325</c:v>
                </c:pt>
                <c:pt idx="2292">
                  <c:v>2289.375</c:v>
                </c:pt>
                <c:pt idx="2293">
                  <c:v>1181.2500000000002</c:v>
                </c:pt>
                <c:pt idx="2294">
                  <c:v>781.87500000000023</c:v>
                </c:pt>
                <c:pt idx="2295">
                  <c:v>1237.5000000000002</c:v>
                </c:pt>
                <c:pt idx="2296">
                  <c:v>1776.2500000000002</c:v>
                </c:pt>
                <c:pt idx="2297">
                  <c:v>3093.75</c:v>
                </c:pt>
                <c:pt idx="2298">
                  <c:v>3386.2500000000005</c:v>
                </c:pt>
                <c:pt idx="2299">
                  <c:v>1837.5000000000002</c:v>
                </c:pt>
                <c:pt idx="2300">
                  <c:v>1237.5000000000002</c:v>
                </c:pt>
                <c:pt idx="2301">
                  <c:v>1395.0000000000002</c:v>
                </c:pt>
                <c:pt idx="2302">
                  <c:v>1898.7500000000002</c:v>
                </c:pt>
                <c:pt idx="2303">
                  <c:v>3281.25</c:v>
                </c:pt>
                <c:pt idx="2304">
                  <c:v>1295.0000000000002</c:v>
                </c:pt>
                <c:pt idx="2305">
                  <c:v>888.12500000000011</c:v>
                </c:pt>
                <c:pt idx="2306">
                  <c:v>725.00000000000023</c:v>
                </c:pt>
                <c:pt idx="2307">
                  <c:v>690</c:v>
                </c:pt>
                <c:pt idx="2308">
                  <c:v>984.37499999999989</c:v>
                </c:pt>
                <c:pt idx="2309">
                  <c:v>1268.7500000000002</c:v>
                </c:pt>
                <c:pt idx="2310">
                  <c:v>1365.0000000000002</c:v>
                </c:pt>
                <c:pt idx="2311">
                  <c:v>765.625</c:v>
                </c:pt>
                <c:pt idx="2312">
                  <c:v>675.00000000000023</c:v>
                </c:pt>
                <c:pt idx="2313">
                  <c:v>630</c:v>
                </c:pt>
                <c:pt idx="2314">
                  <c:v>944.99999999999989</c:v>
                </c:pt>
                <c:pt idx="2315">
                  <c:v>1050</c:v>
                </c:pt>
                <c:pt idx="2316">
                  <c:v>1104</c:v>
                </c:pt>
                <c:pt idx="2317">
                  <c:v>630</c:v>
                </c:pt>
                <c:pt idx="2318">
                  <c:v>500</c:v>
                </c:pt>
                <c:pt idx="2319">
                  <c:v>474.99999999999994</c:v>
                </c:pt>
                <c:pt idx="2320">
                  <c:v>735.00000000000011</c:v>
                </c:pt>
                <c:pt idx="2321">
                  <c:v>937.5</c:v>
                </c:pt>
                <c:pt idx="2322">
                  <c:v>1050</c:v>
                </c:pt>
                <c:pt idx="2323">
                  <c:v>603.75</c:v>
                </c:pt>
                <c:pt idx="2324">
                  <c:v>460</c:v>
                </c:pt>
                <c:pt idx="2325">
                  <c:v>499.99999999999994</c:v>
                </c:pt>
                <c:pt idx="2326">
                  <c:v>826.875</c:v>
                </c:pt>
                <c:pt idx="2327">
                  <c:v>1181.25</c:v>
                </c:pt>
                <c:pt idx="2328">
                  <c:v>1701</c:v>
                </c:pt>
                <c:pt idx="2329">
                  <c:v>1023.7499999999999</c:v>
                </c:pt>
                <c:pt idx="2330">
                  <c:v>1000</c:v>
                </c:pt>
                <c:pt idx="2331">
                  <c:v>920</c:v>
                </c:pt>
                <c:pt idx="2332">
                  <c:v>1049.9999999999998</c:v>
                </c:pt>
                <c:pt idx="2333">
                  <c:v>1924.9999999999998</c:v>
                </c:pt>
                <c:pt idx="2334">
                  <c:v>1899.9999999999998</c:v>
                </c:pt>
                <c:pt idx="2335">
                  <c:v>1102.5</c:v>
                </c:pt>
                <c:pt idx="2336">
                  <c:v>1350</c:v>
                </c:pt>
                <c:pt idx="2337">
                  <c:v>1300</c:v>
                </c:pt>
                <c:pt idx="2338">
                  <c:v>1478.75</c:v>
                </c:pt>
                <c:pt idx="2339">
                  <c:v>2887.5000000000005</c:v>
                </c:pt>
                <c:pt idx="2340">
                  <c:v>2730</c:v>
                </c:pt>
                <c:pt idx="2341">
                  <c:v>1680.0000000000002</c:v>
                </c:pt>
                <c:pt idx="2342">
                  <c:v>1595.0000000000002</c:v>
                </c:pt>
                <c:pt idx="2343">
                  <c:v>1485.0000000000002</c:v>
                </c:pt>
                <c:pt idx="2344">
                  <c:v>1592.5</c:v>
                </c:pt>
                <c:pt idx="2345">
                  <c:v>3062.5000000000005</c:v>
                </c:pt>
                <c:pt idx="2346">
                  <c:v>2665</c:v>
                </c:pt>
                <c:pt idx="2347">
                  <c:v>1680.0000000000002</c:v>
                </c:pt>
                <c:pt idx="2348">
                  <c:v>1595.0000000000002</c:v>
                </c:pt>
                <c:pt idx="2349">
                  <c:v>1215</c:v>
                </c:pt>
                <c:pt idx="2350">
                  <c:v>1251.25</c:v>
                </c:pt>
                <c:pt idx="2351">
                  <c:v>2475.0000000000005</c:v>
                </c:pt>
                <c:pt idx="2352">
                  <c:v>2035</c:v>
                </c:pt>
                <c:pt idx="2353">
                  <c:v>1268.7500000000002</c:v>
                </c:pt>
                <c:pt idx="2354">
                  <c:v>750.00000000000011</c:v>
                </c:pt>
                <c:pt idx="2355">
                  <c:v>720.00000000000011</c:v>
                </c:pt>
                <c:pt idx="2356">
                  <c:v>840</c:v>
                </c:pt>
                <c:pt idx="2357">
                  <c:v>1575.0000000000002</c:v>
                </c:pt>
                <c:pt idx="2358">
                  <c:v>1575.0000000000002</c:v>
                </c:pt>
                <c:pt idx="2359">
                  <c:v>857.50000000000011</c:v>
                </c:pt>
                <c:pt idx="2360">
                  <c:v>805.00000000000023</c:v>
                </c:pt>
                <c:pt idx="2361">
                  <c:v>770.00000000000023</c:v>
                </c:pt>
                <c:pt idx="2362">
                  <c:v>866.25000000000011</c:v>
                </c:pt>
                <c:pt idx="2363">
                  <c:v>1687.5</c:v>
                </c:pt>
                <c:pt idx="2364">
                  <c:v>1485.0000000000002</c:v>
                </c:pt>
                <c:pt idx="2365">
                  <c:v>796.25000000000011</c:v>
                </c:pt>
                <c:pt idx="2366">
                  <c:v>952.00000000000045</c:v>
                </c:pt>
                <c:pt idx="2367">
                  <c:v>1560.0000000000007</c:v>
                </c:pt>
                <c:pt idx="2368">
                  <c:v>1640.6250000000002</c:v>
                </c:pt>
                <c:pt idx="2369">
                  <c:v>2718.75</c:v>
                </c:pt>
                <c:pt idx="2370">
                  <c:v>2730.0000000000005</c:v>
                </c:pt>
                <c:pt idx="2371">
                  <c:v>1627.5000000000002</c:v>
                </c:pt>
                <c:pt idx="2372">
                  <c:v>1740.0000000000005</c:v>
                </c:pt>
                <c:pt idx="2373">
                  <c:v>1620.0000000000002</c:v>
                </c:pt>
                <c:pt idx="2374">
                  <c:v>1653.75</c:v>
                </c:pt>
                <c:pt idx="2375">
                  <c:v>2906.25</c:v>
                </c:pt>
                <c:pt idx="2376">
                  <c:v>1085.0000000000002</c:v>
                </c:pt>
                <c:pt idx="2377">
                  <c:v>704.375</c:v>
                </c:pt>
                <c:pt idx="2378">
                  <c:v>575.00000000000011</c:v>
                </c:pt>
                <c:pt idx="2379">
                  <c:v>510</c:v>
                </c:pt>
                <c:pt idx="2380">
                  <c:v>748.125</c:v>
                </c:pt>
                <c:pt idx="2381">
                  <c:v>1006.2500000000001</c:v>
                </c:pt>
                <c:pt idx="2382">
                  <c:v>1155.0000000000002</c:v>
                </c:pt>
                <c:pt idx="2383">
                  <c:v>581.875</c:v>
                </c:pt>
                <c:pt idx="2384">
                  <c:v>525.00000000000011</c:v>
                </c:pt>
                <c:pt idx="2385">
                  <c:v>450</c:v>
                </c:pt>
                <c:pt idx="2386">
                  <c:v>708.75</c:v>
                </c:pt>
                <c:pt idx="2387">
                  <c:v>825</c:v>
                </c:pt>
                <c:pt idx="2388">
                  <c:v>924</c:v>
                </c:pt>
                <c:pt idx="2389">
                  <c:v>472.49999999999994</c:v>
                </c:pt>
                <c:pt idx="2390">
                  <c:v>380</c:v>
                </c:pt>
                <c:pt idx="2391">
                  <c:v>324.99999999999994</c:v>
                </c:pt>
                <c:pt idx="2392">
                  <c:v>525</c:v>
                </c:pt>
                <c:pt idx="2393">
                  <c:v>712.5</c:v>
                </c:pt>
                <c:pt idx="2394">
                  <c:v>870</c:v>
                </c:pt>
                <c:pt idx="2395">
                  <c:v>446.25</c:v>
                </c:pt>
                <c:pt idx="2396">
                  <c:v>340</c:v>
                </c:pt>
                <c:pt idx="2397">
                  <c:v>349.99999999999994</c:v>
                </c:pt>
                <c:pt idx="2398">
                  <c:v>590.625</c:v>
                </c:pt>
                <c:pt idx="2399">
                  <c:v>918.75000000000011</c:v>
                </c:pt>
                <c:pt idx="2400">
                  <c:v>1431</c:v>
                </c:pt>
                <c:pt idx="2401">
                  <c:v>787.5</c:v>
                </c:pt>
                <c:pt idx="2402">
                  <c:v>760</c:v>
                </c:pt>
                <c:pt idx="2403">
                  <c:v>680</c:v>
                </c:pt>
                <c:pt idx="2404">
                  <c:v>787.49999999999977</c:v>
                </c:pt>
                <c:pt idx="2405">
                  <c:v>1512.4999999999998</c:v>
                </c:pt>
                <c:pt idx="2406">
                  <c:v>1600</c:v>
                </c:pt>
                <c:pt idx="2407">
                  <c:v>866.25</c:v>
                </c:pt>
                <c:pt idx="2408">
                  <c:v>1050</c:v>
                </c:pt>
                <c:pt idx="2409">
                  <c:v>1000</c:v>
                </c:pt>
                <c:pt idx="2410">
                  <c:v>1137.5</c:v>
                </c:pt>
                <c:pt idx="2411">
                  <c:v>2362.5</c:v>
                </c:pt>
                <c:pt idx="2412">
                  <c:v>2340</c:v>
                </c:pt>
                <c:pt idx="2413">
                  <c:v>1365</c:v>
                </c:pt>
                <c:pt idx="2414">
                  <c:v>1265.0000000000002</c:v>
                </c:pt>
                <c:pt idx="2415">
                  <c:v>1155.0000000000002</c:v>
                </c:pt>
                <c:pt idx="2416">
                  <c:v>1251.25</c:v>
                </c:pt>
                <c:pt idx="2417">
                  <c:v>2537.5000000000005</c:v>
                </c:pt>
                <c:pt idx="2418">
                  <c:v>2275</c:v>
                </c:pt>
                <c:pt idx="2419">
                  <c:v>1365</c:v>
                </c:pt>
                <c:pt idx="2420">
                  <c:v>1265.0000000000002</c:v>
                </c:pt>
                <c:pt idx="2421">
                  <c:v>945</c:v>
                </c:pt>
                <c:pt idx="2422">
                  <c:v>962.49999999999989</c:v>
                </c:pt>
                <c:pt idx="2423">
                  <c:v>2025.0000000000002</c:v>
                </c:pt>
                <c:pt idx="2424">
                  <c:v>1705</c:v>
                </c:pt>
                <c:pt idx="2425">
                  <c:v>1006.2500000000001</c:v>
                </c:pt>
                <c:pt idx="2426">
                  <c:v>475.00000000000011</c:v>
                </c:pt>
                <c:pt idx="2427">
                  <c:v>450.00000000000011</c:v>
                </c:pt>
                <c:pt idx="2428">
                  <c:v>551.25</c:v>
                </c:pt>
                <c:pt idx="2429">
                  <c:v>1100.0000000000002</c:v>
                </c:pt>
                <c:pt idx="2430">
                  <c:v>1160.0000000000002</c:v>
                </c:pt>
                <c:pt idx="2431">
                  <c:v>577.50000000000011</c:v>
                </c:pt>
                <c:pt idx="2432">
                  <c:v>510.00000000000023</c:v>
                </c:pt>
                <c:pt idx="2433">
                  <c:v>480.00000000000023</c:v>
                </c:pt>
                <c:pt idx="2434">
                  <c:v>560</c:v>
                </c:pt>
                <c:pt idx="2435">
                  <c:v>1050</c:v>
                </c:pt>
                <c:pt idx="2436">
                  <c:v>945.00000000000023</c:v>
                </c:pt>
                <c:pt idx="2437">
                  <c:v>437.50000000000011</c:v>
                </c:pt>
                <c:pt idx="2438">
                  <c:v>623.00000000000034</c:v>
                </c:pt>
                <c:pt idx="2439">
                  <c:v>1300.0000000000007</c:v>
                </c:pt>
                <c:pt idx="2440">
                  <c:v>1330.0000000000002</c:v>
                </c:pt>
                <c:pt idx="2441">
                  <c:v>2300</c:v>
                </c:pt>
                <c:pt idx="2442">
                  <c:v>2475.0000000000005</c:v>
                </c:pt>
                <c:pt idx="2443">
                  <c:v>1421.8750000000002</c:v>
                </c:pt>
                <c:pt idx="2444">
                  <c:v>1495.0000000000005</c:v>
                </c:pt>
                <c:pt idx="2445">
                  <c:v>1365.0000000000005</c:v>
                </c:pt>
                <c:pt idx="2446">
                  <c:v>1378.125</c:v>
                </c:pt>
                <c:pt idx="2447">
                  <c:v>2500</c:v>
                </c:pt>
                <c:pt idx="2448">
                  <c:v>800</c:v>
                </c:pt>
                <c:pt idx="2449">
                  <c:v>420</c:v>
                </c:pt>
                <c:pt idx="2450">
                  <c:v>360.00000000000006</c:v>
                </c:pt>
                <c:pt idx="2451">
                  <c:v>210</c:v>
                </c:pt>
                <c:pt idx="2452">
                  <c:v>349.99999999999994</c:v>
                </c:pt>
                <c:pt idx="2453">
                  <c:v>480</c:v>
                </c:pt>
                <c:pt idx="2454">
                  <c:v>880</c:v>
                </c:pt>
                <c:pt idx="2455">
                  <c:v>280</c:v>
                </c:pt>
                <c:pt idx="2456">
                  <c:v>300.00000000000006</c:v>
                </c:pt>
                <c:pt idx="2457">
                  <c:v>175.00000000000003</c:v>
                </c:pt>
                <c:pt idx="2458">
                  <c:v>349.99999999999994</c:v>
                </c:pt>
                <c:pt idx="2459">
                  <c:v>480</c:v>
                </c:pt>
                <c:pt idx="2460">
                  <c:v>936</c:v>
                </c:pt>
                <c:pt idx="2461">
                  <c:v>354.375</c:v>
                </c:pt>
                <c:pt idx="2462">
                  <c:v>350.00000000000006</c:v>
                </c:pt>
                <c:pt idx="2463">
                  <c:v>160</c:v>
                </c:pt>
                <c:pt idx="2464">
                  <c:v>288.74999999999994</c:v>
                </c:pt>
                <c:pt idx="2465">
                  <c:v>450</c:v>
                </c:pt>
                <c:pt idx="2466">
                  <c:v>855</c:v>
                </c:pt>
                <c:pt idx="2467">
                  <c:v>275.625</c:v>
                </c:pt>
                <c:pt idx="2468">
                  <c:v>280</c:v>
                </c:pt>
                <c:pt idx="2469">
                  <c:v>180</c:v>
                </c:pt>
                <c:pt idx="2470">
                  <c:v>218.75</c:v>
                </c:pt>
                <c:pt idx="2471">
                  <c:v>400</c:v>
                </c:pt>
                <c:pt idx="2472">
                  <c:v>1040</c:v>
                </c:pt>
                <c:pt idx="2473">
                  <c:v>354.375</c:v>
                </c:pt>
                <c:pt idx="2474">
                  <c:v>320</c:v>
                </c:pt>
                <c:pt idx="2475">
                  <c:v>200</c:v>
                </c:pt>
                <c:pt idx="2476">
                  <c:v>262.5</c:v>
                </c:pt>
                <c:pt idx="2477">
                  <c:v>605.00000000000011</c:v>
                </c:pt>
                <c:pt idx="2478">
                  <c:v>840</c:v>
                </c:pt>
                <c:pt idx="2479">
                  <c:v>336.87500000000006</c:v>
                </c:pt>
                <c:pt idx="2480">
                  <c:v>270.00000000000006</c:v>
                </c:pt>
                <c:pt idx="2481">
                  <c:v>240.00000000000006</c:v>
                </c:pt>
                <c:pt idx="2482">
                  <c:v>350</c:v>
                </c:pt>
                <c:pt idx="2483">
                  <c:v>825</c:v>
                </c:pt>
                <c:pt idx="2484">
                  <c:v>1200</c:v>
                </c:pt>
                <c:pt idx="2485">
                  <c:v>551.25</c:v>
                </c:pt>
                <c:pt idx="2486">
                  <c:v>440</c:v>
                </c:pt>
                <c:pt idx="2487">
                  <c:v>360</c:v>
                </c:pt>
                <c:pt idx="2488">
                  <c:v>437.5</c:v>
                </c:pt>
                <c:pt idx="2489">
                  <c:v>935</c:v>
                </c:pt>
                <c:pt idx="2490">
                  <c:v>1150</c:v>
                </c:pt>
                <c:pt idx="2491">
                  <c:v>551.25</c:v>
                </c:pt>
                <c:pt idx="2492">
                  <c:v>440</c:v>
                </c:pt>
                <c:pt idx="2493">
                  <c:v>400</c:v>
                </c:pt>
                <c:pt idx="2494">
                  <c:v>393.75</c:v>
                </c:pt>
                <c:pt idx="2495">
                  <c:v>880</c:v>
                </c:pt>
                <c:pt idx="2496">
                  <c:v>1050</c:v>
                </c:pt>
                <c:pt idx="2497">
                  <c:v>511.87500000000006</c:v>
                </c:pt>
                <c:pt idx="2498">
                  <c:v>315.00000000000006</c:v>
                </c:pt>
                <c:pt idx="2499">
                  <c:v>280.00000000000006</c:v>
                </c:pt>
                <c:pt idx="2500">
                  <c:v>315</c:v>
                </c:pt>
                <c:pt idx="2501">
                  <c:v>550</c:v>
                </c:pt>
                <c:pt idx="2502">
                  <c:v>989.99999999999989</c:v>
                </c:pt>
                <c:pt idx="2503">
                  <c:v>433.125</c:v>
                </c:pt>
                <c:pt idx="2504">
                  <c:v>315</c:v>
                </c:pt>
                <c:pt idx="2505">
                  <c:v>270</c:v>
                </c:pt>
                <c:pt idx="2506">
                  <c:v>288.74999999999994</c:v>
                </c:pt>
                <c:pt idx="2507">
                  <c:v>604.99999999999989</c:v>
                </c:pt>
                <c:pt idx="2508">
                  <c:v>850</c:v>
                </c:pt>
                <c:pt idx="2509">
                  <c:v>385</c:v>
                </c:pt>
                <c:pt idx="2510">
                  <c:v>396</c:v>
                </c:pt>
                <c:pt idx="2511">
                  <c:v>440</c:v>
                </c:pt>
                <c:pt idx="2512">
                  <c:v>398.125</c:v>
                </c:pt>
                <c:pt idx="2513">
                  <c:v>770</c:v>
                </c:pt>
                <c:pt idx="2514">
                  <c:v>1365</c:v>
                </c:pt>
                <c:pt idx="2515">
                  <c:v>625.625</c:v>
                </c:pt>
                <c:pt idx="2516">
                  <c:v>605.00000000000011</c:v>
                </c:pt>
                <c:pt idx="2517">
                  <c:v>450</c:v>
                </c:pt>
                <c:pt idx="2518">
                  <c:v>472.49999999999994</c:v>
                </c:pt>
                <c:pt idx="2519">
                  <c:v>844.99999999999989</c:v>
                </c:pt>
                <c:pt idx="2520">
                  <c:v>870.00000000000023</c:v>
                </c:pt>
                <c:pt idx="2521">
                  <c:v>551.25</c:v>
                </c:pt>
                <c:pt idx="2522">
                  <c:v>420.00000000000023</c:v>
                </c:pt>
                <c:pt idx="2523">
                  <c:v>375</c:v>
                </c:pt>
                <c:pt idx="2524">
                  <c:v>595</c:v>
                </c:pt>
                <c:pt idx="2525">
                  <c:v>787.50000000000011</c:v>
                </c:pt>
                <c:pt idx="2526">
                  <c:v>930.00000000000023</c:v>
                </c:pt>
                <c:pt idx="2527">
                  <c:v>446.25000000000006</c:v>
                </c:pt>
                <c:pt idx="2528">
                  <c:v>380.00000000000017</c:v>
                </c:pt>
                <c:pt idx="2529">
                  <c:v>325</c:v>
                </c:pt>
                <c:pt idx="2530">
                  <c:v>560</c:v>
                </c:pt>
                <c:pt idx="2531">
                  <c:v>625</c:v>
                </c:pt>
                <c:pt idx="2532">
                  <c:v>720</c:v>
                </c:pt>
                <c:pt idx="2533">
                  <c:v>350</c:v>
                </c:pt>
                <c:pt idx="2534">
                  <c:v>255.00000000000006</c:v>
                </c:pt>
                <c:pt idx="2535">
                  <c:v>219.99999999999997</c:v>
                </c:pt>
                <c:pt idx="2536">
                  <c:v>398.12500000000006</c:v>
                </c:pt>
                <c:pt idx="2537">
                  <c:v>531.25</c:v>
                </c:pt>
                <c:pt idx="2538">
                  <c:v>675</c:v>
                </c:pt>
                <c:pt idx="2539">
                  <c:v>328.125</c:v>
                </c:pt>
                <c:pt idx="2540">
                  <c:v>225.00000000000006</c:v>
                </c:pt>
                <c:pt idx="2541">
                  <c:v>239.99999999999997</c:v>
                </c:pt>
                <c:pt idx="2542">
                  <c:v>454.99999999999994</c:v>
                </c:pt>
                <c:pt idx="2543">
                  <c:v>712.50000000000011</c:v>
                </c:pt>
                <c:pt idx="2544">
                  <c:v>1192</c:v>
                </c:pt>
                <c:pt idx="2545">
                  <c:v>630</c:v>
                </c:pt>
                <c:pt idx="2546">
                  <c:v>595.00000000000011</c:v>
                </c:pt>
                <c:pt idx="2547">
                  <c:v>525.00000000000011</c:v>
                </c:pt>
                <c:pt idx="2548">
                  <c:v>629.99999999999989</c:v>
                </c:pt>
                <c:pt idx="2549">
                  <c:v>1249.9999999999998</c:v>
                </c:pt>
                <c:pt idx="2550">
                  <c:v>1350</c:v>
                </c:pt>
                <c:pt idx="2551">
                  <c:v>700</c:v>
                </c:pt>
                <c:pt idx="2552">
                  <c:v>855</c:v>
                </c:pt>
                <c:pt idx="2553">
                  <c:v>810</c:v>
                </c:pt>
                <c:pt idx="2554">
                  <c:v>944.99999999999989</c:v>
                </c:pt>
                <c:pt idx="2555">
                  <c:v>2031.25</c:v>
                </c:pt>
                <c:pt idx="2556">
                  <c:v>2040</c:v>
                </c:pt>
                <c:pt idx="2557">
                  <c:v>1155</c:v>
                </c:pt>
                <c:pt idx="2558">
                  <c:v>1050</c:v>
                </c:pt>
                <c:pt idx="2559">
                  <c:v>950</c:v>
                </c:pt>
                <c:pt idx="2560">
                  <c:v>1050</c:v>
                </c:pt>
                <c:pt idx="2561">
                  <c:v>2193.75</c:v>
                </c:pt>
                <c:pt idx="2562">
                  <c:v>1980</c:v>
                </c:pt>
                <c:pt idx="2563">
                  <c:v>1155</c:v>
                </c:pt>
                <c:pt idx="2564">
                  <c:v>1050</c:v>
                </c:pt>
                <c:pt idx="2565">
                  <c:v>760</c:v>
                </c:pt>
                <c:pt idx="2566">
                  <c:v>787.5</c:v>
                </c:pt>
                <c:pt idx="2567">
                  <c:v>1718.7500000000002</c:v>
                </c:pt>
                <c:pt idx="2568">
                  <c:v>1450</c:v>
                </c:pt>
                <c:pt idx="2569">
                  <c:v>826.87500000000011</c:v>
                </c:pt>
                <c:pt idx="2570">
                  <c:v>340.00000000000011</c:v>
                </c:pt>
                <c:pt idx="2571">
                  <c:v>320.00000000000011</c:v>
                </c:pt>
                <c:pt idx="2572">
                  <c:v>420.00000000000006</c:v>
                </c:pt>
                <c:pt idx="2573">
                  <c:v>875.00000000000023</c:v>
                </c:pt>
                <c:pt idx="2574">
                  <c:v>945.00000000000023</c:v>
                </c:pt>
                <c:pt idx="2575">
                  <c:v>437.50000000000011</c:v>
                </c:pt>
                <c:pt idx="2576">
                  <c:v>375.00000000000023</c:v>
                </c:pt>
                <c:pt idx="2577">
                  <c:v>350.00000000000017</c:v>
                </c:pt>
                <c:pt idx="2578">
                  <c:v>428.75000000000006</c:v>
                </c:pt>
                <c:pt idx="2579">
                  <c:v>831.25000000000011</c:v>
                </c:pt>
                <c:pt idx="2580">
                  <c:v>750.00000000000034</c:v>
                </c:pt>
                <c:pt idx="2581">
                  <c:v>315.00000000000017</c:v>
                </c:pt>
                <c:pt idx="2582">
                  <c:v>474.00000000000028</c:v>
                </c:pt>
                <c:pt idx="2583">
                  <c:v>1080.0000000000005</c:v>
                </c:pt>
                <c:pt idx="2584">
                  <c:v>1115.625</c:v>
                </c:pt>
                <c:pt idx="2585">
                  <c:v>1968.75</c:v>
                </c:pt>
                <c:pt idx="2586">
                  <c:v>2170.0000000000005</c:v>
                </c:pt>
                <c:pt idx="2587">
                  <c:v>1207.5</c:v>
                </c:pt>
                <c:pt idx="2588">
                  <c:v>1260.0000000000002</c:v>
                </c:pt>
                <c:pt idx="2589">
                  <c:v>1140.0000000000002</c:v>
                </c:pt>
                <c:pt idx="2590">
                  <c:v>1163.75</c:v>
                </c:pt>
                <c:pt idx="2591">
                  <c:v>2156.25</c:v>
                </c:pt>
                <c:pt idx="2592">
                  <c:v>650.00000000000023</c:v>
                </c:pt>
                <c:pt idx="2593">
                  <c:v>393.75000000000006</c:v>
                </c:pt>
                <c:pt idx="2594">
                  <c:v>270.00000000000017</c:v>
                </c:pt>
                <c:pt idx="2595">
                  <c:v>240</c:v>
                </c:pt>
                <c:pt idx="2596">
                  <c:v>428.75000000000006</c:v>
                </c:pt>
                <c:pt idx="2597">
                  <c:v>450.00000000000011</c:v>
                </c:pt>
                <c:pt idx="2598">
                  <c:v>700.00000000000023</c:v>
                </c:pt>
                <c:pt idx="2599">
                  <c:v>306.25000000000006</c:v>
                </c:pt>
                <c:pt idx="2600">
                  <c:v>240.00000000000014</c:v>
                </c:pt>
                <c:pt idx="2601">
                  <c:v>200</c:v>
                </c:pt>
                <c:pt idx="2602">
                  <c:v>398.125</c:v>
                </c:pt>
                <c:pt idx="2603">
                  <c:v>340</c:v>
                </c:pt>
                <c:pt idx="2604">
                  <c:v>516</c:v>
                </c:pt>
                <c:pt idx="2605">
                  <c:v>227.49999999999997</c:v>
                </c:pt>
                <c:pt idx="2606">
                  <c:v>140.00000000000003</c:v>
                </c:pt>
                <c:pt idx="2607">
                  <c:v>159.99999999999997</c:v>
                </c:pt>
                <c:pt idx="2608">
                  <c:v>306.25000000000006</c:v>
                </c:pt>
                <c:pt idx="2609">
                  <c:v>350</c:v>
                </c:pt>
                <c:pt idx="2610">
                  <c:v>600</c:v>
                </c:pt>
                <c:pt idx="2611">
                  <c:v>262.5</c:v>
                </c:pt>
                <c:pt idx="2612">
                  <c:v>180.00000000000003</c:v>
                </c:pt>
                <c:pt idx="2613">
                  <c:v>179.99999999999997</c:v>
                </c:pt>
                <c:pt idx="2614">
                  <c:v>350</c:v>
                </c:pt>
                <c:pt idx="2615">
                  <c:v>480.00000000000011</c:v>
                </c:pt>
                <c:pt idx="2616">
                  <c:v>1072</c:v>
                </c:pt>
                <c:pt idx="2617">
                  <c:v>525</c:v>
                </c:pt>
                <c:pt idx="2618">
                  <c:v>490.00000000000011</c:v>
                </c:pt>
                <c:pt idx="2619">
                  <c:v>420</c:v>
                </c:pt>
                <c:pt idx="2620">
                  <c:v>511.87499999999989</c:v>
                </c:pt>
                <c:pt idx="2621">
                  <c:v>765</c:v>
                </c:pt>
                <c:pt idx="2622">
                  <c:v>1080</c:v>
                </c:pt>
                <c:pt idx="2623">
                  <c:v>520.625</c:v>
                </c:pt>
                <c:pt idx="2624">
                  <c:v>640</c:v>
                </c:pt>
                <c:pt idx="2625">
                  <c:v>600</c:v>
                </c:pt>
                <c:pt idx="2626">
                  <c:v>721.87499999999977</c:v>
                </c:pt>
                <c:pt idx="2627">
                  <c:v>1320</c:v>
                </c:pt>
                <c:pt idx="2628">
                  <c:v>1704.9999999999998</c:v>
                </c:pt>
                <c:pt idx="2629">
                  <c:v>918.74999999999989</c:v>
                </c:pt>
                <c:pt idx="2630">
                  <c:v>810</c:v>
                </c:pt>
                <c:pt idx="2631">
                  <c:v>720</c:v>
                </c:pt>
                <c:pt idx="2632">
                  <c:v>892.5</c:v>
                </c:pt>
                <c:pt idx="2633">
                  <c:v>1560</c:v>
                </c:pt>
                <c:pt idx="2634">
                  <c:v>1800</c:v>
                </c:pt>
                <c:pt idx="2635">
                  <c:v>1010.6250000000001</c:v>
                </c:pt>
                <c:pt idx="2636">
                  <c:v>900</c:v>
                </c:pt>
                <c:pt idx="2637">
                  <c:v>640</c:v>
                </c:pt>
                <c:pt idx="2638">
                  <c:v>656.25</c:v>
                </c:pt>
                <c:pt idx="2639">
                  <c:v>1210.0000000000002</c:v>
                </c:pt>
                <c:pt idx="2640">
                  <c:v>1300</c:v>
                </c:pt>
                <c:pt idx="2641">
                  <c:v>630.00000000000023</c:v>
                </c:pt>
                <c:pt idx="2642">
                  <c:v>210.00000000000011</c:v>
                </c:pt>
                <c:pt idx="2643">
                  <c:v>195.00000000000011</c:v>
                </c:pt>
                <c:pt idx="2644">
                  <c:v>284.37500000000006</c:v>
                </c:pt>
                <c:pt idx="2645">
                  <c:v>510.00000000000023</c:v>
                </c:pt>
                <c:pt idx="2646">
                  <c:v>720.00000000000034</c:v>
                </c:pt>
                <c:pt idx="2647">
                  <c:v>297.50000000000017</c:v>
                </c:pt>
                <c:pt idx="2648">
                  <c:v>240.00000000000014</c:v>
                </c:pt>
                <c:pt idx="2649">
                  <c:v>220.00000000000014</c:v>
                </c:pt>
                <c:pt idx="2650">
                  <c:v>288.75000000000006</c:v>
                </c:pt>
                <c:pt idx="2651">
                  <c:v>480.00000000000011</c:v>
                </c:pt>
                <c:pt idx="2652">
                  <c:v>550.00000000000034</c:v>
                </c:pt>
                <c:pt idx="2653">
                  <c:v>196.87500000000014</c:v>
                </c:pt>
                <c:pt idx="2654">
                  <c:v>320.00000000000023</c:v>
                </c:pt>
                <c:pt idx="2655">
                  <c:v>825.00000000000023</c:v>
                </c:pt>
                <c:pt idx="2656">
                  <c:v>918.75000000000011</c:v>
                </c:pt>
                <c:pt idx="2657">
                  <c:v>1350</c:v>
                </c:pt>
                <c:pt idx="2658">
                  <c:v>1960.0000000000005</c:v>
                </c:pt>
                <c:pt idx="2659">
                  <c:v>1050</c:v>
                </c:pt>
                <c:pt idx="2660">
                  <c:v>1080.0000000000002</c:v>
                </c:pt>
                <c:pt idx="2661">
                  <c:v>960.00000000000023</c:v>
                </c:pt>
                <c:pt idx="2662">
                  <c:v>980.00000000000011</c:v>
                </c:pt>
                <c:pt idx="2663">
                  <c:v>1500</c:v>
                </c:pt>
                <c:pt idx="2664">
                  <c:v>575.00000000000011</c:v>
                </c:pt>
                <c:pt idx="2665">
                  <c:v>328.12500000000006</c:v>
                </c:pt>
                <c:pt idx="2666">
                  <c:v>225.00000000000014</c:v>
                </c:pt>
                <c:pt idx="2667">
                  <c:v>180</c:v>
                </c:pt>
                <c:pt idx="2668">
                  <c:v>336.875</c:v>
                </c:pt>
                <c:pt idx="2669">
                  <c:v>375.00000000000011</c:v>
                </c:pt>
                <c:pt idx="2670">
                  <c:v>625.00000000000023</c:v>
                </c:pt>
                <c:pt idx="2671">
                  <c:v>240.62500000000003</c:v>
                </c:pt>
                <c:pt idx="2672">
                  <c:v>195.00000000000011</c:v>
                </c:pt>
                <c:pt idx="2673">
                  <c:v>140</c:v>
                </c:pt>
                <c:pt idx="2674">
                  <c:v>306.25</c:v>
                </c:pt>
                <c:pt idx="2675">
                  <c:v>280</c:v>
                </c:pt>
                <c:pt idx="2676">
                  <c:v>456</c:v>
                </c:pt>
                <c:pt idx="2677">
                  <c:v>175</c:v>
                </c:pt>
                <c:pt idx="2678">
                  <c:v>110.00000000000003</c:v>
                </c:pt>
                <c:pt idx="2679">
                  <c:v>99.999999999999986</c:v>
                </c:pt>
                <c:pt idx="2680">
                  <c:v>214.37500000000003</c:v>
                </c:pt>
                <c:pt idx="2681">
                  <c:v>275</c:v>
                </c:pt>
                <c:pt idx="2682">
                  <c:v>525</c:v>
                </c:pt>
                <c:pt idx="2683">
                  <c:v>196.875</c:v>
                </c:pt>
                <c:pt idx="2684">
                  <c:v>135.00000000000003</c:v>
                </c:pt>
                <c:pt idx="2685">
                  <c:v>119.99999999999999</c:v>
                </c:pt>
                <c:pt idx="2686">
                  <c:v>244.99999999999997</c:v>
                </c:pt>
                <c:pt idx="2687">
                  <c:v>390.00000000000006</c:v>
                </c:pt>
                <c:pt idx="2688">
                  <c:v>952</c:v>
                </c:pt>
                <c:pt idx="2689">
                  <c:v>420</c:v>
                </c:pt>
                <c:pt idx="2690">
                  <c:v>385.00000000000006</c:v>
                </c:pt>
                <c:pt idx="2691">
                  <c:v>315.00000000000006</c:v>
                </c:pt>
                <c:pt idx="2692">
                  <c:v>393.75</c:v>
                </c:pt>
                <c:pt idx="2693">
                  <c:v>630</c:v>
                </c:pt>
                <c:pt idx="2694">
                  <c:v>960</c:v>
                </c:pt>
                <c:pt idx="2695">
                  <c:v>428.75000000000006</c:v>
                </c:pt>
                <c:pt idx="2696">
                  <c:v>520</c:v>
                </c:pt>
                <c:pt idx="2697">
                  <c:v>480</c:v>
                </c:pt>
                <c:pt idx="2698">
                  <c:v>577.49999999999989</c:v>
                </c:pt>
                <c:pt idx="2699">
                  <c:v>1140</c:v>
                </c:pt>
                <c:pt idx="2700">
                  <c:v>1540</c:v>
                </c:pt>
                <c:pt idx="2701">
                  <c:v>787.5</c:v>
                </c:pt>
                <c:pt idx="2702">
                  <c:v>675</c:v>
                </c:pt>
                <c:pt idx="2703">
                  <c:v>585</c:v>
                </c:pt>
                <c:pt idx="2704">
                  <c:v>735</c:v>
                </c:pt>
                <c:pt idx="2705">
                  <c:v>1365</c:v>
                </c:pt>
                <c:pt idx="2706">
                  <c:v>1620</c:v>
                </c:pt>
                <c:pt idx="2707">
                  <c:v>866.25</c:v>
                </c:pt>
                <c:pt idx="2708">
                  <c:v>750</c:v>
                </c:pt>
                <c:pt idx="2709">
                  <c:v>520</c:v>
                </c:pt>
                <c:pt idx="2710">
                  <c:v>525</c:v>
                </c:pt>
                <c:pt idx="2711">
                  <c:v>1045</c:v>
                </c:pt>
                <c:pt idx="2712">
                  <c:v>1150</c:v>
                </c:pt>
                <c:pt idx="2713">
                  <c:v>525.00000000000011</c:v>
                </c:pt>
                <c:pt idx="2714">
                  <c:v>165.00000000000011</c:v>
                </c:pt>
                <c:pt idx="2715">
                  <c:v>150.00000000000009</c:v>
                </c:pt>
                <c:pt idx="2716">
                  <c:v>218.75000000000003</c:v>
                </c:pt>
                <c:pt idx="2717">
                  <c:v>420.00000000000023</c:v>
                </c:pt>
                <c:pt idx="2718">
                  <c:v>630.00000000000023</c:v>
                </c:pt>
                <c:pt idx="2719">
                  <c:v>245.00000000000014</c:v>
                </c:pt>
                <c:pt idx="2720">
                  <c:v>180.00000000000011</c:v>
                </c:pt>
                <c:pt idx="2721">
                  <c:v>160.00000000000011</c:v>
                </c:pt>
                <c:pt idx="2722">
                  <c:v>210.00000000000006</c:v>
                </c:pt>
                <c:pt idx="2723">
                  <c:v>390.00000000000006</c:v>
                </c:pt>
                <c:pt idx="2724">
                  <c:v>475.00000000000023</c:v>
                </c:pt>
                <c:pt idx="2725">
                  <c:v>157.50000000000014</c:v>
                </c:pt>
                <c:pt idx="2726">
                  <c:v>245.0000000000002</c:v>
                </c:pt>
                <c:pt idx="2727">
                  <c:v>660.00000000000023</c:v>
                </c:pt>
                <c:pt idx="2728">
                  <c:v>721.87500000000011</c:v>
                </c:pt>
                <c:pt idx="2729">
                  <c:v>1125</c:v>
                </c:pt>
                <c:pt idx="2730">
                  <c:v>1750</c:v>
                </c:pt>
                <c:pt idx="2731">
                  <c:v>892.50000000000011</c:v>
                </c:pt>
                <c:pt idx="2732">
                  <c:v>900.00000000000023</c:v>
                </c:pt>
                <c:pt idx="2733">
                  <c:v>780.00000000000011</c:v>
                </c:pt>
                <c:pt idx="2734">
                  <c:v>796.25</c:v>
                </c:pt>
                <c:pt idx="2735">
                  <c:v>1275</c:v>
                </c:pt>
                <c:pt idx="2736">
                  <c:v>481.25000000000006</c:v>
                </c:pt>
                <c:pt idx="2737">
                  <c:v>306.25000000000006</c:v>
                </c:pt>
                <c:pt idx="2738">
                  <c:v>183.75000000000006</c:v>
                </c:pt>
                <c:pt idx="2739">
                  <c:v>140</c:v>
                </c:pt>
                <c:pt idx="2740">
                  <c:v>306.25</c:v>
                </c:pt>
                <c:pt idx="2741">
                  <c:v>306.25000000000006</c:v>
                </c:pt>
                <c:pt idx="2742">
                  <c:v>525</c:v>
                </c:pt>
                <c:pt idx="2743">
                  <c:v>218.75000000000003</c:v>
                </c:pt>
                <c:pt idx="2744">
                  <c:v>157.50000000000006</c:v>
                </c:pt>
                <c:pt idx="2745">
                  <c:v>105</c:v>
                </c:pt>
                <c:pt idx="2746">
                  <c:v>275.625</c:v>
                </c:pt>
                <c:pt idx="2747">
                  <c:v>227.49999999999997</c:v>
                </c:pt>
                <c:pt idx="2748">
                  <c:v>381.5</c:v>
                </c:pt>
                <c:pt idx="2749">
                  <c:v>157.5</c:v>
                </c:pt>
                <c:pt idx="2750">
                  <c:v>87.500000000000014</c:v>
                </c:pt>
                <c:pt idx="2751">
                  <c:v>69.999999999999972</c:v>
                </c:pt>
                <c:pt idx="2752">
                  <c:v>183.75000000000003</c:v>
                </c:pt>
                <c:pt idx="2753">
                  <c:v>218.75</c:v>
                </c:pt>
                <c:pt idx="2754">
                  <c:v>437.5</c:v>
                </c:pt>
                <c:pt idx="2755">
                  <c:v>175</c:v>
                </c:pt>
                <c:pt idx="2756">
                  <c:v>105.00000000000001</c:v>
                </c:pt>
                <c:pt idx="2757">
                  <c:v>87.499999999999972</c:v>
                </c:pt>
                <c:pt idx="2758">
                  <c:v>210</c:v>
                </c:pt>
                <c:pt idx="2759">
                  <c:v>315</c:v>
                </c:pt>
                <c:pt idx="2760">
                  <c:v>798</c:v>
                </c:pt>
                <c:pt idx="2761">
                  <c:v>385</c:v>
                </c:pt>
                <c:pt idx="2762">
                  <c:v>306.25</c:v>
                </c:pt>
                <c:pt idx="2763">
                  <c:v>245.00000000000003</c:v>
                </c:pt>
                <c:pt idx="2764">
                  <c:v>354.37499999999994</c:v>
                </c:pt>
                <c:pt idx="2765">
                  <c:v>511.87499999999989</c:v>
                </c:pt>
                <c:pt idx="2766">
                  <c:v>805</c:v>
                </c:pt>
                <c:pt idx="2767">
                  <c:v>398.125</c:v>
                </c:pt>
                <c:pt idx="2768">
                  <c:v>420</c:v>
                </c:pt>
                <c:pt idx="2769">
                  <c:v>385</c:v>
                </c:pt>
                <c:pt idx="2770">
                  <c:v>529.37499999999989</c:v>
                </c:pt>
                <c:pt idx="2771">
                  <c:v>944.99999999999989</c:v>
                </c:pt>
                <c:pt idx="2772">
                  <c:v>1299.3749999999998</c:v>
                </c:pt>
                <c:pt idx="2773">
                  <c:v>743.75</c:v>
                </c:pt>
                <c:pt idx="2774">
                  <c:v>551.25</c:v>
                </c:pt>
                <c:pt idx="2775">
                  <c:v>472.49999999999994</c:v>
                </c:pt>
                <c:pt idx="2776">
                  <c:v>682.5</c:v>
                </c:pt>
                <c:pt idx="2777">
                  <c:v>1137.5</c:v>
                </c:pt>
                <c:pt idx="2778">
                  <c:v>1365</c:v>
                </c:pt>
                <c:pt idx="2779">
                  <c:v>818.125</c:v>
                </c:pt>
                <c:pt idx="2780">
                  <c:v>612.5</c:v>
                </c:pt>
                <c:pt idx="2781">
                  <c:v>420</c:v>
                </c:pt>
                <c:pt idx="2782">
                  <c:v>481.24999999999994</c:v>
                </c:pt>
                <c:pt idx="2783">
                  <c:v>866.25</c:v>
                </c:pt>
                <c:pt idx="2784">
                  <c:v>962.49999999999989</c:v>
                </c:pt>
                <c:pt idx="2785">
                  <c:v>490.00000000000011</c:v>
                </c:pt>
                <c:pt idx="2786">
                  <c:v>131.25000000000006</c:v>
                </c:pt>
                <c:pt idx="2787">
                  <c:v>118.12500000000006</c:v>
                </c:pt>
                <c:pt idx="2788">
                  <c:v>196.87500000000003</c:v>
                </c:pt>
                <c:pt idx="2789">
                  <c:v>341.25000000000011</c:v>
                </c:pt>
                <c:pt idx="2790">
                  <c:v>525.00000000000011</c:v>
                </c:pt>
                <c:pt idx="2791">
                  <c:v>227.50000000000011</c:v>
                </c:pt>
                <c:pt idx="2792">
                  <c:v>140.00000000000006</c:v>
                </c:pt>
                <c:pt idx="2793">
                  <c:v>122.50000000000007</c:v>
                </c:pt>
                <c:pt idx="2794">
                  <c:v>183.75000000000006</c:v>
                </c:pt>
                <c:pt idx="2795">
                  <c:v>315</c:v>
                </c:pt>
                <c:pt idx="2796">
                  <c:v>393.75000000000011</c:v>
                </c:pt>
                <c:pt idx="2797">
                  <c:v>144.37500000000011</c:v>
                </c:pt>
                <c:pt idx="2798">
                  <c:v>192.50000000000011</c:v>
                </c:pt>
                <c:pt idx="2799">
                  <c:v>529.37500000000011</c:v>
                </c:pt>
                <c:pt idx="2800">
                  <c:v>656.25</c:v>
                </c:pt>
                <c:pt idx="2801">
                  <c:v>918.74999999999989</c:v>
                </c:pt>
                <c:pt idx="2802">
                  <c:v>1470</c:v>
                </c:pt>
                <c:pt idx="2803">
                  <c:v>840.00000000000011</c:v>
                </c:pt>
                <c:pt idx="2804">
                  <c:v>735.00000000000011</c:v>
                </c:pt>
                <c:pt idx="2805">
                  <c:v>630</c:v>
                </c:pt>
                <c:pt idx="2806">
                  <c:v>735</c:v>
                </c:pt>
                <c:pt idx="2807">
                  <c:v>1050</c:v>
                </c:pt>
                <c:pt idx="2808">
                  <c:v>665</c:v>
                </c:pt>
                <c:pt idx="2809">
                  <c:v>330</c:v>
                </c:pt>
                <c:pt idx="2810">
                  <c:v>247.50000000000003</c:v>
                </c:pt>
                <c:pt idx="2811">
                  <c:v>131.25</c:v>
                </c:pt>
                <c:pt idx="2812">
                  <c:v>306.24999999999994</c:v>
                </c:pt>
                <c:pt idx="2813">
                  <c:v>440</c:v>
                </c:pt>
                <c:pt idx="2814">
                  <c:v>735</c:v>
                </c:pt>
                <c:pt idx="2815">
                  <c:v>210</c:v>
                </c:pt>
                <c:pt idx="2816">
                  <c:v>202.50000000000003</c:v>
                </c:pt>
                <c:pt idx="2817">
                  <c:v>105.00000000000001</c:v>
                </c:pt>
                <c:pt idx="2818">
                  <c:v>306.24999999999994</c:v>
                </c:pt>
                <c:pt idx="2819">
                  <c:v>385</c:v>
                </c:pt>
                <c:pt idx="2820">
                  <c:v>693</c:v>
                </c:pt>
                <c:pt idx="2821">
                  <c:v>240</c:v>
                </c:pt>
                <c:pt idx="2822">
                  <c:v>202.50000000000003</c:v>
                </c:pt>
                <c:pt idx="2823">
                  <c:v>78.75</c:v>
                </c:pt>
                <c:pt idx="2824">
                  <c:v>218.75</c:v>
                </c:pt>
                <c:pt idx="2825">
                  <c:v>360</c:v>
                </c:pt>
                <c:pt idx="2826">
                  <c:v>630</c:v>
                </c:pt>
                <c:pt idx="2827">
                  <c:v>180</c:v>
                </c:pt>
                <c:pt idx="2828">
                  <c:v>135</c:v>
                </c:pt>
                <c:pt idx="2829">
                  <c:v>78.75</c:v>
                </c:pt>
                <c:pt idx="2830">
                  <c:v>210</c:v>
                </c:pt>
                <c:pt idx="2831">
                  <c:v>450</c:v>
                </c:pt>
                <c:pt idx="2832">
                  <c:v>1039.5</c:v>
                </c:pt>
                <c:pt idx="2833">
                  <c:v>300</c:v>
                </c:pt>
                <c:pt idx="2834">
                  <c:v>236.25</c:v>
                </c:pt>
                <c:pt idx="2835">
                  <c:v>135</c:v>
                </c:pt>
                <c:pt idx="2836">
                  <c:v>240.62499999999994</c:v>
                </c:pt>
                <c:pt idx="2837">
                  <c:v>600</c:v>
                </c:pt>
                <c:pt idx="2838">
                  <c:v>787.5</c:v>
                </c:pt>
                <c:pt idx="2839">
                  <c:v>300.00000000000006</c:v>
                </c:pt>
                <c:pt idx="2840">
                  <c:v>210.00000000000003</c:v>
                </c:pt>
                <c:pt idx="2841">
                  <c:v>183.75000000000003</c:v>
                </c:pt>
                <c:pt idx="2842">
                  <c:v>275.625</c:v>
                </c:pt>
                <c:pt idx="2843">
                  <c:v>715.00000000000011</c:v>
                </c:pt>
                <c:pt idx="2844">
                  <c:v>962.49999999999989</c:v>
                </c:pt>
                <c:pt idx="2845">
                  <c:v>405.00000000000006</c:v>
                </c:pt>
                <c:pt idx="2846">
                  <c:v>270</c:v>
                </c:pt>
                <c:pt idx="2847">
                  <c:v>210</c:v>
                </c:pt>
                <c:pt idx="2848">
                  <c:v>350</c:v>
                </c:pt>
                <c:pt idx="2849">
                  <c:v>825</c:v>
                </c:pt>
                <c:pt idx="2850">
                  <c:v>918.74999999999989</c:v>
                </c:pt>
                <c:pt idx="2851">
                  <c:v>405.00000000000006</c:v>
                </c:pt>
                <c:pt idx="2852">
                  <c:v>270</c:v>
                </c:pt>
                <c:pt idx="2853">
                  <c:v>240</c:v>
                </c:pt>
                <c:pt idx="2854">
                  <c:v>306.25</c:v>
                </c:pt>
                <c:pt idx="2855">
                  <c:v>770.00000000000011</c:v>
                </c:pt>
                <c:pt idx="2856">
                  <c:v>748.125</c:v>
                </c:pt>
                <c:pt idx="2857">
                  <c:v>330.00000000000006</c:v>
                </c:pt>
                <c:pt idx="2858">
                  <c:v>183.75000000000003</c:v>
                </c:pt>
                <c:pt idx="2859">
                  <c:v>157.5</c:v>
                </c:pt>
                <c:pt idx="2860">
                  <c:v>236.24999999999997</c:v>
                </c:pt>
                <c:pt idx="2861">
                  <c:v>450</c:v>
                </c:pt>
                <c:pt idx="2862">
                  <c:v>769.99999999999977</c:v>
                </c:pt>
                <c:pt idx="2863">
                  <c:v>337.5</c:v>
                </c:pt>
                <c:pt idx="2864">
                  <c:v>202.5</c:v>
                </c:pt>
                <c:pt idx="2865">
                  <c:v>168.75</c:v>
                </c:pt>
                <c:pt idx="2866">
                  <c:v>240.62499999999994</c:v>
                </c:pt>
                <c:pt idx="2867">
                  <c:v>599.99999999999989</c:v>
                </c:pt>
                <c:pt idx="2868">
                  <c:v>769.99999999999977</c:v>
                </c:pt>
                <c:pt idx="2869">
                  <c:v>337.5</c:v>
                </c:pt>
                <c:pt idx="2870">
                  <c:v>263.25</c:v>
                </c:pt>
                <c:pt idx="2871">
                  <c:v>236.25</c:v>
                </c:pt>
                <c:pt idx="2872">
                  <c:v>315</c:v>
                </c:pt>
                <c:pt idx="2873">
                  <c:v>650</c:v>
                </c:pt>
                <c:pt idx="2874">
                  <c:v>1050</c:v>
                </c:pt>
                <c:pt idx="2875">
                  <c:v>450</c:v>
                </c:pt>
                <c:pt idx="2876">
                  <c:v>375</c:v>
                </c:pt>
                <c:pt idx="2877">
                  <c:v>300</c:v>
                </c:pt>
                <c:pt idx="2878">
                  <c:v>420</c:v>
                </c:pt>
                <c:pt idx="2879">
                  <c:v>780</c:v>
                </c:pt>
                <c:pt idx="2880">
                  <c:v>581.875</c:v>
                </c:pt>
                <c:pt idx="2881">
                  <c:v>288.75</c:v>
                </c:pt>
                <c:pt idx="2882">
                  <c:v>206.25000000000003</c:v>
                </c:pt>
                <c:pt idx="2883">
                  <c:v>112.50000000000001</c:v>
                </c:pt>
                <c:pt idx="2884">
                  <c:v>275.62499999999994</c:v>
                </c:pt>
                <c:pt idx="2885">
                  <c:v>385.00000000000006</c:v>
                </c:pt>
                <c:pt idx="2886">
                  <c:v>643.125</c:v>
                </c:pt>
                <c:pt idx="2887">
                  <c:v>183.75000000000003</c:v>
                </c:pt>
                <c:pt idx="2888">
                  <c:v>168.75000000000003</c:v>
                </c:pt>
                <c:pt idx="2889">
                  <c:v>90.000000000000014</c:v>
                </c:pt>
                <c:pt idx="2890">
                  <c:v>275.62499999999994</c:v>
                </c:pt>
                <c:pt idx="2891">
                  <c:v>274.99999999999994</c:v>
                </c:pt>
                <c:pt idx="2892">
                  <c:v>519.75</c:v>
                </c:pt>
                <c:pt idx="2893">
                  <c:v>180.00000000000003</c:v>
                </c:pt>
                <c:pt idx="2894">
                  <c:v>135.00000000000003</c:v>
                </c:pt>
                <c:pt idx="2895">
                  <c:v>56.249999999999993</c:v>
                </c:pt>
                <c:pt idx="2896">
                  <c:v>175</c:v>
                </c:pt>
                <c:pt idx="2897">
                  <c:v>270.00000000000006</c:v>
                </c:pt>
                <c:pt idx="2898">
                  <c:v>472.50000000000006</c:v>
                </c:pt>
                <c:pt idx="2899">
                  <c:v>135</c:v>
                </c:pt>
                <c:pt idx="2900">
                  <c:v>90.000000000000014</c:v>
                </c:pt>
                <c:pt idx="2901">
                  <c:v>56.249999999999993</c:v>
                </c:pt>
                <c:pt idx="2902">
                  <c:v>210</c:v>
                </c:pt>
                <c:pt idx="2903">
                  <c:v>450</c:v>
                </c:pt>
                <c:pt idx="2904">
                  <c:v>1039.5</c:v>
                </c:pt>
                <c:pt idx="2905">
                  <c:v>270</c:v>
                </c:pt>
                <c:pt idx="2906">
                  <c:v>210</c:v>
                </c:pt>
                <c:pt idx="2907">
                  <c:v>120</c:v>
                </c:pt>
                <c:pt idx="2908">
                  <c:v>218.74999999999994</c:v>
                </c:pt>
                <c:pt idx="2909">
                  <c:v>549.99999999999989</c:v>
                </c:pt>
                <c:pt idx="2910">
                  <c:v>700</c:v>
                </c:pt>
                <c:pt idx="2911">
                  <c:v>262.50000000000006</c:v>
                </c:pt>
                <c:pt idx="2912">
                  <c:v>180.00000000000003</c:v>
                </c:pt>
                <c:pt idx="2913">
                  <c:v>157.50000000000003</c:v>
                </c:pt>
                <c:pt idx="2914">
                  <c:v>244.99999999999997</c:v>
                </c:pt>
                <c:pt idx="2915">
                  <c:v>715.00000000000011</c:v>
                </c:pt>
                <c:pt idx="2916">
                  <c:v>962.49999999999989</c:v>
                </c:pt>
                <c:pt idx="2917">
                  <c:v>405.00000000000006</c:v>
                </c:pt>
                <c:pt idx="2918">
                  <c:v>270</c:v>
                </c:pt>
                <c:pt idx="2919">
                  <c:v>210</c:v>
                </c:pt>
                <c:pt idx="2920">
                  <c:v>350</c:v>
                </c:pt>
                <c:pt idx="2921">
                  <c:v>825</c:v>
                </c:pt>
                <c:pt idx="2922">
                  <c:v>918.74999999999989</c:v>
                </c:pt>
                <c:pt idx="2923">
                  <c:v>405.00000000000006</c:v>
                </c:pt>
                <c:pt idx="2924">
                  <c:v>270</c:v>
                </c:pt>
                <c:pt idx="2925">
                  <c:v>240</c:v>
                </c:pt>
                <c:pt idx="2926">
                  <c:v>306.25</c:v>
                </c:pt>
                <c:pt idx="2927">
                  <c:v>770.00000000000011</c:v>
                </c:pt>
                <c:pt idx="2928">
                  <c:v>665</c:v>
                </c:pt>
                <c:pt idx="2929">
                  <c:v>288.75000000000006</c:v>
                </c:pt>
                <c:pt idx="2930">
                  <c:v>157.50000000000003</c:v>
                </c:pt>
                <c:pt idx="2931">
                  <c:v>135</c:v>
                </c:pt>
                <c:pt idx="2932">
                  <c:v>210</c:v>
                </c:pt>
                <c:pt idx="2933">
                  <c:v>405</c:v>
                </c:pt>
                <c:pt idx="2934">
                  <c:v>699.99999999999989</c:v>
                </c:pt>
                <c:pt idx="2935">
                  <c:v>300</c:v>
                </c:pt>
                <c:pt idx="2936">
                  <c:v>180</c:v>
                </c:pt>
                <c:pt idx="2937">
                  <c:v>150</c:v>
                </c:pt>
                <c:pt idx="2938">
                  <c:v>218.74999999999994</c:v>
                </c:pt>
                <c:pt idx="2939">
                  <c:v>549.99999999999989</c:v>
                </c:pt>
                <c:pt idx="2940">
                  <c:v>699.99999999999989</c:v>
                </c:pt>
                <c:pt idx="2941">
                  <c:v>300</c:v>
                </c:pt>
                <c:pt idx="2942">
                  <c:v>234</c:v>
                </c:pt>
                <c:pt idx="2943">
                  <c:v>210</c:v>
                </c:pt>
                <c:pt idx="2944">
                  <c:v>315</c:v>
                </c:pt>
                <c:pt idx="2945">
                  <c:v>650</c:v>
                </c:pt>
                <c:pt idx="2946">
                  <c:v>1050</c:v>
                </c:pt>
                <c:pt idx="2947">
                  <c:v>450</c:v>
                </c:pt>
                <c:pt idx="2948">
                  <c:v>375</c:v>
                </c:pt>
                <c:pt idx="2949">
                  <c:v>300</c:v>
                </c:pt>
                <c:pt idx="2950">
                  <c:v>420</c:v>
                </c:pt>
                <c:pt idx="2951">
                  <c:v>780</c:v>
                </c:pt>
                <c:pt idx="2952">
                  <c:v>405.00000000000006</c:v>
                </c:pt>
                <c:pt idx="2953">
                  <c:v>262.5</c:v>
                </c:pt>
                <c:pt idx="2954">
                  <c:v>150.00000000000006</c:v>
                </c:pt>
                <c:pt idx="2955">
                  <c:v>75.000000000000014</c:v>
                </c:pt>
                <c:pt idx="2956">
                  <c:v>300</c:v>
                </c:pt>
                <c:pt idx="2957">
                  <c:v>300.00000000000006</c:v>
                </c:pt>
                <c:pt idx="2958">
                  <c:v>450.00000000000006</c:v>
                </c:pt>
                <c:pt idx="2959">
                  <c:v>157.5</c:v>
                </c:pt>
                <c:pt idx="2960">
                  <c:v>120.00000000000003</c:v>
                </c:pt>
                <c:pt idx="2961">
                  <c:v>56.250000000000007</c:v>
                </c:pt>
                <c:pt idx="2962">
                  <c:v>300</c:v>
                </c:pt>
                <c:pt idx="2963">
                  <c:v>149.99999999999997</c:v>
                </c:pt>
                <c:pt idx="2964">
                  <c:v>282.00000000000006</c:v>
                </c:pt>
                <c:pt idx="2965">
                  <c:v>122.50000000000001</c:v>
                </c:pt>
                <c:pt idx="2966">
                  <c:v>67.500000000000028</c:v>
                </c:pt>
                <c:pt idx="2967">
                  <c:v>44.999999999999993</c:v>
                </c:pt>
                <c:pt idx="2968">
                  <c:v>225.00000000000003</c:v>
                </c:pt>
                <c:pt idx="2969">
                  <c:v>200.00000000000006</c:v>
                </c:pt>
                <c:pt idx="2970">
                  <c:v>285.00000000000006</c:v>
                </c:pt>
                <c:pt idx="2971">
                  <c:v>122.50000000000001</c:v>
                </c:pt>
                <c:pt idx="2972">
                  <c:v>52.500000000000014</c:v>
                </c:pt>
                <c:pt idx="2973">
                  <c:v>44.999999999999993</c:v>
                </c:pt>
                <c:pt idx="2974">
                  <c:v>375</c:v>
                </c:pt>
                <c:pt idx="2975">
                  <c:v>500</c:v>
                </c:pt>
                <c:pt idx="2976">
                  <c:v>936</c:v>
                </c:pt>
                <c:pt idx="2977">
                  <c:v>315</c:v>
                </c:pt>
                <c:pt idx="2978">
                  <c:v>210.00000000000003</c:v>
                </c:pt>
                <c:pt idx="2979">
                  <c:v>131.25</c:v>
                </c:pt>
                <c:pt idx="2980">
                  <c:v>337.49999999999994</c:v>
                </c:pt>
                <c:pt idx="2981">
                  <c:v>549.99999999999989</c:v>
                </c:pt>
                <c:pt idx="2982">
                  <c:v>551.25</c:v>
                </c:pt>
                <c:pt idx="2983">
                  <c:v>288.75000000000006</c:v>
                </c:pt>
                <c:pt idx="2984">
                  <c:v>150.00000000000003</c:v>
                </c:pt>
                <c:pt idx="2985">
                  <c:v>131.25000000000003</c:v>
                </c:pt>
                <c:pt idx="2986">
                  <c:v>306.25000000000006</c:v>
                </c:pt>
                <c:pt idx="2987">
                  <c:v>715.00000000000011</c:v>
                </c:pt>
                <c:pt idx="2988">
                  <c:v>825</c:v>
                </c:pt>
                <c:pt idx="2989">
                  <c:v>472.50000000000006</c:v>
                </c:pt>
                <c:pt idx="2990">
                  <c:v>270</c:v>
                </c:pt>
                <c:pt idx="2991">
                  <c:v>210</c:v>
                </c:pt>
                <c:pt idx="2992">
                  <c:v>500</c:v>
                </c:pt>
                <c:pt idx="2993">
                  <c:v>825</c:v>
                </c:pt>
                <c:pt idx="2994">
                  <c:v>787.5</c:v>
                </c:pt>
                <c:pt idx="2995">
                  <c:v>472.50000000000006</c:v>
                </c:pt>
                <c:pt idx="2996">
                  <c:v>270</c:v>
                </c:pt>
                <c:pt idx="2997">
                  <c:v>240</c:v>
                </c:pt>
                <c:pt idx="2998">
                  <c:v>437.5</c:v>
                </c:pt>
                <c:pt idx="2999">
                  <c:v>770.00000000000011</c:v>
                </c:pt>
                <c:pt idx="3000">
                  <c:v>498.75000000000006</c:v>
                </c:pt>
                <c:pt idx="3001">
                  <c:v>288.75000000000006</c:v>
                </c:pt>
                <c:pt idx="3002">
                  <c:v>131.25000000000003</c:v>
                </c:pt>
                <c:pt idx="3003">
                  <c:v>112.50000000000001</c:v>
                </c:pt>
                <c:pt idx="3004">
                  <c:v>262.5</c:v>
                </c:pt>
                <c:pt idx="3005">
                  <c:v>360</c:v>
                </c:pt>
                <c:pt idx="3006">
                  <c:v>539.99999999999989</c:v>
                </c:pt>
                <c:pt idx="3007">
                  <c:v>306.25</c:v>
                </c:pt>
                <c:pt idx="3008">
                  <c:v>157.5</c:v>
                </c:pt>
                <c:pt idx="3009">
                  <c:v>131.25</c:v>
                </c:pt>
                <c:pt idx="3010">
                  <c:v>281.25</c:v>
                </c:pt>
                <c:pt idx="3011">
                  <c:v>499.99999999999983</c:v>
                </c:pt>
                <c:pt idx="3012">
                  <c:v>539.99999999999989</c:v>
                </c:pt>
                <c:pt idx="3013">
                  <c:v>336.875</c:v>
                </c:pt>
                <c:pt idx="3014">
                  <c:v>231.00000000000003</c:v>
                </c:pt>
                <c:pt idx="3015">
                  <c:v>210.00000000000003</c:v>
                </c:pt>
                <c:pt idx="3016">
                  <c:v>525</c:v>
                </c:pt>
                <c:pt idx="3017">
                  <c:v>715</c:v>
                </c:pt>
                <c:pt idx="3018">
                  <c:v>945</c:v>
                </c:pt>
                <c:pt idx="3019">
                  <c:v>568.75</c:v>
                </c:pt>
                <c:pt idx="3020">
                  <c:v>412.5</c:v>
                </c:pt>
                <c:pt idx="3021">
                  <c:v>337.5</c:v>
                </c:pt>
                <c:pt idx="3022">
                  <c:v>675</c:v>
                </c:pt>
                <c:pt idx="3023">
                  <c:v>844.99999999999989</c:v>
                </c:pt>
                <c:pt idx="3024">
                  <c:v>405.00000000000006</c:v>
                </c:pt>
                <c:pt idx="3025">
                  <c:v>262.5</c:v>
                </c:pt>
                <c:pt idx="3026">
                  <c:v>150.00000000000006</c:v>
                </c:pt>
                <c:pt idx="3027">
                  <c:v>75.000000000000014</c:v>
                </c:pt>
                <c:pt idx="3028">
                  <c:v>300</c:v>
                </c:pt>
                <c:pt idx="3029">
                  <c:v>300.00000000000006</c:v>
                </c:pt>
                <c:pt idx="3030">
                  <c:v>450.00000000000006</c:v>
                </c:pt>
                <c:pt idx="3031">
                  <c:v>157.5</c:v>
                </c:pt>
                <c:pt idx="3032">
                  <c:v>120.00000000000003</c:v>
                </c:pt>
                <c:pt idx="3033">
                  <c:v>56.250000000000007</c:v>
                </c:pt>
                <c:pt idx="3034">
                  <c:v>300</c:v>
                </c:pt>
                <c:pt idx="3035">
                  <c:v>149.99999999999997</c:v>
                </c:pt>
                <c:pt idx="3036">
                  <c:v>282.00000000000006</c:v>
                </c:pt>
                <c:pt idx="3037">
                  <c:v>122.50000000000001</c:v>
                </c:pt>
                <c:pt idx="3038">
                  <c:v>67.500000000000028</c:v>
                </c:pt>
                <c:pt idx="3039">
                  <c:v>33.749999999999993</c:v>
                </c:pt>
                <c:pt idx="3040">
                  <c:v>187.50000000000003</c:v>
                </c:pt>
                <c:pt idx="3041">
                  <c:v>180.00000000000006</c:v>
                </c:pt>
                <c:pt idx="3042">
                  <c:v>270.00000000000006</c:v>
                </c:pt>
                <c:pt idx="3043">
                  <c:v>105.00000000000001</c:v>
                </c:pt>
                <c:pt idx="3044">
                  <c:v>45.000000000000014</c:v>
                </c:pt>
                <c:pt idx="3045">
                  <c:v>33.749999999999993</c:v>
                </c:pt>
                <c:pt idx="3046">
                  <c:v>300</c:v>
                </c:pt>
                <c:pt idx="3047">
                  <c:v>450</c:v>
                </c:pt>
                <c:pt idx="3048">
                  <c:v>891</c:v>
                </c:pt>
                <c:pt idx="3049">
                  <c:v>280</c:v>
                </c:pt>
                <c:pt idx="3050">
                  <c:v>183.75000000000003</c:v>
                </c:pt>
                <c:pt idx="3051">
                  <c:v>157.5</c:v>
                </c:pt>
                <c:pt idx="3052">
                  <c:v>393.74999999999994</c:v>
                </c:pt>
                <c:pt idx="3053">
                  <c:v>599.99999999999989</c:v>
                </c:pt>
                <c:pt idx="3054">
                  <c:v>577.5</c:v>
                </c:pt>
                <c:pt idx="3055">
                  <c:v>315.00000000000011</c:v>
                </c:pt>
                <c:pt idx="3056">
                  <c:v>150.00000000000003</c:v>
                </c:pt>
                <c:pt idx="3057">
                  <c:v>131.25000000000003</c:v>
                </c:pt>
                <c:pt idx="3058">
                  <c:v>306.25000000000006</c:v>
                </c:pt>
                <c:pt idx="3059">
                  <c:v>715.00000000000011</c:v>
                </c:pt>
                <c:pt idx="3060">
                  <c:v>825</c:v>
                </c:pt>
                <c:pt idx="3061">
                  <c:v>472.50000000000006</c:v>
                </c:pt>
                <c:pt idx="3062">
                  <c:v>270</c:v>
                </c:pt>
                <c:pt idx="3063">
                  <c:v>210</c:v>
                </c:pt>
                <c:pt idx="3064">
                  <c:v>500</c:v>
                </c:pt>
                <c:pt idx="3065">
                  <c:v>825</c:v>
                </c:pt>
                <c:pt idx="3066">
                  <c:v>787.5</c:v>
                </c:pt>
                <c:pt idx="3067">
                  <c:v>472.50000000000006</c:v>
                </c:pt>
                <c:pt idx="3068">
                  <c:v>270</c:v>
                </c:pt>
                <c:pt idx="3069">
                  <c:v>240</c:v>
                </c:pt>
                <c:pt idx="3070">
                  <c:v>437.5</c:v>
                </c:pt>
                <c:pt idx="3071">
                  <c:v>770.00000000000011</c:v>
                </c:pt>
                <c:pt idx="3072">
                  <c:v>498.75000000000006</c:v>
                </c:pt>
                <c:pt idx="3073">
                  <c:v>262.50000000000006</c:v>
                </c:pt>
                <c:pt idx="3074">
                  <c:v>112.50000000000001</c:v>
                </c:pt>
                <c:pt idx="3075">
                  <c:v>93.750000000000014</c:v>
                </c:pt>
                <c:pt idx="3076">
                  <c:v>218.75000000000003</c:v>
                </c:pt>
                <c:pt idx="3077">
                  <c:v>320</c:v>
                </c:pt>
                <c:pt idx="3078">
                  <c:v>506.24999999999989</c:v>
                </c:pt>
                <c:pt idx="3079">
                  <c:v>275.625</c:v>
                </c:pt>
                <c:pt idx="3080">
                  <c:v>131.25</c:v>
                </c:pt>
                <c:pt idx="3081">
                  <c:v>131.25</c:v>
                </c:pt>
                <c:pt idx="3082">
                  <c:v>281.25</c:v>
                </c:pt>
                <c:pt idx="3083">
                  <c:v>499.99999999999983</c:v>
                </c:pt>
                <c:pt idx="3084">
                  <c:v>539.99999999999989</c:v>
                </c:pt>
                <c:pt idx="3085">
                  <c:v>367.5</c:v>
                </c:pt>
                <c:pt idx="3086">
                  <c:v>257.25</c:v>
                </c:pt>
                <c:pt idx="3087">
                  <c:v>236.25000000000003</c:v>
                </c:pt>
                <c:pt idx="3088">
                  <c:v>600</c:v>
                </c:pt>
                <c:pt idx="3089">
                  <c:v>780</c:v>
                </c:pt>
                <c:pt idx="3090">
                  <c:v>990</c:v>
                </c:pt>
                <c:pt idx="3091">
                  <c:v>612.5</c:v>
                </c:pt>
                <c:pt idx="3092">
                  <c:v>450</c:v>
                </c:pt>
                <c:pt idx="3093">
                  <c:v>375</c:v>
                </c:pt>
                <c:pt idx="3094">
                  <c:v>750</c:v>
                </c:pt>
                <c:pt idx="3095">
                  <c:v>909.99999999999989</c:v>
                </c:pt>
                <c:pt idx="3096">
                  <c:v>700.00000000000011</c:v>
                </c:pt>
                <c:pt idx="3097">
                  <c:v>420</c:v>
                </c:pt>
                <c:pt idx="3098">
                  <c:v>262.5</c:v>
                </c:pt>
                <c:pt idx="3099">
                  <c:v>157.5</c:v>
                </c:pt>
                <c:pt idx="3100">
                  <c:v>269.99999999999994</c:v>
                </c:pt>
                <c:pt idx="3101">
                  <c:v>420</c:v>
                </c:pt>
                <c:pt idx="3102">
                  <c:v>770.00000000000011</c:v>
                </c:pt>
                <c:pt idx="3103">
                  <c:v>280.00000000000006</c:v>
                </c:pt>
                <c:pt idx="3104">
                  <c:v>218.75000000000003</c:v>
                </c:pt>
                <c:pt idx="3105">
                  <c:v>131.25</c:v>
                </c:pt>
                <c:pt idx="3106">
                  <c:v>269.99999999999994</c:v>
                </c:pt>
                <c:pt idx="3107">
                  <c:v>239.99999999999997</c:v>
                </c:pt>
                <c:pt idx="3108">
                  <c:v>520.00000000000011</c:v>
                </c:pt>
                <c:pt idx="3109">
                  <c:v>225.00000000000006</c:v>
                </c:pt>
                <c:pt idx="3110">
                  <c:v>144.375</c:v>
                </c:pt>
                <c:pt idx="3111">
                  <c:v>87.499999999999972</c:v>
                </c:pt>
                <c:pt idx="3112">
                  <c:v>183.75000000000003</c:v>
                </c:pt>
                <c:pt idx="3113">
                  <c:v>275.00000000000006</c:v>
                </c:pt>
                <c:pt idx="3114">
                  <c:v>500.00000000000011</c:v>
                </c:pt>
                <c:pt idx="3115">
                  <c:v>200.00000000000006</c:v>
                </c:pt>
                <c:pt idx="3116">
                  <c:v>105.00000000000001</c:v>
                </c:pt>
                <c:pt idx="3117">
                  <c:v>87.499999999999972</c:v>
                </c:pt>
                <c:pt idx="3118">
                  <c:v>292.5</c:v>
                </c:pt>
                <c:pt idx="3119">
                  <c:v>550</c:v>
                </c:pt>
                <c:pt idx="3120">
                  <c:v>1308</c:v>
                </c:pt>
                <c:pt idx="3121">
                  <c:v>400</c:v>
                </c:pt>
                <c:pt idx="3122">
                  <c:v>275.625</c:v>
                </c:pt>
                <c:pt idx="3123">
                  <c:v>214.37500000000003</c:v>
                </c:pt>
                <c:pt idx="3124">
                  <c:v>269.99999999999994</c:v>
                </c:pt>
                <c:pt idx="3125">
                  <c:v>715</c:v>
                </c:pt>
                <c:pt idx="3126">
                  <c:v>920</c:v>
                </c:pt>
                <c:pt idx="3127">
                  <c:v>455.00000000000011</c:v>
                </c:pt>
                <c:pt idx="3128">
                  <c:v>210.00000000000003</c:v>
                </c:pt>
                <c:pt idx="3129">
                  <c:v>183.75000000000003</c:v>
                </c:pt>
                <c:pt idx="3130">
                  <c:v>210</c:v>
                </c:pt>
                <c:pt idx="3131">
                  <c:v>780.00000000000011</c:v>
                </c:pt>
                <c:pt idx="3132">
                  <c:v>1210.0000000000002</c:v>
                </c:pt>
                <c:pt idx="3133">
                  <c:v>600.00000000000011</c:v>
                </c:pt>
                <c:pt idx="3134">
                  <c:v>354.375</c:v>
                </c:pt>
                <c:pt idx="3135">
                  <c:v>275.625</c:v>
                </c:pt>
                <c:pt idx="3136">
                  <c:v>330</c:v>
                </c:pt>
                <c:pt idx="3137">
                  <c:v>900.00000000000023</c:v>
                </c:pt>
                <c:pt idx="3138">
                  <c:v>1050</c:v>
                </c:pt>
                <c:pt idx="3139">
                  <c:v>540.00000000000011</c:v>
                </c:pt>
                <c:pt idx="3140">
                  <c:v>315</c:v>
                </c:pt>
                <c:pt idx="3141">
                  <c:v>280</c:v>
                </c:pt>
                <c:pt idx="3142">
                  <c:v>262.5</c:v>
                </c:pt>
                <c:pt idx="3143">
                  <c:v>770.00000000000011</c:v>
                </c:pt>
                <c:pt idx="3144">
                  <c:v>665.00000000000011</c:v>
                </c:pt>
                <c:pt idx="3145">
                  <c:v>330.00000000000011</c:v>
                </c:pt>
                <c:pt idx="3146">
                  <c:v>153.12500000000003</c:v>
                </c:pt>
                <c:pt idx="3147">
                  <c:v>131.25</c:v>
                </c:pt>
                <c:pt idx="3148">
                  <c:v>157.5</c:v>
                </c:pt>
                <c:pt idx="3149">
                  <c:v>360</c:v>
                </c:pt>
                <c:pt idx="3150">
                  <c:v>720</c:v>
                </c:pt>
                <c:pt idx="3151">
                  <c:v>350.00000000000006</c:v>
                </c:pt>
                <c:pt idx="3152">
                  <c:v>183.75</c:v>
                </c:pt>
                <c:pt idx="3153">
                  <c:v>183.75</c:v>
                </c:pt>
                <c:pt idx="3154">
                  <c:v>202.49999999999997</c:v>
                </c:pt>
                <c:pt idx="3155">
                  <c:v>549.99999999999989</c:v>
                </c:pt>
                <c:pt idx="3156">
                  <c:v>765</c:v>
                </c:pt>
                <c:pt idx="3157">
                  <c:v>455</c:v>
                </c:pt>
                <c:pt idx="3158">
                  <c:v>330.75</c:v>
                </c:pt>
                <c:pt idx="3159">
                  <c:v>336.875</c:v>
                </c:pt>
                <c:pt idx="3160">
                  <c:v>450</c:v>
                </c:pt>
                <c:pt idx="3161">
                  <c:v>909.99999999999989</c:v>
                </c:pt>
                <c:pt idx="3162">
                  <c:v>1440</c:v>
                </c:pt>
                <c:pt idx="3163">
                  <c:v>800</c:v>
                </c:pt>
                <c:pt idx="3164">
                  <c:v>612.5</c:v>
                </c:pt>
                <c:pt idx="3165">
                  <c:v>525</c:v>
                </c:pt>
                <c:pt idx="3166">
                  <c:v>540</c:v>
                </c:pt>
                <c:pt idx="3167">
                  <c:v>1039.9999999999998</c:v>
                </c:pt>
                <c:pt idx="3168">
                  <c:v>700.00000000000011</c:v>
                </c:pt>
                <c:pt idx="3169">
                  <c:v>420</c:v>
                </c:pt>
                <c:pt idx="3170">
                  <c:v>300.00000000000006</c:v>
                </c:pt>
                <c:pt idx="3171">
                  <c:v>180.00000000000003</c:v>
                </c:pt>
                <c:pt idx="3172">
                  <c:v>360</c:v>
                </c:pt>
                <c:pt idx="3173">
                  <c:v>420</c:v>
                </c:pt>
                <c:pt idx="3174">
                  <c:v>770.00000000000011</c:v>
                </c:pt>
                <c:pt idx="3175">
                  <c:v>320</c:v>
                </c:pt>
                <c:pt idx="3176">
                  <c:v>360.00000000000006</c:v>
                </c:pt>
                <c:pt idx="3177">
                  <c:v>245.00000000000006</c:v>
                </c:pt>
                <c:pt idx="3178">
                  <c:v>499.99999999999994</c:v>
                </c:pt>
                <c:pt idx="3179">
                  <c:v>349.99999999999994</c:v>
                </c:pt>
                <c:pt idx="3180">
                  <c:v>684.00000000000011</c:v>
                </c:pt>
                <c:pt idx="3181">
                  <c:v>330.00000000000006</c:v>
                </c:pt>
                <c:pt idx="3182">
                  <c:v>260</c:v>
                </c:pt>
                <c:pt idx="3183">
                  <c:v>174.99999999999997</c:v>
                </c:pt>
                <c:pt idx="3184">
                  <c:v>360</c:v>
                </c:pt>
                <c:pt idx="3185">
                  <c:v>390.00000000000006</c:v>
                </c:pt>
                <c:pt idx="3186">
                  <c:v>660.00000000000011</c:v>
                </c:pt>
                <c:pt idx="3187">
                  <c:v>300.00000000000006</c:v>
                </c:pt>
                <c:pt idx="3188">
                  <c:v>200</c:v>
                </c:pt>
                <c:pt idx="3189">
                  <c:v>174.99999999999997</c:v>
                </c:pt>
                <c:pt idx="3190">
                  <c:v>520</c:v>
                </c:pt>
                <c:pt idx="3191">
                  <c:v>650</c:v>
                </c:pt>
                <c:pt idx="3192">
                  <c:v>1428</c:v>
                </c:pt>
                <c:pt idx="3193">
                  <c:v>480</c:v>
                </c:pt>
                <c:pt idx="3194">
                  <c:v>385.00000000000006</c:v>
                </c:pt>
                <c:pt idx="3195">
                  <c:v>280.00000000000006</c:v>
                </c:pt>
                <c:pt idx="3196">
                  <c:v>405</c:v>
                </c:pt>
                <c:pt idx="3197">
                  <c:v>770</c:v>
                </c:pt>
                <c:pt idx="3198">
                  <c:v>1080</c:v>
                </c:pt>
                <c:pt idx="3199">
                  <c:v>680.00000000000011</c:v>
                </c:pt>
                <c:pt idx="3200">
                  <c:v>420</c:v>
                </c:pt>
                <c:pt idx="3201">
                  <c:v>385.00000000000006</c:v>
                </c:pt>
                <c:pt idx="3202">
                  <c:v>495</c:v>
                </c:pt>
                <c:pt idx="3203">
                  <c:v>1105.0000000000002</c:v>
                </c:pt>
                <c:pt idx="3204">
                  <c:v>1560.0000000000002</c:v>
                </c:pt>
                <c:pt idx="3205">
                  <c:v>880.00000000000023</c:v>
                </c:pt>
                <c:pt idx="3206">
                  <c:v>650</c:v>
                </c:pt>
                <c:pt idx="3207">
                  <c:v>550</c:v>
                </c:pt>
                <c:pt idx="3208">
                  <c:v>720.00000000000011</c:v>
                </c:pt>
                <c:pt idx="3209">
                  <c:v>1235.0000000000002</c:v>
                </c:pt>
                <c:pt idx="3210">
                  <c:v>1050</c:v>
                </c:pt>
                <c:pt idx="3211">
                  <c:v>540.00000000000011</c:v>
                </c:pt>
                <c:pt idx="3212">
                  <c:v>480</c:v>
                </c:pt>
                <c:pt idx="3213">
                  <c:v>440</c:v>
                </c:pt>
                <c:pt idx="3214">
                  <c:v>500</c:v>
                </c:pt>
                <c:pt idx="3215">
                  <c:v>935</c:v>
                </c:pt>
                <c:pt idx="3216">
                  <c:v>770.00000000000011</c:v>
                </c:pt>
                <c:pt idx="3217">
                  <c:v>420.00000000000023</c:v>
                </c:pt>
                <c:pt idx="3218">
                  <c:v>250.00000000000006</c:v>
                </c:pt>
                <c:pt idx="3219">
                  <c:v>225.00000000000006</c:v>
                </c:pt>
                <c:pt idx="3220">
                  <c:v>315.00000000000006</c:v>
                </c:pt>
                <c:pt idx="3221">
                  <c:v>480</c:v>
                </c:pt>
                <c:pt idx="3222">
                  <c:v>765</c:v>
                </c:pt>
                <c:pt idx="3223">
                  <c:v>385.00000000000006</c:v>
                </c:pt>
                <c:pt idx="3224">
                  <c:v>245.00000000000006</c:v>
                </c:pt>
                <c:pt idx="3225">
                  <c:v>245.00000000000006</c:v>
                </c:pt>
                <c:pt idx="3226">
                  <c:v>315</c:v>
                </c:pt>
                <c:pt idx="3227">
                  <c:v>599.99999999999989</c:v>
                </c:pt>
                <c:pt idx="3228">
                  <c:v>810</c:v>
                </c:pt>
                <c:pt idx="3229">
                  <c:v>490.00000000000011</c:v>
                </c:pt>
                <c:pt idx="3230">
                  <c:v>413</c:v>
                </c:pt>
                <c:pt idx="3231">
                  <c:v>520</c:v>
                </c:pt>
                <c:pt idx="3232">
                  <c:v>780</c:v>
                </c:pt>
                <c:pt idx="3233">
                  <c:v>1120</c:v>
                </c:pt>
                <c:pt idx="3234">
                  <c:v>1690</c:v>
                </c:pt>
                <c:pt idx="3235">
                  <c:v>990</c:v>
                </c:pt>
                <c:pt idx="3236">
                  <c:v>880</c:v>
                </c:pt>
                <c:pt idx="3237">
                  <c:v>770.00000000000011</c:v>
                </c:pt>
                <c:pt idx="3238">
                  <c:v>910</c:v>
                </c:pt>
                <c:pt idx="3239">
                  <c:v>1260</c:v>
                </c:pt>
                <c:pt idx="3240">
                  <c:v>595.00000000000011</c:v>
                </c:pt>
                <c:pt idx="3241">
                  <c:v>275.625</c:v>
                </c:pt>
                <c:pt idx="3242">
                  <c:v>196.87500000000003</c:v>
                </c:pt>
                <c:pt idx="3243">
                  <c:v>78.75</c:v>
                </c:pt>
                <c:pt idx="3244">
                  <c:v>168.75</c:v>
                </c:pt>
                <c:pt idx="3245">
                  <c:v>236.25000000000003</c:v>
                </c:pt>
                <c:pt idx="3246">
                  <c:v>665.00000000000011</c:v>
                </c:pt>
                <c:pt idx="3247">
                  <c:v>153.125</c:v>
                </c:pt>
                <c:pt idx="3248">
                  <c:v>153.12500000000003</c:v>
                </c:pt>
                <c:pt idx="3249">
                  <c:v>52.5</c:v>
                </c:pt>
                <c:pt idx="3250">
                  <c:v>168.75</c:v>
                </c:pt>
                <c:pt idx="3251">
                  <c:v>236.25000000000003</c:v>
                </c:pt>
                <c:pt idx="3252">
                  <c:v>623.00000000000011</c:v>
                </c:pt>
                <c:pt idx="3253">
                  <c:v>183.75</c:v>
                </c:pt>
                <c:pt idx="3254">
                  <c:v>153.12500000000003</c:v>
                </c:pt>
                <c:pt idx="3255">
                  <c:v>26.25</c:v>
                </c:pt>
                <c:pt idx="3256">
                  <c:v>101.25</c:v>
                </c:pt>
                <c:pt idx="3257">
                  <c:v>183.75000000000003</c:v>
                </c:pt>
                <c:pt idx="3258">
                  <c:v>595.00000000000011</c:v>
                </c:pt>
                <c:pt idx="3259">
                  <c:v>153.125</c:v>
                </c:pt>
                <c:pt idx="3260">
                  <c:v>109.37500000000001</c:v>
                </c:pt>
                <c:pt idx="3261">
                  <c:v>52.5</c:v>
                </c:pt>
                <c:pt idx="3262">
                  <c:v>67.5</c:v>
                </c:pt>
                <c:pt idx="3263">
                  <c:v>210.00000000000003</c:v>
                </c:pt>
                <c:pt idx="3264">
                  <c:v>939.99999999999989</c:v>
                </c:pt>
                <c:pt idx="3265">
                  <c:v>275.625</c:v>
                </c:pt>
                <c:pt idx="3266">
                  <c:v>210</c:v>
                </c:pt>
                <c:pt idx="3267">
                  <c:v>140</c:v>
                </c:pt>
                <c:pt idx="3268">
                  <c:v>187.49999999999997</c:v>
                </c:pt>
                <c:pt idx="3269">
                  <c:v>412.49999999999994</c:v>
                </c:pt>
                <c:pt idx="3270">
                  <c:v>999.99999999999989</c:v>
                </c:pt>
                <c:pt idx="3271">
                  <c:v>393.75</c:v>
                </c:pt>
                <c:pt idx="3272">
                  <c:v>244.99999999999997</c:v>
                </c:pt>
                <c:pt idx="3273">
                  <c:v>210</c:v>
                </c:pt>
                <c:pt idx="3274">
                  <c:v>224.99999999999997</c:v>
                </c:pt>
                <c:pt idx="3275">
                  <c:v>494.99999999999989</c:v>
                </c:pt>
                <c:pt idx="3276">
                  <c:v>1049.9999999999998</c:v>
                </c:pt>
                <c:pt idx="3277">
                  <c:v>433.125</c:v>
                </c:pt>
                <c:pt idx="3278">
                  <c:v>280</c:v>
                </c:pt>
                <c:pt idx="3279">
                  <c:v>210</c:v>
                </c:pt>
                <c:pt idx="3280">
                  <c:v>262.49999999999994</c:v>
                </c:pt>
                <c:pt idx="3281">
                  <c:v>577.49999999999989</c:v>
                </c:pt>
                <c:pt idx="3282">
                  <c:v>999.99999999999989</c:v>
                </c:pt>
                <c:pt idx="3283">
                  <c:v>433.125</c:v>
                </c:pt>
                <c:pt idx="3284">
                  <c:v>280</c:v>
                </c:pt>
                <c:pt idx="3285">
                  <c:v>210</c:v>
                </c:pt>
                <c:pt idx="3286">
                  <c:v>187.49999999999997</c:v>
                </c:pt>
                <c:pt idx="3287">
                  <c:v>494.99999999999989</c:v>
                </c:pt>
                <c:pt idx="3288">
                  <c:v>849.99999999999989</c:v>
                </c:pt>
                <c:pt idx="3289">
                  <c:v>354.375</c:v>
                </c:pt>
                <c:pt idx="3290">
                  <c:v>175</c:v>
                </c:pt>
                <c:pt idx="3291">
                  <c:v>140</c:v>
                </c:pt>
                <c:pt idx="3292">
                  <c:v>149.99999999999997</c:v>
                </c:pt>
                <c:pt idx="3293">
                  <c:v>329.99999999999994</c:v>
                </c:pt>
                <c:pt idx="3294">
                  <c:v>824.99999999999989</c:v>
                </c:pt>
                <c:pt idx="3295">
                  <c:v>350</c:v>
                </c:pt>
                <c:pt idx="3296">
                  <c:v>175</c:v>
                </c:pt>
                <c:pt idx="3297">
                  <c:v>131.25</c:v>
                </c:pt>
                <c:pt idx="3298">
                  <c:v>135</c:v>
                </c:pt>
                <c:pt idx="3299">
                  <c:v>389.99999999999994</c:v>
                </c:pt>
                <c:pt idx="3300">
                  <c:v>840</c:v>
                </c:pt>
                <c:pt idx="3301">
                  <c:v>306.25</c:v>
                </c:pt>
                <c:pt idx="3302">
                  <c:v>297.5</c:v>
                </c:pt>
                <c:pt idx="3303">
                  <c:v>262.5</c:v>
                </c:pt>
                <c:pt idx="3304">
                  <c:v>225</c:v>
                </c:pt>
                <c:pt idx="3305">
                  <c:v>438.74999999999994</c:v>
                </c:pt>
                <c:pt idx="3306">
                  <c:v>1080</c:v>
                </c:pt>
                <c:pt idx="3307">
                  <c:v>437.5</c:v>
                </c:pt>
                <c:pt idx="3308">
                  <c:v>393.75</c:v>
                </c:pt>
                <c:pt idx="3309">
                  <c:v>306.25</c:v>
                </c:pt>
                <c:pt idx="3310">
                  <c:v>315</c:v>
                </c:pt>
                <c:pt idx="3311">
                  <c:v>536.24999999999989</c:v>
                </c:pt>
                <c:pt idx="3312">
                  <c:v>735</c:v>
                </c:pt>
                <c:pt idx="3313">
                  <c:v>454.99999999999994</c:v>
                </c:pt>
                <c:pt idx="3314">
                  <c:v>390.00000000000006</c:v>
                </c:pt>
                <c:pt idx="3315">
                  <c:v>245</c:v>
                </c:pt>
                <c:pt idx="3316">
                  <c:v>337.5</c:v>
                </c:pt>
                <c:pt idx="3317">
                  <c:v>520</c:v>
                </c:pt>
                <c:pt idx="3318">
                  <c:v>805</c:v>
                </c:pt>
                <c:pt idx="3319">
                  <c:v>315</c:v>
                </c:pt>
                <c:pt idx="3320">
                  <c:v>330.00000000000006</c:v>
                </c:pt>
                <c:pt idx="3321">
                  <c:v>210</c:v>
                </c:pt>
                <c:pt idx="3322">
                  <c:v>337.5</c:v>
                </c:pt>
                <c:pt idx="3323">
                  <c:v>520</c:v>
                </c:pt>
                <c:pt idx="3324">
                  <c:v>763</c:v>
                </c:pt>
                <c:pt idx="3325">
                  <c:v>350</c:v>
                </c:pt>
                <c:pt idx="3326">
                  <c:v>330.00000000000006</c:v>
                </c:pt>
                <c:pt idx="3327">
                  <c:v>175</c:v>
                </c:pt>
                <c:pt idx="3328">
                  <c:v>262.5</c:v>
                </c:pt>
                <c:pt idx="3329">
                  <c:v>440</c:v>
                </c:pt>
                <c:pt idx="3330">
                  <c:v>735</c:v>
                </c:pt>
                <c:pt idx="3331">
                  <c:v>315</c:v>
                </c:pt>
                <c:pt idx="3332">
                  <c:v>270.00000000000006</c:v>
                </c:pt>
                <c:pt idx="3333">
                  <c:v>210</c:v>
                </c:pt>
                <c:pt idx="3334">
                  <c:v>225</c:v>
                </c:pt>
                <c:pt idx="3335">
                  <c:v>480</c:v>
                </c:pt>
                <c:pt idx="3336">
                  <c:v>1097.2499999999998</c:v>
                </c:pt>
                <c:pt idx="3337">
                  <c:v>481.24999999999994</c:v>
                </c:pt>
                <c:pt idx="3338">
                  <c:v>540</c:v>
                </c:pt>
                <c:pt idx="3339">
                  <c:v>450</c:v>
                </c:pt>
                <c:pt idx="3340">
                  <c:v>453.74999999999994</c:v>
                </c:pt>
                <c:pt idx="3341">
                  <c:v>960</c:v>
                </c:pt>
                <c:pt idx="3342">
                  <c:v>1251.2499999999998</c:v>
                </c:pt>
                <c:pt idx="3343">
                  <c:v>700</c:v>
                </c:pt>
                <c:pt idx="3344">
                  <c:v>585</c:v>
                </c:pt>
                <c:pt idx="3345">
                  <c:v>540</c:v>
                </c:pt>
                <c:pt idx="3346">
                  <c:v>494.99999999999989</c:v>
                </c:pt>
                <c:pt idx="3347">
                  <c:v>1080</c:v>
                </c:pt>
                <c:pt idx="3348">
                  <c:v>1299.3749999999998</c:v>
                </c:pt>
                <c:pt idx="3349">
                  <c:v>743.75</c:v>
                </c:pt>
                <c:pt idx="3350">
                  <c:v>630</c:v>
                </c:pt>
                <c:pt idx="3351">
                  <c:v>540</c:v>
                </c:pt>
                <c:pt idx="3352">
                  <c:v>536.24999999999989</c:v>
                </c:pt>
                <c:pt idx="3353">
                  <c:v>1200</c:v>
                </c:pt>
                <c:pt idx="3354">
                  <c:v>1251.2499999999998</c:v>
                </c:pt>
                <c:pt idx="3355">
                  <c:v>743.75</c:v>
                </c:pt>
                <c:pt idx="3356">
                  <c:v>630</c:v>
                </c:pt>
                <c:pt idx="3357">
                  <c:v>450</c:v>
                </c:pt>
                <c:pt idx="3358">
                  <c:v>371.24999999999994</c:v>
                </c:pt>
                <c:pt idx="3359">
                  <c:v>960</c:v>
                </c:pt>
                <c:pt idx="3360">
                  <c:v>1010.6249999999998</c:v>
                </c:pt>
                <c:pt idx="3361">
                  <c:v>568.75</c:v>
                </c:pt>
                <c:pt idx="3362">
                  <c:v>405</c:v>
                </c:pt>
                <c:pt idx="3363">
                  <c:v>360</c:v>
                </c:pt>
                <c:pt idx="3364">
                  <c:v>329.99999999999994</c:v>
                </c:pt>
                <c:pt idx="3365">
                  <c:v>720</c:v>
                </c:pt>
                <c:pt idx="3366">
                  <c:v>997.49999999999989</c:v>
                </c:pt>
                <c:pt idx="3367">
                  <c:v>577.5</c:v>
                </c:pt>
                <c:pt idx="3368">
                  <c:v>440</c:v>
                </c:pt>
                <c:pt idx="3369">
                  <c:v>385.00000000000006</c:v>
                </c:pt>
                <c:pt idx="3370">
                  <c:v>341.25</c:v>
                </c:pt>
                <c:pt idx="3371">
                  <c:v>840</c:v>
                </c:pt>
                <c:pt idx="3372">
                  <c:v>1023.7499999999999</c:v>
                </c:pt>
                <c:pt idx="3373">
                  <c:v>625.625</c:v>
                </c:pt>
                <c:pt idx="3374">
                  <c:v>704.00000000000011</c:v>
                </c:pt>
                <c:pt idx="3375">
                  <c:v>660.00000000000011</c:v>
                </c:pt>
                <c:pt idx="3376">
                  <c:v>536.25</c:v>
                </c:pt>
                <c:pt idx="3377">
                  <c:v>1050</c:v>
                </c:pt>
                <c:pt idx="3378">
                  <c:v>1365</c:v>
                </c:pt>
                <c:pt idx="3379">
                  <c:v>770</c:v>
                </c:pt>
                <c:pt idx="3380">
                  <c:v>825</c:v>
                </c:pt>
                <c:pt idx="3381">
                  <c:v>715.00000000000011</c:v>
                </c:pt>
                <c:pt idx="3382">
                  <c:v>633.75</c:v>
                </c:pt>
                <c:pt idx="3383">
                  <c:v>1190</c:v>
                </c:pt>
                <c:pt idx="3384">
                  <c:v>581.875</c:v>
                </c:pt>
                <c:pt idx="3385">
                  <c:v>336.875</c:v>
                </c:pt>
                <c:pt idx="3386">
                  <c:v>275.00000000000006</c:v>
                </c:pt>
                <c:pt idx="3387">
                  <c:v>150</c:v>
                </c:pt>
                <c:pt idx="3388">
                  <c:v>236.25</c:v>
                </c:pt>
                <c:pt idx="3389">
                  <c:v>385.00000000000006</c:v>
                </c:pt>
                <c:pt idx="3390">
                  <c:v>643.125</c:v>
                </c:pt>
                <c:pt idx="3391">
                  <c:v>214.37500000000003</c:v>
                </c:pt>
                <c:pt idx="3392">
                  <c:v>225.00000000000006</c:v>
                </c:pt>
                <c:pt idx="3393">
                  <c:v>120</c:v>
                </c:pt>
                <c:pt idx="3394">
                  <c:v>236.25</c:v>
                </c:pt>
                <c:pt idx="3395">
                  <c:v>385.00000000000006</c:v>
                </c:pt>
                <c:pt idx="3396">
                  <c:v>606.375</c:v>
                </c:pt>
                <c:pt idx="3397">
                  <c:v>245.00000000000003</c:v>
                </c:pt>
                <c:pt idx="3398">
                  <c:v>225.00000000000006</c:v>
                </c:pt>
                <c:pt idx="3399">
                  <c:v>90</c:v>
                </c:pt>
                <c:pt idx="3400">
                  <c:v>168.75</c:v>
                </c:pt>
                <c:pt idx="3401">
                  <c:v>315.00000000000006</c:v>
                </c:pt>
                <c:pt idx="3402">
                  <c:v>581.875</c:v>
                </c:pt>
                <c:pt idx="3403">
                  <c:v>214.37500000000003</c:v>
                </c:pt>
                <c:pt idx="3404">
                  <c:v>175.00000000000006</c:v>
                </c:pt>
                <c:pt idx="3405">
                  <c:v>120</c:v>
                </c:pt>
                <c:pt idx="3406">
                  <c:v>135</c:v>
                </c:pt>
                <c:pt idx="3407">
                  <c:v>350.00000000000006</c:v>
                </c:pt>
                <c:pt idx="3408">
                  <c:v>909.99999999999977</c:v>
                </c:pt>
                <c:pt idx="3409">
                  <c:v>354.375</c:v>
                </c:pt>
                <c:pt idx="3410">
                  <c:v>400</c:v>
                </c:pt>
                <c:pt idx="3411">
                  <c:v>320</c:v>
                </c:pt>
                <c:pt idx="3412">
                  <c:v>337.49999999999994</c:v>
                </c:pt>
                <c:pt idx="3413">
                  <c:v>770</c:v>
                </c:pt>
                <c:pt idx="3414">
                  <c:v>1049.9999999999998</c:v>
                </c:pt>
                <c:pt idx="3415">
                  <c:v>551.25</c:v>
                </c:pt>
                <c:pt idx="3416">
                  <c:v>440</c:v>
                </c:pt>
                <c:pt idx="3417">
                  <c:v>400</c:v>
                </c:pt>
                <c:pt idx="3418">
                  <c:v>374.99999999999994</c:v>
                </c:pt>
                <c:pt idx="3419">
                  <c:v>879.99999999999989</c:v>
                </c:pt>
                <c:pt idx="3420">
                  <c:v>1093.7499999999998</c:v>
                </c:pt>
                <c:pt idx="3421">
                  <c:v>590.625</c:v>
                </c:pt>
                <c:pt idx="3422">
                  <c:v>480</c:v>
                </c:pt>
                <c:pt idx="3423">
                  <c:v>400</c:v>
                </c:pt>
                <c:pt idx="3424">
                  <c:v>412.49999999999994</c:v>
                </c:pt>
                <c:pt idx="3425">
                  <c:v>989.99999999999989</c:v>
                </c:pt>
                <c:pt idx="3426">
                  <c:v>1049.9999999999998</c:v>
                </c:pt>
                <c:pt idx="3427">
                  <c:v>590.625</c:v>
                </c:pt>
                <c:pt idx="3428">
                  <c:v>480</c:v>
                </c:pt>
                <c:pt idx="3429">
                  <c:v>320</c:v>
                </c:pt>
                <c:pt idx="3430">
                  <c:v>262.49999999999994</c:v>
                </c:pt>
                <c:pt idx="3431">
                  <c:v>770</c:v>
                </c:pt>
                <c:pt idx="3432">
                  <c:v>831.24999999999977</c:v>
                </c:pt>
                <c:pt idx="3433">
                  <c:v>433.125</c:v>
                </c:pt>
                <c:pt idx="3434">
                  <c:v>280</c:v>
                </c:pt>
                <c:pt idx="3435">
                  <c:v>240</c:v>
                </c:pt>
                <c:pt idx="3436">
                  <c:v>224.99999999999997</c:v>
                </c:pt>
                <c:pt idx="3437">
                  <c:v>549.99999999999989</c:v>
                </c:pt>
                <c:pt idx="3438">
                  <c:v>818.12499999999977</c:v>
                </c:pt>
                <c:pt idx="3439">
                  <c:v>437.5</c:v>
                </c:pt>
                <c:pt idx="3440">
                  <c:v>300</c:v>
                </c:pt>
                <c:pt idx="3441">
                  <c:v>250</c:v>
                </c:pt>
                <c:pt idx="3442">
                  <c:v>225</c:v>
                </c:pt>
                <c:pt idx="3443">
                  <c:v>650</c:v>
                </c:pt>
                <c:pt idx="3444">
                  <c:v>840</c:v>
                </c:pt>
                <c:pt idx="3445">
                  <c:v>481.24999999999994</c:v>
                </c:pt>
                <c:pt idx="3446">
                  <c:v>540</c:v>
                </c:pt>
                <c:pt idx="3447">
                  <c:v>500</c:v>
                </c:pt>
                <c:pt idx="3448">
                  <c:v>405</c:v>
                </c:pt>
                <c:pt idx="3449">
                  <c:v>844.99999999999989</c:v>
                </c:pt>
                <c:pt idx="3450">
                  <c:v>1155</c:v>
                </c:pt>
                <c:pt idx="3451">
                  <c:v>612.5</c:v>
                </c:pt>
                <c:pt idx="3452">
                  <c:v>650</c:v>
                </c:pt>
                <c:pt idx="3453">
                  <c:v>550</c:v>
                </c:pt>
                <c:pt idx="3454">
                  <c:v>495</c:v>
                </c:pt>
                <c:pt idx="3455">
                  <c:v>974.99999999999989</c:v>
                </c:pt>
                <c:pt idx="3456">
                  <c:v>800</c:v>
                </c:pt>
                <c:pt idx="3457">
                  <c:v>480</c:v>
                </c:pt>
                <c:pt idx="3458">
                  <c:v>270</c:v>
                </c:pt>
                <c:pt idx="3459">
                  <c:v>157.5</c:v>
                </c:pt>
                <c:pt idx="3460">
                  <c:v>300</c:v>
                </c:pt>
                <c:pt idx="3461">
                  <c:v>420</c:v>
                </c:pt>
                <c:pt idx="3462">
                  <c:v>880</c:v>
                </c:pt>
                <c:pt idx="3463">
                  <c:v>320</c:v>
                </c:pt>
                <c:pt idx="3464">
                  <c:v>225.00000000000003</c:v>
                </c:pt>
                <c:pt idx="3465">
                  <c:v>131.25</c:v>
                </c:pt>
                <c:pt idx="3466">
                  <c:v>300</c:v>
                </c:pt>
                <c:pt idx="3467">
                  <c:v>420</c:v>
                </c:pt>
                <c:pt idx="3468">
                  <c:v>832</c:v>
                </c:pt>
                <c:pt idx="3469">
                  <c:v>360</c:v>
                </c:pt>
                <c:pt idx="3470">
                  <c:v>225.00000000000003</c:v>
                </c:pt>
                <c:pt idx="3471">
                  <c:v>105</c:v>
                </c:pt>
                <c:pt idx="3472">
                  <c:v>225</c:v>
                </c:pt>
                <c:pt idx="3473">
                  <c:v>350</c:v>
                </c:pt>
                <c:pt idx="3474">
                  <c:v>800</c:v>
                </c:pt>
                <c:pt idx="3475">
                  <c:v>320</c:v>
                </c:pt>
                <c:pt idx="3476">
                  <c:v>180.00000000000003</c:v>
                </c:pt>
                <c:pt idx="3477">
                  <c:v>131.25</c:v>
                </c:pt>
                <c:pt idx="3478">
                  <c:v>187.5</c:v>
                </c:pt>
                <c:pt idx="3479">
                  <c:v>385</c:v>
                </c:pt>
                <c:pt idx="3480">
                  <c:v>1198.9999999999998</c:v>
                </c:pt>
                <c:pt idx="3481">
                  <c:v>500</c:v>
                </c:pt>
                <c:pt idx="3482">
                  <c:v>371.25</c:v>
                </c:pt>
                <c:pt idx="3483">
                  <c:v>303.75</c:v>
                </c:pt>
                <c:pt idx="3484">
                  <c:v>412.49999999999994</c:v>
                </c:pt>
                <c:pt idx="3485">
                  <c:v>787.5</c:v>
                </c:pt>
                <c:pt idx="3486">
                  <c:v>1375</c:v>
                </c:pt>
                <c:pt idx="3487">
                  <c:v>750</c:v>
                </c:pt>
                <c:pt idx="3488">
                  <c:v>405</c:v>
                </c:pt>
                <c:pt idx="3489">
                  <c:v>371.25</c:v>
                </c:pt>
                <c:pt idx="3490">
                  <c:v>453.74999999999994</c:v>
                </c:pt>
                <c:pt idx="3491">
                  <c:v>892.5</c:v>
                </c:pt>
                <c:pt idx="3492">
                  <c:v>1430</c:v>
                </c:pt>
                <c:pt idx="3493">
                  <c:v>800</c:v>
                </c:pt>
                <c:pt idx="3494">
                  <c:v>438.75</c:v>
                </c:pt>
                <c:pt idx="3495">
                  <c:v>371.25</c:v>
                </c:pt>
                <c:pt idx="3496">
                  <c:v>494.99999999999989</c:v>
                </c:pt>
                <c:pt idx="3497">
                  <c:v>997.49999999999989</c:v>
                </c:pt>
                <c:pt idx="3498">
                  <c:v>1375</c:v>
                </c:pt>
                <c:pt idx="3499">
                  <c:v>800</c:v>
                </c:pt>
                <c:pt idx="3500">
                  <c:v>438.75</c:v>
                </c:pt>
                <c:pt idx="3501">
                  <c:v>303.75</c:v>
                </c:pt>
                <c:pt idx="3502">
                  <c:v>329.99999999999994</c:v>
                </c:pt>
                <c:pt idx="3503">
                  <c:v>787.5</c:v>
                </c:pt>
                <c:pt idx="3504">
                  <c:v>1099.9999999999998</c:v>
                </c:pt>
                <c:pt idx="3505">
                  <c:v>600</c:v>
                </c:pt>
                <c:pt idx="3506">
                  <c:v>270</c:v>
                </c:pt>
                <c:pt idx="3507">
                  <c:v>236.25</c:v>
                </c:pt>
                <c:pt idx="3508">
                  <c:v>288.74999999999994</c:v>
                </c:pt>
                <c:pt idx="3509">
                  <c:v>577.5</c:v>
                </c:pt>
                <c:pt idx="3510">
                  <c:v>1080</c:v>
                </c:pt>
                <c:pt idx="3511">
                  <c:v>605.00000000000011</c:v>
                </c:pt>
                <c:pt idx="3512">
                  <c:v>288.75</c:v>
                </c:pt>
                <c:pt idx="3513">
                  <c:v>247.50000000000003</c:v>
                </c:pt>
                <c:pt idx="3514">
                  <c:v>292.5</c:v>
                </c:pt>
                <c:pt idx="3515">
                  <c:v>673.74999999999989</c:v>
                </c:pt>
                <c:pt idx="3516">
                  <c:v>1105</c:v>
                </c:pt>
                <c:pt idx="3517">
                  <c:v>660.00000000000011</c:v>
                </c:pt>
                <c:pt idx="3518">
                  <c:v>486.75000000000006</c:v>
                </c:pt>
                <c:pt idx="3519">
                  <c:v>453.75000000000006</c:v>
                </c:pt>
                <c:pt idx="3520">
                  <c:v>487.5</c:v>
                </c:pt>
                <c:pt idx="3521">
                  <c:v>857.5</c:v>
                </c:pt>
                <c:pt idx="3522">
                  <c:v>1495</c:v>
                </c:pt>
                <c:pt idx="3523">
                  <c:v>825</c:v>
                </c:pt>
                <c:pt idx="3524">
                  <c:v>577.5</c:v>
                </c:pt>
                <c:pt idx="3525">
                  <c:v>495.00000000000006</c:v>
                </c:pt>
                <c:pt idx="3526">
                  <c:v>585</c:v>
                </c:pt>
                <c:pt idx="3527">
                  <c:v>979.99999999999989</c:v>
                </c:pt>
                <c:pt idx="3528">
                  <c:v>520.625</c:v>
                </c:pt>
                <c:pt idx="3529">
                  <c:v>275.625</c:v>
                </c:pt>
                <c:pt idx="3530">
                  <c:v>225.00000000000006</c:v>
                </c:pt>
                <c:pt idx="3531">
                  <c:v>90</c:v>
                </c:pt>
                <c:pt idx="3532">
                  <c:v>168.75</c:v>
                </c:pt>
                <c:pt idx="3533">
                  <c:v>315.00000000000006</c:v>
                </c:pt>
                <c:pt idx="3534">
                  <c:v>581.875</c:v>
                </c:pt>
                <c:pt idx="3535">
                  <c:v>153.125</c:v>
                </c:pt>
                <c:pt idx="3536">
                  <c:v>175.00000000000006</c:v>
                </c:pt>
                <c:pt idx="3537">
                  <c:v>60</c:v>
                </c:pt>
                <c:pt idx="3538">
                  <c:v>168.75</c:v>
                </c:pt>
                <c:pt idx="3539">
                  <c:v>315.00000000000006</c:v>
                </c:pt>
                <c:pt idx="3540">
                  <c:v>545.125</c:v>
                </c:pt>
                <c:pt idx="3541">
                  <c:v>183.75</c:v>
                </c:pt>
                <c:pt idx="3542">
                  <c:v>175.00000000000006</c:v>
                </c:pt>
                <c:pt idx="3543">
                  <c:v>30</c:v>
                </c:pt>
                <c:pt idx="3544">
                  <c:v>101.25</c:v>
                </c:pt>
                <c:pt idx="3545">
                  <c:v>245.00000000000006</c:v>
                </c:pt>
                <c:pt idx="3546">
                  <c:v>520.625</c:v>
                </c:pt>
                <c:pt idx="3547">
                  <c:v>153.125</c:v>
                </c:pt>
                <c:pt idx="3548">
                  <c:v>125.00000000000003</c:v>
                </c:pt>
                <c:pt idx="3549">
                  <c:v>60</c:v>
                </c:pt>
                <c:pt idx="3550">
                  <c:v>67.5</c:v>
                </c:pt>
                <c:pt idx="3551">
                  <c:v>280.00000000000006</c:v>
                </c:pt>
                <c:pt idx="3552">
                  <c:v>822.49999999999977</c:v>
                </c:pt>
                <c:pt idx="3553">
                  <c:v>275.625</c:v>
                </c:pt>
                <c:pt idx="3554">
                  <c:v>320</c:v>
                </c:pt>
                <c:pt idx="3555">
                  <c:v>240</c:v>
                </c:pt>
                <c:pt idx="3556">
                  <c:v>262.49999999999994</c:v>
                </c:pt>
                <c:pt idx="3557">
                  <c:v>660</c:v>
                </c:pt>
                <c:pt idx="3558">
                  <c:v>962.49999999999977</c:v>
                </c:pt>
                <c:pt idx="3559">
                  <c:v>472.49999999999994</c:v>
                </c:pt>
                <c:pt idx="3560">
                  <c:v>360</c:v>
                </c:pt>
                <c:pt idx="3561">
                  <c:v>320</c:v>
                </c:pt>
                <c:pt idx="3562">
                  <c:v>299.99999999999994</c:v>
                </c:pt>
                <c:pt idx="3563">
                  <c:v>770</c:v>
                </c:pt>
                <c:pt idx="3564">
                  <c:v>1006.2499999999998</c:v>
                </c:pt>
                <c:pt idx="3565">
                  <c:v>511.87499999999994</c:v>
                </c:pt>
                <c:pt idx="3566">
                  <c:v>400</c:v>
                </c:pt>
                <c:pt idx="3567">
                  <c:v>320</c:v>
                </c:pt>
                <c:pt idx="3568">
                  <c:v>337.49999999999994</c:v>
                </c:pt>
                <c:pt idx="3569">
                  <c:v>879.99999999999989</c:v>
                </c:pt>
                <c:pt idx="3570">
                  <c:v>962.49999999999977</c:v>
                </c:pt>
                <c:pt idx="3571">
                  <c:v>511.87499999999994</c:v>
                </c:pt>
                <c:pt idx="3572">
                  <c:v>400</c:v>
                </c:pt>
                <c:pt idx="3573">
                  <c:v>240</c:v>
                </c:pt>
                <c:pt idx="3574">
                  <c:v>187.49999999999997</c:v>
                </c:pt>
                <c:pt idx="3575">
                  <c:v>660</c:v>
                </c:pt>
                <c:pt idx="3576">
                  <c:v>743.74999999999977</c:v>
                </c:pt>
                <c:pt idx="3577">
                  <c:v>354.375</c:v>
                </c:pt>
                <c:pt idx="3578">
                  <c:v>200</c:v>
                </c:pt>
                <c:pt idx="3579">
                  <c:v>160</c:v>
                </c:pt>
                <c:pt idx="3580">
                  <c:v>149.99999999999997</c:v>
                </c:pt>
                <c:pt idx="3581">
                  <c:v>439.99999999999994</c:v>
                </c:pt>
                <c:pt idx="3582">
                  <c:v>721.87499999999977</c:v>
                </c:pt>
                <c:pt idx="3583">
                  <c:v>350</c:v>
                </c:pt>
                <c:pt idx="3584">
                  <c:v>200</c:v>
                </c:pt>
                <c:pt idx="3585">
                  <c:v>150</c:v>
                </c:pt>
                <c:pt idx="3586">
                  <c:v>135</c:v>
                </c:pt>
                <c:pt idx="3587">
                  <c:v>519.99999999999989</c:v>
                </c:pt>
                <c:pt idx="3588">
                  <c:v>735</c:v>
                </c:pt>
                <c:pt idx="3589">
                  <c:v>393.75</c:v>
                </c:pt>
                <c:pt idx="3590">
                  <c:v>440</c:v>
                </c:pt>
                <c:pt idx="3591">
                  <c:v>400</c:v>
                </c:pt>
                <c:pt idx="3592">
                  <c:v>315</c:v>
                </c:pt>
                <c:pt idx="3593">
                  <c:v>715</c:v>
                </c:pt>
                <c:pt idx="3594">
                  <c:v>1050</c:v>
                </c:pt>
                <c:pt idx="3595">
                  <c:v>525</c:v>
                </c:pt>
                <c:pt idx="3596">
                  <c:v>550</c:v>
                </c:pt>
                <c:pt idx="3597">
                  <c:v>450</c:v>
                </c:pt>
                <c:pt idx="3598">
                  <c:v>405</c:v>
                </c:pt>
                <c:pt idx="3599">
                  <c:v>844.99999999999989</c:v>
                </c:pt>
                <c:pt idx="3600">
                  <c:v>540</c:v>
                </c:pt>
                <c:pt idx="3601">
                  <c:v>300</c:v>
                </c:pt>
                <c:pt idx="3602">
                  <c:v>187.50000000000003</c:v>
                </c:pt>
                <c:pt idx="3603">
                  <c:v>87.5</c:v>
                </c:pt>
                <c:pt idx="3604">
                  <c:v>187.5</c:v>
                </c:pt>
                <c:pt idx="3605">
                  <c:v>300</c:v>
                </c:pt>
                <c:pt idx="3606">
                  <c:v>600</c:v>
                </c:pt>
                <c:pt idx="3607">
                  <c:v>180</c:v>
                </c:pt>
                <c:pt idx="3608">
                  <c:v>150.00000000000003</c:v>
                </c:pt>
                <c:pt idx="3609">
                  <c:v>218.75</c:v>
                </c:pt>
                <c:pt idx="3610">
                  <c:v>187.5</c:v>
                </c:pt>
                <c:pt idx="3611">
                  <c:v>300</c:v>
                </c:pt>
                <c:pt idx="3612">
                  <c:v>564</c:v>
                </c:pt>
                <c:pt idx="3613">
                  <c:v>210</c:v>
                </c:pt>
                <c:pt idx="3614">
                  <c:v>150.00000000000003</c:v>
                </c:pt>
                <c:pt idx="3615">
                  <c:v>262.5</c:v>
                </c:pt>
                <c:pt idx="3616">
                  <c:v>125</c:v>
                </c:pt>
                <c:pt idx="3617">
                  <c:v>240</c:v>
                </c:pt>
                <c:pt idx="3618">
                  <c:v>540</c:v>
                </c:pt>
                <c:pt idx="3619">
                  <c:v>180</c:v>
                </c:pt>
                <c:pt idx="3620">
                  <c:v>112.50000000000001</c:v>
                </c:pt>
                <c:pt idx="3621">
                  <c:v>109.375</c:v>
                </c:pt>
                <c:pt idx="3622">
                  <c:v>156.25</c:v>
                </c:pt>
                <c:pt idx="3623">
                  <c:v>330</c:v>
                </c:pt>
                <c:pt idx="3624">
                  <c:v>816.74999999999989</c:v>
                </c:pt>
                <c:pt idx="3625">
                  <c:v>300</c:v>
                </c:pt>
                <c:pt idx="3626">
                  <c:v>253.125</c:v>
                </c:pt>
                <c:pt idx="3627">
                  <c:v>196.875</c:v>
                </c:pt>
                <c:pt idx="3628">
                  <c:v>274.99999999999994</c:v>
                </c:pt>
                <c:pt idx="3629">
                  <c:v>585</c:v>
                </c:pt>
                <c:pt idx="3630">
                  <c:v>948.74999999999977</c:v>
                </c:pt>
                <c:pt idx="3631">
                  <c:v>487.5</c:v>
                </c:pt>
                <c:pt idx="3632">
                  <c:v>281.25</c:v>
                </c:pt>
                <c:pt idx="3633">
                  <c:v>253.125</c:v>
                </c:pt>
                <c:pt idx="3634">
                  <c:v>309.37499999999994</c:v>
                </c:pt>
                <c:pt idx="3635">
                  <c:v>675</c:v>
                </c:pt>
                <c:pt idx="3636">
                  <c:v>989.99999999999977</c:v>
                </c:pt>
                <c:pt idx="3637">
                  <c:v>525</c:v>
                </c:pt>
                <c:pt idx="3638">
                  <c:v>309.375</c:v>
                </c:pt>
                <c:pt idx="3639">
                  <c:v>253.125</c:v>
                </c:pt>
                <c:pt idx="3640">
                  <c:v>343.74999999999994</c:v>
                </c:pt>
                <c:pt idx="3641">
                  <c:v>765</c:v>
                </c:pt>
                <c:pt idx="3642">
                  <c:v>948.74999999999977</c:v>
                </c:pt>
                <c:pt idx="3643">
                  <c:v>525</c:v>
                </c:pt>
                <c:pt idx="3644">
                  <c:v>309.375</c:v>
                </c:pt>
                <c:pt idx="3645">
                  <c:v>196.875</c:v>
                </c:pt>
                <c:pt idx="3646">
                  <c:v>206.24999999999997</c:v>
                </c:pt>
                <c:pt idx="3647">
                  <c:v>585</c:v>
                </c:pt>
                <c:pt idx="3648">
                  <c:v>742.49999999999989</c:v>
                </c:pt>
                <c:pt idx="3649">
                  <c:v>375</c:v>
                </c:pt>
                <c:pt idx="3650">
                  <c:v>168.75</c:v>
                </c:pt>
                <c:pt idx="3651">
                  <c:v>140.625</c:v>
                </c:pt>
                <c:pt idx="3652">
                  <c:v>171.87499999999997</c:v>
                </c:pt>
                <c:pt idx="3653">
                  <c:v>405</c:v>
                </c:pt>
                <c:pt idx="3654">
                  <c:v>720</c:v>
                </c:pt>
                <c:pt idx="3655">
                  <c:v>371.25</c:v>
                </c:pt>
                <c:pt idx="3656">
                  <c:v>171.875</c:v>
                </c:pt>
                <c:pt idx="3657">
                  <c:v>137.5</c:v>
                </c:pt>
                <c:pt idx="3658">
                  <c:v>162.5</c:v>
                </c:pt>
                <c:pt idx="3659">
                  <c:v>472.5</c:v>
                </c:pt>
                <c:pt idx="3660">
                  <c:v>731.25</c:v>
                </c:pt>
                <c:pt idx="3661">
                  <c:v>495.00000000000006</c:v>
                </c:pt>
                <c:pt idx="3662">
                  <c:v>405.62500000000006</c:v>
                </c:pt>
                <c:pt idx="3663">
                  <c:v>378.12500000000006</c:v>
                </c:pt>
                <c:pt idx="3664">
                  <c:v>406.25</c:v>
                </c:pt>
                <c:pt idx="3665">
                  <c:v>735</c:v>
                </c:pt>
                <c:pt idx="3666">
                  <c:v>1121.25</c:v>
                </c:pt>
                <c:pt idx="3667">
                  <c:v>618.75</c:v>
                </c:pt>
                <c:pt idx="3668">
                  <c:v>481.25000000000006</c:v>
                </c:pt>
                <c:pt idx="3669">
                  <c:v>412.50000000000006</c:v>
                </c:pt>
                <c:pt idx="3670">
                  <c:v>487.5</c:v>
                </c:pt>
                <c:pt idx="3671">
                  <c:v>840</c:v>
                </c:pt>
                <c:pt idx="3672">
                  <c:v>1063.125</c:v>
                </c:pt>
                <c:pt idx="3673">
                  <c:v>658.125</c:v>
                </c:pt>
                <c:pt idx="3674">
                  <c:v>398.125</c:v>
                </c:pt>
                <c:pt idx="3675">
                  <c:v>244.99999999999994</c:v>
                </c:pt>
                <c:pt idx="3676">
                  <c:v>433.125</c:v>
                </c:pt>
                <c:pt idx="3677">
                  <c:v>585</c:v>
                </c:pt>
                <c:pt idx="3678">
                  <c:v>1164.375</c:v>
                </c:pt>
                <c:pt idx="3679">
                  <c:v>455.625</c:v>
                </c:pt>
                <c:pt idx="3680">
                  <c:v>336.875</c:v>
                </c:pt>
                <c:pt idx="3681">
                  <c:v>210</c:v>
                </c:pt>
                <c:pt idx="3682">
                  <c:v>433.125</c:v>
                </c:pt>
                <c:pt idx="3683">
                  <c:v>585</c:v>
                </c:pt>
                <c:pt idx="3684">
                  <c:v>1103.625</c:v>
                </c:pt>
                <c:pt idx="3685">
                  <c:v>506.25</c:v>
                </c:pt>
                <c:pt idx="3686">
                  <c:v>336.875</c:v>
                </c:pt>
                <c:pt idx="3687">
                  <c:v>174.99999999999997</c:v>
                </c:pt>
                <c:pt idx="3688">
                  <c:v>336.875</c:v>
                </c:pt>
                <c:pt idx="3689">
                  <c:v>494.99999999999994</c:v>
                </c:pt>
                <c:pt idx="3690">
                  <c:v>1063.125</c:v>
                </c:pt>
                <c:pt idx="3691">
                  <c:v>455.625</c:v>
                </c:pt>
                <c:pt idx="3692">
                  <c:v>275.625</c:v>
                </c:pt>
                <c:pt idx="3693">
                  <c:v>210</c:v>
                </c:pt>
                <c:pt idx="3694">
                  <c:v>288.75</c:v>
                </c:pt>
                <c:pt idx="3695">
                  <c:v>540</c:v>
                </c:pt>
                <c:pt idx="3696">
                  <c:v>1539</c:v>
                </c:pt>
                <c:pt idx="3697">
                  <c:v>680.62500000000011</c:v>
                </c:pt>
                <c:pt idx="3698">
                  <c:v>525</c:v>
                </c:pt>
                <c:pt idx="3699">
                  <c:v>437.5</c:v>
                </c:pt>
                <c:pt idx="3700">
                  <c:v>577.5</c:v>
                </c:pt>
                <c:pt idx="3701">
                  <c:v>1040</c:v>
                </c:pt>
                <c:pt idx="3702">
                  <c:v>1755</c:v>
                </c:pt>
                <c:pt idx="3703">
                  <c:v>990</c:v>
                </c:pt>
                <c:pt idx="3704">
                  <c:v>568.75</c:v>
                </c:pt>
                <c:pt idx="3705">
                  <c:v>525</c:v>
                </c:pt>
                <c:pt idx="3706">
                  <c:v>630</c:v>
                </c:pt>
                <c:pt idx="3707">
                  <c:v>1170</c:v>
                </c:pt>
                <c:pt idx="3708">
                  <c:v>1822.5</c:v>
                </c:pt>
                <c:pt idx="3709">
                  <c:v>1051.875</c:v>
                </c:pt>
                <c:pt idx="3710">
                  <c:v>612.5</c:v>
                </c:pt>
                <c:pt idx="3711">
                  <c:v>525</c:v>
                </c:pt>
                <c:pt idx="3712">
                  <c:v>682.5</c:v>
                </c:pt>
                <c:pt idx="3713">
                  <c:v>1300</c:v>
                </c:pt>
                <c:pt idx="3714">
                  <c:v>1755</c:v>
                </c:pt>
                <c:pt idx="3715">
                  <c:v>1051.875</c:v>
                </c:pt>
                <c:pt idx="3716">
                  <c:v>612.5</c:v>
                </c:pt>
                <c:pt idx="3717">
                  <c:v>437.5</c:v>
                </c:pt>
                <c:pt idx="3718">
                  <c:v>472.49999999999994</c:v>
                </c:pt>
                <c:pt idx="3719">
                  <c:v>1040</c:v>
                </c:pt>
                <c:pt idx="3720">
                  <c:v>1417.5</c:v>
                </c:pt>
                <c:pt idx="3721">
                  <c:v>804.37500000000011</c:v>
                </c:pt>
                <c:pt idx="3722">
                  <c:v>393.75</c:v>
                </c:pt>
                <c:pt idx="3723">
                  <c:v>350</c:v>
                </c:pt>
                <c:pt idx="3724">
                  <c:v>420</c:v>
                </c:pt>
                <c:pt idx="3725">
                  <c:v>779.99999999999989</c:v>
                </c:pt>
                <c:pt idx="3726">
                  <c:v>1389.375</c:v>
                </c:pt>
                <c:pt idx="3727">
                  <c:v>810.00000000000011</c:v>
                </c:pt>
                <c:pt idx="3728">
                  <c:v>420.00000000000006</c:v>
                </c:pt>
                <c:pt idx="3729">
                  <c:v>367.50000000000006</c:v>
                </c:pt>
                <c:pt idx="3730">
                  <c:v>428.75000000000006</c:v>
                </c:pt>
                <c:pt idx="3731">
                  <c:v>899.99999999999989</c:v>
                </c:pt>
                <c:pt idx="3732">
                  <c:v>1417.5000000000002</c:v>
                </c:pt>
                <c:pt idx="3733">
                  <c:v>877.50000000000011</c:v>
                </c:pt>
                <c:pt idx="3734">
                  <c:v>672</c:v>
                </c:pt>
                <c:pt idx="3735">
                  <c:v>630</c:v>
                </c:pt>
                <c:pt idx="3736">
                  <c:v>673.75</c:v>
                </c:pt>
                <c:pt idx="3737">
                  <c:v>1125</c:v>
                </c:pt>
                <c:pt idx="3738">
                  <c:v>1890</c:v>
                </c:pt>
                <c:pt idx="3739">
                  <c:v>1080.0000000000002</c:v>
                </c:pt>
                <c:pt idx="3740">
                  <c:v>787.50000000000011</c:v>
                </c:pt>
                <c:pt idx="3741">
                  <c:v>682.5</c:v>
                </c:pt>
                <c:pt idx="3742">
                  <c:v>796.25</c:v>
                </c:pt>
                <c:pt idx="3743">
                  <c:v>1275</c:v>
                </c:pt>
                <c:pt idx="3744">
                  <c:v>1050</c:v>
                </c:pt>
                <c:pt idx="3745">
                  <c:v>650</c:v>
                </c:pt>
                <c:pt idx="3746">
                  <c:v>390</c:v>
                </c:pt>
                <c:pt idx="3747">
                  <c:v>236.24999999999994</c:v>
                </c:pt>
                <c:pt idx="3748">
                  <c:v>405.00000000000006</c:v>
                </c:pt>
                <c:pt idx="3749">
                  <c:v>568.75</c:v>
                </c:pt>
                <c:pt idx="3750">
                  <c:v>1200</c:v>
                </c:pt>
                <c:pt idx="3751">
                  <c:v>500</c:v>
                </c:pt>
                <c:pt idx="3752">
                  <c:v>360</c:v>
                </c:pt>
                <c:pt idx="3753">
                  <c:v>269.99999999999994</c:v>
                </c:pt>
                <c:pt idx="3754">
                  <c:v>495.00000000000006</c:v>
                </c:pt>
                <c:pt idx="3755">
                  <c:v>656.25</c:v>
                </c:pt>
                <c:pt idx="3756">
                  <c:v>1140</c:v>
                </c:pt>
                <c:pt idx="3757">
                  <c:v>550</c:v>
                </c:pt>
                <c:pt idx="3758">
                  <c:v>360</c:v>
                </c:pt>
                <c:pt idx="3759">
                  <c:v>202.49999999999997</c:v>
                </c:pt>
                <c:pt idx="3760">
                  <c:v>360.00000000000006</c:v>
                </c:pt>
                <c:pt idx="3761">
                  <c:v>525</c:v>
                </c:pt>
                <c:pt idx="3762">
                  <c:v>1100</c:v>
                </c:pt>
                <c:pt idx="3763">
                  <c:v>500</c:v>
                </c:pt>
                <c:pt idx="3764">
                  <c:v>300</c:v>
                </c:pt>
                <c:pt idx="3765">
                  <c:v>236.24999999999994</c:v>
                </c:pt>
                <c:pt idx="3766">
                  <c:v>315.00000000000006</c:v>
                </c:pt>
                <c:pt idx="3767">
                  <c:v>568.75</c:v>
                </c:pt>
                <c:pt idx="3768">
                  <c:v>1547</c:v>
                </c:pt>
                <c:pt idx="3769">
                  <c:v>720.00000000000011</c:v>
                </c:pt>
                <c:pt idx="3770">
                  <c:v>536.25</c:v>
                </c:pt>
                <c:pt idx="3771">
                  <c:v>453.75000000000006</c:v>
                </c:pt>
                <c:pt idx="3772">
                  <c:v>585</c:v>
                </c:pt>
                <c:pt idx="3773">
                  <c:v>1041.25</c:v>
                </c:pt>
                <c:pt idx="3774">
                  <c:v>1755</c:v>
                </c:pt>
                <c:pt idx="3775">
                  <c:v>1020.0000000000002</c:v>
                </c:pt>
                <c:pt idx="3776">
                  <c:v>577.5</c:v>
                </c:pt>
                <c:pt idx="3777">
                  <c:v>536.25</c:v>
                </c:pt>
                <c:pt idx="3778">
                  <c:v>633.75</c:v>
                </c:pt>
                <c:pt idx="3779">
                  <c:v>1163.75</c:v>
                </c:pt>
                <c:pt idx="3780">
                  <c:v>1820</c:v>
                </c:pt>
                <c:pt idx="3781">
                  <c:v>1080.0000000000002</c:v>
                </c:pt>
                <c:pt idx="3782">
                  <c:v>618.75</c:v>
                </c:pt>
                <c:pt idx="3783">
                  <c:v>536.25</c:v>
                </c:pt>
                <c:pt idx="3784">
                  <c:v>682.5</c:v>
                </c:pt>
                <c:pt idx="3785">
                  <c:v>1286.25</c:v>
                </c:pt>
                <c:pt idx="3786">
                  <c:v>1755</c:v>
                </c:pt>
                <c:pt idx="3787">
                  <c:v>1080.0000000000002</c:v>
                </c:pt>
                <c:pt idx="3788">
                  <c:v>618.75</c:v>
                </c:pt>
                <c:pt idx="3789">
                  <c:v>453.75000000000006</c:v>
                </c:pt>
                <c:pt idx="3790">
                  <c:v>487.5</c:v>
                </c:pt>
                <c:pt idx="3791">
                  <c:v>1041.25</c:v>
                </c:pt>
                <c:pt idx="3792">
                  <c:v>1430</c:v>
                </c:pt>
                <c:pt idx="3793">
                  <c:v>840.00000000000023</c:v>
                </c:pt>
                <c:pt idx="3794">
                  <c:v>412.5</c:v>
                </c:pt>
                <c:pt idx="3795">
                  <c:v>371.25</c:v>
                </c:pt>
                <c:pt idx="3796">
                  <c:v>438.75</c:v>
                </c:pt>
                <c:pt idx="3797">
                  <c:v>796.25</c:v>
                </c:pt>
                <c:pt idx="3798">
                  <c:v>1330.0000000000002</c:v>
                </c:pt>
                <c:pt idx="3799">
                  <c:v>780.00000000000023</c:v>
                </c:pt>
                <c:pt idx="3800">
                  <c:v>390.00000000000006</c:v>
                </c:pt>
                <c:pt idx="3801">
                  <c:v>341.25000000000006</c:v>
                </c:pt>
                <c:pt idx="3802">
                  <c:v>393.75000000000006</c:v>
                </c:pt>
                <c:pt idx="3803">
                  <c:v>840</c:v>
                </c:pt>
                <c:pt idx="3804">
                  <c:v>1350.0000000000002</c:v>
                </c:pt>
                <c:pt idx="3805">
                  <c:v>845.00000000000023</c:v>
                </c:pt>
                <c:pt idx="3806">
                  <c:v>672.75000000000011</c:v>
                </c:pt>
                <c:pt idx="3807">
                  <c:v>633.75000000000011</c:v>
                </c:pt>
                <c:pt idx="3808">
                  <c:v>675.00000000000011</c:v>
                </c:pt>
                <c:pt idx="3809">
                  <c:v>1120</c:v>
                </c:pt>
                <c:pt idx="3810">
                  <c:v>1875.0000000000005</c:v>
                </c:pt>
                <c:pt idx="3811">
                  <c:v>1105.0000000000002</c:v>
                </c:pt>
                <c:pt idx="3812">
                  <c:v>780.00000000000011</c:v>
                </c:pt>
                <c:pt idx="3813">
                  <c:v>682.50000000000011</c:v>
                </c:pt>
                <c:pt idx="3814">
                  <c:v>787.50000000000011</c:v>
                </c:pt>
                <c:pt idx="3815">
                  <c:v>1260</c:v>
                </c:pt>
                <c:pt idx="3816">
                  <c:v>962.50000000000011</c:v>
                </c:pt>
                <c:pt idx="3817">
                  <c:v>577.50000000000011</c:v>
                </c:pt>
                <c:pt idx="3818">
                  <c:v>337.5</c:v>
                </c:pt>
                <c:pt idx="3819">
                  <c:v>187.49999999999997</c:v>
                </c:pt>
                <c:pt idx="3820">
                  <c:v>325.00000000000006</c:v>
                </c:pt>
                <c:pt idx="3821">
                  <c:v>495.00000000000006</c:v>
                </c:pt>
                <c:pt idx="3822">
                  <c:v>1106.8750000000002</c:v>
                </c:pt>
                <c:pt idx="3823">
                  <c:v>433.12500000000006</c:v>
                </c:pt>
                <c:pt idx="3824">
                  <c:v>309.375</c:v>
                </c:pt>
                <c:pt idx="3825">
                  <c:v>218.74999999999997</c:v>
                </c:pt>
                <c:pt idx="3826">
                  <c:v>406.25000000000006</c:v>
                </c:pt>
                <c:pt idx="3827">
                  <c:v>577.5</c:v>
                </c:pt>
                <c:pt idx="3828">
                  <c:v>1049.1250000000002</c:v>
                </c:pt>
                <c:pt idx="3829">
                  <c:v>481.25000000000006</c:v>
                </c:pt>
                <c:pt idx="3830">
                  <c:v>309.375</c:v>
                </c:pt>
                <c:pt idx="3831">
                  <c:v>156.24999999999997</c:v>
                </c:pt>
                <c:pt idx="3832">
                  <c:v>284.37500000000006</c:v>
                </c:pt>
                <c:pt idx="3833">
                  <c:v>453.75000000000006</c:v>
                </c:pt>
                <c:pt idx="3834">
                  <c:v>1010.6250000000002</c:v>
                </c:pt>
                <c:pt idx="3835">
                  <c:v>433.12500000000006</c:v>
                </c:pt>
                <c:pt idx="3836">
                  <c:v>253.125</c:v>
                </c:pt>
                <c:pt idx="3837">
                  <c:v>187.49999999999997</c:v>
                </c:pt>
                <c:pt idx="3838">
                  <c:v>225.00000000000003</c:v>
                </c:pt>
                <c:pt idx="3839">
                  <c:v>450</c:v>
                </c:pt>
                <c:pt idx="3840">
                  <c:v>1296.7500000000002</c:v>
                </c:pt>
                <c:pt idx="3841">
                  <c:v>577.50000000000011</c:v>
                </c:pt>
                <c:pt idx="3842">
                  <c:v>412.50000000000006</c:v>
                </c:pt>
                <c:pt idx="3843">
                  <c:v>343.75</c:v>
                </c:pt>
                <c:pt idx="3844">
                  <c:v>446.875</c:v>
                </c:pt>
                <c:pt idx="3845">
                  <c:v>840.00000000000011</c:v>
                </c:pt>
                <c:pt idx="3846">
                  <c:v>1478.7500000000002</c:v>
                </c:pt>
                <c:pt idx="3847">
                  <c:v>840.00000000000023</c:v>
                </c:pt>
                <c:pt idx="3848">
                  <c:v>446.87500000000006</c:v>
                </c:pt>
                <c:pt idx="3849">
                  <c:v>412.50000000000006</c:v>
                </c:pt>
                <c:pt idx="3850">
                  <c:v>487.5</c:v>
                </c:pt>
                <c:pt idx="3851">
                  <c:v>945.00000000000011</c:v>
                </c:pt>
                <c:pt idx="3852">
                  <c:v>1535.6250000000002</c:v>
                </c:pt>
                <c:pt idx="3853">
                  <c:v>892.50000000000023</c:v>
                </c:pt>
                <c:pt idx="3854">
                  <c:v>481.25000000000006</c:v>
                </c:pt>
                <c:pt idx="3855">
                  <c:v>412.50000000000006</c:v>
                </c:pt>
                <c:pt idx="3856">
                  <c:v>528.125</c:v>
                </c:pt>
                <c:pt idx="3857">
                  <c:v>1050</c:v>
                </c:pt>
                <c:pt idx="3858">
                  <c:v>1478.7500000000002</c:v>
                </c:pt>
                <c:pt idx="3859">
                  <c:v>892.50000000000023</c:v>
                </c:pt>
                <c:pt idx="3860">
                  <c:v>481.25000000000006</c:v>
                </c:pt>
                <c:pt idx="3861">
                  <c:v>343.75</c:v>
                </c:pt>
                <c:pt idx="3862">
                  <c:v>365.625</c:v>
                </c:pt>
                <c:pt idx="3863">
                  <c:v>840.00000000000011</c:v>
                </c:pt>
                <c:pt idx="3864">
                  <c:v>1194.375</c:v>
                </c:pt>
                <c:pt idx="3865">
                  <c:v>682.50000000000011</c:v>
                </c:pt>
                <c:pt idx="3866">
                  <c:v>309.375</c:v>
                </c:pt>
                <c:pt idx="3867">
                  <c:v>275</c:v>
                </c:pt>
                <c:pt idx="3868">
                  <c:v>325</c:v>
                </c:pt>
                <c:pt idx="3869">
                  <c:v>630</c:v>
                </c:pt>
                <c:pt idx="3870">
                  <c:v>1102.5000000000002</c:v>
                </c:pt>
                <c:pt idx="3871">
                  <c:v>625.62500000000023</c:v>
                </c:pt>
                <c:pt idx="3872">
                  <c:v>284.37500000000006</c:v>
                </c:pt>
                <c:pt idx="3873">
                  <c:v>243.75000000000006</c:v>
                </c:pt>
                <c:pt idx="3874">
                  <c:v>281.25000000000006</c:v>
                </c:pt>
                <c:pt idx="3875">
                  <c:v>660</c:v>
                </c:pt>
                <c:pt idx="3876">
                  <c:v>1115.6250000000002</c:v>
                </c:pt>
                <c:pt idx="3877">
                  <c:v>682.50000000000023</c:v>
                </c:pt>
                <c:pt idx="3878">
                  <c:v>520.00000000000011</c:v>
                </c:pt>
                <c:pt idx="3879">
                  <c:v>487.50000000000011</c:v>
                </c:pt>
                <c:pt idx="3880">
                  <c:v>515.62500000000011</c:v>
                </c:pt>
                <c:pt idx="3881">
                  <c:v>900</c:v>
                </c:pt>
                <c:pt idx="3882">
                  <c:v>1575.0000000000005</c:v>
                </c:pt>
                <c:pt idx="3883">
                  <c:v>910.00000000000023</c:v>
                </c:pt>
                <c:pt idx="3884">
                  <c:v>609.37500000000011</c:v>
                </c:pt>
                <c:pt idx="3885">
                  <c:v>528.12500000000011</c:v>
                </c:pt>
                <c:pt idx="3886">
                  <c:v>609.37500000000011</c:v>
                </c:pt>
                <c:pt idx="3887">
                  <c:v>1020</c:v>
                </c:pt>
              </c:numCache>
            </c:numRef>
          </c:yVal>
          <c:smooth val="0"/>
          <c:extLst>
            <c:ext xmlns:c16="http://schemas.microsoft.com/office/drawing/2014/chart" uri="{C3380CC4-5D6E-409C-BE32-E72D297353CC}">
              <c16:uniqueId val="{00000006-3441-4C8A-B9F4-BD30DD590745}"/>
            </c:ext>
          </c:extLst>
        </c:ser>
        <c:dLbls>
          <c:showLegendKey val="0"/>
          <c:showVal val="0"/>
          <c:showCatName val="0"/>
          <c:showSerName val="0"/>
          <c:showPercent val="0"/>
          <c:showBubbleSize val="0"/>
        </c:dLbls>
        <c:axId val="1950121487"/>
        <c:axId val="1950127727"/>
      </c:scatterChart>
      <c:valAx>
        <c:axId val="1950121487"/>
        <c:scaling>
          <c:orientation val="minMax"/>
        </c:scaling>
        <c:delete val="0"/>
        <c:axPos val="b"/>
        <c:majorGridlines>
          <c:spPr>
            <a:ln w="9525" cap="flat" cmpd="sng" algn="ctr">
              <a:noFill/>
              <a:round/>
            </a:ln>
            <a:effectLst/>
          </c:spPr>
        </c:majorGridlines>
        <c:numFmt formatCode="[$$-409]#,##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1950127727"/>
        <c:crosses val="autoZero"/>
        <c:crossBetween val="midCat"/>
      </c:valAx>
      <c:valAx>
        <c:axId val="1950127727"/>
        <c:scaling>
          <c:orientation val="minMax"/>
          <c:min val="0"/>
        </c:scaling>
        <c:delete val="0"/>
        <c:axPos val="l"/>
        <c:majorGridlines>
          <c:spPr>
            <a:ln w="9525" cap="flat" cmpd="sng" algn="ctr">
              <a:no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j-lt"/>
                <a:ea typeface="+mn-ea"/>
                <a:cs typeface="+mn-cs"/>
              </a:defRPr>
            </a:pPr>
            <a:endParaRPr lang="en-US"/>
          </a:p>
        </c:txPr>
        <c:crossAx val="19501214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'Sales &amp; Profitability Analysis'!$AF$4:$AG$4</c:f>
              <c:strCache>
                <c:ptCount val="1"/>
                <c:pt idx="0">
                  <c:v>Sodapop</c:v>
                </c:pt>
              </c:strCache>
            </c:strRef>
          </c:tx>
          <c:spPr>
            <a:ln w="25400" cap="rnd">
              <a:noFill/>
              <a:round/>
            </a:ln>
            <a:effectLst/>
          </c:spPr>
          <c:marker>
            <c:symbol val="circle"/>
            <c:size val="10"/>
            <c:spPr>
              <a:solidFill>
                <a:srgbClr val="002060"/>
              </a:solidFill>
              <a:ln w="9525">
                <a:solidFill>
                  <a:schemeClr val="accent1"/>
                </a:solidFill>
              </a:ln>
              <a:effectLst/>
            </c:spPr>
          </c:marker>
          <c:xVal>
            <c:numRef>
              <c:f>'Sales &amp; Profitability Analysis'!$AF$6:$AF$2309</c:f>
              <c:numCache>
                <c:formatCode>[$$-409]#,##0</c:formatCode>
                <c:ptCount val="2304"/>
                <c:pt idx="0">
                  <c:v>6000</c:v>
                </c:pt>
                <c:pt idx="1">
                  <c:v>5000</c:v>
                </c:pt>
                <c:pt idx="2">
                  <c:v>4000</c:v>
                </c:pt>
                <c:pt idx="3">
                  <c:v>3825</c:v>
                </c:pt>
                <c:pt idx="4">
                  <c:v>5400</c:v>
                </c:pt>
                <c:pt idx="5">
                  <c:v>5000</c:v>
                </c:pt>
                <c:pt idx="6">
                  <c:v>6250</c:v>
                </c:pt>
                <c:pt idx="7">
                  <c:v>4500</c:v>
                </c:pt>
                <c:pt idx="8">
                  <c:v>3800</c:v>
                </c:pt>
                <c:pt idx="9">
                  <c:v>3712.5</c:v>
                </c:pt>
                <c:pt idx="10">
                  <c:v>5400</c:v>
                </c:pt>
                <c:pt idx="11">
                  <c:v>5000</c:v>
                </c:pt>
                <c:pt idx="12">
                  <c:v>6100</c:v>
                </c:pt>
                <c:pt idx="13">
                  <c:v>4625</c:v>
                </c:pt>
                <c:pt idx="14">
                  <c:v>3800</c:v>
                </c:pt>
                <c:pt idx="15">
                  <c:v>3600</c:v>
                </c:pt>
                <c:pt idx="16">
                  <c:v>5100</c:v>
                </c:pt>
                <c:pt idx="17">
                  <c:v>4750</c:v>
                </c:pt>
                <c:pt idx="18">
                  <c:v>6000</c:v>
                </c:pt>
                <c:pt idx="19">
                  <c:v>4500</c:v>
                </c:pt>
                <c:pt idx="20">
                  <c:v>3600</c:v>
                </c:pt>
                <c:pt idx="21">
                  <c:v>3712.5</c:v>
                </c:pt>
                <c:pt idx="22">
                  <c:v>4950</c:v>
                </c:pt>
                <c:pt idx="23">
                  <c:v>4750</c:v>
                </c:pt>
                <c:pt idx="24">
                  <c:v>7320</c:v>
                </c:pt>
                <c:pt idx="25">
                  <c:v>5087.5</c:v>
                </c:pt>
                <c:pt idx="26">
                  <c:v>4500</c:v>
                </c:pt>
                <c:pt idx="27">
                  <c:v>4250</c:v>
                </c:pt>
                <c:pt idx="28">
                  <c:v>5250</c:v>
                </c:pt>
                <c:pt idx="29">
                  <c:v>6500</c:v>
                </c:pt>
                <c:pt idx="30">
                  <c:v>7500</c:v>
                </c:pt>
                <c:pt idx="31">
                  <c:v>5500</c:v>
                </c:pt>
                <c:pt idx="32">
                  <c:v>4625</c:v>
                </c:pt>
                <c:pt idx="33">
                  <c:v>4500</c:v>
                </c:pt>
                <c:pt idx="34">
                  <c:v>5400</c:v>
                </c:pt>
                <c:pt idx="35">
                  <c:v>6825</c:v>
                </c:pt>
                <c:pt idx="36">
                  <c:v>7650</c:v>
                </c:pt>
                <c:pt idx="37">
                  <c:v>5637.5000000000009</c:v>
                </c:pt>
                <c:pt idx="38">
                  <c:v>4750</c:v>
                </c:pt>
                <c:pt idx="39">
                  <c:v>4500</c:v>
                </c:pt>
                <c:pt idx="40">
                  <c:v>5550</c:v>
                </c:pt>
                <c:pt idx="41">
                  <c:v>7150</c:v>
                </c:pt>
                <c:pt idx="42">
                  <c:v>7500</c:v>
                </c:pt>
                <c:pt idx="43">
                  <c:v>5637.5000000000009</c:v>
                </c:pt>
                <c:pt idx="44">
                  <c:v>4750</c:v>
                </c:pt>
                <c:pt idx="45">
                  <c:v>4625</c:v>
                </c:pt>
                <c:pt idx="46">
                  <c:v>5400</c:v>
                </c:pt>
                <c:pt idx="47">
                  <c:v>6987.5</c:v>
                </c:pt>
                <c:pt idx="48">
                  <c:v>7200</c:v>
                </c:pt>
                <c:pt idx="49">
                  <c:v>5500</c:v>
                </c:pt>
                <c:pt idx="50">
                  <c:v>4625</c:v>
                </c:pt>
                <c:pt idx="51">
                  <c:v>4500</c:v>
                </c:pt>
                <c:pt idx="52">
                  <c:v>5400</c:v>
                </c:pt>
                <c:pt idx="53">
                  <c:v>6500</c:v>
                </c:pt>
                <c:pt idx="54">
                  <c:v>7637.5</c:v>
                </c:pt>
                <c:pt idx="55">
                  <c:v>5500</c:v>
                </c:pt>
                <c:pt idx="56">
                  <c:v>4950</c:v>
                </c:pt>
                <c:pt idx="57">
                  <c:v>4812.5</c:v>
                </c:pt>
                <c:pt idx="58">
                  <c:v>5687.5</c:v>
                </c:pt>
                <c:pt idx="59">
                  <c:v>7000</c:v>
                </c:pt>
                <c:pt idx="60">
                  <c:v>7475</c:v>
                </c:pt>
                <c:pt idx="61">
                  <c:v>5362.5</c:v>
                </c:pt>
                <c:pt idx="62">
                  <c:v>5060</c:v>
                </c:pt>
                <c:pt idx="63">
                  <c:v>4950</c:v>
                </c:pt>
                <c:pt idx="64">
                  <c:v>5687.5</c:v>
                </c:pt>
                <c:pt idx="65">
                  <c:v>6825</c:v>
                </c:pt>
                <c:pt idx="66">
                  <c:v>7800</c:v>
                </c:pt>
                <c:pt idx="67">
                  <c:v>5500</c:v>
                </c:pt>
                <c:pt idx="68">
                  <c:v>5225</c:v>
                </c:pt>
                <c:pt idx="69">
                  <c:v>4950</c:v>
                </c:pt>
                <c:pt idx="70">
                  <c:v>5850</c:v>
                </c:pt>
                <c:pt idx="71">
                  <c:v>7000</c:v>
                </c:pt>
                <c:pt idx="72">
                  <c:v>2137.5</c:v>
                </c:pt>
                <c:pt idx="73">
                  <c:v>1237.5</c:v>
                </c:pt>
                <c:pt idx="74">
                  <c:v>962.50000000000011</c:v>
                </c:pt>
                <c:pt idx="75">
                  <c:v>500</c:v>
                </c:pt>
                <c:pt idx="76">
                  <c:v>962.49999999999989</c:v>
                </c:pt>
                <c:pt idx="77">
                  <c:v>1237.5</c:v>
                </c:pt>
                <c:pt idx="78">
                  <c:v>2362.5</c:v>
                </c:pt>
                <c:pt idx="79">
                  <c:v>787.5</c:v>
                </c:pt>
                <c:pt idx="80">
                  <c:v>787.50000000000011</c:v>
                </c:pt>
                <c:pt idx="81">
                  <c:v>400</c:v>
                </c:pt>
                <c:pt idx="82">
                  <c:v>962.49999999999989</c:v>
                </c:pt>
                <c:pt idx="83">
                  <c:v>1237.5</c:v>
                </c:pt>
                <c:pt idx="84">
                  <c:v>2475</c:v>
                </c:pt>
                <c:pt idx="85">
                  <c:v>1000</c:v>
                </c:pt>
                <c:pt idx="86">
                  <c:v>900</c:v>
                </c:pt>
                <c:pt idx="87">
                  <c:v>337.5</c:v>
                </c:pt>
                <c:pt idx="88">
                  <c:v>750</c:v>
                </c:pt>
                <c:pt idx="89">
                  <c:v>1125</c:v>
                </c:pt>
                <c:pt idx="90">
                  <c:v>2250</c:v>
                </c:pt>
                <c:pt idx="91">
                  <c:v>750</c:v>
                </c:pt>
                <c:pt idx="92">
                  <c:v>600</c:v>
                </c:pt>
                <c:pt idx="93">
                  <c:v>337.5</c:v>
                </c:pt>
                <c:pt idx="94">
                  <c:v>600</c:v>
                </c:pt>
                <c:pt idx="95">
                  <c:v>1125</c:v>
                </c:pt>
                <c:pt idx="96">
                  <c:v>2970</c:v>
                </c:pt>
                <c:pt idx="97">
                  <c:v>1100</c:v>
                </c:pt>
                <c:pt idx="98">
                  <c:v>875</c:v>
                </c:pt>
                <c:pt idx="99">
                  <c:v>500</c:v>
                </c:pt>
                <c:pt idx="100">
                  <c:v>750</c:v>
                </c:pt>
                <c:pt idx="101">
                  <c:v>1625</c:v>
                </c:pt>
                <c:pt idx="102">
                  <c:v>2500</c:v>
                </c:pt>
                <c:pt idx="103">
                  <c:v>1125.0000000000002</c:v>
                </c:pt>
                <c:pt idx="104">
                  <c:v>800</c:v>
                </c:pt>
                <c:pt idx="105">
                  <c:v>700</c:v>
                </c:pt>
                <c:pt idx="106">
                  <c:v>875</c:v>
                </c:pt>
                <c:pt idx="107">
                  <c:v>1925.0000000000002</c:v>
                </c:pt>
                <c:pt idx="108">
                  <c:v>2875</c:v>
                </c:pt>
                <c:pt idx="109">
                  <c:v>1462.5000000000002</c:v>
                </c:pt>
                <c:pt idx="110">
                  <c:v>1000</c:v>
                </c:pt>
                <c:pt idx="111">
                  <c:v>800</c:v>
                </c:pt>
                <c:pt idx="112">
                  <c:v>1125</c:v>
                </c:pt>
                <c:pt idx="113">
                  <c:v>2200</c:v>
                </c:pt>
                <c:pt idx="114">
                  <c:v>2750</c:v>
                </c:pt>
                <c:pt idx="115">
                  <c:v>1462.5000000000002</c:v>
                </c:pt>
                <c:pt idx="116">
                  <c:v>1000</c:v>
                </c:pt>
                <c:pt idx="117">
                  <c:v>900</c:v>
                </c:pt>
                <c:pt idx="118">
                  <c:v>1000</c:v>
                </c:pt>
                <c:pt idx="119">
                  <c:v>2062.5</c:v>
                </c:pt>
                <c:pt idx="120">
                  <c:v>2500</c:v>
                </c:pt>
                <c:pt idx="121">
                  <c:v>1350.0000000000002</c:v>
                </c:pt>
                <c:pt idx="122">
                  <c:v>800</c:v>
                </c:pt>
                <c:pt idx="123">
                  <c:v>700</c:v>
                </c:pt>
                <c:pt idx="124">
                  <c:v>875</c:v>
                </c:pt>
                <c:pt idx="125">
                  <c:v>1375</c:v>
                </c:pt>
                <c:pt idx="126">
                  <c:v>2550</c:v>
                </c:pt>
                <c:pt idx="127">
                  <c:v>1250</c:v>
                </c:pt>
                <c:pt idx="128">
                  <c:v>750</c:v>
                </c:pt>
                <c:pt idx="129">
                  <c:v>625</c:v>
                </c:pt>
                <c:pt idx="130">
                  <c:v>750</c:v>
                </c:pt>
                <c:pt idx="131">
                  <c:v>1624.9999999999998</c:v>
                </c:pt>
                <c:pt idx="132">
                  <c:v>2400</c:v>
                </c:pt>
                <c:pt idx="133">
                  <c:v>1250</c:v>
                </c:pt>
                <c:pt idx="134">
                  <c:v>975</c:v>
                </c:pt>
                <c:pt idx="135">
                  <c:v>875</c:v>
                </c:pt>
                <c:pt idx="136">
                  <c:v>900</c:v>
                </c:pt>
                <c:pt idx="137">
                  <c:v>1624.9999999999998</c:v>
                </c:pt>
                <c:pt idx="138">
                  <c:v>3000</c:v>
                </c:pt>
                <c:pt idx="139">
                  <c:v>1500</c:v>
                </c:pt>
                <c:pt idx="140">
                  <c:v>1250</c:v>
                </c:pt>
                <c:pt idx="141">
                  <c:v>1000</c:v>
                </c:pt>
                <c:pt idx="142">
                  <c:v>1200</c:v>
                </c:pt>
                <c:pt idx="143">
                  <c:v>1949.9999999999998</c:v>
                </c:pt>
                <c:pt idx="144">
                  <c:v>1912.5</c:v>
                </c:pt>
                <c:pt idx="145">
                  <c:v>1012.5</c:v>
                </c:pt>
                <c:pt idx="146">
                  <c:v>787.50000000000011</c:v>
                </c:pt>
                <c:pt idx="147">
                  <c:v>300</c:v>
                </c:pt>
                <c:pt idx="148">
                  <c:v>687.49999999999989</c:v>
                </c:pt>
                <c:pt idx="149">
                  <c:v>1012.5</c:v>
                </c:pt>
                <c:pt idx="150">
                  <c:v>2137.5</c:v>
                </c:pt>
                <c:pt idx="151">
                  <c:v>562.5</c:v>
                </c:pt>
                <c:pt idx="152">
                  <c:v>612.50000000000011</c:v>
                </c:pt>
                <c:pt idx="153">
                  <c:v>200</c:v>
                </c:pt>
                <c:pt idx="154">
                  <c:v>687.49999999999989</c:v>
                </c:pt>
                <c:pt idx="155">
                  <c:v>1012.5</c:v>
                </c:pt>
                <c:pt idx="156">
                  <c:v>2225</c:v>
                </c:pt>
                <c:pt idx="157">
                  <c:v>750</c:v>
                </c:pt>
                <c:pt idx="158">
                  <c:v>700</c:v>
                </c:pt>
                <c:pt idx="159">
                  <c:v>112.5</c:v>
                </c:pt>
                <c:pt idx="160">
                  <c:v>450</c:v>
                </c:pt>
                <c:pt idx="161">
                  <c:v>875</c:v>
                </c:pt>
                <c:pt idx="162">
                  <c:v>2250</c:v>
                </c:pt>
                <c:pt idx="163">
                  <c:v>750</c:v>
                </c:pt>
                <c:pt idx="164">
                  <c:v>600</c:v>
                </c:pt>
                <c:pt idx="165">
                  <c:v>337.5</c:v>
                </c:pt>
                <c:pt idx="166">
                  <c:v>450</c:v>
                </c:pt>
                <c:pt idx="167">
                  <c:v>1000</c:v>
                </c:pt>
                <c:pt idx="168">
                  <c:v>2820</c:v>
                </c:pt>
                <c:pt idx="169">
                  <c:v>1050.0000000000002</c:v>
                </c:pt>
                <c:pt idx="170">
                  <c:v>825.00000000000011</c:v>
                </c:pt>
                <c:pt idx="171">
                  <c:v>550</c:v>
                </c:pt>
                <c:pt idx="172">
                  <c:v>812.5</c:v>
                </c:pt>
                <c:pt idx="173">
                  <c:v>1750.0000000000002</c:v>
                </c:pt>
                <c:pt idx="174">
                  <c:v>3250</c:v>
                </c:pt>
                <c:pt idx="175">
                  <c:v>1500.0000000000002</c:v>
                </c:pt>
                <c:pt idx="176">
                  <c:v>962.50000000000011</c:v>
                </c:pt>
                <c:pt idx="177">
                  <c:v>825.00000000000011</c:v>
                </c:pt>
                <c:pt idx="178">
                  <c:v>975</c:v>
                </c:pt>
                <c:pt idx="179">
                  <c:v>2100</c:v>
                </c:pt>
                <c:pt idx="180">
                  <c:v>3250</c:v>
                </c:pt>
                <c:pt idx="181">
                  <c:v>1800.0000000000002</c:v>
                </c:pt>
                <c:pt idx="182">
                  <c:v>1237.5</c:v>
                </c:pt>
                <c:pt idx="183">
                  <c:v>962.50000000000011</c:v>
                </c:pt>
                <c:pt idx="184">
                  <c:v>1300</c:v>
                </c:pt>
                <c:pt idx="185">
                  <c:v>2625.0000000000005</c:v>
                </c:pt>
                <c:pt idx="186">
                  <c:v>3412.5</c:v>
                </c:pt>
                <c:pt idx="187">
                  <c:v>1800.0000000000002</c:v>
                </c:pt>
                <c:pt idx="188">
                  <c:v>1237.5</c:v>
                </c:pt>
                <c:pt idx="189">
                  <c:v>1100</c:v>
                </c:pt>
                <c:pt idx="190">
                  <c:v>1137.5</c:v>
                </c:pt>
                <c:pt idx="191">
                  <c:v>2450.0000000000005</c:v>
                </c:pt>
                <c:pt idx="192">
                  <c:v>3087.5</c:v>
                </c:pt>
                <c:pt idx="193">
                  <c:v>1375</c:v>
                </c:pt>
                <c:pt idx="194">
                  <c:v>900</c:v>
                </c:pt>
                <c:pt idx="195">
                  <c:v>787.5</c:v>
                </c:pt>
                <c:pt idx="196">
                  <c:v>687.49999999999989</c:v>
                </c:pt>
                <c:pt idx="197">
                  <c:v>1350</c:v>
                </c:pt>
                <c:pt idx="198">
                  <c:v>2400</c:v>
                </c:pt>
                <c:pt idx="199">
                  <c:v>1125</c:v>
                </c:pt>
                <c:pt idx="200">
                  <c:v>625</c:v>
                </c:pt>
                <c:pt idx="201">
                  <c:v>500</c:v>
                </c:pt>
                <c:pt idx="202">
                  <c:v>600</c:v>
                </c:pt>
                <c:pt idx="203">
                  <c:v>1462.4999999999998</c:v>
                </c:pt>
                <c:pt idx="204">
                  <c:v>2625.0000000000005</c:v>
                </c:pt>
                <c:pt idx="205">
                  <c:v>1200.0000000000002</c:v>
                </c:pt>
                <c:pt idx="206">
                  <c:v>1170.0000000000002</c:v>
                </c:pt>
                <c:pt idx="207">
                  <c:v>1050.0000000000002</c:v>
                </c:pt>
                <c:pt idx="208">
                  <c:v>1050</c:v>
                </c:pt>
                <c:pt idx="209">
                  <c:v>1875</c:v>
                </c:pt>
                <c:pt idx="210">
                  <c:v>3325.0000000000005</c:v>
                </c:pt>
                <c:pt idx="211">
                  <c:v>1650.0000000000002</c:v>
                </c:pt>
                <c:pt idx="212">
                  <c:v>1350.0000000000002</c:v>
                </c:pt>
                <c:pt idx="213">
                  <c:v>1050.0000000000002</c:v>
                </c:pt>
                <c:pt idx="214">
                  <c:v>1225.0000000000002</c:v>
                </c:pt>
                <c:pt idx="215">
                  <c:v>2062.5</c:v>
                </c:pt>
                <c:pt idx="216">
                  <c:v>4725</c:v>
                </c:pt>
                <c:pt idx="217">
                  <c:v>3825</c:v>
                </c:pt>
                <c:pt idx="218">
                  <c:v>2975.0000000000005</c:v>
                </c:pt>
                <c:pt idx="219">
                  <c:v>2799.9999999999995</c:v>
                </c:pt>
                <c:pt idx="220">
                  <c:v>4125</c:v>
                </c:pt>
                <c:pt idx="221">
                  <c:v>3825</c:v>
                </c:pt>
                <c:pt idx="222">
                  <c:v>4950</c:v>
                </c:pt>
                <c:pt idx="223">
                  <c:v>3375</c:v>
                </c:pt>
                <c:pt idx="224">
                  <c:v>2800.0000000000005</c:v>
                </c:pt>
                <c:pt idx="225">
                  <c:v>2700</c:v>
                </c:pt>
                <c:pt idx="226">
                  <c:v>4125</c:v>
                </c:pt>
                <c:pt idx="227">
                  <c:v>3825</c:v>
                </c:pt>
                <c:pt idx="228">
                  <c:v>4815</c:v>
                </c:pt>
                <c:pt idx="229">
                  <c:v>3375</c:v>
                </c:pt>
                <c:pt idx="230">
                  <c:v>2712.5000000000005</c:v>
                </c:pt>
                <c:pt idx="231">
                  <c:v>2500</c:v>
                </c:pt>
                <c:pt idx="232">
                  <c:v>3712.5000000000005</c:v>
                </c:pt>
                <c:pt idx="233">
                  <c:v>3487.5</c:v>
                </c:pt>
                <c:pt idx="234">
                  <c:v>4612.5</c:v>
                </c:pt>
                <c:pt idx="235">
                  <c:v>3262.5</c:v>
                </c:pt>
                <c:pt idx="236">
                  <c:v>2537.5000000000005</c:v>
                </c:pt>
                <c:pt idx="237">
                  <c:v>2600</c:v>
                </c:pt>
                <c:pt idx="238">
                  <c:v>3712.5000000000005</c:v>
                </c:pt>
                <c:pt idx="239">
                  <c:v>3600</c:v>
                </c:pt>
                <c:pt idx="240">
                  <c:v>5885.0000000000009</c:v>
                </c:pt>
                <c:pt idx="241">
                  <c:v>4262.5</c:v>
                </c:pt>
                <c:pt idx="242">
                  <c:v>3750</c:v>
                </c:pt>
                <c:pt idx="243">
                  <c:v>3500</c:v>
                </c:pt>
                <c:pt idx="244">
                  <c:v>4350</c:v>
                </c:pt>
                <c:pt idx="245">
                  <c:v>5362.5</c:v>
                </c:pt>
                <c:pt idx="246">
                  <c:v>6450</c:v>
                </c:pt>
                <c:pt idx="247">
                  <c:v>4537.5</c:v>
                </c:pt>
                <c:pt idx="248">
                  <c:v>4000</c:v>
                </c:pt>
                <c:pt idx="249">
                  <c:v>3875</c:v>
                </c:pt>
                <c:pt idx="250">
                  <c:v>5037.5</c:v>
                </c:pt>
                <c:pt idx="251">
                  <c:v>6475.0000000000009</c:v>
                </c:pt>
                <c:pt idx="252">
                  <c:v>7475</c:v>
                </c:pt>
                <c:pt idx="253">
                  <c:v>5400.0000000000009</c:v>
                </c:pt>
                <c:pt idx="254">
                  <c:v>4537.5</c:v>
                </c:pt>
                <c:pt idx="255">
                  <c:v>4262.5</c:v>
                </c:pt>
                <c:pt idx="256">
                  <c:v>5200</c:v>
                </c:pt>
                <c:pt idx="257">
                  <c:v>6825.0000000000009</c:v>
                </c:pt>
                <c:pt idx="258">
                  <c:v>7312.5</c:v>
                </c:pt>
                <c:pt idx="259">
                  <c:v>5400.0000000000009</c:v>
                </c:pt>
                <c:pt idx="260">
                  <c:v>4537.5</c:v>
                </c:pt>
                <c:pt idx="261">
                  <c:v>3487.5</c:v>
                </c:pt>
                <c:pt idx="262">
                  <c:v>4125</c:v>
                </c:pt>
                <c:pt idx="263">
                  <c:v>5550.0000000000009</c:v>
                </c:pt>
                <c:pt idx="264">
                  <c:v>5775.0000000000009</c:v>
                </c:pt>
                <c:pt idx="265">
                  <c:v>4250.0000000000009</c:v>
                </c:pt>
                <c:pt idx="266">
                  <c:v>3375</c:v>
                </c:pt>
                <c:pt idx="267">
                  <c:v>3262.5</c:v>
                </c:pt>
                <c:pt idx="268">
                  <c:v>3987.5000000000005</c:v>
                </c:pt>
                <c:pt idx="269">
                  <c:v>4950.0000000000009</c:v>
                </c:pt>
                <c:pt idx="270">
                  <c:v>6000.0000000000009</c:v>
                </c:pt>
                <c:pt idx="271">
                  <c:v>4125.0000000000009</c:v>
                </c:pt>
                <c:pt idx="272">
                  <c:v>3625.0000000000009</c:v>
                </c:pt>
                <c:pt idx="273">
                  <c:v>3500.0000000000009</c:v>
                </c:pt>
                <c:pt idx="274">
                  <c:v>4200.0000000000009</c:v>
                </c:pt>
                <c:pt idx="275">
                  <c:v>5362.5</c:v>
                </c:pt>
                <c:pt idx="276">
                  <c:v>5850.0000000000009</c:v>
                </c:pt>
                <c:pt idx="277">
                  <c:v>4000.0000000000009</c:v>
                </c:pt>
                <c:pt idx="278">
                  <c:v>3725.0000000000009</c:v>
                </c:pt>
                <c:pt idx="279">
                  <c:v>3875.0000000000009</c:v>
                </c:pt>
                <c:pt idx="280">
                  <c:v>4875</c:v>
                </c:pt>
                <c:pt idx="281">
                  <c:v>5950</c:v>
                </c:pt>
                <c:pt idx="282">
                  <c:v>6987.5</c:v>
                </c:pt>
                <c:pt idx="283">
                  <c:v>4812.5</c:v>
                </c:pt>
                <c:pt idx="284">
                  <c:v>4537.5</c:v>
                </c:pt>
                <c:pt idx="285">
                  <c:v>4262.5</c:v>
                </c:pt>
                <c:pt idx="286">
                  <c:v>5037.5</c:v>
                </c:pt>
                <c:pt idx="287">
                  <c:v>6125</c:v>
                </c:pt>
                <c:pt idx="288">
                  <c:v>1575</c:v>
                </c:pt>
                <c:pt idx="289">
                  <c:v>875</c:v>
                </c:pt>
                <c:pt idx="290">
                  <c:v>625</c:v>
                </c:pt>
                <c:pt idx="291">
                  <c:v>300.00000000000006</c:v>
                </c:pt>
                <c:pt idx="292">
                  <c:v>674.99999999999989</c:v>
                </c:pt>
                <c:pt idx="293">
                  <c:v>875</c:v>
                </c:pt>
                <c:pt idx="294">
                  <c:v>1750</c:v>
                </c:pt>
                <c:pt idx="295">
                  <c:v>525</c:v>
                </c:pt>
                <c:pt idx="296">
                  <c:v>500</c:v>
                </c:pt>
                <c:pt idx="297">
                  <c:v>225.00000000000003</c:v>
                </c:pt>
                <c:pt idx="298">
                  <c:v>674.99999999999989</c:v>
                </c:pt>
                <c:pt idx="299">
                  <c:v>787.5</c:v>
                </c:pt>
                <c:pt idx="300">
                  <c:v>1780</c:v>
                </c:pt>
                <c:pt idx="301">
                  <c:v>500</c:v>
                </c:pt>
                <c:pt idx="302">
                  <c:v>525.00000000000011</c:v>
                </c:pt>
                <c:pt idx="303">
                  <c:v>87.5</c:v>
                </c:pt>
                <c:pt idx="304">
                  <c:v>375</c:v>
                </c:pt>
                <c:pt idx="305">
                  <c:v>700</c:v>
                </c:pt>
                <c:pt idx="306">
                  <c:v>1600</c:v>
                </c:pt>
                <c:pt idx="307">
                  <c:v>400</c:v>
                </c:pt>
                <c:pt idx="308">
                  <c:v>300.00000000000006</c:v>
                </c:pt>
                <c:pt idx="309">
                  <c:v>87.5</c:v>
                </c:pt>
                <c:pt idx="310">
                  <c:v>250</c:v>
                </c:pt>
                <c:pt idx="311">
                  <c:v>700</c:v>
                </c:pt>
                <c:pt idx="312">
                  <c:v>2225</c:v>
                </c:pt>
                <c:pt idx="313">
                  <c:v>675.00000000000011</c:v>
                </c:pt>
                <c:pt idx="314">
                  <c:v>500</c:v>
                </c:pt>
                <c:pt idx="315">
                  <c:v>200</c:v>
                </c:pt>
                <c:pt idx="316">
                  <c:v>412.49999999999994</c:v>
                </c:pt>
                <c:pt idx="317">
                  <c:v>1050</c:v>
                </c:pt>
                <c:pt idx="318">
                  <c:v>1912.5</c:v>
                </c:pt>
                <c:pt idx="319">
                  <c:v>700.00000000000011</c:v>
                </c:pt>
                <c:pt idx="320">
                  <c:v>612.50000000000011</c:v>
                </c:pt>
                <c:pt idx="321">
                  <c:v>525</c:v>
                </c:pt>
                <c:pt idx="322">
                  <c:v>750</c:v>
                </c:pt>
                <c:pt idx="323">
                  <c:v>1787.5000000000002</c:v>
                </c:pt>
                <c:pt idx="324">
                  <c:v>2750</c:v>
                </c:pt>
                <c:pt idx="325">
                  <c:v>1350.0000000000002</c:v>
                </c:pt>
                <c:pt idx="326">
                  <c:v>900</c:v>
                </c:pt>
                <c:pt idx="327">
                  <c:v>700</c:v>
                </c:pt>
                <c:pt idx="328">
                  <c:v>1000</c:v>
                </c:pt>
                <c:pt idx="329">
                  <c:v>2062.5</c:v>
                </c:pt>
                <c:pt idx="330">
                  <c:v>2625</c:v>
                </c:pt>
                <c:pt idx="331">
                  <c:v>1350.0000000000002</c:v>
                </c:pt>
                <c:pt idx="332">
                  <c:v>900</c:v>
                </c:pt>
                <c:pt idx="333">
                  <c:v>612.50000000000011</c:v>
                </c:pt>
                <c:pt idx="334">
                  <c:v>675</c:v>
                </c:pt>
                <c:pt idx="335">
                  <c:v>1625</c:v>
                </c:pt>
                <c:pt idx="336">
                  <c:v>2025</c:v>
                </c:pt>
                <c:pt idx="337">
                  <c:v>1000.0000000000002</c:v>
                </c:pt>
                <c:pt idx="338">
                  <c:v>375</c:v>
                </c:pt>
                <c:pt idx="339">
                  <c:v>312.5</c:v>
                </c:pt>
                <c:pt idx="340">
                  <c:v>437.5</c:v>
                </c:pt>
                <c:pt idx="341">
                  <c:v>800</c:v>
                </c:pt>
                <c:pt idx="342">
                  <c:v>1687.4999999999998</c:v>
                </c:pt>
                <c:pt idx="343">
                  <c:v>700</c:v>
                </c:pt>
                <c:pt idx="344">
                  <c:v>350</c:v>
                </c:pt>
                <c:pt idx="345">
                  <c:v>262.5</c:v>
                </c:pt>
                <c:pt idx="346">
                  <c:v>337.49999999999994</c:v>
                </c:pt>
                <c:pt idx="347">
                  <c:v>999.99999999999977</c:v>
                </c:pt>
                <c:pt idx="348">
                  <c:v>1750</c:v>
                </c:pt>
                <c:pt idx="349">
                  <c:v>800</c:v>
                </c:pt>
                <c:pt idx="350">
                  <c:v>580</c:v>
                </c:pt>
                <c:pt idx="351">
                  <c:v>600</c:v>
                </c:pt>
                <c:pt idx="352">
                  <c:v>687.49999999999989</c:v>
                </c:pt>
                <c:pt idx="353">
                  <c:v>1349.9999999999998</c:v>
                </c:pt>
                <c:pt idx="354">
                  <c:v>2612.4999999999995</c:v>
                </c:pt>
                <c:pt idx="355">
                  <c:v>1237.5</c:v>
                </c:pt>
                <c:pt idx="356">
                  <c:v>1012.5</c:v>
                </c:pt>
                <c:pt idx="357">
                  <c:v>787.5</c:v>
                </c:pt>
                <c:pt idx="358">
                  <c:v>962.49999999999989</c:v>
                </c:pt>
                <c:pt idx="359">
                  <c:v>1649.9999999999995</c:v>
                </c:pt>
                <c:pt idx="360">
                  <c:v>1487.5</c:v>
                </c:pt>
                <c:pt idx="361">
                  <c:v>787.5</c:v>
                </c:pt>
                <c:pt idx="362">
                  <c:v>562.5</c:v>
                </c:pt>
                <c:pt idx="363">
                  <c:v>225.00000000000003</c:v>
                </c:pt>
                <c:pt idx="364">
                  <c:v>562.5</c:v>
                </c:pt>
                <c:pt idx="365">
                  <c:v>787.5</c:v>
                </c:pt>
                <c:pt idx="366">
                  <c:v>1662.5</c:v>
                </c:pt>
                <c:pt idx="367">
                  <c:v>437.5</c:v>
                </c:pt>
                <c:pt idx="368">
                  <c:v>437.5</c:v>
                </c:pt>
                <c:pt idx="369">
                  <c:v>150.00000000000003</c:v>
                </c:pt>
                <c:pt idx="370">
                  <c:v>562.5</c:v>
                </c:pt>
                <c:pt idx="371">
                  <c:v>700</c:v>
                </c:pt>
                <c:pt idx="372">
                  <c:v>1680</c:v>
                </c:pt>
                <c:pt idx="373">
                  <c:v>400</c:v>
                </c:pt>
                <c:pt idx="374">
                  <c:v>450.00000000000006</c:v>
                </c:pt>
                <c:pt idx="375">
                  <c:v>0</c:v>
                </c:pt>
                <c:pt idx="376">
                  <c:v>250</c:v>
                </c:pt>
                <c:pt idx="377">
                  <c:v>600</c:v>
                </c:pt>
                <c:pt idx="378">
                  <c:v>1500</c:v>
                </c:pt>
                <c:pt idx="379">
                  <c:v>262.5</c:v>
                </c:pt>
                <c:pt idx="380">
                  <c:v>187.50000000000003</c:v>
                </c:pt>
                <c:pt idx="381">
                  <c:v>0</c:v>
                </c:pt>
                <c:pt idx="382">
                  <c:v>112.5</c:v>
                </c:pt>
                <c:pt idx="383">
                  <c:v>525</c:v>
                </c:pt>
                <c:pt idx="384">
                  <c:v>1890</c:v>
                </c:pt>
                <c:pt idx="385">
                  <c:v>500.00000000000011</c:v>
                </c:pt>
                <c:pt idx="386">
                  <c:v>350.00000000000006</c:v>
                </c:pt>
                <c:pt idx="387">
                  <c:v>87.500000000000014</c:v>
                </c:pt>
                <c:pt idx="388">
                  <c:v>249.99999999999997</c:v>
                </c:pt>
                <c:pt idx="389">
                  <c:v>824.99999999999989</c:v>
                </c:pt>
                <c:pt idx="390">
                  <c:v>1600</c:v>
                </c:pt>
                <c:pt idx="391">
                  <c:v>525.00000000000011</c:v>
                </c:pt>
                <c:pt idx="392">
                  <c:v>525.00000000000011</c:v>
                </c:pt>
                <c:pt idx="393">
                  <c:v>450.00000000000006</c:v>
                </c:pt>
                <c:pt idx="394">
                  <c:v>675</c:v>
                </c:pt>
                <c:pt idx="395">
                  <c:v>1625</c:v>
                </c:pt>
                <c:pt idx="396">
                  <c:v>2475</c:v>
                </c:pt>
                <c:pt idx="397">
                  <c:v>1200.0000000000002</c:v>
                </c:pt>
                <c:pt idx="398">
                  <c:v>787.50000000000011</c:v>
                </c:pt>
                <c:pt idx="399">
                  <c:v>612.50000000000011</c:v>
                </c:pt>
                <c:pt idx="400">
                  <c:v>787.5</c:v>
                </c:pt>
                <c:pt idx="401">
                  <c:v>1750</c:v>
                </c:pt>
                <c:pt idx="402">
                  <c:v>2250</c:v>
                </c:pt>
                <c:pt idx="403">
                  <c:v>1237.5000000000002</c:v>
                </c:pt>
                <c:pt idx="404">
                  <c:v>800</c:v>
                </c:pt>
                <c:pt idx="405">
                  <c:v>375.00000000000006</c:v>
                </c:pt>
                <c:pt idx="406">
                  <c:v>400</c:v>
                </c:pt>
                <c:pt idx="407">
                  <c:v>1237.5</c:v>
                </c:pt>
                <c:pt idx="408">
                  <c:v>1600</c:v>
                </c:pt>
                <c:pt idx="409">
                  <c:v>700.00000000000023</c:v>
                </c:pt>
                <c:pt idx="410">
                  <c:v>200</c:v>
                </c:pt>
                <c:pt idx="411">
                  <c:v>150</c:v>
                </c:pt>
                <c:pt idx="412">
                  <c:v>225</c:v>
                </c:pt>
                <c:pt idx="413">
                  <c:v>525</c:v>
                </c:pt>
                <c:pt idx="414">
                  <c:v>1300</c:v>
                </c:pt>
                <c:pt idx="415">
                  <c:v>450</c:v>
                </c:pt>
                <c:pt idx="416">
                  <c:v>150</c:v>
                </c:pt>
                <c:pt idx="417">
                  <c:v>75</c:v>
                </c:pt>
                <c:pt idx="418">
                  <c:v>99.999999999999986</c:v>
                </c:pt>
                <c:pt idx="419">
                  <c:v>674.99999999999989</c:v>
                </c:pt>
                <c:pt idx="420">
                  <c:v>1200</c:v>
                </c:pt>
                <c:pt idx="421">
                  <c:v>450.00000000000006</c:v>
                </c:pt>
                <c:pt idx="422">
                  <c:v>285.00000000000006</c:v>
                </c:pt>
                <c:pt idx="423">
                  <c:v>375.00000000000006</c:v>
                </c:pt>
                <c:pt idx="424">
                  <c:v>499.99999999999994</c:v>
                </c:pt>
                <c:pt idx="425">
                  <c:v>1099.9999999999995</c:v>
                </c:pt>
                <c:pt idx="426">
                  <c:v>2249.9999999999995</c:v>
                </c:pt>
                <c:pt idx="427">
                  <c:v>1000</c:v>
                </c:pt>
                <c:pt idx="428">
                  <c:v>800</c:v>
                </c:pt>
                <c:pt idx="429">
                  <c:v>600</c:v>
                </c:pt>
                <c:pt idx="430">
                  <c:v>749.99999999999989</c:v>
                </c:pt>
                <c:pt idx="431">
                  <c:v>1374.9999999999995</c:v>
                </c:pt>
                <c:pt idx="432">
                  <c:v>1800</c:v>
                </c:pt>
                <c:pt idx="433">
                  <c:v>1000</c:v>
                </c:pt>
                <c:pt idx="434">
                  <c:v>750.00000000000011</c:v>
                </c:pt>
                <c:pt idx="435">
                  <c:v>350</c:v>
                </c:pt>
                <c:pt idx="436">
                  <c:v>750</c:v>
                </c:pt>
                <c:pt idx="437">
                  <c:v>1000</c:v>
                </c:pt>
                <c:pt idx="438">
                  <c:v>2000</c:v>
                </c:pt>
                <c:pt idx="439">
                  <c:v>600</c:v>
                </c:pt>
                <c:pt idx="440">
                  <c:v>600.00000000000011</c:v>
                </c:pt>
                <c:pt idx="441">
                  <c:v>262.5</c:v>
                </c:pt>
                <c:pt idx="442">
                  <c:v>750</c:v>
                </c:pt>
                <c:pt idx="443">
                  <c:v>1000</c:v>
                </c:pt>
                <c:pt idx="444">
                  <c:v>1880</c:v>
                </c:pt>
                <c:pt idx="445">
                  <c:v>700</c:v>
                </c:pt>
                <c:pt idx="446">
                  <c:v>600.00000000000011</c:v>
                </c:pt>
                <c:pt idx="447">
                  <c:v>175</c:v>
                </c:pt>
                <c:pt idx="448">
                  <c:v>500</c:v>
                </c:pt>
                <c:pt idx="449">
                  <c:v>800</c:v>
                </c:pt>
                <c:pt idx="450">
                  <c:v>1800</c:v>
                </c:pt>
                <c:pt idx="451">
                  <c:v>600</c:v>
                </c:pt>
                <c:pt idx="452">
                  <c:v>450.00000000000006</c:v>
                </c:pt>
                <c:pt idx="453">
                  <c:v>262.5</c:v>
                </c:pt>
                <c:pt idx="454">
                  <c:v>375</c:v>
                </c:pt>
                <c:pt idx="455">
                  <c:v>900</c:v>
                </c:pt>
                <c:pt idx="456">
                  <c:v>2722.4999999999995</c:v>
                </c:pt>
                <c:pt idx="457">
                  <c:v>1000</c:v>
                </c:pt>
                <c:pt idx="458">
                  <c:v>787.5</c:v>
                </c:pt>
                <c:pt idx="459">
                  <c:v>562.5</c:v>
                </c:pt>
                <c:pt idx="460">
                  <c:v>824.99999999999989</c:v>
                </c:pt>
                <c:pt idx="461">
                  <c:v>1650</c:v>
                </c:pt>
                <c:pt idx="462">
                  <c:v>2887.4999999999995</c:v>
                </c:pt>
                <c:pt idx="463">
                  <c:v>1375</c:v>
                </c:pt>
                <c:pt idx="464">
                  <c:v>900</c:v>
                </c:pt>
                <c:pt idx="465">
                  <c:v>787.5</c:v>
                </c:pt>
                <c:pt idx="466">
                  <c:v>962.49999999999989</c:v>
                </c:pt>
                <c:pt idx="467">
                  <c:v>1950</c:v>
                </c:pt>
                <c:pt idx="468">
                  <c:v>3024.9999999999995</c:v>
                </c:pt>
                <c:pt idx="469">
                  <c:v>1500</c:v>
                </c:pt>
                <c:pt idx="470">
                  <c:v>1012.5</c:v>
                </c:pt>
                <c:pt idx="471">
                  <c:v>787.5</c:v>
                </c:pt>
                <c:pt idx="472">
                  <c:v>1099.9999999999998</c:v>
                </c:pt>
                <c:pt idx="473">
                  <c:v>2250</c:v>
                </c:pt>
                <c:pt idx="474">
                  <c:v>2887.4999999999995</c:v>
                </c:pt>
                <c:pt idx="475">
                  <c:v>1500</c:v>
                </c:pt>
                <c:pt idx="476">
                  <c:v>1012.5</c:v>
                </c:pt>
                <c:pt idx="477">
                  <c:v>787.5</c:v>
                </c:pt>
                <c:pt idx="478">
                  <c:v>824.99999999999989</c:v>
                </c:pt>
                <c:pt idx="479">
                  <c:v>1950</c:v>
                </c:pt>
                <c:pt idx="480">
                  <c:v>2474.9999999999995</c:v>
                </c:pt>
                <c:pt idx="481">
                  <c:v>1250</c:v>
                </c:pt>
                <c:pt idx="482">
                  <c:v>675</c:v>
                </c:pt>
                <c:pt idx="483">
                  <c:v>562.5</c:v>
                </c:pt>
                <c:pt idx="484">
                  <c:v>687.49999999999989</c:v>
                </c:pt>
                <c:pt idx="485">
                  <c:v>1350</c:v>
                </c:pt>
                <c:pt idx="486">
                  <c:v>2400</c:v>
                </c:pt>
                <c:pt idx="487">
                  <c:v>1237.5</c:v>
                </c:pt>
                <c:pt idx="488">
                  <c:v>687.5</c:v>
                </c:pt>
                <c:pt idx="489">
                  <c:v>550</c:v>
                </c:pt>
                <c:pt idx="490">
                  <c:v>650</c:v>
                </c:pt>
                <c:pt idx="491">
                  <c:v>1575</c:v>
                </c:pt>
                <c:pt idx="492">
                  <c:v>2437.5</c:v>
                </c:pt>
                <c:pt idx="493">
                  <c:v>1100</c:v>
                </c:pt>
                <c:pt idx="494">
                  <c:v>1072.5</c:v>
                </c:pt>
                <c:pt idx="495">
                  <c:v>962.50000000000011</c:v>
                </c:pt>
                <c:pt idx="496">
                  <c:v>975</c:v>
                </c:pt>
                <c:pt idx="497">
                  <c:v>1750</c:v>
                </c:pt>
                <c:pt idx="498">
                  <c:v>3087.5</c:v>
                </c:pt>
                <c:pt idx="499">
                  <c:v>1512.5000000000002</c:v>
                </c:pt>
                <c:pt idx="500">
                  <c:v>1375</c:v>
                </c:pt>
                <c:pt idx="501">
                  <c:v>1100</c:v>
                </c:pt>
                <c:pt idx="502">
                  <c:v>1300</c:v>
                </c:pt>
                <c:pt idx="503">
                  <c:v>2100</c:v>
                </c:pt>
                <c:pt idx="504">
                  <c:v>3825</c:v>
                </c:pt>
                <c:pt idx="505">
                  <c:v>2925</c:v>
                </c:pt>
                <c:pt idx="506">
                  <c:v>2275</c:v>
                </c:pt>
                <c:pt idx="507">
                  <c:v>1999.9999999999998</c:v>
                </c:pt>
                <c:pt idx="508">
                  <c:v>3025.0000000000005</c:v>
                </c:pt>
                <c:pt idx="509">
                  <c:v>2925</c:v>
                </c:pt>
                <c:pt idx="510">
                  <c:v>4050</c:v>
                </c:pt>
                <c:pt idx="511">
                  <c:v>2475</c:v>
                </c:pt>
                <c:pt idx="512">
                  <c:v>2100</c:v>
                </c:pt>
                <c:pt idx="513">
                  <c:v>1899.9999999999998</c:v>
                </c:pt>
                <c:pt idx="514">
                  <c:v>3025.0000000000005</c:v>
                </c:pt>
                <c:pt idx="515">
                  <c:v>2925</c:v>
                </c:pt>
                <c:pt idx="516">
                  <c:v>3915</c:v>
                </c:pt>
                <c:pt idx="517">
                  <c:v>2475</c:v>
                </c:pt>
                <c:pt idx="518">
                  <c:v>2012.5000000000002</c:v>
                </c:pt>
                <c:pt idx="519">
                  <c:v>1699.9999999999998</c:v>
                </c:pt>
                <c:pt idx="520">
                  <c:v>2612.5</c:v>
                </c:pt>
                <c:pt idx="521">
                  <c:v>2587.5</c:v>
                </c:pt>
                <c:pt idx="522">
                  <c:v>3712.5</c:v>
                </c:pt>
                <c:pt idx="523">
                  <c:v>2362.5</c:v>
                </c:pt>
                <c:pt idx="524">
                  <c:v>1837.5000000000002</c:v>
                </c:pt>
                <c:pt idx="525">
                  <c:v>1799.9999999999998</c:v>
                </c:pt>
                <c:pt idx="526">
                  <c:v>2612.5</c:v>
                </c:pt>
                <c:pt idx="527">
                  <c:v>2700</c:v>
                </c:pt>
                <c:pt idx="528">
                  <c:v>4785</c:v>
                </c:pt>
                <c:pt idx="529">
                  <c:v>3162.5000000000005</c:v>
                </c:pt>
                <c:pt idx="530">
                  <c:v>2750</c:v>
                </c:pt>
                <c:pt idx="531">
                  <c:v>2500</c:v>
                </c:pt>
                <c:pt idx="532">
                  <c:v>3150</c:v>
                </c:pt>
                <c:pt idx="533">
                  <c:v>4062.5</c:v>
                </c:pt>
                <c:pt idx="534">
                  <c:v>5250</c:v>
                </c:pt>
                <c:pt idx="535">
                  <c:v>3437.5000000000005</c:v>
                </c:pt>
                <c:pt idx="536">
                  <c:v>3000</c:v>
                </c:pt>
                <c:pt idx="537">
                  <c:v>2875</c:v>
                </c:pt>
                <c:pt idx="538">
                  <c:v>3737.5</c:v>
                </c:pt>
                <c:pt idx="539">
                  <c:v>5075.0000000000009</c:v>
                </c:pt>
                <c:pt idx="540">
                  <c:v>6175</c:v>
                </c:pt>
                <c:pt idx="541">
                  <c:v>4200.0000000000009</c:v>
                </c:pt>
                <c:pt idx="542">
                  <c:v>3437.5000000000005</c:v>
                </c:pt>
                <c:pt idx="543">
                  <c:v>3162.5000000000005</c:v>
                </c:pt>
                <c:pt idx="544">
                  <c:v>3900</c:v>
                </c:pt>
                <c:pt idx="545">
                  <c:v>5425.0000000000009</c:v>
                </c:pt>
                <c:pt idx="546">
                  <c:v>6012.5</c:v>
                </c:pt>
                <c:pt idx="547">
                  <c:v>4200.0000000000009</c:v>
                </c:pt>
                <c:pt idx="548">
                  <c:v>3437.5000000000005</c:v>
                </c:pt>
                <c:pt idx="549">
                  <c:v>2587.5</c:v>
                </c:pt>
                <c:pt idx="550">
                  <c:v>3025.0000000000005</c:v>
                </c:pt>
                <c:pt idx="551">
                  <c:v>4350.0000000000009</c:v>
                </c:pt>
                <c:pt idx="552">
                  <c:v>4675</c:v>
                </c:pt>
                <c:pt idx="553">
                  <c:v>3250.0000000000009</c:v>
                </c:pt>
                <c:pt idx="554">
                  <c:v>2475</c:v>
                </c:pt>
                <c:pt idx="555">
                  <c:v>2362.5</c:v>
                </c:pt>
                <c:pt idx="556">
                  <c:v>2887.5000000000005</c:v>
                </c:pt>
                <c:pt idx="557">
                  <c:v>3750.0000000000005</c:v>
                </c:pt>
                <c:pt idx="558">
                  <c:v>4800.0000000000009</c:v>
                </c:pt>
                <c:pt idx="559">
                  <c:v>3125.0000000000009</c:v>
                </c:pt>
                <c:pt idx="560">
                  <c:v>2625.0000000000005</c:v>
                </c:pt>
                <c:pt idx="561">
                  <c:v>2500.0000000000005</c:v>
                </c:pt>
                <c:pt idx="562">
                  <c:v>3000.0000000000005</c:v>
                </c:pt>
                <c:pt idx="563">
                  <c:v>4062.5</c:v>
                </c:pt>
                <c:pt idx="564">
                  <c:v>4650.0000000000009</c:v>
                </c:pt>
                <c:pt idx="565">
                  <c:v>3000.0000000000005</c:v>
                </c:pt>
                <c:pt idx="566">
                  <c:v>2725.0000000000005</c:v>
                </c:pt>
                <c:pt idx="567">
                  <c:v>2875.0000000000005</c:v>
                </c:pt>
                <c:pt idx="568">
                  <c:v>3575</c:v>
                </c:pt>
                <c:pt idx="569">
                  <c:v>4550</c:v>
                </c:pt>
                <c:pt idx="570">
                  <c:v>5687.5</c:v>
                </c:pt>
                <c:pt idx="571">
                  <c:v>3712.5000000000005</c:v>
                </c:pt>
                <c:pt idx="572">
                  <c:v>3437.5000000000005</c:v>
                </c:pt>
                <c:pt idx="573">
                  <c:v>3162.5000000000005</c:v>
                </c:pt>
                <c:pt idx="574">
                  <c:v>3737.5</c:v>
                </c:pt>
                <c:pt idx="575">
                  <c:v>4725</c:v>
                </c:pt>
                <c:pt idx="576">
                  <c:v>3200</c:v>
                </c:pt>
                <c:pt idx="577">
                  <c:v>2400</c:v>
                </c:pt>
                <c:pt idx="578">
                  <c:v>1800.0000000000002</c:v>
                </c:pt>
                <c:pt idx="579">
                  <c:v>1575</c:v>
                </c:pt>
                <c:pt idx="580">
                  <c:v>2500</c:v>
                </c:pt>
                <c:pt idx="581">
                  <c:v>2400</c:v>
                </c:pt>
                <c:pt idx="582">
                  <c:v>3400</c:v>
                </c:pt>
                <c:pt idx="583">
                  <c:v>2000</c:v>
                </c:pt>
                <c:pt idx="584">
                  <c:v>1650.0000000000002</c:v>
                </c:pt>
                <c:pt idx="585">
                  <c:v>1487.5</c:v>
                </c:pt>
                <c:pt idx="586">
                  <c:v>2500</c:v>
                </c:pt>
                <c:pt idx="587">
                  <c:v>2400</c:v>
                </c:pt>
                <c:pt idx="588">
                  <c:v>3280</c:v>
                </c:pt>
                <c:pt idx="589">
                  <c:v>2100</c:v>
                </c:pt>
                <c:pt idx="590">
                  <c:v>1650.0000000000002</c:v>
                </c:pt>
                <c:pt idx="591">
                  <c:v>1400</c:v>
                </c:pt>
                <c:pt idx="592">
                  <c:v>2250</c:v>
                </c:pt>
                <c:pt idx="593">
                  <c:v>2200</c:v>
                </c:pt>
                <c:pt idx="594">
                  <c:v>3200</c:v>
                </c:pt>
                <c:pt idx="595">
                  <c:v>2000</c:v>
                </c:pt>
                <c:pt idx="596">
                  <c:v>1500.0000000000002</c:v>
                </c:pt>
                <c:pt idx="597">
                  <c:v>1487.5</c:v>
                </c:pt>
                <c:pt idx="598">
                  <c:v>2125</c:v>
                </c:pt>
                <c:pt idx="599">
                  <c:v>2200</c:v>
                </c:pt>
                <c:pt idx="600">
                  <c:v>4100</c:v>
                </c:pt>
                <c:pt idx="601">
                  <c:v>2362.5000000000005</c:v>
                </c:pt>
                <c:pt idx="602">
                  <c:v>2000</c:v>
                </c:pt>
                <c:pt idx="603">
                  <c:v>1800</c:v>
                </c:pt>
                <c:pt idx="604">
                  <c:v>2375</c:v>
                </c:pt>
                <c:pt idx="605">
                  <c:v>3300.0000000000005</c:v>
                </c:pt>
                <c:pt idx="606">
                  <c:v>4250</c:v>
                </c:pt>
                <c:pt idx="607">
                  <c:v>2700.0000000000005</c:v>
                </c:pt>
                <c:pt idx="608">
                  <c:v>2100</c:v>
                </c:pt>
                <c:pt idx="609">
                  <c:v>2000</c:v>
                </c:pt>
                <c:pt idx="610">
                  <c:v>2500</c:v>
                </c:pt>
                <c:pt idx="611">
                  <c:v>3575.0000000000005</c:v>
                </c:pt>
                <c:pt idx="612">
                  <c:v>4375</c:v>
                </c:pt>
                <c:pt idx="613">
                  <c:v>2812.5000000000005</c:v>
                </c:pt>
                <c:pt idx="614">
                  <c:v>2200</c:v>
                </c:pt>
                <c:pt idx="615">
                  <c:v>2000</c:v>
                </c:pt>
                <c:pt idx="616">
                  <c:v>2625</c:v>
                </c:pt>
                <c:pt idx="617">
                  <c:v>3850.0000000000005</c:v>
                </c:pt>
                <c:pt idx="618">
                  <c:v>4250</c:v>
                </c:pt>
                <c:pt idx="619">
                  <c:v>2812.5000000000005</c:v>
                </c:pt>
                <c:pt idx="620">
                  <c:v>2200</c:v>
                </c:pt>
                <c:pt idx="621">
                  <c:v>2100</c:v>
                </c:pt>
                <c:pt idx="622">
                  <c:v>2500</c:v>
                </c:pt>
                <c:pt idx="623">
                  <c:v>3712.5000000000005</c:v>
                </c:pt>
                <c:pt idx="624">
                  <c:v>4000</c:v>
                </c:pt>
                <c:pt idx="625">
                  <c:v>2700.0000000000005</c:v>
                </c:pt>
                <c:pt idx="626">
                  <c:v>2100</c:v>
                </c:pt>
                <c:pt idx="627">
                  <c:v>2000</c:v>
                </c:pt>
                <c:pt idx="628">
                  <c:v>2500</c:v>
                </c:pt>
                <c:pt idx="629">
                  <c:v>3300.0000000000005</c:v>
                </c:pt>
                <c:pt idx="630">
                  <c:v>4262.5</c:v>
                </c:pt>
                <c:pt idx="631">
                  <c:v>2700.0000000000005</c:v>
                </c:pt>
                <c:pt idx="632">
                  <c:v>2250.0000000000005</c:v>
                </c:pt>
                <c:pt idx="633">
                  <c:v>2137.5000000000005</c:v>
                </c:pt>
                <c:pt idx="634">
                  <c:v>2612.5</c:v>
                </c:pt>
                <c:pt idx="635">
                  <c:v>3600</c:v>
                </c:pt>
                <c:pt idx="636">
                  <c:v>4125</c:v>
                </c:pt>
                <c:pt idx="637">
                  <c:v>2587.5000000000005</c:v>
                </c:pt>
                <c:pt idx="638">
                  <c:v>2340.0000000000005</c:v>
                </c:pt>
                <c:pt idx="639">
                  <c:v>2250.0000000000005</c:v>
                </c:pt>
                <c:pt idx="640">
                  <c:v>2612.5</c:v>
                </c:pt>
                <c:pt idx="641">
                  <c:v>3450</c:v>
                </c:pt>
                <c:pt idx="642">
                  <c:v>4400</c:v>
                </c:pt>
                <c:pt idx="643">
                  <c:v>2700.0000000000005</c:v>
                </c:pt>
                <c:pt idx="644">
                  <c:v>2475.0000000000005</c:v>
                </c:pt>
                <c:pt idx="645">
                  <c:v>2250.0000000000005</c:v>
                </c:pt>
                <c:pt idx="646">
                  <c:v>2750</c:v>
                </c:pt>
                <c:pt idx="647">
                  <c:v>3600</c:v>
                </c:pt>
                <c:pt idx="648">
                  <c:v>2625</c:v>
                </c:pt>
                <c:pt idx="649">
                  <c:v>1924.9999999999998</c:v>
                </c:pt>
                <c:pt idx="650">
                  <c:v>1375</c:v>
                </c:pt>
                <c:pt idx="651">
                  <c:v>1199.9999999999998</c:v>
                </c:pt>
                <c:pt idx="652">
                  <c:v>2025.0000000000002</c:v>
                </c:pt>
                <c:pt idx="653">
                  <c:v>1924.9999999999998</c:v>
                </c:pt>
                <c:pt idx="654">
                  <c:v>2800</c:v>
                </c:pt>
                <c:pt idx="655">
                  <c:v>1575</c:v>
                </c:pt>
                <c:pt idx="656">
                  <c:v>1250</c:v>
                </c:pt>
                <c:pt idx="657">
                  <c:v>1124.9999999999998</c:v>
                </c:pt>
                <c:pt idx="658">
                  <c:v>2025.0000000000002</c:v>
                </c:pt>
                <c:pt idx="659">
                  <c:v>1924.9999999999998</c:v>
                </c:pt>
                <c:pt idx="660">
                  <c:v>2695</c:v>
                </c:pt>
                <c:pt idx="661">
                  <c:v>1575</c:v>
                </c:pt>
                <c:pt idx="662">
                  <c:v>1187.5</c:v>
                </c:pt>
                <c:pt idx="663">
                  <c:v>974.99999999999977</c:v>
                </c:pt>
                <c:pt idx="664">
                  <c:v>1687.5000000000002</c:v>
                </c:pt>
                <c:pt idx="665">
                  <c:v>1662.5</c:v>
                </c:pt>
                <c:pt idx="666">
                  <c:v>2537.5</c:v>
                </c:pt>
                <c:pt idx="667">
                  <c:v>1700</c:v>
                </c:pt>
                <c:pt idx="668">
                  <c:v>1350.0000000000002</c:v>
                </c:pt>
                <c:pt idx="669">
                  <c:v>1312.5</c:v>
                </c:pt>
                <c:pt idx="670">
                  <c:v>2000</c:v>
                </c:pt>
                <c:pt idx="671">
                  <c:v>2100</c:v>
                </c:pt>
                <c:pt idx="672">
                  <c:v>3975</c:v>
                </c:pt>
                <c:pt idx="673">
                  <c:v>2500</c:v>
                </c:pt>
                <c:pt idx="674">
                  <c:v>2137.5</c:v>
                </c:pt>
                <c:pt idx="675">
                  <c:v>2025</c:v>
                </c:pt>
                <c:pt idx="676">
                  <c:v>2612.4999999999995</c:v>
                </c:pt>
                <c:pt idx="677">
                  <c:v>3450</c:v>
                </c:pt>
                <c:pt idx="678">
                  <c:v>4537.4999999999991</c:v>
                </c:pt>
                <c:pt idx="679">
                  <c:v>2875</c:v>
                </c:pt>
                <c:pt idx="680">
                  <c:v>2475</c:v>
                </c:pt>
                <c:pt idx="681">
                  <c:v>2362.5</c:v>
                </c:pt>
                <c:pt idx="682">
                  <c:v>3150</c:v>
                </c:pt>
                <c:pt idx="683">
                  <c:v>4387.5</c:v>
                </c:pt>
                <c:pt idx="684">
                  <c:v>5400</c:v>
                </c:pt>
                <c:pt idx="685">
                  <c:v>3575.0000000000005</c:v>
                </c:pt>
                <c:pt idx="686">
                  <c:v>2875</c:v>
                </c:pt>
                <c:pt idx="687">
                  <c:v>2625</c:v>
                </c:pt>
                <c:pt idx="688">
                  <c:v>3300</c:v>
                </c:pt>
                <c:pt idx="689">
                  <c:v>4712.5</c:v>
                </c:pt>
                <c:pt idx="690">
                  <c:v>5250</c:v>
                </c:pt>
                <c:pt idx="691">
                  <c:v>3575.0000000000005</c:v>
                </c:pt>
                <c:pt idx="692">
                  <c:v>2587.5000000000005</c:v>
                </c:pt>
                <c:pt idx="693">
                  <c:v>1837.4999999999998</c:v>
                </c:pt>
                <c:pt idx="694">
                  <c:v>2250.0000000000005</c:v>
                </c:pt>
                <c:pt idx="695">
                  <c:v>3375.0000000000009</c:v>
                </c:pt>
                <c:pt idx="696">
                  <c:v>3600.0000000000005</c:v>
                </c:pt>
                <c:pt idx="697">
                  <c:v>2400.0000000000009</c:v>
                </c:pt>
                <c:pt idx="698">
                  <c:v>1750</c:v>
                </c:pt>
                <c:pt idx="699">
                  <c:v>1662.5</c:v>
                </c:pt>
                <c:pt idx="700">
                  <c:v>2137.5000000000005</c:v>
                </c:pt>
                <c:pt idx="701">
                  <c:v>2875.0000000000005</c:v>
                </c:pt>
                <c:pt idx="702">
                  <c:v>3750.0000000000009</c:v>
                </c:pt>
                <c:pt idx="703">
                  <c:v>2300.0000000000009</c:v>
                </c:pt>
                <c:pt idx="704">
                  <c:v>1700.0000000000005</c:v>
                </c:pt>
                <c:pt idx="705">
                  <c:v>1600.0000000000005</c:v>
                </c:pt>
                <c:pt idx="706">
                  <c:v>2000.0000000000005</c:v>
                </c:pt>
                <c:pt idx="707">
                  <c:v>2887.5000000000005</c:v>
                </c:pt>
                <c:pt idx="708">
                  <c:v>3375.0000000000009</c:v>
                </c:pt>
                <c:pt idx="709">
                  <c:v>2250.0000000000005</c:v>
                </c:pt>
                <c:pt idx="710">
                  <c:v>2002.5000000000005</c:v>
                </c:pt>
                <c:pt idx="711">
                  <c:v>2137.5000000000005</c:v>
                </c:pt>
                <c:pt idx="712">
                  <c:v>2700</c:v>
                </c:pt>
                <c:pt idx="713">
                  <c:v>4062.4999999999995</c:v>
                </c:pt>
                <c:pt idx="714">
                  <c:v>5100</c:v>
                </c:pt>
                <c:pt idx="715">
                  <c:v>3250</c:v>
                </c:pt>
                <c:pt idx="716">
                  <c:v>3000</c:v>
                </c:pt>
                <c:pt idx="717">
                  <c:v>2750</c:v>
                </c:pt>
                <c:pt idx="718">
                  <c:v>3300</c:v>
                </c:pt>
                <c:pt idx="719">
                  <c:v>4224.9999999999991</c:v>
                </c:pt>
                <c:pt idx="720">
                  <c:v>1875</c:v>
                </c:pt>
                <c:pt idx="721">
                  <c:v>1275</c:v>
                </c:pt>
                <c:pt idx="722">
                  <c:v>850</c:v>
                </c:pt>
                <c:pt idx="723">
                  <c:v>687.50000000000011</c:v>
                </c:pt>
                <c:pt idx="724">
                  <c:v>1300</c:v>
                </c:pt>
                <c:pt idx="725">
                  <c:v>1275</c:v>
                </c:pt>
                <c:pt idx="726">
                  <c:v>2025</c:v>
                </c:pt>
                <c:pt idx="727">
                  <c:v>975</c:v>
                </c:pt>
                <c:pt idx="728">
                  <c:v>750</c:v>
                </c:pt>
                <c:pt idx="729">
                  <c:v>625.00000000000011</c:v>
                </c:pt>
                <c:pt idx="730">
                  <c:v>1300</c:v>
                </c:pt>
                <c:pt idx="731">
                  <c:v>1200</c:v>
                </c:pt>
                <c:pt idx="732">
                  <c:v>2170</c:v>
                </c:pt>
                <c:pt idx="733">
                  <c:v>1050</c:v>
                </c:pt>
                <c:pt idx="734">
                  <c:v>875.00000000000023</c:v>
                </c:pt>
                <c:pt idx="735">
                  <c:v>600</c:v>
                </c:pt>
                <c:pt idx="736">
                  <c:v>1125</c:v>
                </c:pt>
                <c:pt idx="737">
                  <c:v>1225.0000000000002</c:v>
                </c:pt>
                <c:pt idx="738">
                  <c:v>2012.5000000000002</c:v>
                </c:pt>
                <c:pt idx="739">
                  <c:v>825.00000000000011</c:v>
                </c:pt>
                <c:pt idx="740">
                  <c:v>550.00000000000023</c:v>
                </c:pt>
                <c:pt idx="741">
                  <c:v>500</c:v>
                </c:pt>
                <c:pt idx="742">
                  <c:v>900</c:v>
                </c:pt>
                <c:pt idx="743">
                  <c:v>1050.0000000000002</c:v>
                </c:pt>
                <c:pt idx="744">
                  <c:v>2480</c:v>
                </c:pt>
                <c:pt idx="745">
                  <c:v>1137.5000000000002</c:v>
                </c:pt>
                <c:pt idx="746">
                  <c:v>900.00000000000011</c:v>
                </c:pt>
                <c:pt idx="747">
                  <c:v>675.00000000000011</c:v>
                </c:pt>
                <c:pt idx="748">
                  <c:v>1125</c:v>
                </c:pt>
                <c:pt idx="749">
                  <c:v>1749.9999999999998</c:v>
                </c:pt>
                <c:pt idx="750">
                  <c:v>2100</c:v>
                </c:pt>
                <c:pt idx="751">
                  <c:v>1050.0000000000005</c:v>
                </c:pt>
                <c:pt idx="752">
                  <c:v>937.50000000000023</c:v>
                </c:pt>
                <c:pt idx="753">
                  <c:v>875.00000000000023</c:v>
                </c:pt>
                <c:pt idx="754">
                  <c:v>1400</c:v>
                </c:pt>
                <c:pt idx="755">
                  <c:v>2362.5</c:v>
                </c:pt>
                <c:pt idx="756">
                  <c:v>3000</c:v>
                </c:pt>
                <c:pt idx="757">
                  <c:v>1750.0000000000005</c:v>
                </c:pt>
                <c:pt idx="758">
                  <c:v>1275.0000000000002</c:v>
                </c:pt>
                <c:pt idx="759">
                  <c:v>1125.0000000000002</c:v>
                </c:pt>
                <c:pt idx="760">
                  <c:v>1500</c:v>
                </c:pt>
                <c:pt idx="761">
                  <c:v>2475</c:v>
                </c:pt>
                <c:pt idx="762">
                  <c:v>2800</c:v>
                </c:pt>
                <c:pt idx="763">
                  <c:v>1900.0000000000005</c:v>
                </c:pt>
                <c:pt idx="764">
                  <c:v>1400.0000000000002</c:v>
                </c:pt>
                <c:pt idx="765">
                  <c:v>812.50000000000023</c:v>
                </c:pt>
                <c:pt idx="766">
                  <c:v>1050</c:v>
                </c:pt>
                <c:pt idx="767">
                  <c:v>1900</c:v>
                </c:pt>
                <c:pt idx="768">
                  <c:v>2100</c:v>
                </c:pt>
                <c:pt idx="769">
                  <c:v>1200.0000000000005</c:v>
                </c:pt>
                <c:pt idx="770">
                  <c:v>450.00000000000006</c:v>
                </c:pt>
                <c:pt idx="771">
                  <c:v>412.50000000000006</c:v>
                </c:pt>
                <c:pt idx="772">
                  <c:v>687.5</c:v>
                </c:pt>
                <c:pt idx="773">
                  <c:v>1050.0000000000002</c:v>
                </c:pt>
                <c:pt idx="774">
                  <c:v>1837.4999999999998</c:v>
                </c:pt>
                <c:pt idx="775">
                  <c:v>875</c:v>
                </c:pt>
                <c:pt idx="776">
                  <c:v>625</c:v>
                </c:pt>
                <c:pt idx="777">
                  <c:v>562.5</c:v>
                </c:pt>
                <c:pt idx="778">
                  <c:v>787.5</c:v>
                </c:pt>
                <c:pt idx="779">
                  <c:v>1399.9999999999998</c:v>
                </c:pt>
                <c:pt idx="780">
                  <c:v>1750.0000000000002</c:v>
                </c:pt>
                <c:pt idx="781">
                  <c:v>875.00000000000023</c:v>
                </c:pt>
                <c:pt idx="782">
                  <c:v>737.50000000000011</c:v>
                </c:pt>
                <c:pt idx="783">
                  <c:v>812.50000000000023</c:v>
                </c:pt>
                <c:pt idx="784">
                  <c:v>1349.9999999999998</c:v>
                </c:pt>
                <c:pt idx="785">
                  <c:v>1999.9999999999993</c:v>
                </c:pt>
                <c:pt idx="786">
                  <c:v>2924.9999999999995</c:v>
                </c:pt>
                <c:pt idx="787">
                  <c:v>1575.0000000000002</c:v>
                </c:pt>
                <c:pt idx="788">
                  <c:v>1400.0000000000002</c:v>
                </c:pt>
                <c:pt idx="789">
                  <c:v>1225.0000000000002</c:v>
                </c:pt>
                <c:pt idx="790">
                  <c:v>1574.9999999999998</c:v>
                </c:pt>
                <c:pt idx="791">
                  <c:v>2249.9999999999991</c:v>
                </c:pt>
                <c:pt idx="792">
                  <c:v>1687.5</c:v>
                </c:pt>
                <c:pt idx="793">
                  <c:v>1187.5</c:v>
                </c:pt>
                <c:pt idx="794">
                  <c:v>712.50000000000011</c:v>
                </c:pt>
                <c:pt idx="795">
                  <c:v>650.00000000000023</c:v>
                </c:pt>
                <c:pt idx="796">
                  <c:v>1312.5</c:v>
                </c:pt>
                <c:pt idx="797">
                  <c:v>1187.5</c:v>
                </c:pt>
                <c:pt idx="798">
                  <c:v>1812.5</c:v>
                </c:pt>
                <c:pt idx="799">
                  <c:v>937.5</c:v>
                </c:pt>
                <c:pt idx="800">
                  <c:v>637.50000000000011</c:v>
                </c:pt>
                <c:pt idx="801">
                  <c:v>600.00000000000023</c:v>
                </c:pt>
                <c:pt idx="802">
                  <c:v>1312.5</c:v>
                </c:pt>
                <c:pt idx="803">
                  <c:v>1125</c:v>
                </c:pt>
                <c:pt idx="804">
                  <c:v>2010.0000000000002</c:v>
                </c:pt>
                <c:pt idx="805">
                  <c:v>1050.0000000000002</c:v>
                </c:pt>
                <c:pt idx="806">
                  <c:v>800.00000000000023</c:v>
                </c:pt>
                <c:pt idx="807">
                  <c:v>625</c:v>
                </c:pt>
                <c:pt idx="808">
                  <c:v>1200</c:v>
                </c:pt>
                <c:pt idx="809">
                  <c:v>1200.0000000000002</c:v>
                </c:pt>
                <c:pt idx="810">
                  <c:v>1875.0000000000002</c:v>
                </c:pt>
                <c:pt idx="811">
                  <c:v>812.50000000000023</c:v>
                </c:pt>
                <c:pt idx="812">
                  <c:v>487.50000000000023</c:v>
                </c:pt>
                <c:pt idx="813">
                  <c:v>500</c:v>
                </c:pt>
                <c:pt idx="814">
                  <c:v>962.50000000000011</c:v>
                </c:pt>
                <c:pt idx="815">
                  <c:v>1000.0000000000002</c:v>
                </c:pt>
                <c:pt idx="816">
                  <c:v>2345</c:v>
                </c:pt>
                <c:pt idx="817">
                  <c:v>1125.0000000000005</c:v>
                </c:pt>
                <c:pt idx="818">
                  <c:v>875.00000000000023</c:v>
                </c:pt>
                <c:pt idx="819">
                  <c:v>687.50000000000011</c:v>
                </c:pt>
                <c:pt idx="820">
                  <c:v>1200</c:v>
                </c:pt>
                <c:pt idx="821">
                  <c:v>1799.9999999999998</c:v>
                </c:pt>
                <c:pt idx="822">
                  <c:v>1950.0000000000002</c:v>
                </c:pt>
                <c:pt idx="823">
                  <c:v>1000.0000000000005</c:v>
                </c:pt>
                <c:pt idx="824">
                  <c:v>850.00000000000023</c:v>
                </c:pt>
                <c:pt idx="825">
                  <c:v>800.00000000000023</c:v>
                </c:pt>
                <c:pt idx="826">
                  <c:v>1400.0000000000002</c:v>
                </c:pt>
                <c:pt idx="827">
                  <c:v>2300</c:v>
                </c:pt>
                <c:pt idx="828">
                  <c:v>2800.0000000000005</c:v>
                </c:pt>
                <c:pt idx="829">
                  <c:v>1650.0000000000005</c:v>
                </c:pt>
                <c:pt idx="830">
                  <c:v>1187.5000000000002</c:v>
                </c:pt>
                <c:pt idx="831">
                  <c:v>1062.5000000000002</c:v>
                </c:pt>
                <c:pt idx="832">
                  <c:v>1487.5000000000002</c:v>
                </c:pt>
                <c:pt idx="833">
                  <c:v>2400</c:v>
                </c:pt>
                <c:pt idx="834">
                  <c:v>2625.0000000000005</c:v>
                </c:pt>
                <c:pt idx="835">
                  <c:v>1837.5000000000005</c:v>
                </c:pt>
                <c:pt idx="836">
                  <c:v>1350.0000000000002</c:v>
                </c:pt>
                <c:pt idx="837">
                  <c:v>750.00000000000023</c:v>
                </c:pt>
                <c:pt idx="838">
                  <c:v>1050.0000000000002</c:v>
                </c:pt>
                <c:pt idx="839">
                  <c:v>1837.5000000000002</c:v>
                </c:pt>
                <c:pt idx="840">
                  <c:v>1950.0000000000002</c:v>
                </c:pt>
                <c:pt idx="841">
                  <c:v>1125.0000000000005</c:v>
                </c:pt>
                <c:pt idx="842">
                  <c:v>350.00000000000006</c:v>
                </c:pt>
                <c:pt idx="843">
                  <c:v>325.00000000000006</c:v>
                </c:pt>
                <c:pt idx="844">
                  <c:v>650</c:v>
                </c:pt>
                <c:pt idx="845">
                  <c:v>1000.0000000000002</c:v>
                </c:pt>
                <c:pt idx="846">
                  <c:v>1725</c:v>
                </c:pt>
                <c:pt idx="847">
                  <c:v>800</c:v>
                </c:pt>
                <c:pt idx="848">
                  <c:v>600</c:v>
                </c:pt>
                <c:pt idx="849">
                  <c:v>550</c:v>
                </c:pt>
                <c:pt idx="850">
                  <c:v>825</c:v>
                </c:pt>
                <c:pt idx="851">
                  <c:v>1399.9999999999998</c:v>
                </c:pt>
                <c:pt idx="852">
                  <c:v>1650.0000000000002</c:v>
                </c:pt>
                <c:pt idx="853">
                  <c:v>800.00000000000023</c:v>
                </c:pt>
                <c:pt idx="854">
                  <c:v>690.00000000000023</c:v>
                </c:pt>
                <c:pt idx="855">
                  <c:v>750.00000000000023</c:v>
                </c:pt>
                <c:pt idx="856">
                  <c:v>1399.9999999999998</c:v>
                </c:pt>
                <c:pt idx="857">
                  <c:v>2024.9999999999993</c:v>
                </c:pt>
                <c:pt idx="858">
                  <c:v>2799.9999999999995</c:v>
                </c:pt>
                <c:pt idx="859">
                  <c:v>1500.0000000000002</c:v>
                </c:pt>
                <c:pt idx="860">
                  <c:v>1350.0000000000002</c:v>
                </c:pt>
                <c:pt idx="861">
                  <c:v>1200.0000000000002</c:v>
                </c:pt>
                <c:pt idx="862">
                  <c:v>1599.9999999999998</c:v>
                </c:pt>
                <c:pt idx="863">
                  <c:v>2249.9999999999991</c:v>
                </c:pt>
                <c:pt idx="864">
                  <c:v>4100</c:v>
                </c:pt>
                <c:pt idx="865">
                  <c:v>3300</c:v>
                </c:pt>
                <c:pt idx="866">
                  <c:v>2475.0000000000005</c:v>
                </c:pt>
                <c:pt idx="867">
                  <c:v>2362.5</c:v>
                </c:pt>
                <c:pt idx="868">
                  <c:v>3625</c:v>
                </c:pt>
                <c:pt idx="869">
                  <c:v>3300</c:v>
                </c:pt>
                <c:pt idx="870">
                  <c:v>4300</c:v>
                </c:pt>
                <c:pt idx="871">
                  <c:v>2900</c:v>
                </c:pt>
                <c:pt idx="872">
                  <c:v>2325.0000000000005</c:v>
                </c:pt>
                <c:pt idx="873">
                  <c:v>2187.5</c:v>
                </c:pt>
                <c:pt idx="874">
                  <c:v>3500</c:v>
                </c:pt>
                <c:pt idx="875">
                  <c:v>2800</c:v>
                </c:pt>
                <c:pt idx="876">
                  <c:v>3570</c:v>
                </c:pt>
                <c:pt idx="877">
                  <c:v>2450</c:v>
                </c:pt>
                <c:pt idx="878">
                  <c:v>1812.5</c:v>
                </c:pt>
                <c:pt idx="879">
                  <c:v>1724.9999999999995</c:v>
                </c:pt>
                <c:pt idx="880">
                  <c:v>2812.5000000000005</c:v>
                </c:pt>
                <c:pt idx="881">
                  <c:v>2537.5</c:v>
                </c:pt>
                <c:pt idx="882">
                  <c:v>3412.5</c:v>
                </c:pt>
                <c:pt idx="883">
                  <c:v>2362.5</c:v>
                </c:pt>
                <c:pt idx="884">
                  <c:v>1687.5</c:v>
                </c:pt>
                <c:pt idx="885">
                  <c:v>1799.9999999999995</c:v>
                </c:pt>
                <c:pt idx="886">
                  <c:v>3125</c:v>
                </c:pt>
                <c:pt idx="887">
                  <c:v>3100</c:v>
                </c:pt>
                <c:pt idx="888">
                  <c:v>5225</c:v>
                </c:pt>
                <c:pt idx="889">
                  <c:v>3750</c:v>
                </c:pt>
                <c:pt idx="890">
                  <c:v>3262.5</c:v>
                </c:pt>
                <c:pt idx="891">
                  <c:v>3037.5</c:v>
                </c:pt>
                <c:pt idx="892">
                  <c:v>3849.9999999999995</c:v>
                </c:pt>
                <c:pt idx="893">
                  <c:v>4800</c:v>
                </c:pt>
                <c:pt idx="894">
                  <c:v>5774.9999999999991</c:v>
                </c:pt>
                <c:pt idx="895">
                  <c:v>4000</c:v>
                </c:pt>
                <c:pt idx="896">
                  <c:v>3875</c:v>
                </c:pt>
                <c:pt idx="897">
                  <c:v>3750</c:v>
                </c:pt>
                <c:pt idx="898">
                  <c:v>4875</c:v>
                </c:pt>
                <c:pt idx="899">
                  <c:v>6475.0000000000009</c:v>
                </c:pt>
                <c:pt idx="900">
                  <c:v>7475</c:v>
                </c:pt>
                <c:pt idx="901">
                  <c:v>5400.0000000000009</c:v>
                </c:pt>
                <c:pt idx="902">
                  <c:v>4537.5</c:v>
                </c:pt>
                <c:pt idx="903">
                  <c:v>4262.5</c:v>
                </c:pt>
                <c:pt idx="904">
                  <c:v>5200</c:v>
                </c:pt>
                <c:pt idx="905">
                  <c:v>6825.0000000000009</c:v>
                </c:pt>
                <c:pt idx="906">
                  <c:v>7312.5</c:v>
                </c:pt>
                <c:pt idx="907">
                  <c:v>5400.0000000000009</c:v>
                </c:pt>
                <c:pt idx="908">
                  <c:v>4537.5</c:v>
                </c:pt>
                <c:pt idx="909">
                  <c:v>3487.5</c:v>
                </c:pt>
                <c:pt idx="910">
                  <c:v>4125</c:v>
                </c:pt>
                <c:pt idx="911">
                  <c:v>5550.0000000000009</c:v>
                </c:pt>
                <c:pt idx="912">
                  <c:v>5637.5000000000009</c:v>
                </c:pt>
                <c:pt idx="913">
                  <c:v>4125.0000000000009</c:v>
                </c:pt>
                <c:pt idx="914">
                  <c:v>2900</c:v>
                </c:pt>
                <c:pt idx="915">
                  <c:v>2800</c:v>
                </c:pt>
                <c:pt idx="916">
                  <c:v>3500</c:v>
                </c:pt>
                <c:pt idx="917">
                  <c:v>4400</c:v>
                </c:pt>
                <c:pt idx="918">
                  <c:v>5362.5</c:v>
                </c:pt>
                <c:pt idx="919">
                  <c:v>3600.0000000000009</c:v>
                </c:pt>
                <c:pt idx="920">
                  <c:v>3037.5000000000009</c:v>
                </c:pt>
                <c:pt idx="921">
                  <c:v>2925.0000000000009</c:v>
                </c:pt>
                <c:pt idx="922">
                  <c:v>3575.0000000000005</c:v>
                </c:pt>
                <c:pt idx="923">
                  <c:v>4650</c:v>
                </c:pt>
                <c:pt idx="924">
                  <c:v>5087.5</c:v>
                </c:pt>
                <c:pt idx="925">
                  <c:v>3375.0000000000009</c:v>
                </c:pt>
                <c:pt idx="926">
                  <c:v>3127.5000000000009</c:v>
                </c:pt>
                <c:pt idx="927">
                  <c:v>4125.0000000000009</c:v>
                </c:pt>
                <c:pt idx="928">
                  <c:v>5075.0000000000009</c:v>
                </c:pt>
                <c:pt idx="929">
                  <c:v>6187.5</c:v>
                </c:pt>
                <c:pt idx="930">
                  <c:v>7525.0000000000009</c:v>
                </c:pt>
                <c:pt idx="931">
                  <c:v>5250.0000000000009</c:v>
                </c:pt>
                <c:pt idx="932">
                  <c:v>4950.0000000000009</c:v>
                </c:pt>
                <c:pt idx="933">
                  <c:v>4650.0000000000009</c:v>
                </c:pt>
                <c:pt idx="934">
                  <c:v>5425.0000000000009</c:v>
                </c:pt>
                <c:pt idx="935">
                  <c:v>6562.5</c:v>
                </c:pt>
                <c:pt idx="936">
                  <c:v>3237.5000000000005</c:v>
                </c:pt>
                <c:pt idx="937">
                  <c:v>2537.5000000000005</c:v>
                </c:pt>
                <c:pt idx="938">
                  <c:v>1812.5000000000005</c:v>
                </c:pt>
                <c:pt idx="939">
                  <c:v>1725</c:v>
                </c:pt>
                <c:pt idx="940">
                  <c:v>2812.5</c:v>
                </c:pt>
                <c:pt idx="941">
                  <c:v>2537.5000000000005</c:v>
                </c:pt>
                <c:pt idx="942">
                  <c:v>3412.5000000000005</c:v>
                </c:pt>
                <c:pt idx="943">
                  <c:v>2187.5</c:v>
                </c:pt>
                <c:pt idx="944">
                  <c:v>1687.5000000000005</c:v>
                </c:pt>
                <c:pt idx="945">
                  <c:v>1575</c:v>
                </c:pt>
                <c:pt idx="946">
                  <c:v>2700</c:v>
                </c:pt>
                <c:pt idx="947">
                  <c:v>2100</c:v>
                </c:pt>
                <c:pt idx="948">
                  <c:v>2760</c:v>
                </c:pt>
                <c:pt idx="949">
                  <c:v>1800</c:v>
                </c:pt>
                <c:pt idx="950">
                  <c:v>1250</c:v>
                </c:pt>
                <c:pt idx="951">
                  <c:v>1187.4999999999998</c:v>
                </c:pt>
                <c:pt idx="952">
                  <c:v>2100.0000000000005</c:v>
                </c:pt>
                <c:pt idx="953">
                  <c:v>1875</c:v>
                </c:pt>
                <c:pt idx="954">
                  <c:v>2625</c:v>
                </c:pt>
                <c:pt idx="955">
                  <c:v>1725</c:v>
                </c:pt>
                <c:pt idx="956">
                  <c:v>1150</c:v>
                </c:pt>
                <c:pt idx="957">
                  <c:v>1249.9999999999998</c:v>
                </c:pt>
                <c:pt idx="958">
                  <c:v>2362.5</c:v>
                </c:pt>
                <c:pt idx="959">
                  <c:v>2362.5</c:v>
                </c:pt>
                <c:pt idx="960">
                  <c:v>4252.5</c:v>
                </c:pt>
                <c:pt idx="961">
                  <c:v>2925</c:v>
                </c:pt>
                <c:pt idx="962">
                  <c:v>2500</c:v>
                </c:pt>
                <c:pt idx="963">
                  <c:v>2300</c:v>
                </c:pt>
                <c:pt idx="964">
                  <c:v>2999.9999999999995</c:v>
                </c:pt>
                <c:pt idx="965">
                  <c:v>3849.9999999999995</c:v>
                </c:pt>
                <c:pt idx="966">
                  <c:v>4749.9999999999991</c:v>
                </c:pt>
                <c:pt idx="967">
                  <c:v>3150</c:v>
                </c:pt>
                <c:pt idx="968">
                  <c:v>3375</c:v>
                </c:pt>
                <c:pt idx="969">
                  <c:v>3250</c:v>
                </c:pt>
                <c:pt idx="970">
                  <c:v>4225</c:v>
                </c:pt>
                <c:pt idx="971">
                  <c:v>5775.0000000000009</c:v>
                </c:pt>
                <c:pt idx="972">
                  <c:v>6825</c:v>
                </c:pt>
                <c:pt idx="973">
                  <c:v>4800.0000000000009</c:v>
                </c:pt>
                <c:pt idx="974">
                  <c:v>3987.5000000000005</c:v>
                </c:pt>
                <c:pt idx="975">
                  <c:v>3712.5000000000005</c:v>
                </c:pt>
                <c:pt idx="976">
                  <c:v>4550</c:v>
                </c:pt>
                <c:pt idx="977">
                  <c:v>6125.0000000000009</c:v>
                </c:pt>
                <c:pt idx="978">
                  <c:v>6662.5</c:v>
                </c:pt>
                <c:pt idx="979">
                  <c:v>4800.0000000000009</c:v>
                </c:pt>
                <c:pt idx="980">
                  <c:v>3987.5000000000005</c:v>
                </c:pt>
                <c:pt idx="981">
                  <c:v>3037.5</c:v>
                </c:pt>
                <c:pt idx="982">
                  <c:v>3575.0000000000005</c:v>
                </c:pt>
                <c:pt idx="983">
                  <c:v>4950.0000000000009</c:v>
                </c:pt>
                <c:pt idx="984">
                  <c:v>5087.5</c:v>
                </c:pt>
                <c:pt idx="985">
                  <c:v>3625.0000000000009</c:v>
                </c:pt>
                <c:pt idx="986">
                  <c:v>1875.0000000000002</c:v>
                </c:pt>
                <c:pt idx="987">
                  <c:v>1800.0000000000002</c:v>
                </c:pt>
                <c:pt idx="988">
                  <c:v>2400</c:v>
                </c:pt>
                <c:pt idx="989">
                  <c:v>3150.0000000000005</c:v>
                </c:pt>
                <c:pt idx="990">
                  <c:v>3937.5000000000005</c:v>
                </c:pt>
                <c:pt idx="991">
                  <c:v>2450.0000000000005</c:v>
                </c:pt>
                <c:pt idx="992">
                  <c:v>2012.5000000000005</c:v>
                </c:pt>
                <c:pt idx="993">
                  <c:v>1925.0000000000005</c:v>
                </c:pt>
                <c:pt idx="994">
                  <c:v>2475.0000000000005</c:v>
                </c:pt>
                <c:pt idx="995">
                  <c:v>3375</c:v>
                </c:pt>
                <c:pt idx="996">
                  <c:v>3712.5000000000005</c:v>
                </c:pt>
                <c:pt idx="997">
                  <c:v>2275.0000000000005</c:v>
                </c:pt>
                <c:pt idx="998">
                  <c:v>2380.0000000000009</c:v>
                </c:pt>
                <c:pt idx="999">
                  <c:v>3900.0000000000014</c:v>
                </c:pt>
                <c:pt idx="1000">
                  <c:v>4687.5000000000009</c:v>
                </c:pt>
                <c:pt idx="1001">
                  <c:v>5437.5</c:v>
                </c:pt>
                <c:pt idx="1002">
                  <c:v>6825.0000000000009</c:v>
                </c:pt>
                <c:pt idx="1003">
                  <c:v>4650.0000000000009</c:v>
                </c:pt>
                <c:pt idx="1004">
                  <c:v>4350.0000000000009</c:v>
                </c:pt>
                <c:pt idx="1005">
                  <c:v>4050.0000000000005</c:v>
                </c:pt>
                <c:pt idx="1006">
                  <c:v>4725</c:v>
                </c:pt>
                <c:pt idx="1007">
                  <c:v>5812.5</c:v>
                </c:pt>
                <c:pt idx="1008">
                  <c:v>2712.5000000000005</c:v>
                </c:pt>
                <c:pt idx="1009">
                  <c:v>2012.5000000000002</c:v>
                </c:pt>
                <c:pt idx="1010">
                  <c:v>1437.5000000000002</c:v>
                </c:pt>
                <c:pt idx="1011">
                  <c:v>1275</c:v>
                </c:pt>
                <c:pt idx="1012">
                  <c:v>2137.5</c:v>
                </c:pt>
                <c:pt idx="1013">
                  <c:v>2012.5000000000002</c:v>
                </c:pt>
                <c:pt idx="1014">
                  <c:v>2887.5000000000005</c:v>
                </c:pt>
                <c:pt idx="1015">
                  <c:v>1662.5000000000002</c:v>
                </c:pt>
                <c:pt idx="1016">
                  <c:v>1312.5000000000002</c:v>
                </c:pt>
                <c:pt idx="1017">
                  <c:v>1125</c:v>
                </c:pt>
                <c:pt idx="1018">
                  <c:v>2025</c:v>
                </c:pt>
                <c:pt idx="1019">
                  <c:v>1650</c:v>
                </c:pt>
                <c:pt idx="1020">
                  <c:v>2310</c:v>
                </c:pt>
                <c:pt idx="1021">
                  <c:v>1350</c:v>
                </c:pt>
                <c:pt idx="1022">
                  <c:v>950</c:v>
                </c:pt>
                <c:pt idx="1023">
                  <c:v>812.49999999999977</c:v>
                </c:pt>
                <c:pt idx="1024">
                  <c:v>1500.0000000000002</c:v>
                </c:pt>
                <c:pt idx="1025">
                  <c:v>1425</c:v>
                </c:pt>
                <c:pt idx="1026">
                  <c:v>2175</c:v>
                </c:pt>
                <c:pt idx="1027">
                  <c:v>1275</c:v>
                </c:pt>
                <c:pt idx="1028">
                  <c:v>850</c:v>
                </c:pt>
                <c:pt idx="1029">
                  <c:v>874.99999999999977</c:v>
                </c:pt>
                <c:pt idx="1030">
                  <c:v>1687.5</c:v>
                </c:pt>
                <c:pt idx="1031">
                  <c:v>1837.5000000000002</c:v>
                </c:pt>
                <c:pt idx="1032">
                  <c:v>3577.5</c:v>
                </c:pt>
                <c:pt idx="1033">
                  <c:v>2250</c:v>
                </c:pt>
                <c:pt idx="1034">
                  <c:v>1900</c:v>
                </c:pt>
                <c:pt idx="1035">
                  <c:v>1700</c:v>
                </c:pt>
                <c:pt idx="1036">
                  <c:v>2249.9999999999995</c:v>
                </c:pt>
                <c:pt idx="1037">
                  <c:v>3024.9999999999995</c:v>
                </c:pt>
                <c:pt idx="1038">
                  <c:v>3999.9999999999995</c:v>
                </c:pt>
                <c:pt idx="1039">
                  <c:v>2475</c:v>
                </c:pt>
                <c:pt idx="1040">
                  <c:v>2625</c:v>
                </c:pt>
                <c:pt idx="1041">
                  <c:v>2500</c:v>
                </c:pt>
                <c:pt idx="1042">
                  <c:v>3250</c:v>
                </c:pt>
                <c:pt idx="1043">
                  <c:v>4725</c:v>
                </c:pt>
                <c:pt idx="1044">
                  <c:v>5850</c:v>
                </c:pt>
                <c:pt idx="1045">
                  <c:v>3900.0000000000005</c:v>
                </c:pt>
                <c:pt idx="1046">
                  <c:v>3162.5000000000005</c:v>
                </c:pt>
                <c:pt idx="1047">
                  <c:v>2887.5000000000005</c:v>
                </c:pt>
                <c:pt idx="1048">
                  <c:v>3575</c:v>
                </c:pt>
                <c:pt idx="1049">
                  <c:v>5075.0000000000009</c:v>
                </c:pt>
                <c:pt idx="1050">
                  <c:v>5687.5</c:v>
                </c:pt>
                <c:pt idx="1051">
                  <c:v>3900.0000000000005</c:v>
                </c:pt>
                <c:pt idx="1052">
                  <c:v>3162.5000000000005</c:v>
                </c:pt>
                <c:pt idx="1053">
                  <c:v>2362.5</c:v>
                </c:pt>
                <c:pt idx="1054">
                  <c:v>2750</c:v>
                </c:pt>
                <c:pt idx="1055">
                  <c:v>4050.0000000000005</c:v>
                </c:pt>
                <c:pt idx="1056">
                  <c:v>4262.5</c:v>
                </c:pt>
                <c:pt idx="1057">
                  <c:v>2875.0000000000005</c:v>
                </c:pt>
                <c:pt idx="1058">
                  <c:v>1187.5000000000002</c:v>
                </c:pt>
                <c:pt idx="1059">
                  <c:v>1125.0000000000002</c:v>
                </c:pt>
                <c:pt idx="1060">
                  <c:v>1575.0000000000002</c:v>
                </c:pt>
                <c:pt idx="1061">
                  <c:v>2200.0000000000005</c:v>
                </c:pt>
                <c:pt idx="1062">
                  <c:v>2900.0000000000005</c:v>
                </c:pt>
                <c:pt idx="1063">
                  <c:v>1650.0000000000005</c:v>
                </c:pt>
                <c:pt idx="1064">
                  <c:v>1275.0000000000005</c:v>
                </c:pt>
                <c:pt idx="1065">
                  <c:v>1200.0000000000005</c:v>
                </c:pt>
                <c:pt idx="1066">
                  <c:v>1600.0000000000002</c:v>
                </c:pt>
                <c:pt idx="1067">
                  <c:v>2100</c:v>
                </c:pt>
                <c:pt idx="1068">
                  <c:v>2362.5000000000005</c:v>
                </c:pt>
                <c:pt idx="1069">
                  <c:v>1250.0000000000005</c:v>
                </c:pt>
                <c:pt idx="1070">
                  <c:v>1557.5000000000007</c:v>
                </c:pt>
                <c:pt idx="1071">
                  <c:v>3250.0000000000014</c:v>
                </c:pt>
                <c:pt idx="1072">
                  <c:v>3800.0000000000009</c:v>
                </c:pt>
                <c:pt idx="1073">
                  <c:v>4600</c:v>
                </c:pt>
                <c:pt idx="1074">
                  <c:v>6187.5000000000009</c:v>
                </c:pt>
                <c:pt idx="1075">
                  <c:v>4062.5000000000009</c:v>
                </c:pt>
                <c:pt idx="1076">
                  <c:v>3737.5000000000009</c:v>
                </c:pt>
                <c:pt idx="1077">
                  <c:v>3412.5000000000009</c:v>
                </c:pt>
                <c:pt idx="1078">
                  <c:v>3937.5000000000005</c:v>
                </c:pt>
                <c:pt idx="1079">
                  <c:v>5000</c:v>
                </c:pt>
                <c:pt idx="1080">
                  <c:v>2000</c:v>
                </c:pt>
                <c:pt idx="1081">
                  <c:v>1200</c:v>
                </c:pt>
                <c:pt idx="1082">
                  <c:v>900.00000000000011</c:v>
                </c:pt>
                <c:pt idx="1083">
                  <c:v>525</c:v>
                </c:pt>
                <c:pt idx="1084">
                  <c:v>999.99999999999989</c:v>
                </c:pt>
                <c:pt idx="1085">
                  <c:v>1200</c:v>
                </c:pt>
                <c:pt idx="1086">
                  <c:v>2200</c:v>
                </c:pt>
                <c:pt idx="1087">
                  <c:v>800</c:v>
                </c:pt>
                <c:pt idx="1088">
                  <c:v>750.00000000000011</c:v>
                </c:pt>
                <c:pt idx="1089">
                  <c:v>437.50000000000006</c:v>
                </c:pt>
                <c:pt idx="1090">
                  <c:v>999.99999999999989</c:v>
                </c:pt>
                <c:pt idx="1091">
                  <c:v>1200</c:v>
                </c:pt>
                <c:pt idx="1092">
                  <c:v>2340</c:v>
                </c:pt>
                <c:pt idx="1093">
                  <c:v>1012.5</c:v>
                </c:pt>
                <c:pt idx="1094">
                  <c:v>875.00000000000011</c:v>
                </c:pt>
                <c:pt idx="1095">
                  <c:v>400</c:v>
                </c:pt>
                <c:pt idx="1096">
                  <c:v>824.99999999999989</c:v>
                </c:pt>
                <c:pt idx="1097">
                  <c:v>1125</c:v>
                </c:pt>
                <c:pt idx="1098">
                  <c:v>2137.5</c:v>
                </c:pt>
                <c:pt idx="1099">
                  <c:v>787.5</c:v>
                </c:pt>
                <c:pt idx="1100">
                  <c:v>700</c:v>
                </c:pt>
                <c:pt idx="1101">
                  <c:v>450</c:v>
                </c:pt>
                <c:pt idx="1102">
                  <c:v>625</c:v>
                </c:pt>
                <c:pt idx="1103">
                  <c:v>1000</c:v>
                </c:pt>
                <c:pt idx="1104">
                  <c:v>2600</c:v>
                </c:pt>
                <c:pt idx="1105">
                  <c:v>1012.5000000000001</c:v>
                </c:pt>
                <c:pt idx="1106">
                  <c:v>800</c:v>
                </c:pt>
                <c:pt idx="1107">
                  <c:v>500</c:v>
                </c:pt>
                <c:pt idx="1108">
                  <c:v>750</c:v>
                </c:pt>
                <c:pt idx="1109">
                  <c:v>1512.5000000000002</c:v>
                </c:pt>
                <c:pt idx="1110">
                  <c:v>2100</c:v>
                </c:pt>
                <c:pt idx="1111">
                  <c:v>962.50000000000023</c:v>
                </c:pt>
                <c:pt idx="1112">
                  <c:v>675.00000000000011</c:v>
                </c:pt>
                <c:pt idx="1113">
                  <c:v>600.00000000000011</c:v>
                </c:pt>
                <c:pt idx="1114">
                  <c:v>1000</c:v>
                </c:pt>
                <c:pt idx="1115">
                  <c:v>2062.5</c:v>
                </c:pt>
                <c:pt idx="1116">
                  <c:v>3000</c:v>
                </c:pt>
                <c:pt idx="1117">
                  <c:v>1575.0000000000002</c:v>
                </c:pt>
                <c:pt idx="1118">
                  <c:v>1100</c:v>
                </c:pt>
                <c:pt idx="1119">
                  <c:v>900</c:v>
                </c:pt>
                <c:pt idx="1120">
                  <c:v>1250</c:v>
                </c:pt>
                <c:pt idx="1121">
                  <c:v>2337.5</c:v>
                </c:pt>
                <c:pt idx="1122">
                  <c:v>2875</c:v>
                </c:pt>
                <c:pt idx="1123">
                  <c:v>1575.0000000000002</c:v>
                </c:pt>
                <c:pt idx="1124">
                  <c:v>1100</c:v>
                </c:pt>
                <c:pt idx="1125">
                  <c:v>1000</c:v>
                </c:pt>
                <c:pt idx="1126">
                  <c:v>1125</c:v>
                </c:pt>
                <c:pt idx="1127">
                  <c:v>2200</c:v>
                </c:pt>
                <c:pt idx="1128">
                  <c:v>2625</c:v>
                </c:pt>
                <c:pt idx="1129">
                  <c:v>1462.5000000000002</c:v>
                </c:pt>
                <c:pt idx="1130">
                  <c:v>787.50000000000011</c:v>
                </c:pt>
                <c:pt idx="1131">
                  <c:v>700.00000000000011</c:v>
                </c:pt>
                <c:pt idx="1132">
                  <c:v>900</c:v>
                </c:pt>
                <c:pt idx="1133">
                  <c:v>1375</c:v>
                </c:pt>
                <c:pt idx="1134">
                  <c:v>2474.9999999999995</c:v>
                </c:pt>
                <c:pt idx="1135">
                  <c:v>1237.5</c:v>
                </c:pt>
                <c:pt idx="1136">
                  <c:v>787.5</c:v>
                </c:pt>
                <c:pt idx="1137">
                  <c:v>675</c:v>
                </c:pt>
                <c:pt idx="1138">
                  <c:v>824.99999999999989</c:v>
                </c:pt>
                <c:pt idx="1139">
                  <c:v>1512.4999999999998</c:v>
                </c:pt>
                <c:pt idx="1140">
                  <c:v>2125</c:v>
                </c:pt>
                <c:pt idx="1141">
                  <c:v>1100</c:v>
                </c:pt>
                <c:pt idx="1142">
                  <c:v>990</c:v>
                </c:pt>
                <c:pt idx="1143">
                  <c:v>1100</c:v>
                </c:pt>
                <c:pt idx="1144">
                  <c:v>1137.5</c:v>
                </c:pt>
                <c:pt idx="1145">
                  <c:v>1924.9999999999998</c:v>
                </c:pt>
                <c:pt idx="1146">
                  <c:v>3412.5</c:v>
                </c:pt>
                <c:pt idx="1147">
                  <c:v>1787.5000000000002</c:v>
                </c:pt>
                <c:pt idx="1148">
                  <c:v>1512.5000000000002</c:v>
                </c:pt>
                <c:pt idx="1149">
                  <c:v>1125</c:v>
                </c:pt>
                <c:pt idx="1150">
                  <c:v>1350</c:v>
                </c:pt>
                <c:pt idx="1151">
                  <c:v>2112.4999999999995</c:v>
                </c:pt>
                <c:pt idx="1152">
                  <c:v>2175.0000000000005</c:v>
                </c:pt>
                <c:pt idx="1153">
                  <c:v>1575.0000000000002</c:v>
                </c:pt>
                <c:pt idx="1154">
                  <c:v>1050.0000000000005</c:v>
                </c:pt>
                <c:pt idx="1155">
                  <c:v>937.5</c:v>
                </c:pt>
                <c:pt idx="1156">
                  <c:v>1700</c:v>
                </c:pt>
                <c:pt idx="1157">
                  <c:v>1575.0000000000002</c:v>
                </c:pt>
                <c:pt idx="1158">
                  <c:v>2325.0000000000005</c:v>
                </c:pt>
                <c:pt idx="1159">
                  <c:v>1275.0000000000002</c:v>
                </c:pt>
                <c:pt idx="1160">
                  <c:v>950.00000000000034</c:v>
                </c:pt>
                <c:pt idx="1161">
                  <c:v>812.5</c:v>
                </c:pt>
                <c:pt idx="1162">
                  <c:v>1600</c:v>
                </c:pt>
                <c:pt idx="1163">
                  <c:v>1250</c:v>
                </c:pt>
                <c:pt idx="1164">
                  <c:v>1800</c:v>
                </c:pt>
                <c:pt idx="1165">
                  <c:v>1000</c:v>
                </c:pt>
                <c:pt idx="1166">
                  <c:v>637.50000000000011</c:v>
                </c:pt>
                <c:pt idx="1167">
                  <c:v>549.99999999999989</c:v>
                </c:pt>
                <c:pt idx="1168">
                  <c:v>1137.5000000000002</c:v>
                </c:pt>
                <c:pt idx="1169">
                  <c:v>1062.5</c:v>
                </c:pt>
                <c:pt idx="1170">
                  <c:v>1687.5</c:v>
                </c:pt>
                <c:pt idx="1171">
                  <c:v>937.5</c:v>
                </c:pt>
                <c:pt idx="1172">
                  <c:v>562.50000000000011</c:v>
                </c:pt>
                <c:pt idx="1173">
                  <c:v>599.99999999999989</c:v>
                </c:pt>
                <c:pt idx="1174">
                  <c:v>1300</c:v>
                </c:pt>
                <c:pt idx="1175">
                  <c:v>1425.0000000000002</c:v>
                </c:pt>
                <c:pt idx="1176">
                  <c:v>2980</c:v>
                </c:pt>
                <c:pt idx="1177">
                  <c:v>1800</c:v>
                </c:pt>
                <c:pt idx="1178">
                  <c:v>1487.5000000000002</c:v>
                </c:pt>
                <c:pt idx="1179">
                  <c:v>1312.5000000000002</c:v>
                </c:pt>
                <c:pt idx="1180">
                  <c:v>1799.9999999999998</c:v>
                </c:pt>
                <c:pt idx="1181">
                  <c:v>2499.9999999999995</c:v>
                </c:pt>
                <c:pt idx="1182">
                  <c:v>3374.9999999999995</c:v>
                </c:pt>
                <c:pt idx="1183">
                  <c:v>2000</c:v>
                </c:pt>
                <c:pt idx="1184">
                  <c:v>2137.5</c:v>
                </c:pt>
                <c:pt idx="1185">
                  <c:v>2025</c:v>
                </c:pt>
                <c:pt idx="1186">
                  <c:v>2700</c:v>
                </c:pt>
                <c:pt idx="1187">
                  <c:v>4062.5</c:v>
                </c:pt>
                <c:pt idx="1188">
                  <c:v>5100</c:v>
                </c:pt>
                <c:pt idx="1189">
                  <c:v>3300.0000000000005</c:v>
                </c:pt>
                <c:pt idx="1190">
                  <c:v>2625</c:v>
                </c:pt>
                <c:pt idx="1191">
                  <c:v>2375</c:v>
                </c:pt>
                <c:pt idx="1192">
                  <c:v>3000</c:v>
                </c:pt>
                <c:pt idx="1193">
                  <c:v>4387.5</c:v>
                </c:pt>
                <c:pt idx="1194">
                  <c:v>4950</c:v>
                </c:pt>
                <c:pt idx="1195">
                  <c:v>3300.0000000000005</c:v>
                </c:pt>
                <c:pt idx="1196">
                  <c:v>2625</c:v>
                </c:pt>
                <c:pt idx="1197">
                  <c:v>1900</c:v>
                </c:pt>
                <c:pt idx="1198">
                  <c:v>2250</c:v>
                </c:pt>
                <c:pt idx="1199">
                  <c:v>3437.5000000000005</c:v>
                </c:pt>
                <c:pt idx="1200">
                  <c:v>3625</c:v>
                </c:pt>
                <c:pt idx="1201">
                  <c:v>2362.5000000000005</c:v>
                </c:pt>
                <c:pt idx="1202">
                  <c:v>850.00000000000023</c:v>
                </c:pt>
                <c:pt idx="1203">
                  <c:v>800.00000000000023</c:v>
                </c:pt>
                <c:pt idx="1204">
                  <c:v>1200.0000000000002</c:v>
                </c:pt>
                <c:pt idx="1205">
                  <c:v>1750.0000000000005</c:v>
                </c:pt>
                <c:pt idx="1206">
                  <c:v>2362.5000000000005</c:v>
                </c:pt>
                <c:pt idx="1207">
                  <c:v>1250.0000000000005</c:v>
                </c:pt>
                <c:pt idx="1208">
                  <c:v>937.50000000000045</c:v>
                </c:pt>
                <c:pt idx="1209">
                  <c:v>875.00000000000034</c:v>
                </c:pt>
                <c:pt idx="1210">
                  <c:v>1225.0000000000002</c:v>
                </c:pt>
                <c:pt idx="1211">
                  <c:v>1662.5000000000002</c:v>
                </c:pt>
                <c:pt idx="1212">
                  <c:v>1875.0000000000007</c:v>
                </c:pt>
                <c:pt idx="1213">
                  <c:v>900.00000000000057</c:v>
                </c:pt>
                <c:pt idx="1214">
                  <c:v>1185.0000000000007</c:v>
                </c:pt>
                <c:pt idx="1215">
                  <c:v>2700.0000000000009</c:v>
                </c:pt>
                <c:pt idx="1216">
                  <c:v>3187.5000000000005</c:v>
                </c:pt>
                <c:pt idx="1217">
                  <c:v>3937.5</c:v>
                </c:pt>
                <c:pt idx="1218">
                  <c:v>5425.0000000000009</c:v>
                </c:pt>
                <c:pt idx="1219">
                  <c:v>3450.0000000000005</c:v>
                </c:pt>
                <c:pt idx="1220">
                  <c:v>3150.0000000000005</c:v>
                </c:pt>
                <c:pt idx="1221">
                  <c:v>2850.0000000000005</c:v>
                </c:pt>
                <c:pt idx="1222">
                  <c:v>3325.0000000000005</c:v>
                </c:pt>
                <c:pt idx="1223">
                  <c:v>4312.5</c:v>
                </c:pt>
                <c:pt idx="1224">
                  <c:v>1900</c:v>
                </c:pt>
                <c:pt idx="1225">
                  <c:v>1100</c:v>
                </c:pt>
                <c:pt idx="1226">
                  <c:v>825.00000000000011</c:v>
                </c:pt>
                <c:pt idx="1227">
                  <c:v>437.50000000000006</c:v>
                </c:pt>
                <c:pt idx="1228">
                  <c:v>874.99999999999989</c:v>
                </c:pt>
                <c:pt idx="1229">
                  <c:v>1100</c:v>
                </c:pt>
                <c:pt idx="1230">
                  <c:v>2100</c:v>
                </c:pt>
                <c:pt idx="1231">
                  <c:v>700</c:v>
                </c:pt>
                <c:pt idx="1232">
                  <c:v>675.00000000000011</c:v>
                </c:pt>
                <c:pt idx="1233">
                  <c:v>350.00000000000006</c:v>
                </c:pt>
                <c:pt idx="1234">
                  <c:v>874.99999999999989</c:v>
                </c:pt>
                <c:pt idx="1235">
                  <c:v>962.49999999999989</c:v>
                </c:pt>
                <c:pt idx="1236">
                  <c:v>1980</c:v>
                </c:pt>
                <c:pt idx="1237">
                  <c:v>800</c:v>
                </c:pt>
                <c:pt idx="1238">
                  <c:v>675.00000000000011</c:v>
                </c:pt>
                <c:pt idx="1239">
                  <c:v>262.5</c:v>
                </c:pt>
                <c:pt idx="1240">
                  <c:v>625</c:v>
                </c:pt>
                <c:pt idx="1241">
                  <c:v>900</c:v>
                </c:pt>
                <c:pt idx="1242">
                  <c:v>1800</c:v>
                </c:pt>
                <c:pt idx="1243">
                  <c:v>600</c:v>
                </c:pt>
                <c:pt idx="1244">
                  <c:v>450.00000000000006</c:v>
                </c:pt>
                <c:pt idx="1245">
                  <c:v>262.5</c:v>
                </c:pt>
                <c:pt idx="1246">
                  <c:v>600</c:v>
                </c:pt>
                <c:pt idx="1247">
                  <c:v>1125</c:v>
                </c:pt>
                <c:pt idx="1248">
                  <c:v>2970</c:v>
                </c:pt>
                <c:pt idx="1249">
                  <c:v>1000</c:v>
                </c:pt>
                <c:pt idx="1250">
                  <c:v>787.5</c:v>
                </c:pt>
                <c:pt idx="1251">
                  <c:v>450</c:v>
                </c:pt>
                <c:pt idx="1252">
                  <c:v>687.49999999999989</c:v>
                </c:pt>
                <c:pt idx="1253">
                  <c:v>1500</c:v>
                </c:pt>
                <c:pt idx="1254">
                  <c:v>2250</c:v>
                </c:pt>
                <c:pt idx="1255">
                  <c:v>1000.0000000000002</c:v>
                </c:pt>
                <c:pt idx="1256">
                  <c:v>700.00000000000011</c:v>
                </c:pt>
                <c:pt idx="1257">
                  <c:v>612.50000000000011</c:v>
                </c:pt>
                <c:pt idx="1258">
                  <c:v>787.5</c:v>
                </c:pt>
                <c:pt idx="1259">
                  <c:v>1787.5000000000002</c:v>
                </c:pt>
                <c:pt idx="1260">
                  <c:v>2750</c:v>
                </c:pt>
                <c:pt idx="1261">
                  <c:v>1350.0000000000002</c:v>
                </c:pt>
                <c:pt idx="1262">
                  <c:v>900</c:v>
                </c:pt>
                <c:pt idx="1263">
                  <c:v>700</c:v>
                </c:pt>
                <c:pt idx="1264">
                  <c:v>1000</c:v>
                </c:pt>
                <c:pt idx="1265">
                  <c:v>2062.5</c:v>
                </c:pt>
                <c:pt idx="1266">
                  <c:v>2625</c:v>
                </c:pt>
                <c:pt idx="1267">
                  <c:v>1350.0000000000002</c:v>
                </c:pt>
                <c:pt idx="1268">
                  <c:v>900</c:v>
                </c:pt>
                <c:pt idx="1269">
                  <c:v>800</c:v>
                </c:pt>
                <c:pt idx="1270">
                  <c:v>875</c:v>
                </c:pt>
                <c:pt idx="1271">
                  <c:v>1925.0000000000002</c:v>
                </c:pt>
                <c:pt idx="1272">
                  <c:v>2137.5</c:v>
                </c:pt>
                <c:pt idx="1273">
                  <c:v>1100.0000000000002</c:v>
                </c:pt>
                <c:pt idx="1274">
                  <c:v>612.50000000000011</c:v>
                </c:pt>
                <c:pt idx="1275">
                  <c:v>525</c:v>
                </c:pt>
                <c:pt idx="1276">
                  <c:v>675</c:v>
                </c:pt>
                <c:pt idx="1277">
                  <c:v>1125</c:v>
                </c:pt>
                <c:pt idx="1278">
                  <c:v>2199.9999999999995</c:v>
                </c:pt>
                <c:pt idx="1279">
                  <c:v>1125</c:v>
                </c:pt>
                <c:pt idx="1280">
                  <c:v>675</c:v>
                </c:pt>
                <c:pt idx="1281">
                  <c:v>562.5</c:v>
                </c:pt>
                <c:pt idx="1282">
                  <c:v>687.49999999999989</c:v>
                </c:pt>
                <c:pt idx="1283">
                  <c:v>1499.9999999999998</c:v>
                </c:pt>
                <c:pt idx="1284">
                  <c:v>2199.9999999999995</c:v>
                </c:pt>
                <c:pt idx="1285">
                  <c:v>1125</c:v>
                </c:pt>
                <c:pt idx="1286">
                  <c:v>877.5</c:v>
                </c:pt>
                <c:pt idx="1287">
                  <c:v>787.5</c:v>
                </c:pt>
                <c:pt idx="1288">
                  <c:v>900</c:v>
                </c:pt>
                <c:pt idx="1289">
                  <c:v>1624.9999999999998</c:v>
                </c:pt>
                <c:pt idx="1290">
                  <c:v>3000</c:v>
                </c:pt>
                <c:pt idx="1291">
                  <c:v>1500</c:v>
                </c:pt>
                <c:pt idx="1292">
                  <c:v>1250</c:v>
                </c:pt>
                <c:pt idx="1293">
                  <c:v>1000</c:v>
                </c:pt>
                <c:pt idx="1294">
                  <c:v>1200</c:v>
                </c:pt>
                <c:pt idx="1295">
                  <c:v>1949.9999999999998</c:v>
                </c:pt>
                <c:pt idx="1296">
                  <c:v>1662.5000000000002</c:v>
                </c:pt>
                <c:pt idx="1297">
                  <c:v>962.50000000000011</c:v>
                </c:pt>
                <c:pt idx="1298">
                  <c:v>687.50000000000011</c:v>
                </c:pt>
                <c:pt idx="1299">
                  <c:v>375.00000000000006</c:v>
                </c:pt>
                <c:pt idx="1300">
                  <c:v>787.49999999999989</c:v>
                </c:pt>
                <c:pt idx="1301">
                  <c:v>962.50000000000011</c:v>
                </c:pt>
                <c:pt idx="1302">
                  <c:v>1837.5000000000002</c:v>
                </c:pt>
                <c:pt idx="1303">
                  <c:v>612.50000000000011</c:v>
                </c:pt>
                <c:pt idx="1304">
                  <c:v>562.50000000000011</c:v>
                </c:pt>
                <c:pt idx="1305">
                  <c:v>300.00000000000006</c:v>
                </c:pt>
                <c:pt idx="1306">
                  <c:v>787.49999999999989</c:v>
                </c:pt>
                <c:pt idx="1307">
                  <c:v>687.49999999999989</c:v>
                </c:pt>
                <c:pt idx="1308">
                  <c:v>1485.0000000000002</c:v>
                </c:pt>
                <c:pt idx="1309">
                  <c:v>600.00000000000011</c:v>
                </c:pt>
                <c:pt idx="1310">
                  <c:v>450.00000000000011</c:v>
                </c:pt>
                <c:pt idx="1311">
                  <c:v>187.49999999999997</c:v>
                </c:pt>
                <c:pt idx="1312">
                  <c:v>500</c:v>
                </c:pt>
                <c:pt idx="1313">
                  <c:v>675.00000000000011</c:v>
                </c:pt>
                <c:pt idx="1314">
                  <c:v>1350.0000000000002</c:v>
                </c:pt>
                <c:pt idx="1315">
                  <c:v>450.00000000000006</c:v>
                </c:pt>
                <c:pt idx="1316">
                  <c:v>300.00000000000006</c:v>
                </c:pt>
                <c:pt idx="1317">
                  <c:v>187.49999999999997</c:v>
                </c:pt>
                <c:pt idx="1318">
                  <c:v>600</c:v>
                </c:pt>
                <c:pt idx="1319">
                  <c:v>1125</c:v>
                </c:pt>
                <c:pt idx="1320">
                  <c:v>2970</c:v>
                </c:pt>
                <c:pt idx="1321">
                  <c:v>900</c:v>
                </c:pt>
                <c:pt idx="1322">
                  <c:v>700</c:v>
                </c:pt>
                <c:pt idx="1323">
                  <c:v>400</c:v>
                </c:pt>
                <c:pt idx="1324">
                  <c:v>624.99999999999989</c:v>
                </c:pt>
                <c:pt idx="1325">
                  <c:v>1374.9999999999998</c:v>
                </c:pt>
                <c:pt idx="1326">
                  <c:v>2000</c:v>
                </c:pt>
                <c:pt idx="1327">
                  <c:v>875.00000000000023</c:v>
                </c:pt>
                <c:pt idx="1328">
                  <c:v>600.00000000000011</c:v>
                </c:pt>
                <c:pt idx="1329">
                  <c:v>525.00000000000011</c:v>
                </c:pt>
                <c:pt idx="1330">
                  <c:v>700</c:v>
                </c:pt>
                <c:pt idx="1331">
                  <c:v>1787.5000000000002</c:v>
                </c:pt>
                <c:pt idx="1332">
                  <c:v>2750</c:v>
                </c:pt>
                <c:pt idx="1333">
                  <c:v>1350.0000000000002</c:v>
                </c:pt>
                <c:pt idx="1334">
                  <c:v>900</c:v>
                </c:pt>
                <c:pt idx="1335">
                  <c:v>700</c:v>
                </c:pt>
                <c:pt idx="1336">
                  <c:v>1000</c:v>
                </c:pt>
                <c:pt idx="1337">
                  <c:v>2062.5</c:v>
                </c:pt>
                <c:pt idx="1338">
                  <c:v>2625</c:v>
                </c:pt>
                <c:pt idx="1339">
                  <c:v>1350.0000000000002</c:v>
                </c:pt>
                <c:pt idx="1340">
                  <c:v>900</c:v>
                </c:pt>
                <c:pt idx="1341">
                  <c:v>800</c:v>
                </c:pt>
                <c:pt idx="1342">
                  <c:v>875</c:v>
                </c:pt>
                <c:pt idx="1343">
                  <c:v>1925.0000000000002</c:v>
                </c:pt>
                <c:pt idx="1344">
                  <c:v>1900</c:v>
                </c:pt>
                <c:pt idx="1345">
                  <c:v>962.50000000000023</c:v>
                </c:pt>
                <c:pt idx="1346">
                  <c:v>525.00000000000011</c:v>
                </c:pt>
                <c:pt idx="1347">
                  <c:v>450.00000000000006</c:v>
                </c:pt>
                <c:pt idx="1348">
                  <c:v>600</c:v>
                </c:pt>
                <c:pt idx="1349">
                  <c:v>1012.5</c:v>
                </c:pt>
                <c:pt idx="1350">
                  <c:v>1999.9999999999998</c:v>
                </c:pt>
                <c:pt idx="1351">
                  <c:v>1000</c:v>
                </c:pt>
                <c:pt idx="1352">
                  <c:v>600</c:v>
                </c:pt>
                <c:pt idx="1353">
                  <c:v>500</c:v>
                </c:pt>
                <c:pt idx="1354">
                  <c:v>624.99999999999989</c:v>
                </c:pt>
                <c:pt idx="1355">
                  <c:v>1374.9999999999995</c:v>
                </c:pt>
                <c:pt idx="1356">
                  <c:v>1999.9999999999998</c:v>
                </c:pt>
                <c:pt idx="1357">
                  <c:v>1000</c:v>
                </c:pt>
                <c:pt idx="1358">
                  <c:v>780</c:v>
                </c:pt>
                <c:pt idx="1359">
                  <c:v>700</c:v>
                </c:pt>
                <c:pt idx="1360">
                  <c:v>900</c:v>
                </c:pt>
                <c:pt idx="1361">
                  <c:v>1624.9999999999998</c:v>
                </c:pt>
                <c:pt idx="1362">
                  <c:v>3000</c:v>
                </c:pt>
                <c:pt idx="1363">
                  <c:v>1500</c:v>
                </c:pt>
                <c:pt idx="1364">
                  <c:v>1250</c:v>
                </c:pt>
                <c:pt idx="1365">
                  <c:v>1000</c:v>
                </c:pt>
                <c:pt idx="1366">
                  <c:v>1200</c:v>
                </c:pt>
                <c:pt idx="1367">
                  <c:v>1949.9999999999998</c:v>
                </c:pt>
                <c:pt idx="1368">
                  <c:v>1350.0000000000002</c:v>
                </c:pt>
                <c:pt idx="1369">
                  <c:v>750.00000000000011</c:v>
                </c:pt>
                <c:pt idx="1370">
                  <c:v>500.00000000000017</c:v>
                </c:pt>
                <c:pt idx="1371">
                  <c:v>250.00000000000006</c:v>
                </c:pt>
                <c:pt idx="1372">
                  <c:v>600</c:v>
                </c:pt>
                <c:pt idx="1373">
                  <c:v>750.00000000000011</c:v>
                </c:pt>
                <c:pt idx="1374">
                  <c:v>1500.0000000000002</c:v>
                </c:pt>
                <c:pt idx="1375">
                  <c:v>450.00000000000006</c:v>
                </c:pt>
                <c:pt idx="1376">
                  <c:v>400.00000000000011</c:v>
                </c:pt>
                <c:pt idx="1377">
                  <c:v>187.50000000000003</c:v>
                </c:pt>
                <c:pt idx="1378">
                  <c:v>600</c:v>
                </c:pt>
                <c:pt idx="1379">
                  <c:v>374.99999999999994</c:v>
                </c:pt>
                <c:pt idx="1380">
                  <c:v>940.00000000000023</c:v>
                </c:pt>
                <c:pt idx="1381">
                  <c:v>350.00000000000006</c:v>
                </c:pt>
                <c:pt idx="1382">
                  <c:v>225.00000000000009</c:v>
                </c:pt>
                <c:pt idx="1383">
                  <c:v>149.99999999999997</c:v>
                </c:pt>
                <c:pt idx="1384">
                  <c:v>450.00000000000006</c:v>
                </c:pt>
                <c:pt idx="1385">
                  <c:v>500.00000000000011</c:v>
                </c:pt>
                <c:pt idx="1386">
                  <c:v>950.00000000000023</c:v>
                </c:pt>
                <c:pt idx="1387">
                  <c:v>350.00000000000006</c:v>
                </c:pt>
                <c:pt idx="1388">
                  <c:v>175.00000000000006</c:v>
                </c:pt>
                <c:pt idx="1389">
                  <c:v>149.99999999999997</c:v>
                </c:pt>
                <c:pt idx="1390">
                  <c:v>750</c:v>
                </c:pt>
                <c:pt idx="1391">
                  <c:v>1250</c:v>
                </c:pt>
                <c:pt idx="1392">
                  <c:v>3120</c:v>
                </c:pt>
                <c:pt idx="1393">
                  <c:v>900</c:v>
                </c:pt>
                <c:pt idx="1394">
                  <c:v>700.00000000000011</c:v>
                </c:pt>
                <c:pt idx="1395">
                  <c:v>437.50000000000006</c:v>
                </c:pt>
                <c:pt idx="1396">
                  <c:v>674.99999999999989</c:v>
                </c:pt>
                <c:pt idx="1397">
                  <c:v>1374.9999999999998</c:v>
                </c:pt>
                <c:pt idx="1398">
                  <c:v>1837.5000000000002</c:v>
                </c:pt>
                <c:pt idx="1399">
                  <c:v>825.00000000000023</c:v>
                </c:pt>
                <c:pt idx="1400">
                  <c:v>500.00000000000011</c:v>
                </c:pt>
                <c:pt idx="1401">
                  <c:v>437.50000000000011</c:v>
                </c:pt>
                <c:pt idx="1402">
                  <c:v>612.50000000000011</c:v>
                </c:pt>
                <c:pt idx="1403">
                  <c:v>1787.5000000000002</c:v>
                </c:pt>
                <c:pt idx="1404">
                  <c:v>2750</c:v>
                </c:pt>
                <c:pt idx="1405">
                  <c:v>1350.0000000000002</c:v>
                </c:pt>
                <c:pt idx="1406">
                  <c:v>900</c:v>
                </c:pt>
                <c:pt idx="1407">
                  <c:v>700</c:v>
                </c:pt>
                <c:pt idx="1408">
                  <c:v>1000</c:v>
                </c:pt>
                <c:pt idx="1409">
                  <c:v>2062.5</c:v>
                </c:pt>
                <c:pt idx="1410">
                  <c:v>2625</c:v>
                </c:pt>
                <c:pt idx="1411">
                  <c:v>1350.0000000000002</c:v>
                </c:pt>
                <c:pt idx="1412">
                  <c:v>900</c:v>
                </c:pt>
                <c:pt idx="1413">
                  <c:v>800</c:v>
                </c:pt>
                <c:pt idx="1414">
                  <c:v>875</c:v>
                </c:pt>
                <c:pt idx="1415">
                  <c:v>1925.0000000000002</c:v>
                </c:pt>
                <c:pt idx="1416">
                  <c:v>1662.5000000000002</c:v>
                </c:pt>
                <c:pt idx="1417">
                  <c:v>825.00000000000023</c:v>
                </c:pt>
                <c:pt idx="1418">
                  <c:v>437.50000000000011</c:v>
                </c:pt>
                <c:pt idx="1419">
                  <c:v>375.00000000000006</c:v>
                </c:pt>
                <c:pt idx="1420">
                  <c:v>525</c:v>
                </c:pt>
                <c:pt idx="1421">
                  <c:v>900</c:v>
                </c:pt>
                <c:pt idx="1422">
                  <c:v>1799.9999999999998</c:v>
                </c:pt>
                <c:pt idx="1423">
                  <c:v>875.00000000000011</c:v>
                </c:pt>
                <c:pt idx="1424">
                  <c:v>525</c:v>
                </c:pt>
                <c:pt idx="1425">
                  <c:v>437.50000000000006</c:v>
                </c:pt>
                <c:pt idx="1426">
                  <c:v>562.5</c:v>
                </c:pt>
                <c:pt idx="1427">
                  <c:v>1249.9999999999995</c:v>
                </c:pt>
                <c:pt idx="1428">
                  <c:v>1799.9999999999998</c:v>
                </c:pt>
                <c:pt idx="1429">
                  <c:v>962.50000000000011</c:v>
                </c:pt>
                <c:pt idx="1430">
                  <c:v>770.00000000000011</c:v>
                </c:pt>
                <c:pt idx="1431">
                  <c:v>700.00000000000011</c:v>
                </c:pt>
                <c:pt idx="1432">
                  <c:v>1050</c:v>
                </c:pt>
                <c:pt idx="1433">
                  <c:v>1787.4999999999998</c:v>
                </c:pt>
                <c:pt idx="1434">
                  <c:v>3150</c:v>
                </c:pt>
                <c:pt idx="1435">
                  <c:v>1625</c:v>
                </c:pt>
                <c:pt idx="1436">
                  <c:v>1375</c:v>
                </c:pt>
                <c:pt idx="1437">
                  <c:v>1125</c:v>
                </c:pt>
                <c:pt idx="1438">
                  <c:v>1350</c:v>
                </c:pt>
                <c:pt idx="1439">
                  <c:v>2112.4999999999995</c:v>
                </c:pt>
                <c:pt idx="1440">
                  <c:v>1350.0000000000002</c:v>
                </c:pt>
                <c:pt idx="1441">
                  <c:v>750.00000000000011</c:v>
                </c:pt>
                <c:pt idx="1442">
                  <c:v>500.00000000000017</c:v>
                </c:pt>
                <c:pt idx="1443">
                  <c:v>250.00000000000006</c:v>
                </c:pt>
                <c:pt idx="1444">
                  <c:v>600</c:v>
                </c:pt>
                <c:pt idx="1445">
                  <c:v>750.00000000000011</c:v>
                </c:pt>
                <c:pt idx="1446">
                  <c:v>1500.0000000000002</c:v>
                </c:pt>
                <c:pt idx="1447">
                  <c:v>450.00000000000006</c:v>
                </c:pt>
                <c:pt idx="1448">
                  <c:v>400.00000000000011</c:v>
                </c:pt>
                <c:pt idx="1449">
                  <c:v>187.50000000000003</c:v>
                </c:pt>
                <c:pt idx="1450">
                  <c:v>600</c:v>
                </c:pt>
                <c:pt idx="1451">
                  <c:v>374.99999999999994</c:v>
                </c:pt>
                <c:pt idx="1452">
                  <c:v>940.00000000000023</c:v>
                </c:pt>
                <c:pt idx="1453">
                  <c:v>350.00000000000006</c:v>
                </c:pt>
                <c:pt idx="1454">
                  <c:v>225.00000000000009</c:v>
                </c:pt>
                <c:pt idx="1455">
                  <c:v>112.49999999999997</c:v>
                </c:pt>
                <c:pt idx="1456">
                  <c:v>375.00000000000006</c:v>
                </c:pt>
                <c:pt idx="1457">
                  <c:v>450.00000000000011</c:v>
                </c:pt>
                <c:pt idx="1458">
                  <c:v>900.00000000000023</c:v>
                </c:pt>
                <c:pt idx="1459">
                  <c:v>300.00000000000006</c:v>
                </c:pt>
                <c:pt idx="1460">
                  <c:v>150.00000000000006</c:v>
                </c:pt>
                <c:pt idx="1461">
                  <c:v>112.49999999999997</c:v>
                </c:pt>
                <c:pt idx="1462">
                  <c:v>600</c:v>
                </c:pt>
                <c:pt idx="1463">
                  <c:v>1125</c:v>
                </c:pt>
                <c:pt idx="1464">
                  <c:v>2970</c:v>
                </c:pt>
                <c:pt idx="1465">
                  <c:v>800</c:v>
                </c:pt>
                <c:pt idx="1466">
                  <c:v>612.50000000000011</c:v>
                </c:pt>
                <c:pt idx="1467">
                  <c:v>525</c:v>
                </c:pt>
                <c:pt idx="1468">
                  <c:v>787.49999999999989</c:v>
                </c:pt>
                <c:pt idx="1469">
                  <c:v>1499.9999999999998</c:v>
                </c:pt>
                <c:pt idx="1470">
                  <c:v>1925.0000000000002</c:v>
                </c:pt>
                <c:pt idx="1471">
                  <c:v>900.00000000000034</c:v>
                </c:pt>
                <c:pt idx="1472">
                  <c:v>500.00000000000011</c:v>
                </c:pt>
                <c:pt idx="1473">
                  <c:v>437.50000000000011</c:v>
                </c:pt>
                <c:pt idx="1474">
                  <c:v>612.50000000000011</c:v>
                </c:pt>
                <c:pt idx="1475">
                  <c:v>1787.5000000000002</c:v>
                </c:pt>
                <c:pt idx="1476">
                  <c:v>2750</c:v>
                </c:pt>
                <c:pt idx="1477">
                  <c:v>1350.0000000000002</c:v>
                </c:pt>
                <c:pt idx="1478">
                  <c:v>900</c:v>
                </c:pt>
                <c:pt idx="1479">
                  <c:v>700</c:v>
                </c:pt>
                <c:pt idx="1480">
                  <c:v>1000</c:v>
                </c:pt>
                <c:pt idx="1481">
                  <c:v>2062.5</c:v>
                </c:pt>
                <c:pt idx="1482">
                  <c:v>2625</c:v>
                </c:pt>
                <c:pt idx="1483">
                  <c:v>1350.0000000000002</c:v>
                </c:pt>
                <c:pt idx="1484">
                  <c:v>900</c:v>
                </c:pt>
                <c:pt idx="1485">
                  <c:v>800</c:v>
                </c:pt>
                <c:pt idx="1486">
                  <c:v>875</c:v>
                </c:pt>
                <c:pt idx="1487">
                  <c:v>1925.0000000000002</c:v>
                </c:pt>
                <c:pt idx="1488">
                  <c:v>1662.5000000000002</c:v>
                </c:pt>
                <c:pt idx="1489">
                  <c:v>750.00000000000023</c:v>
                </c:pt>
                <c:pt idx="1490">
                  <c:v>375.00000000000006</c:v>
                </c:pt>
                <c:pt idx="1491">
                  <c:v>312.50000000000006</c:v>
                </c:pt>
                <c:pt idx="1492">
                  <c:v>437.50000000000006</c:v>
                </c:pt>
                <c:pt idx="1493">
                  <c:v>800</c:v>
                </c:pt>
                <c:pt idx="1494">
                  <c:v>1687.4999999999998</c:v>
                </c:pt>
                <c:pt idx="1495">
                  <c:v>787.50000000000011</c:v>
                </c:pt>
                <c:pt idx="1496">
                  <c:v>437.50000000000006</c:v>
                </c:pt>
                <c:pt idx="1497">
                  <c:v>437.50000000000006</c:v>
                </c:pt>
                <c:pt idx="1498">
                  <c:v>562.5</c:v>
                </c:pt>
                <c:pt idx="1499">
                  <c:v>1249.9999999999995</c:v>
                </c:pt>
                <c:pt idx="1500">
                  <c:v>1799.9999999999998</c:v>
                </c:pt>
                <c:pt idx="1501">
                  <c:v>1050</c:v>
                </c:pt>
                <c:pt idx="1502">
                  <c:v>857.50000000000011</c:v>
                </c:pt>
                <c:pt idx="1503">
                  <c:v>787.50000000000011</c:v>
                </c:pt>
                <c:pt idx="1504">
                  <c:v>1200</c:v>
                </c:pt>
                <c:pt idx="1505">
                  <c:v>1949.9999999999998</c:v>
                </c:pt>
                <c:pt idx="1506">
                  <c:v>3300</c:v>
                </c:pt>
                <c:pt idx="1507">
                  <c:v>1750</c:v>
                </c:pt>
                <c:pt idx="1508">
                  <c:v>1500</c:v>
                </c:pt>
                <c:pt idx="1509">
                  <c:v>1250</c:v>
                </c:pt>
                <c:pt idx="1510">
                  <c:v>1500</c:v>
                </c:pt>
                <c:pt idx="1511">
                  <c:v>2274.9999999999995</c:v>
                </c:pt>
                <c:pt idx="1512">
                  <c:v>1750.0000000000002</c:v>
                </c:pt>
                <c:pt idx="1513">
                  <c:v>1050</c:v>
                </c:pt>
                <c:pt idx="1514">
                  <c:v>750.00000000000011</c:v>
                </c:pt>
                <c:pt idx="1515">
                  <c:v>450.00000000000006</c:v>
                </c:pt>
                <c:pt idx="1516">
                  <c:v>899.99999999999989</c:v>
                </c:pt>
                <c:pt idx="1517">
                  <c:v>1050</c:v>
                </c:pt>
                <c:pt idx="1518">
                  <c:v>1925.0000000000002</c:v>
                </c:pt>
                <c:pt idx="1519">
                  <c:v>700.00000000000011</c:v>
                </c:pt>
                <c:pt idx="1520">
                  <c:v>625.00000000000011</c:v>
                </c:pt>
                <c:pt idx="1521">
                  <c:v>375.00000000000006</c:v>
                </c:pt>
                <c:pt idx="1522">
                  <c:v>899.99999999999989</c:v>
                </c:pt>
                <c:pt idx="1523">
                  <c:v>599.99999999999989</c:v>
                </c:pt>
                <c:pt idx="1524">
                  <c:v>1300.0000000000002</c:v>
                </c:pt>
                <c:pt idx="1525">
                  <c:v>562.50000000000011</c:v>
                </c:pt>
                <c:pt idx="1526">
                  <c:v>412.50000000000006</c:v>
                </c:pt>
                <c:pt idx="1527">
                  <c:v>249.99999999999994</c:v>
                </c:pt>
                <c:pt idx="1528">
                  <c:v>612.50000000000011</c:v>
                </c:pt>
                <c:pt idx="1529">
                  <c:v>687.50000000000011</c:v>
                </c:pt>
                <c:pt idx="1530">
                  <c:v>1250.0000000000002</c:v>
                </c:pt>
                <c:pt idx="1531">
                  <c:v>500.00000000000011</c:v>
                </c:pt>
                <c:pt idx="1532">
                  <c:v>300.00000000000006</c:v>
                </c:pt>
                <c:pt idx="1533">
                  <c:v>249.99999999999994</c:v>
                </c:pt>
                <c:pt idx="1534">
                  <c:v>975</c:v>
                </c:pt>
                <c:pt idx="1535">
                  <c:v>1375</c:v>
                </c:pt>
                <c:pt idx="1536">
                  <c:v>3270</c:v>
                </c:pt>
                <c:pt idx="1537">
                  <c:v>1000</c:v>
                </c:pt>
                <c:pt idx="1538">
                  <c:v>787.50000000000011</c:v>
                </c:pt>
                <c:pt idx="1539">
                  <c:v>612.50000000000011</c:v>
                </c:pt>
                <c:pt idx="1540">
                  <c:v>899.99999999999989</c:v>
                </c:pt>
                <c:pt idx="1541">
                  <c:v>1787.4999999999998</c:v>
                </c:pt>
                <c:pt idx="1542">
                  <c:v>2300</c:v>
                </c:pt>
                <c:pt idx="1543">
                  <c:v>1137.5000000000002</c:v>
                </c:pt>
                <c:pt idx="1544">
                  <c:v>600.00000000000011</c:v>
                </c:pt>
                <c:pt idx="1545">
                  <c:v>525.00000000000011</c:v>
                </c:pt>
                <c:pt idx="1546">
                  <c:v>700</c:v>
                </c:pt>
                <c:pt idx="1547">
                  <c:v>1950.0000000000002</c:v>
                </c:pt>
                <c:pt idx="1548">
                  <c:v>3025.0000000000005</c:v>
                </c:pt>
                <c:pt idx="1549">
                  <c:v>1500.0000000000002</c:v>
                </c:pt>
                <c:pt idx="1550">
                  <c:v>1012.5</c:v>
                </c:pt>
                <c:pt idx="1551">
                  <c:v>787.5</c:v>
                </c:pt>
                <c:pt idx="1552">
                  <c:v>1100</c:v>
                </c:pt>
                <c:pt idx="1553">
                  <c:v>2250.0000000000005</c:v>
                </c:pt>
                <c:pt idx="1554">
                  <c:v>2625</c:v>
                </c:pt>
                <c:pt idx="1555">
                  <c:v>1350.0000000000002</c:v>
                </c:pt>
                <c:pt idx="1556">
                  <c:v>900</c:v>
                </c:pt>
                <c:pt idx="1557">
                  <c:v>800</c:v>
                </c:pt>
                <c:pt idx="1558">
                  <c:v>875</c:v>
                </c:pt>
                <c:pt idx="1559">
                  <c:v>1925.0000000000002</c:v>
                </c:pt>
                <c:pt idx="1560">
                  <c:v>1662.5000000000002</c:v>
                </c:pt>
                <c:pt idx="1561">
                  <c:v>825.00000000000023</c:v>
                </c:pt>
                <c:pt idx="1562">
                  <c:v>437.50000000000011</c:v>
                </c:pt>
                <c:pt idx="1563">
                  <c:v>375.00000000000006</c:v>
                </c:pt>
                <c:pt idx="1564">
                  <c:v>525</c:v>
                </c:pt>
                <c:pt idx="1565">
                  <c:v>900</c:v>
                </c:pt>
                <c:pt idx="1566">
                  <c:v>1799.9999999999998</c:v>
                </c:pt>
                <c:pt idx="1567">
                  <c:v>875.00000000000011</c:v>
                </c:pt>
                <c:pt idx="1568">
                  <c:v>525</c:v>
                </c:pt>
                <c:pt idx="1569">
                  <c:v>525</c:v>
                </c:pt>
                <c:pt idx="1570">
                  <c:v>674.99999999999989</c:v>
                </c:pt>
                <c:pt idx="1571">
                  <c:v>1374.9999999999995</c:v>
                </c:pt>
                <c:pt idx="1572">
                  <c:v>1912.4999999999998</c:v>
                </c:pt>
                <c:pt idx="1573">
                  <c:v>1137.5</c:v>
                </c:pt>
                <c:pt idx="1574">
                  <c:v>945.00000000000011</c:v>
                </c:pt>
                <c:pt idx="1575">
                  <c:v>962.50000000000011</c:v>
                </c:pt>
                <c:pt idx="1576">
                  <c:v>1500</c:v>
                </c:pt>
                <c:pt idx="1577">
                  <c:v>2274.9999999999995</c:v>
                </c:pt>
                <c:pt idx="1578">
                  <c:v>3600</c:v>
                </c:pt>
                <c:pt idx="1579">
                  <c:v>2000</c:v>
                </c:pt>
                <c:pt idx="1580">
                  <c:v>1750</c:v>
                </c:pt>
                <c:pt idx="1581">
                  <c:v>1500</c:v>
                </c:pt>
                <c:pt idx="1582">
                  <c:v>1800</c:v>
                </c:pt>
                <c:pt idx="1583">
                  <c:v>2599.9999999999995</c:v>
                </c:pt>
                <c:pt idx="1584">
                  <c:v>1750.0000000000002</c:v>
                </c:pt>
                <c:pt idx="1585">
                  <c:v>1050</c:v>
                </c:pt>
                <c:pt idx="1586">
                  <c:v>750.00000000000011</c:v>
                </c:pt>
                <c:pt idx="1587">
                  <c:v>450.00000000000006</c:v>
                </c:pt>
                <c:pt idx="1588">
                  <c:v>899.99999999999989</c:v>
                </c:pt>
                <c:pt idx="1589">
                  <c:v>1050</c:v>
                </c:pt>
                <c:pt idx="1590">
                  <c:v>1925.0000000000002</c:v>
                </c:pt>
                <c:pt idx="1591">
                  <c:v>800</c:v>
                </c:pt>
                <c:pt idx="1592">
                  <c:v>900.00000000000011</c:v>
                </c:pt>
                <c:pt idx="1593">
                  <c:v>612.50000000000011</c:v>
                </c:pt>
                <c:pt idx="1594">
                  <c:v>1249.9999999999998</c:v>
                </c:pt>
                <c:pt idx="1595">
                  <c:v>874.99999999999977</c:v>
                </c:pt>
                <c:pt idx="1596">
                  <c:v>1710.0000000000002</c:v>
                </c:pt>
                <c:pt idx="1597">
                  <c:v>825.00000000000011</c:v>
                </c:pt>
                <c:pt idx="1598">
                  <c:v>650</c:v>
                </c:pt>
                <c:pt idx="1599">
                  <c:v>437.49999999999989</c:v>
                </c:pt>
                <c:pt idx="1600">
                  <c:v>900</c:v>
                </c:pt>
                <c:pt idx="1601">
                  <c:v>975.00000000000011</c:v>
                </c:pt>
                <c:pt idx="1602">
                  <c:v>1650.0000000000002</c:v>
                </c:pt>
                <c:pt idx="1603">
                  <c:v>750.00000000000011</c:v>
                </c:pt>
                <c:pt idx="1604">
                  <c:v>500</c:v>
                </c:pt>
                <c:pt idx="1605">
                  <c:v>437.49999999999989</c:v>
                </c:pt>
                <c:pt idx="1606">
                  <c:v>1300</c:v>
                </c:pt>
                <c:pt idx="1607">
                  <c:v>1625</c:v>
                </c:pt>
                <c:pt idx="1608">
                  <c:v>3570</c:v>
                </c:pt>
                <c:pt idx="1609">
                  <c:v>1200</c:v>
                </c:pt>
                <c:pt idx="1610">
                  <c:v>962.50000000000011</c:v>
                </c:pt>
                <c:pt idx="1611">
                  <c:v>700.00000000000011</c:v>
                </c:pt>
                <c:pt idx="1612">
                  <c:v>1012.4999999999999</c:v>
                </c:pt>
                <c:pt idx="1613">
                  <c:v>1924.9999999999998</c:v>
                </c:pt>
                <c:pt idx="1614">
                  <c:v>2700</c:v>
                </c:pt>
                <c:pt idx="1615">
                  <c:v>1700.0000000000002</c:v>
                </c:pt>
                <c:pt idx="1616">
                  <c:v>1050</c:v>
                </c:pt>
                <c:pt idx="1617">
                  <c:v>962.50000000000011</c:v>
                </c:pt>
                <c:pt idx="1618">
                  <c:v>1237.5</c:v>
                </c:pt>
                <c:pt idx="1619">
                  <c:v>2762.5000000000005</c:v>
                </c:pt>
                <c:pt idx="1620">
                  <c:v>3900.0000000000005</c:v>
                </c:pt>
                <c:pt idx="1621">
                  <c:v>2200.0000000000005</c:v>
                </c:pt>
                <c:pt idx="1622">
                  <c:v>1625</c:v>
                </c:pt>
                <c:pt idx="1623">
                  <c:v>1375</c:v>
                </c:pt>
                <c:pt idx="1624">
                  <c:v>1800.0000000000002</c:v>
                </c:pt>
                <c:pt idx="1625">
                  <c:v>3087.5000000000005</c:v>
                </c:pt>
                <c:pt idx="1626">
                  <c:v>2625</c:v>
                </c:pt>
                <c:pt idx="1627">
                  <c:v>1350.0000000000002</c:v>
                </c:pt>
                <c:pt idx="1628">
                  <c:v>1200</c:v>
                </c:pt>
                <c:pt idx="1629">
                  <c:v>1100</c:v>
                </c:pt>
                <c:pt idx="1630">
                  <c:v>1250</c:v>
                </c:pt>
                <c:pt idx="1631">
                  <c:v>2337.5</c:v>
                </c:pt>
                <c:pt idx="1632">
                  <c:v>1925.0000000000002</c:v>
                </c:pt>
                <c:pt idx="1633">
                  <c:v>1050.0000000000005</c:v>
                </c:pt>
                <c:pt idx="1634">
                  <c:v>625.00000000000011</c:v>
                </c:pt>
                <c:pt idx="1635">
                  <c:v>562.50000000000011</c:v>
                </c:pt>
                <c:pt idx="1636">
                  <c:v>787.50000000000011</c:v>
                </c:pt>
                <c:pt idx="1637">
                  <c:v>1200</c:v>
                </c:pt>
                <c:pt idx="1638">
                  <c:v>1912.4999999999998</c:v>
                </c:pt>
                <c:pt idx="1639">
                  <c:v>962.50000000000011</c:v>
                </c:pt>
                <c:pt idx="1640">
                  <c:v>612.50000000000011</c:v>
                </c:pt>
                <c:pt idx="1641">
                  <c:v>612.50000000000011</c:v>
                </c:pt>
                <c:pt idx="1642">
                  <c:v>787.49999999999989</c:v>
                </c:pt>
                <c:pt idx="1643">
                  <c:v>1499.9999999999995</c:v>
                </c:pt>
                <c:pt idx="1644">
                  <c:v>2024.9999999999998</c:v>
                </c:pt>
                <c:pt idx="1645">
                  <c:v>1225.0000000000002</c:v>
                </c:pt>
                <c:pt idx="1646">
                  <c:v>1032.5</c:v>
                </c:pt>
                <c:pt idx="1647">
                  <c:v>1300</c:v>
                </c:pt>
                <c:pt idx="1648">
                  <c:v>1950</c:v>
                </c:pt>
                <c:pt idx="1649">
                  <c:v>2800</c:v>
                </c:pt>
                <c:pt idx="1650">
                  <c:v>4225</c:v>
                </c:pt>
                <c:pt idx="1651">
                  <c:v>2475</c:v>
                </c:pt>
                <c:pt idx="1652">
                  <c:v>2200</c:v>
                </c:pt>
                <c:pt idx="1653">
                  <c:v>1925.0000000000002</c:v>
                </c:pt>
                <c:pt idx="1654">
                  <c:v>2275</c:v>
                </c:pt>
                <c:pt idx="1655">
                  <c:v>3150</c:v>
                </c:pt>
                <c:pt idx="1656">
                  <c:v>1487.5000000000002</c:v>
                </c:pt>
                <c:pt idx="1657">
                  <c:v>787.50000000000011</c:v>
                </c:pt>
                <c:pt idx="1658">
                  <c:v>562.50000000000011</c:v>
                </c:pt>
                <c:pt idx="1659">
                  <c:v>225</c:v>
                </c:pt>
                <c:pt idx="1660">
                  <c:v>562.5</c:v>
                </c:pt>
                <c:pt idx="1661">
                  <c:v>787.50000000000011</c:v>
                </c:pt>
                <c:pt idx="1662">
                  <c:v>1662.5000000000002</c:v>
                </c:pt>
                <c:pt idx="1663">
                  <c:v>437.50000000000006</c:v>
                </c:pt>
                <c:pt idx="1664">
                  <c:v>437.50000000000011</c:v>
                </c:pt>
                <c:pt idx="1665">
                  <c:v>150</c:v>
                </c:pt>
                <c:pt idx="1666">
                  <c:v>562.5</c:v>
                </c:pt>
                <c:pt idx="1667">
                  <c:v>787.50000000000011</c:v>
                </c:pt>
                <c:pt idx="1668">
                  <c:v>1557.5000000000002</c:v>
                </c:pt>
                <c:pt idx="1669">
                  <c:v>525</c:v>
                </c:pt>
                <c:pt idx="1670">
                  <c:v>437.50000000000011</c:v>
                </c:pt>
                <c:pt idx="1671">
                  <c:v>75</c:v>
                </c:pt>
                <c:pt idx="1672">
                  <c:v>337.5</c:v>
                </c:pt>
                <c:pt idx="1673">
                  <c:v>612.50000000000011</c:v>
                </c:pt>
                <c:pt idx="1674">
                  <c:v>1487.5000000000002</c:v>
                </c:pt>
                <c:pt idx="1675">
                  <c:v>437.50000000000006</c:v>
                </c:pt>
                <c:pt idx="1676">
                  <c:v>312.50000000000006</c:v>
                </c:pt>
                <c:pt idx="1677">
                  <c:v>150</c:v>
                </c:pt>
                <c:pt idx="1678">
                  <c:v>225</c:v>
                </c:pt>
                <c:pt idx="1679">
                  <c:v>700.00000000000011</c:v>
                </c:pt>
                <c:pt idx="1680">
                  <c:v>2349.9999999999995</c:v>
                </c:pt>
                <c:pt idx="1681">
                  <c:v>787.5</c:v>
                </c:pt>
                <c:pt idx="1682">
                  <c:v>600</c:v>
                </c:pt>
                <c:pt idx="1683">
                  <c:v>400</c:v>
                </c:pt>
                <c:pt idx="1684">
                  <c:v>624.99999999999989</c:v>
                </c:pt>
                <c:pt idx="1685">
                  <c:v>1374.9999999999998</c:v>
                </c:pt>
                <c:pt idx="1686">
                  <c:v>2499.9999999999995</c:v>
                </c:pt>
                <c:pt idx="1687">
                  <c:v>1125</c:v>
                </c:pt>
                <c:pt idx="1688">
                  <c:v>700</c:v>
                </c:pt>
                <c:pt idx="1689">
                  <c:v>600</c:v>
                </c:pt>
                <c:pt idx="1690">
                  <c:v>749.99999999999989</c:v>
                </c:pt>
                <c:pt idx="1691">
                  <c:v>1649.9999999999998</c:v>
                </c:pt>
                <c:pt idx="1692">
                  <c:v>2624.9999999999995</c:v>
                </c:pt>
                <c:pt idx="1693">
                  <c:v>1237.5</c:v>
                </c:pt>
                <c:pt idx="1694">
                  <c:v>800</c:v>
                </c:pt>
                <c:pt idx="1695">
                  <c:v>600</c:v>
                </c:pt>
                <c:pt idx="1696">
                  <c:v>874.99999999999989</c:v>
                </c:pt>
                <c:pt idx="1697">
                  <c:v>1924.9999999999998</c:v>
                </c:pt>
                <c:pt idx="1698">
                  <c:v>2499.9999999999995</c:v>
                </c:pt>
                <c:pt idx="1699">
                  <c:v>1237.5</c:v>
                </c:pt>
                <c:pt idx="1700">
                  <c:v>800</c:v>
                </c:pt>
                <c:pt idx="1701">
                  <c:v>600</c:v>
                </c:pt>
                <c:pt idx="1702">
                  <c:v>624.99999999999989</c:v>
                </c:pt>
                <c:pt idx="1703">
                  <c:v>1649.9999999999998</c:v>
                </c:pt>
                <c:pt idx="1704">
                  <c:v>2124.9999999999995</c:v>
                </c:pt>
                <c:pt idx="1705">
                  <c:v>1012.5</c:v>
                </c:pt>
                <c:pt idx="1706">
                  <c:v>500</c:v>
                </c:pt>
                <c:pt idx="1707">
                  <c:v>400</c:v>
                </c:pt>
                <c:pt idx="1708">
                  <c:v>499.99999999999994</c:v>
                </c:pt>
                <c:pt idx="1709">
                  <c:v>1099.9999999999998</c:v>
                </c:pt>
                <c:pt idx="1710">
                  <c:v>2062.4999999999995</c:v>
                </c:pt>
                <c:pt idx="1711">
                  <c:v>1000</c:v>
                </c:pt>
                <c:pt idx="1712">
                  <c:v>500</c:v>
                </c:pt>
                <c:pt idx="1713">
                  <c:v>375</c:v>
                </c:pt>
                <c:pt idx="1714">
                  <c:v>450</c:v>
                </c:pt>
                <c:pt idx="1715">
                  <c:v>1299.9999999999998</c:v>
                </c:pt>
                <c:pt idx="1716">
                  <c:v>2100</c:v>
                </c:pt>
                <c:pt idx="1717">
                  <c:v>875</c:v>
                </c:pt>
                <c:pt idx="1718">
                  <c:v>850</c:v>
                </c:pt>
                <c:pt idx="1719">
                  <c:v>750</c:v>
                </c:pt>
                <c:pt idx="1720">
                  <c:v>750</c:v>
                </c:pt>
                <c:pt idx="1721">
                  <c:v>1462.4999999999998</c:v>
                </c:pt>
                <c:pt idx="1722">
                  <c:v>2700</c:v>
                </c:pt>
                <c:pt idx="1723">
                  <c:v>1250</c:v>
                </c:pt>
                <c:pt idx="1724">
                  <c:v>1125</c:v>
                </c:pt>
                <c:pt idx="1725">
                  <c:v>875</c:v>
                </c:pt>
                <c:pt idx="1726">
                  <c:v>1050</c:v>
                </c:pt>
                <c:pt idx="1727">
                  <c:v>1787.4999999999998</c:v>
                </c:pt>
                <c:pt idx="1728">
                  <c:v>2100</c:v>
                </c:pt>
                <c:pt idx="1729">
                  <c:v>1300</c:v>
                </c:pt>
                <c:pt idx="1730">
                  <c:v>975.00000000000011</c:v>
                </c:pt>
                <c:pt idx="1731">
                  <c:v>612.5</c:v>
                </c:pt>
                <c:pt idx="1732">
                  <c:v>1125</c:v>
                </c:pt>
                <c:pt idx="1733">
                  <c:v>1300</c:v>
                </c:pt>
                <c:pt idx="1734">
                  <c:v>2300</c:v>
                </c:pt>
                <c:pt idx="1735">
                  <c:v>900</c:v>
                </c:pt>
                <c:pt idx="1736">
                  <c:v>825.00000000000011</c:v>
                </c:pt>
                <c:pt idx="1737">
                  <c:v>525</c:v>
                </c:pt>
                <c:pt idx="1738">
                  <c:v>1125</c:v>
                </c:pt>
                <c:pt idx="1739">
                  <c:v>1300</c:v>
                </c:pt>
                <c:pt idx="1740">
                  <c:v>2180</c:v>
                </c:pt>
                <c:pt idx="1741">
                  <c:v>1000</c:v>
                </c:pt>
                <c:pt idx="1742">
                  <c:v>825.00000000000011</c:v>
                </c:pt>
                <c:pt idx="1743">
                  <c:v>437.5</c:v>
                </c:pt>
                <c:pt idx="1744">
                  <c:v>875</c:v>
                </c:pt>
                <c:pt idx="1745">
                  <c:v>1100</c:v>
                </c:pt>
                <c:pt idx="1746">
                  <c:v>2100</c:v>
                </c:pt>
                <c:pt idx="1747">
                  <c:v>900</c:v>
                </c:pt>
                <c:pt idx="1748">
                  <c:v>675.00000000000011</c:v>
                </c:pt>
                <c:pt idx="1749">
                  <c:v>525</c:v>
                </c:pt>
                <c:pt idx="1750">
                  <c:v>750</c:v>
                </c:pt>
                <c:pt idx="1751">
                  <c:v>1200</c:v>
                </c:pt>
                <c:pt idx="1752">
                  <c:v>3134.9999999999995</c:v>
                </c:pt>
                <c:pt idx="1753">
                  <c:v>1375</c:v>
                </c:pt>
                <c:pt idx="1754">
                  <c:v>1350</c:v>
                </c:pt>
                <c:pt idx="1755">
                  <c:v>1125</c:v>
                </c:pt>
                <c:pt idx="1756">
                  <c:v>1512.4999999999998</c:v>
                </c:pt>
                <c:pt idx="1757">
                  <c:v>2400</c:v>
                </c:pt>
                <c:pt idx="1758">
                  <c:v>3574.9999999999995</c:v>
                </c:pt>
                <c:pt idx="1759">
                  <c:v>2000</c:v>
                </c:pt>
                <c:pt idx="1760">
                  <c:v>1462.5</c:v>
                </c:pt>
                <c:pt idx="1761">
                  <c:v>1350</c:v>
                </c:pt>
                <c:pt idx="1762">
                  <c:v>1649.9999999999998</c:v>
                </c:pt>
                <c:pt idx="1763">
                  <c:v>2700</c:v>
                </c:pt>
                <c:pt idx="1764">
                  <c:v>3712.4999999999995</c:v>
                </c:pt>
                <c:pt idx="1765">
                  <c:v>2125</c:v>
                </c:pt>
                <c:pt idx="1766">
                  <c:v>1575</c:v>
                </c:pt>
                <c:pt idx="1767">
                  <c:v>1350</c:v>
                </c:pt>
                <c:pt idx="1768">
                  <c:v>1787.4999999999998</c:v>
                </c:pt>
                <c:pt idx="1769">
                  <c:v>3000</c:v>
                </c:pt>
                <c:pt idx="1770">
                  <c:v>3574.9999999999995</c:v>
                </c:pt>
                <c:pt idx="1771">
                  <c:v>2125</c:v>
                </c:pt>
                <c:pt idx="1772">
                  <c:v>1575</c:v>
                </c:pt>
                <c:pt idx="1773">
                  <c:v>1125</c:v>
                </c:pt>
                <c:pt idx="1774">
                  <c:v>1237.4999999999998</c:v>
                </c:pt>
                <c:pt idx="1775">
                  <c:v>2400</c:v>
                </c:pt>
                <c:pt idx="1776">
                  <c:v>2887.4999999999995</c:v>
                </c:pt>
                <c:pt idx="1777">
                  <c:v>1625</c:v>
                </c:pt>
                <c:pt idx="1778">
                  <c:v>1012.5</c:v>
                </c:pt>
                <c:pt idx="1779">
                  <c:v>900</c:v>
                </c:pt>
                <c:pt idx="1780">
                  <c:v>1099.9999999999998</c:v>
                </c:pt>
                <c:pt idx="1781">
                  <c:v>1800</c:v>
                </c:pt>
                <c:pt idx="1782">
                  <c:v>2850</c:v>
                </c:pt>
                <c:pt idx="1783">
                  <c:v>1650.0000000000002</c:v>
                </c:pt>
                <c:pt idx="1784">
                  <c:v>1100</c:v>
                </c:pt>
                <c:pt idx="1785">
                  <c:v>962.50000000000011</c:v>
                </c:pt>
                <c:pt idx="1786">
                  <c:v>1137.5</c:v>
                </c:pt>
                <c:pt idx="1787">
                  <c:v>2100</c:v>
                </c:pt>
                <c:pt idx="1788">
                  <c:v>2925</c:v>
                </c:pt>
                <c:pt idx="1789">
                  <c:v>1787.5000000000002</c:v>
                </c:pt>
                <c:pt idx="1790">
                  <c:v>1760.0000000000002</c:v>
                </c:pt>
                <c:pt idx="1791">
                  <c:v>1650.0000000000002</c:v>
                </c:pt>
                <c:pt idx="1792">
                  <c:v>1787.5</c:v>
                </c:pt>
                <c:pt idx="1793">
                  <c:v>2625</c:v>
                </c:pt>
                <c:pt idx="1794">
                  <c:v>3900</c:v>
                </c:pt>
                <c:pt idx="1795">
                  <c:v>2200</c:v>
                </c:pt>
                <c:pt idx="1796">
                  <c:v>2062.5</c:v>
                </c:pt>
                <c:pt idx="1797">
                  <c:v>1787.5000000000002</c:v>
                </c:pt>
                <c:pt idx="1798">
                  <c:v>2112.5</c:v>
                </c:pt>
                <c:pt idx="1799">
                  <c:v>2975</c:v>
                </c:pt>
                <c:pt idx="1800">
                  <c:v>1662.5000000000002</c:v>
                </c:pt>
                <c:pt idx="1801">
                  <c:v>962.50000000000011</c:v>
                </c:pt>
                <c:pt idx="1802">
                  <c:v>687.50000000000011</c:v>
                </c:pt>
                <c:pt idx="1803">
                  <c:v>375</c:v>
                </c:pt>
                <c:pt idx="1804">
                  <c:v>787.5</c:v>
                </c:pt>
                <c:pt idx="1805">
                  <c:v>962.50000000000011</c:v>
                </c:pt>
                <c:pt idx="1806">
                  <c:v>1837.5000000000002</c:v>
                </c:pt>
                <c:pt idx="1807">
                  <c:v>612.50000000000011</c:v>
                </c:pt>
                <c:pt idx="1808">
                  <c:v>562.50000000000011</c:v>
                </c:pt>
                <c:pt idx="1809">
                  <c:v>300</c:v>
                </c:pt>
                <c:pt idx="1810">
                  <c:v>787.5</c:v>
                </c:pt>
                <c:pt idx="1811">
                  <c:v>962.50000000000011</c:v>
                </c:pt>
                <c:pt idx="1812">
                  <c:v>1732.5000000000002</c:v>
                </c:pt>
                <c:pt idx="1813">
                  <c:v>700.00000000000011</c:v>
                </c:pt>
                <c:pt idx="1814">
                  <c:v>562.50000000000011</c:v>
                </c:pt>
                <c:pt idx="1815">
                  <c:v>225</c:v>
                </c:pt>
                <c:pt idx="1816">
                  <c:v>562.5</c:v>
                </c:pt>
                <c:pt idx="1817">
                  <c:v>787.50000000000011</c:v>
                </c:pt>
                <c:pt idx="1818">
                  <c:v>1662.5000000000002</c:v>
                </c:pt>
                <c:pt idx="1819">
                  <c:v>612.50000000000011</c:v>
                </c:pt>
                <c:pt idx="1820">
                  <c:v>437.50000000000011</c:v>
                </c:pt>
                <c:pt idx="1821">
                  <c:v>300</c:v>
                </c:pt>
                <c:pt idx="1822">
                  <c:v>450</c:v>
                </c:pt>
                <c:pt idx="1823">
                  <c:v>875.00000000000011</c:v>
                </c:pt>
                <c:pt idx="1824">
                  <c:v>2599.9999999999995</c:v>
                </c:pt>
                <c:pt idx="1825">
                  <c:v>1012.5</c:v>
                </c:pt>
                <c:pt idx="1826">
                  <c:v>1000</c:v>
                </c:pt>
                <c:pt idx="1827">
                  <c:v>800</c:v>
                </c:pt>
                <c:pt idx="1828">
                  <c:v>1124.9999999999998</c:v>
                </c:pt>
                <c:pt idx="1829">
                  <c:v>1924.9999999999998</c:v>
                </c:pt>
                <c:pt idx="1830">
                  <c:v>2999.9999999999995</c:v>
                </c:pt>
                <c:pt idx="1831">
                  <c:v>1575</c:v>
                </c:pt>
                <c:pt idx="1832">
                  <c:v>1100</c:v>
                </c:pt>
                <c:pt idx="1833">
                  <c:v>1000</c:v>
                </c:pt>
                <c:pt idx="1834">
                  <c:v>1249.9999999999998</c:v>
                </c:pt>
                <c:pt idx="1835">
                  <c:v>2199.9999999999995</c:v>
                </c:pt>
                <c:pt idx="1836">
                  <c:v>3124.9999999999995</c:v>
                </c:pt>
                <c:pt idx="1837">
                  <c:v>1687.5</c:v>
                </c:pt>
                <c:pt idx="1838">
                  <c:v>1200</c:v>
                </c:pt>
                <c:pt idx="1839">
                  <c:v>1000</c:v>
                </c:pt>
                <c:pt idx="1840">
                  <c:v>1374.9999999999998</c:v>
                </c:pt>
                <c:pt idx="1841">
                  <c:v>2474.9999999999995</c:v>
                </c:pt>
                <c:pt idx="1842">
                  <c:v>2999.9999999999995</c:v>
                </c:pt>
                <c:pt idx="1843">
                  <c:v>1687.5</c:v>
                </c:pt>
                <c:pt idx="1844">
                  <c:v>1200</c:v>
                </c:pt>
                <c:pt idx="1845">
                  <c:v>800</c:v>
                </c:pt>
                <c:pt idx="1846">
                  <c:v>874.99999999999989</c:v>
                </c:pt>
                <c:pt idx="1847">
                  <c:v>1924.9999999999998</c:v>
                </c:pt>
                <c:pt idx="1848">
                  <c:v>2374.9999999999995</c:v>
                </c:pt>
                <c:pt idx="1849">
                  <c:v>1237.5</c:v>
                </c:pt>
                <c:pt idx="1850">
                  <c:v>700</c:v>
                </c:pt>
                <c:pt idx="1851">
                  <c:v>600</c:v>
                </c:pt>
                <c:pt idx="1852">
                  <c:v>749.99999999999989</c:v>
                </c:pt>
                <c:pt idx="1853">
                  <c:v>1374.9999999999998</c:v>
                </c:pt>
                <c:pt idx="1854">
                  <c:v>2337.4999999999995</c:v>
                </c:pt>
                <c:pt idx="1855">
                  <c:v>1250</c:v>
                </c:pt>
                <c:pt idx="1856">
                  <c:v>750</c:v>
                </c:pt>
                <c:pt idx="1857">
                  <c:v>625</c:v>
                </c:pt>
                <c:pt idx="1858">
                  <c:v>750</c:v>
                </c:pt>
                <c:pt idx="1859">
                  <c:v>1624.9999999999998</c:v>
                </c:pt>
                <c:pt idx="1860">
                  <c:v>2400</c:v>
                </c:pt>
                <c:pt idx="1861">
                  <c:v>1375</c:v>
                </c:pt>
                <c:pt idx="1862">
                  <c:v>1350</c:v>
                </c:pt>
                <c:pt idx="1863">
                  <c:v>1250</c:v>
                </c:pt>
                <c:pt idx="1864">
                  <c:v>1350</c:v>
                </c:pt>
                <c:pt idx="1865">
                  <c:v>2112.4999999999995</c:v>
                </c:pt>
                <c:pt idx="1866">
                  <c:v>3300</c:v>
                </c:pt>
                <c:pt idx="1867">
                  <c:v>1750</c:v>
                </c:pt>
                <c:pt idx="1868">
                  <c:v>1625</c:v>
                </c:pt>
                <c:pt idx="1869">
                  <c:v>1375</c:v>
                </c:pt>
                <c:pt idx="1870">
                  <c:v>1650</c:v>
                </c:pt>
                <c:pt idx="1871">
                  <c:v>2437.4999999999995</c:v>
                </c:pt>
                <c:pt idx="1872">
                  <c:v>2000</c:v>
                </c:pt>
                <c:pt idx="1873">
                  <c:v>1200</c:v>
                </c:pt>
                <c:pt idx="1874">
                  <c:v>900.00000000000011</c:v>
                </c:pt>
                <c:pt idx="1875">
                  <c:v>525</c:v>
                </c:pt>
                <c:pt idx="1876">
                  <c:v>1000</c:v>
                </c:pt>
                <c:pt idx="1877">
                  <c:v>1200</c:v>
                </c:pt>
                <c:pt idx="1878">
                  <c:v>2200</c:v>
                </c:pt>
                <c:pt idx="1879">
                  <c:v>800</c:v>
                </c:pt>
                <c:pt idx="1880">
                  <c:v>750.00000000000011</c:v>
                </c:pt>
                <c:pt idx="1881">
                  <c:v>437.5</c:v>
                </c:pt>
                <c:pt idx="1882">
                  <c:v>1000</c:v>
                </c:pt>
                <c:pt idx="1883">
                  <c:v>1200</c:v>
                </c:pt>
                <c:pt idx="1884">
                  <c:v>2080</c:v>
                </c:pt>
                <c:pt idx="1885">
                  <c:v>900</c:v>
                </c:pt>
                <c:pt idx="1886">
                  <c:v>750.00000000000011</c:v>
                </c:pt>
                <c:pt idx="1887">
                  <c:v>350</c:v>
                </c:pt>
                <c:pt idx="1888">
                  <c:v>750</c:v>
                </c:pt>
                <c:pt idx="1889">
                  <c:v>1000</c:v>
                </c:pt>
                <c:pt idx="1890">
                  <c:v>2000</c:v>
                </c:pt>
                <c:pt idx="1891">
                  <c:v>800</c:v>
                </c:pt>
                <c:pt idx="1892">
                  <c:v>600.00000000000011</c:v>
                </c:pt>
                <c:pt idx="1893">
                  <c:v>437.5</c:v>
                </c:pt>
                <c:pt idx="1894">
                  <c:v>625</c:v>
                </c:pt>
                <c:pt idx="1895">
                  <c:v>1100</c:v>
                </c:pt>
                <c:pt idx="1896">
                  <c:v>2997.4999999999995</c:v>
                </c:pt>
                <c:pt idx="1897">
                  <c:v>1250</c:v>
                </c:pt>
                <c:pt idx="1898">
                  <c:v>1237.5</c:v>
                </c:pt>
                <c:pt idx="1899">
                  <c:v>1012.5</c:v>
                </c:pt>
                <c:pt idx="1900">
                  <c:v>1374.9999999999998</c:v>
                </c:pt>
                <c:pt idx="1901">
                  <c:v>2250</c:v>
                </c:pt>
                <c:pt idx="1902">
                  <c:v>3437.4999999999995</c:v>
                </c:pt>
                <c:pt idx="1903">
                  <c:v>1875</c:v>
                </c:pt>
                <c:pt idx="1904">
                  <c:v>1350</c:v>
                </c:pt>
                <c:pt idx="1905">
                  <c:v>1237.5</c:v>
                </c:pt>
                <c:pt idx="1906">
                  <c:v>1512.4999999999998</c:v>
                </c:pt>
                <c:pt idx="1907">
                  <c:v>2550</c:v>
                </c:pt>
                <c:pt idx="1908">
                  <c:v>3574.9999999999995</c:v>
                </c:pt>
                <c:pt idx="1909">
                  <c:v>2000</c:v>
                </c:pt>
                <c:pt idx="1910">
                  <c:v>1462.5</c:v>
                </c:pt>
                <c:pt idx="1911">
                  <c:v>1237.5</c:v>
                </c:pt>
                <c:pt idx="1912">
                  <c:v>1649.9999999999998</c:v>
                </c:pt>
                <c:pt idx="1913">
                  <c:v>2850</c:v>
                </c:pt>
                <c:pt idx="1914">
                  <c:v>3437.4999999999995</c:v>
                </c:pt>
                <c:pt idx="1915">
                  <c:v>2000</c:v>
                </c:pt>
                <c:pt idx="1916">
                  <c:v>1462.5</c:v>
                </c:pt>
                <c:pt idx="1917">
                  <c:v>1012.5</c:v>
                </c:pt>
                <c:pt idx="1918">
                  <c:v>1099.9999999999998</c:v>
                </c:pt>
                <c:pt idx="1919">
                  <c:v>2250</c:v>
                </c:pt>
                <c:pt idx="1920">
                  <c:v>2749.9999999999995</c:v>
                </c:pt>
                <c:pt idx="1921">
                  <c:v>1500</c:v>
                </c:pt>
                <c:pt idx="1922">
                  <c:v>900</c:v>
                </c:pt>
                <c:pt idx="1923">
                  <c:v>787.5</c:v>
                </c:pt>
                <c:pt idx="1924">
                  <c:v>962.49999999999989</c:v>
                </c:pt>
                <c:pt idx="1925">
                  <c:v>1650</c:v>
                </c:pt>
                <c:pt idx="1926">
                  <c:v>2700</c:v>
                </c:pt>
                <c:pt idx="1927">
                  <c:v>1512.5000000000002</c:v>
                </c:pt>
                <c:pt idx="1928">
                  <c:v>962.50000000000011</c:v>
                </c:pt>
                <c:pt idx="1929">
                  <c:v>825.00000000000011</c:v>
                </c:pt>
                <c:pt idx="1930">
                  <c:v>975</c:v>
                </c:pt>
                <c:pt idx="1931">
                  <c:v>1924.9999999999998</c:v>
                </c:pt>
                <c:pt idx="1932">
                  <c:v>2762.5</c:v>
                </c:pt>
                <c:pt idx="1933">
                  <c:v>1650.0000000000002</c:v>
                </c:pt>
                <c:pt idx="1934">
                  <c:v>1622.5000000000002</c:v>
                </c:pt>
                <c:pt idx="1935">
                  <c:v>1512.5000000000002</c:v>
                </c:pt>
                <c:pt idx="1936">
                  <c:v>1625</c:v>
                </c:pt>
                <c:pt idx="1937">
                  <c:v>2450</c:v>
                </c:pt>
                <c:pt idx="1938">
                  <c:v>3737.5</c:v>
                </c:pt>
                <c:pt idx="1939">
                  <c:v>2062.5</c:v>
                </c:pt>
                <c:pt idx="1940">
                  <c:v>1925.0000000000002</c:v>
                </c:pt>
                <c:pt idx="1941">
                  <c:v>1650.0000000000002</c:v>
                </c:pt>
                <c:pt idx="1942">
                  <c:v>1950</c:v>
                </c:pt>
                <c:pt idx="1943">
                  <c:v>2800</c:v>
                </c:pt>
                <c:pt idx="1944">
                  <c:v>1487.5000000000002</c:v>
                </c:pt>
                <c:pt idx="1945">
                  <c:v>787.50000000000011</c:v>
                </c:pt>
                <c:pt idx="1946">
                  <c:v>562.50000000000011</c:v>
                </c:pt>
                <c:pt idx="1947">
                  <c:v>225</c:v>
                </c:pt>
                <c:pt idx="1948">
                  <c:v>562.5</c:v>
                </c:pt>
                <c:pt idx="1949">
                  <c:v>787.50000000000011</c:v>
                </c:pt>
                <c:pt idx="1950">
                  <c:v>1662.5000000000002</c:v>
                </c:pt>
                <c:pt idx="1951">
                  <c:v>437.50000000000006</c:v>
                </c:pt>
                <c:pt idx="1952">
                  <c:v>437.50000000000011</c:v>
                </c:pt>
                <c:pt idx="1953">
                  <c:v>150</c:v>
                </c:pt>
                <c:pt idx="1954">
                  <c:v>562.5</c:v>
                </c:pt>
                <c:pt idx="1955">
                  <c:v>787.50000000000011</c:v>
                </c:pt>
                <c:pt idx="1956">
                  <c:v>1557.5000000000002</c:v>
                </c:pt>
                <c:pt idx="1957">
                  <c:v>525</c:v>
                </c:pt>
                <c:pt idx="1958">
                  <c:v>437.50000000000011</c:v>
                </c:pt>
                <c:pt idx="1959">
                  <c:v>75</c:v>
                </c:pt>
                <c:pt idx="1960">
                  <c:v>337.5</c:v>
                </c:pt>
                <c:pt idx="1961">
                  <c:v>612.50000000000011</c:v>
                </c:pt>
                <c:pt idx="1962">
                  <c:v>1487.5000000000002</c:v>
                </c:pt>
                <c:pt idx="1963">
                  <c:v>437.50000000000006</c:v>
                </c:pt>
                <c:pt idx="1964">
                  <c:v>312.50000000000006</c:v>
                </c:pt>
                <c:pt idx="1965">
                  <c:v>150</c:v>
                </c:pt>
                <c:pt idx="1966">
                  <c:v>225</c:v>
                </c:pt>
                <c:pt idx="1967">
                  <c:v>700.00000000000011</c:v>
                </c:pt>
                <c:pt idx="1968">
                  <c:v>2349.9999999999995</c:v>
                </c:pt>
                <c:pt idx="1969">
                  <c:v>787.5</c:v>
                </c:pt>
                <c:pt idx="1970">
                  <c:v>800</c:v>
                </c:pt>
                <c:pt idx="1971">
                  <c:v>600</c:v>
                </c:pt>
                <c:pt idx="1972">
                  <c:v>874.99999999999989</c:v>
                </c:pt>
                <c:pt idx="1973">
                  <c:v>1649.9999999999998</c:v>
                </c:pt>
                <c:pt idx="1974">
                  <c:v>2749.9999999999995</c:v>
                </c:pt>
                <c:pt idx="1975">
                  <c:v>1350</c:v>
                </c:pt>
                <c:pt idx="1976">
                  <c:v>900</c:v>
                </c:pt>
                <c:pt idx="1977">
                  <c:v>800</c:v>
                </c:pt>
                <c:pt idx="1978">
                  <c:v>999.99999999999989</c:v>
                </c:pt>
                <c:pt idx="1979">
                  <c:v>1924.9999999999998</c:v>
                </c:pt>
                <c:pt idx="1980">
                  <c:v>2874.9999999999995</c:v>
                </c:pt>
                <c:pt idx="1981">
                  <c:v>1462.5</c:v>
                </c:pt>
                <c:pt idx="1982">
                  <c:v>1000</c:v>
                </c:pt>
                <c:pt idx="1983">
                  <c:v>800</c:v>
                </c:pt>
                <c:pt idx="1984">
                  <c:v>1124.9999999999998</c:v>
                </c:pt>
                <c:pt idx="1985">
                  <c:v>2199.9999999999995</c:v>
                </c:pt>
                <c:pt idx="1986">
                  <c:v>2749.9999999999995</c:v>
                </c:pt>
                <c:pt idx="1987">
                  <c:v>1462.5</c:v>
                </c:pt>
                <c:pt idx="1988">
                  <c:v>1000</c:v>
                </c:pt>
                <c:pt idx="1989">
                  <c:v>600</c:v>
                </c:pt>
                <c:pt idx="1990">
                  <c:v>624.99999999999989</c:v>
                </c:pt>
                <c:pt idx="1991">
                  <c:v>1649.9999999999998</c:v>
                </c:pt>
                <c:pt idx="1992">
                  <c:v>2124.9999999999995</c:v>
                </c:pt>
                <c:pt idx="1993">
                  <c:v>1012.5</c:v>
                </c:pt>
                <c:pt idx="1994">
                  <c:v>500</c:v>
                </c:pt>
                <c:pt idx="1995">
                  <c:v>400</c:v>
                </c:pt>
                <c:pt idx="1996">
                  <c:v>499.99999999999994</c:v>
                </c:pt>
                <c:pt idx="1997">
                  <c:v>1099.9999999999998</c:v>
                </c:pt>
                <c:pt idx="1998">
                  <c:v>2062.4999999999995</c:v>
                </c:pt>
                <c:pt idx="1999">
                  <c:v>1000</c:v>
                </c:pt>
                <c:pt idx="2000">
                  <c:v>500</c:v>
                </c:pt>
                <c:pt idx="2001">
                  <c:v>375</c:v>
                </c:pt>
                <c:pt idx="2002">
                  <c:v>450</c:v>
                </c:pt>
                <c:pt idx="2003">
                  <c:v>1299.9999999999998</c:v>
                </c:pt>
                <c:pt idx="2004">
                  <c:v>2100</c:v>
                </c:pt>
                <c:pt idx="2005">
                  <c:v>1125</c:v>
                </c:pt>
                <c:pt idx="2006">
                  <c:v>1100</c:v>
                </c:pt>
                <c:pt idx="2007">
                  <c:v>1000</c:v>
                </c:pt>
                <c:pt idx="2008">
                  <c:v>1050</c:v>
                </c:pt>
                <c:pt idx="2009">
                  <c:v>1787.4999999999998</c:v>
                </c:pt>
                <c:pt idx="2010">
                  <c:v>3000</c:v>
                </c:pt>
                <c:pt idx="2011">
                  <c:v>1500</c:v>
                </c:pt>
                <c:pt idx="2012">
                  <c:v>1375</c:v>
                </c:pt>
                <c:pt idx="2013">
                  <c:v>1125</c:v>
                </c:pt>
                <c:pt idx="2014">
                  <c:v>1350</c:v>
                </c:pt>
                <c:pt idx="2015">
                  <c:v>2112.4999999999995</c:v>
                </c:pt>
                <c:pt idx="2016">
                  <c:v>1800</c:v>
                </c:pt>
                <c:pt idx="2017">
                  <c:v>1000</c:v>
                </c:pt>
                <c:pt idx="2018">
                  <c:v>750.00000000000011</c:v>
                </c:pt>
                <c:pt idx="2019">
                  <c:v>350</c:v>
                </c:pt>
                <c:pt idx="2020">
                  <c:v>750</c:v>
                </c:pt>
                <c:pt idx="2021">
                  <c:v>1000</c:v>
                </c:pt>
                <c:pt idx="2022">
                  <c:v>2000</c:v>
                </c:pt>
                <c:pt idx="2023">
                  <c:v>600</c:v>
                </c:pt>
                <c:pt idx="2024">
                  <c:v>600.00000000000011</c:v>
                </c:pt>
                <c:pt idx="2025">
                  <c:v>875</c:v>
                </c:pt>
                <c:pt idx="2026">
                  <c:v>750</c:v>
                </c:pt>
                <c:pt idx="2027">
                  <c:v>1000</c:v>
                </c:pt>
                <c:pt idx="2028">
                  <c:v>1880</c:v>
                </c:pt>
                <c:pt idx="2029">
                  <c:v>700</c:v>
                </c:pt>
                <c:pt idx="2030">
                  <c:v>600.00000000000011</c:v>
                </c:pt>
                <c:pt idx="2031">
                  <c:v>1050</c:v>
                </c:pt>
                <c:pt idx="2032">
                  <c:v>500</c:v>
                </c:pt>
                <c:pt idx="2033">
                  <c:v>800</c:v>
                </c:pt>
                <c:pt idx="2034">
                  <c:v>1800</c:v>
                </c:pt>
                <c:pt idx="2035">
                  <c:v>600</c:v>
                </c:pt>
                <c:pt idx="2036">
                  <c:v>450.00000000000006</c:v>
                </c:pt>
                <c:pt idx="2037">
                  <c:v>437.5</c:v>
                </c:pt>
                <c:pt idx="2038">
                  <c:v>625</c:v>
                </c:pt>
                <c:pt idx="2039">
                  <c:v>1100</c:v>
                </c:pt>
                <c:pt idx="2040">
                  <c:v>2722.4999999999995</c:v>
                </c:pt>
                <c:pt idx="2041">
                  <c:v>1000</c:v>
                </c:pt>
                <c:pt idx="2042">
                  <c:v>1012.5</c:v>
                </c:pt>
                <c:pt idx="2043">
                  <c:v>787.5</c:v>
                </c:pt>
                <c:pt idx="2044">
                  <c:v>1099.9999999999998</c:v>
                </c:pt>
                <c:pt idx="2045">
                  <c:v>1950</c:v>
                </c:pt>
                <c:pt idx="2046">
                  <c:v>3162.4999999999995</c:v>
                </c:pt>
                <c:pt idx="2047">
                  <c:v>1625</c:v>
                </c:pt>
                <c:pt idx="2048">
                  <c:v>1125</c:v>
                </c:pt>
                <c:pt idx="2049">
                  <c:v>1012.5</c:v>
                </c:pt>
                <c:pt idx="2050">
                  <c:v>1237.4999999999998</c:v>
                </c:pt>
                <c:pt idx="2051">
                  <c:v>2250</c:v>
                </c:pt>
                <c:pt idx="2052">
                  <c:v>3299.9999999999995</c:v>
                </c:pt>
                <c:pt idx="2053">
                  <c:v>1750</c:v>
                </c:pt>
                <c:pt idx="2054">
                  <c:v>1237.5</c:v>
                </c:pt>
                <c:pt idx="2055">
                  <c:v>1012.5</c:v>
                </c:pt>
                <c:pt idx="2056">
                  <c:v>1374.9999999999998</c:v>
                </c:pt>
                <c:pt idx="2057">
                  <c:v>2550</c:v>
                </c:pt>
                <c:pt idx="2058">
                  <c:v>3162.4999999999995</c:v>
                </c:pt>
                <c:pt idx="2059">
                  <c:v>1750</c:v>
                </c:pt>
                <c:pt idx="2060">
                  <c:v>1237.5</c:v>
                </c:pt>
                <c:pt idx="2061">
                  <c:v>787.5</c:v>
                </c:pt>
                <c:pt idx="2062">
                  <c:v>824.99999999999989</c:v>
                </c:pt>
                <c:pt idx="2063">
                  <c:v>1950</c:v>
                </c:pt>
                <c:pt idx="2064">
                  <c:v>2474.9999999999995</c:v>
                </c:pt>
                <c:pt idx="2065">
                  <c:v>1250</c:v>
                </c:pt>
                <c:pt idx="2066">
                  <c:v>675</c:v>
                </c:pt>
                <c:pt idx="2067">
                  <c:v>562.5</c:v>
                </c:pt>
                <c:pt idx="2068">
                  <c:v>687.49999999999989</c:v>
                </c:pt>
                <c:pt idx="2069">
                  <c:v>1350</c:v>
                </c:pt>
                <c:pt idx="2070">
                  <c:v>2400</c:v>
                </c:pt>
                <c:pt idx="2071">
                  <c:v>1237.5</c:v>
                </c:pt>
                <c:pt idx="2072">
                  <c:v>687.5</c:v>
                </c:pt>
                <c:pt idx="2073">
                  <c:v>550</c:v>
                </c:pt>
                <c:pt idx="2074">
                  <c:v>650</c:v>
                </c:pt>
                <c:pt idx="2075">
                  <c:v>1575</c:v>
                </c:pt>
                <c:pt idx="2076">
                  <c:v>2437.5</c:v>
                </c:pt>
                <c:pt idx="2077">
                  <c:v>1650.0000000000002</c:v>
                </c:pt>
                <c:pt idx="2078">
                  <c:v>1622.5000000000002</c:v>
                </c:pt>
                <c:pt idx="2079">
                  <c:v>1512.5000000000002</c:v>
                </c:pt>
                <c:pt idx="2080">
                  <c:v>1625</c:v>
                </c:pt>
                <c:pt idx="2081">
                  <c:v>2450</c:v>
                </c:pt>
                <c:pt idx="2082">
                  <c:v>3737.5</c:v>
                </c:pt>
                <c:pt idx="2083">
                  <c:v>2062.5</c:v>
                </c:pt>
                <c:pt idx="2084">
                  <c:v>1925.0000000000002</c:v>
                </c:pt>
                <c:pt idx="2085">
                  <c:v>1650.0000000000002</c:v>
                </c:pt>
                <c:pt idx="2086">
                  <c:v>1950</c:v>
                </c:pt>
                <c:pt idx="2087">
                  <c:v>2800</c:v>
                </c:pt>
                <c:pt idx="2088">
                  <c:v>2362.5</c:v>
                </c:pt>
                <c:pt idx="2089">
                  <c:v>1462.5</c:v>
                </c:pt>
                <c:pt idx="2090">
                  <c:v>1137.5</c:v>
                </c:pt>
                <c:pt idx="2091">
                  <c:v>699.99999999999989</c:v>
                </c:pt>
                <c:pt idx="2092">
                  <c:v>1237.5</c:v>
                </c:pt>
                <c:pt idx="2093">
                  <c:v>1462.5</c:v>
                </c:pt>
                <c:pt idx="2094">
                  <c:v>2587.5</c:v>
                </c:pt>
                <c:pt idx="2095">
                  <c:v>1012.5</c:v>
                </c:pt>
                <c:pt idx="2096">
                  <c:v>962.50000000000011</c:v>
                </c:pt>
                <c:pt idx="2097">
                  <c:v>600</c:v>
                </c:pt>
                <c:pt idx="2098">
                  <c:v>1237.5</c:v>
                </c:pt>
                <c:pt idx="2099">
                  <c:v>1462.5</c:v>
                </c:pt>
                <c:pt idx="2100">
                  <c:v>2452.5</c:v>
                </c:pt>
                <c:pt idx="2101">
                  <c:v>1125</c:v>
                </c:pt>
                <c:pt idx="2102">
                  <c:v>962.50000000000011</c:v>
                </c:pt>
                <c:pt idx="2103">
                  <c:v>499.99999999999994</c:v>
                </c:pt>
                <c:pt idx="2104">
                  <c:v>962.50000000000011</c:v>
                </c:pt>
                <c:pt idx="2105">
                  <c:v>1237.5</c:v>
                </c:pt>
                <c:pt idx="2106">
                  <c:v>2362.5</c:v>
                </c:pt>
                <c:pt idx="2107">
                  <c:v>1012.5</c:v>
                </c:pt>
                <c:pt idx="2108">
                  <c:v>787.50000000000011</c:v>
                </c:pt>
                <c:pt idx="2109">
                  <c:v>600</c:v>
                </c:pt>
                <c:pt idx="2110">
                  <c:v>825.00000000000011</c:v>
                </c:pt>
                <c:pt idx="2111">
                  <c:v>1350</c:v>
                </c:pt>
                <c:pt idx="2112">
                  <c:v>3420</c:v>
                </c:pt>
                <c:pt idx="2113">
                  <c:v>1512.5000000000002</c:v>
                </c:pt>
                <c:pt idx="2114">
                  <c:v>1500</c:v>
                </c:pt>
                <c:pt idx="2115">
                  <c:v>1250</c:v>
                </c:pt>
                <c:pt idx="2116">
                  <c:v>1650</c:v>
                </c:pt>
                <c:pt idx="2117">
                  <c:v>2600</c:v>
                </c:pt>
                <c:pt idx="2118">
                  <c:v>3900</c:v>
                </c:pt>
                <c:pt idx="2119">
                  <c:v>2200</c:v>
                </c:pt>
                <c:pt idx="2120">
                  <c:v>1625</c:v>
                </c:pt>
                <c:pt idx="2121">
                  <c:v>1500</c:v>
                </c:pt>
                <c:pt idx="2122">
                  <c:v>1800</c:v>
                </c:pt>
                <c:pt idx="2123">
                  <c:v>2925</c:v>
                </c:pt>
                <c:pt idx="2124">
                  <c:v>4050</c:v>
                </c:pt>
                <c:pt idx="2125">
                  <c:v>2337.5</c:v>
                </c:pt>
                <c:pt idx="2126">
                  <c:v>1750</c:v>
                </c:pt>
                <c:pt idx="2127">
                  <c:v>1500</c:v>
                </c:pt>
                <c:pt idx="2128">
                  <c:v>1950</c:v>
                </c:pt>
                <c:pt idx="2129">
                  <c:v>3250</c:v>
                </c:pt>
                <c:pt idx="2130">
                  <c:v>3900</c:v>
                </c:pt>
                <c:pt idx="2131">
                  <c:v>2337.5</c:v>
                </c:pt>
                <c:pt idx="2132">
                  <c:v>1750</c:v>
                </c:pt>
                <c:pt idx="2133">
                  <c:v>1250</c:v>
                </c:pt>
                <c:pt idx="2134">
                  <c:v>1350</c:v>
                </c:pt>
                <c:pt idx="2135">
                  <c:v>2600</c:v>
                </c:pt>
                <c:pt idx="2136">
                  <c:v>3150</c:v>
                </c:pt>
                <c:pt idx="2137">
                  <c:v>1787.5000000000002</c:v>
                </c:pt>
                <c:pt idx="2138">
                  <c:v>1125</c:v>
                </c:pt>
                <c:pt idx="2139">
                  <c:v>1000</c:v>
                </c:pt>
                <c:pt idx="2140">
                  <c:v>1200</c:v>
                </c:pt>
                <c:pt idx="2141">
                  <c:v>1950</c:v>
                </c:pt>
                <c:pt idx="2142">
                  <c:v>3087.5</c:v>
                </c:pt>
                <c:pt idx="2143">
                  <c:v>1800.0000000000002</c:v>
                </c:pt>
                <c:pt idx="2144">
                  <c:v>1200.0000000000002</c:v>
                </c:pt>
                <c:pt idx="2145">
                  <c:v>1050.0000000000002</c:v>
                </c:pt>
                <c:pt idx="2146">
                  <c:v>1225.0000000000002</c:v>
                </c:pt>
                <c:pt idx="2147">
                  <c:v>2250</c:v>
                </c:pt>
                <c:pt idx="2148">
                  <c:v>3150.0000000000005</c:v>
                </c:pt>
                <c:pt idx="2149">
                  <c:v>1950.0000000000002</c:v>
                </c:pt>
                <c:pt idx="2150">
                  <c:v>1920.0000000000002</c:v>
                </c:pt>
                <c:pt idx="2151">
                  <c:v>1800.0000000000002</c:v>
                </c:pt>
                <c:pt idx="2152">
                  <c:v>1925.0000000000002</c:v>
                </c:pt>
                <c:pt idx="2153">
                  <c:v>2812.5</c:v>
                </c:pt>
                <c:pt idx="2154">
                  <c:v>4200</c:v>
                </c:pt>
                <c:pt idx="2155">
                  <c:v>2400.0000000000005</c:v>
                </c:pt>
                <c:pt idx="2156">
                  <c:v>2250.0000000000005</c:v>
                </c:pt>
                <c:pt idx="2157">
                  <c:v>1950.0000000000002</c:v>
                </c:pt>
                <c:pt idx="2158">
                  <c:v>2275</c:v>
                </c:pt>
                <c:pt idx="2159">
                  <c:v>3187.5</c:v>
                </c:pt>
                <c:pt idx="2160">
                  <c:v>2625</c:v>
                </c:pt>
                <c:pt idx="2161">
                  <c:v>1625</c:v>
                </c:pt>
                <c:pt idx="2162">
                  <c:v>1300</c:v>
                </c:pt>
                <c:pt idx="2163">
                  <c:v>787.49999999999989</c:v>
                </c:pt>
                <c:pt idx="2164">
                  <c:v>1350.0000000000002</c:v>
                </c:pt>
                <c:pt idx="2165">
                  <c:v>1625</c:v>
                </c:pt>
                <c:pt idx="2166">
                  <c:v>3000</c:v>
                </c:pt>
                <c:pt idx="2167">
                  <c:v>1250</c:v>
                </c:pt>
                <c:pt idx="2168">
                  <c:v>1200</c:v>
                </c:pt>
                <c:pt idx="2169">
                  <c:v>899.99999999999989</c:v>
                </c:pt>
                <c:pt idx="2170">
                  <c:v>1650.0000000000002</c:v>
                </c:pt>
                <c:pt idx="2171">
                  <c:v>1875</c:v>
                </c:pt>
                <c:pt idx="2172">
                  <c:v>2850</c:v>
                </c:pt>
                <c:pt idx="2173">
                  <c:v>1375</c:v>
                </c:pt>
                <c:pt idx="2174">
                  <c:v>1200</c:v>
                </c:pt>
                <c:pt idx="2175">
                  <c:v>674.99999999999989</c:v>
                </c:pt>
                <c:pt idx="2176">
                  <c:v>1200.0000000000002</c:v>
                </c:pt>
                <c:pt idx="2177">
                  <c:v>1500</c:v>
                </c:pt>
                <c:pt idx="2178">
                  <c:v>2750</c:v>
                </c:pt>
                <c:pt idx="2179">
                  <c:v>1250</c:v>
                </c:pt>
                <c:pt idx="2180">
                  <c:v>1000</c:v>
                </c:pt>
                <c:pt idx="2181">
                  <c:v>787.49999999999989</c:v>
                </c:pt>
                <c:pt idx="2182">
                  <c:v>1050.0000000000002</c:v>
                </c:pt>
                <c:pt idx="2183">
                  <c:v>1625</c:v>
                </c:pt>
                <c:pt idx="2184">
                  <c:v>3867.5</c:v>
                </c:pt>
                <c:pt idx="2185">
                  <c:v>1800.0000000000002</c:v>
                </c:pt>
                <c:pt idx="2186">
                  <c:v>1787.5000000000002</c:v>
                </c:pt>
                <c:pt idx="2187">
                  <c:v>1512.5000000000002</c:v>
                </c:pt>
                <c:pt idx="2188">
                  <c:v>1950</c:v>
                </c:pt>
                <c:pt idx="2189">
                  <c:v>2975.0000000000005</c:v>
                </c:pt>
                <c:pt idx="2190">
                  <c:v>4387.5</c:v>
                </c:pt>
                <c:pt idx="2191">
                  <c:v>2550.0000000000005</c:v>
                </c:pt>
                <c:pt idx="2192">
                  <c:v>1925.0000000000002</c:v>
                </c:pt>
                <c:pt idx="2193">
                  <c:v>1787.5000000000002</c:v>
                </c:pt>
                <c:pt idx="2194">
                  <c:v>2112.5</c:v>
                </c:pt>
                <c:pt idx="2195">
                  <c:v>3325.0000000000005</c:v>
                </c:pt>
                <c:pt idx="2196">
                  <c:v>4550</c:v>
                </c:pt>
                <c:pt idx="2197">
                  <c:v>2700.0000000000005</c:v>
                </c:pt>
                <c:pt idx="2198">
                  <c:v>2062.5</c:v>
                </c:pt>
                <c:pt idx="2199">
                  <c:v>1787.5000000000002</c:v>
                </c:pt>
                <c:pt idx="2200">
                  <c:v>2275</c:v>
                </c:pt>
                <c:pt idx="2201">
                  <c:v>3675.0000000000005</c:v>
                </c:pt>
                <c:pt idx="2202">
                  <c:v>4387.5</c:v>
                </c:pt>
                <c:pt idx="2203">
                  <c:v>2700.0000000000005</c:v>
                </c:pt>
                <c:pt idx="2204">
                  <c:v>2062.5</c:v>
                </c:pt>
                <c:pt idx="2205">
                  <c:v>1512.5000000000002</c:v>
                </c:pt>
                <c:pt idx="2206">
                  <c:v>1625</c:v>
                </c:pt>
                <c:pt idx="2207">
                  <c:v>2975.0000000000005</c:v>
                </c:pt>
                <c:pt idx="2208">
                  <c:v>3575</c:v>
                </c:pt>
                <c:pt idx="2209">
                  <c:v>2100.0000000000005</c:v>
                </c:pt>
                <c:pt idx="2210">
                  <c:v>1375</c:v>
                </c:pt>
                <c:pt idx="2211">
                  <c:v>1237.5</c:v>
                </c:pt>
                <c:pt idx="2212">
                  <c:v>1462.5</c:v>
                </c:pt>
                <c:pt idx="2213">
                  <c:v>2275</c:v>
                </c:pt>
                <c:pt idx="2214">
                  <c:v>3325.0000000000005</c:v>
                </c:pt>
                <c:pt idx="2215">
                  <c:v>1950.0000000000005</c:v>
                </c:pt>
                <c:pt idx="2216">
                  <c:v>1300.0000000000002</c:v>
                </c:pt>
                <c:pt idx="2217">
                  <c:v>1137.5000000000002</c:v>
                </c:pt>
                <c:pt idx="2218">
                  <c:v>1312.5000000000002</c:v>
                </c:pt>
                <c:pt idx="2219">
                  <c:v>2400</c:v>
                </c:pt>
                <c:pt idx="2220">
                  <c:v>3375.0000000000005</c:v>
                </c:pt>
                <c:pt idx="2221">
                  <c:v>2112.5000000000005</c:v>
                </c:pt>
                <c:pt idx="2222">
                  <c:v>2242.5000000000005</c:v>
                </c:pt>
                <c:pt idx="2223">
                  <c:v>2112.5000000000005</c:v>
                </c:pt>
                <c:pt idx="2224">
                  <c:v>2250.0000000000005</c:v>
                </c:pt>
                <c:pt idx="2225">
                  <c:v>3200</c:v>
                </c:pt>
                <c:pt idx="2226">
                  <c:v>4687.5000000000009</c:v>
                </c:pt>
                <c:pt idx="2227">
                  <c:v>2762.5000000000005</c:v>
                </c:pt>
                <c:pt idx="2228">
                  <c:v>2600.0000000000005</c:v>
                </c:pt>
                <c:pt idx="2229">
                  <c:v>2275.0000000000005</c:v>
                </c:pt>
                <c:pt idx="2230">
                  <c:v>2625.0000000000005</c:v>
                </c:pt>
                <c:pt idx="2231">
                  <c:v>3600</c:v>
                </c:pt>
                <c:pt idx="2232">
                  <c:v>2750</c:v>
                </c:pt>
                <c:pt idx="2233">
                  <c:v>1650.0000000000002</c:v>
                </c:pt>
                <c:pt idx="2234">
                  <c:v>1350</c:v>
                </c:pt>
                <c:pt idx="2235">
                  <c:v>749.99999999999989</c:v>
                </c:pt>
                <c:pt idx="2236">
                  <c:v>1300.0000000000002</c:v>
                </c:pt>
                <c:pt idx="2237">
                  <c:v>1650.0000000000002</c:v>
                </c:pt>
                <c:pt idx="2238">
                  <c:v>3162.5000000000005</c:v>
                </c:pt>
                <c:pt idx="2239">
                  <c:v>1237.5</c:v>
                </c:pt>
                <c:pt idx="2240">
                  <c:v>1237.5</c:v>
                </c:pt>
                <c:pt idx="2241">
                  <c:v>874.99999999999989</c:v>
                </c:pt>
                <c:pt idx="2242">
                  <c:v>1625.0000000000002</c:v>
                </c:pt>
                <c:pt idx="2243">
                  <c:v>1925.0000000000002</c:v>
                </c:pt>
                <c:pt idx="2244">
                  <c:v>2997.5000000000005</c:v>
                </c:pt>
                <c:pt idx="2245">
                  <c:v>1375</c:v>
                </c:pt>
                <c:pt idx="2246">
                  <c:v>1237.5</c:v>
                </c:pt>
                <c:pt idx="2247">
                  <c:v>624.99999999999989</c:v>
                </c:pt>
                <c:pt idx="2248">
                  <c:v>1137.5000000000002</c:v>
                </c:pt>
                <c:pt idx="2249">
                  <c:v>1512.5000000000002</c:v>
                </c:pt>
                <c:pt idx="2250">
                  <c:v>2887.5000000000005</c:v>
                </c:pt>
                <c:pt idx="2251">
                  <c:v>1237.5</c:v>
                </c:pt>
                <c:pt idx="2252">
                  <c:v>1012.5</c:v>
                </c:pt>
                <c:pt idx="2253">
                  <c:v>749.99999999999989</c:v>
                </c:pt>
                <c:pt idx="2254">
                  <c:v>900.00000000000011</c:v>
                </c:pt>
                <c:pt idx="2255">
                  <c:v>1500</c:v>
                </c:pt>
                <c:pt idx="2256">
                  <c:v>3705</c:v>
                </c:pt>
                <c:pt idx="2257">
                  <c:v>1650.0000000000002</c:v>
                </c:pt>
                <c:pt idx="2258">
                  <c:v>1650.0000000000002</c:v>
                </c:pt>
                <c:pt idx="2259">
                  <c:v>1375</c:v>
                </c:pt>
                <c:pt idx="2260">
                  <c:v>1787.5</c:v>
                </c:pt>
                <c:pt idx="2261">
                  <c:v>2800.0000000000005</c:v>
                </c:pt>
                <c:pt idx="2262">
                  <c:v>4225</c:v>
                </c:pt>
                <c:pt idx="2263">
                  <c:v>2400.0000000000005</c:v>
                </c:pt>
                <c:pt idx="2264">
                  <c:v>1787.5000000000002</c:v>
                </c:pt>
                <c:pt idx="2265">
                  <c:v>1650.0000000000002</c:v>
                </c:pt>
                <c:pt idx="2266">
                  <c:v>1950</c:v>
                </c:pt>
                <c:pt idx="2267">
                  <c:v>3150.0000000000005</c:v>
                </c:pt>
                <c:pt idx="2268">
                  <c:v>4387.5</c:v>
                </c:pt>
                <c:pt idx="2269">
                  <c:v>2550.0000000000005</c:v>
                </c:pt>
                <c:pt idx="2270">
                  <c:v>1925.0000000000002</c:v>
                </c:pt>
                <c:pt idx="2271">
                  <c:v>1650.0000000000002</c:v>
                </c:pt>
                <c:pt idx="2272">
                  <c:v>2112.5</c:v>
                </c:pt>
                <c:pt idx="2273">
                  <c:v>3500.0000000000005</c:v>
                </c:pt>
                <c:pt idx="2274">
                  <c:v>4225</c:v>
                </c:pt>
                <c:pt idx="2275">
                  <c:v>2550.0000000000005</c:v>
                </c:pt>
                <c:pt idx="2276">
                  <c:v>1925.0000000000002</c:v>
                </c:pt>
                <c:pt idx="2277">
                  <c:v>1375</c:v>
                </c:pt>
                <c:pt idx="2278">
                  <c:v>1462.5</c:v>
                </c:pt>
                <c:pt idx="2279">
                  <c:v>2800.0000000000005</c:v>
                </c:pt>
                <c:pt idx="2280">
                  <c:v>3412.5</c:v>
                </c:pt>
                <c:pt idx="2281">
                  <c:v>1950.0000000000002</c:v>
                </c:pt>
                <c:pt idx="2282">
                  <c:v>1237.5</c:v>
                </c:pt>
                <c:pt idx="2283">
                  <c:v>1100</c:v>
                </c:pt>
                <c:pt idx="2284">
                  <c:v>1300</c:v>
                </c:pt>
                <c:pt idx="2285">
                  <c:v>2100</c:v>
                </c:pt>
                <c:pt idx="2286">
                  <c:v>3150.0000000000005</c:v>
                </c:pt>
                <c:pt idx="2287">
                  <c:v>1787.5000000000005</c:v>
                </c:pt>
                <c:pt idx="2288">
                  <c:v>1137.5000000000002</c:v>
                </c:pt>
                <c:pt idx="2289">
                  <c:v>975.00000000000023</c:v>
                </c:pt>
                <c:pt idx="2290">
                  <c:v>1125.0000000000002</c:v>
                </c:pt>
                <c:pt idx="2291">
                  <c:v>2200</c:v>
                </c:pt>
                <c:pt idx="2292">
                  <c:v>3187.5000000000005</c:v>
                </c:pt>
                <c:pt idx="2293">
                  <c:v>1950.0000000000005</c:v>
                </c:pt>
                <c:pt idx="2294">
                  <c:v>2080.0000000000005</c:v>
                </c:pt>
                <c:pt idx="2295">
                  <c:v>1950.0000000000005</c:v>
                </c:pt>
                <c:pt idx="2296">
                  <c:v>2062.5000000000005</c:v>
                </c:pt>
                <c:pt idx="2297">
                  <c:v>3000</c:v>
                </c:pt>
                <c:pt idx="2298">
                  <c:v>4500.0000000000009</c:v>
                </c:pt>
                <c:pt idx="2299">
                  <c:v>2600.0000000000005</c:v>
                </c:pt>
                <c:pt idx="2300">
                  <c:v>2437.5000000000005</c:v>
                </c:pt>
                <c:pt idx="2301">
                  <c:v>2112.5000000000005</c:v>
                </c:pt>
                <c:pt idx="2302">
                  <c:v>2437.5000000000005</c:v>
                </c:pt>
                <c:pt idx="2303">
                  <c:v>3400</c:v>
                </c:pt>
              </c:numCache>
            </c:numRef>
          </c:xVal>
          <c:yVal>
            <c:numRef>
              <c:f>'Sales &amp; Profitability Analysis'!$AG$6:$AG$2309</c:f>
              <c:numCache>
                <c:formatCode>"$"#,##0_);[Red]\("$"#,##0\)</c:formatCode>
                <c:ptCount val="2304"/>
                <c:pt idx="0">
                  <c:v>6000</c:v>
                </c:pt>
                <c:pt idx="1">
                  <c:v>5000</c:v>
                </c:pt>
                <c:pt idx="2">
                  <c:v>4000</c:v>
                </c:pt>
                <c:pt idx="3">
                  <c:v>3825</c:v>
                </c:pt>
                <c:pt idx="4">
                  <c:v>5400</c:v>
                </c:pt>
                <c:pt idx="5">
                  <c:v>5000</c:v>
                </c:pt>
                <c:pt idx="6">
                  <c:v>6250</c:v>
                </c:pt>
                <c:pt idx="7">
                  <c:v>4500</c:v>
                </c:pt>
                <c:pt idx="8">
                  <c:v>3800</c:v>
                </c:pt>
                <c:pt idx="9">
                  <c:v>3712.5</c:v>
                </c:pt>
                <c:pt idx="10">
                  <c:v>5400</c:v>
                </c:pt>
                <c:pt idx="11">
                  <c:v>5000</c:v>
                </c:pt>
                <c:pt idx="12">
                  <c:v>6100</c:v>
                </c:pt>
                <c:pt idx="13">
                  <c:v>4625</c:v>
                </c:pt>
                <c:pt idx="14">
                  <c:v>3800</c:v>
                </c:pt>
                <c:pt idx="15">
                  <c:v>3600</c:v>
                </c:pt>
                <c:pt idx="16">
                  <c:v>5100</c:v>
                </c:pt>
                <c:pt idx="17">
                  <c:v>4750</c:v>
                </c:pt>
                <c:pt idx="18">
                  <c:v>6000</c:v>
                </c:pt>
                <c:pt idx="19">
                  <c:v>4500</c:v>
                </c:pt>
                <c:pt idx="20">
                  <c:v>3600</c:v>
                </c:pt>
                <c:pt idx="21">
                  <c:v>3712.5</c:v>
                </c:pt>
                <c:pt idx="22">
                  <c:v>4950</c:v>
                </c:pt>
                <c:pt idx="23">
                  <c:v>4750</c:v>
                </c:pt>
                <c:pt idx="24">
                  <c:v>7320</c:v>
                </c:pt>
                <c:pt idx="25">
                  <c:v>5087.5</c:v>
                </c:pt>
                <c:pt idx="26">
                  <c:v>4500</c:v>
                </c:pt>
                <c:pt idx="27">
                  <c:v>4250</c:v>
                </c:pt>
                <c:pt idx="28">
                  <c:v>5250</c:v>
                </c:pt>
                <c:pt idx="29">
                  <c:v>6500</c:v>
                </c:pt>
                <c:pt idx="30">
                  <c:v>7500</c:v>
                </c:pt>
                <c:pt idx="31">
                  <c:v>5500</c:v>
                </c:pt>
                <c:pt idx="32">
                  <c:v>4625</c:v>
                </c:pt>
                <c:pt idx="33">
                  <c:v>4500</c:v>
                </c:pt>
                <c:pt idx="34">
                  <c:v>5400</c:v>
                </c:pt>
                <c:pt idx="35">
                  <c:v>6825</c:v>
                </c:pt>
                <c:pt idx="36">
                  <c:v>7650</c:v>
                </c:pt>
                <c:pt idx="37">
                  <c:v>5637.5000000000009</c:v>
                </c:pt>
                <c:pt idx="38">
                  <c:v>4750</c:v>
                </c:pt>
                <c:pt idx="39">
                  <c:v>4500</c:v>
                </c:pt>
                <c:pt idx="40">
                  <c:v>5550</c:v>
                </c:pt>
                <c:pt idx="41">
                  <c:v>7150</c:v>
                </c:pt>
                <c:pt idx="42">
                  <c:v>7500</c:v>
                </c:pt>
                <c:pt idx="43">
                  <c:v>5637.5000000000009</c:v>
                </c:pt>
                <c:pt idx="44">
                  <c:v>4750</c:v>
                </c:pt>
                <c:pt idx="45">
                  <c:v>4625</c:v>
                </c:pt>
                <c:pt idx="46">
                  <c:v>5400</c:v>
                </c:pt>
                <c:pt idx="47">
                  <c:v>6987.5</c:v>
                </c:pt>
                <c:pt idx="48">
                  <c:v>7200</c:v>
                </c:pt>
                <c:pt idx="49">
                  <c:v>5500</c:v>
                </c:pt>
                <c:pt idx="50">
                  <c:v>4625</c:v>
                </c:pt>
                <c:pt idx="51">
                  <c:v>4500</c:v>
                </c:pt>
                <c:pt idx="52">
                  <c:v>5400</c:v>
                </c:pt>
                <c:pt idx="53">
                  <c:v>6500</c:v>
                </c:pt>
                <c:pt idx="54">
                  <c:v>7637.5</c:v>
                </c:pt>
                <c:pt idx="55">
                  <c:v>5500</c:v>
                </c:pt>
                <c:pt idx="56">
                  <c:v>4950</c:v>
                </c:pt>
                <c:pt idx="57">
                  <c:v>4812.5</c:v>
                </c:pt>
                <c:pt idx="58">
                  <c:v>5687.5</c:v>
                </c:pt>
                <c:pt idx="59">
                  <c:v>7000</c:v>
                </c:pt>
                <c:pt idx="60">
                  <c:v>7475</c:v>
                </c:pt>
                <c:pt idx="61">
                  <c:v>5362.5</c:v>
                </c:pt>
                <c:pt idx="62">
                  <c:v>5060</c:v>
                </c:pt>
                <c:pt idx="63">
                  <c:v>4950</c:v>
                </c:pt>
                <c:pt idx="64">
                  <c:v>5687.5</c:v>
                </c:pt>
                <c:pt idx="65">
                  <c:v>6825</c:v>
                </c:pt>
                <c:pt idx="66">
                  <c:v>7800</c:v>
                </c:pt>
                <c:pt idx="67">
                  <c:v>5500</c:v>
                </c:pt>
                <c:pt idx="68">
                  <c:v>5225</c:v>
                </c:pt>
                <c:pt idx="69">
                  <c:v>4950</c:v>
                </c:pt>
                <c:pt idx="70">
                  <c:v>5850</c:v>
                </c:pt>
                <c:pt idx="71">
                  <c:v>7000</c:v>
                </c:pt>
                <c:pt idx="72">
                  <c:v>2137.5</c:v>
                </c:pt>
                <c:pt idx="73">
                  <c:v>1237.5</c:v>
                </c:pt>
                <c:pt idx="74">
                  <c:v>962.50000000000011</c:v>
                </c:pt>
                <c:pt idx="75">
                  <c:v>500</c:v>
                </c:pt>
                <c:pt idx="76">
                  <c:v>962.49999999999989</c:v>
                </c:pt>
                <c:pt idx="77">
                  <c:v>1237.5</c:v>
                </c:pt>
                <c:pt idx="78">
                  <c:v>2362.5</c:v>
                </c:pt>
                <c:pt idx="79">
                  <c:v>787.5</c:v>
                </c:pt>
                <c:pt idx="80">
                  <c:v>787.50000000000011</c:v>
                </c:pt>
                <c:pt idx="81">
                  <c:v>400</c:v>
                </c:pt>
                <c:pt idx="82">
                  <c:v>962.49999999999989</c:v>
                </c:pt>
                <c:pt idx="83">
                  <c:v>1237.5</c:v>
                </c:pt>
                <c:pt idx="84">
                  <c:v>2475</c:v>
                </c:pt>
                <c:pt idx="85">
                  <c:v>1000</c:v>
                </c:pt>
                <c:pt idx="86">
                  <c:v>900</c:v>
                </c:pt>
                <c:pt idx="87">
                  <c:v>337.5</c:v>
                </c:pt>
                <c:pt idx="88">
                  <c:v>750</c:v>
                </c:pt>
                <c:pt idx="89">
                  <c:v>1125</c:v>
                </c:pt>
                <c:pt idx="90">
                  <c:v>2250</c:v>
                </c:pt>
                <c:pt idx="91">
                  <c:v>750</c:v>
                </c:pt>
                <c:pt idx="92">
                  <c:v>600</c:v>
                </c:pt>
                <c:pt idx="93">
                  <c:v>337.5</c:v>
                </c:pt>
                <c:pt idx="94">
                  <c:v>600</c:v>
                </c:pt>
                <c:pt idx="95">
                  <c:v>1125</c:v>
                </c:pt>
                <c:pt idx="96">
                  <c:v>2970</c:v>
                </c:pt>
                <c:pt idx="97">
                  <c:v>1100</c:v>
                </c:pt>
                <c:pt idx="98">
                  <c:v>875</c:v>
                </c:pt>
                <c:pt idx="99">
                  <c:v>500</c:v>
                </c:pt>
                <c:pt idx="100">
                  <c:v>750</c:v>
                </c:pt>
                <c:pt idx="101">
                  <c:v>1625</c:v>
                </c:pt>
                <c:pt idx="102">
                  <c:v>2500</c:v>
                </c:pt>
                <c:pt idx="103">
                  <c:v>1125.0000000000002</c:v>
                </c:pt>
                <c:pt idx="104">
                  <c:v>800</c:v>
                </c:pt>
                <c:pt idx="105">
                  <c:v>700</c:v>
                </c:pt>
                <c:pt idx="106">
                  <c:v>875</c:v>
                </c:pt>
                <c:pt idx="107">
                  <c:v>1925.0000000000002</c:v>
                </c:pt>
                <c:pt idx="108">
                  <c:v>2875</c:v>
                </c:pt>
                <c:pt idx="109">
                  <c:v>1462.5000000000002</c:v>
                </c:pt>
                <c:pt idx="110">
                  <c:v>1000</c:v>
                </c:pt>
                <c:pt idx="111">
                  <c:v>800</c:v>
                </c:pt>
                <c:pt idx="112">
                  <c:v>1125</c:v>
                </c:pt>
                <c:pt idx="113">
                  <c:v>2200</c:v>
                </c:pt>
                <c:pt idx="114">
                  <c:v>2750</c:v>
                </c:pt>
                <c:pt idx="115">
                  <c:v>1462.5000000000002</c:v>
                </c:pt>
                <c:pt idx="116">
                  <c:v>1000</c:v>
                </c:pt>
                <c:pt idx="117">
                  <c:v>900</c:v>
                </c:pt>
                <c:pt idx="118">
                  <c:v>1000</c:v>
                </c:pt>
                <c:pt idx="119">
                  <c:v>2062.5</c:v>
                </c:pt>
                <c:pt idx="120">
                  <c:v>2500</c:v>
                </c:pt>
                <c:pt idx="121">
                  <c:v>1350.0000000000002</c:v>
                </c:pt>
                <c:pt idx="122">
                  <c:v>800</c:v>
                </c:pt>
                <c:pt idx="123">
                  <c:v>700</c:v>
                </c:pt>
                <c:pt idx="124">
                  <c:v>875</c:v>
                </c:pt>
                <c:pt idx="125">
                  <c:v>1375</c:v>
                </c:pt>
                <c:pt idx="126">
                  <c:v>2550</c:v>
                </c:pt>
                <c:pt idx="127">
                  <c:v>1250</c:v>
                </c:pt>
                <c:pt idx="128">
                  <c:v>750</c:v>
                </c:pt>
                <c:pt idx="129">
                  <c:v>625</c:v>
                </c:pt>
                <c:pt idx="130">
                  <c:v>750</c:v>
                </c:pt>
                <c:pt idx="131">
                  <c:v>1624.9999999999998</c:v>
                </c:pt>
                <c:pt idx="132">
                  <c:v>2400</c:v>
                </c:pt>
                <c:pt idx="133">
                  <c:v>1250</c:v>
                </c:pt>
                <c:pt idx="134">
                  <c:v>975</c:v>
                </c:pt>
                <c:pt idx="135">
                  <c:v>875</c:v>
                </c:pt>
                <c:pt idx="136">
                  <c:v>900</c:v>
                </c:pt>
                <c:pt idx="137">
                  <c:v>1624.9999999999998</c:v>
                </c:pt>
                <c:pt idx="138">
                  <c:v>3000</c:v>
                </c:pt>
                <c:pt idx="139">
                  <c:v>1500</c:v>
                </c:pt>
                <c:pt idx="140">
                  <c:v>1250</c:v>
                </c:pt>
                <c:pt idx="141">
                  <c:v>1000</c:v>
                </c:pt>
                <c:pt idx="142">
                  <c:v>1200</c:v>
                </c:pt>
                <c:pt idx="143">
                  <c:v>1949.9999999999998</c:v>
                </c:pt>
                <c:pt idx="144">
                  <c:v>1912.5</c:v>
                </c:pt>
                <c:pt idx="145">
                  <c:v>1012.5</c:v>
                </c:pt>
                <c:pt idx="146">
                  <c:v>787.50000000000011</c:v>
                </c:pt>
                <c:pt idx="147">
                  <c:v>300</c:v>
                </c:pt>
                <c:pt idx="148">
                  <c:v>687.49999999999989</c:v>
                </c:pt>
                <c:pt idx="149">
                  <c:v>1012.5</c:v>
                </c:pt>
                <c:pt idx="150">
                  <c:v>2137.5</c:v>
                </c:pt>
                <c:pt idx="151">
                  <c:v>562.5</c:v>
                </c:pt>
                <c:pt idx="152">
                  <c:v>612.50000000000011</c:v>
                </c:pt>
                <c:pt idx="153">
                  <c:v>200</c:v>
                </c:pt>
                <c:pt idx="154">
                  <c:v>687.49999999999989</c:v>
                </c:pt>
                <c:pt idx="155">
                  <c:v>1012.5</c:v>
                </c:pt>
                <c:pt idx="156">
                  <c:v>2225</c:v>
                </c:pt>
                <c:pt idx="157">
                  <c:v>750</c:v>
                </c:pt>
                <c:pt idx="158">
                  <c:v>700</c:v>
                </c:pt>
                <c:pt idx="159">
                  <c:v>112.5</c:v>
                </c:pt>
                <c:pt idx="160">
                  <c:v>450</c:v>
                </c:pt>
                <c:pt idx="161">
                  <c:v>875</c:v>
                </c:pt>
                <c:pt idx="162">
                  <c:v>2250</c:v>
                </c:pt>
                <c:pt idx="163">
                  <c:v>750</c:v>
                </c:pt>
                <c:pt idx="164">
                  <c:v>600</c:v>
                </c:pt>
                <c:pt idx="165">
                  <c:v>337.5</c:v>
                </c:pt>
                <c:pt idx="166">
                  <c:v>450</c:v>
                </c:pt>
                <c:pt idx="167">
                  <c:v>1000</c:v>
                </c:pt>
                <c:pt idx="168">
                  <c:v>2820</c:v>
                </c:pt>
                <c:pt idx="169">
                  <c:v>1050.0000000000002</c:v>
                </c:pt>
                <c:pt idx="170">
                  <c:v>825.00000000000011</c:v>
                </c:pt>
                <c:pt idx="171">
                  <c:v>550</c:v>
                </c:pt>
                <c:pt idx="172">
                  <c:v>812.5</c:v>
                </c:pt>
                <c:pt idx="173">
                  <c:v>1750.0000000000002</c:v>
                </c:pt>
                <c:pt idx="174">
                  <c:v>3250</c:v>
                </c:pt>
                <c:pt idx="175">
                  <c:v>1500.0000000000002</c:v>
                </c:pt>
                <c:pt idx="176">
                  <c:v>962.50000000000011</c:v>
                </c:pt>
                <c:pt idx="177">
                  <c:v>825.00000000000011</c:v>
                </c:pt>
                <c:pt idx="178">
                  <c:v>975</c:v>
                </c:pt>
                <c:pt idx="179">
                  <c:v>2100</c:v>
                </c:pt>
                <c:pt idx="180">
                  <c:v>3250</c:v>
                </c:pt>
                <c:pt idx="181">
                  <c:v>1800.0000000000002</c:v>
                </c:pt>
                <c:pt idx="182">
                  <c:v>1237.5</c:v>
                </c:pt>
                <c:pt idx="183">
                  <c:v>962.50000000000011</c:v>
                </c:pt>
                <c:pt idx="184">
                  <c:v>1300</c:v>
                </c:pt>
                <c:pt idx="185">
                  <c:v>2625.0000000000005</c:v>
                </c:pt>
                <c:pt idx="186">
                  <c:v>3412.5</c:v>
                </c:pt>
                <c:pt idx="187">
                  <c:v>1800.0000000000002</c:v>
                </c:pt>
                <c:pt idx="188">
                  <c:v>1237.5</c:v>
                </c:pt>
                <c:pt idx="189">
                  <c:v>1100</c:v>
                </c:pt>
                <c:pt idx="190">
                  <c:v>1137.5</c:v>
                </c:pt>
                <c:pt idx="191">
                  <c:v>2450.0000000000005</c:v>
                </c:pt>
                <c:pt idx="192">
                  <c:v>3087.5</c:v>
                </c:pt>
                <c:pt idx="193">
                  <c:v>1375</c:v>
                </c:pt>
                <c:pt idx="194">
                  <c:v>900</c:v>
                </c:pt>
                <c:pt idx="195">
                  <c:v>787.5</c:v>
                </c:pt>
                <c:pt idx="196">
                  <c:v>687.49999999999989</c:v>
                </c:pt>
                <c:pt idx="197">
                  <c:v>1350</c:v>
                </c:pt>
                <c:pt idx="198">
                  <c:v>2400</c:v>
                </c:pt>
                <c:pt idx="199">
                  <c:v>1125</c:v>
                </c:pt>
                <c:pt idx="200">
                  <c:v>625</c:v>
                </c:pt>
                <c:pt idx="201">
                  <c:v>500</c:v>
                </c:pt>
                <c:pt idx="202">
                  <c:v>600</c:v>
                </c:pt>
                <c:pt idx="203">
                  <c:v>1462.4999999999998</c:v>
                </c:pt>
                <c:pt idx="204">
                  <c:v>2625.0000000000005</c:v>
                </c:pt>
                <c:pt idx="205">
                  <c:v>1200.0000000000002</c:v>
                </c:pt>
                <c:pt idx="206">
                  <c:v>1170.0000000000002</c:v>
                </c:pt>
                <c:pt idx="207">
                  <c:v>1050.0000000000002</c:v>
                </c:pt>
                <c:pt idx="208">
                  <c:v>1050</c:v>
                </c:pt>
                <c:pt idx="209">
                  <c:v>1875</c:v>
                </c:pt>
                <c:pt idx="210">
                  <c:v>3325.0000000000005</c:v>
                </c:pt>
                <c:pt idx="211">
                  <c:v>1650.0000000000002</c:v>
                </c:pt>
                <c:pt idx="212">
                  <c:v>1350.0000000000002</c:v>
                </c:pt>
                <c:pt idx="213">
                  <c:v>1050.0000000000002</c:v>
                </c:pt>
                <c:pt idx="214">
                  <c:v>1225.0000000000002</c:v>
                </c:pt>
                <c:pt idx="215">
                  <c:v>2062.5</c:v>
                </c:pt>
                <c:pt idx="216">
                  <c:v>4725</c:v>
                </c:pt>
                <c:pt idx="217">
                  <c:v>3825</c:v>
                </c:pt>
                <c:pt idx="218">
                  <c:v>2975.0000000000005</c:v>
                </c:pt>
                <c:pt idx="219">
                  <c:v>2799.9999999999995</c:v>
                </c:pt>
                <c:pt idx="220">
                  <c:v>4125</c:v>
                </c:pt>
                <c:pt idx="221">
                  <c:v>3825</c:v>
                </c:pt>
                <c:pt idx="222">
                  <c:v>4950</c:v>
                </c:pt>
                <c:pt idx="223">
                  <c:v>3375</c:v>
                </c:pt>
                <c:pt idx="224">
                  <c:v>2800.0000000000005</c:v>
                </c:pt>
                <c:pt idx="225">
                  <c:v>2700</c:v>
                </c:pt>
                <c:pt idx="226">
                  <c:v>4125</c:v>
                </c:pt>
                <c:pt idx="227">
                  <c:v>3825</c:v>
                </c:pt>
                <c:pt idx="228">
                  <c:v>4815</c:v>
                </c:pt>
                <c:pt idx="229">
                  <c:v>3375</c:v>
                </c:pt>
                <c:pt idx="230">
                  <c:v>2712.5000000000005</c:v>
                </c:pt>
                <c:pt idx="231">
                  <c:v>2500</c:v>
                </c:pt>
                <c:pt idx="232">
                  <c:v>3712.5000000000005</c:v>
                </c:pt>
                <c:pt idx="233">
                  <c:v>3487.5</c:v>
                </c:pt>
                <c:pt idx="234">
                  <c:v>4612.5</c:v>
                </c:pt>
                <c:pt idx="235">
                  <c:v>3262.5</c:v>
                </c:pt>
                <c:pt idx="236">
                  <c:v>2537.5000000000005</c:v>
                </c:pt>
                <c:pt idx="237">
                  <c:v>2600</c:v>
                </c:pt>
                <c:pt idx="238">
                  <c:v>3712.5000000000005</c:v>
                </c:pt>
                <c:pt idx="239">
                  <c:v>3600</c:v>
                </c:pt>
                <c:pt idx="240">
                  <c:v>5885.0000000000009</c:v>
                </c:pt>
                <c:pt idx="241">
                  <c:v>4262.5</c:v>
                </c:pt>
                <c:pt idx="242">
                  <c:v>3750</c:v>
                </c:pt>
                <c:pt idx="243">
                  <c:v>3500</c:v>
                </c:pt>
                <c:pt idx="244">
                  <c:v>4350</c:v>
                </c:pt>
                <c:pt idx="245">
                  <c:v>5362.5</c:v>
                </c:pt>
                <c:pt idx="246">
                  <c:v>6450</c:v>
                </c:pt>
                <c:pt idx="247">
                  <c:v>4537.5</c:v>
                </c:pt>
                <c:pt idx="248">
                  <c:v>4000</c:v>
                </c:pt>
                <c:pt idx="249">
                  <c:v>3875</c:v>
                </c:pt>
                <c:pt idx="250">
                  <c:v>5037.5</c:v>
                </c:pt>
                <c:pt idx="251">
                  <c:v>6475.0000000000009</c:v>
                </c:pt>
                <c:pt idx="252">
                  <c:v>7475</c:v>
                </c:pt>
                <c:pt idx="253">
                  <c:v>5400.0000000000009</c:v>
                </c:pt>
                <c:pt idx="254">
                  <c:v>4537.5</c:v>
                </c:pt>
                <c:pt idx="255">
                  <c:v>4262.5</c:v>
                </c:pt>
                <c:pt idx="256">
                  <c:v>5200</c:v>
                </c:pt>
                <c:pt idx="257">
                  <c:v>6825.0000000000009</c:v>
                </c:pt>
                <c:pt idx="258">
                  <c:v>7312.5</c:v>
                </c:pt>
                <c:pt idx="259">
                  <c:v>5400.0000000000009</c:v>
                </c:pt>
                <c:pt idx="260">
                  <c:v>4537.5</c:v>
                </c:pt>
                <c:pt idx="261">
                  <c:v>3487.5</c:v>
                </c:pt>
                <c:pt idx="262">
                  <c:v>4125</c:v>
                </c:pt>
                <c:pt idx="263">
                  <c:v>5550.0000000000009</c:v>
                </c:pt>
                <c:pt idx="264">
                  <c:v>5775.0000000000009</c:v>
                </c:pt>
                <c:pt idx="265">
                  <c:v>4250.0000000000009</c:v>
                </c:pt>
                <c:pt idx="266">
                  <c:v>3375</c:v>
                </c:pt>
                <c:pt idx="267">
                  <c:v>3262.5</c:v>
                </c:pt>
                <c:pt idx="268">
                  <c:v>3987.5000000000005</c:v>
                </c:pt>
                <c:pt idx="269">
                  <c:v>4950.0000000000009</c:v>
                </c:pt>
                <c:pt idx="270">
                  <c:v>6000.0000000000009</c:v>
                </c:pt>
                <c:pt idx="271">
                  <c:v>4125.0000000000009</c:v>
                </c:pt>
                <c:pt idx="272">
                  <c:v>3625.0000000000009</c:v>
                </c:pt>
                <c:pt idx="273">
                  <c:v>3500.0000000000009</c:v>
                </c:pt>
                <c:pt idx="274">
                  <c:v>4200.0000000000009</c:v>
                </c:pt>
                <c:pt idx="275">
                  <c:v>5362.5</c:v>
                </c:pt>
                <c:pt idx="276">
                  <c:v>5850.0000000000009</c:v>
                </c:pt>
                <c:pt idx="277">
                  <c:v>4000.0000000000009</c:v>
                </c:pt>
                <c:pt idx="278">
                  <c:v>3725.0000000000009</c:v>
                </c:pt>
                <c:pt idx="279">
                  <c:v>3875.0000000000009</c:v>
                </c:pt>
                <c:pt idx="280">
                  <c:v>4875</c:v>
                </c:pt>
                <c:pt idx="281">
                  <c:v>5950</c:v>
                </c:pt>
                <c:pt idx="282">
                  <c:v>6987.5</c:v>
                </c:pt>
                <c:pt idx="283">
                  <c:v>4812.5</c:v>
                </c:pt>
                <c:pt idx="284">
                  <c:v>4537.5</c:v>
                </c:pt>
                <c:pt idx="285">
                  <c:v>4262.5</c:v>
                </c:pt>
                <c:pt idx="286">
                  <c:v>5037.5</c:v>
                </c:pt>
                <c:pt idx="287">
                  <c:v>6125</c:v>
                </c:pt>
                <c:pt idx="288">
                  <c:v>1575</c:v>
                </c:pt>
                <c:pt idx="289">
                  <c:v>875</c:v>
                </c:pt>
                <c:pt idx="290">
                  <c:v>625</c:v>
                </c:pt>
                <c:pt idx="291">
                  <c:v>300.00000000000006</c:v>
                </c:pt>
                <c:pt idx="292">
                  <c:v>674.99999999999989</c:v>
                </c:pt>
                <c:pt idx="293">
                  <c:v>875</c:v>
                </c:pt>
                <c:pt idx="294">
                  <c:v>1750</c:v>
                </c:pt>
                <c:pt idx="295">
                  <c:v>525</c:v>
                </c:pt>
                <c:pt idx="296">
                  <c:v>500</c:v>
                </c:pt>
                <c:pt idx="297">
                  <c:v>225.00000000000003</c:v>
                </c:pt>
                <c:pt idx="298">
                  <c:v>674.99999999999989</c:v>
                </c:pt>
                <c:pt idx="299">
                  <c:v>787.5</c:v>
                </c:pt>
                <c:pt idx="300">
                  <c:v>1780</c:v>
                </c:pt>
                <c:pt idx="301">
                  <c:v>500</c:v>
                </c:pt>
                <c:pt idx="302">
                  <c:v>525.00000000000011</c:v>
                </c:pt>
                <c:pt idx="303">
                  <c:v>87.5</c:v>
                </c:pt>
                <c:pt idx="304">
                  <c:v>375</c:v>
                </c:pt>
                <c:pt idx="305">
                  <c:v>700</c:v>
                </c:pt>
                <c:pt idx="306">
                  <c:v>1600</c:v>
                </c:pt>
                <c:pt idx="307">
                  <c:v>400</c:v>
                </c:pt>
                <c:pt idx="308">
                  <c:v>300.00000000000006</c:v>
                </c:pt>
                <c:pt idx="309">
                  <c:v>87.5</c:v>
                </c:pt>
                <c:pt idx="310">
                  <c:v>250</c:v>
                </c:pt>
                <c:pt idx="311">
                  <c:v>700</c:v>
                </c:pt>
                <c:pt idx="312">
                  <c:v>2225</c:v>
                </c:pt>
                <c:pt idx="313">
                  <c:v>675.00000000000011</c:v>
                </c:pt>
                <c:pt idx="314">
                  <c:v>500</c:v>
                </c:pt>
                <c:pt idx="315">
                  <c:v>200</c:v>
                </c:pt>
                <c:pt idx="316">
                  <c:v>412.49999999999994</c:v>
                </c:pt>
                <c:pt idx="317">
                  <c:v>1050</c:v>
                </c:pt>
                <c:pt idx="318">
                  <c:v>1912.5</c:v>
                </c:pt>
                <c:pt idx="319">
                  <c:v>700.00000000000011</c:v>
                </c:pt>
                <c:pt idx="320">
                  <c:v>612.50000000000011</c:v>
                </c:pt>
                <c:pt idx="321">
                  <c:v>525</c:v>
                </c:pt>
                <c:pt idx="322">
                  <c:v>750</c:v>
                </c:pt>
                <c:pt idx="323">
                  <c:v>1787.5000000000002</c:v>
                </c:pt>
                <c:pt idx="324">
                  <c:v>2750</c:v>
                </c:pt>
                <c:pt idx="325">
                  <c:v>1350.0000000000002</c:v>
                </c:pt>
                <c:pt idx="326">
                  <c:v>900</c:v>
                </c:pt>
                <c:pt idx="327">
                  <c:v>700</c:v>
                </c:pt>
                <c:pt idx="328">
                  <c:v>1000</c:v>
                </c:pt>
                <c:pt idx="329">
                  <c:v>2062.5</c:v>
                </c:pt>
                <c:pt idx="330">
                  <c:v>2625</c:v>
                </c:pt>
                <c:pt idx="331">
                  <c:v>1350.0000000000002</c:v>
                </c:pt>
                <c:pt idx="332">
                  <c:v>900</c:v>
                </c:pt>
                <c:pt idx="333">
                  <c:v>612.50000000000011</c:v>
                </c:pt>
                <c:pt idx="334">
                  <c:v>675</c:v>
                </c:pt>
                <c:pt idx="335">
                  <c:v>1625</c:v>
                </c:pt>
                <c:pt idx="336">
                  <c:v>2025</c:v>
                </c:pt>
                <c:pt idx="337">
                  <c:v>1000.0000000000002</c:v>
                </c:pt>
                <c:pt idx="338">
                  <c:v>375</c:v>
                </c:pt>
                <c:pt idx="339">
                  <c:v>312.5</c:v>
                </c:pt>
                <c:pt idx="340">
                  <c:v>437.5</c:v>
                </c:pt>
                <c:pt idx="341">
                  <c:v>800</c:v>
                </c:pt>
                <c:pt idx="342">
                  <c:v>1687.4999999999998</c:v>
                </c:pt>
                <c:pt idx="343">
                  <c:v>700</c:v>
                </c:pt>
                <c:pt idx="344">
                  <c:v>350</c:v>
                </c:pt>
                <c:pt idx="345">
                  <c:v>262.5</c:v>
                </c:pt>
                <c:pt idx="346">
                  <c:v>337.49999999999994</c:v>
                </c:pt>
                <c:pt idx="347">
                  <c:v>999.99999999999977</c:v>
                </c:pt>
                <c:pt idx="348">
                  <c:v>1750</c:v>
                </c:pt>
                <c:pt idx="349">
                  <c:v>800</c:v>
                </c:pt>
                <c:pt idx="350">
                  <c:v>580</c:v>
                </c:pt>
                <c:pt idx="351">
                  <c:v>600</c:v>
                </c:pt>
                <c:pt idx="352">
                  <c:v>687.49999999999989</c:v>
                </c:pt>
                <c:pt idx="353">
                  <c:v>1349.9999999999998</c:v>
                </c:pt>
                <c:pt idx="354">
                  <c:v>2612.4999999999995</c:v>
                </c:pt>
                <c:pt idx="355">
                  <c:v>1237.5</c:v>
                </c:pt>
                <c:pt idx="356">
                  <c:v>1012.5</c:v>
                </c:pt>
                <c:pt idx="357">
                  <c:v>787.5</c:v>
                </c:pt>
                <c:pt idx="358">
                  <c:v>962.49999999999989</c:v>
                </c:pt>
                <c:pt idx="359">
                  <c:v>1649.9999999999995</c:v>
                </c:pt>
                <c:pt idx="360">
                  <c:v>1487.5</c:v>
                </c:pt>
                <c:pt idx="361">
                  <c:v>787.5</c:v>
                </c:pt>
                <c:pt idx="362">
                  <c:v>562.5</c:v>
                </c:pt>
                <c:pt idx="363">
                  <c:v>225.00000000000003</c:v>
                </c:pt>
                <c:pt idx="364">
                  <c:v>562.5</c:v>
                </c:pt>
                <c:pt idx="365">
                  <c:v>787.5</c:v>
                </c:pt>
                <c:pt idx="366">
                  <c:v>1662.5</c:v>
                </c:pt>
                <c:pt idx="367">
                  <c:v>437.5</c:v>
                </c:pt>
                <c:pt idx="368">
                  <c:v>437.5</c:v>
                </c:pt>
                <c:pt idx="369">
                  <c:v>150.00000000000003</c:v>
                </c:pt>
                <c:pt idx="370">
                  <c:v>562.5</c:v>
                </c:pt>
                <c:pt idx="371">
                  <c:v>700</c:v>
                </c:pt>
                <c:pt idx="372">
                  <c:v>1680</c:v>
                </c:pt>
                <c:pt idx="373">
                  <c:v>400</c:v>
                </c:pt>
                <c:pt idx="374">
                  <c:v>450.00000000000006</c:v>
                </c:pt>
                <c:pt idx="375">
                  <c:v>0</c:v>
                </c:pt>
                <c:pt idx="376">
                  <c:v>250</c:v>
                </c:pt>
                <c:pt idx="377">
                  <c:v>600</c:v>
                </c:pt>
                <c:pt idx="378">
                  <c:v>1500</c:v>
                </c:pt>
                <c:pt idx="379">
                  <c:v>262.5</c:v>
                </c:pt>
                <c:pt idx="380">
                  <c:v>187.50000000000003</c:v>
                </c:pt>
                <c:pt idx="381">
                  <c:v>0</c:v>
                </c:pt>
                <c:pt idx="382">
                  <c:v>112.5</c:v>
                </c:pt>
                <c:pt idx="383">
                  <c:v>525</c:v>
                </c:pt>
                <c:pt idx="384">
                  <c:v>1890</c:v>
                </c:pt>
                <c:pt idx="385">
                  <c:v>500.00000000000011</c:v>
                </c:pt>
                <c:pt idx="386">
                  <c:v>350.00000000000006</c:v>
                </c:pt>
                <c:pt idx="387">
                  <c:v>87.500000000000014</c:v>
                </c:pt>
                <c:pt idx="388">
                  <c:v>249.99999999999997</c:v>
                </c:pt>
                <c:pt idx="389">
                  <c:v>824.99999999999989</c:v>
                </c:pt>
                <c:pt idx="390">
                  <c:v>1600</c:v>
                </c:pt>
                <c:pt idx="391">
                  <c:v>525.00000000000011</c:v>
                </c:pt>
                <c:pt idx="392">
                  <c:v>525.00000000000011</c:v>
                </c:pt>
                <c:pt idx="393">
                  <c:v>450.00000000000006</c:v>
                </c:pt>
                <c:pt idx="394">
                  <c:v>675</c:v>
                </c:pt>
                <c:pt idx="395">
                  <c:v>1625</c:v>
                </c:pt>
                <c:pt idx="396">
                  <c:v>2475</c:v>
                </c:pt>
                <c:pt idx="397">
                  <c:v>1200.0000000000002</c:v>
                </c:pt>
                <c:pt idx="398">
                  <c:v>787.50000000000011</c:v>
                </c:pt>
                <c:pt idx="399">
                  <c:v>612.50000000000011</c:v>
                </c:pt>
                <c:pt idx="400">
                  <c:v>787.5</c:v>
                </c:pt>
                <c:pt idx="401">
                  <c:v>1750</c:v>
                </c:pt>
                <c:pt idx="402">
                  <c:v>2250</c:v>
                </c:pt>
                <c:pt idx="403">
                  <c:v>1237.5000000000002</c:v>
                </c:pt>
                <c:pt idx="404">
                  <c:v>800</c:v>
                </c:pt>
                <c:pt idx="405">
                  <c:v>375.00000000000006</c:v>
                </c:pt>
                <c:pt idx="406">
                  <c:v>400</c:v>
                </c:pt>
                <c:pt idx="407">
                  <c:v>1237.5</c:v>
                </c:pt>
                <c:pt idx="408">
                  <c:v>1600</c:v>
                </c:pt>
                <c:pt idx="409">
                  <c:v>700.00000000000023</c:v>
                </c:pt>
                <c:pt idx="410">
                  <c:v>200</c:v>
                </c:pt>
                <c:pt idx="411">
                  <c:v>150</c:v>
                </c:pt>
                <c:pt idx="412">
                  <c:v>225</c:v>
                </c:pt>
                <c:pt idx="413">
                  <c:v>525</c:v>
                </c:pt>
                <c:pt idx="414">
                  <c:v>1300</c:v>
                </c:pt>
                <c:pt idx="415">
                  <c:v>450</c:v>
                </c:pt>
                <c:pt idx="416">
                  <c:v>150</c:v>
                </c:pt>
                <c:pt idx="417">
                  <c:v>75</c:v>
                </c:pt>
                <c:pt idx="418">
                  <c:v>99.999999999999986</c:v>
                </c:pt>
                <c:pt idx="419">
                  <c:v>674.99999999999989</c:v>
                </c:pt>
                <c:pt idx="420">
                  <c:v>1200</c:v>
                </c:pt>
                <c:pt idx="421">
                  <c:v>450.00000000000006</c:v>
                </c:pt>
                <c:pt idx="422">
                  <c:v>285.00000000000006</c:v>
                </c:pt>
                <c:pt idx="423">
                  <c:v>375.00000000000006</c:v>
                </c:pt>
                <c:pt idx="424">
                  <c:v>499.99999999999994</c:v>
                </c:pt>
                <c:pt idx="425">
                  <c:v>1099.9999999999995</c:v>
                </c:pt>
                <c:pt idx="426">
                  <c:v>2249.9999999999995</c:v>
                </c:pt>
                <c:pt idx="427">
                  <c:v>1000</c:v>
                </c:pt>
                <c:pt idx="428">
                  <c:v>800</c:v>
                </c:pt>
                <c:pt idx="429">
                  <c:v>600</c:v>
                </c:pt>
                <c:pt idx="430">
                  <c:v>749.99999999999989</c:v>
                </c:pt>
                <c:pt idx="431">
                  <c:v>1374.9999999999995</c:v>
                </c:pt>
                <c:pt idx="432">
                  <c:v>1800</c:v>
                </c:pt>
                <c:pt idx="433">
                  <c:v>1000</c:v>
                </c:pt>
                <c:pt idx="434">
                  <c:v>750.00000000000011</c:v>
                </c:pt>
                <c:pt idx="435">
                  <c:v>350</c:v>
                </c:pt>
                <c:pt idx="436">
                  <c:v>750</c:v>
                </c:pt>
                <c:pt idx="437">
                  <c:v>1000</c:v>
                </c:pt>
                <c:pt idx="438">
                  <c:v>2000</c:v>
                </c:pt>
                <c:pt idx="439">
                  <c:v>600</c:v>
                </c:pt>
                <c:pt idx="440">
                  <c:v>600.00000000000011</c:v>
                </c:pt>
                <c:pt idx="441">
                  <c:v>262.5</c:v>
                </c:pt>
                <c:pt idx="442">
                  <c:v>750</c:v>
                </c:pt>
                <c:pt idx="443">
                  <c:v>1000</c:v>
                </c:pt>
                <c:pt idx="444">
                  <c:v>1880</c:v>
                </c:pt>
                <c:pt idx="445">
                  <c:v>700</c:v>
                </c:pt>
                <c:pt idx="446">
                  <c:v>600.00000000000011</c:v>
                </c:pt>
                <c:pt idx="447">
                  <c:v>175</c:v>
                </c:pt>
                <c:pt idx="448">
                  <c:v>500</c:v>
                </c:pt>
                <c:pt idx="449">
                  <c:v>800</c:v>
                </c:pt>
                <c:pt idx="450">
                  <c:v>1800</c:v>
                </c:pt>
                <c:pt idx="451">
                  <c:v>600</c:v>
                </c:pt>
                <c:pt idx="452">
                  <c:v>450.00000000000006</c:v>
                </c:pt>
                <c:pt idx="453">
                  <c:v>262.5</c:v>
                </c:pt>
                <c:pt idx="454">
                  <c:v>375</c:v>
                </c:pt>
                <c:pt idx="455">
                  <c:v>900</c:v>
                </c:pt>
                <c:pt idx="456">
                  <c:v>2722.4999999999995</c:v>
                </c:pt>
                <c:pt idx="457">
                  <c:v>1000</c:v>
                </c:pt>
                <c:pt idx="458">
                  <c:v>787.5</c:v>
                </c:pt>
                <c:pt idx="459">
                  <c:v>562.5</c:v>
                </c:pt>
                <c:pt idx="460">
                  <c:v>824.99999999999989</c:v>
                </c:pt>
                <c:pt idx="461">
                  <c:v>1650</c:v>
                </c:pt>
                <c:pt idx="462">
                  <c:v>2887.4999999999995</c:v>
                </c:pt>
                <c:pt idx="463">
                  <c:v>1375</c:v>
                </c:pt>
                <c:pt idx="464">
                  <c:v>900</c:v>
                </c:pt>
                <c:pt idx="465">
                  <c:v>787.5</c:v>
                </c:pt>
                <c:pt idx="466">
                  <c:v>962.49999999999989</c:v>
                </c:pt>
                <c:pt idx="467">
                  <c:v>1950</c:v>
                </c:pt>
                <c:pt idx="468">
                  <c:v>3024.9999999999995</c:v>
                </c:pt>
                <c:pt idx="469">
                  <c:v>1500</c:v>
                </c:pt>
                <c:pt idx="470">
                  <c:v>1012.5</c:v>
                </c:pt>
                <c:pt idx="471">
                  <c:v>787.5</c:v>
                </c:pt>
                <c:pt idx="472">
                  <c:v>1099.9999999999998</c:v>
                </c:pt>
                <c:pt idx="473">
                  <c:v>2250</c:v>
                </c:pt>
                <c:pt idx="474">
                  <c:v>2887.4999999999995</c:v>
                </c:pt>
                <c:pt idx="475">
                  <c:v>1500</c:v>
                </c:pt>
                <c:pt idx="476">
                  <c:v>1012.5</c:v>
                </c:pt>
                <c:pt idx="477">
                  <c:v>787.5</c:v>
                </c:pt>
                <c:pt idx="478">
                  <c:v>824.99999999999989</c:v>
                </c:pt>
                <c:pt idx="479">
                  <c:v>1950</c:v>
                </c:pt>
                <c:pt idx="480">
                  <c:v>2474.9999999999995</c:v>
                </c:pt>
                <c:pt idx="481">
                  <c:v>1250</c:v>
                </c:pt>
                <c:pt idx="482">
                  <c:v>675</c:v>
                </c:pt>
                <c:pt idx="483">
                  <c:v>562.5</c:v>
                </c:pt>
                <c:pt idx="484">
                  <c:v>687.49999999999989</c:v>
                </c:pt>
                <c:pt idx="485">
                  <c:v>1350</c:v>
                </c:pt>
                <c:pt idx="486">
                  <c:v>2400</c:v>
                </c:pt>
                <c:pt idx="487">
                  <c:v>1237.5</c:v>
                </c:pt>
                <c:pt idx="488">
                  <c:v>687.5</c:v>
                </c:pt>
                <c:pt idx="489">
                  <c:v>550</c:v>
                </c:pt>
                <c:pt idx="490">
                  <c:v>650</c:v>
                </c:pt>
                <c:pt idx="491">
                  <c:v>1575</c:v>
                </c:pt>
                <c:pt idx="492">
                  <c:v>2437.5</c:v>
                </c:pt>
                <c:pt idx="493">
                  <c:v>1100</c:v>
                </c:pt>
                <c:pt idx="494">
                  <c:v>1072.5</c:v>
                </c:pt>
                <c:pt idx="495">
                  <c:v>962.50000000000011</c:v>
                </c:pt>
                <c:pt idx="496">
                  <c:v>975</c:v>
                </c:pt>
                <c:pt idx="497">
                  <c:v>1750</c:v>
                </c:pt>
                <c:pt idx="498">
                  <c:v>3087.5</c:v>
                </c:pt>
                <c:pt idx="499">
                  <c:v>1512.5000000000002</c:v>
                </c:pt>
                <c:pt idx="500">
                  <c:v>1375</c:v>
                </c:pt>
                <c:pt idx="501">
                  <c:v>1100</c:v>
                </c:pt>
                <c:pt idx="502">
                  <c:v>1300</c:v>
                </c:pt>
                <c:pt idx="503">
                  <c:v>2100</c:v>
                </c:pt>
                <c:pt idx="504">
                  <c:v>3825</c:v>
                </c:pt>
                <c:pt idx="505">
                  <c:v>2925</c:v>
                </c:pt>
                <c:pt idx="506">
                  <c:v>2275</c:v>
                </c:pt>
                <c:pt idx="507">
                  <c:v>1999.9999999999998</c:v>
                </c:pt>
                <c:pt idx="508">
                  <c:v>3025.0000000000005</c:v>
                </c:pt>
                <c:pt idx="509">
                  <c:v>2925</c:v>
                </c:pt>
                <c:pt idx="510">
                  <c:v>4050</c:v>
                </c:pt>
                <c:pt idx="511">
                  <c:v>2475</c:v>
                </c:pt>
                <c:pt idx="512">
                  <c:v>2100</c:v>
                </c:pt>
                <c:pt idx="513">
                  <c:v>1899.9999999999998</c:v>
                </c:pt>
                <c:pt idx="514">
                  <c:v>3025.0000000000005</c:v>
                </c:pt>
                <c:pt idx="515">
                  <c:v>2925</c:v>
                </c:pt>
                <c:pt idx="516">
                  <c:v>3915</c:v>
                </c:pt>
                <c:pt idx="517">
                  <c:v>2475</c:v>
                </c:pt>
                <c:pt idx="518">
                  <c:v>2012.5000000000002</c:v>
                </c:pt>
                <c:pt idx="519">
                  <c:v>1699.9999999999998</c:v>
                </c:pt>
                <c:pt idx="520">
                  <c:v>2612.5</c:v>
                </c:pt>
                <c:pt idx="521">
                  <c:v>2587.5</c:v>
                </c:pt>
                <c:pt idx="522">
                  <c:v>3712.5</c:v>
                </c:pt>
                <c:pt idx="523">
                  <c:v>2362.5</c:v>
                </c:pt>
                <c:pt idx="524">
                  <c:v>1837.5000000000002</c:v>
                </c:pt>
                <c:pt idx="525">
                  <c:v>1799.9999999999998</c:v>
                </c:pt>
                <c:pt idx="526">
                  <c:v>2612.5</c:v>
                </c:pt>
                <c:pt idx="527">
                  <c:v>2700</c:v>
                </c:pt>
                <c:pt idx="528">
                  <c:v>4785</c:v>
                </c:pt>
                <c:pt idx="529">
                  <c:v>3162.5000000000005</c:v>
                </c:pt>
                <c:pt idx="530">
                  <c:v>2750</c:v>
                </c:pt>
                <c:pt idx="531">
                  <c:v>2500</c:v>
                </c:pt>
                <c:pt idx="532">
                  <c:v>3150</c:v>
                </c:pt>
                <c:pt idx="533">
                  <c:v>4062.5</c:v>
                </c:pt>
                <c:pt idx="534">
                  <c:v>5250</c:v>
                </c:pt>
                <c:pt idx="535">
                  <c:v>3437.5000000000005</c:v>
                </c:pt>
                <c:pt idx="536">
                  <c:v>3000</c:v>
                </c:pt>
                <c:pt idx="537">
                  <c:v>2875</c:v>
                </c:pt>
                <c:pt idx="538">
                  <c:v>3737.5</c:v>
                </c:pt>
                <c:pt idx="539">
                  <c:v>5075.0000000000009</c:v>
                </c:pt>
                <c:pt idx="540">
                  <c:v>6175</c:v>
                </c:pt>
                <c:pt idx="541">
                  <c:v>4200.0000000000009</c:v>
                </c:pt>
                <c:pt idx="542">
                  <c:v>3437.5000000000005</c:v>
                </c:pt>
                <c:pt idx="543">
                  <c:v>3162.5000000000005</c:v>
                </c:pt>
                <c:pt idx="544">
                  <c:v>3900</c:v>
                </c:pt>
                <c:pt idx="545">
                  <c:v>5425.0000000000009</c:v>
                </c:pt>
                <c:pt idx="546">
                  <c:v>6012.5</c:v>
                </c:pt>
                <c:pt idx="547">
                  <c:v>4200.0000000000009</c:v>
                </c:pt>
                <c:pt idx="548">
                  <c:v>3437.5000000000005</c:v>
                </c:pt>
                <c:pt idx="549">
                  <c:v>2587.5</c:v>
                </c:pt>
                <c:pt idx="550">
                  <c:v>3025.0000000000005</c:v>
                </c:pt>
                <c:pt idx="551">
                  <c:v>4350.0000000000009</c:v>
                </c:pt>
                <c:pt idx="552">
                  <c:v>4675</c:v>
                </c:pt>
                <c:pt idx="553">
                  <c:v>3250.0000000000009</c:v>
                </c:pt>
                <c:pt idx="554">
                  <c:v>2475</c:v>
                </c:pt>
                <c:pt idx="555">
                  <c:v>2362.5</c:v>
                </c:pt>
                <c:pt idx="556">
                  <c:v>2887.5000000000005</c:v>
                </c:pt>
                <c:pt idx="557">
                  <c:v>3750.0000000000005</c:v>
                </c:pt>
                <c:pt idx="558">
                  <c:v>4800.0000000000009</c:v>
                </c:pt>
                <c:pt idx="559">
                  <c:v>3125.0000000000009</c:v>
                </c:pt>
                <c:pt idx="560">
                  <c:v>2625.0000000000005</c:v>
                </c:pt>
                <c:pt idx="561">
                  <c:v>2500.0000000000005</c:v>
                </c:pt>
                <c:pt idx="562">
                  <c:v>3000.0000000000005</c:v>
                </c:pt>
                <c:pt idx="563">
                  <c:v>4062.5</c:v>
                </c:pt>
                <c:pt idx="564">
                  <c:v>4650.0000000000009</c:v>
                </c:pt>
                <c:pt idx="565">
                  <c:v>3000.0000000000005</c:v>
                </c:pt>
                <c:pt idx="566">
                  <c:v>2725.0000000000005</c:v>
                </c:pt>
                <c:pt idx="567">
                  <c:v>2875.0000000000005</c:v>
                </c:pt>
                <c:pt idx="568">
                  <c:v>3575</c:v>
                </c:pt>
                <c:pt idx="569">
                  <c:v>4550</c:v>
                </c:pt>
                <c:pt idx="570">
                  <c:v>5687.5</c:v>
                </c:pt>
                <c:pt idx="571">
                  <c:v>3712.5000000000005</c:v>
                </c:pt>
                <c:pt idx="572">
                  <c:v>3437.5000000000005</c:v>
                </c:pt>
                <c:pt idx="573">
                  <c:v>3162.5000000000005</c:v>
                </c:pt>
                <c:pt idx="574">
                  <c:v>3737.5</c:v>
                </c:pt>
                <c:pt idx="575">
                  <c:v>4725</c:v>
                </c:pt>
                <c:pt idx="576">
                  <c:v>3200</c:v>
                </c:pt>
                <c:pt idx="577">
                  <c:v>2400</c:v>
                </c:pt>
                <c:pt idx="578">
                  <c:v>1800.0000000000002</c:v>
                </c:pt>
                <c:pt idx="579">
                  <c:v>1575</c:v>
                </c:pt>
                <c:pt idx="580">
                  <c:v>2500</c:v>
                </c:pt>
                <c:pt idx="581">
                  <c:v>2400</c:v>
                </c:pt>
                <c:pt idx="582">
                  <c:v>3400</c:v>
                </c:pt>
                <c:pt idx="583">
                  <c:v>2000</c:v>
                </c:pt>
                <c:pt idx="584">
                  <c:v>1650.0000000000002</c:v>
                </c:pt>
                <c:pt idx="585">
                  <c:v>1487.5</c:v>
                </c:pt>
                <c:pt idx="586">
                  <c:v>2500</c:v>
                </c:pt>
                <c:pt idx="587">
                  <c:v>2400</c:v>
                </c:pt>
                <c:pt idx="588">
                  <c:v>3280</c:v>
                </c:pt>
                <c:pt idx="589">
                  <c:v>2100</c:v>
                </c:pt>
                <c:pt idx="590">
                  <c:v>1650.0000000000002</c:v>
                </c:pt>
                <c:pt idx="591">
                  <c:v>1400</c:v>
                </c:pt>
                <c:pt idx="592">
                  <c:v>2250</c:v>
                </c:pt>
                <c:pt idx="593">
                  <c:v>2200</c:v>
                </c:pt>
                <c:pt idx="594">
                  <c:v>3200</c:v>
                </c:pt>
                <c:pt idx="595">
                  <c:v>2000</c:v>
                </c:pt>
                <c:pt idx="596">
                  <c:v>1500.0000000000002</c:v>
                </c:pt>
                <c:pt idx="597">
                  <c:v>1487.5</c:v>
                </c:pt>
                <c:pt idx="598">
                  <c:v>2125</c:v>
                </c:pt>
                <c:pt idx="599">
                  <c:v>2200</c:v>
                </c:pt>
                <c:pt idx="600">
                  <c:v>4100</c:v>
                </c:pt>
                <c:pt idx="601">
                  <c:v>2362.5000000000005</c:v>
                </c:pt>
                <c:pt idx="602">
                  <c:v>2000</c:v>
                </c:pt>
                <c:pt idx="603">
                  <c:v>1800</c:v>
                </c:pt>
                <c:pt idx="604">
                  <c:v>2375</c:v>
                </c:pt>
                <c:pt idx="605">
                  <c:v>3300.0000000000005</c:v>
                </c:pt>
                <c:pt idx="606">
                  <c:v>4250</c:v>
                </c:pt>
                <c:pt idx="607">
                  <c:v>2700.0000000000005</c:v>
                </c:pt>
                <c:pt idx="608">
                  <c:v>2100</c:v>
                </c:pt>
                <c:pt idx="609">
                  <c:v>2000</c:v>
                </c:pt>
                <c:pt idx="610">
                  <c:v>2500</c:v>
                </c:pt>
                <c:pt idx="611">
                  <c:v>3575.0000000000005</c:v>
                </c:pt>
                <c:pt idx="612">
                  <c:v>4375</c:v>
                </c:pt>
                <c:pt idx="613">
                  <c:v>2812.5000000000005</c:v>
                </c:pt>
                <c:pt idx="614">
                  <c:v>2200</c:v>
                </c:pt>
                <c:pt idx="615">
                  <c:v>2000</c:v>
                </c:pt>
                <c:pt idx="616">
                  <c:v>2625</c:v>
                </c:pt>
                <c:pt idx="617">
                  <c:v>3850.0000000000005</c:v>
                </c:pt>
                <c:pt idx="618">
                  <c:v>4250</c:v>
                </c:pt>
                <c:pt idx="619">
                  <c:v>2812.5000000000005</c:v>
                </c:pt>
                <c:pt idx="620">
                  <c:v>2200</c:v>
                </c:pt>
                <c:pt idx="621">
                  <c:v>2100</c:v>
                </c:pt>
                <c:pt idx="622">
                  <c:v>2500</c:v>
                </c:pt>
                <c:pt idx="623">
                  <c:v>3712.5000000000005</c:v>
                </c:pt>
                <c:pt idx="624">
                  <c:v>4000</c:v>
                </c:pt>
                <c:pt idx="625">
                  <c:v>2700.0000000000005</c:v>
                </c:pt>
                <c:pt idx="626">
                  <c:v>2100</c:v>
                </c:pt>
                <c:pt idx="627">
                  <c:v>2000</c:v>
                </c:pt>
                <c:pt idx="628">
                  <c:v>2500</c:v>
                </c:pt>
                <c:pt idx="629">
                  <c:v>3300.0000000000005</c:v>
                </c:pt>
                <c:pt idx="630">
                  <c:v>4262.5</c:v>
                </c:pt>
                <c:pt idx="631">
                  <c:v>2700.0000000000005</c:v>
                </c:pt>
                <c:pt idx="632">
                  <c:v>2250.0000000000005</c:v>
                </c:pt>
                <c:pt idx="633">
                  <c:v>2137.5000000000005</c:v>
                </c:pt>
                <c:pt idx="634">
                  <c:v>2612.5</c:v>
                </c:pt>
                <c:pt idx="635">
                  <c:v>3600</c:v>
                </c:pt>
                <c:pt idx="636">
                  <c:v>4125</c:v>
                </c:pt>
                <c:pt idx="637">
                  <c:v>2587.5000000000005</c:v>
                </c:pt>
                <c:pt idx="638">
                  <c:v>2340.0000000000005</c:v>
                </c:pt>
                <c:pt idx="639">
                  <c:v>2250.0000000000005</c:v>
                </c:pt>
                <c:pt idx="640">
                  <c:v>2612.5</c:v>
                </c:pt>
                <c:pt idx="641">
                  <c:v>3450</c:v>
                </c:pt>
                <c:pt idx="642">
                  <c:v>4400</c:v>
                </c:pt>
                <c:pt idx="643">
                  <c:v>2700.0000000000005</c:v>
                </c:pt>
                <c:pt idx="644">
                  <c:v>2475.0000000000005</c:v>
                </c:pt>
                <c:pt idx="645">
                  <c:v>2250.0000000000005</c:v>
                </c:pt>
                <c:pt idx="646">
                  <c:v>2750</c:v>
                </c:pt>
                <c:pt idx="647">
                  <c:v>3600</c:v>
                </c:pt>
                <c:pt idx="648">
                  <c:v>2625</c:v>
                </c:pt>
                <c:pt idx="649">
                  <c:v>1924.9999999999998</c:v>
                </c:pt>
                <c:pt idx="650">
                  <c:v>1375</c:v>
                </c:pt>
                <c:pt idx="651">
                  <c:v>1199.9999999999998</c:v>
                </c:pt>
                <c:pt idx="652">
                  <c:v>2025.0000000000002</c:v>
                </c:pt>
                <c:pt idx="653">
                  <c:v>1924.9999999999998</c:v>
                </c:pt>
                <c:pt idx="654">
                  <c:v>2800</c:v>
                </c:pt>
                <c:pt idx="655">
                  <c:v>1575</c:v>
                </c:pt>
                <c:pt idx="656">
                  <c:v>1250</c:v>
                </c:pt>
                <c:pt idx="657">
                  <c:v>1124.9999999999998</c:v>
                </c:pt>
                <c:pt idx="658">
                  <c:v>2025.0000000000002</c:v>
                </c:pt>
                <c:pt idx="659">
                  <c:v>1924.9999999999998</c:v>
                </c:pt>
                <c:pt idx="660">
                  <c:v>2695</c:v>
                </c:pt>
                <c:pt idx="661">
                  <c:v>1575</c:v>
                </c:pt>
                <c:pt idx="662">
                  <c:v>1187.5</c:v>
                </c:pt>
                <c:pt idx="663">
                  <c:v>974.99999999999977</c:v>
                </c:pt>
                <c:pt idx="664">
                  <c:v>1687.5000000000002</c:v>
                </c:pt>
                <c:pt idx="665">
                  <c:v>1662.5</c:v>
                </c:pt>
                <c:pt idx="666">
                  <c:v>2537.5</c:v>
                </c:pt>
                <c:pt idx="667">
                  <c:v>1700</c:v>
                </c:pt>
                <c:pt idx="668">
                  <c:v>1350.0000000000002</c:v>
                </c:pt>
                <c:pt idx="669">
                  <c:v>1312.5</c:v>
                </c:pt>
                <c:pt idx="670">
                  <c:v>2000</c:v>
                </c:pt>
                <c:pt idx="671">
                  <c:v>2100</c:v>
                </c:pt>
                <c:pt idx="672">
                  <c:v>3975</c:v>
                </c:pt>
                <c:pt idx="673">
                  <c:v>2500</c:v>
                </c:pt>
                <c:pt idx="674">
                  <c:v>2137.5</c:v>
                </c:pt>
                <c:pt idx="675">
                  <c:v>2025</c:v>
                </c:pt>
                <c:pt idx="676">
                  <c:v>2612.4999999999995</c:v>
                </c:pt>
                <c:pt idx="677">
                  <c:v>3450</c:v>
                </c:pt>
                <c:pt idx="678">
                  <c:v>4537.4999999999991</c:v>
                </c:pt>
                <c:pt idx="679">
                  <c:v>2875</c:v>
                </c:pt>
                <c:pt idx="680">
                  <c:v>2475</c:v>
                </c:pt>
                <c:pt idx="681">
                  <c:v>2362.5</c:v>
                </c:pt>
                <c:pt idx="682">
                  <c:v>3150</c:v>
                </c:pt>
                <c:pt idx="683">
                  <c:v>4387.5</c:v>
                </c:pt>
                <c:pt idx="684">
                  <c:v>5400</c:v>
                </c:pt>
                <c:pt idx="685">
                  <c:v>3575.0000000000005</c:v>
                </c:pt>
                <c:pt idx="686">
                  <c:v>2875</c:v>
                </c:pt>
                <c:pt idx="687">
                  <c:v>2625</c:v>
                </c:pt>
                <c:pt idx="688">
                  <c:v>3300</c:v>
                </c:pt>
                <c:pt idx="689">
                  <c:v>4712.5</c:v>
                </c:pt>
                <c:pt idx="690">
                  <c:v>5250</c:v>
                </c:pt>
                <c:pt idx="691">
                  <c:v>3575.0000000000005</c:v>
                </c:pt>
                <c:pt idx="692">
                  <c:v>2587.5000000000005</c:v>
                </c:pt>
                <c:pt idx="693">
                  <c:v>1837.4999999999998</c:v>
                </c:pt>
                <c:pt idx="694">
                  <c:v>2250.0000000000005</c:v>
                </c:pt>
                <c:pt idx="695">
                  <c:v>3375.0000000000009</c:v>
                </c:pt>
                <c:pt idx="696">
                  <c:v>3600.0000000000005</c:v>
                </c:pt>
                <c:pt idx="697">
                  <c:v>2400.0000000000009</c:v>
                </c:pt>
                <c:pt idx="698">
                  <c:v>1750</c:v>
                </c:pt>
                <c:pt idx="699">
                  <c:v>1662.5</c:v>
                </c:pt>
                <c:pt idx="700">
                  <c:v>2137.5000000000005</c:v>
                </c:pt>
                <c:pt idx="701">
                  <c:v>2875.0000000000005</c:v>
                </c:pt>
                <c:pt idx="702">
                  <c:v>3750.0000000000009</c:v>
                </c:pt>
                <c:pt idx="703">
                  <c:v>2300.0000000000009</c:v>
                </c:pt>
                <c:pt idx="704">
                  <c:v>1700.0000000000005</c:v>
                </c:pt>
                <c:pt idx="705">
                  <c:v>1600.0000000000005</c:v>
                </c:pt>
                <c:pt idx="706">
                  <c:v>2000.0000000000005</c:v>
                </c:pt>
                <c:pt idx="707">
                  <c:v>2887.5000000000005</c:v>
                </c:pt>
                <c:pt idx="708">
                  <c:v>3375.0000000000009</c:v>
                </c:pt>
                <c:pt idx="709">
                  <c:v>2250.0000000000005</c:v>
                </c:pt>
                <c:pt idx="710">
                  <c:v>2002.5000000000005</c:v>
                </c:pt>
                <c:pt idx="711">
                  <c:v>2137.5000000000005</c:v>
                </c:pt>
                <c:pt idx="712">
                  <c:v>2700</c:v>
                </c:pt>
                <c:pt idx="713">
                  <c:v>4062.4999999999995</c:v>
                </c:pt>
                <c:pt idx="714">
                  <c:v>5100</c:v>
                </c:pt>
                <c:pt idx="715">
                  <c:v>3250</c:v>
                </c:pt>
                <c:pt idx="716">
                  <c:v>3000</c:v>
                </c:pt>
                <c:pt idx="717">
                  <c:v>2750</c:v>
                </c:pt>
                <c:pt idx="718">
                  <c:v>3300</c:v>
                </c:pt>
                <c:pt idx="719">
                  <c:v>4224.9999999999991</c:v>
                </c:pt>
                <c:pt idx="720">
                  <c:v>1875</c:v>
                </c:pt>
                <c:pt idx="721">
                  <c:v>1275</c:v>
                </c:pt>
                <c:pt idx="722">
                  <c:v>850</c:v>
                </c:pt>
                <c:pt idx="723">
                  <c:v>687.50000000000011</c:v>
                </c:pt>
                <c:pt idx="724">
                  <c:v>1300</c:v>
                </c:pt>
                <c:pt idx="725">
                  <c:v>1275</c:v>
                </c:pt>
                <c:pt idx="726">
                  <c:v>2025</c:v>
                </c:pt>
                <c:pt idx="727">
                  <c:v>975</c:v>
                </c:pt>
                <c:pt idx="728">
                  <c:v>750</c:v>
                </c:pt>
                <c:pt idx="729">
                  <c:v>625.00000000000011</c:v>
                </c:pt>
                <c:pt idx="730">
                  <c:v>1300</c:v>
                </c:pt>
                <c:pt idx="731">
                  <c:v>1200</c:v>
                </c:pt>
                <c:pt idx="732">
                  <c:v>2170</c:v>
                </c:pt>
                <c:pt idx="733">
                  <c:v>1050</c:v>
                </c:pt>
                <c:pt idx="734">
                  <c:v>875.00000000000023</c:v>
                </c:pt>
                <c:pt idx="735">
                  <c:v>600</c:v>
                </c:pt>
                <c:pt idx="736">
                  <c:v>1125</c:v>
                </c:pt>
                <c:pt idx="737">
                  <c:v>1225.0000000000002</c:v>
                </c:pt>
                <c:pt idx="738">
                  <c:v>2012.5000000000002</c:v>
                </c:pt>
                <c:pt idx="739">
                  <c:v>825.00000000000011</c:v>
                </c:pt>
                <c:pt idx="740">
                  <c:v>550.00000000000023</c:v>
                </c:pt>
                <c:pt idx="741">
                  <c:v>500</c:v>
                </c:pt>
                <c:pt idx="742">
                  <c:v>900</c:v>
                </c:pt>
                <c:pt idx="743">
                  <c:v>1050.0000000000002</c:v>
                </c:pt>
                <c:pt idx="744">
                  <c:v>2480</c:v>
                </c:pt>
                <c:pt idx="745">
                  <c:v>1137.5000000000002</c:v>
                </c:pt>
                <c:pt idx="746">
                  <c:v>900.00000000000011</c:v>
                </c:pt>
                <c:pt idx="747">
                  <c:v>675.00000000000011</c:v>
                </c:pt>
                <c:pt idx="748">
                  <c:v>1125</c:v>
                </c:pt>
                <c:pt idx="749">
                  <c:v>1749.9999999999998</c:v>
                </c:pt>
                <c:pt idx="750">
                  <c:v>2100</c:v>
                </c:pt>
                <c:pt idx="751">
                  <c:v>1050.0000000000005</c:v>
                </c:pt>
                <c:pt idx="752">
                  <c:v>937.50000000000023</c:v>
                </c:pt>
                <c:pt idx="753">
                  <c:v>875.00000000000023</c:v>
                </c:pt>
                <c:pt idx="754">
                  <c:v>1400</c:v>
                </c:pt>
                <c:pt idx="755">
                  <c:v>2362.5</c:v>
                </c:pt>
                <c:pt idx="756">
                  <c:v>3000</c:v>
                </c:pt>
                <c:pt idx="757">
                  <c:v>1750.0000000000005</c:v>
                </c:pt>
                <c:pt idx="758">
                  <c:v>1275.0000000000002</c:v>
                </c:pt>
                <c:pt idx="759">
                  <c:v>1125.0000000000002</c:v>
                </c:pt>
                <c:pt idx="760">
                  <c:v>1500</c:v>
                </c:pt>
                <c:pt idx="761">
                  <c:v>2475</c:v>
                </c:pt>
                <c:pt idx="762">
                  <c:v>2800</c:v>
                </c:pt>
                <c:pt idx="763">
                  <c:v>1900.0000000000005</c:v>
                </c:pt>
                <c:pt idx="764">
                  <c:v>1400.0000000000002</c:v>
                </c:pt>
                <c:pt idx="765">
                  <c:v>812.50000000000023</c:v>
                </c:pt>
                <c:pt idx="766">
                  <c:v>1050</c:v>
                </c:pt>
                <c:pt idx="767">
                  <c:v>1900</c:v>
                </c:pt>
                <c:pt idx="768">
                  <c:v>2100</c:v>
                </c:pt>
                <c:pt idx="769">
                  <c:v>1200.0000000000005</c:v>
                </c:pt>
                <c:pt idx="770">
                  <c:v>450.00000000000006</c:v>
                </c:pt>
                <c:pt idx="771">
                  <c:v>412.50000000000006</c:v>
                </c:pt>
                <c:pt idx="772">
                  <c:v>687.5</c:v>
                </c:pt>
                <c:pt idx="773">
                  <c:v>1050.0000000000002</c:v>
                </c:pt>
                <c:pt idx="774">
                  <c:v>1837.4999999999998</c:v>
                </c:pt>
                <c:pt idx="775">
                  <c:v>875</c:v>
                </c:pt>
                <c:pt idx="776">
                  <c:v>625</c:v>
                </c:pt>
                <c:pt idx="777">
                  <c:v>562.5</c:v>
                </c:pt>
                <c:pt idx="778">
                  <c:v>787.5</c:v>
                </c:pt>
                <c:pt idx="779">
                  <c:v>1399.9999999999998</c:v>
                </c:pt>
                <c:pt idx="780">
                  <c:v>1750.0000000000002</c:v>
                </c:pt>
                <c:pt idx="781">
                  <c:v>875.00000000000023</c:v>
                </c:pt>
                <c:pt idx="782">
                  <c:v>737.50000000000011</c:v>
                </c:pt>
                <c:pt idx="783">
                  <c:v>812.50000000000023</c:v>
                </c:pt>
                <c:pt idx="784">
                  <c:v>1349.9999999999998</c:v>
                </c:pt>
                <c:pt idx="785">
                  <c:v>1999.9999999999993</c:v>
                </c:pt>
                <c:pt idx="786">
                  <c:v>2924.9999999999995</c:v>
                </c:pt>
                <c:pt idx="787">
                  <c:v>1575.0000000000002</c:v>
                </c:pt>
                <c:pt idx="788">
                  <c:v>1400.0000000000002</c:v>
                </c:pt>
                <c:pt idx="789">
                  <c:v>1225.0000000000002</c:v>
                </c:pt>
                <c:pt idx="790">
                  <c:v>1574.9999999999998</c:v>
                </c:pt>
                <c:pt idx="791">
                  <c:v>2249.9999999999991</c:v>
                </c:pt>
                <c:pt idx="792">
                  <c:v>1687.5</c:v>
                </c:pt>
                <c:pt idx="793">
                  <c:v>1187.5</c:v>
                </c:pt>
                <c:pt idx="794">
                  <c:v>712.50000000000011</c:v>
                </c:pt>
                <c:pt idx="795">
                  <c:v>650.00000000000023</c:v>
                </c:pt>
                <c:pt idx="796">
                  <c:v>1312.5</c:v>
                </c:pt>
                <c:pt idx="797">
                  <c:v>1187.5</c:v>
                </c:pt>
                <c:pt idx="798">
                  <c:v>1812.5</c:v>
                </c:pt>
                <c:pt idx="799">
                  <c:v>937.5</c:v>
                </c:pt>
                <c:pt idx="800">
                  <c:v>637.50000000000011</c:v>
                </c:pt>
                <c:pt idx="801">
                  <c:v>600.00000000000023</c:v>
                </c:pt>
                <c:pt idx="802">
                  <c:v>1312.5</c:v>
                </c:pt>
                <c:pt idx="803">
                  <c:v>1125</c:v>
                </c:pt>
                <c:pt idx="804">
                  <c:v>2010.0000000000002</c:v>
                </c:pt>
                <c:pt idx="805">
                  <c:v>1050.0000000000002</c:v>
                </c:pt>
                <c:pt idx="806">
                  <c:v>800.00000000000023</c:v>
                </c:pt>
                <c:pt idx="807">
                  <c:v>625</c:v>
                </c:pt>
                <c:pt idx="808">
                  <c:v>1200</c:v>
                </c:pt>
                <c:pt idx="809">
                  <c:v>1200.0000000000002</c:v>
                </c:pt>
                <c:pt idx="810">
                  <c:v>1875.0000000000002</c:v>
                </c:pt>
                <c:pt idx="811">
                  <c:v>812.50000000000023</c:v>
                </c:pt>
                <c:pt idx="812">
                  <c:v>487.50000000000023</c:v>
                </c:pt>
                <c:pt idx="813">
                  <c:v>500</c:v>
                </c:pt>
                <c:pt idx="814">
                  <c:v>962.50000000000011</c:v>
                </c:pt>
                <c:pt idx="815">
                  <c:v>1000.0000000000002</c:v>
                </c:pt>
                <c:pt idx="816">
                  <c:v>2345</c:v>
                </c:pt>
                <c:pt idx="817">
                  <c:v>1125.0000000000005</c:v>
                </c:pt>
                <c:pt idx="818">
                  <c:v>875.00000000000023</c:v>
                </c:pt>
                <c:pt idx="819">
                  <c:v>687.50000000000011</c:v>
                </c:pt>
                <c:pt idx="820">
                  <c:v>1200</c:v>
                </c:pt>
                <c:pt idx="821">
                  <c:v>1799.9999999999998</c:v>
                </c:pt>
                <c:pt idx="822">
                  <c:v>1950.0000000000002</c:v>
                </c:pt>
                <c:pt idx="823">
                  <c:v>1000.0000000000005</c:v>
                </c:pt>
                <c:pt idx="824">
                  <c:v>850.00000000000023</c:v>
                </c:pt>
                <c:pt idx="825">
                  <c:v>800.00000000000023</c:v>
                </c:pt>
                <c:pt idx="826">
                  <c:v>1400.0000000000002</c:v>
                </c:pt>
                <c:pt idx="827">
                  <c:v>2300</c:v>
                </c:pt>
                <c:pt idx="828">
                  <c:v>2800.0000000000005</c:v>
                </c:pt>
                <c:pt idx="829">
                  <c:v>1650.0000000000005</c:v>
                </c:pt>
                <c:pt idx="830">
                  <c:v>1187.5000000000002</c:v>
                </c:pt>
                <c:pt idx="831">
                  <c:v>1062.5000000000002</c:v>
                </c:pt>
                <c:pt idx="832">
                  <c:v>1487.5000000000002</c:v>
                </c:pt>
                <c:pt idx="833">
                  <c:v>2400</c:v>
                </c:pt>
                <c:pt idx="834">
                  <c:v>2625.0000000000005</c:v>
                </c:pt>
                <c:pt idx="835">
                  <c:v>1837.5000000000005</c:v>
                </c:pt>
                <c:pt idx="836">
                  <c:v>1350.0000000000002</c:v>
                </c:pt>
                <c:pt idx="837">
                  <c:v>750.00000000000023</c:v>
                </c:pt>
                <c:pt idx="838">
                  <c:v>1050.0000000000002</c:v>
                </c:pt>
                <c:pt idx="839">
                  <c:v>1837.5000000000002</c:v>
                </c:pt>
                <c:pt idx="840">
                  <c:v>1950.0000000000002</c:v>
                </c:pt>
                <c:pt idx="841">
                  <c:v>1125.0000000000005</c:v>
                </c:pt>
                <c:pt idx="842">
                  <c:v>350.00000000000006</c:v>
                </c:pt>
                <c:pt idx="843">
                  <c:v>325.00000000000006</c:v>
                </c:pt>
                <c:pt idx="844">
                  <c:v>650</c:v>
                </c:pt>
                <c:pt idx="845">
                  <c:v>1000.0000000000002</c:v>
                </c:pt>
                <c:pt idx="846">
                  <c:v>1725</c:v>
                </c:pt>
                <c:pt idx="847">
                  <c:v>800</c:v>
                </c:pt>
                <c:pt idx="848">
                  <c:v>600</c:v>
                </c:pt>
                <c:pt idx="849">
                  <c:v>550</c:v>
                </c:pt>
                <c:pt idx="850">
                  <c:v>825</c:v>
                </c:pt>
                <c:pt idx="851">
                  <c:v>1399.9999999999998</c:v>
                </c:pt>
                <c:pt idx="852">
                  <c:v>1650.0000000000002</c:v>
                </c:pt>
                <c:pt idx="853">
                  <c:v>800.00000000000023</c:v>
                </c:pt>
                <c:pt idx="854">
                  <c:v>690.00000000000023</c:v>
                </c:pt>
                <c:pt idx="855">
                  <c:v>750.00000000000023</c:v>
                </c:pt>
                <c:pt idx="856">
                  <c:v>1399.9999999999998</c:v>
                </c:pt>
                <c:pt idx="857">
                  <c:v>2024.9999999999993</c:v>
                </c:pt>
                <c:pt idx="858">
                  <c:v>2799.9999999999995</c:v>
                </c:pt>
                <c:pt idx="859">
                  <c:v>1500.0000000000002</c:v>
                </c:pt>
                <c:pt idx="860">
                  <c:v>1350.0000000000002</c:v>
                </c:pt>
                <c:pt idx="861">
                  <c:v>1200.0000000000002</c:v>
                </c:pt>
                <c:pt idx="862">
                  <c:v>1599.9999999999998</c:v>
                </c:pt>
                <c:pt idx="863">
                  <c:v>2249.9999999999991</c:v>
                </c:pt>
                <c:pt idx="864">
                  <c:v>4100</c:v>
                </c:pt>
                <c:pt idx="865">
                  <c:v>3300</c:v>
                </c:pt>
                <c:pt idx="866">
                  <c:v>2475.0000000000005</c:v>
                </c:pt>
                <c:pt idx="867">
                  <c:v>2362.5</c:v>
                </c:pt>
                <c:pt idx="868">
                  <c:v>3625</c:v>
                </c:pt>
                <c:pt idx="869">
                  <c:v>3300</c:v>
                </c:pt>
                <c:pt idx="870">
                  <c:v>4300</c:v>
                </c:pt>
                <c:pt idx="871">
                  <c:v>2900</c:v>
                </c:pt>
                <c:pt idx="872">
                  <c:v>2325.0000000000005</c:v>
                </c:pt>
                <c:pt idx="873">
                  <c:v>2187.5</c:v>
                </c:pt>
                <c:pt idx="874">
                  <c:v>3500</c:v>
                </c:pt>
                <c:pt idx="875">
                  <c:v>2800</c:v>
                </c:pt>
                <c:pt idx="876">
                  <c:v>3570</c:v>
                </c:pt>
                <c:pt idx="877">
                  <c:v>2450</c:v>
                </c:pt>
                <c:pt idx="878">
                  <c:v>1812.5</c:v>
                </c:pt>
                <c:pt idx="879">
                  <c:v>1724.9999999999995</c:v>
                </c:pt>
                <c:pt idx="880">
                  <c:v>2812.5000000000005</c:v>
                </c:pt>
                <c:pt idx="881">
                  <c:v>2537.5</c:v>
                </c:pt>
                <c:pt idx="882">
                  <c:v>3412.5</c:v>
                </c:pt>
                <c:pt idx="883">
                  <c:v>2362.5</c:v>
                </c:pt>
                <c:pt idx="884">
                  <c:v>1687.5</c:v>
                </c:pt>
                <c:pt idx="885">
                  <c:v>1799.9999999999995</c:v>
                </c:pt>
                <c:pt idx="886">
                  <c:v>3125</c:v>
                </c:pt>
                <c:pt idx="887">
                  <c:v>3100</c:v>
                </c:pt>
                <c:pt idx="888">
                  <c:v>5225</c:v>
                </c:pt>
                <c:pt idx="889">
                  <c:v>3750</c:v>
                </c:pt>
                <c:pt idx="890">
                  <c:v>3262.5</c:v>
                </c:pt>
                <c:pt idx="891">
                  <c:v>3037.5</c:v>
                </c:pt>
                <c:pt idx="892">
                  <c:v>3849.9999999999995</c:v>
                </c:pt>
                <c:pt idx="893">
                  <c:v>4800</c:v>
                </c:pt>
                <c:pt idx="894">
                  <c:v>5774.9999999999991</c:v>
                </c:pt>
                <c:pt idx="895">
                  <c:v>4000</c:v>
                </c:pt>
                <c:pt idx="896">
                  <c:v>3875</c:v>
                </c:pt>
                <c:pt idx="897">
                  <c:v>3750</c:v>
                </c:pt>
                <c:pt idx="898">
                  <c:v>4875</c:v>
                </c:pt>
                <c:pt idx="899">
                  <c:v>6475.0000000000009</c:v>
                </c:pt>
                <c:pt idx="900">
                  <c:v>7475</c:v>
                </c:pt>
                <c:pt idx="901">
                  <c:v>5400.0000000000009</c:v>
                </c:pt>
                <c:pt idx="902">
                  <c:v>4537.5</c:v>
                </c:pt>
                <c:pt idx="903">
                  <c:v>4262.5</c:v>
                </c:pt>
                <c:pt idx="904">
                  <c:v>5200</c:v>
                </c:pt>
                <c:pt idx="905">
                  <c:v>6825.0000000000009</c:v>
                </c:pt>
                <c:pt idx="906">
                  <c:v>7312.5</c:v>
                </c:pt>
                <c:pt idx="907">
                  <c:v>5400.0000000000009</c:v>
                </c:pt>
                <c:pt idx="908">
                  <c:v>4537.5</c:v>
                </c:pt>
                <c:pt idx="909">
                  <c:v>3487.5</c:v>
                </c:pt>
                <c:pt idx="910">
                  <c:v>4125</c:v>
                </c:pt>
                <c:pt idx="911">
                  <c:v>5550.0000000000009</c:v>
                </c:pt>
                <c:pt idx="912">
                  <c:v>5637.5000000000009</c:v>
                </c:pt>
                <c:pt idx="913">
                  <c:v>4125.0000000000009</c:v>
                </c:pt>
                <c:pt idx="914">
                  <c:v>2900</c:v>
                </c:pt>
                <c:pt idx="915">
                  <c:v>2800</c:v>
                </c:pt>
                <c:pt idx="916">
                  <c:v>3500</c:v>
                </c:pt>
                <c:pt idx="917">
                  <c:v>4400</c:v>
                </c:pt>
                <c:pt idx="918">
                  <c:v>5362.5</c:v>
                </c:pt>
                <c:pt idx="919">
                  <c:v>3600.0000000000009</c:v>
                </c:pt>
                <c:pt idx="920">
                  <c:v>3037.5000000000009</c:v>
                </c:pt>
                <c:pt idx="921">
                  <c:v>2925.0000000000009</c:v>
                </c:pt>
                <c:pt idx="922">
                  <c:v>3575.0000000000005</c:v>
                </c:pt>
                <c:pt idx="923">
                  <c:v>4650</c:v>
                </c:pt>
                <c:pt idx="924">
                  <c:v>5087.5</c:v>
                </c:pt>
                <c:pt idx="925">
                  <c:v>3375.0000000000009</c:v>
                </c:pt>
                <c:pt idx="926">
                  <c:v>3127.5000000000009</c:v>
                </c:pt>
                <c:pt idx="927">
                  <c:v>4125.0000000000009</c:v>
                </c:pt>
                <c:pt idx="928">
                  <c:v>5075.0000000000009</c:v>
                </c:pt>
                <c:pt idx="929">
                  <c:v>6187.5</c:v>
                </c:pt>
                <c:pt idx="930">
                  <c:v>7525.0000000000009</c:v>
                </c:pt>
                <c:pt idx="931">
                  <c:v>5250.0000000000009</c:v>
                </c:pt>
                <c:pt idx="932">
                  <c:v>4950.0000000000009</c:v>
                </c:pt>
                <c:pt idx="933">
                  <c:v>4650.0000000000009</c:v>
                </c:pt>
                <c:pt idx="934">
                  <c:v>5425.0000000000009</c:v>
                </c:pt>
                <c:pt idx="935">
                  <c:v>6562.5</c:v>
                </c:pt>
                <c:pt idx="936">
                  <c:v>3237.5000000000005</c:v>
                </c:pt>
                <c:pt idx="937">
                  <c:v>2537.5000000000005</c:v>
                </c:pt>
                <c:pt idx="938">
                  <c:v>1812.5000000000005</c:v>
                </c:pt>
                <c:pt idx="939">
                  <c:v>1725</c:v>
                </c:pt>
                <c:pt idx="940">
                  <c:v>2812.5</c:v>
                </c:pt>
                <c:pt idx="941">
                  <c:v>2537.5000000000005</c:v>
                </c:pt>
                <c:pt idx="942">
                  <c:v>3412.5000000000005</c:v>
                </c:pt>
                <c:pt idx="943">
                  <c:v>2187.5</c:v>
                </c:pt>
                <c:pt idx="944">
                  <c:v>1687.5000000000005</c:v>
                </c:pt>
                <c:pt idx="945">
                  <c:v>1575</c:v>
                </c:pt>
                <c:pt idx="946">
                  <c:v>2700</c:v>
                </c:pt>
                <c:pt idx="947">
                  <c:v>2100</c:v>
                </c:pt>
                <c:pt idx="948">
                  <c:v>2760</c:v>
                </c:pt>
                <c:pt idx="949">
                  <c:v>1800</c:v>
                </c:pt>
                <c:pt idx="950">
                  <c:v>1250</c:v>
                </c:pt>
                <c:pt idx="951">
                  <c:v>1187.4999999999998</c:v>
                </c:pt>
                <c:pt idx="952">
                  <c:v>2100.0000000000005</c:v>
                </c:pt>
                <c:pt idx="953">
                  <c:v>1875</c:v>
                </c:pt>
                <c:pt idx="954">
                  <c:v>2625</c:v>
                </c:pt>
                <c:pt idx="955">
                  <c:v>1725</c:v>
                </c:pt>
                <c:pt idx="956">
                  <c:v>1150</c:v>
                </c:pt>
                <c:pt idx="957">
                  <c:v>1249.9999999999998</c:v>
                </c:pt>
                <c:pt idx="958">
                  <c:v>2362.5</c:v>
                </c:pt>
                <c:pt idx="959">
                  <c:v>2362.5</c:v>
                </c:pt>
                <c:pt idx="960">
                  <c:v>4252.5</c:v>
                </c:pt>
                <c:pt idx="961">
                  <c:v>2925</c:v>
                </c:pt>
                <c:pt idx="962">
                  <c:v>2500</c:v>
                </c:pt>
                <c:pt idx="963">
                  <c:v>2300</c:v>
                </c:pt>
                <c:pt idx="964">
                  <c:v>2999.9999999999995</c:v>
                </c:pt>
                <c:pt idx="965">
                  <c:v>3849.9999999999995</c:v>
                </c:pt>
                <c:pt idx="966">
                  <c:v>4749.9999999999991</c:v>
                </c:pt>
                <c:pt idx="967">
                  <c:v>3150</c:v>
                </c:pt>
                <c:pt idx="968">
                  <c:v>3375</c:v>
                </c:pt>
                <c:pt idx="969">
                  <c:v>3250</c:v>
                </c:pt>
                <c:pt idx="970">
                  <c:v>4225</c:v>
                </c:pt>
                <c:pt idx="971">
                  <c:v>5775.0000000000009</c:v>
                </c:pt>
                <c:pt idx="972">
                  <c:v>6825</c:v>
                </c:pt>
                <c:pt idx="973">
                  <c:v>4800.0000000000009</c:v>
                </c:pt>
                <c:pt idx="974">
                  <c:v>3987.5000000000005</c:v>
                </c:pt>
                <c:pt idx="975">
                  <c:v>3712.5000000000005</c:v>
                </c:pt>
                <c:pt idx="976">
                  <c:v>4550</c:v>
                </c:pt>
                <c:pt idx="977">
                  <c:v>6125.0000000000009</c:v>
                </c:pt>
                <c:pt idx="978">
                  <c:v>6662.5</c:v>
                </c:pt>
                <c:pt idx="979">
                  <c:v>4800.0000000000009</c:v>
                </c:pt>
                <c:pt idx="980">
                  <c:v>3987.5000000000005</c:v>
                </c:pt>
                <c:pt idx="981">
                  <c:v>3037.5</c:v>
                </c:pt>
                <c:pt idx="982">
                  <c:v>3575.0000000000005</c:v>
                </c:pt>
                <c:pt idx="983">
                  <c:v>4950.0000000000009</c:v>
                </c:pt>
                <c:pt idx="984">
                  <c:v>5087.5</c:v>
                </c:pt>
                <c:pt idx="985">
                  <c:v>3625.0000000000009</c:v>
                </c:pt>
                <c:pt idx="986">
                  <c:v>1875.0000000000002</c:v>
                </c:pt>
                <c:pt idx="987">
                  <c:v>1800.0000000000002</c:v>
                </c:pt>
                <c:pt idx="988">
                  <c:v>2400</c:v>
                </c:pt>
                <c:pt idx="989">
                  <c:v>3150.0000000000005</c:v>
                </c:pt>
                <c:pt idx="990">
                  <c:v>3937.5000000000005</c:v>
                </c:pt>
                <c:pt idx="991">
                  <c:v>2450.0000000000005</c:v>
                </c:pt>
                <c:pt idx="992">
                  <c:v>2012.5000000000005</c:v>
                </c:pt>
                <c:pt idx="993">
                  <c:v>1925.0000000000005</c:v>
                </c:pt>
                <c:pt idx="994">
                  <c:v>2475.0000000000005</c:v>
                </c:pt>
                <c:pt idx="995">
                  <c:v>3375</c:v>
                </c:pt>
                <c:pt idx="996">
                  <c:v>3712.5000000000005</c:v>
                </c:pt>
                <c:pt idx="997">
                  <c:v>2275.0000000000005</c:v>
                </c:pt>
                <c:pt idx="998">
                  <c:v>2380.0000000000009</c:v>
                </c:pt>
                <c:pt idx="999">
                  <c:v>3900.0000000000014</c:v>
                </c:pt>
                <c:pt idx="1000">
                  <c:v>4687.5000000000009</c:v>
                </c:pt>
                <c:pt idx="1001">
                  <c:v>5437.5</c:v>
                </c:pt>
                <c:pt idx="1002">
                  <c:v>6825.0000000000009</c:v>
                </c:pt>
                <c:pt idx="1003">
                  <c:v>4650.0000000000009</c:v>
                </c:pt>
                <c:pt idx="1004">
                  <c:v>4350.0000000000009</c:v>
                </c:pt>
                <c:pt idx="1005">
                  <c:v>4050.0000000000005</c:v>
                </c:pt>
                <c:pt idx="1006">
                  <c:v>4725</c:v>
                </c:pt>
                <c:pt idx="1007">
                  <c:v>5812.5</c:v>
                </c:pt>
                <c:pt idx="1008">
                  <c:v>2712.5000000000005</c:v>
                </c:pt>
                <c:pt idx="1009">
                  <c:v>2012.5000000000002</c:v>
                </c:pt>
                <c:pt idx="1010">
                  <c:v>1437.5000000000002</c:v>
                </c:pt>
                <c:pt idx="1011">
                  <c:v>1275</c:v>
                </c:pt>
                <c:pt idx="1012">
                  <c:v>2137.5</c:v>
                </c:pt>
                <c:pt idx="1013">
                  <c:v>2012.5000000000002</c:v>
                </c:pt>
                <c:pt idx="1014">
                  <c:v>2887.5000000000005</c:v>
                </c:pt>
                <c:pt idx="1015">
                  <c:v>1662.5000000000002</c:v>
                </c:pt>
                <c:pt idx="1016">
                  <c:v>1312.5000000000002</c:v>
                </c:pt>
                <c:pt idx="1017">
                  <c:v>1125</c:v>
                </c:pt>
                <c:pt idx="1018">
                  <c:v>2025</c:v>
                </c:pt>
                <c:pt idx="1019">
                  <c:v>1650</c:v>
                </c:pt>
                <c:pt idx="1020">
                  <c:v>2310</c:v>
                </c:pt>
                <c:pt idx="1021">
                  <c:v>1350</c:v>
                </c:pt>
                <c:pt idx="1022">
                  <c:v>950</c:v>
                </c:pt>
                <c:pt idx="1023">
                  <c:v>812.49999999999977</c:v>
                </c:pt>
                <c:pt idx="1024">
                  <c:v>1500.0000000000002</c:v>
                </c:pt>
                <c:pt idx="1025">
                  <c:v>1425</c:v>
                </c:pt>
                <c:pt idx="1026">
                  <c:v>2175</c:v>
                </c:pt>
                <c:pt idx="1027">
                  <c:v>1275</c:v>
                </c:pt>
                <c:pt idx="1028">
                  <c:v>850</c:v>
                </c:pt>
                <c:pt idx="1029">
                  <c:v>874.99999999999977</c:v>
                </c:pt>
                <c:pt idx="1030">
                  <c:v>1687.5</c:v>
                </c:pt>
                <c:pt idx="1031">
                  <c:v>1837.5000000000002</c:v>
                </c:pt>
                <c:pt idx="1032">
                  <c:v>3577.5</c:v>
                </c:pt>
                <c:pt idx="1033">
                  <c:v>2250</c:v>
                </c:pt>
                <c:pt idx="1034">
                  <c:v>1900</c:v>
                </c:pt>
                <c:pt idx="1035">
                  <c:v>1700</c:v>
                </c:pt>
                <c:pt idx="1036">
                  <c:v>2249.9999999999995</c:v>
                </c:pt>
                <c:pt idx="1037">
                  <c:v>3024.9999999999995</c:v>
                </c:pt>
                <c:pt idx="1038">
                  <c:v>3999.9999999999995</c:v>
                </c:pt>
                <c:pt idx="1039">
                  <c:v>2475</c:v>
                </c:pt>
                <c:pt idx="1040">
                  <c:v>2625</c:v>
                </c:pt>
                <c:pt idx="1041">
                  <c:v>2500</c:v>
                </c:pt>
                <c:pt idx="1042">
                  <c:v>3250</c:v>
                </c:pt>
                <c:pt idx="1043">
                  <c:v>4725</c:v>
                </c:pt>
                <c:pt idx="1044">
                  <c:v>5850</c:v>
                </c:pt>
                <c:pt idx="1045">
                  <c:v>3900.0000000000005</c:v>
                </c:pt>
                <c:pt idx="1046">
                  <c:v>3162.5000000000005</c:v>
                </c:pt>
                <c:pt idx="1047">
                  <c:v>2887.5000000000005</c:v>
                </c:pt>
                <c:pt idx="1048">
                  <c:v>3575</c:v>
                </c:pt>
                <c:pt idx="1049">
                  <c:v>5075.0000000000009</c:v>
                </c:pt>
                <c:pt idx="1050">
                  <c:v>5687.5</c:v>
                </c:pt>
                <c:pt idx="1051">
                  <c:v>3900.0000000000005</c:v>
                </c:pt>
                <c:pt idx="1052">
                  <c:v>3162.5000000000005</c:v>
                </c:pt>
                <c:pt idx="1053">
                  <c:v>2362.5</c:v>
                </c:pt>
                <c:pt idx="1054">
                  <c:v>2750</c:v>
                </c:pt>
                <c:pt idx="1055">
                  <c:v>4050.0000000000005</c:v>
                </c:pt>
                <c:pt idx="1056">
                  <c:v>4262.5</c:v>
                </c:pt>
                <c:pt idx="1057">
                  <c:v>2875.0000000000005</c:v>
                </c:pt>
                <c:pt idx="1058">
                  <c:v>1187.5000000000002</c:v>
                </c:pt>
                <c:pt idx="1059">
                  <c:v>1125.0000000000002</c:v>
                </c:pt>
                <c:pt idx="1060">
                  <c:v>1575.0000000000002</c:v>
                </c:pt>
                <c:pt idx="1061">
                  <c:v>2200.0000000000005</c:v>
                </c:pt>
                <c:pt idx="1062">
                  <c:v>2900.0000000000005</c:v>
                </c:pt>
                <c:pt idx="1063">
                  <c:v>1650.0000000000005</c:v>
                </c:pt>
                <c:pt idx="1064">
                  <c:v>1275.0000000000005</c:v>
                </c:pt>
                <c:pt idx="1065">
                  <c:v>1200.0000000000005</c:v>
                </c:pt>
                <c:pt idx="1066">
                  <c:v>1600.0000000000002</c:v>
                </c:pt>
                <c:pt idx="1067">
                  <c:v>2100</c:v>
                </c:pt>
                <c:pt idx="1068">
                  <c:v>2362.5000000000005</c:v>
                </c:pt>
                <c:pt idx="1069">
                  <c:v>1250.0000000000005</c:v>
                </c:pt>
                <c:pt idx="1070">
                  <c:v>1557.5000000000007</c:v>
                </c:pt>
                <c:pt idx="1071">
                  <c:v>3250.0000000000014</c:v>
                </c:pt>
                <c:pt idx="1072">
                  <c:v>3800.0000000000009</c:v>
                </c:pt>
                <c:pt idx="1073">
                  <c:v>4600</c:v>
                </c:pt>
                <c:pt idx="1074">
                  <c:v>6187.5000000000009</c:v>
                </c:pt>
                <c:pt idx="1075">
                  <c:v>4062.5000000000009</c:v>
                </c:pt>
                <c:pt idx="1076">
                  <c:v>3737.5000000000009</c:v>
                </c:pt>
                <c:pt idx="1077">
                  <c:v>3412.5000000000009</c:v>
                </c:pt>
                <c:pt idx="1078">
                  <c:v>3937.5000000000005</c:v>
                </c:pt>
                <c:pt idx="1079">
                  <c:v>5000</c:v>
                </c:pt>
                <c:pt idx="1080">
                  <c:v>2000</c:v>
                </c:pt>
                <c:pt idx="1081">
                  <c:v>1200</c:v>
                </c:pt>
                <c:pt idx="1082">
                  <c:v>900.00000000000011</c:v>
                </c:pt>
                <c:pt idx="1083">
                  <c:v>525</c:v>
                </c:pt>
                <c:pt idx="1084">
                  <c:v>999.99999999999989</c:v>
                </c:pt>
                <c:pt idx="1085">
                  <c:v>1200</c:v>
                </c:pt>
                <c:pt idx="1086">
                  <c:v>2200</c:v>
                </c:pt>
                <c:pt idx="1087">
                  <c:v>800</c:v>
                </c:pt>
                <c:pt idx="1088">
                  <c:v>750.00000000000011</c:v>
                </c:pt>
                <c:pt idx="1089">
                  <c:v>437.50000000000006</c:v>
                </c:pt>
                <c:pt idx="1090">
                  <c:v>999.99999999999989</c:v>
                </c:pt>
                <c:pt idx="1091">
                  <c:v>1200</c:v>
                </c:pt>
                <c:pt idx="1092">
                  <c:v>2340</c:v>
                </c:pt>
                <c:pt idx="1093">
                  <c:v>1012.5</c:v>
                </c:pt>
                <c:pt idx="1094">
                  <c:v>875.00000000000011</c:v>
                </c:pt>
                <c:pt idx="1095">
                  <c:v>400</c:v>
                </c:pt>
                <c:pt idx="1096">
                  <c:v>824.99999999999989</c:v>
                </c:pt>
                <c:pt idx="1097">
                  <c:v>1125</c:v>
                </c:pt>
                <c:pt idx="1098">
                  <c:v>2137.5</c:v>
                </c:pt>
                <c:pt idx="1099">
                  <c:v>787.5</c:v>
                </c:pt>
                <c:pt idx="1100">
                  <c:v>700</c:v>
                </c:pt>
                <c:pt idx="1101">
                  <c:v>450</c:v>
                </c:pt>
                <c:pt idx="1102">
                  <c:v>625</c:v>
                </c:pt>
                <c:pt idx="1103">
                  <c:v>1000</c:v>
                </c:pt>
                <c:pt idx="1104">
                  <c:v>2600</c:v>
                </c:pt>
                <c:pt idx="1105">
                  <c:v>1012.5000000000001</c:v>
                </c:pt>
                <c:pt idx="1106">
                  <c:v>800</c:v>
                </c:pt>
                <c:pt idx="1107">
                  <c:v>500</c:v>
                </c:pt>
                <c:pt idx="1108">
                  <c:v>750</c:v>
                </c:pt>
                <c:pt idx="1109">
                  <c:v>1512.5000000000002</c:v>
                </c:pt>
                <c:pt idx="1110">
                  <c:v>2100</c:v>
                </c:pt>
                <c:pt idx="1111">
                  <c:v>962.50000000000023</c:v>
                </c:pt>
                <c:pt idx="1112">
                  <c:v>675.00000000000011</c:v>
                </c:pt>
                <c:pt idx="1113">
                  <c:v>600.00000000000011</c:v>
                </c:pt>
                <c:pt idx="1114">
                  <c:v>1000</c:v>
                </c:pt>
                <c:pt idx="1115">
                  <c:v>2062.5</c:v>
                </c:pt>
                <c:pt idx="1116">
                  <c:v>3000</c:v>
                </c:pt>
                <c:pt idx="1117">
                  <c:v>1575.0000000000002</c:v>
                </c:pt>
                <c:pt idx="1118">
                  <c:v>1100</c:v>
                </c:pt>
                <c:pt idx="1119">
                  <c:v>900</c:v>
                </c:pt>
                <c:pt idx="1120">
                  <c:v>1250</c:v>
                </c:pt>
                <c:pt idx="1121">
                  <c:v>2337.5</c:v>
                </c:pt>
                <c:pt idx="1122">
                  <c:v>2875</c:v>
                </c:pt>
                <c:pt idx="1123">
                  <c:v>1575.0000000000002</c:v>
                </c:pt>
                <c:pt idx="1124">
                  <c:v>1100</c:v>
                </c:pt>
                <c:pt idx="1125">
                  <c:v>1000</c:v>
                </c:pt>
                <c:pt idx="1126">
                  <c:v>1125</c:v>
                </c:pt>
                <c:pt idx="1127">
                  <c:v>2200</c:v>
                </c:pt>
                <c:pt idx="1128">
                  <c:v>2625</c:v>
                </c:pt>
                <c:pt idx="1129">
                  <c:v>1462.5000000000002</c:v>
                </c:pt>
                <c:pt idx="1130">
                  <c:v>787.50000000000011</c:v>
                </c:pt>
                <c:pt idx="1131">
                  <c:v>700.00000000000011</c:v>
                </c:pt>
                <c:pt idx="1132">
                  <c:v>900</c:v>
                </c:pt>
                <c:pt idx="1133">
                  <c:v>1375</c:v>
                </c:pt>
                <c:pt idx="1134">
                  <c:v>2474.9999999999995</c:v>
                </c:pt>
                <c:pt idx="1135">
                  <c:v>1237.5</c:v>
                </c:pt>
                <c:pt idx="1136">
                  <c:v>787.5</c:v>
                </c:pt>
                <c:pt idx="1137">
                  <c:v>675</c:v>
                </c:pt>
                <c:pt idx="1138">
                  <c:v>824.99999999999989</c:v>
                </c:pt>
                <c:pt idx="1139">
                  <c:v>1512.4999999999998</c:v>
                </c:pt>
                <c:pt idx="1140">
                  <c:v>2125</c:v>
                </c:pt>
                <c:pt idx="1141">
                  <c:v>1100</c:v>
                </c:pt>
                <c:pt idx="1142">
                  <c:v>990</c:v>
                </c:pt>
                <c:pt idx="1143">
                  <c:v>1100</c:v>
                </c:pt>
                <c:pt idx="1144">
                  <c:v>1137.5</c:v>
                </c:pt>
                <c:pt idx="1145">
                  <c:v>1924.9999999999998</c:v>
                </c:pt>
                <c:pt idx="1146">
                  <c:v>3412.5</c:v>
                </c:pt>
                <c:pt idx="1147">
                  <c:v>1787.5000000000002</c:v>
                </c:pt>
                <c:pt idx="1148">
                  <c:v>1512.5000000000002</c:v>
                </c:pt>
                <c:pt idx="1149">
                  <c:v>1125</c:v>
                </c:pt>
                <c:pt idx="1150">
                  <c:v>1350</c:v>
                </c:pt>
                <c:pt idx="1151">
                  <c:v>2112.4999999999995</c:v>
                </c:pt>
                <c:pt idx="1152">
                  <c:v>2175.0000000000005</c:v>
                </c:pt>
                <c:pt idx="1153">
                  <c:v>1575.0000000000002</c:v>
                </c:pt>
                <c:pt idx="1154">
                  <c:v>1050.0000000000005</c:v>
                </c:pt>
                <c:pt idx="1155">
                  <c:v>937.5</c:v>
                </c:pt>
                <c:pt idx="1156">
                  <c:v>1700</c:v>
                </c:pt>
                <c:pt idx="1157">
                  <c:v>1575.0000000000002</c:v>
                </c:pt>
                <c:pt idx="1158">
                  <c:v>2325.0000000000005</c:v>
                </c:pt>
                <c:pt idx="1159">
                  <c:v>1275.0000000000002</c:v>
                </c:pt>
                <c:pt idx="1160">
                  <c:v>950.00000000000034</c:v>
                </c:pt>
                <c:pt idx="1161">
                  <c:v>812.5</c:v>
                </c:pt>
                <c:pt idx="1162">
                  <c:v>1600</c:v>
                </c:pt>
                <c:pt idx="1163">
                  <c:v>1250</c:v>
                </c:pt>
                <c:pt idx="1164">
                  <c:v>1800</c:v>
                </c:pt>
                <c:pt idx="1165">
                  <c:v>1000</c:v>
                </c:pt>
                <c:pt idx="1166">
                  <c:v>637.50000000000011</c:v>
                </c:pt>
                <c:pt idx="1167">
                  <c:v>549.99999999999989</c:v>
                </c:pt>
                <c:pt idx="1168">
                  <c:v>1137.5000000000002</c:v>
                </c:pt>
                <c:pt idx="1169">
                  <c:v>1062.5</c:v>
                </c:pt>
                <c:pt idx="1170">
                  <c:v>1687.5</c:v>
                </c:pt>
                <c:pt idx="1171">
                  <c:v>937.5</c:v>
                </c:pt>
                <c:pt idx="1172">
                  <c:v>562.50000000000011</c:v>
                </c:pt>
                <c:pt idx="1173">
                  <c:v>599.99999999999989</c:v>
                </c:pt>
                <c:pt idx="1174">
                  <c:v>1300</c:v>
                </c:pt>
                <c:pt idx="1175">
                  <c:v>1425.0000000000002</c:v>
                </c:pt>
                <c:pt idx="1176">
                  <c:v>2980</c:v>
                </c:pt>
                <c:pt idx="1177">
                  <c:v>1800</c:v>
                </c:pt>
                <c:pt idx="1178">
                  <c:v>1487.5000000000002</c:v>
                </c:pt>
                <c:pt idx="1179">
                  <c:v>1312.5000000000002</c:v>
                </c:pt>
                <c:pt idx="1180">
                  <c:v>1799.9999999999998</c:v>
                </c:pt>
                <c:pt idx="1181">
                  <c:v>2499.9999999999995</c:v>
                </c:pt>
                <c:pt idx="1182">
                  <c:v>3374.9999999999995</c:v>
                </c:pt>
                <c:pt idx="1183">
                  <c:v>2000</c:v>
                </c:pt>
                <c:pt idx="1184">
                  <c:v>2137.5</c:v>
                </c:pt>
                <c:pt idx="1185">
                  <c:v>2025</c:v>
                </c:pt>
                <c:pt idx="1186">
                  <c:v>2700</c:v>
                </c:pt>
                <c:pt idx="1187">
                  <c:v>4062.5</c:v>
                </c:pt>
                <c:pt idx="1188">
                  <c:v>5100</c:v>
                </c:pt>
                <c:pt idx="1189">
                  <c:v>3300.0000000000005</c:v>
                </c:pt>
                <c:pt idx="1190">
                  <c:v>2625</c:v>
                </c:pt>
                <c:pt idx="1191">
                  <c:v>2375</c:v>
                </c:pt>
                <c:pt idx="1192">
                  <c:v>3000</c:v>
                </c:pt>
                <c:pt idx="1193">
                  <c:v>4387.5</c:v>
                </c:pt>
                <c:pt idx="1194">
                  <c:v>4950</c:v>
                </c:pt>
                <c:pt idx="1195">
                  <c:v>3300.0000000000005</c:v>
                </c:pt>
                <c:pt idx="1196">
                  <c:v>2625</c:v>
                </c:pt>
                <c:pt idx="1197">
                  <c:v>1900</c:v>
                </c:pt>
                <c:pt idx="1198">
                  <c:v>2250</c:v>
                </c:pt>
                <c:pt idx="1199">
                  <c:v>3437.5000000000005</c:v>
                </c:pt>
                <c:pt idx="1200">
                  <c:v>3625</c:v>
                </c:pt>
                <c:pt idx="1201">
                  <c:v>2362.5000000000005</c:v>
                </c:pt>
                <c:pt idx="1202">
                  <c:v>850.00000000000023</c:v>
                </c:pt>
                <c:pt idx="1203">
                  <c:v>800.00000000000023</c:v>
                </c:pt>
                <c:pt idx="1204">
                  <c:v>1200.0000000000002</c:v>
                </c:pt>
                <c:pt idx="1205">
                  <c:v>1750.0000000000005</c:v>
                </c:pt>
                <c:pt idx="1206">
                  <c:v>2362.5000000000005</c:v>
                </c:pt>
                <c:pt idx="1207">
                  <c:v>1250.0000000000005</c:v>
                </c:pt>
                <c:pt idx="1208">
                  <c:v>937.50000000000045</c:v>
                </c:pt>
                <c:pt idx="1209">
                  <c:v>875.00000000000034</c:v>
                </c:pt>
                <c:pt idx="1210">
                  <c:v>1225.0000000000002</c:v>
                </c:pt>
                <c:pt idx="1211">
                  <c:v>1662.5000000000002</c:v>
                </c:pt>
                <c:pt idx="1212">
                  <c:v>1875.0000000000007</c:v>
                </c:pt>
                <c:pt idx="1213">
                  <c:v>900.00000000000057</c:v>
                </c:pt>
                <c:pt idx="1214">
                  <c:v>1185.0000000000007</c:v>
                </c:pt>
                <c:pt idx="1215">
                  <c:v>2700.0000000000009</c:v>
                </c:pt>
                <c:pt idx="1216">
                  <c:v>3187.5000000000005</c:v>
                </c:pt>
                <c:pt idx="1217">
                  <c:v>3937.5</c:v>
                </c:pt>
                <c:pt idx="1218">
                  <c:v>5425.0000000000009</c:v>
                </c:pt>
                <c:pt idx="1219">
                  <c:v>3450.0000000000005</c:v>
                </c:pt>
                <c:pt idx="1220">
                  <c:v>3150.0000000000005</c:v>
                </c:pt>
                <c:pt idx="1221">
                  <c:v>2850.0000000000005</c:v>
                </c:pt>
                <c:pt idx="1222">
                  <c:v>3325.0000000000005</c:v>
                </c:pt>
                <c:pt idx="1223">
                  <c:v>4312.5</c:v>
                </c:pt>
                <c:pt idx="1224">
                  <c:v>1900</c:v>
                </c:pt>
                <c:pt idx="1225">
                  <c:v>1100</c:v>
                </c:pt>
                <c:pt idx="1226">
                  <c:v>825.00000000000011</c:v>
                </c:pt>
                <c:pt idx="1227">
                  <c:v>437.50000000000006</c:v>
                </c:pt>
                <c:pt idx="1228">
                  <c:v>874.99999999999989</c:v>
                </c:pt>
                <c:pt idx="1229">
                  <c:v>1100</c:v>
                </c:pt>
                <c:pt idx="1230">
                  <c:v>2100</c:v>
                </c:pt>
                <c:pt idx="1231">
                  <c:v>700</c:v>
                </c:pt>
                <c:pt idx="1232">
                  <c:v>675.00000000000011</c:v>
                </c:pt>
                <c:pt idx="1233">
                  <c:v>350.00000000000006</c:v>
                </c:pt>
                <c:pt idx="1234">
                  <c:v>874.99999999999989</c:v>
                </c:pt>
                <c:pt idx="1235">
                  <c:v>962.49999999999989</c:v>
                </c:pt>
                <c:pt idx="1236">
                  <c:v>1980</c:v>
                </c:pt>
                <c:pt idx="1237">
                  <c:v>800</c:v>
                </c:pt>
                <c:pt idx="1238">
                  <c:v>675.00000000000011</c:v>
                </c:pt>
                <c:pt idx="1239">
                  <c:v>262.5</c:v>
                </c:pt>
                <c:pt idx="1240">
                  <c:v>625</c:v>
                </c:pt>
                <c:pt idx="1241">
                  <c:v>900</c:v>
                </c:pt>
                <c:pt idx="1242">
                  <c:v>1800</c:v>
                </c:pt>
                <c:pt idx="1243">
                  <c:v>600</c:v>
                </c:pt>
                <c:pt idx="1244">
                  <c:v>450.00000000000006</c:v>
                </c:pt>
                <c:pt idx="1245">
                  <c:v>262.5</c:v>
                </c:pt>
                <c:pt idx="1246">
                  <c:v>600</c:v>
                </c:pt>
                <c:pt idx="1247">
                  <c:v>1125</c:v>
                </c:pt>
                <c:pt idx="1248">
                  <c:v>2970</c:v>
                </c:pt>
                <c:pt idx="1249">
                  <c:v>1000</c:v>
                </c:pt>
                <c:pt idx="1250">
                  <c:v>787.5</c:v>
                </c:pt>
                <c:pt idx="1251">
                  <c:v>450</c:v>
                </c:pt>
                <c:pt idx="1252">
                  <c:v>687.49999999999989</c:v>
                </c:pt>
                <c:pt idx="1253">
                  <c:v>1500</c:v>
                </c:pt>
                <c:pt idx="1254">
                  <c:v>2250</c:v>
                </c:pt>
                <c:pt idx="1255">
                  <c:v>1000.0000000000002</c:v>
                </c:pt>
                <c:pt idx="1256">
                  <c:v>700.00000000000011</c:v>
                </c:pt>
                <c:pt idx="1257">
                  <c:v>612.50000000000011</c:v>
                </c:pt>
                <c:pt idx="1258">
                  <c:v>787.5</c:v>
                </c:pt>
                <c:pt idx="1259">
                  <c:v>1787.5000000000002</c:v>
                </c:pt>
                <c:pt idx="1260">
                  <c:v>2750</c:v>
                </c:pt>
                <c:pt idx="1261">
                  <c:v>1350.0000000000002</c:v>
                </c:pt>
                <c:pt idx="1262">
                  <c:v>900</c:v>
                </c:pt>
                <c:pt idx="1263">
                  <c:v>700</c:v>
                </c:pt>
                <c:pt idx="1264">
                  <c:v>1000</c:v>
                </c:pt>
                <c:pt idx="1265">
                  <c:v>2062.5</c:v>
                </c:pt>
                <c:pt idx="1266">
                  <c:v>2625</c:v>
                </c:pt>
                <c:pt idx="1267">
                  <c:v>1350.0000000000002</c:v>
                </c:pt>
                <c:pt idx="1268">
                  <c:v>900</c:v>
                </c:pt>
                <c:pt idx="1269">
                  <c:v>800</c:v>
                </c:pt>
                <c:pt idx="1270">
                  <c:v>875</c:v>
                </c:pt>
                <c:pt idx="1271">
                  <c:v>1925.0000000000002</c:v>
                </c:pt>
                <c:pt idx="1272">
                  <c:v>2137.5</c:v>
                </c:pt>
                <c:pt idx="1273">
                  <c:v>1100.0000000000002</c:v>
                </c:pt>
                <c:pt idx="1274">
                  <c:v>612.50000000000011</c:v>
                </c:pt>
                <c:pt idx="1275">
                  <c:v>525</c:v>
                </c:pt>
                <c:pt idx="1276">
                  <c:v>675</c:v>
                </c:pt>
                <c:pt idx="1277">
                  <c:v>1125</c:v>
                </c:pt>
                <c:pt idx="1278">
                  <c:v>2199.9999999999995</c:v>
                </c:pt>
                <c:pt idx="1279">
                  <c:v>1125</c:v>
                </c:pt>
                <c:pt idx="1280">
                  <c:v>675</c:v>
                </c:pt>
                <c:pt idx="1281">
                  <c:v>562.5</c:v>
                </c:pt>
                <c:pt idx="1282">
                  <c:v>687.49999999999989</c:v>
                </c:pt>
                <c:pt idx="1283">
                  <c:v>1499.9999999999998</c:v>
                </c:pt>
                <c:pt idx="1284">
                  <c:v>2199.9999999999995</c:v>
                </c:pt>
                <c:pt idx="1285">
                  <c:v>1125</c:v>
                </c:pt>
                <c:pt idx="1286">
                  <c:v>877.5</c:v>
                </c:pt>
                <c:pt idx="1287">
                  <c:v>787.5</c:v>
                </c:pt>
                <c:pt idx="1288">
                  <c:v>900</c:v>
                </c:pt>
                <c:pt idx="1289">
                  <c:v>1624.9999999999998</c:v>
                </c:pt>
                <c:pt idx="1290">
                  <c:v>3000</c:v>
                </c:pt>
                <c:pt idx="1291">
                  <c:v>1500</c:v>
                </c:pt>
                <c:pt idx="1292">
                  <c:v>1250</c:v>
                </c:pt>
                <c:pt idx="1293">
                  <c:v>1000</c:v>
                </c:pt>
                <c:pt idx="1294">
                  <c:v>1200</c:v>
                </c:pt>
                <c:pt idx="1295">
                  <c:v>1949.9999999999998</c:v>
                </c:pt>
                <c:pt idx="1296">
                  <c:v>1662.5000000000002</c:v>
                </c:pt>
                <c:pt idx="1297">
                  <c:v>962.50000000000011</c:v>
                </c:pt>
                <c:pt idx="1298">
                  <c:v>687.50000000000011</c:v>
                </c:pt>
                <c:pt idx="1299">
                  <c:v>375.00000000000006</c:v>
                </c:pt>
                <c:pt idx="1300">
                  <c:v>787.49999999999989</c:v>
                </c:pt>
                <c:pt idx="1301">
                  <c:v>962.50000000000011</c:v>
                </c:pt>
                <c:pt idx="1302">
                  <c:v>1837.5000000000002</c:v>
                </c:pt>
                <c:pt idx="1303">
                  <c:v>612.50000000000011</c:v>
                </c:pt>
                <c:pt idx="1304">
                  <c:v>562.50000000000011</c:v>
                </c:pt>
                <c:pt idx="1305">
                  <c:v>300.00000000000006</c:v>
                </c:pt>
                <c:pt idx="1306">
                  <c:v>787.49999999999989</c:v>
                </c:pt>
                <c:pt idx="1307">
                  <c:v>687.49999999999989</c:v>
                </c:pt>
                <c:pt idx="1308">
                  <c:v>1485.0000000000002</c:v>
                </c:pt>
                <c:pt idx="1309">
                  <c:v>600.00000000000011</c:v>
                </c:pt>
                <c:pt idx="1310">
                  <c:v>450.00000000000011</c:v>
                </c:pt>
                <c:pt idx="1311">
                  <c:v>187.49999999999997</c:v>
                </c:pt>
                <c:pt idx="1312">
                  <c:v>500</c:v>
                </c:pt>
                <c:pt idx="1313">
                  <c:v>675.00000000000011</c:v>
                </c:pt>
                <c:pt idx="1314">
                  <c:v>1350.0000000000002</c:v>
                </c:pt>
                <c:pt idx="1315">
                  <c:v>450.00000000000006</c:v>
                </c:pt>
                <c:pt idx="1316">
                  <c:v>300.00000000000006</c:v>
                </c:pt>
                <c:pt idx="1317">
                  <c:v>187.49999999999997</c:v>
                </c:pt>
                <c:pt idx="1318">
                  <c:v>600</c:v>
                </c:pt>
                <c:pt idx="1319">
                  <c:v>1125</c:v>
                </c:pt>
                <c:pt idx="1320">
                  <c:v>2970</c:v>
                </c:pt>
                <c:pt idx="1321">
                  <c:v>900</c:v>
                </c:pt>
                <c:pt idx="1322">
                  <c:v>700</c:v>
                </c:pt>
                <c:pt idx="1323">
                  <c:v>400</c:v>
                </c:pt>
                <c:pt idx="1324">
                  <c:v>624.99999999999989</c:v>
                </c:pt>
                <c:pt idx="1325">
                  <c:v>1374.9999999999998</c:v>
                </c:pt>
                <c:pt idx="1326">
                  <c:v>2000</c:v>
                </c:pt>
                <c:pt idx="1327">
                  <c:v>875.00000000000023</c:v>
                </c:pt>
                <c:pt idx="1328">
                  <c:v>600.00000000000011</c:v>
                </c:pt>
                <c:pt idx="1329">
                  <c:v>525.00000000000011</c:v>
                </c:pt>
                <c:pt idx="1330">
                  <c:v>700</c:v>
                </c:pt>
                <c:pt idx="1331">
                  <c:v>1787.5000000000002</c:v>
                </c:pt>
                <c:pt idx="1332">
                  <c:v>2750</c:v>
                </c:pt>
                <c:pt idx="1333">
                  <c:v>1350.0000000000002</c:v>
                </c:pt>
                <c:pt idx="1334">
                  <c:v>900</c:v>
                </c:pt>
                <c:pt idx="1335">
                  <c:v>700</c:v>
                </c:pt>
                <c:pt idx="1336">
                  <c:v>1000</c:v>
                </c:pt>
                <c:pt idx="1337">
                  <c:v>2062.5</c:v>
                </c:pt>
                <c:pt idx="1338">
                  <c:v>2625</c:v>
                </c:pt>
                <c:pt idx="1339">
                  <c:v>1350.0000000000002</c:v>
                </c:pt>
                <c:pt idx="1340">
                  <c:v>900</c:v>
                </c:pt>
                <c:pt idx="1341">
                  <c:v>800</c:v>
                </c:pt>
                <c:pt idx="1342">
                  <c:v>875</c:v>
                </c:pt>
                <c:pt idx="1343">
                  <c:v>1925.0000000000002</c:v>
                </c:pt>
                <c:pt idx="1344">
                  <c:v>1900</c:v>
                </c:pt>
                <c:pt idx="1345">
                  <c:v>962.50000000000023</c:v>
                </c:pt>
                <c:pt idx="1346">
                  <c:v>525.00000000000011</c:v>
                </c:pt>
                <c:pt idx="1347">
                  <c:v>450.00000000000006</c:v>
                </c:pt>
                <c:pt idx="1348">
                  <c:v>600</c:v>
                </c:pt>
                <c:pt idx="1349">
                  <c:v>1012.5</c:v>
                </c:pt>
                <c:pt idx="1350">
                  <c:v>1999.9999999999998</c:v>
                </c:pt>
                <c:pt idx="1351">
                  <c:v>1000</c:v>
                </c:pt>
                <c:pt idx="1352">
                  <c:v>600</c:v>
                </c:pt>
                <c:pt idx="1353">
                  <c:v>500</c:v>
                </c:pt>
                <c:pt idx="1354">
                  <c:v>624.99999999999989</c:v>
                </c:pt>
                <c:pt idx="1355">
                  <c:v>1374.9999999999995</c:v>
                </c:pt>
                <c:pt idx="1356">
                  <c:v>1999.9999999999998</c:v>
                </c:pt>
                <c:pt idx="1357">
                  <c:v>1000</c:v>
                </c:pt>
                <c:pt idx="1358">
                  <c:v>780</c:v>
                </c:pt>
                <c:pt idx="1359">
                  <c:v>700</c:v>
                </c:pt>
                <c:pt idx="1360">
                  <c:v>900</c:v>
                </c:pt>
                <c:pt idx="1361">
                  <c:v>1624.9999999999998</c:v>
                </c:pt>
                <c:pt idx="1362">
                  <c:v>3000</c:v>
                </c:pt>
                <c:pt idx="1363">
                  <c:v>1500</c:v>
                </c:pt>
                <c:pt idx="1364">
                  <c:v>1250</c:v>
                </c:pt>
                <c:pt idx="1365">
                  <c:v>1000</c:v>
                </c:pt>
                <c:pt idx="1366">
                  <c:v>1200</c:v>
                </c:pt>
                <c:pt idx="1367">
                  <c:v>1949.9999999999998</c:v>
                </c:pt>
                <c:pt idx="1368">
                  <c:v>1350.0000000000002</c:v>
                </c:pt>
                <c:pt idx="1369">
                  <c:v>750.00000000000011</c:v>
                </c:pt>
                <c:pt idx="1370">
                  <c:v>500.00000000000017</c:v>
                </c:pt>
                <c:pt idx="1371">
                  <c:v>250.00000000000006</c:v>
                </c:pt>
                <c:pt idx="1372">
                  <c:v>600</c:v>
                </c:pt>
                <c:pt idx="1373">
                  <c:v>750.00000000000011</c:v>
                </c:pt>
                <c:pt idx="1374">
                  <c:v>1500.0000000000002</c:v>
                </c:pt>
                <c:pt idx="1375">
                  <c:v>450.00000000000006</c:v>
                </c:pt>
                <c:pt idx="1376">
                  <c:v>400.00000000000011</c:v>
                </c:pt>
                <c:pt idx="1377">
                  <c:v>187.50000000000003</c:v>
                </c:pt>
                <c:pt idx="1378">
                  <c:v>600</c:v>
                </c:pt>
                <c:pt idx="1379">
                  <c:v>374.99999999999994</c:v>
                </c:pt>
                <c:pt idx="1380">
                  <c:v>940.00000000000023</c:v>
                </c:pt>
                <c:pt idx="1381">
                  <c:v>350.00000000000006</c:v>
                </c:pt>
                <c:pt idx="1382">
                  <c:v>225.00000000000009</c:v>
                </c:pt>
                <c:pt idx="1383">
                  <c:v>149.99999999999997</c:v>
                </c:pt>
                <c:pt idx="1384">
                  <c:v>450.00000000000006</c:v>
                </c:pt>
                <c:pt idx="1385">
                  <c:v>500.00000000000011</c:v>
                </c:pt>
                <c:pt idx="1386">
                  <c:v>950.00000000000023</c:v>
                </c:pt>
                <c:pt idx="1387">
                  <c:v>350.00000000000006</c:v>
                </c:pt>
                <c:pt idx="1388">
                  <c:v>175.00000000000006</c:v>
                </c:pt>
                <c:pt idx="1389">
                  <c:v>149.99999999999997</c:v>
                </c:pt>
                <c:pt idx="1390">
                  <c:v>750</c:v>
                </c:pt>
                <c:pt idx="1391">
                  <c:v>1250</c:v>
                </c:pt>
                <c:pt idx="1392">
                  <c:v>3120</c:v>
                </c:pt>
                <c:pt idx="1393">
                  <c:v>900</c:v>
                </c:pt>
                <c:pt idx="1394">
                  <c:v>700.00000000000011</c:v>
                </c:pt>
                <c:pt idx="1395">
                  <c:v>437.50000000000006</c:v>
                </c:pt>
                <c:pt idx="1396">
                  <c:v>674.99999999999989</c:v>
                </c:pt>
                <c:pt idx="1397">
                  <c:v>1374.9999999999998</c:v>
                </c:pt>
                <c:pt idx="1398">
                  <c:v>1837.5000000000002</c:v>
                </c:pt>
                <c:pt idx="1399">
                  <c:v>825.00000000000023</c:v>
                </c:pt>
                <c:pt idx="1400">
                  <c:v>500.00000000000011</c:v>
                </c:pt>
                <c:pt idx="1401">
                  <c:v>437.50000000000011</c:v>
                </c:pt>
                <c:pt idx="1402">
                  <c:v>612.50000000000011</c:v>
                </c:pt>
                <c:pt idx="1403">
                  <c:v>1787.5000000000002</c:v>
                </c:pt>
                <c:pt idx="1404">
                  <c:v>2750</c:v>
                </c:pt>
                <c:pt idx="1405">
                  <c:v>1350.0000000000002</c:v>
                </c:pt>
                <c:pt idx="1406">
                  <c:v>900</c:v>
                </c:pt>
                <c:pt idx="1407">
                  <c:v>700</c:v>
                </c:pt>
                <c:pt idx="1408">
                  <c:v>1000</c:v>
                </c:pt>
                <c:pt idx="1409">
                  <c:v>2062.5</c:v>
                </c:pt>
                <c:pt idx="1410">
                  <c:v>2625</c:v>
                </c:pt>
                <c:pt idx="1411">
                  <c:v>1350.0000000000002</c:v>
                </c:pt>
                <c:pt idx="1412">
                  <c:v>900</c:v>
                </c:pt>
                <c:pt idx="1413">
                  <c:v>800</c:v>
                </c:pt>
                <c:pt idx="1414">
                  <c:v>875</c:v>
                </c:pt>
                <c:pt idx="1415">
                  <c:v>1925.0000000000002</c:v>
                </c:pt>
                <c:pt idx="1416">
                  <c:v>1662.5000000000002</c:v>
                </c:pt>
                <c:pt idx="1417">
                  <c:v>825.00000000000023</c:v>
                </c:pt>
                <c:pt idx="1418">
                  <c:v>437.50000000000011</c:v>
                </c:pt>
                <c:pt idx="1419">
                  <c:v>375.00000000000006</c:v>
                </c:pt>
                <c:pt idx="1420">
                  <c:v>525</c:v>
                </c:pt>
                <c:pt idx="1421">
                  <c:v>900</c:v>
                </c:pt>
                <c:pt idx="1422">
                  <c:v>1799.9999999999998</c:v>
                </c:pt>
                <c:pt idx="1423">
                  <c:v>875.00000000000011</c:v>
                </c:pt>
                <c:pt idx="1424">
                  <c:v>525</c:v>
                </c:pt>
                <c:pt idx="1425">
                  <c:v>437.50000000000006</c:v>
                </c:pt>
                <c:pt idx="1426">
                  <c:v>562.5</c:v>
                </c:pt>
                <c:pt idx="1427">
                  <c:v>1249.9999999999995</c:v>
                </c:pt>
                <c:pt idx="1428">
                  <c:v>1799.9999999999998</c:v>
                </c:pt>
                <c:pt idx="1429">
                  <c:v>962.50000000000011</c:v>
                </c:pt>
                <c:pt idx="1430">
                  <c:v>770.00000000000011</c:v>
                </c:pt>
                <c:pt idx="1431">
                  <c:v>700.00000000000011</c:v>
                </c:pt>
                <c:pt idx="1432">
                  <c:v>1050</c:v>
                </c:pt>
                <c:pt idx="1433">
                  <c:v>1787.4999999999998</c:v>
                </c:pt>
                <c:pt idx="1434">
                  <c:v>3150</c:v>
                </c:pt>
                <c:pt idx="1435">
                  <c:v>1625</c:v>
                </c:pt>
                <c:pt idx="1436">
                  <c:v>1375</c:v>
                </c:pt>
                <c:pt idx="1437">
                  <c:v>1125</c:v>
                </c:pt>
                <c:pt idx="1438">
                  <c:v>1350</c:v>
                </c:pt>
                <c:pt idx="1439">
                  <c:v>2112.4999999999995</c:v>
                </c:pt>
                <c:pt idx="1440">
                  <c:v>1350.0000000000002</c:v>
                </c:pt>
                <c:pt idx="1441">
                  <c:v>750.00000000000011</c:v>
                </c:pt>
                <c:pt idx="1442">
                  <c:v>500.00000000000017</c:v>
                </c:pt>
                <c:pt idx="1443">
                  <c:v>250.00000000000006</c:v>
                </c:pt>
                <c:pt idx="1444">
                  <c:v>600</c:v>
                </c:pt>
                <c:pt idx="1445">
                  <c:v>750.00000000000011</c:v>
                </c:pt>
                <c:pt idx="1446">
                  <c:v>1500.0000000000002</c:v>
                </c:pt>
                <c:pt idx="1447">
                  <c:v>450.00000000000006</c:v>
                </c:pt>
                <c:pt idx="1448">
                  <c:v>400.00000000000011</c:v>
                </c:pt>
                <c:pt idx="1449">
                  <c:v>187.50000000000003</c:v>
                </c:pt>
                <c:pt idx="1450">
                  <c:v>600</c:v>
                </c:pt>
                <c:pt idx="1451">
                  <c:v>374.99999999999994</c:v>
                </c:pt>
                <c:pt idx="1452">
                  <c:v>940.00000000000023</c:v>
                </c:pt>
                <c:pt idx="1453">
                  <c:v>350.00000000000006</c:v>
                </c:pt>
                <c:pt idx="1454">
                  <c:v>225.00000000000009</c:v>
                </c:pt>
                <c:pt idx="1455">
                  <c:v>112.49999999999997</c:v>
                </c:pt>
                <c:pt idx="1456">
                  <c:v>375.00000000000006</c:v>
                </c:pt>
                <c:pt idx="1457">
                  <c:v>450.00000000000011</c:v>
                </c:pt>
                <c:pt idx="1458">
                  <c:v>900.00000000000023</c:v>
                </c:pt>
                <c:pt idx="1459">
                  <c:v>300.00000000000006</c:v>
                </c:pt>
                <c:pt idx="1460">
                  <c:v>150.00000000000006</c:v>
                </c:pt>
                <c:pt idx="1461">
                  <c:v>112.49999999999997</c:v>
                </c:pt>
                <c:pt idx="1462">
                  <c:v>600</c:v>
                </c:pt>
                <c:pt idx="1463">
                  <c:v>1125</c:v>
                </c:pt>
                <c:pt idx="1464">
                  <c:v>2970</c:v>
                </c:pt>
                <c:pt idx="1465">
                  <c:v>800</c:v>
                </c:pt>
                <c:pt idx="1466">
                  <c:v>612.50000000000011</c:v>
                </c:pt>
                <c:pt idx="1467">
                  <c:v>525</c:v>
                </c:pt>
                <c:pt idx="1468">
                  <c:v>787.49999999999989</c:v>
                </c:pt>
                <c:pt idx="1469">
                  <c:v>1499.9999999999998</c:v>
                </c:pt>
                <c:pt idx="1470">
                  <c:v>1925.0000000000002</c:v>
                </c:pt>
                <c:pt idx="1471">
                  <c:v>900.00000000000034</c:v>
                </c:pt>
                <c:pt idx="1472">
                  <c:v>500.00000000000011</c:v>
                </c:pt>
                <c:pt idx="1473">
                  <c:v>437.50000000000011</c:v>
                </c:pt>
                <c:pt idx="1474">
                  <c:v>612.50000000000011</c:v>
                </c:pt>
                <c:pt idx="1475">
                  <c:v>1787.5000000000002</c:v>
                </c:pt>
                <c:pt idx="1476">
                  <c:v>2750</c:v>
                </c:pt>
                <c:pt idx="1477">
                  <c:v>1350.0000000000002</c:v>
                </c:pt>
                <c:pt idx="1478">
                  <c:v>900</c:v>
                </c:pt>
                <c:pt idx="1479">
                  <c:v>700</c:v>
                </c:pt>
                <c:pt idx="1480">
                  <c:v>1000</c:v>
                </c:pt>
                <c:pt idx="1481">
                  <c:v>2062.5</c:v>
                </c:pt>
                <c:pt idx="1482">
                  <c:v>2625</c:v>
                </c:pt>
                <c:pt idx="1483">
                  <c:v>1350.0000000000002</c:v>
                </c:pt>
                <c:pt idx="1484">
                  <c:v>900</c:v>
                </c:pt>
                <c:pt idx="1485">
                  <c:v>800</c:v>
                </c:pt>
                <c:pt idx="1486">
                  <c:v>875</c:v>
                </c:pt>
                <c:pt idx="1487">
                  <c:v>1925.0000000000002</c:v>
                </c:pt>
                <c:pt idx="1488">
                  <c:v>1662.5000000000002</c:v>
                </c:pt>
                <c:pt idx="1489">
                  <c:v>750.00000000000023</c:v>
                </c:pt>
                <c:pt idx="1490">
                  <c:v>375.00000000000006</c:v>
                </c:pt>
                <c:pt idx="1491">
                  <c:v>312.50000000000006</c:v>
                </c:pt>
                <c:pt idx="1492">
                  <c:v>437.50000000000006</c:v>
                </c:pt>
                <c:pt idx="1493">
                  <c:v>800</c:v>
                </c:pt>
                <c:pt idx="1494">
                  <c:v>1687.4999999999998</c:v>
                </c:pt>
                <c:pt idx="1495">
                  <c:v>787.50000000000011</c:v>
                </c:pt>
                <c:pt idx="1496">
                  <c:v>437.50000000000006</c:v>
                </c:pt>
                <c:pt idx="1497">
                  <c:v>437.50000000000006</c:v>
                </c:pt>
                <c:pt idx="1498">
                  <c:v>562.5</c:v>
                </c:pt>
                <c:pt idx="1499">
                  <c:v>1249.9999999999995</c:v>
                </c:pt>
                <c:pt idx="1500">
                  <c:v>1799.9999999999998</c:v>
                </c:pt>
                <c:pt idx="1501">
                  <c:v>1050</c:v>
                </c:pt>
                <c:pt idx="1502">
                  <c:v>857.50000000000011</c:v>
                </c:pt>
                <c:pt idx="1503">
                  <c:v>787.50000000000011</c:v>
                </c:pt>
                <c:pt idx="1504">
                  <c:v>1200</c:v>
                </c:pt>
                <c:pt idx="1505">
                  <c:v>1949.9999999999998</c:v>
                </c:pt>
                <c:pt idx="1506">
                  <c:v>3300</c:v>
                </c:pt>
                <c:pt idx="1507">
                  <c:v>1750</c:v>
                </c:pt>
                <c:pt idx="1508">
                  <c:v>1500</c:v>
                </c:pt>
                <c:pt idx="1509">
                  <c:v>1250</c:v>
                </c:pt>
                <c:pt idx="1510">
                  <c:v>1500</c:v>
                </c:pt>
                <c:pt idx="1511">
                  <c:v>2274.9999999999995</c:v>
                </c:pt>
                <c:pt idx="1512">
                  <c:v>1750.0000000000002</c:v>
                </c:pt>
                <c:pt idx="1513">
                  <c:v>1050</c:v>
                </c:pt>
                <c:pt idx="1514">
                  <c:v>750.00000000000011</c:v>
                </c:pt>
                <c:pt idx="1515">
                  <c:v>450.00000000000006</c:v>
                </c:pt>
                <c:pt idx="1516">
                  <c:v>899.99999999999989</c:v>
                </c:pt>
                <c:pt idx="1517">
                  <c:v>1050</c:v>
                </c:pt>
                <c:pt idx="1518">
                  <c:v>1925.0000000000002</c:v>
                </c:pt>
                <c:pt idx="1519">
                  <c:v>700.00000000000011</c:v>
                </c:pt>
                <c:pt idx="1520">
                  <c:v>625.00000000000011</c:v>
                </c:pt>
                <c:pt idx="1521">
                  <c:v>375.00000000000006</c:v>
                </c:pt>
                <c:pt idx="1522">
                  <c:v>899.99999999999989</c:v>
                </c:pt>
                <c:pt idx="1523">
                  <c:v>599.99999999999989</c:v>
                </c:pt>
                <c:pt idx="1524">
                  <c:v>1300.0000000000002</c:v>
                </c:pt>
                <c:pt idx="1525">
                  <c:v>562.50000000000011</c:v>
                </c:pt>
                <c:pt idx="1526">
                  <c:v>412.50000000000006</c:v>
                </c:pt>
                <c:pt idx="1527">
                  <c:v>249.99999999999994</c:v>
                </c:pt>
                <c:pt idx="1528">
                  <c:v>612.50000000000011</c:v>
                </c:pt>
                <c:pt idx="1529">
                  <c:v>687.50000000000011</c:v>
                </c:pt>
                <c:pt idx="1530">
                  <c:v>1250.0000000000002</c:v>
                </c:pt>
                <c:pt idx="1531">
                  <c:v>500.00000000000011</c:v>
                </c:pt>
                <c:pt idx="1532">
                  <c:v>300.00000000000006</c:v>
                </c:pt>
                <c:pt idx="1533">
                  <c:v>249.99999999999994</c:v>
                </c:pt>
                <c:pt idx="1534">
                  <c:v>975</c:v>
                </c:pt>
                <c:pt idx="1535">
                  <c:v>1375</c:v>
                </c:pt>
                <c:pt idx="1536">
                  <c:v>3270</c:v>
                </c:pt>
                <c:pt idx="1537">
                  <c:v>1000</c:v>
                </c:pt>
                <c:pt idx="1538">
                  <c:v>787.50000000000011</c:v>
                </c:pt>
                <c:pt idx="1539">
                  <c:v>612.50000000000011</c:v>
                </c:pt>
                <c:pt idx="1540">
                  <c:v>899.99999999999989</c:v>
                </c:pt>
                <c:pt idx="1541">
                  <c:v>1787.4999999999998</c:v>
                </c:pt>
                <c:pt idx="1542">
                  <c:v>2300</c:v>
                </c:pt>
                <c:pt idx="1543">
                  <c:v>1137.5000000000002</c:v>
                </c:pt>
                <c:pt idx="1544">
                  <c:v>600.00000000000011</c:v>
                </c:pt>
                <c:pt idx="1545">
                  <c:v>525.00000000000011</c:v>
                </c:pt>
                <c:pt idx="1546">
                  <c:v>700</c:v>
                </c:pt>
                <c:pt idx="1547">
                  <c:v>1950.0000000000002</c:v>
                </c:pt>
                <c:pt idx="1548">
                  <c:v>3025.0000000000005</c:v>
                </c:pt>
                <c:pt idx="1549">
                  <c:v>1500.0000000000002</c:v>
                </c:pt>
                <c:pt idx="1550">
                  <c:v>1012.5</c:v>
                </c:pt>
                <c:pt idx="1551">
                  <c:v>787.5</c:v>
                </c:pt>
                <c:pt idx="1552">
                  <c:v>1100</c:v>
                </c:pt>
                <c:pt idx="1553">
                  <c:v>2250.0000000000005</c:v>
                </c:pt>
                <c:pt idx="1554">
                  <c:v>2625</c:v>
                </c:pt>
                <c:pt idx="1555">
                  <c:v>1350.0000000000002</c:v>
                </c:pt>
                <c:pt idx="1556">
                  <c:v>900</c:v>
                </c:pt>
                <c:pt idx="1557">
                  <c:v>800</c:v>
                </c:pt>
                <c:pt idx="1558">
                  <c:v>875</c:v>
                </c:pt>
                <c:pt idx="1559">
                  <c:v>1925.0000000000002</c:v>
                </c:pt>
                <c:pt idx="1560">
                  <c:v>1662.5000000000002</c:v>
                </c:pt>
                <c:pt idx="1561">
                  <c:v>825.00000000000023</c:v>
                </c:pt>
                <c:pt idx="1562">
                  <c:v>437.50000000000011</c:v>
                </c:pt>
                <c:pt idx="1563">
                  <c:v>375.00000000000006</c:v>
                </c:pt>
                <c:pt idx="1564">
                  <c:v>525</c:v>
                </c:pt>
                <c:pt idx="1565">
                  <c:v>900</c:v>
                </c:pt>
                <c:pt idx="1566">
                  <c:v>1799.9999999999998</c:v>
                </c:pt>
                <c:pt idx="1567">
                  <c:v>875.00000000000011</c:v>
                </c:pt>
                <c:pt idx="1568">
                  <c:v>525</c:v>
                </c:pt>
                <c:pt idx="1569">
                  <c:v>525</c:v>
                </c:pt>
                <c:pt idx="1570">
                  <c:v>674.99999999999989</c:v>
                </c:pt>
                <c:pt idx="1571">
                  <c:v>1374.9999999999995</c:v>
                </c:pt>
                <c:pt idx="1572">
                  <c:v>1912.4999999999998</c:v>
                </c:pt>
                <c:pt idx="1573">
                  <c:v>1137.5</c:v>
                </c:pt>
                <c:pt idx="1574">
                  <c:v>945.00000000000011</c:v>
                </c:pt>
                <c:pt idx="1575">
                  <c:v>962.50000000000011</c:v>
                </c:pt>
                <c:pt idx="1576">
                  <c:v>1500</c:v>
                </c:pt>
                <c:pt idx="1577">
                  <c:v>2274.9999999999995</c:v>
                </c:pt>
                <c:pt idx="1578">
                  <c:v>3600</c:v>
                </c:pt>
                <c:pt idx="1579">
                  <c:v>2000</c:v>
                </c:pt>
                <c:pt idx="1580">
                  <c:v>1750</c:v>
                </c:pt>
                <c:pt idx="1581">
                  <c:v>1500</c:v>
                </c:pt>
                <c:pt idx="1582">
                  <c:v>1800</c:v>
                </c:pt>
                <c:pt idx="1583">
                  <c:v>2599.9999999999995</c:v>
                </c:pt>
                <c:pt idx="1584">
                  <c:v>1750.0000000000002</c:v>
                </c:pt>
                <c:pt idx="1585">
                  <c:v>1050</c:v>
                </c:pt>
                <c:pt idx="1586">
                  <c:v>750.00000000000011</c:v>
                </c:pt>
                <c:pt idx="1587">
                  <c:v>450.00000000000006</c:v>
                </c:pt>
                <c:pt idx="1588">
                  <c:v>899.99999999999989</c:v>
                </c:pt>
                <c:pt idx="1589">
                  <c:v>1050</c:v>
                </c:pt>
                <c:pt idx="1590">
                  <c:v>1925.0000000000002</c:v>
                </c:pt>
                <c:pt idx="1591">
                  <c:v>800</c:v>
                </c:pt>
                <c:pt idx="1592">
                  <c:v>900.00000000000011</c:v>
                </c:pt>
                <c:pt idx="1593">
                  <c:v>612.50000000000011</c:v>
                </c:pt>
                <c:pt idx="1594">
                  <c:v>1249.9999999999998</c:v>
                </c:pt>
                <c:pt idx="1595">
                  <c:v>874.99999999999977</c:v>
                </c:pt>
                <c:pt idx="1596">
                  <c:v>1710.0000000000002</c:v>
                </c:pt>
                <c:pt idx="1597">
                  <c:v>825.00000000000011</c:v>
                </c:pt>
                <c:pt idx="1598">
                  <c:v>650</c:v>
                </c:pt>
                <c:pt idx="1599">
                  <c:v>437.49999999999989</c:v>
                </c:pt>
                <c:pt idx="1600">
                  <c:v>900</c:v>
                </c:pt>
                <c:pt idx="1601">
                  <c:v>975.00000000000011</c:v>
                </c:pt>
                <c:pt idx="1602">
                  <c:v>1650.0000000000002</c:v>
                </c:pt>
                <c:pt idx="1603">
                  <c:v>750.00000000000011</c:v>
                </c:pt>
                <c:pt idx="1604">
                  <c:v>500</c:v>
                </c:pt>
                <c:pt idx="1605">
                  <c:v>437.49999999999989</c:v>
                </c:pt>
                <c:pt idx="1606">
                  <c:v>1300</c:v>
                </c:pt>
                <c:pt idx="1607">
                  <c:v>1625</c:v>
                </c:pt>
                <c:pt idx="1608">
                  <c:v>3570</c:v>
                </c:pt>
                <c:pt idx="1609">
                  <c:v>1200</c:v>
                </c:pt>
                <c:pt idx="1610">
                  <c:v>962.50000000000011</c:v>
                </c:pt>
                <c:pt idx="1611">
                  <c:v>700.00000000000011</c:v>
                </c:pt>
                <c:pt idx="1612">
                  <c:v>1012.4999999999999</c:v>
                </c:pt>
                <c:pt idx="1613">
                  <c:v>1924.9999999999998</c:v>
                </c:pt>
                <c:pt idx="1614">
                  <c:v>2700</c:v>
                </c:pt>
                <c:pt idx="1615">
                  <c:v>1700.0000000000002</c:v>
                </c:pt>
                <c:pt idx="1616">
                  <c:v>1050</c:v>
                </c:pt>
                <c:pt idx="1617">
                  <c:v>962.50000000000011</c:v>
                </c:pt>
                <c:pt idx="1618">
                  <c:v>1237.5</c:v>
                </c:pt>
                <c:pt idx="1619">
                  <c:v>2762.5000000000005</c:v>
                </c:pt>
                <c:pt idx="1620">
                  <c:v>3900.0000000000005</c:v>
                </c:pt>
                <c:pt idx="1621">
                  <c:v>2200.0000000000005</c:v>
                </c:pt>
                <c:pt idx="1622">
                  <c:v>1625</c:v>
                </c:pt>
                <c:pt idx="1623">
                  <c:v>1375</c:v>
                </c:pt>
                <c:pt idx="1624">
                  <c:v>1800.0000000000002</c:v>
                </c:pt>
                <c:pt idx="1625">
                  <c:v>3087.5000000000005</c:v>
                </c:pt>
                <c:pt idx="1626">
                  <c:v>2625</c:v>
                </c:pt>
                <c:pt idx="1627">
                  <c:v>1350.0000000000002</c:v>
                </c:pt>
                <c:pt idx="1628">
                  <c:v>1200</c:v>
                </c:pt>
                <c:pt idx="1629">
                  <c:v>1100</c:v>
                </c:pt>
                <c:pt idx="1630">
                  <c:v>1250</c:v>
                </c:pt>
                <c:pt idx="1631">
                  <c:v>2337.5</c:v>
                </c:pt>
                <c:pt idx="1632">
                  <c:v>1925.0000000000002</c:v>
                </c:pt>
                <c:pt idx="1633">
                  <c:v>1050.0000000000005</c:v>
                </c:pt>
                <c:pt idx="1634">
                  <c:v>625.00000000000011</c:v>
                </c:pt>
                <c:pt idx="1635">
                  <c:v>562.50000000000011</c:v>
                </c:pt>
                <c:pt idx="1636">
                  <c:v>787.50000000000011</c:v>
                </c:pt>
                <c:pt idx="1637">
                  <c:v>1200</c:v>
                </c:pt>
                <c:pt idx="1638">
                  <c:v>1912.4999999999998</c:v>
                </c:pt>
                <c:pt idx="1639">
                  <c:v>962.50000000000011</c:v>
                </c:pt>
                <c:pt idx="1640">
                  <c:v>612.50000000000011</c:v>
                </c:pt>
                <c:pt idx="1641">
                  <c:v>612.50000000000011</c:v>
                </c:pt>
                <c:pt idx="1642">
                  <c:v>787.49999999999989</c:v>
                </c:pt>
                <c:pt idx="1643">
                  <c:v>1499.9999999999995</c:v>
                </c:pt>
                <c:pt idx="1644">
                  <c:v>2024.9999999999998</c:v>
                </c:pt>
                <c:pt idx="1645">
                  <c:v>1225.0000000000002</c:v>
                </c:pt>
                <c:pt idx="1646">
                  <c:v>1032.5</c:v>
                </c:pt>
                <c:pt idx="1647">
                  <c:v>1300</c:v>
                </c:pt>
                <c:pt idx="1648">
                  <c:v>1950</c:v>
                </c:pt>
                <c:pt idx="1649">
                  <c:v>2800</c:v>
                </c:pt>
                <c:pt idx="1650">
                  <c:v>4225</c:v>
                </c:pt>
                <c:pt idx="1651">
                  <c:v>2475</c:v>
                </c:pt>
                <c:pt idx="1652">
                  <c:v>2200</c:v>
                </c:pt>
                <c:pt idx="1653">
                  <c:v>1925.0000000000002</c:v>
                </c:pt>
                <c:pt idx="1654">
                  <c:v>2275</c:v>
                </c:pt>
                <c:pt idx="1655">
                  <c:v>3150</c:v>
                </c:pt>
                <c:pt idx="1656">
                  <c:v>1487.5000000000002</c:v>
                </c:pt>
                <c:pt idx="1657">
                  <c:v>787.50000000000011</c:v>
                </c:pt>
                <c:pt idx="1658">
                  <c:v>562.50000000000011</c:v>
                </c:pt>
                <c:pt idx="1659">
                  <c:v>225</c:v>
                </c:pt>
                <c:pt idx="1660">
                  <c:v>562.5</c:v>
                </c:pt>
                <c:pt idx="1661">
                  <c:v>787.50000000000011</c:v>
                </c:pt>
                <c:pt idx="1662">
                  <c:v>1662.5000000000002</c:v>
                </c:pt>
                <c:pt idx="1663">
                  <c:v>437.50000000000006</c:v>
                </c:pt>
                <c:pt idx="1664">
                  <c:v>437.50000000000011</c:v>
                </c:pt>
                <c:pt idx="1665">
                  <c:v>150</c:v>
                </c:pt>
                <c:pt idx="1666">
                  <c:v>562.5</c:v>
                </c:pt>
                <c:pt idx="1667">
                  <c:v>787.50000000000011</c:v>
                </c:pt>
                <c:pt idx="1668">
                  <c:v>1557.5000000000002</c:v>
                </c:pt>
                <c:pt idx="1669">
                  <c:v>525</c:v>
                </c:pt>
                <c:pt idx="1670">
                  <c:v>437.50000000000011</c:v>
                </c:pt>
                <c:pt idx="1671">
                  <c:v>75</c:v>
                </c:pt>
                <c:pt idx="1672">
                  <c:v>337.5</c:v>
                </c:pt>
                <c:pt idx="1673">
                  <c:v>612.50000000000011</c:v>
                </c:pt>
                <c:pt idx="1674">
                  <c:v>1487.5000000000002</c:v>
                </c:pt>
                <c:pt idx="1675">
                  <c:v>437.50000000000006</c:v>
                </c:pt>
                <c:pt idx="1676">
                  <c:v>312.50000000000006</c:v>
                </c:pt>
                <c:pt idx="1677">
                  <c:v>150</c:v>
                </c:pt>
                <c:pt idx="1678">
                  <c:v>225</c:v>
                </c:pt>
                <c:pt idx="1679">
                  <c:v>700.00000000000011</c:v>
                </c:pt>
                <c:pt idx="1680">
                  <c:v>2349.9999999999995</c:v>
                </c:pt>
                <c:pt idx="1681">
                  <c:v>787.5</c:v>
                </c:pt>
                <c:pt idx="1682">
                  <c:v>600</c:v>
                </c:pt>
                <c:pt idx="1683">
                  <c:v>400</c:v>
                </c:pt>
                <c:pt idx="1684">
                  <c:v>624.99999999999989</c:v>
                </c:pt>
                <c:pt idx="1685">
                  <c:v>1374.9999999999998</c:v>
                </c:pt>
                <c:pt idx="1686">
                  <c:v>2499.9999999999995</c:v>
                </c:pt>
                <c:pt idx="1687">
                  <c:v>1125</c:v>
                </c:pt>
                <c:pt idx="1688">
                  <c:v>700</c:v>
                </c:pt>
                <c:pt idx="1689">
                  <c:v>600</c:v>
                </c:pt>
                <c:pt idx="1690">
                  <c:v>749.99999999999989</c:v>
                </c:pt>
                <c:pt idx="1691">
                  <c:v>1649.9999999999998</c:v>
                </c:pt>
                <c:pt idx="1692">
                  <c:v>2624.9999999999995</c:v>
                </c:pt>
                <c:pt idx="1693">
                  <c:v>1237.5</c:v>
                </c:pt>
                <c:pt idx="1694">
                  <c:v>800</c:v>
                </c:pt>
                <c:pt idx="1695">
                  <c:v>600</c:v>
                </c:pt>
                <c:pt idx="1696">
                  <c:v>874.99999999999989</c:v>
                </c:pt>
                <c:pt idx="1697">
                  <c:v>1924.9999999999998</c:v>
                </c:pt>
                <c:pt idx="1698">
                  <c:v>2499.9999999999995</c:v>
                </c:pt>
                <c:pt idx="1699">
                  <c:v>1237.5</c:v>
                </c:pt>
                <c:pt idx="1700">
                  <c:v>800</c:v>
                </c:pt>
                <c:pt idx="1701">
                  <c:v>600</c:v>
                </c:pt>
                <c:pt idx="1702">
                  <c:v>624.99999999999989</c:v>
                </c:pt>
                <c:pt idx="1703">
                  <c:v>1649.9999999999998</c:v>
                </c:pt>
                <c:pt idx="1704">
                  <c:v>2124.9999999999995</c:v>
                </c:pt>
                <c:pt idx="1705">
                  <c:v>1012.5</c:v>
                </c:pt>
                <c:pt idx="1706">
                  <c:v>500</c:v>
                </c:pt>
                <c:pt idx="1707">
                  <c:v>400</c:v>
                </c:pt>
                <c:pt idx="1708">
                  <c:v>499.99999999999994</c:v>
                </c:pt>
                <c:pt idx="1709">
                  <c:v>1099.9999999999998</c:v>
                </c:pt>
                <c:pt idx="1710">
                  <c:v>2062.4999999999995</c:v>
                </c:pt>
                <c:pt idx="1711">
                  <c:v>1000</c:v>
                </c:pt>
                <c:pt idx="1712">
                  <c:v>500</c:v>
                </c:pt>
                <c:pt idx="1713">
                  <c:v>375</c:v>
                </c:pt>
                <c:pt idx="1714">
                  <c:v>450</c:v>
                </c:pt>
                <c:pt idx="1715">
                  <c:v>1299.9999999999998</c:v>
                </c:pt>
                <c:pt idx="1716">
                  <c:v>2100</c:v>
                </c:pt>
                <c:pt idx="1717">
                  <c:v>875</c:v>
                </c:pt>
                <c:pt idx="1718">
                  <c:v>850</c:v>
                </c:pt>
                <c:pt idx="1719">
                  <c:v>750</c:v>
                </c:pt>
                <c:pt idx="1720">
                  <c:v>750</c:v>
                </c:pt>
                <c:pt idx="1721">
                  <c:v>1462.4999999999998</c:v>
                </c:pt>
                <c:pt idx="1722">
                  <c:v>2700</c:v>
                </c:pt>
                <c:pt idx="1723">
                  <c:v>1250</c:v>
                </c:pt>
                <c:pt idx="1724">
                  <c:v>1125</c:v>
                </c:pt>
                <c:pt idx="1725">
                  <c:v>875</c:v>
                </c:pt>
                <c:pt idx="1726">
                  <c:v>1050</c:v>
                </c:pt>
                <c:pt idx="1727">
                  <c:v>1787.4999999999998</c:v>
                </c:pt>
                <c:pt idx="1728">
                  <c:v>2100</c:v>
                </c:pt>
                <c:pt idx="1729">
                  <c:v>1300</c:v>
                </c:pt>
                <c:pt idx="1730">
                  <c:v>975.00000000000011</c:v>
                </c:pt>
                <c:pt idx="1731">
                  <c:v>612.5</c:v>
                </c:pt>
                <c:pt idx="1732">
                  <c:v>1125</c:v>
                </c:pt>
                <c:pt idx="1733">
                  <c:v>1300</c:v>
                </c:pt>
                <c:pt idx="1734">
                  <c:v>2300</c:v>
                </c:pt>
                <c:pt idx="1735">
                  <c:v>900</c:v>
                </c:pt>
                <c:pt idx="1736">
                  <c:v>825.00000000000011</c:v>
                </c:pt>
                <c:pt idx="1737">
                  <c:v>525</c:v>
                </c:pt>
                <c:pt idx="1738">
                  <c:v>1125</c:v>
                </c:pt>
                <c:pt idx="1739">
                  <c:v>1300</c:v>
                </c:pt>
                <c:pt idx="1740">
                  <c:v>2180</c:v>
                </c:pt>
                <c:pt idx="1741">
                  <c:v>1000</c:v>
                </c:pt>
                <c:pt idx="1742">
                  <c:v>825.00000000000011</c:v>
                </c:pt>
                <c:pt idx="1743">
                  <c:v>437.5</c:v>
                </c:pt>
                <c:pt idx="1744">
                  <c:v>875</c:v>
                </c:pt>
                <c:pt idx="1745">
                  <c:v>1100</c:v>
                </c:pt>
                <c:pt idx="1746">
                  <c:v>2100</c:v>
                </c:pt>
                <c:pt idx="1747">
                  <c:v>900</c:v>
                </c:pt>
                <c:pt idx="1748">
                  <c:v>675.00000000000011</c:v>
                </c:pt>
                <c:pt idx="1749">
                  <c:v>525</c:v>
                </c:pt>
                <c:pt idx="1750">
                  <c:v>750</c:v>
                </c:pt>
                <c:pt idx="1751">
                  <c:v>1200</c:v>
                </c:pt>
                <c:pt idx="1752">
                  <c:v>3134.9999999999995</c:v>
                </c:pt>
                <c:pt idx="1753">
                  <c:v>1375</c:v>
                </c:pt>
                <c:pt idx="1754">
                  <c:v>1350</c:v>
                </c:pt>
                <c:pt idx="1755">
                  <c:v>1125</c:v>
                </c:pt>
                <c:pt idx="1756">
                  <c:v>1512.4999999999998</c:v>
                </c:pt>
                <c:pt idx="1757">
                  <c:v>2400</c:v>
                </c:pt>
                <c:pt idx="1758">
                  <c:v>3574.9999999999995</c:v>
                </c:pt>
                <c:pt idx="1759">
                  <c:v>2000</c:v>
                </c:pt>
                <c:pt idx="1760">
                  <c:v>1462.5</c:v>
                </c:pt>
                <c:pt idx="1761">
                  <c:v>1350</c:v>
                </c:pt>
                <c:pt idx="1762">
                  <c:v>1649.9999999999998</c:v>
                </c:pt>
                <c:pt idx="1763">
                  <c:v>2700</c:v>
                </c:pt>
                <c:pt idx="1764">
                  <c:v>3712.4999999999995</c:v>
                </c:pt>
                <c:pt idx="1765">
                  <c:v>2125</c:v>
                </c:pt>
                <c:pt idx="1766">
                  <c:v>1575</c:v>
                </c:pt>
                <c:pt idx="1767">
                  <c:v>1350</c:v>
                </c:pt>
                <c:pt idx="1768">
                  <c:v>1787.4999999999998</c:v>
                </c:pt>
                <c:pt idx="1769">
                  <c:v>3000</c:v>
                </c:pt>
                <c:pt idx="1770">
                  <c:v>3574.9999999999995</c:v>
                </c:pt>
                <c:pt idx="1771">
                  <c:v>2125</c:v>
                </c:pt>
                <c:pt idx="1772">
                  <c:v>1575</c:v>
                </c:pt>
                <c:pt idx="1773">
                  <c:v>1125</c:v>
                </c:pt>
                <c:pt idx="1774">
                  <c:v>1237.4999999999998</c:v>
                </c:pt>
                <c:pt idx="1775">
                  <c:v>2400</c:v>
                </c:pt>
                <c:pt idx="1776">
                  <c:v>2887.4999999999995</c:v>
                </c:pt>
                <c:pt idx="1777">
                  <c:v>1625</c:v>
                </c:pt>
                <c:pt idx="1778">
                  <c:v>1012.5</c:v>
                </c:pt>
                <c:pt idx="1779">
                  <c:v>900</c:v>
                </c:pt>
                <c:pt idx="1780">
                  <c:v>1099.9999999999998</c:v>
                </c:pt>
                <c:pt idx="1781">
                  <c:v>1800</c:v>
                </c:pt>
                <c:pt idx="1782">
                  <c:v>2850</c:v>
                </c:pt>
                <c:pt idx="1783">
                  <c:v>1650.0000000000002</c:v>
                </c:pt>
                <c:pt idx="1784">
                  <c:v>1100</c:v>
                </c:pt>
                <c:pt idx="1785">
                  <c:v>962.50000000000011</c:v>
                </c:pt>
                <c:pt idx="1786">
                  <c:v>1137.5</c:v>
                </c:pt>
                <c:pt idx="1787">
                  <c:v>2100</c:v>
                </c:pt>
                <c:pt idx="1788">
                  <c:v>2925</c:v>
                </c:pt>
                <c:pt idx="1789">
                  <c:v>1787.5000000000002</c:v>
                </c:pt>
                <c:pt idx="1790">
                  <c:v>1760.0000000000002</c:v>
                </c:pt>
                <c:pt idx="1791">
                  <c:v>1650.0000000000002</c:v>
                </c:pt>
                <c:pt idx="1792">
                  <c:v>1787.5</c:v>
                </c:pt>
                <c:pt idx="1793">
                  <c:v>2625</c:v>
                </c:pt>
                <c:pt idx="1794">
                  <c:v>3900</c:v>
                </c:pt>
                <c:pt idx="1795">
                  <c:v>2200</c:v>
                </c:pt>
                <c:pt idx="1796">
                  <c:v>2062.5</c:v>
                </c:pt>
                <c:pt idx="1797">
                  <c:v>1787.5000000000002</c:v>
                </c:pt>
                <c:pt idx="1798">
                  <c:v>2112.5</c:v>
                </c:pt>
                <c:pt idx="1799">
                  <c:v>2975</c:v>
                </c:pt>
                <c:pt idx="1800">
                  <c:v>1662.5000000000002</c:v>
                </c:pt>
                <c:pt idx="1801">
                  <c:v>962.50000000000011</c:v>
                </c:pt>
                <c:pt idx="1802">
                  <c:v>687.50000000000011</c:v>
                </c:pt>
                <c:pt idx="1803">
                  <c:v>375</c:v>
                </c:pt>
                <c:pt idx="1804">
                  <c:v>787.5</c:v>
                </c:pt>
                <c:pt idx="1805">
                  <c:v>962.50000000000011</c:v>
                </c:pt>
                <c:pt idx="1806">
                  <c:v>1837.5000000000002</c:v>
                </c:pt>
                <c:pt idx="1807">
                  <c:v>612.50000000000011</c:v>
                </c:pt>
                <c:pt idx="1808">
                  <c:v>562.50000000000011</c:v>
                </c:pt>
                <c:pt idx="1809">
                  <c:v>300</c:v>
                </c:pt>
                <c:pt idx="1810">
                  <c:v>787.5</c:v>
                </c:pt>
                <c:pt idx="1811">
                  <c:v>962.50000000000011</c:v>
                </c:pt>
                <c:pt idx="1812">
                  <c:v>1732.5000000000002</c:v>
                </c:pt>
                <c:pt idx="1813">
                  <c:v>700.00000000000011</c:v>
                </c:pt>
                <c:pt idx="1814">
                  <c:v>562.50000000000011</c:v>
                </c:pt>
                <c:pt idx="1815">
                  <c:v>225</c:v>
                </c:pt>
                <c:pt idx="1816">
                  <c:v>562.5</c:v>
                </c:pt>
                <c:pt idx="1817">
                  <c:v>787.50000000000011</c:v>
                </c:pt>
                <c:pt idx="1818">
                  <c:v>1662.5000000000002</c:v>
                </c:pt>
                <c:pt idx="1819">
                  <c:v>612.50000000000011</c:v>
                </c:pt>
                <c:pt idx="1820">
                  <c:v>437.50000000000011</c:v>
                </c:pt>
                <c:pt idx="1821">
                  <c:v>300</c:v>
                </c:pt>
                <c:pt idx="1822">
                  <c:v>450</c:v>
                </c:pt>
                <c:pt idx="1823">
                  <c:v>875.00000000000011</c:v>
                </c:pt>
                <c:pt idx="1824">
                  <c:v>2599.9999999999995</c:v>
                </c:pt>
                <c:pt idx="1825">
                  <c:v>1012.5</c:v>
                </c:pt>
                <c:pt idx="1826">
                  <c:v>1000</c:v>
                </c:pt>
                <c:pt idx="1827">
                  <c:v>800</c:v>
                </c:pt>
                <c:pt idx="1828">
                  <c:v>1124.9999999999998</c:v>
                </c:pt>
                <c:pt idx="1829">
                  <c:v>1924.9999999999998</c:v>
                </c:pt>
                <c:pt idx="1830">
                  <c:v>2999.9999999999995</c:v>
                </c:pt>
                <c:pt idx="1831">
                  <c:v>1575</c:v>
                </c:pt>
                <c:pt idx="1832">
                  <c:v>1100</c:v>
                </c:pt>
                <c:pt idx="1833">
                  <c:v>1000</c:v>
                </c:pt>
                <c:pt idx="1834">
                  <c:v>1249.9999999999998</c:v>
                </c:pt>
                <c:pt idx="1835">
                  <c:v>2199.9999999999995</c:v>
                </c:pt>
                <c:pt idx="1836">
                  <c:v>3124.9999999999995</c:v>
                </c:pt>
                <c:pt idx="1837">
                  <c:v>1687.5</c:v>
                </c:pt>
                <c:pt idx="1838">
                  <c:v>1200</c:v>
                </c:pt>
                <c:pt idx="1839">
                  <c:v>1000</c:v>
                </c:pt>
                <c:pt idx="1840">
                  <c:v>1374.9999999999998</c:v>
                </c:pt>
                <c:pt idx="1841">
                  <c:v>2474.9999999999995</c:v>
                </c:pt>
                <c:pt idx="1842">
                  <c:v>2999.9999999999995</c:v>
                </c:pt>
                <c:pt idx="1843">
                  <c:v>1687.5</c:v>
                </c:pt>
                <c:pt idx="1844">
                  <c:v>1200</c:v>
                </c:pt>
                <c:pt idx="1845">
                  <c:v>800</c:v>
                </c:pt>
                <c:pt idx="1846">
                  <c:v>874.99999999999989</c:v>
                </c:pt>
                <c:pt idx="1847">
                  <c:v>1924.9999999999998</c:v>
                </c:pt>
                <c:pt idx="1848">
                  <c:v>2374.9999999999995</c:v>
                </c:pt>
                <c:pt idx="1849">
                  <c:v>1237.5</c:v>
                </c:pt>
                <c:pt idx="1850">
                  <c:v>700</c:v>
                </c:pt>
                <c:pt idx="1851">
                  <c:v>600</c:v>
                </c:pt>
                <c:pt idx="1852">
                  <c:v>749.99999999999989</c:v>
                </c:pt>
                <c:pt idx="1853">
                  <c:v>1374.9999999999998</c:v>
                </c:pt>
                <c:pt idx="1854">
                  <c:v>2337.4999999999995</c:v>
                </c:pt>
                <c:pt idx="1855">
                  <c:v>1250</c:v>
                </c:pt>
                <c:pt idx="1856">
                  <c:v>750</c:v>
                </c:pt>
                <c:pt idx="1857">
                  <c:v>625</c:v>
                </c:pt>
                <c:pt idx="1858">
                  <c:v>750</c:v>
                </c:pt>
                <c:pt idx="1859">
                  <c:v>1624.9999999999998</c:v>
                </c:pt>
                <c:pt idx="1860">
                  <c:v>2400</c:v>
                </c:pt>
                <c:pt idx="1861">
                  <c:v>1375</c:v>
                </c:pt>
                <c:pt idx="1862">
                  <c:v>1350</c:v>
                </c:pt>
                <c:pt idx="1863">
                  <c:v>1250</c:v>
                </c:pt>
                <c:pt idx="1864">
                  <c:v>1350</c:v>
                </c:pt>
                <c:pt idx="1865">
                  <c:v>2112.4999999999995</c:v>
                </c:pt>
                <c:pt idx="1866">
                  <c:v>3300</c:v>
                </c:pt>
                <c:pt idx="1867">
                  <c:v>1750</c:v>
                </c:pt>
                <c:pt idx="1868">
                  <c:v>1625</c:v>
                </c:pt>
                <c:pt idx="1869">
                  <c:v>1375</c:v>
                </c:pt>
                <c:pt idx="1870">
                  <c:v>1650</c:v>
                </c:pt>
                <c:pt idx="1871">
                  <c:v>2437.4999999999995</c:v>
                </c:pt>
                <c:pt idx="1872">
                  <c:v>2000</c:v>
                </c:pt>
                <c:pt idx="1873">
                  <c:v>1200</c:v>
                </c:pt>
                <c:pt idx="1874">
                  <c:v>900.00000000000011</c:v>
                </c:pt>
                <c:pt idx="1875">
                  <c:v>525</c:v>
                </c:pt>
                <c:pt idx="1876">
                  <c:v>1000</c:v>
                </c:pt>
                <c:pt idx="1877">
                  <c:v>1200</c:v>
                </c:pt>
                <c:pt idx="1878">
                  <c:v>2200</c:v>
                </c:pt>
                <c:pt idx="1879">
                  <c:v>800</c:v>
                </c:pt>
                <c:pt idx="1880">
                  <c:v>750.00000000000011</c:v>
                </c:pt>
                <c:pt idx="1881">
                  <c:v>437.5</c:v>
                </c:pt>
                <c:pt idx="1882">
                  <c:v>1000</c:v>
                </c:pt>
                <c:pt idx="1883">
                  <c:v>1200</c:v>
                </c:pt>
                <c:pt idx="1884">
                  <c:v>2080</c:v>
                </c:pt>
                <c:pt idx="1885">
                  <c:v>900</c:v>
                </c:pt>
                <c:pt idx="1886">
                  <c:v>750.00000000000011</c:v>
                </c:pt>
                <c:pt idx="1887">
                  <c:v>350</c:v>
                </c:pt>
                <c:pt idx="1888">
                  <c:v>750</c:v>
                </c:pt>
                <c:pt idx="1889">
                  <c:v>1000</c:v>
                </c:pt>
                <c:pt idx="1890">
                  <c:v>2000</c:v>
                </c:pt>
                <c:pt idx="1891">
                  <c:v>800</c:v>
                </c:pt>
                <c:pt idx="1892">
                  <c:v>600.00000000000011</c:v>
                </c:pt>
                <c:pt idx="1893">
                  <c:v>437.5</c:v>
                </c:pt>
                <c:pt idx="1894">
                  <c:v>625</c:v>
                </c:pt>
                <c:pt idx="1895">
                  <c:v>1100</c:v>
                </c:pt>
                <c:pt idx="1896">
                  <c:v>2997.4999999999995</c:v>
                </c:pt>
                <c:pt idx="1897">
                  <c:v>1250</c:v>
                </c:pt>
                <c:pt idx="1898">
                  <c:v>1237.5</c:v>
                </c:pt>
                <c:pt idx="1899">
                  <c:v>1012.5</c:v>
                </c:pt>
                <c:pt idx="1900">
                  <c:v>1374.9999999999998</c:v>
                </c:pt>
                <c:pt idx="1901">
                  <c:v>2250</c:v>
                </c:pt>
                <c:pt idx="1902">
                  <c:v>3437.4999999999995</c:v>
                </c:pt>
                <c:pt idx="1903">
                  <c:v>1875</c:v>
                </c:pt>
                <c:pt idx="1904">
                  <c:v>1350</c:v>
                </c:pt>
                <c:pt idx="1905">
                  <c:v>1237.5</c:v>
                </c:pt>
                <c:pt idx="1906">
                  <c:v>1512.4999999999998</c:v>
                </c:pt>
                <c:pt idx="1907">
                  <c:v>2550</c:v>
                </c:pt>
                <c:pt idx="1908">
                  <c:v>3574.9999999999995</c:v>
                </c:pt>
                <c:pt idx="1909">
                  <c:v>2000</c:v>
                </c:pt>
                <c:pt idx="1910">
                  <c:v>1462.5</c:v>
                </c:pt>
                <c:pt idx="1911">
                  <c:v>1237.5</c:v>
                </c:pt>
                <c:pt idx="1912">
                  <c:v>1649.9999999999998</c:v>
                </c:pt>
                <c:pt idx="1913">
                  <c:v>2850</c:v>
                </c:pt>
                <c:pt idx="1914">
                  <c:v>3437.4999999999995</c:v>
                </c:pt>
                <c:pt idx="1915">
                  <c:v>2000</c:v>
                </c:pt>
                <c:pt idx="1916">
                  <c:v>1462.5</c:v>
                </c:pt>
                <c:pt idx="1917">
                  <c:v>1012.5</c:v>
                </c:pt>
                <c:pt idx="1918">
                  <c:v>1099.9999999999998</c:v>
                </c:pt>
                <c:pt idx="1919">
                  <c:v>2250</c:v>
                </c:pt>
                <c:pt idx="1920">
                  <c:v>2749.9999999999995</c:v>
                </c:pt>
                <c:pt idx="1921">
                  <c:v>1500</c:v>
                </c:pt>
                <c:pt idx="1922">
                  <c:v>900</c:v>
                </c:pt>
                <c:pt idx="1923">
                  <c:v>787.5</c:v>
                </c:pt>
                <c:pt idx="1924">
                  <c:v>962.49999999999989</c:v>
                </c:pt>
                <c:pt idx="1925">
                  <c:v>1650</c:v>
                </c:pt>
                <c:pt idx="1926">
                  <c:v>2700</c:v>
                </c:pt>
                <c:pt idx="1927">
                  <c:v>1512.5000000000002</c:v>
                </c:pt>
                <c:pt idx="1928">
                  <c:v>962.50000000000011</c:v>
                </c:pt>
                <c:pt idx="1929">
                  <c:v>825.00000000000011</c:v>
                </c:pt>
                <c:pt idx="1930">
                  <c:v>975</c:v>
                </c:pt>
                <c:pt idx="1931">
                  <c:v>1924.9999999999998</c:v>
                </c:pt>
                <c:pt idx="1932">
                  <c:v>2762.5</c:v>
                </c:pt>
                <c:pt idx="1933">
                  <c:v>1650.0000000000002</c:v>
                </c:pt>
                <c:pt idx="1934">
                  <c:v>1622.5000000000002</c:v>
                </c:pt>
                <c:pt idx="1935">
                  <c:v>1512.5000000000002</c:v>
                </c:pt>
                <c:pt idx="1936">
                  <c:v>1625</c:v>
                </c:pt>
                <c:pt idx="1937">
                  <c:v>2450</c:v>
                </c:pt>
                <c:pt idx="1938">
                  <c:v>3737.5</c:v>
                </c:pt>
                <c:pt idx="1939">
                  <c:v>2062.5</c:v>
                </c:pt>
                <c:pt idx="1940">
                  <c:v>1925.0000000000002</c:v>
                </c:pt>
                <c:pt idx="1941">
                  <c:v>1650.0000000000002</c:v>
                </c:pt>
                <c:pt idx="1942">
                  <c:v>1950</c:v>
                </c:pt>
                <c:pt idx="1943">
                  <c:v>2800</c:v>
                </c:pt>
                <c:pt idx="1944">
                  <c:v>1487.5000000000002</c:v>
                </c:pt>
                <c:pt idx="1945">
                  <c:v>787.50000000000011</c:v>
                </c:pt>
                <c:pt idx="1946">
                  <c:v>562.50000000000011</c:v>
                </c:pt>
                <c:pt idx="1947">
                  <c:v>225</c:v>
                </c:pt>
                <c:pt idx="1948">
                  <c:v>562.5</c:v>
                </c:pt>
                <c:pt idx="1949">
                  <c:v>787.50000000000011</c:v>
                </c:pt>
                <c:pt idx="1950">
                  <c:v>1662.5000000000002</c:v>
                </c:pt>
                <c:pt idx="1951">
                  <c:v>437.50000000000006</c:v>
                </c:pt>
                <c:pt idx="1952">
                  <c:v>437.50000000000011</c:v>
                </c:pt>
                <c:pt idx="1953">
                  <c:v>150</c:v>
                </c:pt>
                <c:pt idx="1954">
                  <c:v>562.5</c:v>
                </c:pt>
                <c:pt idx="1955">
                  <c:v>787.50000000000011</c:v>
                </c:pt>
                <c:pt idx="1956">
                  <c:v>1557.5000000000002</c:v>
                </c:pt>
                <c:pt idx="1957">
                  <c:v>525</c:v>
                </c:pt>
                <c:pt idx="1958">
                  <c:v>437.50000000000011</c:v>
                </c:pt>
                <c:pt idx="1959">
                  <c:v>75</c:v>
                </c:pt>
                <c:pt idx="1960">
                  <c:v>337.5</c:v>
                </c:pt>
                <c:pt idx="1961">
                  <c:v>612.50000000000011</c:v>
                </c:pt>
                <c:pt idx="1962">
                  <c:v>1487.5000000000002</c:v>
                </c:pt>
                <c:pt idx="1963">
                  <c:v>437.50000000000006</c:v>
                </c:pt>
                <c:pt idx="1964">
                  <c:v>312.50000000000006</c:v>
                </c:pt>
                <c:pt idx="1965">
                  <c:v>150</c:v>
                </c:pt>
                <c:pt idx="1966">
                  <c:v>225</c:v>
                </c:pt>
                <c:pt idx="1967">
                  <c:v>700.00000000000011</c:v>
                </c:pt>
                <c:pt idx="1968">
                  <c:v>2349.9999999999995</c:v>
                </c:pt>
                <c:pt idx="1969">
                  <c:v>787.5</c:v>
                </c:pt>
                <c:pt idx="1970">
                  <c:v>800</c:v>
                </c:pt>
                <c:pt idx="1971">
                  <c:v>600</c:v>
                </c:pt>
                <c:pt idx="1972">
                  <c:v>874.99999999999989</c:v>
                </c:pt>
                <c:pt idx="1973">
                  <c:v>1649.9999999999998</c:v>
                </c:pt>
                <c:pt idx="1974">
                  <c:v>2749.9999999999995</c:v>
                </c:pt>
                <c:pt idx="1975">
                  <c:v>1350</c:v>
                </c:pt>
                <c:pt idx="1976">
                  <c:v>900</c:v>
                </c:pt>
                <c:pt idx="1977">
                  <c:v>800</c:v>
                </c:pt>
                <c:pt idx="1978">
                  <c:v>999.99999999999989</c:v>
                </c:pt>
                <c:pt idx="1979">
                  <c:v>1924.9999999999998</c:v>
                </c:pt>
                <c:pt idx="1980">
                  <c:v>2874.9999999999995</c:v>
                </c:pt>
                <c:pt idx="1981">
                  <c:v>1462.5</c:v>
                </c:pt>
                <c:pt idx="1982">
                  <c:v>1000</c:v>
                </c:pt>
                <c:pt idx="1983">
                  <c:v>800</c:v>
                </c:pt>
                <c:pt idx="1984">
                  <c:v>1124.9999999999998</c:v>
                </c:pt>
                <c:pt idx="1985">
                  <c:v>2199.9999999999995</c:v>
                </c:pt>
                <c:pt idx="1986">
                  <c:v>2749.9999999999995</c:v>
                </c:pt>
                <c:pt idx="1987">
                  <c:v>1462.5</c:v>
                </c:pt>
                <c:pt idx="1988">
                  <c:v>1000</c:v>
                </c:pt>
                <c:pt idx="1989">
                  <c:v>600</c:v>
                </c:pt>
                <c:pt idx="1990">
                  <c:v>624.99999999999989</c:v>
                </c:pt>
                <c:pt idx="1991">
                  <c:v>1649.9999999999998</c:v>
                </c:pt>
                <c:pt idx="1992">
                  <c:v>2124.9999999999995</c:v>
                </c:pt>
                <c:pt idx="1993">
                  <c:v>1012.5</c:v>
                </c:pt>
                <c:pt idx="1994">
                  <c:v>500</c:v>
                </c:pt>
                <c:pt idx="1995">
                  <c:v>400</c:v>
                </c:pt>
                <c:pt idx="1996">
                  <c:v>499.99999999999994</c:v>
                </c:pt>
                <c:pt idx="1997">
                  <c:v>1099.9999999999998</c:v>
                </c:pt>
                <c:pt idx="1998">
                  <c:v>2062.4999999999995</c:v>
                </c:pt>
                <c:pt idx="1999">
                  <c:v>1000</c:v>
                </c:pt>
                <c:pt idx="2000">
                  <c:v>500</c:v>
                </c:pt>
                <c:pt idx="2001">
                  <c:v>375</c:v>
                </c:pt>
                <c:pt idx="2002">
                  <c:v>450</c:v>
                </c:pt>
                <c:pt idx="2003">
                  <c:v>1299.9999999999998</c:v>
                </c:pt>
                <c:pt idx="2004">
                  <c:v>2100</c:v>
                </c:pt>
                <c:pt idx="2005">
                  <c:v>1125</c:v>
                </c:pt>
                <c:pt idx="2006">
                  <c:v>1100</c:v>
                </c:pt>
                <c:pt idx="2007">
                  <c:v>1000</c:v>
                </c:pt>
                <c:pt idx="2008">
                  <c:v>1050</c:v>
                </c:pt>
                <c:pt idx="2009">
                  <c:v>1787.4999999999998</c:v>
                </c:pt>
                <c:pt idx="2010">
                  <c:v>3000</c:v>
                </c:pt>
                <c:pt idx="2011">
                  <c:v>1500</c:v>
                </c:pt>
                <c:pt idx="2012">
                  <c:v>1375</c:v>
                </c:pt>
                <c:pt idx="2013">
                  <c:v>1125</c:v>
                </c:pt>
                <c:pt idx="2014">
                  <c:v>1350</c:v>
                </c:pt>
                <c:pt idx="2015">
                  <c:v>2112.4999999999995</c:v>
                </c:pt>
                <c:pt idx="2016">
                  <c:v>1800</c:v>
                </c:pt>
                <c:pt idx="2017">
                  <c:v>1000</c:v>
                </c:pt>
                <c:pt idx="2018">
                  <c:v>750.00000000000011</c:v>
                </c:pt>
                <c:pt idx="2019">
                  <c:v>350</c:v>
                </c:pt>
                <c:pt idx="2020">
                  <c:v>750</c:v>
                </c:pt>
                <c:pt idx="2021">
                  <c:v>1000</c:v>
                </c:pt>
                <c:pt idx="2022">
                  <c:v>2000</c:v>
                </c:pt>
                <c:pt idx="2023">
                  <c:v>600</c:v>
                </c:pt>
                <c:pt idx="2024">
                  <c:v>600.00000000000011</c:v>
                </c:pt>
                <c:pt idx="2025">
                  <c:v>875</c:v>
                </c:pt>
                <c:pt idx="2026">
                  <c:v>750</c:v>
                </c:pt>
                <c:pt idx="2027">
                  <c:v>1000</c:v>
                </c:pt>
                <c:pt idx="2028">
                  <c:v>1880</c:v>
                </c:pt>
                <c:pt idx="2029">
                  <c:v>700</c:v>
                </c:pt>
                <c:pt idx="2030">
                  <c:v>600.00000000000011</c:v>
                </c:pt>
                <c:pt idx="2031">
                  <c:v>1050</c:v>
                </c:pt>
                <c:pt idx="2032">
                  <c:v>500</c:v>
                </c:pt>
                <c:pt idx="2033">
                  <c:v>800</c:v>
                </c:pt>
                <c:pt idx="2034">
                  <c:v>1800</c:v>
                </c:pt>
                <c:pt idx="2035">
                  <c:v>600</c:v>
                </c:pt>
                <c:pt idx="2036">
                  <c:v>450.00000000000006</c:v>
                </c:pt>
                <c:pt idx="2037">
                  <c:v>437.5</c:v>
                </c:pt>
                <c:pt idx="2038">
                  <c:v>625</c:v>
                </c:pt>
                <c:pt idx="2039">
                  <c:v>1100</c:v>
                </c:pt>
                <c:pt idx="2040">
                  <c:v>2722.4999999999995</c:v>
                </c:pt>
                <c:pt idx="2041">
                  <c:v>1000</c:v>
                </c:pt>
                <c:pt idx="2042">
                  <c:v>1012.5</c:v>
                </c:pt>
                <c:pt idx="2043">
                  <c:v>787.5</c:v>
                </c:pt>
                <c:pt idx="2044">
                  <c:v>1099.9999999999998</c:v>
                </c:pt>
                <c:pt idx="2045">
                  <c:v>1950</c:v>
                </c:pt>
                <c:pt idx="2046">
                  <c:v>3162.4999999999995</c:v>
                </c:pt>
                <c:pt idx="2047">
                  <c:v>1625</c:v>
                </c:pt>
                <c:pt idx="2048">
                  <c:v>1125</c:v>
                </c:pt>
                <c:pt idx="2049">
                  <c:v>1012.5</c:v>
                </c:pt>
                <c:pt idx="2050">
                  <c:v>1237.4999999999998</c:v>
                </c:pt>
                <c:pt idx="2051">
                  <c:v>2250</c:v>
                </c:pt>
                <c:pt idx="2052">
                  <c:v>3299.9999999999995</c:v>
                </c:pt>
                <c:pt idx="2053">
                  <c:v>1750</c:v>
                </c:pt>
                <c:pt idx="2054">
                  <c:v>1237.5</c:v>
                </c:pt>
                <c:pt idx="2055">
                  <c:v>1012.5</c:v>
                </c:pt>
                <c:pt idx="2056">
                  <c:v>1374.9999999999998</c:v>
                </c:pt>
                <c:pt idx="2057">
                  <c:v>2550</c:v>
                </c:pt>
                <c:pt idx="2058">
                  <c:v>3162.4999999999995</c:v>
                </c:pt>
                <c:pt idx="2059">
                  <c:v>1750</c:v>
                </c:pt>
                <c:pt idx="2060">
                  <c:v>1237.5</c:v>
                </c:pt>
                <c:pt idx="2061">
                  <c:v>787.5</c:v>
                </c:pt>
                <c:pt idx="2062">
                  <c:v>824.99999999999989</c:v>
                </c:pt>
                <c:pt idx="2063">
                  <c:v>1950</c:v>
                </c:pt>
                <c:pt idx="2064">
                  <c:v>2474.9999999999995</c:v>
                </c:pt>
                <c:pt idx="2065">
                  <c:v>1250</c:v>
                </c:pt>
                <c:pt idx="2066">
                  <c:v>675</c:v>
                </c:pt>
                <c:pt idx="2067">
                  <c:v>562.5</c:v>
                </c:pt>
                <c:pt idx="2068">
                  <c:v>687.49999999999989</c:v>
                </c:pt>
                <c:pt idx="2069">
                  <c:v>1350</c:v>
                </c:pt>
                <c:pt idx="2070">
                  <c:v>2400</c:v>
                </c:pt>
                <c:pt idx="2071">
                  <c:v>1237.5</c:v>
                </c:pt>
                <c:pt idx="2072">
                  <c:v>687.5</c:v>
                </c:pt>
                <c:pt idx="2073">
                  <c:v>550</c:v>
                </c:pt>
                <c:pt idx="2074">
                  <c:v>650</c:v>
                </c:pt>
                <c:pt idx="2075">
                  <c:v>1575</c:v>
                </c:pt>
                <c:pt idx="2076">
                  <c:v>2437.5</c:v>
                </c:pt>
                <c:pt idx="2077">
                  <c:v>1650.0000000000002</c:v>
                </c:pt>
                <c:pt idx="2078">
                  <c:v>1622.5000000000002</c:v>
                </c:pt>
                <c:pt idx="2079">
                  <c:v>1512.5000000000002</c:v>
                </c:pt>
                <c:pt idx="2080">
                  <c:v>1625</c:v>
                </c:pt>
                <c:pt idx="2081">
                  <c:v>2450</c:v>
                </c:pt>
                <c:pt idx="2082">
                  <c:v>3737.5</c:v>
                </c:pt>
                <c:pt idx="2083">
                  <c:v>2062.5</c:v>
                </c:pt>
                <c:pt idx="2084">
                  <c:v>1925.0000000000002</c:v>
                </c:pt>
                <c:pt idx="2085">
                  <c:v>1650.0000000000002</c:v>
                </c:pt>
                <c:pt idx="2086">
                  <c:v>1950</c:v>
                </c:pt>
                <c:pt idx="2087">
                  <c:v>2800</c:v>
                </c:pt>
                <c:pt idx="2088">
                  <c:v>2362.5</c:v>
                </c:pt>
                <c:pt idx="2089">
                  <c:v>1462.5</c:v>
                </c:pt>
                <c:pt idx="2090">
                  <c:v>1137.5</c:v>
                </c:pt>
                <c:pt idx="2091">
                  <c:v>699.99999999999989</c:v>
                </c:pt>
                <c:pt idx="2092">
                  <c:v>1237.5</c:v>
                </c:pt>
                <c:pt idx="2093">
                  <c:v>1462.5</c:v>
                </c:pt>
                <c:pt idx="2094">
                  <c:v>2587.5</c:v>
                </c:pt>
                <c:pt idx="2095">
                  <c:v>1012.5</c:v>
                </c:pt>
                <c:pt idx="2096">
                  <c:v>962.50000000000011</c:v>
                </c:pt>
                <c:pt idx="2097">
                  <c:v>600</c:v>
                </c:pt>
                <c:pt idx="2098">
                  <c:v>1237.5</c:v>
                </c:pt>
                <c:pt idx="2099">
                  <c:v>1462.5</c:v>
                </c:pt>
                <c:pt idx="2100">
                  <c:v>2452.5</c:v>
                </c:pt>
                <c:pt idx="2101">
                  <c:v>1125</c:v>
                </c:pt>
                <c:pt idx="2102">
                  <c:v>962.50000000000011</c:v>
                </c:pt>
                <c:pt idx="2103">
                  <c:v>499.99999999999994</c:v>
                </c:pt>
                <c:pt idx="2104">
                  <c:v>962.50000000000011</c:v>
                </c:pt>
                <c:pt idx="2105">
                  <c:v>1237.5</c:v>
                </c:pt>
                <c:pt idx="2106">
                  <c:v>2362.5</c:v>
                </c:pt>
                <c:pt idx="2107">
                  <c:v>1012.5</c:v>
                </c:pt>
                <c:pt idx="2108">
                  <c:v>787.50000000000011</c:v>
                </c:pt>
                <c:pt idx="2109">
                  <c:v>600</c:v>
                </c:pt>
                <c:pt idx="2110">
                  <c:v>825.00000000000011</c:v>
                </c:pt>
                <c:pt idx="2111">
                  <c:v>1350</c:v>
                </c:pt>
                <c:pt idx="2112">
                  <c:v>3420</c:v>
                </c:pt>
                <c:pt idx="2113">
                  <c:v>1512.5000000000002</c:v>
                </c:pt>
                <c:pt idx="2114">
                  <c:v>1500</c:v>
                </c:pt>
                <c:pt idx="2115">
                  <c:v>1250</c:v>
                </c:pt>
                <c:pt idx="2116">
                  <c:v>1650</c:v>
                </c:pt>
                <c:pt idx="2117">
                  <c:v>2600</c:v>
                </c:pt>
                <c:pt idx="2118">
                  <c:v>3900</c:v>
                </c:pt>
                <c:pt idx="2119">
                  <c:v>2200</c:v>
                </c:pt>
                <c:pt idx="2120">
                  <c:v>1625</c:v>
                </c:pt>
                <c:pt idx="2121">
                  <c:v>1500</c:v>
                </c:pt>
                <c:pt idx="2122">
                  <c:v>1800</c:v>
                </c:pt>
                <c:pt idx="2123">
                  <c:v>2925</c:v>
                </c:pt>
                <c:pt idx="2124">
                  <c:v>4050</c:v>
                </c:pt>
                <c:pt idx="2125">
                  <c:v>2337.5</c:v>
                </c:pt>
                <c:pt idx="2126">
                  <c:v>1750</c:v>
                </c:pt>
                <c:pt idx="2127">
                  <c:v>1500</c:v>
                </c:pt>
                <c:pt idx="2128">
                  <c:v>1950</c:v>
                </c:pt>
                <c:pt idx="2129">
                  <c:v>3250</c:v>
                </c:pt>
                <c:pt idx="2130">
                  <c:v>3900</c:v>
                </c:pt>
                <c:pt idx="2131">
                  <c:v>2337.5</c:v>
                </c:pt>
                <c:pt idx="2132">
                  <c:v>1750</c:v>
                </c:pt>
                <c:pt idx="2133">
                  <c:v>1250</c:v>
                </c:pt>
                <c:pt idx="2134">
                  <c:v>1350</c:v>
                </c:pt>
                <c:pt idx="2135">
                  <c:v>2600</c:v>
                </c:pt>
                <c:pt idx="2136">
                  <c:v>3150</c:v>
                </c:pt>
                <c:pt idx="2137">
                  <c:v>1787.5000000000002</c:v>
                </c:pt>
                <c:pt idx="2138">
                  <c:v>1125</c:v>
                </c:pt>
                <c:pt idx="2139">
                  <c:v>1000</c:v>
                </c:pt>
                <c:pt idx="2140">
                  <c:v>1200</c:v>
                </c:pt>
                <c:pt idx="2141">
                  <c:v>1950</c:v>
                </c:pt>
                <c:pt idx="2142">
                  <c:v>3087.5</c:v>
                </c:pt>
                <c:pt idx="2143">
                  <c:v>1800.0000000000002</c:v>
                </c:pt>
                <c:pt idx="2144">
                  <c:v>1200.0000000000002</c:v>
                </c:pt>
                <c:pt idx="2145">
                  <c:v>1050.0000000000002</c:v>
                </c:pt>
                <c:pt idx="2146">
                  <c:v>1225.0000000000002</c:v>
                </c:pt>
                <c:pt idx="2147">
                  <c:v>2250</c:v>
                </c:pt>
                <c:pt idx="2148">
                  <c:v>3150.0000000000005</c:v>
                </c:pt>
                <c:pt idx="2149">
                  <c:v>1950.0000000000002</c:v>
                </c:pt>
                <c:pt idx="2150">
                  <c:v>1920.0000000000002</c:v>
                </c:pt>
                <c:pt idx="2151">
                  <c:v>1800.0000000000002</c:v>
                </c:pt>
                <c:pt idx="2152">
                  <c:v>1925.0000000000002</c:v>
                </c:pt>
                <c:pt idx="2153">
                  <c:v>2812.5</c:v>
                </c:pt>
                <c:pt idx="2154">
                  <c:v>4200</c:v>
                </c:pt>
                <c:pt idx="2155">
                  <c:v>2400.0000000000005</c:v>
                </c:pt>
                <c:pt idx="2156">
                  <c:v>2250.0000000000005</c:v>
                </c:pt>
                <c:pt idx="2157">
                  <c:v>1950.0000000000002</c:v>
                </c:pt>
                <c:pt idx="2158">
                  <c:v>2275</c:v>
                </c:pt>
                <c:pt idx="2159">
                  <c:v>3187.5</c:v>
                </c:pt>
                <c:pt idx="2160">
                  <c:v>2625</c:v>
                </c:pt>
                <c:pt idx="2161">
                  <c:v>1625</c:v>
                </c:pt>
                <c:pt idx="2162">
                  <c:v>1300</c:v>
                </c:pt>
                <c:pt idx="2163">
                  <c:v>787.49999999999989</c:v>
                </c:pt>
                <c:pt idx="2164">
                  <c:v>1350.0000000000002</c:v>
                </c:pt>
                <c:pt idx="2165">
                  <c:v>1625</c:v>
                </c:pt>
                <c:pt idx="2166">
                  <c:v>3000</c:v>
                </c:pt>
                <c:pt idx="2167">
                  <c:v>1250</c:v>
                </c:pt>
                <c:pt idx="2168">
                  <c:v>1200</c:v>
                </c:pt>
                <c:pt idx="2169">
                  <c:v>899.99999999999989</c:v>
                </c:pt>
                <c:pt idx="2170">
                  <c:v>1650.0000000000002</c:v>
                </c:pt>
                <c:pt idx="2171">
                  <c:v>1875</c:v>
                </c:pt>
                <c:pt idx="2172">
                  <c:v>2850</c:v>
                </c:pt>
                <c:pt idx="2173">
                  <c:v>1375</c:v>
                </c:pt>
                <c:pt idx="2174">
                  <c:v>1200</c:v>
                </c:pt>
                <c:pt idx="2175">
                  <c:v>674.99999999999989</c:v>
                </c:pt>
                <c:pt idx="2176">
                  <c:v>1200.0000000000002</c:v>
                </c:pt>
                <c:pt idx="2177">
                  <c:v>1500</c:v>
                </c:pt>
                <c:pt idx="2178">
                  <c:v>2750</c:v>
                </c:pt>
                <c:pt idx="2179">
                  <c:v>1250</c:v>
                </c:pt>
                <c:pt idx="2180">
                  <c:v>1000</c:v>
                </c:pt>
                <c:pt idx="2181">
                  <c:v>787.49999999999989</c:v>
                </c:pt>
                <c:pt idx="2182">
                  <c:v>1050.0000000000002</c:v>
                </c:pt>
                <c:pt idx="2183">
                  <c:v>1625</c:v>
                </c:pt>
                <c:pt idx="2184">
                  <c:v>3867.5</c:v>
                </c:pt>
                <c:pt idx="2185">
                  <c:v>1800.0000000000002</c:v>
                </c:pt>
                <c:pt idx="2186">
                  <c:v>1787.5000000000002</c:v>
                </c:pt>
                <c:pt idx="2187">
                  <c:v>1512.5000000000002</c:v>
                </c:pt>
                <c:pt idx="2188">
                  <c:v>1950</c:v>
                </c:pt>
                <c:pt idx="2189">
                  <c:v>2975.0000000000005</c:v>
                </c:pt>
                <c:pt idx="2190">
                  <c:v>4387.5</c:v>
                </c:pt>
                <c:pt idx="2191">
                  <c:v>2550.0000000000005</c:v>
                </c:pt>
                <c:pt idx="2192">
                  <c:v>1925.0000000000002</c:v>
                </c:pt>
                <c:pt idx="2193">
                  <c:v>1787.5000000000002</c:v>
                </c:pt>
                <c:pt idx="2194">
                  <c:v>2112.5</c:v>
                </c:pt>
                <c:pt idx="2195">
                  <c:v>3325.0000000000005</c:v>
                </c:pt>
                <c:pt idx="2196">
                  <c:v>4550</c:v>
                </c:pt>
                <c:pt idx="2197">
                  <c:v>2700.0000000000005</c:v>
                </c:pt>
                <c:pt idx="2198">
                  <c:v>2062.5</c:v>
                </c:pt>
                <c:pt idx="2199">
                  <c:v>1787.5000000000002</c:v>
                </c:pt>
                <c:pt idx="2200">
                  <c:v>2275</c:v>
                </c:pt>
                <c:pt idx="2201">
                  <c:v>3675.0000000000005</c:v>
                </c:pt>
                <c:pt idx="2202">
                  <c:v>4387.5</c:v>
                </c:pt>
                <c:pt idx="2203">
                  <c:v>2700.0000000000005</c:v>
                </c:pt>
                <c:pt idx="2204">
                  <c:v>2062.5</c:v>
                </c:pt>
                <c:pt idx="2205">
                  <c:v>1512.5000000000002</c:v>
                </c:pt>
                <c:pt idx="2206">
                  <c:v>1625</c:v>
                </c:pt>
                <c:pt idx="2207">
                  <c:v>2975.0000000000005</c:v>
                </c:pt>
                <c:pt idx="2208">
                  <c:v>3575</c:v>
                </c:pt>
                <c:pt idx="2209">
                  <c:v>2100.0000000000005</c:v>
                </c:pt>
                <c:pt idx="2210">
                  <c:v>1375</c:v>
                </c:pt>
                <c:pt idx="2211">
                  <c:v>1237.5</c:v>
                </c:pt>
                <c:pt idx="2212">
                  <c:v>1462.5</c:v>
                </c:pt>
                <c:pt idx="2213">
                  <c:v>2275</c:v>
                </c:pt>
                <c:pt idx="2214">
                  <c:v>3325.0000000000005</c:v>
                </c:pt>
                <c:pt idx="2215">
                  <c:v>1950.0000000000005</c:v>
                </c:pt>
                <c:pt idx="2216">
                  <c:v>1300.0000000000002</c:v>
                </c:pt>
                <c:pt idx="2217">
                  <c:v>1137.5000000000002</c:v>
                </c:pt>
                <c:pt idx="2218">
                  <c:v>1312.5000000000002</c:v>
                </c:pt>
                <c:pt idx="2219">
                  <c:v>2400</c:v>
                </c:pt>
                <c:pt idx="2220">
                  <c:v>3375.0000000000005</c:v>
                </c:pt>
                <c:pt idx="2221">
                  <c:v>2112.5000000000005</c:v>
                </c:pt>
                <c:pt idx="2222">
                  <c:v>2242.5000000000005</c:v>
                </c:pt>
                <c:pt idx="2223">
                  <c:v>2112.5000000000005</c:v>
                </c:pt>
                <c:pt idx="2224">
                  <c:v>2250.0000000000005</c:v>
                </c:pt>
                <c:pt idx="2225">
                  <c:v>3200</c:v>
                </c:pt>
                <c:pt idx="2226">
                  <c:v>4687.5000000000009</c:v>
                </c:pt>
                <c:pt idx="2227">
                  <c:v>2762.5000000000005</c:v>
                </c:pt>
                <c:pt idx="2228">
                  <c:v>2600.0000000000005</c:v>
                </c:pt>
                <c:pt idx="2229">
                  <c:v>2275.0000000000005</c:v>
                </c:pt>
                <c:pt idx="2230">
                  <c:v>2625.0000000000005</c:v>
                </c:pt>
                <c:pt idx="2231">
                  <c:v>3600</c:v>
                </c:pt>
                <c:pt idx="2232">
                  <c:v>2750</c:v>
                </c:pt>
                <c:pt idx="2233">
                  <c:v>1650.0000000000002</c:v>
                </c:pt>
                <c:pt idx="2234">
                  <c:v>1350</c:v>
                </c:pt>
                <c:pt idx="2235">
                  <c:v>749.99999999999989</c:v>
                </c:pt>
                <c:pt idx="2236">
                  <c:v>1300.0000000000002</c:v>
                </c:pt>
                <c:pt idx="2237">
                  <c:v>1650.0000000000002</c:v>
                </c:pt>
                <c:pt idx="2238">
                  <c:v>3162.5000000000005</c:v>
                </c:pt>
                <c:pt idx="2239">
                  <c:v>1237.5</c:v>
                </c:pt>
                <c:pt idx="2240">
                  <c:v>1237.5</c:v>
                </c:pt>
                <c:pt idx="2241">
                  <c:v>874.99999999999989</c:v>
                </c:pt>
                <c:pt idx="2242">
                  <c:v>1625.0000000000002</c:v>
                </c:pt>
                <c:pt idx="2243">
                  <c:v>1925.0000000000002</c:v>
                </c:pt>
                <c:pt idx="2244">
                  <c:v>2997.5000000000005</c:v>
                </c:pt>
                <c:pt idx="2245">
                  <c:v>1375</c:v>
                </c:pt>
                <c:pt idx="2246">
                  <c:v>1237.5</c:v>
                </c:pt>
                <c:pt idx="2247">
                  <c:v>624.99999999999989</c:v>
                </c:pt>
                <c:pt idx="2248">
                  <c:v>1137.5000000000002</c:v>
                </c:pt>
                <c:pt idx="2249">
                  <c:v>1512.5000000000002</c:v>
                </c:pt>
                <c:pt idx="2250">
                  <c:v>2887.5000000000005</c:v>
                </c:pt>
                <c:pt idx="2251">
                  <c:v>1237.5</c:v>
                </c:pt>
                <c:pt idx="2252">
                  <c:v>1012.5</c:v>
                </c:pt>
                <c:pt idx="2253">
                  <c:v>749.99999999999989</c:v>
                </c:pt>
                <c:pt idx="2254">
                  <c:v>900.00000000000011</c:v>
                </c:pt>
                <c:pt idx="2255">
                  <c:v>1500</c:v>
                </c:pt>
                <c:pt idx="2256">
                  <c:v>3705</c:v>
                </c:pt>
                <c:pt idx="2257">
                  <c:v>1650.0000000000002</c:v>
                </c:pt>
                <c:pt idx="2258">
                  <c:v>1650.0000000000002</c:v>
                </c:pt>
                <c:pt idx="2259">
                  <c:v>1375</c:v>
                </c:pt>
                <c:pt idx="2260">
                  <c:v>1787.5</c:v>
                </c:pt>
                <c:pt idx="2261">
                  <c:v>2800.0000000000005</c:v>
                </c:pt>
                <c:pt idx="2262">
                  <c:v>4225</c:v>
                </c:pt>
                <c:pt idx="2263">
                  <c:v>2400.0000000000005</c:v>
                </c:pt>
                <c:pt idx="2264">
                  <c:v>1787.5000000000002</c:v>
                </c:pt>
                <c:pt idx="2265">
                  <c:v>1650.0000000000002</c:v>
                </c:pt>
                <c:pt idx="2266">
                  <c:v>1950</c:v>
                </c:pt>
                <c:pt idx="2267">
                  <c:v>3150.0000000000005</c:v>
                </c:pt>
                <c:pt idx="2268">
                  <c:v>4387.5</c:v>
                </c:pt>
                <c:pt idx="2269">
                  <c:v>2550.0000000000005</c:v>
                </c:pt>
                <c:pt idx="2270">
                  <c:v>1925.0000000000002</c:v>
                </c:pt>
                <c:pt idx="2271">
                  <c:v>1650.0000000000002</c:v>
                </c:pt>
                <c:pt idx="2272">
                  <c:v>2112.5</c:v>
                </c:pt>
                <c:pt idx="2273">
                  <c:v>3500.0000000000005</c:v>
                </c:pt>
                <c:pt idx="2274">
                  <c:v>4225</c:v>
                </c:pt>
                <c:pt idx="2275">
                  <c:v>2550.0000000000005</c:v>
                </c:pt>
                <c:pt idx="2276">
                  <c:v>1925.0000000000002</c:v>
                </c:pt>
                <c:pt idx="2277">
                  <c:v>1375</c:v>
                </c:pt>
                <c:pt idx="2278">
                  <c:v>1462.5</c:v>
                </c:pt>
                <c:pt idx="2279">
                  <c:v>2800.0000000000005</c:v>
                </c:pt>
                <c:pt idx="2280">
                  <c:v>3412.5</c:v>
                </c:pt>
                <c:pt idx="2281">
                  <c:v>1950.0000000000002</c:v>
                </c:pt>
                <c:pt idx="2282">
                  <c:v>1237.5</c:v>
                </c:pt>
                <c:pt idx="2283">
                  <c:v>1100</c:v>
                </c:pt>
                <c:pt idx="2284">
                  <c:v>1300</c:v>
                </c:pt>
                <c:pt idx="2285">
                  <c:v>2100</c:v>
                </c:pt>
                <c:pt idx="2286">
                  <c:v>3150.0000000000005</c:v>
                </c:pt>
                <c:pt idx="2287">
                  <c:v>1787.5000000000005</c:v>
                </c:pt>
                <c:pt idx="2288">
                  <c:v>1137.5000000000002</c:v>
                </c:pt>
                <c:pt idx="2289">
                  <c:v>975.00000000000023</c:v>
                </c:pt>
                <c:pt idx="2290">
                  <c:v>1125.0000000000002</c:v>
                </c:pt>
                <c:pt idx="2291">
                  <c:v>2200</c:v>
                </c:pt>
                <c:pt idx="2292">
                  <c:v>3187.5000000000005</c:v>
                </c:pt>
                <c:pt idx="2293">
                  <c:v>1950.0000000000005</c:v>
                </c:pt>
                <c:pt idx="2294">
                  <c:v>2080.0000000000005</c:v>
                </c:pt>
                <c:pt idx="2295">
                  <c:v>1950.0000000000005</c:v>
                </c:pt>
                <c:pt idx="2296">
                  <c:v>2062.5000000000005</c:v>
                </c:pt>
                <c:pt idx="2297">
                  <c:v>3000</c:v>
                </c:pt>
                <c:pt idx="2298">
                  <c:v>4500.0000000000009</c:v>
                </c:pt>
                <c:pt idx="2299">
                  <c:v>2600.0000000000005</c:v>
                </c:pt>
                <c:pt idx="2300">
                  <c:v>2437.5000000000005</c:v>
                </c:pt>
                <c:pt idx="2301">
                  <c:v>2112.5000000000005</c:v>
                </c:pt>
                <c:pt idx="2302">
                  <c:v>2437.5000000000005</c:v>
                </c:pt>
                <c:pt idx="2303">
                  <c:v>3400</c:v>
                </c:pt>
              </c:numCache>
            </c:numRef>
          </c:yVal>
          <c:smooth val="0"/>
          <c:extLst>
            <c:ext xmlns:c16="http://schemas.microsoft.com/office/drawing/2014/chart" uri="{C3380CC4-5D6E-409C-BE32-E72D297353CC}">
              <c16:uniqueId val="{00000000-5BC2-4A45-BD01-F04E70288662}"/>
            </c:ext>
          </c:extLst>
        </c:ser>
        <c:ser>
          <c:idx val="1"/>
          <c:order val="1"/>
          <c:tx>
            <c:strRef>
              <c:f>'Sales &amp; Profitability Analysis'!$AH$4:$AI$4</c:f>
              <c:strCache>
                <c:ptCount val="1"/>
                <c:pt idx="0">
                  <c:v>BevCo</c:v>
                </c:pt>
              </c:strCache>
            </c:strRef>
          </c:tx>
          <c:spPr>
            <a:ln w="25400" cap="rnd">
              <a:noFill/>
              <a:round/>
            </a:ln>
            <a:effectLst/>
          </c:spPr>
          <c:marker>
            <c:symbol val="circle"/>
            <c:size val="10"/>
            <c:spPr>
              <a:solidFill>
                <a:schemeClr val="accent2"/>
              </a:solidFill>
              <a:ln w="9525">
                <a:solidFill>
                  <a:schemeClr val="accent2"/>
                </a:solidFill>
              </a:ln>
              <a:effectLst/>
            </c:spPr>
          </c:marker>
          <c:xVal>
            <c:numRef>
              <c:f>'Sales &amp; Profitability Analysis'!$AH$6:$AH$581</c:f>
              <c:numCache>
                <c:formatCode>[$$-409]#,##0</c:formatCode>
                <c:ptCount val="576"/>
                <c:pt idx="0">
                  <c:v>2250</c:v>
                </c:pt>
                <c:pt idx="1">
                  <c:v>3150</c:v>
                </c:pt>
                <c:pt idx="2">
                  <c:v>2450</c:v>
                </c:pt>
                <c:pt idx="3">
                  <c:v>2450</c:v>
                </c:pt>
                <c:pt idx="4">
                  <c:v>2200</c:v>
                </c:pt>
                <c:pt idx="5">
                  <c:v>2450</c:v>
                </c:pt>
                <c:pt idx="6">
                  <c:v>2125</c:v>
                </c:pt>
                <c:pt idx="7">
                  <c:v>2975</c:v>
                </c:pt>
                <c:pt idx="8">
                  <c:v>2362.5</c:v>
                </c:pt>
                <c:pt idx="9">
                  <c:v>2187.5</c:v>
                </c:pt>
                <c:pt idx="10">
                  <c:v>2000</c:v>
                </c:pt>
                <c:pt idx="11">
                  <c:v>2450</c:v>
                </c:pt>
                <c:pt idx="12">
                  <c:v>2625</c:v>
                </c:pt>
                <c:pt idx="13">
                  <c:v>3500</c:v>
                </c:pt>
                <c:pt idx="14">
                  <c:v>2450</c:v>
                </c:pt>
                <c:pt idx="15">
                  <c:v>2400</c:v>
                </c:pt>
                <c:pt idx="16">
                  <c:v>2250</c:v>
                </c:pt>
                <c:pt idx="17">
                  <c:v>2600</c:v>
                </c:pt>
                <c:pt idx="18">
                  <c:v>2700</c:v>
                </c:pt>
                <c:pt idx="19">
                  <c:v>3600</c:v>
                </c:pt>
                <c:pt idx="20">
                  <c:v>2537.5</c:v>
                </c:pt>
                <c:pt idx="21">
                  <c:v>2500</c:v>
                </c:pt>
                <c:pt idx="22">
                  <c:v>2362.5</c:v>
                </c:pt>
                <c:pt idx="23">
                  <c:v>3200</c:v>
                </c:pt>
                <c:pt idx="24">
                  <c:v>2775</c:v>
                </c:pt>
                <c:pt idx="25">
                  <c:v>3700</c:v>
                </c:pt>
                <c:pt idx="26">
                  <c:v>2712.5</c:v>
                </c:pt>
                <c:pt idx="27">
                  <c:v>2800</c:v>
                </c:pt>
                <c:pt idx="28">
                  <c:v>2700</c:v>
                </c:pt>
                <c:pt idx="29">
                  <c:v>3800</c:v>
                </c:pt>
                <c:pt idx="30">
                  <c:v>3800</c:v>
                </c:pt>
                <c:pt idx="31">
                  <c:v>4275</c:v>
                </c:pt>
                <c:pt idx="32">
                  <c:v>3200</c:v>
                </c:pt>
                <c:pt idx="33">
                  <c:v>3000</c:v>
                </c:pt>
                <c:pt idx="34">
                  <c:v>2925</c:v>
                </c:pt>
                <c:pt idx="35">
                  <c:v>5000</c:v>
                </c:pt>
                <c:pt idx="36">
                  <c:v>3800</c:v>
                </c:pt>
                <c:pt idx="37">
                  <c:v>4275</c:v>
                </c:pt>
                <c:pt idx="38">
                  <c:v>4400</c:v>
                </c:pt>
                <c:pt idx="39">
                  <c:v>2800</c:v>
                </c:pt>
                <c:pt idx="40">
                  <c:v>3150</c:v>
                </c:pt>
                <c:pt idx="41">
                  <c:v>4875</c:v>
                </c:pt>
                <c:pt idx="42">
                  <c:v>3700</c:v>
                </c:pt>
                <c:pt idx="43">
                  <c:v>4162.5</c:v>
                </c:pt>
                <c:pt idx="44">
                  <c:v>4400</c:v>
                </c:pt>
                <c:pt idx="45">
                  <c:v>2600</c:v>
                </c:pt>
                <c:pt idx="46">
                  <c:v>2925</c:v>
                </c:pt>
                <c:pt idx="47">
                  <c:v>4500</c:v>
                </c:pt>
                <c:pt idx="48">
                  <c:v>3825</c:v>
                </c:pt>
                <c:pt idx="49">
                  <c:v>3825</c:v>
                </c:pt>
                <c:pt idx="50">
                  <c:v>4500</c:v>
                </c:pt>
                <c:pt idx="51">
                  <c:v>3125</c:v>
                </c:pt>
                <c:pt idx="52">
                  <c:v>2812.5</c:v>
                </c:pt>
                <c:pt idx="53">
                  <c:v>4675</c:v>
                </c:pt>
                <c:pt idx="54">
                  <c:v>3600</c:v>
                </c:pt>
                <c:pt idx="55">
                  <c:v>3600</c:v>
                </c:pt>
                <c:pt idx="56">
                  <c:v>3750</c:v>
                </c:pt>
                <c:pt idx="57">
                  <c:v>3000</c:v>
                </c:pt>
                <c:pt idx="58">
                  <c:v>2587.5</c:v>
                </c:pt>
                <c:pt idx="59">
                  <c:v>4125</c:v>
                </c:pt>
                <c:pt idx="60">
                  <c:v>4050</c:v>
                </c:pt>
                <c:pt idx="61">
                  <c:v>4050</c:v>
                </c:pt>
                <c:pt idx="62">
                  <c:v>4125</c:v>
                </c:pt>
                <c:pt idx="63">
                  <c:v>3375</c:v>
                </c:pt>
                <c:pt idx="64">
                  <c:v>2925</c:v>
                </c:pt>
                <c:pt idx="65">
                  <c:v>4675</c:v>
                </c:pt>
                <c:pt idx="66">
                  <c:v>4275</c:v>
                </c:pt>
                <c:pt idx="67">
                  <c:v>4275</c:v>
                </c:pt>
                <c:pt idx="68">
                  <c:v>4250</c:v>
                </c:pt>
                <c:pt idx="69">
                  <c:v>3500</c:v>
                </c:pt>
                <c:pt idx="70">
                  <c:v>2925</c:v>
                </c:pt>
                <c:pt idx="71">
                  <c:v>4950</c:v>
                </c:pt>
                <c:pt idx="72">
                  <c:v>1450</c:v>
                </c:pt>
                <c:pt idx="73">
                  <c:v>2175</c:v>
                </c:pt>
                <c:pt idx="74">
                  <c:v>1575</c:v>
                </c:pt>
                <c:pt idx="75">
                  <c:v>1837.4999999999998</c:v>
                </c:pt>
                <c:pt idx="76">
                  <c:v>1500</c:v>
                </c:pt>
                <c:pt idx="77">
                  <c:v>1837.4999999999998</c:v>
                </c:pt>
                <c:pt idx="78">
                  <c:v>1687.5</c:v>
                </c:pt>
                <c:pt idx="79">
                  <c:v>2275</c:v>
                </c:pt>
                <c:pt idx="80">
                  <c:v>1662.5</c:v>
                </c:pt>
                <c:pt idx="81">
                  <c:v>1487.5</c:v>
                </c:pt>
                <c:pt idx="82">
                  <c:v>1200</c:v>
                </c:pt>
                <c:pt idx="83">
                  <c:v>1750</c:v>
                </c:pt>
                <c:pt idx="84">
                  <c:v>2025</c:v>
                </c:pt>
                <c:pt idx="85">
                  <c:v>2700</c:v>
                </c:pt>
                <c:pt idx="86">
                  <c:v>1500</c:v>
                </c:pt>
                <c:pt idx="87">
                  <c:v>1400.0000000000002</c:v>
                </c:pt>
                <c:pt idx="88">
                  <c:v>1200</c:v>
                </c:pt>
                <c:pt idx="89">
                  <c:v>1575.0000000000002</c:v>
                </c:pt>
                <c:pt idx="90">
                  <c:v>1399.9999999999998</c:v>
                </c:pt>
                <c:pt idx="91">
                  <c:v>2100.0000000000005</c:v>
                </c:pt>
                <c:pt idx="92">
                  <c:v>1312.4999999999998</c:v>
                </c:pt>
                <c:pt idx="93">
                  <c:v>1275.0000000000002</c:v>
                </c:pt>
                <c:pt idx="94">
                  <c:v>1137.5</c:v>
                </c:pt>
                <c:pt idx="95">
                  <c:v>1800.0000000000002</c:v>
                </c:pt>
                <c:pt idx="96">
                  <c:v>1499.9999999999998</c:v>
                </c:pt>
                <c:pt idx="97">
                  <c:v>2325.0000000000005</c:v>
                </c:pt>
                <c:pt idx="98">
                  <c:v>1562.4999999999998</c:v>
                </c:pt>
                <c:pt idx="99">
                  <c:v>1925.0000000000002</c:v>
                </c:pt>
                <c:pt idx="100">
                  <c:v>2250</c:v>
                </c:pt>
                <c:pt idx="101">
                  <c:v>3600</c:v>
                </c:pt>
                <c:pt idx="102">
                  <c:v>3600</c:v>
                </c:pt>
                <c:pt idx="103">
                  <c:v>4000</c:v>
                </c:pt>
                <c:pt idx="104">
                  <c:v>2925</c:v>
                </c:pt>
                <c:pt idx="105">
                  <c:v>2700</c:v>
                </c:pt>
                <c:pt idx="106">
                  <c:v>2500</c:v>
                </c:pt>
                <c:pt idx="107">
                  <c:v>4812.5</c:v>
                </c:pt>
                <c:pt idx="108">
                  <c:v>3712.5</c:v>
                </c:pt>
                <c:pt idx="109">
                  <c:v>4125</c:v>
                </c:pt>
                <c:pt idx="110">
                  <c:v>4387.5</c:v>
                </c:pt>
                <c:pt idx="111">
                  <c:v>2587.5</c:v>
                </c:pt>
                <c:pt idx="112">
                  <c:v>2875</c:v>
                </c:pt>
                <c:pt idx="113">
                  <c:v>5100</c:v>
                </c:pt>
                <c:pt idx="114">
                  <c:v>4000</c:v>
                </c:pt>
                <c:pt idx="115">
                  <c:v>4400</c:v>
                </c:pt>
                <c:pt idx="116">
                  <c:v>4875</c:v>
                </c:pt>
                <c:pt idx="117">
                  <c:v>2625</c:v>
                </c:pt>
                <c:pt idx="118">
                  <c:v>2887.5000000000005</c:v>
                </c:pt>
                <c:pt idx="119">
                  <c:v>4650</c:v>
                </c:pt>
                <c:pt idx="120">
                  <c:v>3987.5000000000005</c:v>
                </c:pt>
                <c:pt idx="121">
                  <c:v>3712.5000000000005</c:v>
                </c:pt>
                <c:pt idx="122">
                  <c:v>4350</c:v>
                </c:pt>
                <c:pt idx="123">
                  <c:v>2700</c:v>
                </c:pt>
                <c:pt idx="124">
                  <c:v>2475</c:v>
                </c:pt>
                <c:pt idx="125">
                  <c:v>3375</c:v>
                </c:pt>
                <c:pt idx="126">
                  <c:v>2500</c:v>
                </c:pt>
                <c:pt idx="127">
                  <c:v>2500</c:v>
                </c:pt>
                <c:pt idx="128">
                  <c:v>2587.5</c:v>
                </c:pt>
                <c:pt idx="129">
                  <c:v>1912.5</c:v>
                </c:pt>
                <c:pt idx="130">
                  <c:v>1600</c:v>
                </c:pt>
                <c:pt idx="131">
                  <c:v>2875</c:v>
                </c:pt>
                <c:pt idx="132">
                  <c:v>2900</c:v>
                </c:pt>
                <c:pt idx="133">
                  <c:v>2900</c:v>
                </c:pt>
                <c:pt idx="134">
                  <c:v>4225</c:v>
                </c:pt>
                <c:pt idx="135">
                  <c:v>3250</c:v>
                </c:pt>
                <c:pt idx="136">
                  <c:v>2850</c:v>
                </c:pt>
                <c:pt idx="137">
                  <c:v>4725</c:v>
                </c:pt>
                <c:pt idx="138">
                  <c:v>4950</c:v>
                </c:pt>
                <c:pt idx="139">
                  <c:v>4950</c:v>
                </c:pt>
                <c:pt idx="140">
                  <c:v>4712.5</c:v>
                </c:pt>
                <c:pt idx="141">
                  <c:v>3737.5</c:v>
                </c:pt>
                <c:pt idx="142">
                  <c:v>3150</c:v>
                </c:pt>
                <c:pt idx="143">
                  <c:v>5425.0000000000009</c:v>
                </c:pt>
                <c:pt idx="144">
                  <c:v>1400</c:v>
                </c:pt>
                <c:pt idx="145">
                  <c:v>2100</c:v>
                </c:pt>
                <c:pt idx="146">
                  <c:v>1500</c:v>
                </c:pt>
                <c:pt idx="147">
                  <c:v>1750</c:v>
                </c:pt>
                <c:pt idx="148">
                  <c:v>1400</c:v>
                </c:pt>
                <c:pt idx="149">
                  <c:v>1750</c:v>
                </c:pt>
                <c:pt idx="150">
                  <c:v>1625</c:v>
                </c:pt>
                <c:pt idx="151">
                  <c:v>2187.5</c:v>
                </c:pt>
                <c:pt idx="152">
                  <c:v>1575</c:v>
                </c:pt>
                <c:pt idx="153">
                  <c:v>1400</c:v>
                </c:pt>
                <c:pt idx="154">
                  <c:v>1100</c:v>
                </c:pt>
                <c:pt idx="155">
                  <c:v>1662.5</c:v>
                </c:pt>
                <c:pt idx="156">
                  <c:v>1950</c:v>
                </c:pt>
                <c:pt idx="157">
                  <c:v>2600</c:v>
                </c:pt>
                <c:pt idx="158">
                  <c:v>1425</c:v>
                </c:pt>
                <c:pt idx="159">
                  <c:v>1312.5000000000002</c:v>
                </c:pt>
                <c:pt idx="160">
                  <c:v>1100</c:v>
                </c:pt>
                <c:pt idx="161">
                  <c:v>1487.5000000000002</c:v>
                </c:pt>
                <c:pt idx="162">
                  <c:v>1350</c:v>
                </c:pt>
                <c:pt idx="163">
                  <c:v>1687.5000000000005</c:v>
                </c:pt>
                <c:pt idx="164">
                  <c:v>999.99999999999977</c:v>
                </c:pt>
                <c:pt idx="165">
                  <c:v>1000.0000000000002</c:v>
                </c:pt>
                <c:pt idx="166">
                  <c:v>900</c:v>
                </c:pt>
                <c:pt idx="167">
                  <c:v>1437.5000000000002</c:v>
                </c:pt>
                <c:pt idx="168">
                  <c:v>1087.4999999999998</c:v>
                </c:pt>
                <c:pt idx="169">
                  <c:v>1875.0000000000005</c:v>
                </c:pt>
                <c:pt idx="170">
                  <c:v>1199.9999999999998</c:v>
                </c:pt>
                <c:pt idx="171">
                  <c:v>1575.0000000000002</c:v>
                </c:pt>
                <c:pt idx="172">
                  <c:v>1912.5</c:v>
                </c:pt>
                <c:pt idx="173">
                  <c:v>3100</c:v>
                </c:pt>
                <c:pt idx="174">
                  <c:v>3100</c:v>
                </c:pt>
                <c:pt idx="175">
                  <c:v>3487.5</c:v>
                </c:pt>
                <c:pt idx="176">
                  <c:v>2600</c:v>
                </c:pt>
                <c:pt idx="177">
                  <c:v>2400</c:v>
                </c:pt>
                <c:pt idx="178">
                  <c:v>2250</c:v>
                </c:pt>
                <c:pt idx="179">
                  <c:v>4375</c:v>
                </c:pt>
                <c:pt idx="180">
                  <c:v>3300</c:v>
                </c:pt>
                <c:pt idx="181">
                  <c:v>3712.5</c:v>
                </c:pt>
                <c:pt idx="182">
                  <c:v>3900</c:v>
                </c:pt>
                <c:pt idx="183">
                  <c:v>2300</c:v>
                </c:pt>
                <c:pt idx="184">
                  <c:v>2475</c:v>
                </c:pt>
                <c:pt idx="185">
                  <c:v>4537.4999999999991</c:v>
                </c:pt>
                <c:pt idx="186">
                  <c:v>3487.5</c:v>
                </c:pt>
                <c:pt idx="187">
                  <c:v>4262.5</c:v>
                </c:pt>
                <c:pt idx="188">
                  <c:v>4750</c:v>
                </c:pt>
                <c:pt idx="189">
                  <c:v>2137.5</c:v>
                </c:pt>
                <c:pt idx="190">
                  <c:v>2375</c:v>
                </c:pt>
                <c:pt idx="191">
                  <c:v>3987.4999999999995</c:v>
                </c:pt>
                <c:pt idx="192">
                  <c:v>3375</c:v>
                </c:pt>
                <c:pt idx="193">
                  <c:v>3125</c:v>
                </c:pt>
                <c:pt idx="194">
                  <c:v>3712.4999999999995</c:v>
                </c:pt>
                <c:pt idx="195">
                  <c:v>2199.9999999999995</c:v>
                </c:pt>
                <c:pt idx="196">
                  <c:v>2000</c:v>
                </c:pt>
                <c:pt idx="197">
                  <c:v>2812.5</c:v>
                </c:pt>
                <c:pt idx="198">
                  <c:v>2012.5000000000002</c:v>
                </c:pt>
                <c:pt idx="199">
                  <c:v>2012.5000000000002</c:v>
                </c:pt>
                <c:pt idx="200">
                  <c:v>2100</c:v>
                </c:pt>
                <c:pt idx="201">
                  <c:v>1500</c:v>
                </c:pt>
                <c:pt idx="202">
                  <c:v>1225.0000000000002</c:v>
                </c:pt>
                <c:pt idx="203">
                  <c:v>2362.5</c:v>
                </c:pt>
                <c:pt idx="204">
                  <c:v>2025.0000000000002</c:v>
                </c:pt>
                <c:pt idx="205">
                  <c:v>2025.0000000000002</c:v>
                </c:pt>
                <c:pt idx="206">
                  <c:v>3300.0000000000005</c:v>
                </c:pt>
                <c:pt idx="207">
                  <c:v>2612.5</c:v>
                </c:pt>
                <c:pt idx="208">
                  <c:v>2474.9999999999995</c:v>
                </c:pt>
                <c:pt idx="209">
                  <c:v>4225</c:v>
                </c:pt>
                <c:pt idx="210">
                  <c:v>4399.9999999999991</c:v>
                </c:pt>
                <c:pt idx="211">
                  <c:v>4399.9999999999991</c:v>
                </c:pt>
                <c:pt idx="212">
                  <c:v>4200</c:v>
                </c:pt>
                <c:pt idx="213">
                  <c:v>3300</c:v>
                </c:pt>
                <c:pt idx="214">
                  <c:v>2749.9999999999995</c:v>
                </c:pt>
                <c:pt idx="215">
                  <c:v>4875</c:v>
                </c:pt>
                <c:pt idx="216">
                  <c:v>1350</c:v>
                </c:pt>
                <c:pt idx="217">
                  <c:v>2025</c:v>
                </c:pt>
                <c:pt idx="218">
                  <c:v>1425</c:v>
                </c:pt>
                <c:pt idx="219">
                  <c:v>1662.5</c:v>
                </c:pt>
                <c:pt idx="220">
                  <c:v>1300</c:v>
                </c:pt>
                <c:pt idx="221">
                  <c:v>1662.5</c:v>
                </c:pt>
                <c:pt idx="222">
                  <c:v>1562.5</c:v>
                </c:pt>
                <c:pt idx="223">
                  <c:v>2100</c:v>
                </c:pt>
                <c:pt idx="224">
                  <c:v>1487.5</c:v>
                </c:pt>
                <c:pt idx="225">
                  <c:v>1312.5</c:v>
                </c:pt>
                <c:pt idx="226">
                  <c:v>1000</c:v>
                </c:pt>
                <c:pt idx="227">
                  <c:v>1575</c:v>
                </c:pt>
                <c:pt idx="228">
                  <c:v>1875</c:v>
                </c:pt>
                <c:pt idx="229">
                  <c:v>2500</c:v>
                </c:pt>
                <c:pt idx="230">
                  <c:v>1350</c:v>
                </c:pt>
                <c:pt idx="231">
                  <c:v>1225.0000000000002</c:v>
                </c:pt>
                <c:pt idx="232">
                  <c:v>1000</c:v>
                </c:pt>
                <c:pt idx="233">
                  <c:v>1400.0000000000002</c:v>
                </c:pt>
                <c:pt idx="234">
                  <c:v>1300</c:v>
                </c:pt>
                <c:pt idx="235">
                  <c:v>1300.0000000000005</c:v>
                </c:pt>
                <c:pt idx="236">
                  <c:v>712.49999999999989</c:v>
                </c:pt>
                <c:pt idx="237">
                  <c:v>750.00000000000023</c:v>
                </c:pt>
                <c:pt idx="238">
                  <c:v>687.5</c:v>
                </c:pt>
                <c:pt idx="239">
                  <c:v>1100.0000000000005</c:v>
                </c:pt>
                <c:pt idx="240">
                  <c:v>699.99999999999977</c:v>
                </c:pt>
                <c:pt idx="241">
                  <c:v>1450.0000000000005</c:v>
                </c:pt>
                <c:pt idx="242">
                  <c:v>862.49999999999977</c:v>
                </c:pt>
                <c:pt idx="243">
                  <c:v>1750.0000000000002</c:v>
                </c:pt>
                <c:pt idx="244">
                  <c:v>2000</c:v>
                </c:pt>
                <c:pt idx="245">
                  <c:v>3375</c:v>
                </c:pt>
                <c:pt idx="246">
                  <c:v>3375</c:v>
                </c:pt>
                <c:pt idx="247">
                  <c:v>3750</c:v>
                </c:pt>
                <c:pt idx="248">
                  <c:v>2925</c:v>
                </c:pt>
                <c:pt idx="249">
                  <c:v>2700</c:v>
                </c:pt>
                <c:pt idx="250">
                  <c:v>2500</c:v>
                </c:pt>
                <c:pt idx="251">
                  <c:v>4812.5</c:v>
                </c:pt>
                <c:pt idx="252">
                  <c:v>3712.5</c:v>
                </c:pt>
                <c:pt idx="253">
                  <c:v>4125</c:v>
                </c:pt>
                <c:pt idx="254">
                  <c:v>4387.5</c:v>
                </c:pt>
                <c:pt idx="255">
                  <c:v>2587.5</c:v>
                </c:pt>
                <c:pt idx="256">
                  <c:v>2625</c:v>
                </c:pt>
                <c:pt idx="257">
                  <c:v>4800</c:v>
                </c:pt>
                <c:pt idx="258">
                  <c:v>3000</c:v>
                </c:pt>
                <c:pt idx="259">
                  <c:v>4125</c:v>
                </c:pt>
                <c:pt idx="260">
                  <c:v>5087.5</c:v>
                </c:pt>
                <c:pt idx="261">
                  <c:v>2125</c:v>
                </c:pt>
                <c:pt idx="262">
                  <c:v>2337.5</c:v>
                </c:pt>
                <c:pt idx="263">
                  <c:v>4050</c:v>
                </c:pt>
                <c:pt idx="264">
                  <c:v>3437.5000000000005</c:v>
                </c:pt>
                <c:pt idx="265">
                  <c:v>3162.5000000000005</c:v>
                </c:pt>
                <c:pt idx="266">
                  <c:v>3750</c:v>
                </c:pt>
                <c:pt idx="267">
                  <c:v>2100</c:v>
                </c:pt>
                <c:pt idx="268">
                  <c:v>1575</c:v>
                </c:pt>
                <c:pt idx="269">
                  <c:v>2300</c:v>
                </c:pt>
                <c:pt idx="270">
                  <c:v>1575.0000000000002</c:v>
                </c:pt>
                <c:pt idx="271">
                  <c:v>1575.0000000000002</c:v>
                </c:pt>
                <c:pt idx="272">
                  <c:v>1662.5000000000002</c:v>
                </c:pt>
                <c:pt idx="273">
                  <c:v>1137.5</c:v>
                </c:pt>
                <c:pt idx="274">
                  <c:v>900.00000000000011</c:v>
                </c:pt>
                <c:pt idx="275">
                  <c:v>1900</c:v>
                </c:pt>
                <c:pt idx="276">
                  <c:v>1250.0000000000002</c:v>
                </c:pt>
                <c:pt idx="277">
                  <c:v>1250.0000000000002</c:v>
                </c:pt>
                <c:pt idx="278">
                  <c:v>2587.5000000000005</c:v>
                </c:pt>
                <c:pt idx="279">
                  <c:v>2025.0000000000002</c:v>
                </c:pt>
                <c:pt idx="280">
                  <c:v>2124.9999999999995</c:v>
                </c:pt>
                <c:pt idx="281">
                  <c:v>3750</c:v>
                </c:pt>
                <c:pt idx="282">
                  <c:v>4650</c:v>
                </c:pt>
                <c:pt idx="283">
                  <c:v>4650</c:v>
                </c:pt>
                <c:pt idx="284">
                  <c:v>4550</c:v>
                </c:pt>
                <c:pt idx="285">
                  <c:v>3575</c:v>
                </c:pt>
                <c:pt idx="286">
                  <c:v>3000</c:v>
                </c:pt>
                <c:pt idx="287">
                  <c:v>5250.0000000000009</c:v>
                </c:pt>
                <c:pt idx="288">
                  <c:v>1350</c:v>
                </c:pt>
                <c:pt idx="289">
                  <c:v>2025</c:v>
                </c:pt>
                <c:pt idx="290">
                  <c:v>1425</c:v>
                </c:pt>
                <c:pt idx="291">
                  <c:v>1662.5</c:v>
                </c:pt>
                <c:pt idx="292">
                  <c:v>1300</c:v>
                </c:pt>
                <c:pt idx="293">
                  <c:v>1662.5</c:v>
                </c:pt>
                <c:pt idx="294">
                  <c:v>1562.5</c:v>
                </c:pt>
                <c:pt idx="295">
                  <c:v>2100</c:v>
                </c:pt>
                <c:pt idx="296">
                  <c:v>1487.5</c:v>
                </c:pt>
                <c:pt idx="297">
                  <c:v>1312.5</c:v>
                </c:pt>
                <c:pt idx="298">
                  <c:v>1000</c:v>
                </c:pt>
                <c:pt idx="299">
                  <c:v>1575</c:v>
                </c:pt>
                <c:pt idx="300">
                  <c:v>1875</c:v>
                </c:pt>
                <c:pt idx="301">
                  <c:v>2500</c:v>
                </c:pt>
                <c:pt idx="302">
                  <c:v>1350</c:v>
                </c:pt>
                <c:pt idx="303">
                  <c:v>1225.0000000000002</c:v>
                </c:pt>
                <c:pt idx="304">
                  <c:v>1000</c:v>
                </c:pt>
                <c:pt idx="305">
                  <c:v>1400.0000000000002</c:v>
                </c:pt>
                <c:pt idx="306">
                  <c:v>1300</c:v>
                </c:pt>
                <c:pt idx="307">
                  <c:v>1950.0000000000002</c:v>
                </c:pt>
                <c:pt idx="308">
                  <c:v>1187.4999999999998</c:v>
                </c:pt>
                <c:pt idx="309">
                  <c:v>1125.0000000000002</c:v>
                </c:pt>
                <c:pt idx="310">
                  <c:v>962.49999999999989</c:v>
                </c:pt>
                <c:pt idx="311">
                  <c:v>1650.0000000000002</c:v>
                </c:pt>
                <c:pt idx="312">
                  <c:v>1399.9999999999998</c:v>
                </c:pt>
                <c:pt idx="313">
                  <c:v>2175.0000000000005</c:v>
                </c:pt>
                <c:pt idx="314">
                  <c:v>1437.4999999999998</c:v>
                </c:pt>
                <c:pt idx="315">
                  <c:v>1750.0000000000002</c:v>
                </c:pt>
                <c:pt idx="316">
                  <c:v>2000</c:v>
                </c:pt>
                <c:pt idx="317">
                  <c:v>3375</c:v>
                </c:pt>
                <c:pt idx="318">
                  <c:v>3375</c:v>
                </c:pt>
                <c:pt idx="319">
                  <c:v>3750</c:v>
                </c:pt>
                <c:pt idx="320">
                  <c:v>3000</c:v>
                </c:pt>
                <c:pt idx="321">
                  <c:v>2750</c:v>
                </c:pt>
                <c:pt idx="322">
                  <c:v>2475</c:v>
                </c:pt>
                <c:pt idx="323">
                  <c:v>4950.0000000000009</c:v>
                </c:pt>
                <c:pt idx="324">
                  <c:v>3875</c:v>
                </c:pt>
                <c:pt idx="325">
                  <c:v>4262.5</c:v>
                </c:pt>
                <c:pt idx="326">
                  <c:v>4625</c:v>
                </c:pt>
                <c:pt idx="327">
                  <c:v>2625</c:v>
                </c:pt>
                <c:pt idx="328">
                  <c:v>2887.5000000000005</c:v>
                </c:pt>
                <c:pt idx="329">
                  <c:v>5200</c:v>
                </c:pt>
                <c:pt idx="330">
                  <c:v>3750</c:v>
                </c:pt>
                <c:pt idx="331">
                  <c:v>4125</c:v>
                </c:pt>
                <c:pt idx="332">
                  <c:v>4625</c:v>
                </c:pt>
                <c:pt idx="333">
                  <c:v>2375</c:v>
                </c:pt>
                <c:pt idx="334">
                  <c:v>2612.5</c:v>
                </c:pt>
                <c:pt idx="335">
                  <c:v>4350</c:v>
                </c:pt>
                <c:pt idx="336">
                  <c:v>3712.5000000000005</c:v>
                </c:pt>
                <c:pt idx="337">
                  <c:v>3437.5000000000005</c:v>
                </c:pt>
                <c:pt idx="338">
                  <c:v>4050</c:v>
                </c:pt>
                <c:pt idx="339">
                  <c:v>2400</c:v>
                </c:pt>
                <c:pt idx="340">
                  <c:v>2200</c:v>
                </c:pt>
                <c:pt idx="341">
                  <c:v>3125</c:v>
                </c:pt>
                <c:pt idx="342">
                  <c:v>2300</c:v>
                </c:pt>
                <c:pt idx="343">
                  <c:v>2300</c:v>
                </c:pt>
                <c:pt idx="344">
                  <c:v>2362.5</c:v>
                </c:pt>
                <c:pt idx="345">
                  <c:v>1687.5</c:v>
                </c:pt>
                <c:pt idx="346">
                  <c:v>1225.0000000000002</c:v>
                </c:pt>
                <c:pt idx="347">
                  <c:v>2362.5</c:v>
                </c:pt>
                <c:pt idx="348">
                  <c:v>2362.5</c:v>
                </c:pt>
                <c:pt idx="349">
                  <c:v>2362.5</c:v>
                </c:pt>
                <c:pt idx="350">
                  <c:v>3600</c:v>
                </c:pt>
                <c:pt idx="351">
                  <c:v>2700</c:v>
                </c:pt>
                <c:pt idx="352">
                  <c:v>2337.4999999999995</c:v>
                </c:pt>
                <c:pt idx="353">
                  <c:v>4062.5</c:v>
                </c:pt>
                <c:pt idx="354">
                  <c:v>4262.4999999999991</c:v>
                </c:pt>
                <c:pt idx="355">
                  <c:v>4262.4999999999991</c:v>
                </c:pt>
                <c:pt idx="356">
                  <c:v>4050</c:v>
                </c:pt>
                <c:pt idx="357">
                  <c:v>3150</c:v>
                </c:pt>
                <c:pt idx="358">
                  <c:v>2612.4999999999995</c:v>
                </c:pt>
                <c:pt idx="359">
                  <c:v>4712.5</c:v>
                </c:pt>
                <c:pt idx="360">
                  <c:v>1625.0000000000005</c:v>
                </c:pt>
                <c:pt idx="361">
                  <c:v>1125.0000000000002</c:v>
                </c:pt>
                <c:pt idx="362">
                  <c:v>675.00000000000034</c:v>
                </c:pt>
                <c:pt idx="363">
                  <c:v>600</c:v>
                </c:pt>
                <c:pt idx="364">
                  <c:v>1225.0000000000002</c:v>
                </c:pt>
                <c:pt idx="365">
                  <c:v>1125.0000000000002</c:v>
                </c:pt>
                <c:pt idx="366">
                  <c:v>1750.0000000000005</c:v>
                </c:pt>
                <c:pt idx="367">
                  <c:v>875.00000000000023</c:v>
                </c:pt>
                <c:pt idx="368">
                  <c:v>600.00000000000034</c:v>
                </c:pt>
                <c:pt idx="369">
                  <c:v>500</c:v>
                </c:pt>
                <c:pt idx="370">
                  <c:v>1137.5</c:v>
                </c:pt>
                <c:pt idx="371">
                  <c:v>850</c:v>
                </c:pt>
                <c:pt idx="372">
                  <c:v>1290</c:v>
                </c:pt>
                <c:pt idx="373">
                  <c:v>650</c:v>
                </c:pt>
                <c:pt idx="374">
                  <c:v>350.00000000000006</c:v>
                </c:pt>
                <c:pt idx="375">
                  <c:v>399.99999999999989</c:v>
                </c:pt>
                <c:pt idx="376">
                  <c:v>875.00000000000023</c:v>
                </c:pt>
                <c:pt idx="377">
                  <c:v>875</c:v>
                </c:pt>
                <c:pt idx="378">
                  <c:v>1500</c:v>
                </c:pt>
                <c:pt idx="379">
                  <c:v>750</c:v>
                </c:pt>
                <c:pt idx="380">
                  <c:v>450.00000000000006</c:v>
                </c:pt>
                <c:pt idx="381">
                  <c:v>449.99999999999989</c:v>
                </c:pt>
                <c:pt idx="382">
                  <c:v>1000</c:v>
                </c:pt>
                <c:pt idx="383">
                  <c:v>1200.0000000000002</c:v>
                </c:pt>
                <c:pt idx="384">
                  <c:v>2680</c:v>
                </c:pt>
                <c:pt idx="385">
                  <c:v>1500</c:v>
                </c:pt>
                <c:pt idx="386">
                  <c:v>1225.0000000000002</c:v>
                </c:pt>
                <c:pt idx="387">
                  <c:v>1050</c:v>
                </c:pt>
                <c:pt idx="388">
                  <c:v>1462.4999999999998</c:v>
                </c:pt>
                <c:pt idx="389">
                  <c:v>1912.4999999999998</c:v>
                </c:pt>
                <c:pt idx="390">
                  <c:v>2700</c:v>
                </c:pt>
                <c:pt idx="391">
                  <c:v>1487.5000000000002</c:v>
                </c:pt>
                <c:pt idx="392">
                  <c:v>1600</c:v>
                </c:pt>
                <c:pt idx="393">
                  <c:v>1500</c:v>
                </c:pt>
                <c:pt idx="394">
                  <c:v>2062.4999999999995</c:v>
                </c:pt>
                <c:pt idx="395">
                  <c:v>3300</c:v>
                </c:pt>
                <c:pt idx="396">
                  <c:v>4262.4999999999991</c:v>
                </c:pt>
                <c:pt idx="397">
                  <c:v>2625</c:v>
                </c:pt>
                <c:pt idx="398">
                  <c:v>2025</c:v>
                </c:pt>
                <c:pt idx="399">
                  <c:v>1800</c:v>
                </c:pt>
                <c:pt idx="400">
                  <c:v>2550</c:v>
                </c:pt>
                <c:pt idx="401">
                  <c:v>3900</c:v>
                </c:pt>
                <c:pt idx="402">
                  <c:v>4500</c:v>
                </c:pt>
                <c:pt idx="403">
                  <c:v>2887.5000000000005</c:v>
                </c:pt>
                <c:pt idx="404">
                  <c:v>2250</c:v>
                </c:pt>
                <c:pt idx="405">
                  <c:v>1600</c:v>
                </c:pt>
                <c:pt idx="406">
                  <c:v>1875</c:v>
                </c:pt>
                <c:pt idx="407">
                  <c:v>3025.0000000000005</c:v>
                </c:pt>
                <c:pt idx="408">
                  <c:v>3250</c:v>
                </c:pt>
                <c:pt idx="409">
                  <c:v>1800.0000000000007</c:v>
                </c:pt>
                <c:pt idx="410">
                  <c:v>525.00000000000023</c:v>
                </c:pt>
                <c:pt idx="411">
                  <c:v>487.50000000000023</c:v>
                </c:pt>
                <c:pt idx="412">
                  <c:v>812.50000000000023</c:v>
                </c:pt>
                <c:pt idx="413">
                  <c:v>1275.0000000000005</c:v>
                </c:pt>
                <c:pt idx="414">
                  <c:v>1800.0000000000007</c:v>
                </c:pt>
                <c:pt idx="415">
                  <c:v>850.00000000000057</c:v>
                </c:pt>
                <c:pt idx="416">
                  <c:v>600.00000000000034</c:v>
                </c:pt>
                <c:pt idx="417">
                  <c:v>550.00000000000034</c:v>
                </c:pt>
                <c:pt idx="418">
                  <c:v>825.00000000000023</c:v>
                </c:pt>
                <c:pt idx="419">
                  <c:v>1200.0000000000002</c:v>
                </c:pt>
                <c:pt idx="420">
                  <c:v>1375.0000000000007</c:v>
                </c:pt>
                <c:pt idx="421">
                  <c:v>562.50000000000045</c:v>
                </c:pt>
                <c:pt idx="422">
                  <c:v>800.00000000000057</c:v>
                </c:pt>
                <c:pt idx="423">
                  <c:v>2062.5000000000005</c:v>
                </c:pt>
                <c:pt idx="424">
                  <c:v>2625.0000000000005</c:v>
                </c:pt>
                <c:pt idx="425">
                  <c:v>3375</c:v>
                </c:pt>
                <c:pt idx="426">
                  <c:v>4900.0000000000009</c:v>
                </c:pt>
                <c:pt idx="427">
                  <c:v>3000.0000000000005</c:v>
                </c:pt>
                <c:pt idx="428">
                  <c:v>2700.0000000000005</c:v>
                </c:pt>
                <c:pt idx="429">
                  <c:v>2400.0000000000005</c:v>
                </c:pt>
                <c:pt idx="430">
                  <c:v>2800.0000000000005</c:v>
                </c:pt>
                <c:pt idx="431">
                  <c:v>3750</c:v>
                </c:pt>
                <c:pt idx="432">
                  <c:v>1437.5000000000002</c:v>
                </c:pt>
                <c:pt idx="433">
                  <c:v>937.50000000000023</c:v>
                </c:pt>
                <c:pt idx="434">
                  <c:v>562.50000000000034</c:v>
                </c:pt>
                <c:pt idx="435">
                  <c:v>450</c:v>
                </c:pt>
                <c:pt idx="436">
                  <c:v>962.50000000000011</c:v>
                </c:pt>
                <c:pt idx="437">
                  <c:v>937.50000000000023</c:v>
                </c:pt>
                <c:pt idx="438">
                  <c:v>1562.5000000000005</c:v>
                </c:pt>
                <c:pt idx="439">
                  <c:v>687.50000000000011</c:v>
                </c:pt>
                <c:pt idx="440">
                  <c:v>487.50000000000023</c:v>
                </c:pt>
                <c:pt idx="441">
                  <c:v>350</c:v>
                </c:pt>
                <c:pt idx="442">
                  <c:v>875.00000000000011</c:v>
                </c:pt>
                <c:pt idx="443">
                  <c:v>700</c:v>
                </c:pt>
                <c:pt idx="444">
                  <c:v>1140</c:v>
                </c:pt>
                <c:pt idx="445">
                  <c:v>500</c:v>
                </c:pt>
                <c:pt idx="446">
                  <c:v>275.00000000000006</c:v>
                </c:pt>
                <c:pt idx="447">
                  <c:v>249.99999999999994</c:v>
                </c:pt>
                <c:pt idx="448">
                  <c:v>612.50000000000011</c:v>
                </c:pt>
                <c:pt idx="449">
                  <c:v>687.5</c:v>
                </c:pt>
                <c:pt idx="450">
                  <c:v>1312.5</c:v>
                </c:pt>
                <c:pt idx="451">
                  <c:v>562.5</c:v>
                </c:pt>
                <c:pt idx="452">
                  <c:v>337.50000000000006</c:v>
                </c:pt>
                <c:pt idx="453">
                  <c:v>299.99999999999994</c:v>
                </c:pt>
                <c:pt idx="454">
                  <c:v>700</c:v>
                </c:pt>
                <c:pt idx="455">
                  <c:v>975.00000000000011</c:v>
                </c:pt>
                <c:pt idx="456">
                  <c:v>2380</c:v>
                </c:pt>
                <c:pt idx="457">
                  <c:v>1200</c:v>
                </c:pt>
                <c:pt idx="458">
                  <c:v>962.50000000000011</c:v>
                </c:pt>
                <c:pt idx="459">
                  <c:v>787.50000000000011</c:v>
                </c:pt>
                <c:pt idx="460">
                  <c:v>1125</c:v>
                </c:pt>
                <c:pt idx="461">
                  <c:v>1574.9999999999998</c:v>
                </c:pt>
                <c:pt idx="462">
                  <c:v>2400</c:v>
                </c:pt>
                <c:pt idx="463">
                  <c:v>1225.0000000000002</c:v>
                </c:pt>
                <c:pt idx="464">
                  <c:v>1300</c:v>
                </c:pt>
                <c:pt idx="465">
                  <c:v>1200</c:v>
                </c:pt>
                <c:pt idx="466">
                  <c:v>1649.9999999999998</c:v>
                </c:pt>
                <c:pt idx="467">
                  <c:v>2850</c:v>
                </c:pt>
                <c:pt idx="468">
                  <c:v>3849.9999999999995</c:v>
                </c:pt>
                <c:pt idx="469">
                  <c:v>2250</c:v>
                </c:pt>
                <c:pt idx="470">
                  <c:v>1687.5</c:v>
                </c:pt>
                <c:pt idx="471">
                  <c:v>1462.5</c:v>
                </c:pt>
                <c:pt idx="472">
                  <c:v>2100</c:v>
                </c:pt>
                <c:pt idx="473">
                  <c:v>3412.5</c:v>
                </c:pt>
                <c:pt idx="474">
                  <c:v>4050</c:v>
                </c:pt>
                <c:pt idx="475">
                  <c:v>2475</c:v>
                </c:pt>
                <c:pt idx="476">
                  <c:v>1875</c:v>
                </c:pt>
                <c:pt idx="477">
                  <c:v>1300</c:v>
                </c:pt>
                <c:pt idx="478">
                  <c:v>1500</c:v>
                </c:pt>
                <c:pt idx="479">
                  <c:v>2612.5</c:v>
                </c:pt>
                <c:pt idx="480">
                  <c:v>2875</c:v>
                </c:pt>
                <c:pt idx="481">
                  <c:v>1500.0000000000005</c:v>
                </c:pt>
                <c:pt idx="482">
                  <c:v>412.50000000000023</c:v>
                </c:pt>
                <c:pt idx="483">
                  <c:v>375.00000000000017</c:v>
                </c:pt>
                <c:pt idx="484">
                  <c:v>625.00000000000011</c:v>
                </c:pt>
                <c:pt idx="485">
                  <c:v>1050.0000000000005</c:v>
                </c:pt>
                <c:pt idx="486">
                  <c:v>1575.0000000000005</c:v>
                </c:pt>
                <c:pt idx="487">
                  <c:v>700.00000000000045</c:v>
                </c:pt>
                <c:pt idx="488">
                  <c:v>450.00000000000028</c:v>
                </c:pt>
                <c:pt idx="489">
                  <c:v>400.00000000000023</c:v>
                </c:pt>
                <c:pt idx="490">
                  <c:v>600.00000000000023</c:v>
                </c:pt>
                <c:pt idx="491">
                  <c:v>975.00000000000011</c:v>
                </c:pt>
                <c:pt idx="492">
                  <c:v>1187.5000000000005</c:v>
                </c:pt>
                <c:pt idx="493">
                  <c:v>450.0000000000004</c:v>
                </c:pt>
                <c:pt idx="494">
                  <c:v>612.50000000000045</c:v>
                </c:pt>
                <c:pt idx="495">
                  <c:v>1650.0000000000005</c:v>
                </c:pt>
                <c:pt idx="496">
                  <c:v>2062.5000000000005</c:v>
                </c:pt>
                <c:pt idx="497">
                  <c:v>2812.5</c:v>
                </c:pt>
                <c:pt idx="498">
                  <c:v>4375</c:v>
                </c:pt>
                <c:pt idx="499">
                  <c:v>2550.0000000000005</c:v>
                </c:pt>
                <c:pt idx="500">
                  <c:v>2250.0000000000005</c:v>
                </c:pt>
                <c:pt idx="501">
                  <c:v>1950.0000000000002</c:v>
                </c:pt>
                <c:pt idx="502">
                  <c:v>2275</c:v>
                </c:pt>
                <c:pt idx="503">
                  <c:v>3187.5</c:v>
                </c:pt>
                <c:pt idx="504">
                  <c:v>1375.0000000000002</c:v>
                </c:pt>
                <c:pt idx="505">
                  <c:v>875.00000000000023</c:v>
                </c:pt>
                <c:pt idx="506">
                  <c:v>525.00000000000023</c:v>
                </c:pt>
                <c:pt idx="507">
                  <c:v>400</c:v>
                </c:pt>
                <c:pt idx="508">
                  <c:v>875.00000000000011</c:v>
                </c:pt>
                <c:pt idx="509">
                  <c:v>875.00000000000023</c:v>
                </c:pt>
                <c:pt idx="510">
                  <c:v>1500.0000000000002</c:v>
                </c:pt>
                <c:pt idx="511">
                  <c:v>625.00000000000011</c:v>
                </c:pt>
                <c:pt idx="512">
                  <c:v>450.00000000000023</c:v>
                </c:pt>
                <c:pt idx="513">
                  <c:v>300</c:v>
                </c:pt>
                <c:pt idx="514">
                  <c:v>787.50000000000011</c:v>
                </c:pt>
                <c:pt idx="515">
                  <c:v>650</c:v>
                </c:pt>
                <c:pt idx="516">
                  <c:v>1090</c:v>
                </c:pt>
                <c:pt idx="517">
                  <c:v>450</c:v>
                </c:pt>
                <c:pt idx="518">
                  <c:v>250.00000000000006</c:v>
                </c:pt>
                <c:pt idx="519">
                  <c:v>199.99999999999994</c:v>
                </c:pt>
                <c:pt idx="520">
                  <c:v>525.00000000000011</c:v>
                </c:pt>
                <c:pt idx="521">
                  <c:v>625</c:v>
                </c:pt>
                <c:pt idx="522">
                  <c:v>1250</c:v>
                </c:pt>
                <c:pt idx="523">
                  <c:v>500</c:v>
                </c:pt>
                <c:pt idx="524">
                  <c:v>300.00000000000006</c:v>
                </c:pt>
                <c:pt idx="525">
                  <c:v>249.99999999999994</c:v>
                </c:pt>
                <c:pt idx="526">
                  <c:v>600</c:v>
                </c:pt>
                <c:pt idx="527">
                  <c:v>900.00000000000011</c:v>
                </c:pt>
                <c:pt idx="528">
                  <c:v>2280</c:v>
                </c:pt>
                <c:pt idx="529">
                  <c:v>1100</c:v>
                </c:pt>
                <c:pt idx="530">
                  <c:v>875.00000000000011</c:v>
                </c:pt>
                <c:pt idx="531">
                  <c:v>700.00000000000011</c:v>
                </c:pt>
                <c:pt idx="532">
                  <c:v>1012.4999999999999</c:v>
                </c:pt>
                <c:pt idx="533">
                  <c:v>1462.4999999999998</c:v>
                </c:pt>
                <c:pt idx="534">
                  <c:v>2300</c:v>
                </c:pt>
                <c:pt idx="535">
                  <c:v>1137.5</c:v>
                </c:pt>
                <c:pt idx="536">
                  <c:v>1200</c:v>
                </c:pt>
                <c:pt idx="537">
                  <c:v>1100</c:v>
                </c:pt>
                <c:pt idx="538">
                  <c:v>1512.4999999999998</c:v>
                </c:pt>
                <c:pt idx="539">
                  <c:v>2700</c:v>
                </c:pt>
                <c:pt idx="540">
                  <c:v>3712.4999999999995</c:v>
                </c:pt>
                <c:pt idx="541">
                  <c:v>2125</c:v>
                </c:pt>
                <c:pt idx="542">
                  <c:v>1575</c:v>
                </c:pt>
                <c:pt idx="543">
                  <c:v>1350</c:v>
                </c:pt>
                <c:pt idx="544">
                  <c:v>1950</c:v>
                </c:pt>
                <c:pt idx="545">
                  <c:v>3250</c:v>
                </c:pt>
                <c:pt idx="546">
                  <c:v>3900</c:v>
                </c:pt>
                <c:pt idx="547">
                  <c:v>2337.5</c:v>
                </c:pt>
                <c:pt idx="548">
                  <c:v>1750</c:v>
                </c:pt>
                <c:pt idx="549">
                  <c:v>1200</c:v>
                </c:pt>
                <c:pt idx="550">
                  <c:v>1375</c:v>
                </c:pt>
                <c:pt idx="551">
                  <c:v>2475</c:v>
                </c:pt>
                <c:pt idx="552">
                  <c:v>2750</c:v>
                </c:pt>
                <c:pt idx="553">
                  <c:v>1400.0000000000005</c:v>
                </c:pt>
                <c:pt idx="554">
                  <c:v>375.00000000000017</c:v>
                </c:pt>
                <c:pt idx="555">
                  <c:v>337.50000000000017</c:v>
                </c:pt>
                <c:pt idx="556">
                  <c:v>562.50000000000011</c:v>
                </c:pt>
                <c:pt idx="557">
                  <c:v>975.00000000000034</c:v>
                </c:pt>
                <c:pt idx="558">
                  <c:v>1500.0000000000005</c:v>
                </c:pt>
                <c:pt idx="559">
                  <c:v>650.00000000000034</c:v>
                </c:pt>
                <c:pt idx="560">
                  <c:v>400.00000000000023</c:v>
                </c:pt>
                <c:pt idx="561">
                  <c:v>350.00000000000023</c:v>
                </c:pt>
                <c:pt idx="562">
                  <c:v>525.00000000000023</c:v>
                </c:pt>
                <c:pt idx="563">
                  <c:v>900.00000000000011</c:v>
                </c:pt>
                <c:pt idx="564">
                  <c:v>1125.0000000000005</c:v>
                </c:pt>
                <c:pt idx="565">
                  <c:v>412.50000000000034</c:v>
                </c:pt>
                <c:pt idx="566">
                  <c:v>550.00000000000034</c:v>
                </c:pt>
                <c:pt idx="567">
                  <c:v>1512.5000000000005</c:v>
                </c:pt>
                <c:pt idx="568">
                  <c:v>1875.0000000000002</c:v>
                </c:pt>
                <c:pt idx="569">
                  <c:v>2625</c:v>
                </c:pt>
                <c:pt idx="570">
                  <c:v>4200</c:v>
                </c:pt>
                <c:pt idx="571">
                  <c:v>2400.0000000000005</c:v>
                </c:pt>
                <c:pt idx="572">
                  <c:v>2100.0000000000005</c:v>
                </c:pt>
                <c:pt idx="573">
                  <c:v>1800.0000000000002</c:v>
                </c:pt>
                <c:pt idx="574">
                  <c:v>2100</c:v>
                </c:pt>
                <c:pt idx="575">
                  <c:v>3000</c:v>
                </c:pt>
              </c:numCache>
            </c:numRef>
          </c:xVal>
          <c:yVal>
            <c:numRef>
              <c:f>'Sales &amp; Profitability Analysis'!$AI$6:$AI$581</c:f>
              <c:numCache>
                <c:formatCode>"$"#,##0_);[Red]\("$"#,##0\)</c:formatCode>
                <c:ptCount val="576"/>
                <c:pt idx="0">
                  <c:v>787.5</c:v>
                </c:pt>
                <c:pt idx="1">
                  <c:v>1102.5</c:v>
                </c:pt>
                <c:pt idx="2">
                  <c:v>857.5</c:v>
                </c:pt>
                <c:pt idx="3">
                  <c:v>1102.5</c:v>
                </c:pt>
                <c:pt idx="4">
                  <c:v>660</c:v>
                </c:pt>
                <c:pt idx="5">
                  <c:v>1225</c:v>
                </c:pt>
                <c:pt idx="6">
                  <c:v>743.75</c:v>
                </c:pt>
                <c:pt idx="7">
                  <c:v>1041.25</c:v>
                </c:pt>
                <c:pt idx="8">
                  <c:v>826.875</c:v>
                </c:pt>
                <c:pt idx="9">
                  <c:v>984.375</c:v>
                </c:pt>
                <c:pt idx="10">
                  <c:v>600</c:v>
                </c:pt>
                <c:pt idx="11">
                  <c:v>1225</c:v>
                </c:pt>
                <c:pt idx="12">
                  <c:v>918.74999999999989</c:v>
                </c:pt>
                <c:pt idx="13">
                  <c:v>1225</c:v>
                </c:pt>
                <c:pt idx="14">
                  <c:v>857.5</c:v>
                </c:pt>
                <c:pt idx="15">
                  <c:v>1080</c:v>
                </c:pt>
                <c:pt idx="16">
                  <c:v>675</c:v>
                </c:pt>
                <c:pt idx="17">
                  <c:v>1300</c:v>
                </c:pt>
                <c:pt idx="18">
                  <c:v>944.99999999999989</c:v>
                </c:pt>
                <c:pt idx="19">
                  <c:v>1260</c:v>
                </c:pt>
                <c:pt idx="20">
                  <c:v>888.125</c:v>
                </c:pt>
                <c:pt idx="21">
                  <c:v>1125</c:v>
                </c:pt>
                <c:pt idx="22">
                  <c:v>708.75</c:v>
                </c:pt>
                <c:pt idx="23">
                  <c:v>1600</c:v>
                </c:pt>
                <c:pt idx="24">
                  <c:v>971.24999999999989</c:v>
                </c:pt>
                <c:pt idx="25">
                  <c:v>1295</c:v>
                </c:pt>
                <c:pt idx="26">
                  <c:v>949.37499999999989</c:v>
                </c:pt>
                <c:pt idx="27">
                  <c:v>1260</c:v>
                </c:pt>
                <c:pt idx="28">
                  <c:v>810</c:v>
                </c:pt>
                <c:pt idx="29">
                  <c:v>1900</c:v>
                </c:pt>
                <c:pt idx="30">
                  <c:v>1330</c:v>
                </c:pt>
                <c:pt idx="31">
                  <c:v>1496.25</c:v>
                </c:pt>
                <c:pt idx="32">
                  <c:v>1120</c:v>
                </c:pt>
                <c:pt idx="33">
                  <c:v>1350</c:v>
                </c:pt>
                <c:pt idx="34">
                  <c:v>877.5</c:v>
                </c:pt>
                <c:pt idx="35">
                  <c:v>2500</c:v>
                </c:pt>
                <c:pt idx="36">
                  <c:v>1330</c:v>
                </c:pt>
                <c:pt idx="37">
                  <c:v>1496.25</c:v>
                </c:pt>
                <c:pt idx="38">
                  <c:v>1540</c:v>
                </c:pt>
                <c:pt idx="39">
                  <c:v>1260</c:v>
                </c:pt>
                <c:pt idx="40">
                  <c:v>945</c:v>
                </c:pt>
                <c:pt idx="41">
                  <c:v>2437.5</c:v>
                </c:pt>
                <c:pt idx="42">
                  <c:v>1295</c:v>
                </c:pt>
                <c:pt idx="43">
                  <c:v>1456.875</c:v>
                </c:pt>
                <c:pt idx="44">
                  <c:v>1540</c:v>
                </c:pt>
                <c:pt idx="45">
                  <c:v>1170</c:v>
                </c:pt>
                <c:pt idx="46">
                  <c:v>877.5</c:v>
                </c:pt>
                <c:pt idx="47">
                  <c:v>2250</c:v>
                </c:pt>
                <c:pt idx="48">
                  <c:v>1338.75</c:v>
                </c:pt>
                <c:pt idx="49">
                  <c:v>1338.75</c:v>
                </c:pt>
                <c:pt idx="50">
                  <c:v>1575</c:v>
                </c:pt>
                <c:pt idx="51">
                  <c:v>1406.25</c:v>
                </c:pt>
                <c:pt idx="52">
                  <c:v>843.75</c:v>
                </c:pt>
                <c:pt idx="53">
                  <c:v>2337.5</c:v>
                </c:pt>
                <c:pt idx="54">
                  <c:v>1260</c:v>
                </c:pt>
                <c:pt idx="55">
                  <c:v>1260</c:v>
                </c:pt>
                <c:pt idx="56">
                  <c:v>1312.5</c:v>
                </c:pt>
                <c:pt idx="57">
                  <c:v>1350</c:v>
                </c:pt>
                <c:pt idx="58">
                  <c:v>776.25</c:v>
                </c:pt>
                <c:pt idx="59">
                  <c:v>2062.5</c:v>
                </c:pt>
                <c:pt idx="60">
                  <c:v>1417.5</c:v>
                </c:pt>
                <c:pt idx="61">
                  <c:v>1417.5</c:v>
                </c:pt>
                <c:pt idx="62">
                  <c:v>1443.75</c:v>
                </c:pt>
                <c:pt idx="63">
                  <c:v>1518.75</c:v>
                </c:pt>
                <c:pt idx="64">
                  <c:v>877.5</c:v>
                </c:pt>
                <c:pt idx="65">
                  <c:v>2337.5</c:v>
                </c:pt>
                <c:pt idx="66">
                  <c:v>1496.25</c:v>
                </c:pt>
                <c:pt idx="67">
                  <c:v>1496.25</c:v>
                </c:pt>
                <c:pt idx="68">
                  <c:v>1487.5</c:v>
                </c:pt>
                <c:pt idx="69">
                  <c:v>1575</c:v>
                </c:pt>
                <c:pt idx="70">
                  <c:v>877.5</c:v>
                </c:pt>
                <c:pt idx="71">
                  <c:v>2475</c:v>
                </c:pt>
                <c:pt idx="72">
                  <c:v>435</c:v>
                </c:pt>
                <c:pt idx="73">
                  <c:v>652.5</c:v>
                </c:pt>
                <c:pt idx="74">
                  <c:v>472.5</c:v>
                </c:pt>
                <c:pt idx="75">
                  <c:v>735</c:v>
                </c:pt>
                <c:pt idx="76">
                  <c:v>375</c:v>
                </c:pt>
                <c:pt idx="77">
                  <c:v>826.87499999999989</c:v>
                </c:pt>
                <c:pt idx="78">
                  <c:v>506.25</c:v>
                </c:pt>
                <c:pt idx="79">
                  <c:v>682.5</c:v>
                </c:pt>
                <c:pt idx="80">
                  <c:v>498.75</c:v>
                </c:pt>
                <c:pt idx="81">
                  <c:v>595</c:v>
                </c:pt>
                <c:pt idx="82">
                  <c:v>300</c:v>
                </c:pt>
                <c:pt idx="83">
                  <c:v>787.5</c:v>
                </c:pt>
                <c:pt idx="84">
                  <c:v>708.75</c:v>
                </c:pt>
                <c:pt idx="85">
                  <c:v>944.99999999999989</c:v>
                </c:pt>
                <c:pt idx="86">
                  <c:v>525</c:v>
                </c:pt>
                <c:pt idx="87">
                  <c:v>630.00000000000011</c:v>
                </c:pt>
                <c:pt idx="88">
                  <c:v>360</c:v>
                </c:pt>
                <c:pt idx="89">
                  <c:v>787.50000000000011</c:v>
                </c:pt>
                <c:pt idx="90">
                  <c:v>489.99999999999989</c:v>
                </c:pt>
                <c:pt idx="91">
                  <c:v>735.00000000000011</c:v>
                </c:pt>
                <c:pt idx="92">
                  <c:v>459.37499999999989</c:v>
                </c:pt>
                <c:pt idx="93">
                  <c:v>573.75000000000011</c:v>
                </c:pt>
                <c:pt idx="94">
                  <c:v>341.25</c:v>
                </c:pt>
                <c:pt idx="95">
                  <c:v>900.00000000000011</c:v>
                </c:pt>
                <c:pt idx="96">
                  <c:v>524.99999999999989</c:v>
                </c:pt>
                <c:pt idx="97">
                  <c:v>813.75000000000011</c:v>
                </c:pt>
                <c:pt idx="98">
                  <c:v>546.87499999999989</c:v>
                </c:pt>
                <c:pt idx="99">
                  <c:v>866.25000000000011</c:v>
                </c:pt>
                <c:pt idx="100">
                  <c:v>675</c:v>
                </c:pt>
                <c:pt idx="101">
                  <c:v>1800</c:v>
                </c:pt>
                <c:pt idx="102">
                  <c:v>1260</c:v>
                </c:pt>
                <c:pt idx="103">
                  <c:v>1400</c:v>
                </c:pt>
                <c:pt idx="104">
                  <c:v>1023.7499999999999</c:v>
                </c:pt>
                <c:pt idx="105">
                  <c:v>1215</c:v>
                </c:pt>
                <c:pt idx="106">
                  <c:v>750</c:v>
                </c:pt>
                <c:pt idx="107">
                  <c:v>2406.25</c:v>
                </c:pt>
                <c:pt idx="108">
                  <c:v>1484.9999999999998</c:v>
                </c:pt>
                <c:pt idx="109">
                  <c:v>1649.9999999999998</c:v>
                </c:pt>
                <c:pt idx="110">
                  <c:v>1754.9999999999998</c:v>
                </c:pt>
                <c:pt idx="111">
                  <c:v>1293.75</c:v>
                </c:pt>
                <c:pt idx="112">
                  <c:v>1006.2499999999999</c:v>
                </c:pt>
                <c:pt idx="113">
                  <c:v>2805</c:v>
                </c:pt>
                <c:pt idx="114">
                  <c:v>1599.9999999999998</c:v>
                </c:pt>
                <c:pt idx="115">
                  <c:v>1759.9999999999998</c:v>
                </c:pt>
                <c:pt idx="116">
                  <c:v>1949.9999999999998</c:v>
                </c:pt>
                <c:pt idx="117">
                  <c:v>1312.5</c:v>
                </c:pt>
                <c:pt idx="118">
                  <c:v>1010.6250000000001</c:v>
                </c:pt>
                <c:pt idx="119">
                  <c:v>2557.5</c:v>
                </c:pt>
                <c:pt idx="120">
                  <c:v>1595</c:v>
                </c:pt>
                <c:pt idx="121">
                  <c:v>1485</c:v>
                </c:pt>
                <c:pt idx="122">
                  <c:v>1739.9999999999998</c:v>
                </c:pt>
                <c:pt idx="123">
                  <c:v>1350</c:v>
                </c:pt>
                <c:pt idx="124">
                  <c:v>866.25</c:v>
                </c:pt>
                <c:pt idx="125">
                  <c:v>1856.2500000000002</c:v>
                </c:pt>
                <c:pt idx="126">
                  <c:v>999.99999999999989</c:v>
                </c:pt>
                <c:pt idx="127">
                  <c:v>999.99999999999989</c:v>
                </c:pt>
                <c:pt idx="128">
                  <c:v>1035</c:v>
                </c:pt>
                <c:pt idx="129">
                  <c:v>956.25</c:v>
                </c:pt>
                <c:pt idx="130">
                  <c:v>560</c:v>
                </c:pt>
                <c:pt idx="131">
                  <c:v>1581.2500000000002</c:v>
                </c:pt>
                <c:pt idx="132">
                  <c:v>1160</c:v>
                </c:pt>
                <c:pt idx="133">
                  <c:v>1160</c:v>
                </c:pt>
                <c:pt idx="134">
                  <c:v>1689.9999999999998</c:v>
                </c:pt>
                <c:pt idx="135">
                  <c:v>1625</c:v>
                </c:pt>
                <c:pt idx="136">
                  <c:v>997.49999999999989</c:v>
                </c:pt>
                <c:pt idx="137">
                  <c:v>2598.75</c:v>
                </c:pt>
                <c:pt idx="138">
                  <c:v>1979.9999999999998</c:v>
                </c:pt>
                <c:pt idx="139">
                  <c:v>1979.9999999999998</c:v>
                </c:pt>
                <c:pt idx="140">
                  <c:v>1884.9999999999998</c:v>
                </c:pt>
                <c:pt idx="141">
                  <c:v>1868.75</c:v>
                </c:pt>
                <c:pt idx="142">
                  <c:v>1102.5</c:v>
                </c:pt>
                <c:pt idx="143">
                  <c:v>2983.7500000000009</c:v>
                </c:pt>
                <c:pt idx="144">
                  <c:v>489.99999999999994</c:v>
                </c:pt>
                <c:pt idx="145">
                  <c:v>735</c:v>
                </c:pt>
                <c:pt idx="146">
                  <c:v>525</c:v>
                </c:pt>
                <c:pt idx="147">
                  <c:v>787.5</c:v>
                </c:pt>
                <c:pt idx="148">
                  <c:v>420</c:v>
                </c:pt>
                <c:pt idx="149">
                  <c:v>875</c:v>
                </c:pt>
                <c:pt idx="150">
                  <c:v>568.75</c:v>
                </c:pt>
                <c:pt idx="151">
                  <c:v>765.625</c:v>
                </c:pt>
                <c:pt idx="152">
                  <c:v>551.25</c:v>
                </c:pt>
                <c:pt idx="153">
                  <c:v>630</c:v>
                </c:pt>
                <c:pt idx="154">
                  <c:v>330</c:v>
                </c:pt>
                <c:pt idx="155">
                  <c:v>831.25</c:v>
                </c:pt>
                <c:pt idx="156">
                  <c:v>779.99999999999989</c:v>
                </c:pt>
                <c:pt idx="157">
                  <c:v>1040</c:v>
                </c:pt>
                <c:pt idx="158">
                  <c:v>570</c:v>
                </c:pt>
                <c:pt idx="159">
                  <c:v>656.25000000000011</c:v>
                </c:pt>
                <c:pt idx="160">
                  <c:v>385</c:v>
                </c:pt>
                <c:pt idx="161">
                  <c:v>818.12500000000023</c:v>
                </c:pt>
                <c:pt idx="162">
                  <c:v>540</c:v>
                </c:pt>
                <c:pt idx="163">
                  <c:v>675.00000000000011</c:v>
                </c:pt>
                <c:pt idx="164">
                  <c:v>399.99999999999989</c:v>
                </c:pt>
                <c:pt idx="165">
                  <c:v>500.00000000000011</c:v>
                </c:pt>
                <c:pt idx="166">
                  <c:v>315</c:v>
                </c:pt>
                <c:pt idx="167">
                  <c:v>790.62500000000023</c:v>
                </c:pt>
                <c:pt idx="168">
                  <c:v>434.99999999999989</c:v>
                </c:pt>
                <c:pt idx="169">
                  <c:v>750.00000000000011</c:v>
                </c:pt>
                <c:pt idx="170">
                  <c:v>479.99999999999989</c:v>
                </c:pt>
                <c:pt idx="171">
                  <c:v>787.50000000000011</c:v>
                </c:pt>
                <c:pt idx="172">
                  <c:v>669.375</c:v>
                </c:pt>
                <c:pt idx="173">
                  <c:v>1705.0000000000002</c:v>
                </c:pt>
                <c:pt idx="174">
                  <c:v>1240</c:v>
                </c:pt>
                <c:pt idx="175">
                  <c:v>1394.9999999999998</c:v>
                </c:pt>
                <c:pt idx="176">
                  <c:v>1040</c:v>
                </c:pt>
                <c:pt idx="177">
                  <c:v>1200</c:v>
                </c:pt>
                <c:pt idx="178">
                  <c:v>787.5</c:v>
                </c:pt>
                <c:pt idx="179">
                  <c:v>2406.25</c:v>
                </c:pt>
                <c:pt idx="180">
                  <c:v>1484.9999999999998</c:v>
                </c:pt>
                <c:pt idx="181">
                  <c:v>1670.6249999999998</c:v>
                </c:pt>
                <c:pt idx="182">
                  <c:v>1754.9999999999998</c:v>
                </c:pt>
                <c:pt idx="183">
                  <c:v>1265</c:v>
                </c:pt>
                <c:pt idx="184">
                  <c:v>989.99999999999989</c:v>
                </c:pt>
                <c:pt idx="185">
                  <c:v>2722.5</c:v>
                </c:pt>
                <c:pt idx="186">
                  <c:v>1569.3749999999998</c:v>
                </c:pt>
                <c:pt idx="187">
                  <c:v>1918.1249999999998</c:v>
                </c:pt>
                <c:pt idx="188">
                  <c:v>2137.5</c:v>
                </c:pt>
                <c:pt idx="189">
                  <c:v>1175.625</c:v>
                </c:pt>
                <c:pt idx="190">
                  <c:v>949.99999999999989</c:v>
                </c:pt>
                <c:pt idx="191">
                  <c:v>2392.5</c:v>
                </c:pt>
                <c:pt idx="192">
                  <c:v>1518.7499999999998</c:v>
                </c:pt>
                <c:pt idx="193">
                  <c:v>1406.2499999999998</c:v>
                </c:pt>
                <c:pt idx="194">
                  <c:v>1670.6249999999995</c:v>
                </c:pt>
                <c:pt idx="195">
                  <c:v>1209.9999999999998</c:v>
                </c:pt>
                <c:pt idx="196">
                  <c:v>799.99999999999989</c:v>
                </c:pt>
                <c:pt idx="197">
                  <c:v>1687.5000000000002</c:v>
                </c:pt>
                <c:pt idx="198">
                  <c:v>905.625</c:v>
                </c:pt>
                <c:pt idx="199">
                  <c:v>905.625</c:v>
                </c:pt>
                <c:pt idx="200">
                  <c:v>944.99999999999989</c:v>
                </c:pt>
                <c:pt idx="201">
                  <c:v>825.00000000000011</c:v>
                </c:pt>
                <c:pt idx="202">
                  <c:v>490.00000000000006</c:v>
                </c:pt>
                <c:pt idx="203">
                  <c:v>1417.5000000000002</c:v>
                </c:pt>
                <c:pt idx="204">
                  <c:v>911.25</c:v>
                </c:pt>
                <c:pt idx="205">
                  <c:v>911.25</c:v>
                </c:pt>
                <c:pt idx="206">
                  <c:v>1485</c:v>
                </c:pt>
                <c:pt idx="207">
                  <c:v>1436.8750000000002</c:v>
                </c:pt>
                <c:pt idx="208">
                  <c:v>989.99999999999977</c:v>
                </c:pt>
                <c:pt idx="209">
                  <c:v>2535.0000000000005</c:v>
                </c:pt>
                <c:pt idx="210">
                  <c:v>1979.9999999999993</c:v>
                </c:pt>
                <c:pt idx="211">
                  <c:v>1979.9999999999993</c:v>
                </c:pt>
                <c:pt idx="212">
                  <c:v>1889.9999999999998</c:v>
                </c:pt>
                <c:pt idx="213">
                  <c:v>1815.0000000000002</c:v>
                </c:pt>
                <c:pt idx="214">
                  <c:v>1099.9999999999998</c:v>
                </c:pt>
                <c:pt idx="215">
                  <c:v>2925.0000000000005</c:v>
                </c:pt>
                <c:pt idx="216">
                  <c:v>540</c:v>
                </c:pt>
                <c:pt idx="217">
                  <c:v>809.99999999999989</c:v>
                </c:pt>
                <c:pt idx="218">
                  <c:v>570</c:v>
                </c:pt>
                <c:pt idx="219">
                  <c:v>831.25</c:v>
                </c:pt>
                <c:pt idx="220">
                  <c:v>454.99999999999994</c:v>
                </c:pt>
                <c:pt idx="221">
                  <c:v>914.37500000000011</c:v>
                </c:pt>
                <c:pt idx="222">
                  <c:v>625</c:v>
                </c:pt>
                <c:pt idx="223">
                  <c:v>839.99999999999989</c:v>
                </c:pt>
                <c:pt idx="224">
                  <c:v>595</c:v>
                </c:pt>
                <c:pt idx="225">
                  <c:v>656.25</c:v>
                </c:pt>
                <c:pt idx="226">
                  <c:v>350</c:v>
                </c:pt>
                <c:pt idx="227">
                  <c:v>866.25000000000011</c:v>
                </c:pt>
                <c:pt idx="228">
                  <c:v>843.74999999999989</c:v>
                </c:pt>
                <c:pt idx="229">
                  <c:v>1125</c:v>
                </c:pt>
                <c:pt idx="230">
                  <c:v>607.49999999999989</c:v>
                </c:pt>
                <c:pt idx="231">
                  <c:v>673.75000000000023</c:v>
                </c:pt>
                <c:pt idx="232">
                  <c:v>399.99999999999994</c:v>
                </c:pt>
                <c:pt idx="233">
                  <c:v>840.00000000000023</c:v>
                </c:pt>
                <c:pt idx="234">
                  <c:v>584.99999999999989</c:v>
                </c:pt>
                <c:pt idx="235">
                  <c:v>585.00000000000011</c:v>
                </c:pt>
                <c:pt idx="236">
                  <c:v>320.62499999999994</c:v>
                </c:pt>
                <c:pt idx="237">
                  <c:v>412.50000000000017</c:v>
                </c:pt>
                <c:pt idx="238">
                  <c:v>275</c:v>
                </c:pt>
                <c:pt idx="239">
                  <c:v>660.00000000000034</c:v>
                </c:pt>
                <c:pt idx="240">
                  <c:v>314.99999999999989</c:v>
                </c:pt>
                <c:pt idx="241">
                  <c:v>652.50000000000011</c:v>
                </c:pt>
                <c:pt idx="242">
                  <c:v>388.12499999999989</c:v>
                </c:pt>
                <c:pt idx="243">
                  <c:v>962.50000000000023</c:v>
                </c:pt>
                <c:pt idx="244">
                  <c:v>799.99999999999989</c:v>
                </c:pt>
                <c:pt idx="245">
                  <c:v>2025.0000000000002</c:v>
                </c:pt>
                <c:pt idx="246">
                  <c:v>1518.7499999999998</c:v>
                </c:pt>
                <c:pt idx="247">
                  <c:v>1687.4999999999998</c:v>
                </c:pt>
                <c:pt idx="248">
                  <c:v>1316.2499999999998</c:v>
                </c:pt>
                <c:pt idx="249">
                  <c:v>1485.0000000000002</c:v>
                </c:pt>
                <c:pt idx="250">
                  <c:v>999.99999999999989</c:v>
                </c:pt>
                <c:pt idx="251">
                  <c:v>2887.5000000000005</c:v>
                </c:pt>
                <c:pt idx="252">
                  <c:v>1856.2499999999998</c:v>
                </c:pt>
                <c:pt idx="253">
                  <c:v>2062.4999999999995</c:v>
                </c:pt>
                <c:pt idx="254">
                  <c:v>2193.7499999999995</c:v>
                </c:pt>
                <c:pt idx="255">
                  <c:v>1552.5000000000002</c:v>
                </c:pt>
                <c:pt idx="256">
                  <c:v>1181.2499999999998</c:v>
                </c:pt>
                <c:pt idx="257">
                  <c:v>3120.0000000000005</c:v>
                </c:pt>
                <c:pt idx="258">
                  <c:v>1499.9999999999998</c:v>
                </c:pt>
                <c:pt idx="259">
                  <c:v>2062.4999999999995</c:v>
                </c:pt>
                <c:pt idx="260">
                  <c:v>2543.7499999999995</c:v>
                </c:pt>
                <c:pt idx="261">
                  <c:v>1275.0000000000002</c:v>
                </c:pt>
                <c:pt idx="262">
                  <c:v>1051.875</c:v>
                </c:pt>
                <c:pt idx="263">
                  <c:v>2632.5000000000005</c:v>
                </c:pt>
                <c:pt idx="264">
                  <c:v>1718.75</c:v>
                </c:pt>
                <c:pt idx="265">
                  <c:v>1581.25</c:v>
                </c:pt>
                <c:pt idx="266">
                  <c:v>1874.9999999999998</c:v>
                </c:pt>
                <c:pt idx="267">
                  <c:v>1260.0000000000002</c:v>
                </c:pt>
                <c:pt idx="268">
                  <c:v>708.74999999999989</c:v>
                </c:pt>
                <c:pt idx="269">
                  <c:v>1495.0000000000002</c:v>
                </c:pt>
                <c:pt idx="270">
                  <c:v>787.5</c:v>
                </c:pt>
                <c:pt idx="271">
                  <c:v>787.5</c:v>
                </c:pt>
                <c:pt idx="272">
                  <c:v>831.25</c:v>
                </c:pt>
                <c:pt idx="273">
                  <c:v>682.50000000000011</c:v>
                </c:pt>
                <c:pt idx="274">
                  <c:v>405</c:v>
                </c:pt>
                <c:pt idx="275">
                  <c:v>1235.0000000000002</c:v>
                </c:pt>
                <c:pt idx="276">
                  <c:v>625</c:v>
                </c:pt>
                <c:pt idx="277">
                  <c:v>625</c:v>
                </c:pt>
                <c:pt idx="278">
                  <c:v>1293.75</c:v>
                </c:pt>
                <c:pt idx="279">
                  <c:v>1215.0000000000002</c:v>
                </c:pt>
                <c:pt idx="280">
                  <c:v>956.24999999999966</c:v>
                </c:pt>
                <c:pt idx="281">
                  <c:v>2437.5000000000005</c:v>
                </c:pt>
                <c:pt idx="282">
                  <c:v>2324.9999999999995</c:v>
                </c:pt>
                <c:pt idx="283">
                  <c:v>2324.9999999999995</c:v>
                </c:pt>
                <c:pt idx="284">
                  <c:v>2274.9999999999995</c:v>
                </c:pt>
                <c:pt idx="285">
                  <c:v>2145.0000000000005</c:v>
                </c:pt>
                <c:pt idx="286">
                  <c:v>1349.9999999999998</c:v>
                </c:pt>
                <c:pt idx="287">
                  <c:v>3412.5000000000014</c:v>
                </c:pt>
                <c:pt idx="288">
                  <c:v>405</c:v>
                </c:pt>
                <c:pt idx="289">
                  <c:v>607.5</c:v>
                </c:pt>
                <c:pt idx="290">
                  <c:v>427.5</c:v>
                </c:pt>
                <c:pt idx="291">
                  <c:v>665</c:v>
                </c:pt>
                <c:pt idx="292">
                  <c:v>325</c:v>
                </c:pt>
                <c:pt idx="293">
                  <c:v>748.125</c:v>
                </c:pt>
                <c:pt idx="294">
                  <c:v>468.75</c:v>
                </c:pt>
                <c:pt idx="295">
                  <c:v>630</c:v>
                </c:pt>
                <c:pt idx="296">
                  <c:v>446.25</c:v>
                </c:pt>
                <c:pt idx="297">
                  <c:v>525</c:v>
                </c:pt>
                <c:pt idx="298">
                  <c:v>250</c:v>
                </c:pt>
                <c:pt idx="299">
                  <c:v>708.75</c:v>
                </c:pt>
                <c:pt idx="300">
                  <c:v>656.25</c:v>
                </c:pt>
                <c:pt idx="301">
                  <c:v>875</c:v>
                </c:pt>
                <c:pt idx="302">
                  <c:v>472.49999999999994</c:v>
                </c:pt>
                <c:pt idx="303">
                  <c:v>551.25000000000011</c:v>
                </c:pt>
                <c:pt idx="304">
                  <c:v>300</c:v>
                </c:pt>
                <c:pt idx="305">
                  <c:v>700.00000000000011</c:v>
                </c:pt>
                <c:pt idx="306">
                  <c:v>454.99999999999994</c:v>
                </c:pt>
                <c:pt idx="307">
                  <c:v>682.5</c:v>
                </c:pt>
                <c:pt idx="308">
                  <c:v>415.62499999999989</c:v>
                </c:pt>
                <c:pt idx="309">
                  <c:v>506.25000000000011</c:v>
                </c:pt>
                <c:pt idx="310">
                  <c:v>288.74999999999994</c:v>
                </c:pt>
                <c:pt idx="311">
                  <c:v>825.00000000000011</c:v>
                </c:pt>
                <c:pt idx="312">
                  <c:v>489.99999999999989</c:v>
                </c:pt>
                <c:pt idx="313">
                  <c:v>761.25000000000011</c:v>
                </c:pt>
                <c:pt idx="314">
                  <c:v>503.12499999999989</c:v>
                </c:pt>
                <c:pt idx="315">
                  <c:v>787.50000000000011</c:v>
                </c:pt>
                <c:pt idx="316">
                  <c:v>600</c:v>
                </c:pt>
                <c:pt idx="317">
                  <c:v>1687.5</c:v>
                </c:pt>
                <c:pt idx="318">
                  <c:v>1181.25</c:v>
                </c:pt>
                <c:pt idx="319">
                  <c:v>1312.5</c:v>
                </c:pt>
                <c:pt idx="320">
                  <c:v>1050</c:v>
                </c:pt>
                <c:pt idx="321">
                  <c:v>1237.5</c:v>
                </c:pt>
                <c:pt idx="322">
                  <c:v>742.5</c:v>
                </c:pt>
                <c:pt idx="323">
                  <c:v>2475.0000000000005</c:v>
                </c:pt>
                <c:pt idx="324">
                  <c:v>1549.9999999999998</c:v>
                </c:pt>
                <c:pt idx="325">
                  <c:v>1704.9999999999998</c:v>
                </c:pt>
                <c:pt idx="326">
                  <c:v>1849.9999999999998</c:v>
                </c:pt>
                <c:pt idx="327">
                  <c:v>1312.5</c:v>
                </c:pt>
                <c:pt idx="328">
                  <c:v>1010.6250000000001</c:v>
                </c:pt>
                <c:pt idx="329">
                  <c:v>2860.0000000000005</c:v>
                </c:pt>
                <c:pt idx="330">
                  <c:v>1499.9999999999998</c:v>
                </c:pt>
                <c:pt idx="331">
                  <c:v>1649.9999999999998</c:v>
                </c:pt>
                <c:pt idx="332">
                  <c:v>1849.9999999999998</c:v>
                </c:pt>
                <c:pt idx="333">
                  <c:v>1187.5</c:v>
                </c:pt>
                <c:pt idx="334">
                  <c:v>914.37499999999989</c:v>
                </c:pt>
                <c:pt idx="335">
                  <c:v>2392.5</c:v>
                </c:pt>
                <c:pt idx="336">
                  <c:v>1485</c:v>
                </c:pt>
                <c:pt idx="337">
                  <c:v>1375</c:v>
                </c:pt>
                <c:pt idx="338">
                  <c:v>1619.9999999999998</c:v>
                </c:pt>
                <c:pt idx="339">
                  <c:v>1200</c:v>
                </c:pt>
                <c:pt idx="340">
                  <c:v>770</c:v>
                </c:pt>
                <c:pt idx="341">
                  <c:v>1718.7500000000002</c:v>
                </c:pt>
                <c:pt idx="342">
                  <c:v>919.99999999999989</c:v>
                </c:pt>
                <c:pt idx="343">
                  <c:v>919.99999999999989</c:v>
                </c:pt>
                <c:pt idx="344">
                  <c:v>944.99999999999989</c:v>
                </c:pt>
                <c:pt idx="345">
                  <c:v>843.75</c:v>
                </c:pt>
                <c:pt idx="346">
                  <c:v>428.75000000000006</c:v>
                </c:pt>
                <c:pt idx="347">
                  <c:v>1299.375</c:v>
                </c:pt>
                <c:pt idx="348">
                  <c:v>944.99999999999989</c:v>
                </c:pt>
                <c:pt idx="349">
                  <c:v>944.99999999999989</c:v>
                </c:pt>
                <c:pt idx="350">
                  <c:v>1439.9999999999998</c:v>
                </c:pt>
                <c:pt idx="351">
                  <c:v>1350</c:v>
                </c:pt>
                <c:pt idx="352">
                  <c:v>818.12499999999977</c:v>
                </c:pt>
                <c:pt idx="353">
                  <c:v>2234.375</c:v>
                </c:pt>
                <c:pt idx="354">
                  <c:v>1704.9999999999995</c:v>
                </c:pt>
                <c:pt idx="355">
                  <c:v>1704.9999999999995</c:v>
                </c:pt>
                <c:pt idx="356">
                  <c:v>1619.9999999999998</c:v>
                </c:pt>
                <c:pt idx="357">
                  <c:v>1575</c:v>
                </c:pt>
                <c:pt idx="358">
                  <c:v>914.37499999999977</c:v>
                </c:pt>
                <c:pt idx="359">
                  <c:v>2591.875</c:v>
                </c:pt>
                <c:pt idx="360">
                  <c:v>650.00000000000023</c:v>
                </c:pt>
                <c:pt idx="361">
                  <c:v>393.75000000000006</c:v>
                </c:pt>
                <c:pt idx="362">
                  <c:v>270.00000000000017</c:v>
                </c:pt>
                <c:pt idx="363">
                  <c:v>240</c:v>
                </c:pt>
                <c:pt idx="364">
                  <c:v>428.75000000000006</c:v>
                </c:pt>
                <c:pt idx="365">
                  <c:v>450.00000000000011</c:v>
                </c:pt>
                <c:pt idx="366">
                  <c:v>700.00000000000023</c:v>
                </c:pt>
                <c:pt idx="367">
                  <c:v>306.25000000000006</c:v>
                </c:pt>
                <c:pt idx="368">
                  <c:v>240.00000000000014</c:v>
                </c:pt>
                <c:pt idx="369">
                  <c:v>200</c:v>
                </c:pt>
                <c:pt idx="370">
                  <c:v>398.125</c:v>
                </c:pt>
                <c:pt idx="371">
                  <c:v>340</c:v>
                </c:pt>
                <c:pt idx="372">
                  <c:v>516</c:v>
                </c:pt>
                <c:pt idx="373">
                  <c:v>227.49999999999997</c:v>
                </c:pt>
                <c:pt idx="374">
                  <c:v>140.00000000000003</c:v>
                </c:pt>
                <c:pt idx="375">
                  <c:v>159.99999999999997</c:v>
                </c:pt>
                <c:pt idx="376">
                  <c:v>306.25000000000006</c:v>
                </c:pt>
                <c:pt idx="377">
                  <c:v>350</c:v>
                </c:pt>
                <c:pt idx="378">
                  <c:v>600</c:v>
                </c:pt>
                <c:pt idx="379">
                  <c:v>262.5</c:v>
                </c:pt>
                <c:pt idx="380">
                  <c:v>180.00000000000003</c:v>
                </c:pt>
                <c:pt idx="381">
                  <c:v>179.99999999999997</c:v>
                </c:pt>
                <c:pt idx="382">
                  <c:v>350</c:v>
                </c:pt>
                <c:pt idx="383">
                  <c:v>480.00000000000011</c:v>
                </c:pt>
                <c:pt idx="384">
                  <c:v>1072</c:v>
                </c:pt>
                <c:pt idx="385">
                  <c:v>525</c:v>
                </c:pt>
                <c:pt idx="386">
                  <c:v>490.00000000000011</c:v>
                </c:pt>
                <c:pt idx="387">
                  <c:v>420</c:v>
                </c:pt>
                <c:pt idx="388">
                  <c:v>511.87499999999989</c:v>
                </c:pt>
                <c:pt idx="389">
                  <c:v>765</c:v>
                </c:pt>
                <c:pt idx="390">
                  <c:v>1080</c:v>
                </c:pt>
                <c:pt idx="391">
                  <c:v>520.625</c:v>
                </c:pt>
                <c:pt idx="392">
                  <c:v>640</c:v>
                </c:pt>
                <c:pt idx="393">
                  <c:v>600</c:v>
                </c:pt>
                <c:pt idx="394">
                  <c:v>721.87499999999977</c:v>
                </c:pt>
                <c:pt idx="395">
                  <c:v>1320</c:v>
                </c:pt>
                <c:pt idx="396">
                  <c:v>1704.9999999999998</c:v>
                </c:pt>
                <c:pt idx="397">
                  <c:v>918.74999999999989</c:v>
                </c:pt>
                <c:pt idx="398">
                  <c:v>810</c:v>
                </c:pt>
                <c:pt idx="399">
                  <c:v>720</c:v>
                </c:pt>
                <c:pt idx="400">
                  <c:v>892.5</c:v>
                </c:pt>
                <c:pt idx="401">
                  <c:v>1560</c:v>
                </c:pt>
                <c:pt idx="402">
                  <c:v>1800</c:v>
                </c:pt>
                <c:pt idx="403">
                  <c:v>1010.6250000000001</c:v>
                </c:pt>
                <c:pt idx="404">
                  <c:v>900</c:v>
                </c:pt>
                <c:pt idx="405">
                  <c:v>640</c:v>
                </c:pt>
                <c:pt idx="406">
                  <c:v>656.25</c:v>
                </c:pt>
                <c:pt idx="407">
                  <c:v>1210.0000000000002</c:v>
                </c:pt>
                <c:pt idx="408">
                  <c:v>1300</c:v>
                </c:pt>
                <c:pt idx="409">
                  <c:v>630.00000000000023</c:v>
                </c:pt>
                <c:pt idx="410">
                  <c:v>210.00000000000011</c:v>
                </c:pt>
                <c:pt idx="411">
                  <c:v>195.00000000000011</c:v>
                </c:pt>
                <c:pt idx="412">
                  <c:v>284.37500000000006</c:v>
                </c:pt>
                <c:pt idx="413">
                  <c:v>510.00000000000023</c:v>
                </c:pt>
                <c:pt idx="414">
                  <c:v>720.00000000000034</c:v>
                </c:pt>
                <c:pt idx="415">
                  <c:v>297.50000000000017</c:v>
                </c:pt>
                <c:pt idx="416">
                  <c:v>240.00000000000014</c:v>
                </c:pt>
                <c:pt idx="417">
                  <c:v>220.00000000000014</c:v>
                </c:pt>
                <c:pt idx="418">
                  <c:v>288.75000000000006</c:v>
                </c:pt>
                <c:pt idx="419">
                  <c:v>480.00000000000011</c:v>
                </c:pt>
                <c:pt idx="420">
                  <c:v>550.00000000000034</c:v>
                </c:pt>
                <c:pt idx="421">
                  <c:v>196.87500000000014</c:v>
                </c:pt>
                <c:pt idx="422">
                  <c:v>320.00000000000023</c:v>
                </c:pt>
                <c:pt idx="423">
                  <c:v>825.00000000000023</c:v>
                </c:pt>
                <c:pt idx="424">
                  <c:v>918.75000000000011</c:v>
                </c:pt>
                <c:pt idx="425">
                  <c:v>1350</c:v>
                </c:pt>
                <c:pt idx="426">
                  <c:v>1960.0000000000005</c:v>
                </c:pt>
                <c:pt idx="427">
                  <c:v>1050</c:v>
                </c:pt>
                <c:pt idx="428">
                  <c:v>1080.0000000000002</c:v>
                </c:pt>
                <c:pt idx="429">
                  <c:v>960.00000000000023</c:v>
                </c:pt>
                <c:pt idx="430">
                  <c:v>980.00000000000011</c:v>
                </c:pt>
                <c:pt idx="431">
                  <c:v>1500</c:v>
                </c:pt>
                <c:pt idx="432">
                  <c:v>575.00000000000011</c:v>
                </c:pt>
                <c:pt idx="433">
                  <c:v>328.12500000000006</c:v>
                </c:pt>
                <c:pt idx="434">
                  <c:v>225.00000000000014</c:v>
                </c:pt>
                <c:pt idx="435">
                  <c:v>180</c:v>
                </c:pt>
                <c:pt idx="436">
                  <c:v>336.875</c:v>
                </c:pt>
                <c:pt idx="437">
                  <c:v>375.00000000000011</c:v>
                </c:pt>
                <c:pt idx="438">
                  <c:v>625.00000000000023</c:v>
                </c:pt>
                <c:pt idx="439">
                  <c:v>240.62500000000003</c:v>
                </c:pt>
                <c:pt idx="440">
                  <c:v>195.00000000000011</c:v>
                </c:pt>
                <c:pt idx="441">
                  <c:v>140</c:v>
                </c:pt>
                <c:pt idx="442">
                  <c:v>306.25</c:v>
                </c:pt>
                <c:pt idx="443">
                  <c:v>280</c:v>
                </c:pt>
                <c:pt idx="444">
                  <c:v>456</c:v>
                </c:pt>
                <c:pt idx="445">
                  <c:v>175</c:v>
                </c:pt>
                <c:pt idx="446">
                  <c:v>110.00000000000003</c:v>
                </c:pt>
                <c:pt idx="447">
                  <c:v>99.999999999999986</c:v>
                </c:pt>
                <c:pt idx="448">
                  <c:v>214.37500000000003</c:v>
                </c:pt>
                <c:pt idx="449">
                  <c:v>275</c:v>
                </c:pt>
                <c:pt idx="450">
                  <c:v>525</c:v>
                </c:pt>
                <c:pt idx="451">
                  <c:v>196.875</c:v>
                </c:pt>
                <c:pt idx="452">
                  <c:v>135.00000000000003</c:v>
                </c:pt>
                <c:pt idx="453">
                  <c:v>119.99999999999999</c:v>
                </c:pt>
                <c:pt idx="454">
                  <c:v>244.99999999999997</c:v>
                </c:pt>
                <c:pt idx="455">
                  <c:v>390.00000000000006</c:v>
                </c:pt>
                <c:pt idx="456">
                  <c:v>952</c:v>
                </c:pt>
                <c:pt idx="457">
                  <c:v>420</c:v>
                </c:pt>
                <c:pt idx="458">
                  <c:v>385.00000000000006</c:v>
                </c:pt>
                <c:pt idx="459">
                  <c:v>315.00000000000006</c:v>
                </c:pt>
                <c:pt idx="460">
                  <c:v>393.75</c:v>
                </c:pt>
                <c:pt idx="461">
                  <c:v>630</c:v>
                </c:pt>
                <c:pt idx="462">
                  <c:v>960</c:v>
                </c:pt>
                <c:pt idx="463">
                  <c:v>428.75000000000006</c:v>
                </c:pt>
                <c:pt idx="464">
                  <c:v>520</c:v>
                </c:pt>
                <c:pt idx="465">
                  <c:v>480</c:v>
                </c:pt>
                <c:pt idx="466">
                  <c:v>577.49999999999989</c:v>
                </c:pt>
                <c:pt idx="467">
                  <c:v>1140</c:v>
                </c:pt>
                <c:pt idx="468">
                  <c:v>1540</c:v>
                </c:pt>
                <c:pt idx="469">
                  <c:v>787.5</c:v>
                </c:pt>
                <c:pt idx="470">
                  <c:v>675</c:v>
                </c:pt>
                <c:pt idx="471">
                  <c:v>585</c:v>
                </c:pt>
                <c:pt idx="472">
                  <c:v>735</c:v>
                </c:pt>
                <c:pt idx="473">
                  <c:v>1365</c:v>
                </c:pt>
                <c:pt idx="474">
                  <c:v>1620</c:v>
                </c:pt>
                <c:pt idx="475">
                  <c:v>866.25</c:v>
                </c:pt>
                <c:pt idx="476">
                  <c:v>750</c:v>
                </c:pt>
                <c:pt idx="477">
                  <c:v>520</c:v>
                </c:pt>
                <c:pt idx="478">
                  <c:v>525</c:v>
                </c:pt>
                <c:pt idx="479">
                  <c:v>1045</c:v>
                </c:pt>
                <c:pt idx="480">
                  <c:v>1150</c:v>
                </c:pt>
                <c:pt idx="481">
                  <c:v>525.00000000000011</c:v>
                </c:pt>
                <c:pt idx="482">
                  <c:v>165.00000000000011</c:v>
                </c:pt>
                <c:pt idx="483">
                  <c:v>150.00000000000009</c:v>
                </c:pt>
                <c:pt idx="484">
                  <c:v>218.75000000000003</c:v>
                </c:pt>
                <c:pt idx="485">
                  <c:v>420.00000000000023</c:v>
                </c:pt>
                <c:pt idx="486">
                  <c:v>630.00000000000023</c:v>
                </c:pt>
                <c:pt idx="487">
                  <c:v>245.00000000000014</c:v>
                </c:pt>
                <c:pt idx="488">
                  <c:v>180.00000000000011</c:v>
                </c:pt>
                <c:pt idx="489">
                  <c:v>160.00000000000011</c:v>
                </c:pt>
                <c:pt idx="490">
                  <c:v>210.00000000000006</c:v>
                </c:pt>
                <c:pt idx="491">
                  <c:v>390.00000000000006</c:v>
                </c:pt>
                <c:pt idx="492">
                  <c:v>475.00000000000023</c:v>
                </c:pt>
                <c:pt idx="493">
                  <c:v>157.50000000000014</c:v>
                </c:pt>
                <c:pt idx="494">
                  <c:v>245.0000000000002</c:v>
                </c:pt>
                <c:pt idx="495">
                  <c:v>660.00000000000023</c:v>
                </c:pt>
                <c:pt idx="496">
                  <c:v>721.87500000000011</c:v>
                </c:pt>
                <c:pt idx="497">
                  <c:v>1125</c:v>
                </c:pt>
                <c:pt idx="498">
                  <c:v>1750</c:v>
                </c:pt>
                <c:pt idx="499">
                  <c:v>892.50000000000011</c:v>
                </c:pt>
                <c:pt idx="500">
                  <c:v>900.00000000000023</c:v>
                </c:pt>
                <c:pt idx="501">
                  <c:v>780.00000000000011</c:v>
                </c:pt>
                <c:pt idx="502">
                  <c:v>796.25</c:v>
                </c:pt>
                <c:pt idx="503">
                  <c:v>1275</c:v>
                </c:pt>
                <c:pt idx="504">
                  <c:v>481.25000000000006</c:v>
                </c:pt>
                <c:pt idx="505">
                  <c:v>306.25000000000006</c:v>
                </c:pt>
                <c:pt idx="506">
                  <c:v>183.75000000000006</c:v>
                </c:pt>
                <c:pt idx="507">
                  <c:v>140</c:v>
                </c:pt>
                <c:pt idx="508">
                  <c:v>306.25</c:v>
                </c:pt>
                <c:pt idx="509">
                  <c:v>306.25000000000006</c:v>
                </c:pt>
                <c:pt idx="510">
                  <c:v>525</c:v>
                </c:pt>
                <c:pt idx="511">
                  <c:v>218.75000000000003</c:v>
                </c:pt>
                <c:pt idx="512">
                  <c:v>157.50000000000006</c:v>
                </c:pt>
                <c:pt idx="513">
                  <c:v>105</c:v>
                </c:pt>
                <c:pt idx="514">
                  <c:v>275.625</c:v>
                </c:pt>
                <c:pt idx="515">
                  <c:v>227.49999999999997</c:v>
                </c:pt>
                <c:pt idx="516">
                  <c:v>381.5</c:v>
                </c:pt>
                <c:pt idx="517">
                  <c:v>157.5</c:v>
                </c:pt>
                <c:pt idx="518">
                  <c:v>87.500000000000014</c:v>
                </c:pt>
                <c:pt idx="519">
                  <c:v>69.999999999999972</c:v>
                </c:pt>
                <c:pt idx="520">
                  <c:v>183.75000000000003</c:v>
                </c:pt>
                <c:pt idx="521">
                  <c:v>218.75</c:v>
                </c:pt>
                <c:pt idx="522">
                  <c:v>437.5</c:v>
                </c:pt>
                <c:pt idx="523">
                  <c:v>175</c:v>
                </c:pt>
                <c:pt idx="524">
                  <c:v>105.00000000000001</c:v>
                </c:pt>
                <c:pt idx="525">
                  <c:v>87.499999999999972</c:v>
                </c:pt>
                <c:pt idx="526">
                  <c:v>210</c:v>
                </c:pt>
                <c:pt idx="527">
                  <c:v>315</c:v>
                </c:pt>
                <c:pt idx="528">
                  <c:v>798</c:v>
                </c:pt>
                <c:pt idx="529">
                  <c:v>385</c:v>
                </c:pt>
                <c:pt idx="530">
                  <c:v>306.25</c:v>
                </c:pt>
                <c:pt idx="531">
                  <c:v>245.00000000000003</c:v>
                </c:pt>
                <c:pt idx="532">
                  <c:v>354.37499999999994</c:v>
                </c:pt>
                <c:pt idx="533">
                  <c:v>511.87499999999989</c:v>
                </c:pt>
                <c:pt idx="534">
                  <c:v>805</c:v>
                </c:pt>
                <c:pt idx="535">
                  <c:v>398.125</c:v>
                </c:pt>
                <c:pt idx="536">
                  <c:v>420</c:v>
                </c:pt>
                <c:pt idx="537">
                  <c:v>385</c:v>
                </c:pt>
                <c:pt idx="538">
                  <c:v>529.37499999999989</c:v>
                </c:pt>
                <c:pt idx="539">
                  <c:v>944.99999999999989</c:v>
                </c:pt>
                <c:pt idx="540">
                  <c:v>1299.3749999999998</c:v>
                </c:pt>
                <c:pt idx="541">
                  <c:v>743.75</c:v>
                </c:pt>
                <c:pt idx="542">
                  <c:v>551.25</c:v>
                </c:pt>
                <c:pt idx="543">
                  <c:v>472.49999999999994</c:v>
                </c:pt>
                <c:pt idx="544">
                  <c:v>682.5</c:v>
                </c:pt>
                <c:pt idx="545">
                  <c:v>1137.5</c:v>
                </c:pt>
                <c:pt idx="546">
                  <c:v>1365</c:v>
                </c:pt>
                <c:pt idx="547">
                  <c:v>818.125</c:v>
                </c:pt>
                <c:pt idx="548">
                  <c:v>612.5</c:v>
                </c:pt>
                <c:pt idx="549">
                  <c:v>420</c:v>
                </c:pt>
                <c:pt idx="550">
                  <c:v>481.24999999999994</c:v>
                </c:pt>
                <c:pt idx="551">
                  <c:v>866.25</c:v>
                </c:pt>
                <c:pt idx="552">
                  <c:v>962.49999999999989</c:v>
                </c:pt>
                <c:pt idx="553">
                  <c:v>490.00000000000011</c:v>
                </c:pt>
                <c:pt idx="554">
                  <c:v>131.25000000000006</c:v>
                </c:pt>
                <c:pt idx="555">
                  <c:v>118.12500000000006</c:v>
                </c:pt>
                <c:pt idx="556">
                  <c:v>196.87500000000003</c:v>
                </c:pt>
                <c:pt idx="557">
                  <c:v>341.25000000000011</c:v>
                </c:pt>
                <c:pt idx="558">
                  <c:v>525.00000000000011</c:v>
                </c:pt>
                <c:pt idx="559">
                  <c:v>227.50000000000011</c:v>
                </c:pt>
                <c:pt idx="560">
                  <c:v>140.00000000000006</c:v>
                </c:pt>
                <c:pt idx="561">
                  <c:v>122.50000000000007</c:v>
                </c:pt>
                <c:pt idx="562">
                  <c:v>183.75000000000006</c:v>
                </c:pt>
                <c:pt idx="563">
                  <c:v>315</c:v>
                </c:pt>
                <c:pt idx="564">
                  <c:v>393.75000000000011</c:v>
                </c:pt>
                <c:pt idx="565">
                  <c:v>144.37500000000011</c:v>
                </c:pt>
                <c:pt idx="566">
                  <c:v>192.50000000000011</c:v>
                </c:pt>
                <c:pt idx="567">
                  <c:v>529.37500000000011</c:v>
                </c:pt>
                <c:pt idx="568">
                  <c:v>656.25</c:v>
                </c:pt>
                <c:pt idx="569">
                  <c:v>918.74999999999989</c:v>
                </c:pt>
                <c:pt idx="570">
                  <c:v>1470</c:v>
                </c:pt>
                <c:pt idx="571">
                  <c:v>840.00000000000011</c:v>
                </c:pt>
                <c:pt idx="572">
                  <c:v>735.00000000000011</c:v>
                </c:pt>
                <c:pt idx="573">
                  <c:v>630</c:v>
                </c:pt>
                <c:pt idx="574">
                  <c:v>735</c:v>
                </c:pt>
                <c:pt idx="575">
                  <c:v>1050</c:v>
                </c:pt>
              </c:numCache>
            </c:numRef>
          </c:yVal>
          <c:smooth val="0"/>
          <c:extLst>
            <c:ext xmlns:c16="http://schemas.microsoft.com/office/drawing/2014/chart" uri="{C3380CC4-5D6E-409C-BE32-E72D297353CC}">
              <c16:uniqueId val="{00000001-5BC2-4A45-BD01-F04E70288662}"/>
            </c:ext>
          </c:extLst>
        </c:ser>
        <c:ser>
          <c:idx val="2"/>
          <c:order val="2"/>
          <c:tx>
            <c:strRef>
              <c:f>'Sales &amp; Profitability Analysis'!$AJ$4:$AK$4</c:f>
              <c:strCache>
                <c:ptCount val="1"/>
                <c:pt idx="0">
                  <c:v>FizzySip</c:v>
                </c:pt>
              </c:strCache>
            </c:strRef>
          </c:tx>
          <c:spPr>
            <a:ln w="25400" cap="rnd">
              <a:noFill/>
              <a:round/>
            </a:ln>
            <a:effectLst/>
          </c:spPr>
          <c:marker>
            <c:symbol val="circle"/>
            <c:size val="10"/>
            <c:spPr>
              <a:solidFill>
                <a:schemeClr val="accent3"/>
              </a:solidFill>
              <a:ln w="9525">
                <a:solidFill>
                  <a:schemeClr val="accent3"/>
                </a:solidFill>
              </a:ln>
              <a:effectLst/>
            </c:spPr>
          </c:marker>
          <c:xVal>
            <c:numRef>
              <c:f>'Sales &amp; Profitability Analysis'!$AJ$6:$AJ$869</c:f>
              <c:numCache>
                <c:formatCode>[$$-409]#,##0</c:formatCode>
                <c:ptCount val="864"/>
                <c:pt idx="0">
                  <c:v>3099.9999999999995</c:v>
                </c:pt>
                <c:pt idx="1">
                  <c:v>3875</c:v>
                </c:pt>
                <c:pt idx="2">
                  <c:v>3875</c:v>
                </c:pt>
                <c:pt idx="3">
                  <c:v>3125</c:v>
                </c:pt>
                <c:pt idx="4">
                  <c:v>3162.5000000000005</c:v>
                </c:pt>
                <c:pt idx="5">
                  <c:v>3875</c:v>
                </c:pt>
                <c:pt idx="6">
                  <c:v>3299.9999999999995</c:v>
                </c:pt>
                <c:pt idx="7">
                  <c:v>3625</c:v>
                </c:pt>
                <c:pt idx="8">
                  <c:v>3625</c:v>
                </c:pt>
                <c:pt idx="9">
                  <c:v>2875</c:v>
                </c:pt>
                <c:pt idx="10">
                  <c:v>2750</c:v>
                </c:pt>
                <c:pt idx="11">
                  <c:v>3500</c:v>
                </c:pt>
                <c:pt idx="12">
                  <c:v>4250</c:v>
                </c:pt>
                <c:pt idx="13">
                  <c:v>4200</c:v>
                </c:pt>
                <c:pt idx="14">
                  <c:v>4200</c:v>
                </c:pt>
                <c:pt idx="15">
                  <c:v>3600</c:v>
                </c:pt>
                <c:pt idx="16">
                  <c:v>3250</c:v>
                </c:pt>
                <c:pt idx="17">
                  <c:v>4200</c:v>
                </c:pt>
                <c:pt idx="18">
                  <c:v>5250</c:v>
                </c:pt>
                <c:pt idx="19">
                  <c:v>4387.5</c:v>
                </c:pt>
                <c:pt idx="20">
                  <c:v>4712.5</c:v>
                </c:pt>
                <c:pt idx="21">
                  <c:v>3750</c:v>
                </c:pt>
                <c:pt idx="22">
                  <c:v>3412.5</c:v>
                </c:pt>
                <c:pt idx="23">
                  <c:v>5600</c:v>
                </c:pt>
                <c:pt idx="24">
                  <c:v>5400</c:v>
                </c:pt>
                <c:pt idx="25">
                  <c:v>4875</c:v>
                </c:pt>
                <c:pt idx="26">
                  <c:v>4875</c:v>
                </c:pt>
                <c:pt idx="27">
                  <c:v>3900</c:v>
                </c:pt>
                <c:pt idx="28">
                  <c:v>3575</c:v>
                </c:pt>
                <c:pt idx="29">
                  <c:v>5800</c:v>
                </c:pt>
                <c:pt idx="30">
                  <c:v>5850</c:v>
                </c:pt>
                <c:pt idx="31">
                  <c:v>5362.5</c:v>
                </c:pt>
                <c:pt idx="32">
                  <c:v>5362.5</c:v>
                </c:pt>
                <c:pt idx="33">
                  <c:v>4200</c:v>
                </c:pt>
                <c:pt idx="34">
                  <c:v>3737.5</c:v>
                </c:pt>
                <c:pt idx="35">
                  <c:v>7000</c:v>
                </c:pt>
                <c:pt idx="36">
                  <c:v>6150</c:v>
                </c:pt>
                <c:pt idx="37">
                  <c:v>5687.5</c:v>
                </c:pt>
                <c:pt idx="38">
                  <c:v>5362.5</c:v>
                </c:pt>
                <c:pt idx="39">
                  <c:v>4350</c:v>
                </c:pt>
                <c:pt idx="40">
                  <c:v>5037.5</c:v>
                </c:pt>
                <c:pt idx="41">
                  <c:v>6200</c:v>
                </c:pt>
                <c:pt idx="42">
                  <c:v>6337.5</c:v>
                </c:pt>
                <c:pt idx="43">
                  <c:v>6475.0000000000009</c:v>
                </c:pt>
                <c:pt idx="44">
                  <c:v>5200</c:v>
                </c:pt>
                <c:pt idx="45">
                  <c:v>4875</c:v>
                </c:pt>
                <c:pt idx="46">
                  <c:v>5625</c:v>
                </c:pt>
                <c:pt idx="47">
                  <c:v>5800</c:v>
                </c:pt>
                <c:pt idx="48">
                  <c:v>5087.5</c:v>
                </c:pt>
                <c:pt idx="49">
                  <c:v>5550.0000000000009</c:v>
                </c:pt>
                <c:pt idx="50">
                  <c:v>4262.5</c:v>
                </c:pt>
                <c:pt idx="51">
                  <c:v>3987.5000000000005</c:v>
                </c:pt>
                <c:pt idx="52">
                  <c:v>4712.5</c:v>
                </c:pt>
                <c:pt idx="53">
                  <c:v>5425.0000000000009</c:v>
                </c:pt>
                <c:pt idx="54">
                  <c:v>4812.5</c:v>
                </c:pt>
                <c:pt idx="55">
                  <c:v>5250.0000000000009</c:v>
                </c:pt>
                <c:pt idx="56">
                  <c:v>3850.0000000000005</c:v>
                </c:pt>
                <c:pt idx="57">
                  <c:v>3712.5000000000005</c:v>
                </c:pt>
                <c:pt idx="58">
                  <c:v>4225</c:v>
                </c:pt>
                <c:pt idx="59">
                  <c:v>4900.0000000000009</c:v>
                </c:pt>
                <c:pt idx="60">
                  <c:v>4812.5</c:v>
                </c:pt>
                <c:pt idx="61">
                  <c:v>5250.0000000000009</c:v>
                </c:pt>
                <c:pt idx="62">
                  <c:v>3987.5000000000005</c:v>
                </c:pt>
                <c:pt idx="63">
                  <c:v>3850.0000000000005</c:v>
                </c:pt>
                <c:pt idx="64">
                  <c:v>4225</c:v>
                </c:pt>
                <c:pt idx="65">
                  <c:v>5425.0000000000009</c:v>
                </c:pt>
                <c:pt idx="66">
                  <c:v>5362.5</c:v>
                </c:pt>
                <c:pt idx="67">
                  <c:v>5850.0000000000009</c:v>
                </c:pt>
                <c:pt idx="68">
                  <c:v>4262.5</c:v>
                </c:pt>
                <c:pt idx="69">
                  <c:v>4262.5</c:v>
                </c:pt>
                <c:pt idx="70">
                  <c:v>4550</c:v>
                </c:pt>
                <c:pt idx="71">
                  <c:v>5600.0000000000009</c:v>
                </c:pt>
                <c:pt idx="72">
                  <c:v>1575</c:v>
                </c:pt>
                <c:pt idx="73">
                  <c:v>2025</c:v>
                </c:pt>
                <c:pt idx="74">
                  <c:v>2025</c:v>
                </c:pt>
                <c:pt idx="75">
                  <c:v>1350</c:v>
                </c:pt>
                <c:pt idx="76">
                  <c:v>1250</c:v>
                </c:pt>
                <c:pt idx="77">
                  <c:v>2137.5</c:v>
                </c:pt>
                <c:pt idx="78">
                  <c:v>1837.4999999999998</c:v>
                </c:pt>
                <c:pt idx="79">
                  <c:v>1912.5</c:v>
                </c:pt>
                <c:pt idx="80">
                  <c:v>1912.5</c:v>
                </c:pt>
                <c:pt idx="81">
                  <c:v>1237.5</c:v>
                </c:pt>
                <c:pt idx="82">
                  <c:v>1000</c:v>
                </c:pt>
                <c:pt idx="83">
                  <c:v>1800</c:v>
                </c:pt>
                <c:pt idx="84">
                  <c:v>2475</c:v>
                </c:pt>
                <c:pt idx="85">
                  <c:v>2199.9999999999995</c:v>
                </c:pt>
                <c:pt idx="86">
                  <c:v>2199.9999999999995</c:v>
                </c:pt>
                <c:pt idx="87">
                  <c:v>1649.9999999999998</c:v>
                </c:pt>
                <c:pt idx="88">
                  <c:v>1050</c:v>
                </c:pt>
                <c:pt idx="89">
                  <c:v>2062.4999999999995</c:v>
                </c:pt>
                <c:pt idx="90">
                  <c:v>3300</c:v>
                </c:pt>
                <c:pt idx="91">
                  <c:v>2275</c:v>
                </c:pt>
                <c:pt idx="92">
                  <c:v>2600</c:v>
                </c:pt>
                <c:pt idx="93">
                  <c:v>1800</c:v>
                </c:pt>
                <c:pt idx="94">
                  <c:v>1300</c:v>
                </c:pt>
                <c:pt idx="95">
                  <c:v>2800</c:v>
                </c:pt>
                <c:pt idx="96">
                  <c:v>3300</c:v>
                </c:pt>
                <c:pt idx="97">
                  <c:v>2600</c:v>
                </c:pt>
                <c:pt idx="98">
                  <c:v>2600</c:v>
                </c:pt>
                <c:pt idx="99">
                  <c:v>1800</c:v>
                </c:pt>
                <c:pt idx="100">
                  <c:v>1300</c:v>
                </c:pt>
                <c:pt idx="101">
                  <c:v>3600</c:v>
                </c:pt>
                <c:pt idx="102">
                  <c:v>4200</c:v>
                </c:pt>
                <c:pt idx="103">
                  <c:v>3575</c:v>
                </c:pt>
                <c:pt idx="104">
                  <c:v>3575</c:v>
                </c:pt>
                <c:pt idx="105">
                  <c:v>2550</c:v>
                </c:pt>
                <c:pt idx="106">
                  <c:v>1950</c:v>
                </c:pt>
                <c:pt idx="107">
                  <c:v>4800</c:v>
                </c:pt>
                <c:pt idx="108">
                  <c:v>4500</c:v>
                </c:pt>
                <c:pt idx="109">
                  <c:v>3900</c:v>
                </c:pt>
                <c:pt idx="110">
                  <c:v>3575</c:v>
                </c:pt>
                <c:pt idx="111">
                  <c:v>2700</c:v>
                </c:pt>
                <c:pt idx="112">
                  <c:v>3250</c:v>
                </c:pt>
                <c:pt idx="113">
                  <c:v>4000</c:v>
                </c:pt>
                <c:pt idx="114">
                  <c:v>4550</c:v>
                </c:pt>
                <c:pt idx="115">
                  <c:v>4550</c:v>
                </c:pt>
                <c:pt idx="116">
                  <c:v>3412.5</c:v>
                </c:pt>
                <c:pt idx="117">
                  <c:v>3087.5</c:v>
                </c:pt>
                <c:pt idx="118">
                  <c:v>3562.5</c:v>
                </c:pt>
                <c:pt idx="119">
                  <c:v>3200</c:v>
                </c:pt>
                <c:pt idx="120">
                  <c:v>3600.0000000000005</c:v>
                </c:pt>
                <c:pt idx="121">
                  <c:v>3900.0000000000009</c:v>
                </c:pt>
                <c:pt idx="122">
                  <c:v>2700.0000000000005</c:v>
                </c:pt>
                <c:pt idx="123">
                  <c:v>2400.0000000000005</c:v>
                </c:pt>
                <c:pt idx="124">
                  <c:v>2800.0000000000005</c:v>
                </c:pt>
                <c:pt idx="125">
                  <c:v>3375.0000000000005</c:v>
                </c:pt>
                <c:pt idx="126">
                  <c:v>3300.0000000000005</c:v>
                </c:pt>
                <c:pt idx="127">
                  <c:v>3575.0000000000009</c:v>
                </c:pt>
                <c:pt idx="128">
                  <c:v>2250.0000000000005</c:v>
                </c:pt>
                <c:pt idx="129">
                  <c:v>2100.0000000000005</c:v>
                </c:pt>
                <c:pt idx="130">
                  <c:v>2275</c:v>
                </c:pt>
                <c:pt idx="131">
                  <c:v>2812.5000000000005</c:v>
                </c:pt>
                <c:pt idx="132">
                  <c:v>3450.0000000000005</c:v>
                </c:pt>
                <c:pt idx="133">
                  <c:v>3737.5000000000009</c:v>
                </c:pt>
                <c:pt idx="134">
                  <c:v>2550.0000000000005</c:v>
                </c:pt>
                <c:pt idx="135">
                  <c:v>2400.0000000000005</c:v>
                </c:pt>
                <c:pt idx="136">
                  <c:v>2450.0000000000005</c:v>
                </c:pt>
                <c:pt idx="137">
                  <c:v>3562.5000000000005</c:v>
                </c:pt>
                <c:pt idx="138">
                  <c:v>4050.0000000000005</c:v>
                </c:pt>
                <c:pt idx="139">
                  <c:v>4387.5000000000009</c:v>
                </c:pt>
                <c:pt idx="140">
                  <c:v>2850.0000000000005</c:v>
                </c:pt>
                <c:pt idx="141">
                  <c:v>2850.0000000000005</c:v>
                </c:pt>
                <c:pt idx="142">
                  <c:v>2800.0000000000005</c:v>
                </c:pt>
                <c:pt idx="143">
                  <c:v>3750.0000000000005</c:v>
                </c:pt>
                <c:pt idx="144">
                  <c:v>1275</c:v>
                </c:pt>
                <c:pt idx="145">
                  <c:v>1700</c:v>
                </c:pt>
                <c:pt idx="146">
                  <c:v>1700</c:v>
                </c:pt>
                <c:pt idx="147">
                  <c:v>1100</c:v>
                </c:pt>
                <c:pt idx="148">
                  <c:v>1012.5</c:v>
                </c:pt>
                <c:pt idx="149">
                  <c:v>1900</c:v>
                </c:pt>
                <c:pt idx="150">
                  <c:v>1575</c:v>
                </c:pt>
                <c:pt idx="151">
                  <c:v>1700</c:v>
                </c:pt>
                <c:pt idx="152">
                  <c:v>1700</c:v>
                </c:pt>
                <c:pt idx="153">
                  <c:v>1100</c:v>
                </c:pt>
                <c:pt idx="154">
                  <c:v>900</c:v>
                </c:pt>
                <c:pt idx="155">
                  <c:v>1600</c:v>
                </c:pt>
                <c:pt idx="156">
                  <c:v>2200</c:v>
                </c:pt>
                <c:pt idx="157">
                  <c:v>1999.9999999999998</c:v>
                </c:pt>
                <c:pt idx="158">
                  <c:v>2199.9999999999995</c:v>
                </c:pt>
                <c:pt idx="159">
                  <c:v>1649.9999999999998</c:v>
                </c:pt>
                <c:pt idx="160">
                  <c:v>900</c:v>
                </c:pt>
                <c:pt idx="161">
                  <c:v>1924.9999999999998</c:v>
                </c:pt>
                <c:pt idx="162">
                  <c:v>3150</c:v>
                </c:pt>
                <c:pt idx="163">
                  <c:v>2112.5</c:v>
                </c:pt>
                <c:pt idx="164">
                  <c:v>2437.5</c:v>
                </c:pt>
                <c:pt idx="165">
                  <c:v>1650</c:v>
                </c:pt>
                <c:pt idx="166">
                  <c:v>1137.5</c:v>
                </c:pt>
                <c:pt idx="167">
                  <c:v>2600</c:v>
                </c:pt>
                <c:pt idx="168">
                  <c:v>3150</c:v>
                </c:pt>
                <c:pt idx="169">
                  <c:v>2437.5</c:v>
                </c:pt>
                <c:pt idx="170">
                  <c:v>2437.5</c:v>
                </c:pt>
                <c:pt idx="171">
                  <c:v>1650</c:v>
                </c:pt>
                <c:pt idx="172">
                  <c:v>1137.5</c:v>
                </c:pt>
                <c:pt idx="173">
                  <c:v>3800</c:v>
                </c:pt>
                <c:pt idx="174">
                  <c:v>4350</c:v>
                </c:pt>
                <c:pt idx="175">
                  <c:v>3737.5</c:v>
                </c:pt>
                <c:pt idx="176">
                  <c:v>3737.5</c:v>
                </c:pt>
                <c:pt idx="177">
                  <c:v>2925</c:v>
                </c:pt>
                <c:pt idx="178">
                  <c:v>2275</c:v>
                </c:pt>
                <c:pt idx="179">
                  <c:v>5312.5000000000009</c:v>
                </c:pt>
                <c:pt idx="180">
                  <c:v>5037.5</c:v>
                </c:pt>
                <c:pt idx="181">
                  <c:v>4375</c:v>
                </c:pt>
                <c:pt idx="182">
                  <c:v>4025.0000000000005</c:v>
                </c:pt>
                <c:pt idx="183">
                  <c:v>3087.5</c:v>
                </c:pt>
                <c:pt idx="184">
                  <c:v>3675.0000000000005</c:v>
                </c:pt>
                <c:pt idx="185">
                  <c:v>4462.5000000000009</c:v>
                </c:pt>
                <c:pt idx="186">
                  <c:v>5075.0000000000009</c:v>
                </c:pt>
                <c:pt idx="187">
                  <c:v>5062.5000000000009</c:v>
                </c:pt>
                <c:pt idx="188">
                  <c:v>3850.0000000000005</c:v>
                </c:pt>
                <c:pt idx="189">
                  <c:v>3500.0000000000005</c:v>
                </c:pt>
                <c:pt idx="190">
                  <c:v>3750</c:v>
                </c:pt>
                <c:pt idx="191">
                  <c:v>3200</c:v>
                </c:pt>
                <c:pt idx="192">
                  <c:v>3900.0000000000009</c:v>
                </c:pt>
                <c:pt idx="193">
                  <c:v>4200.0000000000009</c:v>
                </c:pt>
                <c:pt idx="194">
                  <c:v>2925.0000000000005</c:v>
                </c:pt>
                <c:pt idx="195">
                  <c:v>2600.0000000000005</c:v>
                </c:pt>
                <c:pt idx="196">
                  <c:v>3000.0000000000005</c:v>
                </c:pt>
                <c:pt idx="197">
                  <c:v>2975.0000000000005</c:v>
                </c:pt>
                <c:pt idx="198">
                  <c:v>2887.5000000000005</c:v>
                </c:pt>
                <c:pt idx="199">
                  <c:v>3150.0000000000005</c:v>
                </c:pt>
                <c:pt idx="200">
                  <c:v>1925.0000000000002</c:v>
                </c:pt>
                <c:pt idx="201">
                  <c:v>1787.5000000000002</c:v>
                </c:pt>
                <c:pt idx="202">
                  <c:v>1950</c:v>
                </c:pt>
                <c:pt idx="203">
                  <c:v>2450.0000000000005</c:v>
                </c:pt>
                <c:pt idx="204">
                  <c:v>3162.5000000000005</c:v>
                </c:pt>
                <c:pt idx="205">
                  <c:v>3450.0000000000005</c:v>
                </c:pt>
                <c:pt idx="206">
                  <c:v>2337.5</c:v>
                </c:pt>
                <c:pt idx="207">
                  <c:v>2600.0000000000005</c:v>
                </c:pt>
                <c:pt idx="208">
                  <c:v>2812.5000000000005</c:v>
                </c:pt>
                <c:pt idx="209">
                  <c:v>4000.0000000000009</c:v>
                </c:pt>
                <c:pt idx="210">
                  <c:v>4550.0000000000009</c:v>
                </c:pt>
                <c:pt idx="211">
                  <c:v>4900.0000000000009</c:v>
                </c:pt>
                <c:pt idx="212">
                  <c:v>3250.0000000000005</c:v>
                </c:pt>
                <c:pt idx="213">
                  <c:v>3250.0000000000005</c:v>
                </c:pt>
                <c:pt idx="214">
                  <c:v>3187.5000000000005</c:v>
                </c:pt>
                <c:pt idx="215">
                  <c:v>4200.0000000000009</c:v>
                </c:pt>
                <c:pt idx="216">
                  <c:v>1800</c:v>
                </c:pt>
                <c:pt idx="217">
                  <c:v>2250</c:v>
                </c:pt>
                <c:pt idx="218">
                  <c:v>2250</c:v>
                </c:pt>
                <c:pt idx="219">
                  <c:v>1500</c:v>
                </c:pt>
                <c:pt idx="220">
                  <c:v>1375</c:v>
                </c:pt>
                <c:pt idx="221">
                  <c:v>2500</c:v>
                </c:pt>
                <c:pt idx="222">
                  <c:v>2200</c:v>
                </c:pt>
                <c:pt idx="223">
                  <c:v>2250</c:v>
                </c:pt>
                <c:pt idx="224">
                  <c:v>2250</c:v>
                </c:pt>
                <c:pt idx="225">
                  <c:v>1500</c:v>
                </c:pt>
                <c:pt idx="226">
                  <c:v>1237.5</c:v>
                </c:pt>
                <c:pt idx="227">
                  <c:v>2125</c:v>
                </c:pt>
                <c:pt idx="228">
                  <c:v>2875</c:v>
                </c:pt>
                <c:pt idx="229">
                  <c:v>2550</c:v>
                </c:pt>
                <c:pt idx="230">
                  <c:v>2762.4999999999995</c:v>
                </c:pt>
                <c:pt idx="231">
                  <c:v>2112.4999999999995</c:v>
                </c:pt>
                <c:pt idx="232">
                  <c:v>1225</c:v>
                </c:pt>
                <c:pt idx="233">
                  <c:v>2437.4999999999995</c:v>
                </c:pt>
                <c:pt idx="234">
                  <c:v>3849.9999999999995</c:v>
                </c:pt>
                <c:pt idx="235">
                  <c:v>2625</c:v>
                </c:pt>
                <c:pt idx="236">
                  <c:v>3000</c:v>
                </c:pt>
                <c:pt idx="237">
                  <c:v>1800</c:v>
                </c:pt>
                <c:pt idx="238">
                  <c:v>1300</c:v>
                </c:pt>
                <c:pt idx="239">
                  <c:v>2800</c:v>
                </c:pt>
                <c:pt idx="240">
                  <c:v>3300</c:v>
                </c:pt>
                <c:pt idx="241">
                  <c:v>2600</c:v>
                </c:pt>
                <c:pt idx="242">
                  <c:v>2600</c:v>
                </c:pt>
                <c:pt idx="243">
                  <c:v>1800</c:v>
                </c:pt>
                <c:pt idx="244">
                  <c:v>1300</c:v>
                </c:pt>
                <c:pt idx="245">
                  <c:v>4000</c:v>
                </c:pt>
                <c:pt idx="246">
                  <c:v>5625</c:v>
                </c:pt>
                <c:pt idx="247">
                  <c:v>5000</c:v>
                </c:pt>
                <c:pt idx="248">
                  <c:v>5000</c:v>
                </c:pt>
                <c:pt idx="249">
                  <c:v>4000</c:v>
                </c:pt>
                <c:pt idx="250">
                  <c:v>3187.5000000000005</c:v>
                </c:pt>
                <c:pt idx="251">
                  <c:v>6750</c:v>
                </c:pt>
                <c:pt idx="252">
                  <c:v>6600</c:v>
                </c:pt>
                <c:pt idx="253">
                  <c:v>5737.5000000000009</c:v>
                </c:pt>
                <c:pt idx="254">
                  <c:v>5312.5000000000009</c:v>
                </c:pt>
                <c:pt idx="255">
                  <c:v>4200</c:v>
                </c:pt>
                <c:pt idx="256">
                  <c:v>4887.5000000000009</c:v>
                </c:pt>
                <c:pt idx="257">
                  <c:v>5750</c:v>
                </c:pt>
                <c:pt idx="258">
                  <c:v>6587.5000000000009</c:v>
                </c:pt>
                <c:pt idx="259">
                  <c:v>6000.0000000000009</c:v>
                </c:pt>
                <c:pt idx="260">
                  <c:v>4687.5000000000009</c:v>
                </c:pt>
                <c:pt idx="261">
                  <c:v>4312.5000000000009</c:v>
                </c:pt>
                <c:pt idx="262">
                  <c:v>4312.5</c:v>
                </c:pt>
                <c:pt idx="263">
                  <c:v>3200</c:v>
                </c:pt>
                <c:pt idx="264">
                  <c:v>4200.0000000000009</c:v>
                </c:pt>
                <c:pt idx="265">
                  <c:v>4500.0000000000009</c:v>
                </c:pt>
                <c:pt idx="266">
                  <c:v>3150.0000000000009</c:v>
                </c:pt>
                <c:pt idx="267">
                  <c:v>2800.0000000000009</c:v>
                </c:pt>
                <c:pt idx="268">
                  <c:v>3400.0000000000005</c:v>
                </c:pt>
                <c:pt idx="269">
                  <c:v>2925</c:v>
                </c:pt>
                <c:pt idx="270">
                  <c:v>3300.0000000000005</c:v>
                </c:pt>
                <c:pt idx="271">
                  <c:v>3575.0000000000009</c:v>
                </c:pt>
                <c:pt idx="272">
                  <c:v>2250.0000000000005</c:v>
                </c:pt>
                <c:pt idx="273">
                  <c:v>2100.0000000000005</c:v>
                </c:pt>
                <c:pt idx="274">
                  <c:v>2275</c:v>
                </c:pt>
                <c:pt idx="275">
                  <c:v>2812.5000000000005</c:v>
                </c:pt>
                <c:pt idx="276">
                  <c:v>3600.0000000000005</c:v>
                </c:pt>
                <c:pt idx="277">
                  <c:v>4062.5000000000009</c:v>
                </c:pt>
                <c:pt idx="278">
                  <c:v>2850.0000000000005</c:v>
                </c:pt>
                <c:pt idx="279">
                  <c:v>3150.0000000000009</c:v>
                </c:pt>
                <c:pt idx="280">
                  <c:v>3825.0000000000005</c:v>
                </c:pt>
                <c:pt idx="281">
                  <c:v>5225.0000000000009</c:v>
                </c:pt>
                <c:pt idx="282">
                  <c:v>6000.0000000000009</c:v>
                </c:pt>
                <c:pt idx="283">
                  <c:v>6375.0000000000018</c:v>
                </c:pt>
                <c:pt idx="284">
                  <c:v>4400.0000000000009</c:v>
                </c:pt>
                <c:pt idx="285">
                  <c:v>4400.0000000000009</c:v>
                </c:pt>
                <c:pt idx="286">
                  <c:v>4275.0000000000009</c:v>
                </c:pt>
                <c:pt idx="287">
                  <c:v>5462.5000000000009</c:v>
                </c:pt>
                <c:pt idx="288">
                  <c:v>1312.5000000000002</c:v>
                </c:pt>
                <c:pt idx="289">
                  <c:v>1687.5</c:v>
                </c:pt>
                <c:pt idx="290">
                  <c:v>1687.5</c:v>
                </c:pt>
                <c:pt idx="291">
                  <c:v>1012.5</c:v>
                </c:pt>
                <c:pt idx="292">
                  <c:v>875</c:v>
                </c:pt>
                <c:pt idx="293">
                  <c:v>1912.5</c:v>
                </c:pt>
                <c:pt idx="294">
                  <c:v>1662.5000000000002</c:v>
                </c:pt>
                <c:pt idx="295">
                  <c:v>1687.5</c:v>
                </c:pt>
                <c:pt idx="296">
                  <c:v>1687.5</c:v>
                </c:pt>
                <c:pt idx="297">
                  <c:v>1012.5</c:v>
                </c:pt>
                <c:pt idx="298">
                  <c:v>750</c:v>
                </c:pt>
                <c:pt idx="299">
                  <c:v>1575</c:v>
                </c:pt>
                <c:pt idx="300">
                  <c:v>2250</c:v>
                </c:pt>
                <c:pt idx="301">
                  <c:v>1924.9999999999998</c:v>
                </c:pt>
                <c:pt idx="302">
                  <c:v>2249.9999999999995</c:v>
                </c:pt>
                <c:pt idx="303">
                  <c:v>1512.4999999999998</c:v>
                </c:pt>
                <c:pt idx="304">
                  <c:v>750</c:v>
                </c:pt>
                <c:pt idx="305">
                  <c:v>1787.4999999999998</c:v>
                </c:pt>
                <c:pt idx="306">
                  <c:v>3000</c:v>
                </c:pt>
                <c:pt idx="307">
                  <c:v>1950</c:v>
                </c:pt>
                <c:pt idx="308">
                  <c:v>2275</c:v>
                </c:pt>
                <c:pt idx="309">
                  <c:v>1250</c:v>
                </c:pt>
                <c:pt idx="310">
                  <c:v>825.00000000000011</c:v>
                </c:pt>
                <c:pt idx="311">
                  <c:v>2275</c:v>
                </c:pt>
                <c:pt idx="312">
                  <c:v>2887.4999999999995</c:v>
                </c:pt>
                <c:pt idx="313">
                  <c:v>2250</c:v>
                </c:pt>
                <c:pt idx="314">
                  <c:v>2250</c:v>
                </c:pt>
                <c:pt idx="315">
                  <c:v>1512.4999999999998</c:v>
                </c:pt>
                <c:pt idx="316">
                  <c:v>1050</c:v>
                </c:pt>
                <c:pt idx="317">
                  <c:v>3562.5</c:v>
                </c:pt>
                <c:pt idx="318">
                  <c:v>5075</c:v>
                </c:pt>
                <c:pt idx="319">
                  <c:v>4500</c:v>
                </c:pt>
                <c:pt idx="320">
                  <c:v>4500</c:v>
                </c:pt>
                <c:pt idx="321">
                  <c:v>3562.5</c:v>
                </c:pt>
                <c:pt idx="322">
                  <c:v>2975.0000000000005</c:v>
                </c:pt>
                <c:pt idx="323">
                  <c:v>6500</c:v>
                </c:pt>
                <c:pt idx="324">
                  <c:v>6400</c:v>
                </c:pt>
                <c:pt idx="325">
                  <c:v>5525.0000000000009</c:v>
                </c:pt>
                <c:pt idx="326">
                  <c:v>5100.0000000000009</c:v>
                </c:pt>
                <c:pt idx="327">
                  <c:v>4000</c:v>
                </c:pt>
                <c:pt idx="328">
                  <c:v>4675.0000000000009</c:v>
                </c:pt>
                <c:pt idx="329">
                  <c:v>5500</c:v>
                </c:pt>
                <c:pt idx="330">
                  <c:v>6375.0000000000009</c:v>
                </c:pt>
                <c:pt idx="331">
                  <c:v>5437.5000000000009</c:v>
                </c:pt>
                <c:pt idx="332">
                  <c:v>4200</c:v>
                </c:pt>
                <c:pt idx="333">
                  <c:v>3675.0000000000005</c:v>
                </c:pt>
                <c:pt idx="334">
                  <c:v>3674.9999999999995</c:v>
                </c:pt>
                <c:pt idx="335">
                  <c:v>2625</c:v>
                </c:pt>
                <c:pt idx="336">
                  <c:v>3575.0000000000009</c:v>
                </c:pt>
                <c:pt idx="337">
                  <c:v>3850.0000000000009</c:v>
                </c:pt>
                <c:pt idx="338">
                  <c:v>2437.5000000000005</c:v>
                </c:pt>
                <c:pt idx="339">
                  <c:v>2112.5000000000005</c:v>
                </c:pt>
                <c:pt idx="340">
                  <c:v>2625.0000000000005</c:v>
                </c:pt>
                <c:pt idx="341">
                  <c:v>2250</c:v>
                </c:pt>
                <c:pt idx="342">
                  <c:v>2612.5</c:v>
                </c:pt>
                <c:pt idx="343">
                  <c:v>3087.5000000000005</c:v>
                </c:pt>
                <c:pt idx="344">
                  <c:v>1800.0000000000002</c:v>
                </c:pt>
                <c:pt idx="345">
                  <c:v>1512.5000000000002</c:v>
                </c:pt>
                <c:pt idx="346">
                  <c:v>1625</c:v>
                </c:pt>
                <c:pt idx="347">
                  <c:v>2100</c:v>
                </c:pt>
                <c:pt idx="348">
                  <c:v>2887.5000000000005</c:v>
                </c:pt>
                <c:pt idx="349">
                  <c:v>3600.0000000000005</c:v>
                </c:pt>
                <c:pt idx="350">
                  <c:v>2337.5</c:v>
                </c:pt>
                <c:pt idx="351">
                  <c:v>2600.0000000000005</c:v>
                </c:pt>
                <c:pt idx="352">
                  <c:v>3187.5000000000005</c:v>
                </c:pt>
                <c:pt idx="353">
                  <c:v>4500.0000000000009</c:v>
                </c:pt>
                <c:pt idx="354">
                  <c:v>5250.0000000000009</c:v>
                </c:pt>
                <c:pt idx="355">
                  <c:v>5950.0000000000018</c:v>
                </c:pt>
                <c:pt idx="356">
                  <c:v>4000.0000000000009</c:v>
                </c:pt>
                <c:pt idx="357">
                  <c:v>4000.0000000000009</c:v>
                </c:pt>
                <c:pt idx="358">
                  <c:v>3825.0000000000005</c:v>
                </c:pt>
                <c:pt idx="359">
                  <c:v>4987.5000000000009</c:v>
                </c:pt>
                <c:pt idx="360">
                  <c:v>1700</c:v>
                </c:pt>
                <c:pt idx="361">
                  <c:v>2125</c:v>
                </c:pt>
                <c:pt idx="362">
                  <c:v>2125</c:v>
                </c:pt>
                <c:pt idx="363">
                  <c:v>1375</c:v>
                </c:pt>
                <c:pt idx="364">
                  <c:v>1237.5</c:v>
                </c:pt>
                <c:pt idx="365">
                  <c:v>2375</c:v>
                </c:pt>
                <c:pt idx="366">
                  <c:v>2100</c:v>
                </c:pt>
                <c:pt idx="367">
                  <c:v>2125</c:v>
                </c:pt>
                <c:pt idx="368">
                  <c:v>2125</c:v>
                </c:pt>
                <c:pt idx="369">
                  <c:v>1375</c:v>
                </c:pt>
                <c:pt idx="370">
                  <c:v>1100</c:v>
                </c:pt>
                <c:pt idx="371">
                  <c:v>2000</c:v>
                </c:pt>
                <c:pt idx="372">
                  <c:v>2750</c:v>
                </c:pt>
                <c:pt idx="373">
                  <c:v>2400</c:v>
                </c:pt>
                <c:pt idx="374">
                  <c:v>2762.4999999999995</c:v>
                </c:pt>
                <c:pt idx="375">
                  <c:v>1950</c:v>
                </c:pt>
                <c:pt idx="376">
                  <c:v>1137.5</c:v>
                </c:pt>
                <c:pt idx="377">
                  <c:v>2250</c:v>
                </c:pt>
                <c:pt idx="378">
                  <c:v>3575</c:v>
                </c:pt>
                <c:pt idx="379">
                  <c:v>2450.0000000000005</c:v>
                </c:pt>
                <c:pt idx="380">
                  <c:v>2800.0000000000005</c:v>
                </c:pt>
                <c:pt idx="381">
                  <c:v>1650.0000000000002</c:v>
                </c:pt>
                <c:pt idx="382">
                  <c:v>1200.0000000000002</c:v>
                </c:pt>
                <c:pt idx="383">
                  <c:v>2812.5000000000005</c:v>
                </c:pt>
                <c:pt idx="384">
                  <c:v>3450</c:v>
                </c:pt>
                <c:pt idx="385">
                  <c:v>2762.5</c:v>
                </c:pt>
                <c:pt idx="386">
                  <c:v>2762.5</c:v>
                </c:pt>
                <c:pt idx="387">
                  <c:v>1950</c:v>
                </c:pt>
                <c:pt idx="388">
                  <c:v>1237.4999999999998</c:v>
                </c:pt>
                <c:pt idx="389">
                  <c:v>4024.9999999999995</c:v>
                </c:pt>
                <c:pt idx="390">
                  <c:v>5362.4999999999991</c:v>
                </c:pt>
                <c:pt idx="391">
                  <c:v>4900</c:v>
                </c:pt>
                <c:pt idx="392">
                  <c:v>5950</c:v>
                </c:pt>
                <c:pt idx="393">
                  <c:v>4887.5</c:v>
                </c:pt>
                <c:pt idx="394">
                  <c:v>4275</c:v>
                </c:pt>
                <c:pt idx="395">
                  <c:v>8250</c:v>
                </c:pt>
                <c:pt idx="396">
                  <c:v>8100</c:v>
                </c:pt>
                <c:pt idx="397">
                  <c:v>7125.0000000000009</c:v>
                </c:pt>
                <c:pt idx="398">
                  <c:v>6650.0000000000009</c:v>
                </c:pt>
                <c:pt idx="399">
                  <c:v>5400</c:v>
                </c:pt>
                <c:pt idx="400">
                  <c:v>6175</c:v>
                </c:pt>
                <c:pt idx="401">
                  <c:v>7150.0000000000009</c:v>
                </c:pt>
                <c:pt idx="402">
                  <c:v>8075.0000000000009</c:v>
                </c:pt>
                <c:pt idx="403">
                  <c:v>7012.5000000000009</c:v>
                </c:pt>
                <c:pt idx="404">
                  <c:v>5600</c:v>
                </c:pt>
                <c:pt idx="405">
                  <c:v>3800</c:v>
                </c:pt>
                <c:pt idx="406">
                  <c:v>3799.9999999999995</c:v>
                </c:pt>
                <c:pt idx="407">
                  <c:v>2550</c:v>
                </c:pt>
                <c:pt idx="408">
                  <c:v>3000.0000000000005</c:v>
                </c:pt>
                <c:pt idx="409">
                  <c:v>3250.0000000000005</c:v>
                </c:pt>
                <c:pt idx="410">
                  <c:v>1800.0000000000002</c:v>
                </c:pt>
                <c:pt idx="411">
                  <c:v>1500.0000000000002</c:v>
                </c:pt>
                <c:pt idx="412">
                  <c:v>1925.0000000000002</c:v>
                </c:pt>
                <c:pt idx="413">
                  <c:v>1649.9999999999998</c:v>
                </c:pt>
                <c:pt idx="414">
                  <c:v>2000</c:v>
                </c:pt>
                <c:pt idx="415">
                  <c:v>3737.5000000000009</c:v>
                </c:pt>
                <c:pt idx="416">
                  <c:v>2400.0000000000005</c:v>
                </c:pt>
                <c:pt idx="417">
                  <c:v>2062.5</c:v>
                </c:pt>
                <c:pt idx="418">
                  <c:v>2275</c:v>
                </c:pt>
                <c:pt idx="419">
                  <c:v>2800.0000000000005</c:v>
                </c:pt>
                <c:pt idx="420">
                  <c:v>3437.5000000000005</c:v>
                </c:pt>
                <c:pt idx="421">
                  <c:v>4200.0000000000009</c:v>
                </c:pt>
                <c:pt idx="422">
                  <c:v>2887.5000000000005</c:v>
                </c:pt>
                <c:pt idx="423">
                  <c:v>3250.0000000000005</c:v>
                </c:pt>
                <c:pt idx="424">
                  <c:v>4037.5000000000005</c:v>
                </c:pt>
                <c:pt idx="425">
                  <c:v>5400.0000000000009</c:v>
                </c:pt>
                <c:pt idx="426">
                  <c:v>6000.0000000000009</c:v>
                </c:pt>
                <c:pt idx="427">
                  <c:v>6800.0000000000018</c:v>
                </c:pt>
                <c:pt idx="428">
                  <c:v>4800.0000000000009</c:v>
                </c:pt>
                <c:pt idx="429">
                  <c:v>4800.0000000000009</c:v>
                </c:pt>
                <c:pt idx="430">
                  <c:v>4725.0000000000009</c:v>
                </c:pt>
                <c:pt idx="431">
                  <c:v>5937.5000000000009</c:v>
                </c:pt>
                <c:pt idx="432">
                  <c:v>1050.0000000000002</c:v>
                </c:pt>
                <c:pt idx="433">
                  <c:v>1400</c:v>
                </c:pt>
                <c:pt idx="434">
                  <c:v>1400</c:v>
                </c:pt>
                <c:pt idx="435">
                  <c:v>800</c:v>
                </c:pt>
                <c:pt idx="436">
                  <c:v>675.00000000000011</c:v>
                </c:pt>
                <c:pt idx="437">
                  <c:v>1600</c:v>
                </c:pt>
                <c:pt idx="438">
                  <c:v>1350.0000000000002</c:v>
                </c:pt>
                <c:pt idx="439">
                  <c:v>1400</c:v>
                </c:pt>
                <c:pt idx="440">
                  <c:v>1400</c:v>
                </c:pt>
                <c:pt idx="441">
                  <c:v>800</c:v>
                </c:pt>
                <c:pt idx="442">
                  <c:v>562.50000000000011</c:v>
                </c:pt>
                <c:pt idx="443">
                  <c:v>1300</c:v>
                </c:pt>
                <c:pt idx="444">
                  <c:v>1900</c:v>
                </c:pt>
                <c:pt idx="445">
                  <c:v>1625</c:v>
                </c:pt>
                <c:pt idx="446">
                  <c:v>1924.9999999999998</c:v>
                </c:pt>
                <c:pt idx="447">
                  <c:v>1250</c:v>
                </c:pt>
                <c:pt idx="448">
                  <c:v>550</c:v>
                </c:pt>
                <c:pt idx="449">
                  <c:v>1500</c:v>
                </c:pt>
                <c:pt idx="450">
                  <c:v>2612.5</c:v>
                </c:pt>
                <c:pt idx="451">
                  <c:v>1650.0000000000002</c:v>
                </c:pt>
                <c:pt idx="452">
                  <c:v>1950.0000000000002</c:v>
                </c:pt>
                <c:pt idx="453">
                  <c:v>1012.5000000000001</c:v>
                </c:pt>
                <c:pt idx="454">
                  <c:v>625.00000000000011</c:v>
                </c:pt>
                <c:pt idx="455">
                  <c:v>1950.0000000000005</c:v>
                </c:pt>
                <c:pt idx="456">
                  <c:v>2500</c:v>
                </c:pt>
                <c:pt idx="457">
                  <c:v>1925.0000000000002</c:v>
                </c:pt>
                <c:pt idx="458">
                  <c:v>1925.0000000000002</c:v>
                </c:pt>
                <c:pt idx="459">
                  <c:v>1375</c:v>
                </c:pt>
                <c:pt idx="460">
                  <c:v>787.49999999999989</c:v>
                </c:pt>
                <c:pt idx="461">
                  <c:v>3150</c:v>
                </c:pt>
                <c:pt idx="462">
                  <c:v>4262.4999999999991</c:v>
                </c:pt>
                <c:pt idx="463">
                  <c:v>4224.9999999999991</c:v>
                </c:pt>
                <c:pt idx="464">
                  <c:v>5200</c:v>
                </c:pt>
                <c:pt idx="465">
                  <c:v>4200</c:v>
                </c:pt>
                <c:pt idx="466">
                  <c:v>3600</c:v>
                </c:pt>
                <c:pt idx="467">
                  <c:v>7350</c:v>
                </c:pt>
                <c:pt idx="468">
                  <c:v>7225</c:v>
                </c:pt>
                <c:pt idx="469">
                  <c:v>6300</c:v>
                </c:pt>
                <c:pt idx="470">
                  <c:v>5850</c:v>
                </c:pt>
                <c:pt idx="471">
                  <c:v>4675</c:v>
                </c:pt>
                <c:pt idx="472">
                  <c:v>5400</c:v>
                </c:pt>
                <c:pt idx="473">
                  <c:v>6300</c:v>
                </c:pt>
                <c:pt idx="474">
                  <c:v>7200</c:v>
                </c:pt>
                <c:pt idx="475">
                  <c:v>6200</c:v>
                </c:pt>
                <c:pt idx="476">
                  <c:v>4550</c:v>
                </c:pt>
                <c:pt idx="477">
                  <c:v>2975.0000000000005</c:v>
                </c:pt>
                <c:pt idx="478">
                  <c:v>2975</c:v>
                </c:pt>
                <c:pt idx="479">
                  <c:v>1875</c:v>
                </c:pt>
                <c:pt idx="480">
                  <c:v>2250.0000000000005</c:v>
                </c:pt>
                <c:pt idx="481">
                  <c:v>2475.0000000000009</c:v>
                </c:pt>
                <c:pt idx="482">
                  <c:v>1250.0000000000002</c:v>
                </c:pt>
                <c:pt idx="483">
                  <c:v>1000.0000000000002</c:v>
                </c:pt>
                <c:pt idx="484">
                  <c:v>1350.0000000000002</c:v>
                </c:pt>
                <c:pt idx="485">
                  <c:v>1125</c:v>
                </c:pt>
                <c:pt idx="486">
                  <c:v>1400</c:v>
                </c:pt>
                <c:pt idx="487">
                  <c:v>2887.5000000000009</c:v>
                </c:pt>
                <c:pt idx="488">
                  <c:v>1750.0000000000005</c:v>
                </c:pt>
                <c:pt idx="489">
                  <c:v>1462.5000000000002</c:v>
                </c:pt>
                <c:pt idx="490">
                  <c:v>1650.0000000000002</c:v>
                </c:pt>
                <c:pt idx="491">
                  <c:v>2100.0000000000005</c:v>
                </c:pt>
                <c:pt idx="492">
                  <c:v>2587.5000000000005</c:v>
                </c:pt>
                <c:pt idx="493">
                  <c:v>3250.0000000000009</c:v>
                </c:pt>
                <c:pt idx="494">
                  <c:v>2137.5000000000005</c:v>
                </c:pt>
                <c:pt idx="495">
                  <c:v>2475.0000000000009</c:v>
                </c:pt>
                <c:pt idx="496">
                  <c:v>3187.5000000000005</c:v>
                </c:pt>
                <c:pt idx="497">
                  <c:v>4400.0000000000009</c:v>
                </c:pt>
                <c:pt idx="498">
                  <c:v>4875.0000000000009</c:v>
                </c:pt>
                <c:pt idx="499">
                  <c:v>5625.0000000000018</c:v>
                </c:pt>
                <c:pt idx="500">
                  <c:v>3850.0000000000009</c:v>
                </c:pt>
                <c:pt idx="501">
                  <c:v>3850.0000000000009</c:v>
                </c:pt>
                <c:pt idx="502">
                  <c:v>3800.0000000000009</c:v>
                </c:pt>
                <c:pt idx="503">
                  <c:v>4887.5000000000009</c:v>
                </c:pt>
                <c:pt idx="504">
                  <c:v>1050.0000000000002</c:v>
                </c:pt>
                <c:pt idx="505">
                  <c:v>1400</c:v>
                </c:pt>
                <c:pt idx="506">
                  <c:v>1400</c:v>
                </c:pt>
                <c:pt idx="507">
                  <c:v>800</c:v>
                </c:pt>
                <c:pt idx="508">
                  <c:v>675.00000000000011</c:v>
                </c:pt>
                <c:pt idx="509">
                  <c:v>1600</c:v>
                </c:pt>
                <c:pt idx="510">
                  <c:v>1350.0000000000002</c:v>
                </c:pt>
                <c:pt idx="511">
                  <c:v>1400</c:v>
                </c:pt>
                <c:pt idx="512">
                  <c:v>1400</c:v>
                </c:pt>
                <c:pt idx="513">
                  <c:v>800</c:v>
                </c:pt>
                <c:pt idx="514">
                  <c:v>562.50000000000011</c:v>
                </c:pt>
                <c:pt idx="515">
                  <c:v>1300</c:v>
                </c:pt>
                <c:pt idx="516">
                  <c:v>1900</c:v>
                </c:pt>
                <c:pt idx="517">
                  <c:v>1625</c:v>
                </c:pt>
                <c:pt idx="518">
                  <c:v>1924.9999999999998</c:v>
                </c:pt>
                <c:pt idx="519">
                  <c:v>1250</c:v>
                </c:pt>
                <c:pt idx="520">
                  <c:v>550</c:v>
                </c:pt>
                <c:pt idx="521">
                  <c:v>1500</c:v>
                </c:pt>
                <c:pt idx="522">
                  <c:v>2612.5</c:v>
                </c:pt>
                <c:pt idx="523">
                  <c:v>1650.0000000000002</c:v>
                </c:pt>
                <c:pt idx="524">
                  <c:v>1950.0000000000002</c:v>
                </c:pt>
                <c:pt idx="525">
                  <c:v>1012.5000000000001</c:v>
                </c:pt>
                <c:pt idx="526">
                  <c:v>625.00000000000011</c:v>
                </c:pt>
                <c:pt idx="527">
                  <c:v>1950.0000000000005</c:v>
                </c:pt>
                <c:pt idx="528">
                  <c:v>2500</c:v>
                </c:pt>
                <c:pt idx="529">
                  <c:v>1925.0000000000002</c:v>
                </c:pt>
                <c:pt idx="530">
                  <c:v>1925.0000000000002</c:v>
                </c:pt>
                <c:pt idx="531">
                  <c:v>1375</c:v>
                </c:pt>
                <c:pt idx="532">
                  <c:v>787.49999999999989</c:v>
                </c:pt>
                <c:pt idx="533">
                  <c:v>3150</c:v>
                </c:pt>
                <c:pt idx="534">
                  <c:v>4262.4999999999991</c:v>
                </c:pt>
                <c:pt idx="535">
                  <c:v>4224.9999999999991</c:v>
                </c:pt>
                <c:pt idx="536">
                  <c:v>5200</c:v>
                </c:pt>
                <c:pt idx="537">
                  <c:v>4200</c:v>
                </c:pt>
                <c:pt idx="538">
                  <c:v>3600</c:v>
                </c:pt>
                <c:pt idx="539">
                  <c:v>7350</c:v>
                </c:pt>
                <c:pt idx="540">
                  <c:v>7225</c:v>
                </c:pt>
                <c:pt idx="541">
                  <c:v>6300</c:v>
                </c:pt>
                <c:pt idx="542">
                  <c:v>5850</c:v>
                </c:pt>
                <c:pt idx="543">
                  <c:v>4675</c:v>
                </c:pt>
                <c:pt idx="544">
                  <c:v>5400</c:v>
                </c:pt>
                <c:pt idx="545">
                  <c:v>6300</c:v>
                </c:pt>
                <c:pt idx="546">
                  <c:v>7200</c:v>
                </c:pt>
                <c:pt idx="547">
                  <c:v>6200</c:v>
                </c:pt>
                <c:pt idx="548">
                  <c:v>4550</c:v>
                </c:pt>
                <c:pt idx="549">
                  <c:v>2975.0000000000005</c:v>
                </c:pt>
                <c:pt idx="550">
                  <c:v>2975</c:v>
                </c:pt>
                <c:pt idx="551">
                  <c:v>1875</c:v>
                </c:pt>
                <c:pt idx="552">
                  <c:v>2250.0000000000005</c:v>
                </c:pt>
                <c:pt idx="553">
                  <c:v>2475.0000000000009</c:v>
                </c:pt>
                <c:pt idx="554">
                  <c:v>1250.0000000000002</c:v>
                </c:pt>
                <c:pt idx="555">
                  <c:v>1000.0000000000002</c:v>
                </c:pt>
                <c:pt idx="556">
                  <c:v>1350.0000000000002</c:v>
                </c:pt>
                <c:pt idx="557">
                  <c:v>1125</c:v>
                </c:pt>
                <c:pt idx="558">
                  <c:v>1400</c:v>
                </c:pt>
                <c:pt idx="559">
                  <c:v>2887.5000000000009</c:v>
                </c:pt>
                <c:pt idx="560">
                  <c:v>1750.0000000000005</c:v>
                </c:pt>
                <c:pt idx="561">
                  <c:v>1462.5000000000002</c:v>
                </c:pt>
                <c:pt idx="562">
                  <c:v>1650.0000000000002</c:v>
                </c:pt>
                <c:pt idx="563">
                  <c:v>2100.0000000000005</c:v>
                </c:pt>
                <c:pt idx="564">
                  <c:v>2587.5000000000005</c:v>
                </c:pt>
                <c:pt idx="565">
                  <c:v>3250.0000000000009</c:v>
                </c:pt>
                <c:pt idx="566">
                  <c:v>2137.5000000000005</c:v>
                </c:pt>
                <c:pt idx="567">
                  <c:v>2475.0000000000009</c:v>
                </c:pt>
                <c:pt idx="568">
                  <c:v>3187.5000000000005</c:v>
                </c:pt>
                <c:pt idx="569">
                  <c:v>4400.0000000000009</c:v>
                </c:pt>
                <c:pt idx="570">
                  <c:v>4875.0000000000009</c:v>
                </c:pt>
                <c:pt idx="571">
                  <c:v>5625.0000000000018</c:v>
                </c:pt>
                <c:pt idx="572">
                  <c:v>3850.0000000000009</c:v>
                </c:pt>
                <c:pt idx="573">
                  <c:v>3850.0000000000009</c:v>
                </c:pt>
                <c:pt idx="574">
                  <c:v>3800.0000000000009</c:v>
                </c:pt>
                <c:pt idx="575">
                  <c:v>4887.5000000000009</c:v>
                </c:pt>
                <c:pt idx="576">
                  <c:v>1400.0000000000002</c:v>
                </c:pt>
                <c:pt idx="577">
                  <c:v>1800</c:v>
                </c:pt>
                <c:pt idx="578">
                  <c:v>1800</c:v>
                </c:pt>
                <c:pt idx="579">
                  <c:v>1125</c:v>
                </c:pt>
                <c:pt idx="580">
                  <c:v>1000.0000000000002</c:v>
                </c:pt>
                <c:pt idx="581">
                  <c:v>2025</c:v>
                </c:pt>
                <c:pt idx="582">
                  <c:v>1750.0000000000002</c:v>
                </c:pt>
                <c:pt idx="583">
                  <c:v>1800</c:v>
                </c:pt>
                <c:pt idx="584">
                  <c:v>1800</c:v>
                </c:pt>
                <c:pt idx="585">
                  <c:v>1125</c:v>
                </c:pt>
                <c:pt idx="586">
                  <c:v>875.00000000000023</c:v>
                </c:pt>
                <c:pt idx="587">
                  <c:v>1687.5</c:v>
                </c:pt>
                <c:pt idx="588">
                  <c:v>2362.5</c:v>
                </c:pt>
                <c:pt idx="589">
                  <c:v>2062.5</c:v>
                </c:pt>
                <c:pt idx="590">
                  <c:v>2400</c:v>
                </c:pt>
                <c:pt idx="591">
                  <c:v>1650.0000000000002</c:v>
                </c:pt>
                <c:pt idx="592">
                  <c:v>900.00000000000011</c:v>
                </c:pt>
                <c:pt idx="593">
                  <c:v>1575</c:v>
                </c:pt>
                <c:pt idx="594">
                  <c:v>2625</c:v>
                </c:pt>
                <c:pt idx="595">
                  <c:v>1787.5000000000002</c:v>
                </c:pt>
                <c:pt idx="596">
                  <c:v>2062.5</c:v>
                </c:pt>
                <c:pt idx="597">
                  <c:v>1100.0000000000002</c:v>
                </c:pt>
                <c:pt idx="598">
                  <c:v>787.50000000000023</c:v>
                </c:pt>
                <c:pt idx="599">
                  <c:v>2100.0000000000005</c:v>
                </c:pt>
                <c:pt idx="600">
                  <c:v>2475</c:v>
                </c:pt>
                <c:pt idx="601">
                  <c:v>2000</c:v>
                </c:pt>
                <c:pt idx="602">
                  <c:v>2000</c:v>
                </c:pt>
                <c:pt idx="603">
                  <c:v>1462.5</c:v>
                </c:pt>
                <c:pt idx="604">
                  <c:v>899.99999999999989</c:v>
                </c:pt>
                <c:pt idx="605">
                  <c:v>3737.5</c:v>
                </c:pt>
                <c:pt idx="606">
                  <c:v>4950</c:v>
                </c:pt>
                <c:pt idx="607">
                  <c:v>4900</c:v>
                </c:pt>
                <c:pt idx="608">
                  <c:v>5950</c:v>
                </c:pt>
                <c:pt idx="609">
                  <c:v>4887.5</c:v>
                </c:pt>
                <c:pt idx="610">
                  <c:v>4275</c:v>
                </c:pt>
                <c:pt idx="611">
                  <c:v>8250</c:v>
                </c:pt>
                <c:pt idx="612">
                  <c:v>8100</c:v>
                </c:pt>
                <c:pt idx="613">
                  <c:v>7125.0000000000009</c:v>
                </c:pt>
                <c:pt idx="614">
                  <c:v>6650.0000000000009</c:v>
                </c:pt>
                <c:pt idx="615">
                  <c:v>5400</c:v>
                </c:pt>
                <c:pt idx="616">
                  <c:v>6175</c:v>
                </c:pt>
                <c:pt idx="617">
                  <c:v>7150.0000000000009</c:v>
                </c:pt>
                <c:pt idx="618">
                  <c:v>8075.0000000000009</c:v>
                </c:pt>
                <c:pt idx="619">
                  <c:v>7012.5000000000009</c:v>
                </c:pt>
                <c:pt idx="620">
                  <c:v>5250.0000000000009</c:v>
                </c:pt>
                <c:pt idx="621">
                  <c:v>3562.5000000000005</c:v>
                </c:pt>
                <c:pt idx="622">
                  <c:v>3087.4999999999995</c:v>
                </c:pt>
                <c:pt idx="623">
                  <c:v>2100</c:v>
                </c:pt>
                <c:pt idx="624">
                  <c:v>2250.0000000000005</c:v>
                </c:pt>
                <c:pt idx="625">
                  <c:v>2500.0000000000005</c:v>
                </c:pt>
                <c:pt idx="626">
                  <c:v>1350.0000000000005</c:v>
                </c:pt>
                <c:pt idx="627">
                  <c:v>1125.0000000000002</c:v>
                </c:pt>
                <c:pt idx="628">
                  <c:v>1512.5000000000002</c:v>
                </c:pt>
                <c:pt idx="629">
                  <c:v>1200</c:v>
                </c:pt>
                <c:pt idx="630">
                  <c:v>1400.0000000000002</c:v>
                </c:pt>
                <c:pt idx="631">
                  <c:v>2875.0000000000005</c:v>
                </c:pt>
                <c:pt idx="632">
                  <c:v>1800.0000000000005</c:v>
                </c:pt>
                <c:pt idx="633">
                  <c:v>1500.0000000000002</c:v>
                </c:pt>
                <c:pt idx="634">
                  <c:v>1750</c:v>
                </c:pt>
                <c:pt idx="635">
                  <c:v>2200</c:v>
                </c:pt>
                <c:pt idx="636">
                  <c:v>2500.0000000000005</c:v>
                </c:pt>
                <c:pt idx="637">
                  <c:v>3150.0000000000009</c:v>
                </c:pt>
                <c:pt idx="638">
                  <c:v>2100.0000000000005</c:v>
                </c:pt>
                <c:pt idx="639">
                  <c:v>2500.0000000000005</c:v>
                </c:pt>
                <c:pt idx="640">
                  <c:v>3325.0000000000005</c:v>
                </c:pt>
                <c:pt idx="641">
                  <c:v>5100.0000000000009</c:v>
                </c:pt>
                <c:pt idx="642">
                  <c:v>5600.0000000000018</c:v>
                </c:pt>
                <c:pt idx="643">
                  <c:v>6400.0000000000018</c:v>
                </c:pt>
                <c:pt idx="644">
                  <c:v>4500.0000000000009</c:v>
                </c:pt>
                <c:pt idx="645">
                  <c:v>4500.0000000000009</c:v>
                </c:pt>
                <c:pt idx="646">
                  <c:v>4462.5000000000009</c:v>
                </c:pt>
                <c:pt idx="647">
                  <c:v>5625.0000000000018</c:v>
                </c:pt>
                <c:pt idx="648">
                  <c:v>1274.9999999999998</c:v>
                </c:pt>
                <c:pt idx="649">
                  <c:v>1700</c:v>
                </c:pt>
                <c:pt idx="650">
                  <c:v>1700</c:v>
                </c:pt>
                <c:pt idx="651">
                  <c:v>1100</c:v>
                </c:pt>
                <c:pt idx="652">
                  <c:v>1012.5000000000001</c:v>
                </c:pt>
                <c:pt idx="653">
                  <c:v>1700</c:v>
                </c:pt>
                <c:pt idx="654">
                  <c:v>1424.9999999999998</c:v>
                </c:pt>
                <c:pt idx="655">
                  <c:v>1500</c:v>
                </c:pt>
                <c:pt idx="656">
                  <c:v>1500</c:v>
                </c:pt>
                <c:pt idx="657">
                  <c:v>900</c:v>
                </c:pt>
                <c:pt idx="658">
                  <c:v>675.00000000000011</c:v>
                </c:pt>
                <c:pt idx="659">
                  <c:v>1400</c:v>
                </c:pt>
                <c:pt idx="660">
                  <c:v>2000</c:v>
                </c:pt>
                <c:pt idx="661">
                  <c:v>1750</c:v>
                </c:pt>
                <c:pt idx="662">
                  <c:v>1750</c:v>
                </c:pt>
                <c:pt idx="663">
                  <c:v>1125</c:v>
                </c:pt>
                <c:pt idx="664">
                  <c:v>687.5</c:v>
                </c:pt>
                <c:pt idx="665">
                  <c:v>1625</c:v>
                </c:pt>
                <c:pt idx="666">
                  <c:v>2500</c:v>
                </c:pt>
                <c:pt idx="667">
                  <c:v>1650.0000000000002</c:v>
                </c:pt>
                <c:pt idx="668">
                  <c:v>1925.0000000000002</c:v>
                </c:pt>
                <c:pt idx="669">
                  <c:v>1250</c:v>
                </c:pt>
                <c:pt idx="670">
                  <c:v>825.00000000000011</c:v>
                </c:pt>
                <c:pt idx="671">
                  <c:v>2275</c:v>
                </c:pt>
                <c:pt idx="672">
                  <c:v>2625</c:v>
                </c:pt>
                <c:pt idx="673">
                  <c:v>2062.5</c:v>
                </c:pt>
                <c:pt idx="674">
                  <c:v>2200</c:v>
                </c:pt>
                <c:pt idx="675">
                  <c:v>1500</c:v>
                </c:pt>
                <c:pt idx="676">
                  <c:v>1100</c:v>
                </c:pt>
                <c:pt idx="677">
                  <c:v>2625.0000000000005</c:v>
                </c:pt>
                <c:pt idx="678">
                  <c:v>3125</c:v>
                </c:pt>
                <c:pt idx="679">
                  <c:v>2612.5</c:v>
                </c:pt>
                <c:pt idx="680">
                  <c:v>2612.5</c:v>
                </c:pt>
                <c:pt idx="681">
                  <c:v>1750</c:v>
                </c:pt>
                <c:pt idx="682">
                  <c:v>1237.5</c:v>
                </c:pt>
                <c:pt idx="683">
                  <c:v>3675.0000000000005</c:v>
                </c:pt>
                <c:pt idx="684">
                  <c:v>3375</c:v>
                </c:pt>
                <c:pt idx="685">
                  <c:v>2887.5000000000005</c:v>
                </c:pt>
                <c:pt idx="686">
                  <c:v>2612.5</c:v>
                </c:pt>
                <c:pt idx="687">
                  <c:v>1875</c:v>
                </c:pt>
                <c:pt idx="688">
                  <c:v>2337.5</c:v>
                </c:pt>
                <c:pt idx="689">
                  <c:v>2975.0000000000005</c:v>
                </c:pt>
                <c:pt idx="690">
                  <c:v>3437.5000000000005</c:v>
                </c:pt>
                <c:pt idx="691">
                  <c:v>3450.0000000000005</c:v>
                </c:pt>
                <c:pt idx="692">
                  <c:v>2475</c:v>
                </c:pt>
                <c:pt idx="693">
                  <c:v>2200</c:v>
                </c:pt>
                <c:pt idx="694">
                  <c:v>2600</c:v>
                </c:pt>
                <c:pt idx="695">
                  <c:v>2625.0000000000005</c:v>
                </c:pt>
                <c:pt idx="696">
                  <c:v>2587.5000000000005</c:v>
                </c:pt>
                <c:pt idx="697">
                  <c:v>2875.0000000000005</c:v>
                </c:pt>
                <c:pt idx="698">
                  <c:v>1912.5000000000002</c:v>
                </c:pt>
                <c:pt idx="699">
                  <c:v>1687.5000000000002</c:v>
                </c:pt>
                <c:pt idx="700">
                  <c:v>2062.5</c:v>
                </c:pt>
                <c:pt idx="701">
                  <c:v>2550.0000000000005</c:v>
                </c:pt>
                <c:pt idx="702">
                  <c:v>2250.0000000000005</c:v>
                </c:pt>
                <c:pt idx="703">
                  <c:v>2500.0000000000005</c:v>
                </c:pt>
                <c:pt idx="704">
                  <c:v>1462.5000000000002</c:v>
                </c:pt>
                <c:pt idx="705">
                  <c:v>1350.0000000000002</c:v>
                </c:pt>
                <c:pt idx="706">
                  <c:v>1512.5000000000002</c:v>
                </c:pt>
                <c:pt idx="707">
                  <c:v>1950.0000000000002</c:v>
                </c:pt>
                <c:pt idx="708">
                  <c:v>2250.0000000000005</c:v>
                </c:pt>
                <c:pt idx="709">
                  <c:v>2625.0000000000005</c:v>
                </c:pt>
                <c:pt idx="710">
                  <c:v>1687.5000000000002</c:v>
                </c:pt>
                <c:pt idx="711">
                  <c:v>1575.0000000000002</c:v>
                </c:pt>
                <c:pt idx="712">
                  <c:v>1650.0000000000002</c:v>
                </c:pt>
                <c:pt idx="713">
                  <c:v>2550.0000000000005</c:v>
                </c:pt>
                <c:pt idx="714">
                  <c:v>2812.5000000000005</c:v>
                </c:pt>
                <c:pt idx="715">
                  <c:v>3125.0000000000009</c:v>
                </c:pt>
                <c:pt idx="716">
                  <c:v>1912.5000000000002</c:v>
                </c:pt>
                <c:pt idx="717">
                  <c:v>1912.5000000000002</c:v>
                </c:pt>
                <c:pt idx="718">
                  <c:v>1925.0000000000002</c:v>
                </c:pt>
                <c:pt idx="719">
                  <c:v>2700.0000000000005</c:v>
                </c:pt>
                <c:pt idx="720">
                  <c:v>1662.4999999999995</c:v>
                </c:pt>
                <c:pt idx="721">
                  <c:v>2137.5</c:v>
                </c:pt>
                <c:pt idx="722">
                  <c:v>2137.5</c:v>
                </c:pt>
                <c:pt idx="723">
                  <c:v>1462.5</c:v>
                </c:pt>
                <c:pt idx="724">
                  <c:v>1375.0000000000002</c:v>
                </c:pt>
                <c:pt idx="725">
                  <c:v>2137.5</c:v>
                </c:pt>
                <c:pt idx="726">
                  <c:v>1837.4999999999995</c:v>
                </c:pt>
                <c:pt idx="727">
                  <c:v>1912.5</c:v>
                </c:pt>
                <c:pt idx="728">
                  <c:v>1912.5</c:v>
                </c:pt>
                <c:pt idx="729">
                  <c:v>1237.5</c:v>
                </c:pt>
                <c:pt idx="730">
                  <c:v>1000.0000000000002</c:v>
                </c:pt>
                <c:pt idx="731">
                  <c:v>1800</c:v>
                </c:pt>
                <c:pt idx="732">
                  <c:v>2475</c:v>
                </c:pt>
                <c:pt idx="733">
                  <c:v>2200</c:v>
                </c:pt>
                <c:pt idx="734">
                  <c:v>2200</c:v>
                </c:pt>
                <c:pt idx="735">
                  <c:v>1512.5000000000002</c:v>
                </c:pt>
                <c:pt idx="736">
                  <c:v>1050.0000000000002</c:v>
                </c:pt>
                <c:pt idx="737">
                  <c:v>2062.5</c:v>
                </c:pt>
                <c:pt idx="738">
                  <c:v>3025.0000000000005</c:v>
                </c:pt>
                <c:pt idx="739">
                  <c:v>2100.0000000000005</c:v>
                </c:pt>
                <c:pt idx="740">
                  <c:v>2400.0000000000005</c:v>
                </c:pt>
                <c:pt idx="741">
                  <c:v>1650.0000000000002</c:v>
                </c:pt>
                <c:pt idx="742">
                  <c:v>1200.0000000000002</c:v>
                </c:pt>
                <c:pt idx="743">
                  <c:v>2812.5000000000005</c:v>
                </c:pt>
                <c:pt idx="744">
                  <c:v>3162.5000000000005</c:v>
                </c:pt>
                <c:pt idx="745">
                  <c:v>2550.0000000000005</c:v>
                </c:pt>
                <c:pt idx="746">
                  <c:v>2700.0000000000005</c:v>
                </c:pt>
                <c:pt idx="747">
                  <c:v>1925.0000000000002</c:v>
                </c:pt>
                <c:pt idx="748">
                  <c:v>1500.0000000000002</c:v>
                </c:pt>
                <c:pt idx="749">
                  <c:v>3187.5000000000005</c:v>
                </c:pt>
                <c:pt idx="750">
                  <c:v>3850.0000000000005</c:v>
                </c:pt>
                <c:pt idx="751">
                  <c:v>3300.0000000000005</c:v>
                </c:pt>
                <c:pt idx="752">
                  <c:v>3300.0000000000005</c:v>
                </c:pt>
                <c:pt idx="753">
                  <c:v>2337.5</c:v>
                </c:pt>
                <c:pt idx="754">
                  <c:v>1800.0000000000002</c:v>
                </c:pt>
                <c:pt idx="755">
                  <c:v>4500.0000000000009</c:v>
                </c:pt>
                <c:pt idx="756">
                  <c:v>4125</c:v>
                </c:pt>
                <c:pt idx="757">
                  <c:v>3600.0000000000005</c:v>
                </c:pt>
                <c:pt idx="758">
                  <c:v>3300.0000000000005</c:v>
                </c:pt>
                <c:pt idx="759">
                  <c:v>2475</c:v>
                </c:pt>
                <c:pt idx="760">
                  <c:v>3000.0000000000005</c:v>
                </c:pt>
                <c:pt idx="761">
                  <c:v>3750.0000000000005</c:v>
                </c:pt>
                <c:pt idx="762">
                  <c:v>4200.0000000000009</c:v>
                </c:pt>
                <c:pt idx="763">
                  <c:v>4225.0000000000009</c:v>
                </c:pt>
                <c:pt idx="764">
                  <c:v>3150.0000000000005</c:v>
                </c:pt>
                <c:pt idx="765">
                  <c:v>2850.0000000000005</c:v>
                </c:pt>
                <c:pt idx="766">
                  <c:v>3325.0000000000005</c:v>
                </c:pt>
                <c:pt idx="767">
                  <c:v>3375.0000000000005</c:v>
                </c:pt>
                <c:pt idx="768">
                  <c:v>3125.0000000000009</c:v>
                </c:pt>
                <c:pt idx="769">
                  <c:v>3437.5000000000009</c:v>
                </c:pt>
                <c:pt idx="770">
                  <c:v>2375.0000000000005</c:v>
                </c:pt>
                <c:pt idx="771">
                  <c:v>2125.0000000000005</c:v>
                </c:pt>
                <c:pt idx="772">
                  <c:v>2550.0000000000005</c:v>
                </c:pt>
                <c:pt idx="773">
                  <c:v>3087.5000000000005</c:v>
                </c:pt>
                <c:pt idx="774">
                  <c:v>2750.0000000000005</c:v>
                </c:pt>
                <c:pt idx="775">
                  <c:v>3025.0000000000009</c:v>
                </c:pt>
                <c:pt idx="776">
                  <c:v>1875.0000000000005</c:v>
                </c:pt>
                <c:pt idx="777">
                  <c:v>1750.0000000000005</c:v>
                </c:pt>
                <c:pt idx="778">
                  <c:v>1950.0000000000002</c:v>
                </c:pt>
                <c:pt idx="779">
                  <c:v>2812.5000000000005</c:v>
                </c:pt>
                <c:pt idx="780">
                  <c:v>3300.0000000000005</c:v>
                </c:pt>
                <c:pt idx="781">
                  <c:v>3900.0000000000009</c:v>
                </c:pt>
                <c:pt idx="782">
                  <c:v>2700.0000000000005</c:v>
                </c:pt>
                <c:pt idx="783">
                  <c:v>2550.0000000000005</c:v>
                </c:pt>
                <c:pt idx="784">
                  <c:v>2625.0000000000005</c:v>
                </c:pt>
                <c:pt idx="785">
                  <c:v>3750.0000000000005</c:v>
                </c:pt>
                <c:pt idx="786">
                  <c:v>4200.0000000000009</c:v>
                </c:pt>
                <c:pt idx="787">
                  <c:v>4550.0000000000009</c:v>
                </c:pt>
                <c:pt idx="788">
                  <c:v>3000.0000000000005</c:v>
                </c:pt>
                <c:pt idx="789">
                  <c:v>3000.0000000000005</c:v>
                </c:pt>
                <c:pt idx="790">
                  <c:v>2975.0000000000005</c:v>
                </c:pt>
                <c:pt idx="791">
                  <c:v>3937.5000000000005</c:v>
                </c:pt>
                <c:pt idx="792">
                  <c:v>1349.9999999999998</c:v>
                </c:pt>
                <c:pt idx="793">
                  <c:v>1800</c:v>
                </c:pt>
                <c:pt idx="794">
                  <c:v>1800</c:v>
                </c:pt>
                <c:pt idx="795">
                  <c:v>1200</c:v>
                </c:pt>
                <c:pt idx="796">
                  <c:v>1125.0000000000002</c:v>
                </c:pt>
                <c:pt idx="797">
                  <c:v>1800</c:v>
                </c:pt>
                <c:pt idx="798">
                  <c:v>1499.9999999999998</c:v>
                </c:pt>
                <c:pt idx="799">
                  <c:v>1600</c:v>
                </c:pt>
                <c:pt idx="800">
                  <c:v>1600</c:v>
                </c:pt>
                <c:pt idx="801">
                  <c:v>1000</c:v>
                </c:pt>
                <c:pt idx="802">
                  <c:v>787.50000000000023</c:v>
                </c:pt>
                <c:pt idx="803">
                  <c:v>1500</c:v>
                </c:pt>
                <c:pt idx="804">
                  <c:v>2100</c:v>
                </c:pt>
                <c:pt idx="805">
                  <c:v>1875</c:v>
                </c:pt>
                <c:pt idx="806">
                  <c:v>1875</c:v>
                </c:pt>
                <c:pt idx="807">
                  <c:v>1250</c:v>
                </c:pt>
                <c:pt idx="808">
                  <c:v>825.00000000000011</c:v>
                </c:pt>
                <c:pt idx="809">
                  <c:v>1750</c:v>
                </c:pt>
                <c:pt idx="810">
                  <c:v>2625</c:v>
                </c:pt>
                <c:pt idx="811">
                  <c:v>1787.5000000000002</c:v>
                </c:pt>
                <c:pt idx="812">
                  <c:v>2062.5</c:v>
                </c:pt>
                <c:pt idx="813">
                  <c:v>1375</c:v>
                </c:pt>
                <c:pt idx="814">
                  <c:v>962.50000000000011</c:v>
                </c:pt>
                <c:pt idx="815">
                  <c:v>2450.0000000000005</c:v>
                </c:pt>
                <c:pt idx="816">
                  <c:v>2750</c:v>
                </c:pt>
                <c:pt idx="817">
                  <c:v>2200</c:v>
                </c:pt>
                <c:pt idx="818">
                  <c:v>2337.5</c:v>
                </c:pt>
                <c:pt idx="819">
                  <c:v>1625</c:v>
                </c:pt>
                <c:pt idx="820">
                  <c:v>1237.5</c:v>
                </c:pt>
                <c:pt idx="821">
                  <c:v>2800.0000000000005</c:v>
                </c:pt>
                <c:pt idx="822">
                  <c:v>3375</c:v>
                </c:pt>
                <c:pt idx="823">
                  <c:v>2887.5000000000005</c:v>
                </c:pt>
                <c:pt idx="824">
                  <c:v>2887.5000000000005</c:v>
                </c:pt>
                <c:pt idx="825">
                  <c:v>2000</c:v>
                </c:pt>
                <c:pt idx="826">
                  <c:v>1512.5000000000002</c:v>
                </c:pt>
                <c:pt idx="827">
                  <c:v>4025.0000000000005</c:v>
                </c:pt>
                <c:pt idx="828">
                  <c:v>3625</c:v>
                </c:pt>
                <c:pt idx="829">
                  <c:v>3162.5000000000005</c:v>
                </c:pt>
                <c:pt idx="830">
                  <c:v>2887.5000000000005</c:v>
                </c:pt>
                <c:pt idx="831">
                  <c:v>2125</c:v>
                </c:pt>
                <c:pt idx="832">
                  <c:v>2612.5</c:v>
                </c:pt>
                <c:pt idx="833">
                  <c:v>3325.0000000000005</c:v>
                </c:pt>
                <c:pt idx="834">
                  <c:v>3712.5000000000005</c:v>
                </c:pt>
                <c:pt idx="835">
                  <c:v>3750.0000000000005</c:v>
                </c:pt>
                <c:pt idx="836">
                  <c:v>2750</c:v>
                </c:pt>
                <c:pt idx="837">
                  <c:v>2475</c:v>
                </c:pt>
                <c:pt idx="838">
                  <c:v>2925</c:v>
                </c:pt>
                <c:pt idx="839">
                  <c:v>2975.0000000000005</c:v>
                </c:pt>
                <c:pt idx="840">
                  <c:v>2700.0000000000009</c:v>
                </c:pt>
                <c:pt idx="841">
                  <c:v>3000.0000000000005</c:v>
                </c:pt>
                <c:pt idx="842">
                  <c:v>2025.0000000000005</c:v>
                </c:pt>
                <c:pt idx="843">
                  <c:v>1800.0000000000005</c:v>
                </c:pt>
                <c:pt idx="844">
                  <c:v>2200</c:v>
                </c:pt>
                <c:pt idx="845">
                  <c:v>2700.0000000000005</c:v>
                </c:pt>
                <c:pt idx="846">
                  <c:v>2362.5000000000005</c:v>
                </c:pt>
                <c:pt idx="847">
                  <c:v>2625.0000000000005</c:v>
                </c:pt>
                <c:pt idx="848">
                  <c:v>1575.0000000000005</c:v>
                </c:pt>
                <c:pt idx="849">
                  <c:v>1462.5000000000005</c:v>
                </c:pt>
                <c:pt idx="850">
                  <c:v>1650.0000000000002</c:v>
                </c:pt>
                <c:pt idx="851">
                  <c:v>2450.0000000000005</c:v>
                </c:pt>
                <c:pt idx="852">
                  <c:v>2887.5000000000005</c:v>
                </c:pt>
                <c:pt idx="853">
                  <c:v>3450.0000000000005</c:v>
                </c:pt>
                <c:pt idx="854">
                  <c:v>2337.5</c:v>
                </c:pt>
                <c:pt idx="855">
                  <c:v>2200</c:v>
                </c:pt>
                <c:pt idx="856">
                  <c:v>2275</c:v>
                </c:pt>
                <c:pt idx="857">
                  <c:v>3325.0000000000005</c:v>
                </c:pt>
                <c:pt idx="858">
                  <c:v>3712.5000000000005</c:v>
                </c:pt>
                <c:pt idx="859">
                  <c:v>4050.0000000000005</c:v>
                </c:pt>
                <c:pt idx="860">
                  <c:v>2612.5</c:v>
                </c:pt>
                <c:pt idx="861">
                  <c:v>2612.5</c:v>
                </c:pt>
                <c:pt idx="862">
                  <c:v>2600</c:v>
                </c:pt>
                <c:pt idx="863">
                  <c:v>3500.0000000000005</c:v>
                </c:pt>
              </c:numCache>
            </c:numRef>
          </c:xVal>
          <c:yVal>
            <c:numRef>
              <c:f>'Sales &amp; Profitability Analysis'!$AK$6:$AK$869</c:f>
              <c:numCache>
                <c:formatCode>"$"#,##0_);[Red]\("$"#,##0\)</c:formatCode>
                <c:ptCount val="864"/>
                <c:pt idx="0">
                  <c:v>1085</c:v>
                </c:pt>
                <c:pt idx="1">
                  <c:v>775</c:v>
                </c:pt>
                <c:pt idx="2">
                  <c:v>1356.2500000000002</c:v>
                </c:pt>
                <c:pt idx="3">
                  <c:v>937.5</c:v>
                </c:pt>
                <c:pt idx="4">
                  <c:v>1581.2500000000002</c:v>
                </c:pt>
                <c:pt idx="5">
                  <c:v>581.25000000000011</c:v>
                </c:pt>
                <c:pt idx="6" formatCode="General">
                  <c:v>1155</c:v>
                </c:pt>
                <c:pt idx="7" formatCode="General">
                  <c:v>725</c:v>
                </c:pt>
                <c:pt idx="8">
                  <c:v>1268.7500000000002</c:v>
                </c:pt>
                <c:pt idx="9">
                  <c:v>862.5</c:v>
                </c:pt>
                <c:pt idx="10">
                  <c:v>1375</c:v>
                </c:pt>
                <c:pt idx="11">
                  <c:v>525.00000000000011</c:v>
                </c:pt>
                <c:pt idx="12">
                  <c:v>1487.5000000000002</c:v>
                </c:pt>
                <c:pt idx="13">
                  <c:v>840</c:v>
                </c:pt>
                <c:pt idx="14">
                  <c:v>1470.0000000000002</c:v>
                </c:pt>
                <c:pt idx="15">
                  <c:v>1080</c:v>
                </c:pt>
                <c:pt idx="16">
                  <c:v>1625</c:v>
                </c:pt>
                <c:pt idx="17">
                  <c:v>630.00000000000011</c:v>
                </c:pt>
                <c:pt idx="18">
                  <c:v>1837.5000000000002</c:v>
                </c:pt>
                <c:pt idx="19">
                  <c:v>877.5</c:v>
                </c:pt>
                <c:pt idx="20">
                  <c:v>1649.3750000000002</c:v>
                </c:pt>
                <c:pt idx="21">
                  <c:v>1125</c:v>
                </c:pt>
                <c:pt idx="22">
                  <c:v>1706.25</c:v>
                </c:pt>
                <c:pt idx="23">
                  <c:v>840.00000000000011</c:v>
                </c:pt>
                <c:pt idx="24">
                  <c:v>2160</c:v>
                </c:pt>
                <c:pt idx="25">
                  <c:v>1218.75</c:v>
                </c:pt>
                <c:pt idx="26">
                  <c:v>1950</c:v>
                </c:pt>
                <c:pt idx="27">
                  <c:v>1365</c:v>
                </c:pt>
                <c:pt idx="28">
                  <c:v>1966.2500000000002</c:v>
                </c:pt>
                <c:pt idx="29">
                  <c:v>1160</c:v>
                </c:pt>
                <c:pt idx="30">
                  <c:v>2340</c:v>
                </c:pt>
                <c:pt idx="31">
                  <c:v>1340.625</c:v>
                </c:pt>
                <c:pt idx="32">
                  <c:v>2145</c:v>
                </c:pt>
                <c:pt idx="33">
                  <c:v>1470</c:v>
                </c:pt>
                <c:pt idx="34">
                  <c:v>2055.625</c:v>
                </c:pt>
                <c:pt idx="35">
                  <c:v>1400</c:v>
                </c:pt>
                <c:pt idx="36">
                  <c:v>2152.5</c:v>
                </c:pt>
                <c:pt idx="37">
                  <c:v>1137.5</c:v>
                </c:pt>
                <c:pt idx="38">
                  <c:v>1876.8750000000002</c:v>
                </c:pt>
                <c:pt idx="39">
                  <c:v>1305</c:v>
                </c:pt>
                <c:pt idx="40">
                  <c:v>2518.75</c:v>
                </c:pt>
                <c:pt idx="41">
                  <c:v>930.00000000000011</c:v>
                </c:pt>
                <c:pt idx="42">
                  <c:v>2218.125</c:v>
                </c:pt>
                <c:pt idx="43">
                  <c:v>1295.0000000000002</c:v>
                </c:pt>
                <c:pt idx="44">
                  <c:v>1820.0000000000002</c:v>
                </c:pt>
                <c:pt idx="45">
                  <c:v>1462.5</c:v>
                </c:pt>
                <c:pt idx="46">
                  <c:v>2812.5</c:v>
                </c:pt>
                <c:pt idx="47">
                  <c:v>870.00000000000011</c:v>
                </c:pt>
                <c:pt idx="48">
                  <c:v>1526.2500000000002</c:v>
                </c:pt>
                <c:pt idx="49">
                  <c:v>832.50000000000011</c:v>
                </c:pt>
                <c:pt idx="50">
                  <c:v>1278.7500000000002</c:v>
                </c:pt>
                <c:pt idx="51">
                  <c:v>996.875</c:v>
                </c:pt>
                <c:pt idx="52">
                  <c:v>2120.6250000000005</c:v>
                </c:pt>
                <c:pt idx="53">
                  <c:v>542.50000000000011</c:v>
                </c:pt>
                <c:pt idx="54">
                  <c:v>1443.7500000000002</c:v>
                </c:pt>
                <c:pt idx="55">
                  <c:v>787.50000000000011</c:v>
                </c:pt>
                <c:pt idx="56">
                  <c:v>1155.0000000000002</c:v>
                </c:pt>
                <c:pt idx="57">
                  <c:v>928.125</c:v>
                </c:pt>
                <c:pt idx="58">
                  <c:v>1901.2500000000002</c:v>
                </c:pt>
                <c:pt idx="59">
                  <c:v>490.00000000000011</c:v>
                </c:pt>
                <c:pt idx="60">
                  <c:v>1443.7500000000002</c:v>
                </c:pt>
                <c:pt idx="61">
                  <c:v>787.50000000000011</c:v>
                </c:pt>
                <c:pt idx="62">
                  <c:v>1196.2500000000002</c:v>
                </c:pt>
                <c:pt idx="63">
                  <c:v>962.5</c:v>
                </c:pt>
                <c:pt idx="64">
                  <c:v>1901.2500000000002</c:v>
                </c:pt>
                <c:pt idx="65">
                  <c:v>542.50000000000011</c:v>
                </c:pt>
                <c:pt idx="66">
                  <c:v>1608.7500000000002</c:v>
                </c:pt>
                <c:pt idx="67">
                  <c:v>877.50000000000011</c:v>
                </c:pt>
                <c:pt idx="68">
                  <c:v>1278.7500000000002</c:v>
                </c:pt>
                <c:pt idx="69">
                  <c:v>1065.6249999999998</c:v>
                </c:pt>
                <c:pt idx="70">
                  <c:v>2047.5000000000002</c:v>
                </c:pt>
                <c:pt idx="71">
                  <c:v>560.00000000000011</c:v>
                </c:pt>
                <c:pt idx="72">
                  <c:v>630</c:v>
                </c:pt>
                <c:pt idx="73">
                  <c:v>506.25</c:v>
                </c:pt>
                <c:pt idx="74">
                  <c:v>810</c:v>
                </c:pt>
                <c:pt idx="75">
                  <c:v>472.49999999999994</c:v>
                </c:pt>
                <c:pt idx="76">
                  <c:v>687.5</c:v>
                </c:pt>
                <c:pt idx="77">
                  <c:v>427.5</c:v>
                </c:pt>
                <c:pt idx="78">
                  <c:v>735</c:v>
                </c:pt>
                <c:pt idx="79">
                  <c:v>478.125</c:v>
                </c:pt>
                <c:pt idx="80">
                  <c:v>765</c:v>
                </c:pt>
                <c:pt idx="81">
                  <c:v>433.125</c:v>
                </c:pt>
                <c:pt idx="82">
                  <c:v>550</c:v>
                </c:pt>
                <c:pt idx="83">
                  <c:v>360</c:v>
                </c:pt>
                <c:pt idx="84">
                  <c:v>990</c:v>
                </c:pt>
                <c:pt idx="85">
                  <c:v>549.99999999999989</c:v>
                </c:pt>
                <c:pt idx="86">
                  <c:v>879.99999999999989</c:v>
                </c:pt>
                <c:pt idx="87">
                  <c:v>577.49999999999989</c:v>
                </c:pt>
                <c:pt idx="88">
                  <c:v>577.5</c:v>
                </c:pt>
                <c:pt idx="89">
                  <c:v>412.49999999999994</c:v>
                </c:pt>
                <c:pt idx="90">
                  <c:v>1320</c:v>
                </c:pt>
                <c:pt idx="91">
                  <c:v>568.75</c:v>
                </c:pt>
                <c:pt idx="92">
                  <c:v>1040</c:v>
                </c:pt>
                <c:pt idx="93">
                  <c:v>630</c:v>
                </c:pt>
                <c:pt idx="94">
                  <c:v>715.00000000000011</c:v>
                </c:pt>
                <c:pt idx="95">
                  <c:v>560</c:v>
                </c:pt>
                <c:pt idx="96">
                  <c:v>1485</c:v>
                </c:pt>
                <c:pt idx="97">
                  <c:v>780</c:v>
                </c:pt>
                <c:pt idx="98">
                  <c:v>1170</c:v>
                </c:pt>
                <c:pt idx="99">
                  <c:v>719.99999999999989</c:v>
                </c:pt>
                <c:pt idx="100">
                  <c:v>780.00000000000011</c:v>
                </c:pt>
                <c:pt idx="101">
                  <c:v>900</c:v>
                </c:pt>
                <c:pt idx="102">
                  <c:v>1890</c:v>
                </c:pt>
                <c:pt idx="103">
                  <c:v>1072.5</c:v>
                </c:pt>
                <c:pt idx="104">
                  <c:v>1608.75</c:v>
                </c:pt>
                <c:pt idx="105">
                  <c:v>1019.9999999999999</c:v>
                </c:pt>
                <c:pt idx="106">
                  <c:v>1170.0000000000002</c:v>
                </c:pt>
                <c:pt idx="107">
                  <c:v>1200</c:v>
                </c:pt>
                <c:pt idx="108">
                  <c:v>1800</c:v>
                </c:pt>
                <c:pt idx="109">
                  <c:v>975</c:v>
                </c:pt>
                <c:pt idx="110">
                  <c:v>1430</c:v>
                </c:pt>
                <c:pt idx="111">
                  <c:v>944.99999999999989</c:v>
                </c:pt>
                <c:pt idx="112">
                  <c:v>1787.5000000000002</c:v>
                </c:pt>
                <c:pt idx="113">
                  <c:v>800</c:v>
                </c:pt>
                <c:pt idx="114">
                  <c:v>1820</c:v>
                </c:pt>
                <c:pt idx="115">
                  <c:v>1137.5</c:v>
                </c:pt>
                <c:pt idx="116">
                  <c:v>1365</c:v>
                </c:pt>
                <c:pt idx="117">
                  <c:v>1080.625</c:v>
                </c:pt>
                <c:pt idx="118">
                  <c:v>1959.3750000000002</c:v>
                </c:pt>
                <c:pt idx="119">
                  <c:v>640</c:v>
                </c:pt>
                <c:pt idx="120">
                  <c:v>1260.0000000000002</c:v>
                </c:pt>
                <c:pt idx="121">
                  <c:v>780.00000000000023</c:v>
                </c:pt>
                <c:pt idx="122">
                  <c:v>945.00000000000023</c:v>
                </c:pt>
                <c:pt idx="123">
                  <c:v>720.00000000000011</c:v>
                </c:pt>
                <c:pt idx="124">
                  <c:v>1400.0000000000005</c:v>
                </c:pt>
                <c:pt idx="125">
                  <c:v>506.25000000000017</c:v>
                </c:pt>
                <c:pt idx="126">
                  <c:v>1155.0000000000002</c:v>
                </c:pt>
                <c:pt idx="127">
                  <c:v>715.00000000000023</c:v>
                </c:pt>
                <c:pt idx="128">
                  <c:v>787.50000000000023</c:v>
                </c:pt>
                <c:pt idx="129">
                  <c:v>630.00000000000011</c:v>
                </c:pt>
                <c:pt idx="130">
                  <c:v>1137.5000000000002</c:v>
                </c:pt>
                <c:pt idx="131">
                  <c:v>421.87500000000011</c:v>
                </c:pt>
                <c:pt idx="132">
                  <c:v>1207.5000000000002</c:v>
                </c:pt>
                <c:pt idx="133">
                  <c:v>747.50000000000023</c:v>
                </c:pt>
                <c:pt idx="134">
                  <c:v>892.50000000000023</c:v>
                </c:pt>
                <c:pt idx="135">
                  <c:v>720.00000000000011</c:v>
                </c:pt>
                <c:pt idx="136">
                  <c:v>1225.0000000000005</c:v>
                </c:pt>
                <c:pt idx="137">
                  <c:v>534.37500000000011</c:v>
                </c:pt>
                <c:pt idx="138">
                  <c:v>1417.5000000000002</c:v>
                </c:pt>
                <c:pt idx="139">
                  <c:v>877.50000000000023</c:v>
                </c:pt>
                <c:pt idx="140">
                  <c:v>997.50000000000023</c:v>
                </c:pt>
                <c:pt idx="141">
                  <c:v>855.00000000000011</c:v>
                </c:pt>
                <c:pt idx="142">
                  <c:v>1400.0000000000005</c:v>
                </c:pt>
                <c:pt idx="143">
                  <c:v>562.50000000000011</c:v>
                </c:pt>
                <c:pt idx="144">
                  <c:v>446.25000000000006</c:v>
                </c:pt>
                <c:pt idx="145">
                  <c:v>340</c:v>
                </c:pt>
                <c:pt idx="146">
                  <c:v>595</c:v>
                </c:pt>
                <c:pt idx="147">
                  <c:v>330</c:v>
                </c:pt>
                <c:pt idx="148">
                  <c:v>506.25</c:v>
                </c:pt>
                <c:pt idx="149">
                  <c:v>285.00000000000006</c:v>
                </c:pt>
                <c:pt idx="150">
                  <c:v>551.25</c:v>
                </c:pt>
                <c:pt idx="151">
                  <c:v>340</c:v>
                </c:pt>
                <c:pt idx="152">
                  <c:v>595</c:v>
                </c:pt>
                <c:pt idx="153">
                  <c:v>330</c:v>
                </c:pt>
                <c:pt idx="154">
                  <c:v>450</c:v>
                </c:pt>
                <c:pt idx="155">
                  <c:v>240.00000000000003</c:v>
                </c:pt>
                <c:pt idx="156">
                  <c:v>770.00000000000011</c:v>
                </c:pt>
                <c:pt idx="157">
                  <c:v>400</c:v>
                </c:pt>
                <c:pt idx="158">
                  <c:v>769.99999999999989</c:v>
                </c:pt>
                <c:pt idx="159">
                  <c:v>494.99999999999989</c:v>
                </c:pt>
                <c:pt idx="160">
                  <c:v>450</c:v>
                </c:pt>
                <c:pt idx="161">
                  <c:v>288.75</c:v>
                </c:pt>
                <c:pt idx="162">
                  <c:v>1102.5</c:v>
                </c:pt>
                <c:pt idx="163">
                  <c:v>422.5</c:v>
                </c:pt>
                <c:pt idx="164">
                  <c:v>853.12500000000011</c:v>
                </c:pt>
                <c:pt idx="165">
                  <c:v>495</c:v>
                </c:pt>
                <c:pt idx="166">
                  <c:v>568.75</c:v>
                </c:pt>
                <c:pt idx="167">
                  <c:v>390.00000000000006</c:v>
                </c:pt>
                <c:pt idx="168">
                  <c:v>1575</c:v>
                </c:pt>
                <c:pt idx="169">
                  <c:v>853.125</c:v>
                </c:pt>
                <c:pt idx="170">
                  <c:v>1218.75</c:v>
                </c:pt>
                <c:pt idx="171">
                  <c:v>742.49999999999989</c:v>
                </c:pt>
                <c:pt idx="172">
                  <c:v>739.37500000000011</c:v>
                </c:pt>
                <c:pt idx="173">
                  <c:v>1140</c:v>
                </c:pt>
                <c:pt idx="174">
                  <c:v>2175</c:v>
                </c:pt>
                <c:pt idx="175">
                  <c:v>1308.125</c:v>
                </c:pt>
                <c:pt idx="176">
                  <c:v>1868.75</c:v>
                </c:pt>
                <c:pt idx="177">
                  <c:v>1316.2499999999998</c:v>
                </c:pt>
                <c:pt idx="178">
                  <c:v>1478.7500000000002</c:v>
                </c:pt>
                <c:pt idx="179">
                  <c:v>1593.7500000000002</c:v>
                </c:pt>
                <c:pt idx="180">
                  <c:v>2266.875</c:v>
                </c:pt>
                <c:pt idx="181">
                  <c:v>1312.5</c:v>
                </c:pt>
                <c:pt idx="182">
                  <c:v>1811.2500000000002</c:v>
                </c:pt>
                <c:pt idx="183">
                  <c:v>1235</c:v>
                </c:pt>
                <c:pt idx="184">
                  <c:v>2205.0000000000005</c:v>
                </c:pt>
                <c:pt idx="185">
                  <c:v>1115.6250000000002</c:v>
                </c:pt>
                <c:pt idx="186">
                  <c:v>2283.7500000000005</c:v>
                </c:pt>
                <c:pt idx="187">
                  <c:v>1518.7500000000002</c:v>
                </c:pt>
                <c:pt idx="188">
                  <c:v>1732.5000000000002</c:v>
                </c:pt>
                <c:pt idx="189">
                  <c:v>1400</c:v>
                </c:pt>
                <c:pt idx="190">
                  <c:v>2250.0000000000005</c:v>
                </c:pt>
                <c:pt idx="191">
                  <c:v>800</c:v>
                </c:pt>
                <c:pt idx="192">
                  <c:v>1560.0000000000005</c:v>
                </c:pt>
                <c:pt idx="193">
                  <c:v>1050.0000000000002</c:v>
                </c:pt>
                <c:pt idx="194">
                  <c:v>1170.0000000000002</c:v>
                </c:pt>
                <c:pt idx="195">
                  <c:v>910.00000000000011</c:v>
                </c:pt>
                <c:pt idx="196">
                  <c:v>1650.0000000000007</c:v>
                </c:pt>
                <c:pt idx="197">
                  <c:v>595.00000000000011</c:v>
                </c:pt>
                <c:pt idx="198">
                  <c:v>1155.0000000000002</c:v>
                </c:pt>
                <c:pt idx="199">
                  <c:v>787.50000000000011</c:v>
                </c:pt>
                <c:pt idx="200">
                  <c:v>770.00000000000011</c:v>
                </c:pt>
                <c:pt idx="201">
                  <c:v>625.625</c:v>
                </c:pt>
                <c:pt idx="202">
                  <c:v>1072.5000000000002</c:v>
                </c:pt>
                <c:pt idx="203">
                  <c:v>490.00000000000011</c:v>
                </c:pt>
                <c:pt idx="204">
                  <c:v>1265.0000000000002</c:v>
                </c:pt>
                <c:pt idx="205">
                  <c:v>862.50000000000011</c:v>
                </c:pt>
                <c:pt idx="206">
                  <c:v>935</c:v>
                </c:pt>
                <c:pt idx="207">
                  <c:v>910.00000000000011</c:v>
                </c:pt>
                <c:pt idx="208">
                  <c:v>1546.8750000000007</c:v>
                </c:pt>
                <c:pt idx="209">
                  <c:v>800.00000000000023</c:v>
                </c:pt>
                <c:pt idx="210">
                  <c:v>1820.0000000000005</c:v>
                </c:pt>
                <c:pt idx="211">
                  <c:v>1225.0000000000002</c:v>
                </c:pt>
                <c:pt idx="212">
                  <c:v>1300.0000000000002</c:v>
                </c:pt>
                <c:pt idx="213">
                  <c:v>1137.5</c:v>
                </c:pt>
                <c:pt idx="214">
                  <c:v>1753.1250000000007</c:v>
                </c:pt>
                <c:pt idx="215">
                  <c:v>840.00000000000023</c:v>
                </c:pt>
                <c:pt idx="216">
                  <c:v>540</c:v>
                </c:pt>
                <c:pt idx="217">
                  <c:v>562.5</c:v>
                </c:pt>
                <c:pt idx="218">
                  <c:v>562.5</c:v>
                </c:pt>
                <c:pt idx="219">
                  <c:v>450</c:v>
                </c:pt>
                <c:pt idx="220">
                  <c:v>343.75</c:v>
                </c:pt>
                <c:pt idx="221">
                  <c:v>500</c:v>
                </c:pt>
                <c:pt idx="222">
                  <c:v>660</c:v>
                </c:pt>
                <c:pt idx="223">
                  <c:v>562.5</c:v>
                </c:pt>
                <c:pt idx="224">
                  <c:v>562.5</c:v>
                </c:pt>
                <c:pt idx="225">
                  <c:v>450</c:v>
                </c:pt>
                <c:pt idx="226">
                  <c:v>309.375</c:v>
                </c:pt>
                <c:pt idx="227">
                  <c:v>425</c:v>
                </c:pt>
                <c:pt idx="228">
                  <c:v>862.5</c:v>
                </c:pt>
                <c:pt idx="229">
                  <c:v>637.5</c:v>
                </c:pt>
                <c:pt idx="230">
                  <c:v>690.62499999999989</c:v>
                </c:pt>
                <c:pt idx="231">
                  <c:v>633.74999999999989</c:v>
                </c:pt>
                <c:pt idx="232">
                  <c:v>306.25</c:v>
                </c:pt>
                <c:pt idx="233">
                  <c:v>487.49999999999994</c:v>
                </c:pt>
                <c:pt idx="234">
                  <c:v>1154.9999999999998</c:v>
                </c:pt>
                <c:pt idx="235">
                  <c:v>656.25</c:v>
                </c:pt>
                <c:pt idx="236">
                  <c:v>750</c:v>
                </c:pt>
                <c:pt idx="237">
                  <c:v>540</c:v>
                </c:pt>
                <c:pt idx="238">
                  <c:v>325</c:v>
                </c:pt>
                <c:pt idx="239">
                  <c:v>560</c:v>
                </c:pt>
                <c:pt idx="240">
                  <c:v>990</c:v>
                </c:pt>
                <c:pt idx="241">
                  <c:v>650</c:v>
                </c:pt>
                <c:pt idx="242">
                  <c:v>650</c:v>
                </c:pt>
                <c:pt idx="243">
                  <c:v>540</c:v>
                </c:pt>
                <c:pt idx="244">
                  <c:v>325</c:v>
                </c:pt>
                <c:pt idx="245">
                  <c:v>800</c:v>
                </c:pt>
                <c:pt idx="246">
                  <c:v>1687.5</c:v>
                </c:pt>
                <c:pt idx="247">
                  <c:v>1250</c:v>
                </c:pt>
                <c:pt idx="248">
                  <c:v>1250</c:v>
                </c:pt>
                <c:pt idx="249">
                  <c:v>1200</c:v>
                </c:pt>
                <c:pt idx="250">
                  <c:v>796.87500000000011</c:v>
                </c:pt>
                <c:pt idx="251">
                  <c:v>1350</c:v>
                </c:pt>
                <c:pt idx="252">
                  <c:v>1980</c:v>
                </c:pt>
                <c:pt idx="253">
                  <c:v>1434.3750000000002</c:v>
                </c:pt>
                <c:pt idx="254">
                  <c:v>1328.1250000000002</c:v>
                </c:pt>
                <c:pt idx="255">
                  <c:v>1260</c:v>
                </c:pt>
                <c:pt idx="256">
                  <c:v>1221.8750000000002</c:v>
                </c:pt>
                <c:pt idx="257">
                  <c:v>1150</c:v>
                </c:pt>
                <c:pt idx="258">
                  <c:v>1976.2500000000002</c:v>
                </c:pt>
                <c:pt idx="259">
                  <c:v>1500.0000000000002</c:v>
                </c:pt>
                <c:pt idx="260">
                  <c:v>1171.8750000000002</c:v>
                </c:pt>
                <c:pt idx="261">
                  <c:v>1293.7500000000002</c:v>
                </c:pt>
                <c:pt idx="262">
                  <c:v>1078.125</c:v>
                </c:pt>
                <c:pt idx="263">
                  <c:v>640</c:v>
                </c:pt>
                <c:pt idx="264">
                  <c:v>1260.0000000000002</c:v>
                </c:pt>
                <c:pt idx="265">
                  <c:v>1125.0000000000002</c:v>
                </c:pt>
                <c:pt idx="266">
                  <c:v>787.50000000000023</c:v>
                </c:pt>
                <c:pt idx="267">
                  <c:v>840.00000000000023</c:v>
                </c:pt>
                <c:pt idx="268">
                  <c:v>850.00000000000011</c:v>
                </c:pt>
                <c:pt idx="269">
                  <c:v>585</c:v>
                </c:pt>
                <c:pt idx="270">
                  <c:v>990.00000000000011</c:v>
                </c:pt>
                <c:pt idx="271">
                  <c:v>893.75000000000023</c:v>
                </c:pt>
                <c:pt idx="272">
                  <c:v>562.50000000000011</c:v>
                </c:pt>
                <c:pt idx="273">
                  <c:v>630.00000000000011</c:v>
                </c:pt>
                <c:pt idx="274">
                  <c:v>568.75</c:v>
                </c:pt>
                <c:pt idx="275">
                  <c:v>562.50000000000011</c:v>
                </c:pt>
                <c:pt idx="276">
                  <c:v>1080</c:v>
                </c:pt>
                <c:pt idx="277">
                  <c:v>1015.6250000000002</c:v>
                </c:pt>
                <c:pt idx="278">
                  <c:v>712.50000000000011</c:v>
                </c:pt>
                <c:pt idx="279">
                  <c:v>945.00000000000023</c:v>
                </c:pt>
                <c:pt idx="280">
                  <c:v>956.25000000000011</c:v>
                </c:pt>
                <c:pt idx="281">
                  <c:v>1045.0000000000002</c:v>
                </c:pt>
                <c:pt idx="282">
                  <c:v>1800.0000000000002</c:v>
                </c:pt>
                <c:pt idx="283">
                  <c:v>1593.7500000000005</c:v>
                </c:pt>
                <c:pt idx="284">
                  <c:v>1100.0000000000002</c:v>
                </c:pt>
                <c:pt idx="285">
                  <c:v>1320.0000000000002</c:v>
                </c:pt>
                <c:pt idx="286">
                  <c:v>1068.7500000000002</c:v>
                </c:pt>
                <c:pt idx="287">
                  <c:v>1092.5000000000002</c:v>
                </c:pt>
                <c:pt idx="288">
                  <c:v>328.12500000000006</c:v>
                </c:pt>
                <c:pt idx="289">
                  <c:v>337.5</c:v>
                </c:pt>
                <c:pt idx="290">
                  <c:v>421.875</c:v>
                </c:pt>
                <c:pt idx="291">
                  <c:v>253.125</c:v>
                </c:pt>
                <c:pt idx="292">
                  <c:v>131.25</c:v>
                </c:pt>
                <c:pt idx="293">
                  <c:v>765</c:v>
                </c:pt>
                <c:pt idx="294">
                  <c:v>415.62500000000006</c:v>
                </c:pt>
                <c:pt idx="295">
                  <c:v>337.5</c:v>
                </c:pt>
                <c:pt idx="296">
                  <c:v>421.875</c:v>
                </c:pt>
                <c:pt idx="297">
                  <c:v>253.125</c:v>
                </c:pt>
                <c:pt idx="298">
                  <c:v>112.5</c:v>
                </c:pt>
                <c:pt idx="299">
                  <c:v>630</c:v>
                </c:pt>
                <c:pt idx="300">
                  <c:v>562.5</c:v>
                </c:pt>
                <c:pt idx="301">
                  <c:v>385</c:v>
                </c:pt>
                <c:pt idx="302">
                  <c:v>562.49999999999989</c:v>
                </c:pt>
                <c:pt idx="303">
                  <c:v>378.12499999999994</c:v>
                </c:pt>
                <c:pt idx="304">
                  <c:v>112.5</c:v>
                </c:pt>
                <c:pt idx="305">
                  <c:v>715</c:v>
                </c:pt>
                <c:pt idx="306">
                  <c:v>750</c:v>
                </c:pt>
                <c:pt idx="307">
                  <c:v>390</c:v>
                </c:pt>
                <c:pt idx="308">
                  <c:v>568.75</c:v>
                </c:pt>
                <c:pt idx="309">
                  <c:v>312.5</c:v>
                </c:pt>
                <c:pt idx="310">
                  <c:v>123.75000000000001</c:v>
                </c:pt>
                <c:pt idx="311">
                  <c:v>910</c:v>
                </c:pt>
                <c:pt idx="312">
                  <c:v>721.87499999999989</c:v>
                </c:pt>
                <c:pt idx="313">
                  <c:v>450</c:v>
                </c:pt>
                <c:pt idx="314">
                  <c:v>562.5</c:v>
                </c:pt>
                <c:pt idx="315">
                  <c:v>378.12499999999994</c:v>
                </c:pt>
                <c:pt idx="316">
                  <c:v>157.5</c:v>
                </c:pt>
                <c:pt idx="317">
                  <c:v>1425</c:v>
                </c:pt>
                <c:pt idx="318">
                  <c:v>1268.75</c:v>
                </c:pt>
                <c:pt idx="319">
                  <c:v>900</c:v>
                </c:pt>
                <c:pt idx="320">
                  <c:v>1125</c:v>
                </c:pt>
                <c:pt idx="321">
                  <c:v>890.625</c:v>
                </c:pt>
                <c:pt idx="322">
                  <c:v>446.25000000000006</c:v>
                </c:pt>
                <c:pt idx="323">
                  <c:v>2600</c:v>
                </c:pt>
                <c:pt idx="324">
                  <c:v>1600</c:v>
                </c:pt>
                <c:pt idx="325">
                  <c:v>1105.0000000000002</c:v>
                </c:pt>
                <c:pt idx="326">
                  <c:v>1275.0000000000002</c:v>
                </c:pt>
                <c:pt idx="327">
                  <c:v>1000</c:v>
                </c:pt>
                <c:pt idx="328">
                  <c:v>701.25000000000011</c:v>
                </c:pt>
                <c:pt idx="329">
                  <c:v>2200</c:v>
                </c:pt>
                <c:pt idx="330">
                  <c:v>1593.7500000000002</c:v>
                </c:pt>
                <c:pt idx="331">
                  <c:v>1087.5000000000002</c:v>
                </c:pt>
                <c:pt idx="332">
                  <c:v>1050</c:v>
                </c:pt>
                <c:pt idx="333">
                  <c:v>918.75000000000011</c:v>
                </c:pt>
                <c:pt idx="334">
                  <c:v>551.24999999999989</c:v>
                </c:pt>
                <c:pt idx="335">
                  <c:v>1050</c:v>
                </c:pt>
                <c:pt idx="336">
                  <c:v>893.75000000000023</c:v>
                </c:pt>
                <c:pt idx="337">
                  <c:v>770.00000000000023</c:v>
                </c:pt>
                <c:pt idx="338">
                  <c:v>609.37500000000011</c:v>
                </c:pt>
                <c:pt idx="339">
                  <c:v>528.12500000000011</c:v>
                </c:pt>
                <c:pt idx="340">
                  <c:v>393.75000000000006</c:v>
                </c:pt>
                <c:pt idx="341">
                  <c:v>900</c:v>
                </c:pt>
                <c:pt idx="342">
                  <c:v>653.125</c:v>
                </c:pt>
                <c:pt idx="343">
                  <c:v>617.50000000000011</c:v>
                </c:pt>
                <c:pt idx="344">
                  <c:v>450.00000000000006</c:v>
                </c:pt>
                <c:pt idx="345">
                  <c:v>378.12500000000006</c:v>
                </c:pt>
                <c:pt idx="346">
                  <c:v>243.75</c:v>
                </c:pt>
                <c:pt idx="347">
                  <c:v>840</c:v>
                </c:pt>
                <c:pt idx="348">
                  <c:v>721.87500000000011</c:v>
                </c:pt>
                <c:pt idx="349">
                  <c:v>720.00000000000011</c:v>
                </c:pt>
                <c:pt idx="350">
                  <c:v>584.375</c:v>
                </c:pt>
                <c:pt idx="351">
                  <c:v>650.00000000000011</c:v>
                </c:pt>
                <c:pt idx="352">
                  <c:v>478.12500000000006</c:v>
                </c:pt>
                <c:pt idx="353">
                  <c:v>1800.0000000000005</c:v>
                </c:pt>
                <c:pt idx="354">
                  <c:v>1312.5000000000002</c:v>
                </c:pt>
                <c:pt idx="355">
                  <c:v>1190.0000000000005</c:v>
                </c:pt>
                <c:pt idx="356">
                  <c:v>1000.0000000000002</c:v>
                </c:pt>
                <c:pt idx="357">
                  <c:v>1000.0000000000002</c:v>
                </c:pt>
                <c:pt idx="358">
                  <c:v>573.75</c:v>
                </c:pt>
                <c:pt idx="359">
                  <c:v>1995.0000000000005</c:v>
                </c:pt>
                <c:pt idx="360">
                  <c:v>510</c:v>
                </c:pt>
                <c:pt idx="361">
                  <c:v>531.25</c:v>
                </c:pt>
                <c:pt idx="362">
                  <c:v>637.5</c:v>
                </c:pt>
                <c:pt idx="363">
                  <c:v>412.5</c:v>
                </c:pt>
                <c:pt idx="364">
                  <c:v>247.5</c:v>
                </c:pt>
                <c:pt idx="365">
                  <c:v>1068.75</c:v>
                </c:pt>
                <c:pt idx="366">
                  <c:v>630</c:v>
                </c:pt>
                <c:pt idx="367">
                  <c:v>531.25</c:v>
                </c:pt>
                <c:pt idx="368">
                  <c:v>637.5</c:v>
                </c:pt>
                <c:pt idx="369">
                  <c:v>412.5</c:v>
                </c:pt>
                <c:pt idx="370">
                  <c:v>220</c:v>
                </c:pt>
                <c:pt idx="371">
                  <c:v>900</c:v>
                </c:pt>
                <c:pt idx="372">
                  <c:v>825</c:v>
                </c:pt>
                <c:pt idx="373">
                  <c:v>600</c:v>
                </c:pt>
                <c:pt idx="374">
                  <c:v>828.74999999999989</c:v>
                </c:pt>
                <c:pt idx="375">
                  <c:v>585</c:v>
                </c:pt>
                <c:pt idx="376">
                  <c:v>227.5</c:v>
                </c:pt>
                <c:pt idx="377">
                  <c:v>1012.5</c:v>
                </c:pt>
                <c:pt idx="378">
                  <c:v>1072.5</c:v>
                </c:pt>
                <c:pt idx="379">
                  <c:v>612.50000000000011</c:v>
                </c:pt>
                <c:pt idx="380">
                  <c:v>840.00000000000011</c:v>
                </c:pt>
                <c:pt idx="381">
                  <c:v>495.00000000000006</c:v>
                </c:pt>
                <c:pt idx="382">
                  <c:v>240.00000000000006</c:v>
                </c:pt>
                <c:pt idx="383">
                  <c:v>1265.6250000000002</c:v>
                </c:pt>
                <c:pt idx="384">
                  <c:v>1035</c:v>
                </c:pt>
                <c:pt idx="385">
                  <c:v>690.625</c:v>
                </c:pt>
                <c:pt idx="386">
                  <c:v>828.75</c:v>
                </c:pt>
                <c:pt idx="387">
                  <c:v>585</c:v>
                </c:pt>
                <c:pt idx="388">
                  <c:v>247.49999999999997</c:v>
                </c:pt>
                <c:pt idx="389">
                  <c:v>1811.2499999999998</c:v>
                </c:pt>
                <c:pt idx="390">
                  <c:v>1608.7499999999998</c:v>
                </c:pt>
                <c:pt idx="391">
                  <c:v>1225</c:v>
                </c:pt>
                <c:pt idx="392">
                  <c:v>1785</c:v>
                </c:pt>
                <c:pt idx="393">
                  <c:v>1466.25</c:v>
                </c:pt>
                <c:pt idx="394">
                  <c:v>855</c:v>
                </c:pt>
                <c:pt idx="395">
                  <c:v>3712.5</c:v>
                </c:pt>
                <c:pt idx="396">
                  <c:v>2430</c:v>
                </c:pt>
                <c:pt idx="397">
                  <c:v>1781.2500000000002</c:v>
                </c:pt>
                <c:pt idx="398">
                  <c:v>1995.0000000000002</c:v>
                </c:pt>
                <c:pt idx="399">
                  <c:v>1620</c:v>
                </c:pt>
                <c:pt idx="400">
                  <c:v>1235</c:v>
                </c:pt>
                <c:pt idx="401">
                  <c:v>3217.5000000000005</c:v>
                </c:pt>
                <c:pt idx="402">
                  <c:v>2422.5</c:v>
                </c:pt>
                <c:pt idx="403">
                  <c:v>1753.1250000000002</c:v>
                </c:pt>
                <c:pt idx="404">
                  <c:v>1680</c:v>
                </c:pt>
                <c:pt idx="405">
                  <c:v>1140</c:v>
                </c:pt>
                <c:pt idx="406">
                  <c:v>760</c:v>
                </c:pt>
                <c:pt idx="407">
                  <c:v>1147.5</c:v>
                </c:pt>
                <c:pt idx="408">
                  <c:v>900.00000000000011</c:v>
                </c:pt>
                <c:pt idx="409">
                  <c:v>812.50000000000011</c:v>
                </c:pt>
                <c:pt idx="410">
                  <c:v>540</c:v>
                </c:pt>
                <c:pt idx="411">
                  <c:v>450.00000000000006</c:v>
                </c:pt>
                <c:pt idx="412">
                  <c:v>385.00000000000006</c:v>
                </c:pt>
                <c:pt idx="413">
                  <c:v>742.49999999999989</c:v>
                </c:pt>
                <c:pt idx="414">
                  <c:v>600</c:v>
                </c:pt>
                <c:pt idx="415">
                  <c:v>934.37500000000023</c:v>
                </c:pt>
                <c:pt idx="416">
                  <c:v>720.00000000000011</c:v>
                </c:pt>
                <c:pt idx="417">
                  <c:v>618.75</c:v>
                </c:pt>
                <c:pt idx="418">
                  <c:v>455</c:v>
                </c:pt>
                <c:pt idx="419">
                  <c:v>1260.0000000000002</c:v>
                </c:pt>
                <c:pt idx="420">
                  <c:v>1031.25</c:v>
                </c:pt>
                <c:pt idx="421">
                  <c:v>1050.0000000000002</c:v>
                </c:pt>
                <c:pt idx="422">
                  <c:v>866.25000000000011</c:v>
                </c:pt>
                <c:pt idx="423">
                  <c:v>975.00000000000011</c:v>
                </c:pt>
                <c:pt idx="424">
                  <c:v>807.50000000000011</c:v>
                </c:pt>
                <c:pt idx="425">
                  <c:v>2430.0000000000005</c:v>
                </c:pt>
                <c:pt idx="426">
                  <c:v>1800.0000000000002</c:v>
                </c:pt>
                <c:pt idx="427">
                  <c:v>1700.0000000000005</c:v>
                </c:pt>
                <c:pt idx="428">
                  <c:v>1440.0000000000002</c:v>
                </c:pt>
                <c:pt idx="429">
                  <c:v>1440.0000000000002</c:v>
                </c:pt>
                <c:pt idx="430">
                  <c:v>945.00000000000023</c:v>
                </c:pt>
                <c:pt idx="431">
                  <c:v>2671.8750000000005</c:v>
                </c:pt>
                <c:pt idx="432">
                  <c:v>367.50000000000006</c:v>
                </c:pt>
                <c:pt idx="433">
                  <c:v>489.99999999999994</c:v>
                </c:pt>
                <c:pt idx="434">
                  <c:v>489.99999999999994</c:v>
                </c:pt>
                <c:pt idx="435">
                  <c:v>280</c:v>
                </c:pt>
                <c:pt idx="436">
                  <c:v>270.00000000000006</c:v>
                </c:pt>
                <c:pt idx="437">
                  <c:v>480</c:v>
                </c:pt>
                <c:pt idx="438">
                  <c:v>472.50000000000006</c:v>
                </c:pt>
                <c:pt idx="439">
                  <c:v>489.99999999999994</c:v>
                </c:pt>
                <c:pt idx="440">
                  <c:v>489.99999999999994</c:v>
                </c:pt>
                <c:pt idx="441">
                  <c:v>280</c:v>
                </c:pt>
                <c:pt idx="442">
                  <c:v>225.00000000000006</c:v>
                </c:pt>
                <c:pt idx="443">
                  <c:v>390</c:v>
                </c:pt>
                <c:pt idx="444">
                  <c:v>665</c:v>
                </c:pt>
                <c:pt idx="445">
                  <c:v>568.75</c:v>
                </c:pt>
                <c:pt idx="446">
                  <c:v>673.74999999999989</c:v>
                </c:pt>
                <c:pt idx="447">
                  <c:v>437.5</c:v>
                </c:pt>
                <c:pt idx="448">
                  <c:v>220</c:v>
                </c:pt>
                <c:pt idx="449">
                  <c:v>450</c:v>
                </c:pt>
                <c:pt idx="450">
                  <c:v>914.37499999999989</c:v>
                </c:pt>
                <c:pt idx="451">
                  <c:v>577.5</c:v>
                </c:pt>
                <c:pt idx="452">
                  <c:v>682.5</c:v>
                </c:pt>
                <c:pt idx="453">
                  <c:v>354.375</c:v>
                </c:pt>
                <c:pt idx="454">
                  <c:v>250.00000000000006</c:v>
                </c:pt>
                <c:pt idx="455">
                  <c:v>585.00000000000011</c:v>
                </c:pt>
                <c:pt idx="456">
                  <c:v>875</c:v>
                </c:pt>
                <c:pt idx="457">
                  <c:v>673.75</c:v>
                </c:pt>
                <c:pt idx="458">
                  <c:v>673.75</c:v>
                </c:pt>
                <c:pt idx="459">
                  <c:v>481.24999999999994</c:v>
                </c:pt>
                <c:pt idx="460">
                  <c:v>315</c:v>
                </c:pt>
                <c:pt idx="461">
                  <c:v>945</c:v>
                </c:pt>
                <c:pt idx="462">
                  <c:v>1491.8749999999995</c:v>
                </c:pt>
                <c:pt idx="463">
                  <c:v>1478.7499999999995</c:v>
                </c:pt>
                <c:pt idx="464">
                  <c:v>1819.9999999999998</c:v>
                </c:pt>
                <c:pt idx="465">
                  <c:v>1470</c:v>
                </c:pt>
                <c:pt idx="466">
                  <c:v>1440</c:v>
                </c:pt>
                <c:pt idx="467">
                  <c:v>2205</c:v>
                </c:pt>
                <c:pt idx="468">
                  <c:v>2528.75</c:v>
                </c:pt>
                <c:pt idx="469">
                  <c:v>2205</c:v>
                </c:pt>
                <c:pt idx="470">
                  <c:v>2047.4999999999998</c:v>
                </c:pt>
                <c:pt idx="471">
                  <c:v>1636.25</c:v>
                </c:pt>
                <c:pt idx="472">
                  <c:v>2160</c:v>
                </c:pt>
                <c:pt idx="473">
                  <c:v>1890</c:v>
                </c:pt>
                <c:pt idx="474">
                  <c:v>2520</c:v>
                </c:pt>
                <c:pt idx="475">
                  <c:v>2170</c:v>
                </c:pt>
                <c:pt idx="476">
                  <c:v>1592.5</c:v>
                </c:pt>
                <c:pt idx="477">
                  <c:v>1041.25</c:v>
                </c:pt>
                <c:pt idx="478">
                  <c:v>1190</c:v>
                </c:pt>
                <c:pt idx="479">
                  <c:v>562.5</c:v>
                </c:pt>
                <c:pt idx="480">
                  <c:v>787.50000000000011</c:v>
                </c:pt>
                <c:pt idx="481">
                  <c:v>866.25000000000023</c:v>
                </c:pt>
                <c:pt idx="482">
                  <c:v>437.50000000000006</c:v>
                </c:pt>
                <c:pt idx="483">
                  <c:v>350.00000000000006</c:v>
                </c:pt>
                <c:pt idx="484">
                  <c:v>540.00000000000011</c:v>
                </c:pt>
                <c:pt idx="485">
                  <c:v>337.5</c:v>
                </c:pt>
                <c:pt idx="486">
                  <c:v>489.99999999999994</c:v>
                </c:pt>
                <c:pt idx="487">
                  <c:v>1010.6250000000002</c:v>
                </c:pt>
                <c:pt idx="488">
                  <c:v>612.50000000000011</c:v>
                </c:pt>
                <c:pt idx="489">
                  <c:v>511.87500000000006</c:v>
                </c:pt>
                <c:pt idx="490">
                  <c:v>660.00000000000011</c:v>
                </c:pt>
                <c:pt idx="491">
                  <c:v>630.00000000000011</c:v>
                </c:pt>
                <c:pt idx="492">
                  <c:v>905.62500000000011</c:v>
                </c:pt>
                <c:pt idx="493">
                  <c:v>1137.5000000000002</c:v>
                </c:pt>
                <c:pt idx="494">
                  <c:v>748.12500000000011</c:v>
                </c:pt>
                <c:pt idx="495">
                  <c:v>866.25000000000023</c:v>
                </c:pt>
                <c:pt idx="496">
                  <c:v>1275.0000000000002</c:v>
                </c:pt>
                <c:pt idx="497">
                  <c:v>1320.0000000000002</c:v>
                </c:pt>
                <c:pt idx="498">
                  <c:v>1706.2500000000002</c:v>
                </c:pt>
                <c:pt idx="499">
                  <c:v>1968.7500000000005</c:v>
                </c:pt>
                <c:pt idx="500">
                  <c:v>1347.5000000000002</c:v>
                </c:pt>
                <c:pt idx="501">
                  <c:v>1347.5000000000002</c:v>
                </c:pt>
                <c:pt idx="502">
                  <c:v>1520.0000000000005</c:v>
                </c:pt>
                <c:pt idx="503">
                  <c:v>1466.2500000000002</c:v>
                </c:pt>
                <c:pt idx="504">
                  <c:v>367.50000000000006</c:v>
                </c:pt>
                <c:pt idx="505">
                  <c:v>489.99999999999994</c:v>
                </c:pt>
                <c:pt idx="506">
                  <c:v>489.99999999999994</c:v>
                </c:pt>
                <c:pt idx="507">
                  <c:v>280</c:v>
                </c:pt>
                <c:pt idx="508">
                  <c:v>270.00000000000006</c:v>
                </c:pt>
                <c:pt idx="509">
                  <c:v>480</c:v>
                </c:pt>
                <c:pt idx="510">
                  <c:v>472.50000000000006</c:v>
                </c:pt>
                <c:pt idx="511">
                  <c:v>489.99999999999994</c:v>
                </c:pt>
                <c:pt idx="512">
                  <c:v>489.99999999999994</c:v>
                </c:pt>
                <c:pt idx="513">
                  <c:v>280</c:v>
                </c:pt>
                <c:pt idx="514">
                  <c:v>225.00000000000006</c:v>
                </c:pt>
                <c:pt idx="515">
                  <c:v>390</c:v>
                </c:pt>
                <c:pt idx="516">
                  <c:v>665</c:v>
                </c:pt>
                <c:pt idx="517">
                  <c:v>568.75</c:v>
                </c:pt>
                <c:pt idx="518">
                  <c:v>673.74999999999989</c:v>
                </c:pt>
                <c:pt idx="519">
                  <c:v>437.5</c:v>
                </c:pt>
                <c:pt idx="520">
                  <c:v>220</c:v>
                </c:pt>
                <c:pt idx="521">
                  <c:v>450</c:v>
                </c:pt>
                <c:pt idx="522">
                  <c:v>914.37499999999989</c:v>
                </c:pt>
                <c:pt idx="523">
                  <c:v>577.5</c:v>
                </c:pt>
                <c:pt idx="524">
                  <c:v>682.5</c:v>
                </c:pt>
                <c:pt idx="525">
                  <c:v>354.375</c:v>
                </c:pt>
                <c:pt idx="526">
                  <c:v>250.00000000000006</c:v>
                </c:pt>
                <c:pt idx="527">
                  <c:v>585.00000000000011</c:v>
                </c:pt>
                <c:pt idx="528">
                  <c:v>875</c:v>
                </c:pt>
                <c:pt idx="529">
                  <c:v>673.75</c:v>
                </c:pt>
                <c:pt idx="530">
                  <c:v>673.75</c:v>
                </c:pt>
                <c:pt idx="531">
                  <c:v>481.24999999999994</c:v>
                </c:pt>
                <c:pt idx="532">
                  <c:v>315</c:v>
                </c:pt>
                <c:pt idx="533">
                  <c:v>945</c:v>
                </c:pt>
                <c:pt idx="534">
                  <c:v>1491.8749999999995</c:v>
                </c:pt>
                <c:pt idx="535">
                  <c:v>1478.7499999999995</c:v>
                </c:pt>
                <c:pt idx="536">
                  <c:v>1819.9999999999998</c:v>
                </c:pt>
                <c:pt idx="537">
                  <c:v>1470</c:v>
                </c:pt>
                <c:pt idx="538">
                  <c:v>1440</c:v>
                </c:pt>
                <c:pt idx="539">
                  <c:v>2205</c:v>
                </c:pt>
                <c:pt idx="540">
                  <c:v>2528.75</c:v>
                </c:pt>
                <c:pt idx="541">
                  <c:v>2205</c:v>
                </c:pt>
                <c:pt idx="542">
                  <c:v>2047.4999999999998</c:v>
                </c:pt>
                <c:pt idx="543">
                  <c:v>1636.25</c:v>
                </c:pt>
                <c:pt idx="544">
                  <c:v>2160</c:v>
                </c:pt>
                <c:pt idx="545">
                  <c:v>1890</c:v>
                </c:pt>
                <c:pt idx="546">
                  <c:v>2520</c:v>
                </c:pt>
                <c:pt idx="547">
                  <c:v>2170</c:v>
                </c:pt>
                <c:pt idx="548">
                  <c:v>1592.5</c:v>
                </c:pt>
                <c:pt idx="549">
                  <c:v>1041.25</c:v>
                </c:pt>
                <c:pt idx="550">
                  <c:v>1190</c:v>
                </c:pt>
                <c:pt idx="551">
                  <c:v>562.5</c:v>
                </c:pt>
                <c:pt idx="552">
                  <c:v>787.50000000000011</c:v>
                </c:pt>
                <c:pt idx="553">
                  <c:v>866.25000000000023</c:v>
                </c:pt>
                <c:pt idx="554">
                  <c:v>437.50000000000006</c:v>
                </c:pt>
                <c:pt idx="555">
                  <c:v>350.00000000000006</c:v>
                </c:pt>
                <c:pt idx="556">
                  <c:v>540.00000000000011</c:v>
                </c:pt>
                <c:pt idx="557">
                  <c:v>337.5</c:v>
                </c:pt>
                <c:pt idx="558">
                  <c:v>489.99999999999994</c:v>
                </c:pt>
                <c:pt idx="559">
                  <c:v>1010.6250000000002</c:v>
                </c:pt>
                <c:pt idx="560">
                  <c:v>612.50000000000011</c:v>
                </c:pt>
                <c:pt idx="561">
                  <c:v>511.87500000000006</c:v>
                </c:pt>
                <c:pt idx="562">
                  <c:v>660.00000000000011</c:v>
                </c:pt>
                <c:pt idx="563">
                  <c:v>630.00000000000011</c:v>
                </c:pt>
                <c:pt idx="564">
                  <c:v>905.62500000000011</c:v>
                </c:pt>
                <c:pt idx="565">
                  <c:v>1137.5000000000002</c:v>
                </c:pt>
                <c:pt idx="566">
                  <c:v>748.12500000000011</c:v>
                </c:pt>
                <c:pt idx="567">
                  <c:v>866.25000000000023</c:v>
                </c:pt>
                <c:pt idx="568">
                  <c:v>1275.0000000000002</c:v>
                </c:pt>
                <c:pt idx="569">
                  <c:v>1320.0000000000002</c:v>
                </c:pt>
                <c:pt idx="570">
                  <c:v>1706.2500000000002</c:v>
                </c:pt>
                <c:pt idx="571">
                  <c:v>1968.7500000000005</c:v>
                </c:pt>
                <c:pt idx="572">
                  <c:v>1347.5000000000002</c:v>
                </c:pt>
                <c:pt idx="573">
                  <c:v>1347.5000000000002</c:v>
                </c:pt>
                <c:pt idx="574">
                  <c:v>1520.0000000000005</c:v>
                </c:pt>
                <c:pt idx="575">
                  <c:v>1466.2500000000002</c:v>
                </c:pt>
                <c:pt idx="576">
                  <c:v>560</c:v>
                </c:pt>
                <c:pt idx="577">
                  <c:v>719.99999999999989</c:v>
                </c:pt>
                <c:pt idx="578">
                  <c:v>719.99999999999989</c:v>
                </c:pt>
                <c:pt idx="579">
                  <c:v>449.99999999999994</c:v>
                </c:pt>
                <c:pt idx="580">
                  <c:v>450.00000000000011</c:v>
                </c:pt>
                <c:pt idx="581">
                  <c:v>708.75</c:v>
                </c:pt>
                <c:pt idx="582">
                  <c:v>700</c:v>
                </c:pt>
                <c:pt idx="583">
                  <c:v>719.99999999999989</c:v>
                </c:pt>
                <c:pt idx="584">
                  <c:v>719.99999999999989</c:v>
                </c:pt>
                <c:pt idx="585">
                  <c:v>449.99999999999994</c:v>
                </c:pt>
                <c:pt idx="586">
                  <c:v>393.75000000000011</c:v>
                </c:pt>
                <c:pt idx="587">
                  <c:v>590.625</c:v>
                </c:pt>
                <c:pt idx="588">
                  <c:v>944.99999999999989</c:v>
                </c:pt>
                <c:pt idx="589">
                  <c:v>824.99999999999989</c:v>
                </c:pt>
                <c:pt idx="590">
                  <c:v>959.99999999999989</c:v>
                </c:pt>
                <c:pt idx="591">
                  <c:v>660</c:v>
                </c:pt>
                <c:pt idx="592">
                  <c:v>405.00000000000006</c:v>
                </c:pt>
                <c:pt idx="593">
                  <c:v>551.25</c:v>
                </c:pt>
                <c:pt idx="594">
                  <c:v>1050</c:v>
                </c:pt>
                <c:pt idx="595">
                  <c:v>715</c:v>
                </c:pt>
                <c:pt idx="596">
                  <c:v>824.99999999999989</c:v>
                </c:pt>
                <c:pt idx="597">
                  <c:v>440.00000000000006</c:v>
                </c:pt>
                <c:pt idx="598">
                  <c:v>354.37500000000011</c:v>
                </c:pt>
                <c:pt idx="599">
                  <c:v>735.00000000000011</c:v>
                </c:pt>
                <c:pt idx="600">
                  <c:v>989.99999999999989</c:v>
                </c:pt>
                <c:pt idx="601">
                  <c:v>799.99999999999989</c:v>
                </c:pt>
                <c:pt idx="602">
                  <c:v>799.99999999999989</c:v>
                </c:pt>
                <c:pt idx="603">
                  <c:v>585</c:v>
                </c:pt>
                <c:pt idx="604">
                  <c:v>404.99999999999994</c:v>
                </c:pt>
                <c:pt idx="605">
                  <c:v>1308.125</c:v>
                </c:pt>
                <c:pt idx="606">
                  <c:v>1979.9999999999998</c:v>
                </c:pt>
                <c:pt idx="607">
                  <c:v>1959.9999999999998</c:v>
                </c:pt>
                <c:pt idx="608">
                  <c:v>2380</c:v>
                </c:pt>
                <c:pt idx="609">
                  <c:v>1954.9999999999998</c:v>
                </c:pt>
                <c:pt idx="610">
                  <c:v>1923.75</c:v>
                </c:pt>
                <c:pt idx="611">
                  <c:v>2887.5</c:v>
                </c:pt>
                <c:pt idx="612">
                  <c:v>3239.9999999999995</c:v>
                </c:pt>
                <c:pt idx="613">
                  <c:v>2850</c:v>
                </c:pt>
                <c:pt idx="614">
                  <c:v>2660</c:v>
                </c:pt>
                <c:pt idx="615">
                  <c:v>2160</c:v>
                </c:pt>
                <c:pt idx="616">
                  <c:v>2778.75</c:v>
                </c:pt>
                <c:pt idx="617">
                  <c:v>2502.5</c:v>
                </c:pt>
                <c:pt idx="618">
                  <c:v>3230</c:v>
                </c:pt>
                <c:pt idx="619">
                  <c:v>2805</c:v>
                </c:pt>
                <c:pt idx="620">
                  <c:v>2100</c:v>
                </c:pt>
                <c:pt idx="621">
                  <c:v>1425</c:v>
                </c:pt>
                <c:pt idx="622">
                  <c:v>1389.3749999999998</c:v>
                </c:pt>
                <c:pt idx="623">
                  <c:v>735</c:v>
                </c:pt>
                <c:pt idx="624">
                  <c:v>900.00000000000011</c:v>
                </c:pt>
                <c:pt idx="625">
                  <c:v>1000.0000000000001</c:v>
                </c:pt>
                <c:pt idx="626">
                  <c:v>540.00000000000011</c:v>
                </c:pt>
                <c:pt idx="627">
                  <c:v>450.00000000000006</c:v>
                </c:pt>
                <c:pt idx="628">
                  <c:v>680.62500000000011</c:v>
                </c:pt>
                <c:pt idx="629">
                  <c:v>420</c:v>
                </c:pt>
                <c:pt idx="630">
                  <c:v>560</c:v>
                </c:pt>
                <c:pt idx="631">
                  <c:v>1150</c:v>
                </c:pt>
                <c:pt idx="632">
                  <c:v>720.00000000000011</c:v>
                </c:pt>
                <c:pt idx="633">
                  <c:v>600</c:v>
                </c:pt>
                <c:pt idx="634">
                  <c:v>787.5</c:v>
                </c:pt>
                <c:pt idx="635">
                  <c:v>770</c:v>
                </c:pt>
                <c:pt idx="636">
                  <c:v>1000.0000000000001</c:v>
                </c:pt>
                <c:pt idx="637">
                  <c:v>1260.0000000000002</c:v>
                </c:pt>
                <c:pt idx="638">
                  <c:v>840.00000000000011</c:v>
                </c:pt>
                <c:pt idx="639">
                  <c:v>1000.0000000000001</c:v>
                </c:pt>
                <c:pt idx="640">
                  <c:v>1496.2500000000002</c:v>
                </c:pt>
                <c:pt idx="641">
                  <c:v>1785.0000000000002</c:v>
                </c:pt>
                <c:pt idx="642">
                  <c:v>2240.0000000000005</c:v>
                </c:pt>
                <c:pt idx="643">
                  <c:v>2560.0000000000005</c:v>
                </c:pt>
                <c:pt idx="644">
                  <c:v>1800.0000000000002</c:v>
                </c:pt>
                <c:pt idx="645">
                  <c:v>1800.0000000000002</c:v>
                </c:pt>
                <c:pt idx="646">
                  <c:v>2008.1250000000005</c:v>
                </c:pt>
                <c:pt idx="647">
                  <c:v>1968.7500000000005</c:v>
                </c:pt>
                <c:pt idx="648">
                  <c:v>446.24999999999989</c:v>
                </c:pt>
                <c:pt idx="649">
                  <c:v>680</c:v>
                </c:pt>
                <c:pt idx="650">
                  <c:v>595</c:v>
                </c:pt>
                <c:pt idx="651">
                  <c:v>385</c:v>
                </c:pt>
                <c:pt idx="652">
                  <c:v>303.75</c:v>
                </c:pt>
                <c:pt idx="653">
                  <c:v>425</c:v>
                </c:pt>
                <c:pt idx="654">
                  <c:v>498.74999999999989</c:v>
                </c:pt>
                <c:pt idx="655">
                  <c:v>600</c:v>
                </c:pt>
                <c:pt idx="656">
                  <c:v>525</c:v>
                </c:pt>
                <c:pt idx="657">
                  <c:v>315</c:v>
                </c:pt>
                <c:pt idx="658">
                  <c:v>202.50000000000003</c:v>
                </c:pt>
                <c:pt idx="659">
                  <c:v>350</c:v>
                </c:pt>
                <c:pt idx="660">
                  <c:v>700</c:v>
                </c:pt>
                <c:pt idx="661">
                  <c:v>700</c:v>
                </c:pt>
                <c:pt idx="662">
                  <c:v>612.5</c:v>
                </c:pt>
                <c:pt idx="663">
                  <c:v>393.75</c:v>
                </c:pt>
                <c:pt idx="664">
                  <c:v>206.25</c:v>
                </c:pt>
                <c:pt idx="665">
                  <c:v>406.25</c:v>
                </c:pt>
                <c:pt idx="666">
                  <c:v>875</c:v>
                </c:pt>
                <c:pt idx="667">
                  <c:v>660.00000000000011</c:v>
                </c:pt>
                <c:pt idx="668">
                  <c:v>673.75</c:v>
                </c:pt>
                <c:pt idx="669">
                  <c:v>437.5</c:v>
                </c:pt>
                <c:pt idx="670">
                  <c:v>247.50000000000003</c:v>
                </c:pt>
                <c:pt idx="671">
                  <c:v>568.75</c:v>
                </c:pt>
                <c:pt idx="672">
                  <c:v>918.74999999999989</c:v>
                </c:pt>
                <c:pt idx="673">
                  <c:v>825</c:v>
                </c:pt>
                <c:pt idx="674">
                  <c:v>770</c:v>
                </c:pt>
                <c:pt idx="675">
                  <c:v>525</c:v>
                </c:pt>
                <c:pt idx="676">
                  <c:v>330</c:v>
                </c:pt>
                <c:pt idx="677">
                  <c:v>656.25000000000011</c:v>
                </c:pt>
                <c:pt idx="678">
                  <c:v>1093.75</c:v>
                </c:pt>
                <c:pt idx="679">
                  <c:v>1045</c:v>
                </c:pt>
                <c:pt idx="680">
                  <c:v>914.37499999999989</c:v>
                </c:pt>
                <c:pt idx="681">
                  <c:v>612.5</c:v>
                </c:pt>
                <c:pt idx="682">
                  <c:v>371.25</c:v>
                </c:pt>
                <c:pt idx="683">
                  <c:v>918.75000000000011</c:v>
                </c:pt>
                <c:pt idx="684">
                  <c:v>1181.25</c:v>
                </c:pt>
                <c:pt idx="685">
                  <c:v>1155.0000000000002</c:v>
                </c:pt>
                <c:pt idx="686">
                  <c:v>914.37499999999989</c:v>
                </c:pt>
                <c:pt idx="687">
                  <c:v>656.25</c:v>
                </c:pt>
                <c:pt idx="688">
                  <c:v>701.25</c:v>
                </c:pt>
                <c:pt idx="689">
                  <c:v>743.75000000000011</c:v>
                </c:pt>
                <c:pt idx="690">
                  <c:v>1203.125</c:v>
                </c:pt>
                <c:pt idx="691">
                  <c:v>1380.0000000000002</c:v>
                </c:pt>
                <c:pt idx="692">
                  <c:v>866.25</c:v>
                </c:pt>
                <c:pt idx="693">
                  <c:v>770</c:v>
                </c:pt>
                <c:pt idx="694">
                  <c:v>780</c:v>
                </c:pt>
                <c:pt idx="695">
                  <c:v>656.25000000000011</c:v>
                </c:pt>
                <c:pt idx="696">
                  <c:v>905.62500000000011</c:v>
                </c:pt>
                <c:pt idx="697">
                  <c:v>1150.0000000000002</c:v>
                </c:pt>
                <c:pt idx="698">
                  <c:v>669.375</c:v>
                </c:pt>
                <c:pt idx="699">
                  <c:v>590.625</c:v>
                </c:pt>
                <c:pt idx="700">
                  <c:v>618.75</c:v>
                </c:pt>
                <c:pt idx="701">
                  <c:v>637.50000000000011</c:v>
                </c:pt>
                <c:pt idx="702">
                  <c:v>787.50000000000011</c:v>
                </c:pt>
                <c:pt idx="703">
                  <c:v>1000.0000000000002</c:v>
                </c:pt>
                <c:pt idx="704">
                  <c:v>511.87500000000006</c:v>
                </c:pt>
                <c:pt idx="705">
                  <c:v>472.50000000000006</c:v>
                </c:pt>
                <c:pt idx="706">
                  <c:v>453.75000000000006</c:v>
                </c:pt>
                <c:pt idx="707">
                  <c:v>487.50000000000006</c:v>
                </c:pt>
                <c:pt idx="708">
                  <c:v>787.50000000000011</c:v>
                </c:pt>
                <c:pt idx="709">
                  <c:v>1050.0000000000002</c:v>
                </c:pt>
                <c:pt idx="710">
                  <c:v>590.625</c:v>
                </c:pt>
                <c:pt idx="711">
                  <c:v>551.25</c:v>
                </c:pt>
                <c:pt idx="712">
                  <c:v>495.00000000000006</c:v>
                </c:pt>
                <c:pt idx="713">
                  <c:v>637.50000000000011</c:v>
                </c:pt>
                <c:pt idx="714">
                  <c:v>984.37500000000011</c:v>
                </c:pt>
                <c:pt idx="715">
                  <c:v>1250.0000000000005</c:v>
                </c:pt>
                <c:pt idx="716">
                  <c:v>669.375</c:v>
                </c:pt>
                <c:pt idx="717">
                  <c:v>669.375</c:v>
                </c:pt>
                <c:pt idx="718">
                  <c:v>577.5</c:v>
                </c:pt>
                <c:pt idx="719">
                  <c:v>675.00000000000011</c:v>
                </c:pt>
                <c:pt idx="720">
                  <c:v>581.87499999999977</c:v>
                </c:pt>
                <c:pt idx="721">
                  <c:v>855</c:v>
                </c:pt>
                <c:pt idx="722">
                  <c:v>748.125</c:v>
                </c:pt>
                <c:pt idx="723">
                  <c:v>511.87499999999994</c:v>
                </c:pt>
                <c:pt idx="724">
                  <c:v>412.50000000000006</c:v>
                </c:pt>
                <c:pt idx="725">
                  <c:v>534.375</c:v>
                </c:pt>
                <c:pt idx="726">
                  <c:v>643.12499999999977</c:v>
                </c:pt>
                <c:pt idx="727">
                  <c:v>765</c:v>
                </c:pt>
                <c:pt idx="728">
                  <c:v>669.375</c:v>
                </c:pt>
                <c:pt idx="729">
                  <c:v>433.125</c:v>
                </c:pt>
                <c:pt idx="730">
                  <c:v>300.00000000000006</c:v>
                </c:pt>
                <c:pt idx="731">
                  <c:v>450</c:v>
                </c:pt>
                <c:pt idx="732">
                  <c:v>866.25</c:v>
                </c:pt>
                <c:pt idx="733">
                  <c:v>880</c:v>
                </c:pt>
                <c:pt idx="734">
                  <c:v>770</c:v>
                </c:pt>
                <c:pt idx="735">
                  <c:v>529.375</c:v>
                </c:pt>
                <c:pt idx="736">
                  <c:v>315.00000000000006</c:v>
                </c:pt>
                <c:pt idx="737">
                  <c:v>515.625</c:v>
                </c:pt>
                <c:pt idx="738">
                  <c:v>1058.75</c:v>
                </c:pt>
                <c:pt idx="739">
                  <c:v>840.00000000000023</c:v>
                </c:pt>
                <c:pt idx="740">
                  <c:v>840.00000000000011</c:v>
                </c:pt>
                <c:pt idx="741">
                  <c:v>577.5</c:v>
                </c:pt>
                <c:pt idx="742">
                  <c:v>360.00000000000006</c:v>
                </c:pt>
                <c:pt idx="743">
                  <c:v>703.12500000000011</c:v>
                </c:pt>
                <c:pt idx="744">
                  <c:v>1106.875</c:v>
                </c:pt>
                <c:pt idx="745">
                  <c:v>1020.0000000000002</c:v>
                </c:pt>
                <c:pt idx="746">
                  <c:v>945.00000000000011</c:v>
                </c:pt>
                <c:pt idx="747">
                  <c:v>673.75</c:v>
                </c:pt>
                <c:pt idx="748">
                  <c:v>450.00000000000006</c:v>
                </c:pt>
                <c:pt idx="749">
                  <c:v>796.87500000000011</c:v>
                </c:pt>
                <c:pt idx="750">
                  <c:v>1347.5</c:v>
                </c:pt>
                <c:pt idx="751">
                  <c:v>1320.0000000000002</c:v>
                </c:pt>
                <c:pt idx="752">
                  <c:v>1155</c:v>
                </c:pt>
                <c:pt idx="753">
                  <c:v>818.125</c:v>
                </c:pt>
                <c:pt idx="754">
                  <c:v>540</c:v>
                </c:pt>
                <c:pt idx="755">
                  <c:v>1125.0000000000002</c:v>
                </c:pt>
                <c:pt idx="756">
                  <c:v>1443.75</c:v>
                </c:pt>
                <c:pt idx="757">
                  <c:v>1440.0000000000002</c:v>
                </c:pt>
                <c:pt idx="758">
                  <c:v>1155</c:v>
                </c:pt>
                <c:pt idx="759">
                  <c:v>866.25</c:v>
                </c:pt>
                <c:pt idx="760">
                  <c:v>900.00000000000011</c:v>
                </c:pt>
                <c:pt idx="761">
                  <c:v>937.50000000000011</c:v>
                </c:pt>
                <c:pt idx="762">
                  <c:v>1470.0000000000002</c:v>
                </c:pt>
                <c:pt idx="763">
                  <c:v>1690.0000000000005</c:v>
                </c:pt>
                <c:pt idx="764">
                  <c:v>1102.5</c:v>
                </c:pt>
                <c:pt idx="765">
                  <c:v>997.50000000000011</c:v>
                </c:pt>
                <c:pt idx="766">
                  <c:v>997.50000000000011</c:v>
                </c:pt>
                <c:pt idx="767">
                  <c:v>843.75000000000011</c:v>
                </c:pt>
                <c:pt idx="768">
                  <c:v>1093.7500000000002</c:v>
                </c:pt>
                <c:pt idx="769">
                  <c:v>1375.0000000000005</c:v>
                </c:pt>
                <c:pt idx="770">
                  <c:v>831.25000000000011</c:v>
                </c:pt>
                <c:pt idx="771">
                  <c:v>743.75000000000011</c:v>
                </c:pt>
                <c:pt idx="772">
                  <c:v>765.00000000000011</c:v>
                </c:pt>
                <c:pt idx="773">
                  <c:v>771.87500000000011</c:v>
                </c:pt>
                <c:pt idx="774">
                  <c:v>962.50000000000011</c:v>
                </c:pt>
                <c:pt idx="775">
                  <c:v>1210.0000000000005</c:v>
                </c:pt>
                <c:pt idx="776">
                  <c:v>656.25000000000011</c:v>
                </c:pt>
                <c:pt idx="777">
                  <c:v>612.50000000000011</c:v>
                </c:pt>
                <c:pt idx="778">
                  <c:v>585</c:v>
                </c:pt>
                <c:pt idx="779">
                  <c:v>703.12500000000011</c:v>
                </c:pt>
                <c:pt idx="780">
                  <c:v>1155</c:v>
                </c:pt>
                <c:pt idx="781">
                  <c:v>1560.0000000000005</c:v>
                </c:pt>
                <c:pt idx="782">
                  <c:v>945.00000000000011</c:v>
                </c:pt>
                <c:pt idx="783">
                  <c:v>892.50000000000011</c:v>
                </c:pt>
                <c:pt idx="784">
                  <c:v>787.50000000000011</c:v>
                </c:pt>
                <c:pt idx="785">
                  <c:v>937.50000000000011</c:v>
                </c:pt>
                <c:pt idx="786">
                  <c:v>1470.0000000000002</c:v>
                </c:pt>
                <c:pt idx="787">
                  <c:v>1820.0000000000005</c:v>
                </c:pt>
                <c:pt idx="788">
                  <c:v>1050</c:v>
                </c:pt>
                <c:pt idx="789">
                  <c:v>1050</c:v>
                </c:pt>
                <c:pt idx="790">
                  <c:v>892.50000000000011</c:v>
                </c:pt>
                <c:pt idx="791">
                  <c:v>984.37500000000011</c:v>
                </c:pt>
                <c:pt idx="792">
                  <c:v>539.99999999999989</c:v>
                </c:pt>
                <c:pt idx="793">
                  <c:v>720</c:v>
                </c:pt>
                <c:pt idx="794">
                  <c:v>630</c:v>
                </c:pt>
                <c:pt idx="795">
                  <c:v>480</c:v>
                </c:pt>
                <c:pt idx="796">
                  <c:v>393.75000000000006</c:v>
                </c:pt>
                <c:pt idx="797">
                  <c:v>450</c:v>
                </c:pt>
                <c:pt idx="798">
                  <c:v>599.99999999999989</c:v>
                </c:pt>
                <c:pt idx="799">
                  <c:v>640</c:v>
                </c:pt>
                <c:pt idx="800">
                  <c:v>560</c:v>
                </c:pt>
                <c:pt idx="801">
                  <c:v>400</c:v>
                </c:pt>
                <c:pt idx="802">
                  <c:v>275.62500000000006</c:v>
                </c:pt>
                <c:pt idx="803">
                  <c:v>375</c:v>
                </c:pt>
                <c:pt idx="804">
                  <c:v>840</c:v>
                </c:pt>
                <c:pt idx="805">
                  <c:v>750</c:v>
                </c:pt>
                <c:pt idx="806">
                  <c:v>656.25</c:v>
                </c:pt>
                <c:pt idx="807">
                  <c:v>500</c:v>
                </c:pt>
                <c:pt idx="808">
                  <c:v>288.75</c:v>
                </c:pt>
                <c:pt idx="809">
                  <c:v>437.5</c:v>
                </c:pt>
                <c:pt idx="810">
                  <c:v>1050</c:v>
                </c:pt>
                <c:pt idx="811">
                  <c:v>715.00000000000011</c:v>
                </c:pt>
                <c:pt idx="812">
                  <c:v>721.875</c:v>
                </c:pt>
                <c:pt idx="813">
                  <c:v>550</c:v>
                </c:pt>
                <c:pt idx="814">
                  <c:v>336.875</c:v>
                </c:pt>
                <c:pt idx="815">
                  <c:v>612.50000000000011</c:v>
                </c:pt>
                <c:pt idx="816">
                  <c:v>1100</c:v>
                </c:pt>
                <c:pt idx="817">
                  <c:v>880</c:v>
                </c:pt>
                <c:pt idx="818">
                  <c:v>818.125</c:v>
                </c:pt>
                <c:pt idx="819">
                  <c:v>650</c:v>
                </c:pt>
                <c:pt idx="820">
                  <c:v>433.125</c:v>
                </c:pt>
                <c:pt idx="821">
                  <c:v>700.00000000000011</c:v>
                </c:pt>
                <c:pt idx="822">
                  <c:v>1350</c:v>
                </c:pt>
                <c:pt idx="823">
                  <c:v>1155.0000000000002</c:v>
                </c:pt>
                <c:pt idx="824">
                  <c:v>1010.6250000000001</c:v>
                </c:pt>
                <c:pt idx="825">
                  <c:v>800</c:v>
                </c:pt>
                <c:pt idx="826">
                  <c:v>529.375</c:v>
                </c:pt>
                <c:pt idx="827">
                  <c:v>1006.2500000000001</c:v>
                </c:pt>
                <c:pt idx="828">
                  <c:v>1450</c:v>
                </c:pt>
                <c:pt idx="829">
                  <c:v>1265.0000000000002</c:v>
                </c:pt>
                <c:pt idx="830">
                  <c:v>1010.6250000000001</c:v>
                </c:pt>
                <c:pt idx="831">
                  <c:v>850</c:v>
                </c:pt>
                <c:pt idx="832">
                  <c:v>914.37499999999989</c:v>
                </c:pt>
                <c:pt idx="833">
                  <c:v>831.25000000000011</c:v>
                </c:pt>
                <c:pt idx="834">
                  <c:v>1485.0000000000002</c:v>
                </c:pt>
                <c:pt idx="835">
                  <c:v>1500.0000000000002</c:v>
                </c:pt>
                <c:pt idx="836">
                  <c:v>962.49999999999989</c:v>
                </c:pt>
                <c:pt idx="837">
                  <c:v>990</c:v>
                </c:pt>
                <c:pt idx="838">
                  <c:v>1023.7499999999999</c:v>
                </c:pt>
                <c:pt idx="839">
                  <c:v>743.75000000000011</c:v>
                </c:pt>
                <c:pt idx="840">
                  <c:v>1080.0000000000005</c:v>
                </c:pt>
                <c:pt idx="841">
                  <c:v>1200.0000000000002</c:v>
                </c:pt>
                <c:pt idx="842">
                  <c:v>708.75000000000011</c:v>
                </c:pt>
                <c:pt idx="843">
                  <c:v>720.00000000000023</c:v>
                </c:pt>
                <c:pt idx="844">
                  <c:v>770</c:v>
                </c:pt>
                <c:pt idx="845">
                  <c:v>675.00000000000011</c:v>
                </c:pt>
                <c:pt idx="846">
                  <c:v>945.00000000000023</c:v>
                </c:pt>
                <c:pt idx="847">
                  <c:v>1050.0000000000002</c:v>
                </c:pt>
                <c:pt idx="848">
                  <c:v>551.25000000000011</c:v>
                </c:pt>
                <c:pt idx="849">
                  <c:v>585.00000000000023</c:v>
                </c:pt>
                <c:pt idx="850">
                  <c:v>577.5</c:v>
                </c:pt>
                <c:pt idx="851">
                  <c:v>612.50000000000011</c:v>
                </c:pt>
                <c:pt idx="852">
                  <c:v>1155.0000000000002</c:v>
                </c:pt>
                <c:pt idx="853">
                  <c:v>1380.0000000000002</c:v>
                </c:pt>
                <c:pt idx="854">
                  <c:v>818.125</c:v>
                </c:pt>
                <c:pt idx="855">
                  <c:v>880</c:v>
                </c:pt>
                <c:pt idx="856">
                  <c:v>796.25</c:v>
                </c:pt>
                <c:pt idx="857">
                  <c:v>831.25000000000011</c:v>
                </c:pt>
                <c:pt idx="858">
                  <c:v>1485.0000000000002</c:v>
                </c:pt>
                <c:pt idx="859">
                  <c:v>1620.0000000000002</c:v>
                </c:pt>
                <c:pt idx="860">
                  <c:v>914.37499999999989</c:v>
                </c:pt>
                <c:pt idx="861">
                  <c:v>1045</c:v>
                </c:pt>
                <c:pt idx="862">
                  <c:v>909.99999999999989</c:v>
                </c:pt>
                <c:pt idx="863">
                  <c:v>875.00000000000011</c:v>
                </c:pt>
              </c:numCache>
            </c:numRef>
          </c:yVal>
          <c:smooth val="0"/>
          <c:extLst>
            <c:ext xmlns:c16="http://schemas.microsoft.com/office/drawing/2014/chart" uri="{C3380CC4-5D6E-409C-BE32-E72D297353CC}">
              <c16:uniqueId val="{00000002-5BC2-4A45-BD01-F04E70288662}"/>
            </c:ext>
          </c:extLst>
        </c:ser>
        <c:ser>
          <c:idx val="3"/>
          <c:order val="3"/>
          <c:tx>
            <c:strRef>
              <c:f>'Sales &amp; Profitability Analysis'!$AL$4:$AM$4</c:f>
              <c:strCache>
                <c:ptCount val="1"/>
                <c:pt idx="0">
                  <c:v>DreamCo</c:v>
                </c:pt>
              </c:strCache>
            </c:strRef>
          </c:tx>
          <c:spPr>
            <a:ln w="25400" cap="rnd">
              <a:noFill/>
              <a:round/>
            </a:ln>
            <a:effectLst/>
          </c:spPr>
          <c:marker>
            <c:symbol val="circle"/>
            <c:size val="10"/>
            <c:spPr>
              <a:solidFill>
                <a:schemeClr val="accent4"/>
              </a:solidFill>
              <a:ln w="9525">
                <a:solidFill>
                  <a:schemeClr val="accent4"/>
                </a:solidFill>
              </a:ln>
              <a:effectLst/>
            </c:spPr>
          </c:marker>
          <c:xVal>
            <c:numRef>
              <c:f>'Sales &amp; Profitability Analysis'!$AL$6:$AL$149</c:f>
              <c:numCache>
                <c:formatCode>[$$-409]#,##0</c:formatCode>
                <c:ptCount val="144"/>
                <c:pt idx="0">
                  <c:v>2450</c:v>
                </c:pt>
                <c:pt idx="1">
                  <c:v>3150</c:v>
                </c:pt>
                <c:pt idx="2">
                  <c:v>3150</c:v>
                </c:pt>
                <c:pt idx="3">
                  <c:v>2475</c:v>
                </c:pt>
                <c:pt idx="4">
                  <c:v>2500</c:v>
                </c:pt>
                <c:pt idx="5">
                  <c:v>3150</c:v>
                </c:pt>
                <c:pt idx="6">
                  <c:v>2625</c:v>
                </c:pt>
                <c:pt idx="7">
                  <c:v>2925</c:v>
                </c:pt>
                <c:pt idx="8">
                  <c:v>3037.5</c:v>
                </c:pt>
                <c:pt idx="9">
                  <c:v>2362.5</c:v>
                </c:pt>
                <c:pt idx="10">
                  <c:v>2250</c:v>
                </c:pt>
                <c:pt idx="11">
                  <c:v>2925</c:v>
                </c:pt>
                <c:pt idx="12">
                  <c:v>2800</c:v>
                </c:pt>
                <c:pt idx="13">
                  <c:v>2925</c:v>
                </c:pt>
                <c:pt idx="14">
                  <c:v>2925</c:v>
                </c:pt>
                <c:pt idx="15">
                  <c:v>2475</c:v>
                </c:pt>
                <c:pt idx="16">
                  <c:v>2125</c:v>
                </c:pt>
                <c:pt idx="17">
                  <c:v>2812.5</c:v>
                </c:pt>
                <c:pt idx="18">
                  <c:v>3600</c:v>
                </c:pt>
                <c:pt idx="19">
                  <c:v>3000</c:v>
                </c:pt>
                <c:pt idx="20">
                  <c:v>3125</c:v>
                </c:pt>
                <c:pt idx="21">
                  <c:v>2362.5</c:v>
                </c:pt>
                <c:pt idx="22">
                  <c:v>2125</c:v>
                </c:pt>
                <c:pt idx="23">
                  <c:v>3900</c:v>
                </c:pt>
                <c:pt idx="24">
                  <c:v>3600</c:v>
                </c:pt>
                <c:pt idx="25">
                  <c:v>3250</c:v>
                </c:pt>
                <c:pt idx="26">
                  <c:v>3250</c:v>
                </c:pt>
                <c:pt idx="27">
                  <c:v>2475</c:v>
                </c:pt>
                <c:pt idx="28">
                  <c:v>2250</c:v>
                </c:pt>
                <c:pt idx="29">
                  <c:v>4062.5</c:v>
                </c:pt>
                <c:pt idx="30">
                  <c:v>4050</c:v>
                </c:pt>
                <c:pt idx="31">
                  <c:v>3750</c:v>
                </c:pt>
                <c:pt idx="32">
                  <c:v>3750</c:v>
                </c:pt>
                <c:pt idx="33">
                  <c:v>2812.5</c:v>
                </c:pt>
                <c:pt idx="34">
                  <c:v>2500</c:v>
                </c:pt>
                <c:pt idx="35">
                  <c:v>5200</c:v>
                </c:pt>
                <c:pt idx="36">
                  <c:v>4275</c:v>
                </c:pt>
                <c:pt idx="37">
                  <c:v>4000</c:v>
                </c:pt>
                <c:pt idx="38">
                  <c:v>3750</c:v>
                </c:pt>
                <c:pt idx="39">
                  <c:v>2925</c:v>
                </c:pt>
                <c:pt idx="40">
                  <c:v>3500</c:v>
                </c:pt>
                <c:pt idx="41">
                  <c:v>4550</c:v>
                </c:pt>
                <c:pt idx="42">
                  <c:v>4500</c:v>
                </c:pt>
                <c:pt idx="43">
                  <c:v>4675</c:v>
                </c:pt>
                <c:pt idx="44">
                  <c:v>3625</c:v>
                </c:pt>
                <c:pt idx="45">
                  <c:v>3375</c:v>
                </c:pt>
                <c:pt idx="46">
                  <c:v>4050</c:v>
                </c:pt>
                <c:pt idx="47">
                  <c:v>4225</c:v>
                </c:pt>
                <c:pt idx="48">
                  <c:v>4250</c:v>
                </c:pt>
                <c:pt idx="49">
                  <c:v>4675</c:v>
                </c:pt>
                <c:pt idx="50">
                  <c:v>3500</c:v>
                </c:pt>
                <c:pt idx="51">
                  <c:v>3250</c:v>
                </c:pt>
                <c:pt idx="52">
                  <c:v>3900</c:v>
                </c:pt>
                <c:pt idx="53">
                  <c:v>4550</c:v>
                </c:pt>
                <c:pt idx="54">
                  <c:v>4000</c:v>
                </c:pt>
                <c:pt idx="55">
                  <c:v>4400</c:v>
                </c:pt>
                <c:pt idx="56">
                  <c:v>3250</c:v>
                </c:pt>
                <c:pt idx="57">
                  <c:v>3125</c:v>
                </c:pt>
                <c:pt idx="58">
                  <c:v>3600</c:v>
                </c:pt>
                <c:pt idx="59">
                  <c:v>4225</c:v>
                </c:pt>
                <c:pt idx="60">
                  <c:v>4125</c:v>
                </c:pt>
                <c:pt idx="61">
                  <c:v>4537.5</c:v>
                </c:pt>
                <c:pt idx="62">
                  <c:v>3375</c:v>
                </c:pt>
                <c:pt idx="63">
                  <c:v>3250</c:v>
                </c:pt>
                <c:pt idx="64">
                  <c:v>3600</c:v>
                </c:pt>
                <c:pt idx="65">
                  <c:v>4550</c:v>
                </c:pt>
                <c:pt idx="66">
                  <c:v>4500</c:v>
                </c:pt>
                <c:pt idx="67">
                  <c:v>4950</c:v>
                </c:pt>
                <c:pt idx="68">
                  <c:v>3500</c:v>
                </c:pt>
                <c:pt idx="69">
                  <c:v>3500</c:v>
                </c:pt>
                <c:pt idx="70">
                  <c:v>3750</c:v>
                </c:pt>
                <c:pt idx="71">
                  <c:v>4712.5</c:v>
                </c:pt>
                <c:pt idx="72">
                  <c:v>1662.5</c:v>
                </c:pt>
                <c:pt idx="73">
                  <c:v>2137.5</c:v>
                </c:pt>
                <c:pt idx="74">
                  <c:v>2137.5</c:v>
                </c:pt>
                <c:pt idx="75">
                  <c:v>1462.5</c:v>
                </c:pt>
                <c:pt idx="76">
                  <c:v>1375</c:v>
                </c:pt>
                <c:pt idx="77">
                  <c:v>2137.5</c:v>
                </c:pt>
                <c:pt idx="78">
                  <c:v>1837.4999999999998</c:v>
                </c:pt>
                <c:pt idx="79">
                  <c:v>1912.5</c:v>
                </c:pt>
                <c:pt idx="80">
                  <c:v>2025</c:v>
                </c:pt>
                <c:pt idx="81">
                  <c:v>1350</c:v>
                </c:pt>
                <c:pt idx="82">
                  <c:v>1125</c:v>
                </c:pt>
                <c:pt idx="83">
                  <c:v>1912.5</c:v>
                </c:pt>
                <c:pt idx="84">
                  <c:v>2012.4999999999998</c:v>
                </c:pt>
                <c:pt idx="85">
                  <c:v>1912.5</c:v>
                </c:pt>
                <c:pt idx="86">
                  <c:v>1912.5</c:v>
                </c:pt>
                <c:pt idx="87">
                  <c:v>1462.5</c:v>
                </c:pt>
                <c:pt idx="88">
                  <c:v>1000</c:v>
                </c:pt>
                <c:pt idx="89">
                  <c:v>1800</c:v>
                </c:pt>
                <c:pt idx="90">
                  <c:v>2587.5</c:v>
                </c:pt>
                <c:pt idx="91">
                  <c:v>1687.5</c:v>
                </c:pt>
                <c:pt idx="92">
                  <c:v>1800</c:v>
                </c:pt>
                <c:pt idx="93">
                  <c:v>1200</c:v>
                </c:pt>
                <c:pt idx="94">
                  <c:v>900</c:v>
                </c:pt>
                <c:pt idx="95">
                  <c:v>2250</c:v>
                </c:pt>
                <c:pt idx="96">
                  <c:v>2300</c:v>
                </c:pt>
                <c:pt idx="97">
                  <c:v>1912.5</c:v>
                </c:pt>
                <c:pt idx="98">
                  <c:v>1912.5</c:v>
                </c:pt>
                <c:pt idx="99">
                  <c:v>1300</c:v>
                </c:pt>
                <c:pt idx="100">
                  <c:v>1012.5</c:v>
                </c:pt>
                <c:pt idx="101">
                  <c:v>2400</c:v>
                </c:pt>
                <c:pt idx="102">
                  <c:v>2700</c:v>
                </c:pt>
                <c:pt idx="103">
                  <c:v>2362.5</c:v>
                </c:pt>
                <c:pt idx="104">
                  <c:v>2475</c:v>
                </c:pt>
                <c:pt idx="105">
                  <c:v>1700</c:v>
                </c:pt>
                <c:pt idx="106">
                  <c:v>1350</c:v>
                </c:pt>
                <c:pt idx="107">
                  <c:v>3600</c:v>
                </c:pt>
                <c:pt idx="108">
                  <c:v>3000</c:v>
                </c:pt>
                <c:pt idx="109">
                  <c:v>2700</c:v>
                </c:pt>
                <c:pt idx="110">
                  <c:v>2475</c:v>
                </c:pt>
                <c:pt idx="111">
                  <c:v>1800</c:v>
                </c:pt>
                <c:pt idx="112">
                  <c:v>2137.5</c:v>
                </c:pt>
                <c:pt idx="113">
                  <c:v>2850</c:v>
                </c:pt>
                <c:pt idx="114">
                  <c:v>3037.5</c:v>
                </c:pt>
                <c:pt idx="115">
                  <c:v>3437.5000000000005</c:v>
                </c:pt>
                <c:pt idx="116">
                  <c:v>2500</c:v>
                </c:pt>
                <c:pt idx="117">
                  <c:v>1912.5</c:v>
                </c:pt>
                <c:pt idx="118">
                  <c:v>2337.4999999999995</c:v>
                </c:pt>
                <c:pt idx="119">
                  <c:v>2400</c:v>
                </c:pt>
                <c:pt idx="120">
                  <c:v>2700</c:v>
                </c:pt>
                <c:pt idx="121">
                  <c:v>3000</c:v>
                </c:pt>
                <c:pt idx="122">
                  <c:v>2025</c:v>
                </c:pt>
                <c:pt idx="123">
                  <c:v>1800</c:v>
                </c:pt>
                <c:pt idx="124">
                  <c:v>2199.9999999999995</c:v>
                </c:pt>
                <c:pt idx="125">
                  <c:v>2700</c:v>
                </c:pt>
                <c:pt idx="126">
                  <c:v>2475</c:v>
                </c:pt>
                <c:pt idx="127">
                  <c:v>2750</c:v>
                </c:pt>
                <c:pt idx="128">
                  <c:v>1800</c:v>
                </c:pt>
                <c:pt idx="129">
                  <c:v>1687.5</c:v>
                </c:pt>
                <c:pt idx="130">
                  <c:v>1924.9999999999998</c:v>
                </c:pt>
                <c:pt idx="131">
                  <c:v>2400</c:v>
                </c:pt>
                <c:pt idx="132">
                  <c:v>2300</c:v>
                </c:pt>
                <c:pt idx="133">
                  <c:v>2587.5000000000005</c:v>
                </c:pt>
                <c:pt idx="134">
                  <c:v>1700</c:v>
                </c:pt>
                <c:pt idx="135">
                  <c:v>1700</c:v>
                </c:pt>
                <c:pt idx="136">
                  <c:v>2062.4999999999995</c:v>
                </c:pt>
                <c:pt idx="137">
                  <c:v>2850</c:v>
                </c:pt>
                <c:pt idx="138">
                  <c:v>3037.5</c:v>
                </c:pt>
                <c:pt idx="139">
                  <c:v>3375</c:v>
                </c:pt>
                <c:pt idx="140">
                  <c:v>2137.5</c:v>
                </c:pt>
                <c:pt idx="141">
                  <c:v>2137.5</c:v>
                </c:pt>
                <c:pt idx="142">
                  <c:v>2199.9999999999995</c:v>
                </c:pt>
                <c:pt idx="143">
                  <c:v>3000</c:v>
                </c:pt>
              </c:numCache>
            </c:numRef>
          </c:xVal>
          <c:yVal>
            <c:numRef>
              <c:f>'Sales &amp; Profitability Analysis'!$AM$6:$AM$149</c:f>
              <c:numCache>
                <c:formatCode>"$"#,##0_);[Red]\("$"#,##0\)</c:formatCode>
                <c:ptCount val="144"/>
                <c:pt idx="0">
                  <c:v>980</c:v>
                </c:pt>
                <c:pt idx="1">
                  <c:v>787.5</c:v>
                </c:pt>
                <c:pt idx="2">
                  <c:v>1260</c:v>
                </c:pt>
                <c:pt idx="3">
                  <c:v>866.25</c:v>
                </c:pt>
                <c:pt idx="4">
                  <c:v>1375</c:v>
                </c:pt>
                <c:pt idx="5">
                  <c:v>630</c:v>
                </c:pt>
                <c:pt idx="6">
                  <c:v>1050</c:v>
                </c:pt>
                <c:pt idx="7">
                  <c:v>731.25</c:v>
                </c:pt>
                <c:pt idx="8">
                  <c:v>1215</c:v>
                </c:pt>
                <c:pt idx="9">
                  <c:v>826.875</c:v>
                </c:pt>
                <c:pt idx="10">
                  <c:v>1237.5</c:v>
                </c:pt>
                <c:pt idx="11">
                  <c:v>585</c:v>
                </c:pt>
                <c:pt idx="12">
                  <c:v>1120</c:v>
                </c:pt>
                <c:pt idx="13">
                  <c:v>731.25</c:v>
                </c:pt>
                <c:pt idx="14">
                  <c:v>1170</c:v>
                </c:pt>
                <c:pt idx="15">
                  <c:v>866.25</c:v>
                </c:pt>
                <c:pt idx="16">
                  <c:v>1168.75</c:v>
                </c:pt>
                <c:pt idx="17">
                  <c:v>562.5</c:v>
                </c:pt>
                <c:pt idx="18">
                  <c:v>1440</c:v>
                </c:pt>
                <c:pt idx="19">
                  <c:v>750</c:v>
                </c:pt>
                <c:pt idx="20">
                  <c:v>1250</c:v>
                </c:pt>
                <c:pt idx="21">
                  <c:v>826.875</c:v>
                </c:pt>
                <c:pt idx="22">
                  <c:v>1168.75</c:v>
                </c:pt>
                <c:pt idx="23">
                  <c:v>780</c:v>
                </c:pt>
                <c:pt idx="24">
                  <c:v>1440</c:v>
                </c:pt>
                <c:pt idx="25">
                  <c:v>812.5</c:v>
                </c:pt>
                <c:pt idx="26">
                  <c:v>1300</c:v>
                </c:pt>
                <c:pt idx="27">
                  <c:v>866.25</c:v>
                </c:pt>
                <c:pt idx="28">
                  <c:v>1237.5</c:v>
                </c:pt>
                <c:pt idx="29">
                  <c:v>812.5</c:v>
                </c:pt>
                <c:pt idx="30">
                  <c:v>1620</c:v>
                </c:pt>
                <c:pt idx="31">
                  <c:v>937.5</c:v>
                </c:pt>
                <c:pt idx="32">
                  <c:v>1500</c:v>
                </c:pt>
                <c:pt idx="33">
                  <c:v>984.37499999999989</c:v>
                </c:pt>
                <c:pt idx="34">
                  <c:v>1375</c:v>
                </c:pt>
                <c:pt idx="35">
                  <c:v>1040</c:v>
                </c:pt>
                <c:pt idx="36">
                  <c:v>1710</c:v>
                </c:pt>
                <c:pt idx="37">
                  <c:v>1000</c:v>
                </c:pt>
                <c:pt idx="38">
                  <c:v>1500</c:v>
                </c:pt>
                <c:pt idx="39">
                  <c:v>1023.7499999999999</c:v>
                </c:pt>
                <c:pt idx="40">
                  <c:v>1925.0000000000002</c:v>
                </c:pt>
                <c:pt idx="41">
                  <c:v>910</c:v>
                </c:pt>
                <c:pt idx="42">
                  <c:v>1800</c:v>
                </c:pt>
                <c:pt idx="43">
                  <c:v>1168.75</c:v>
                </c:pt>
                <c:pt idx="44">
                  <c:v>1450</c:v>
                </c:pt>
                <c:pt idx="45">
                  <c:v>1181.25</c:v>
                </c:pt>
                <c:pt idx="46">
                  <c:v>2227.5</c:v>
                </c:pt>
                <c:pt idx="47">
                  <c:v>845</c:v>
                </c:pt>
                <c:pt idx="48">
                  <c:v>1700</c:v>
                </c:pt>
                <c:pt idx="49">
                  <c:v>1168.75</c:v>
                </c:pt>
                <c:pt idx="50">
                  <c:v>1400</c:v>
                </c:pt>
                <c:pt idx="51">
                  <c:v>1137.5</c:v>
                </c:pt>
                <c:pt idx="52">
                  <c:v>2145</c:v>
                </c:pt>
                <c:pt idx="53">
                  <c:v>910</c:v>
                </c:pt>
                <c:pt idx="54">
                  <c:v>1600</c:v>
                </c:pt>
                <c:pt idx="55">
                  <c:v>1100</c:v>
                </c:pt>
                <c:pt idx="56">
                  <c:v>1300</c:v>
                </c:pt>
                <c:pt idx="57">
                  <c:v>1093.75</c:v>
                </c:pt>
                <c:pt idx="58">
                  <c:v>1980.0000000000002</c:v>
                </c:pt>
                <c:pt idx="59">
                  <c:v>845</c:v>
                </c:pt>
                <c:pt idx="60">
                  <c:v>1650</c:v>
                </c:pt>
                <c:pt idx="61">
                  <c:v>1134.375</c:v>
                </c:pt>
                <c:pt idx="62">
                  <c:v>1350</c:v>
                </c:pt>
                <c:pt idx="63">
                  <c:v>1137.5</c:v>
                </c:pt>
                <c:pt idx="64">
                  <c:v>1980.0000000000002</c:v>
                </c:pt>
                <c:pt idx="65">
                  <c:v>910</c:v>
                </c:pt>
                <c:pt idx="66">
                  <c:v>1800</c:v>
                </c:pt>
                <c:pt idx="67">
                  <c:v>1237.5</c:v>
                </c:pt>
                <c:pt idx="68">
                  <c:v>1400</c:v>
                </c:pt>
                <c:pt idx="69">
                  <c:v>1225</c:v>
                </c:pt>
                <c:pt idx="70">
                  <c:v>2062.5</c:v>
                </c:pt>
                <c:pt idx="71">
                  <c:v>942.5</c:v>
                </c:pt>
                <c:pt idx="72">
                  <c:v>748.125</c:v>
                </c:pt>
                <c:pt idx="73">
                  <c:v>641.25</c:v>
                </c:pt>
                <c:pt idx="74">
                  <c:v>961.875</c:v>
                </c:pt>
                <c:pt idx="75">
                  <c:v>585</c:v>
                </c:pt>
                <c:pt idx="76">
                  <c:v>825.00000000000011</c:v>
                </c:pt>
                <c:pt idx="77">
                  <c:v>534.375</c:v>
                </c:pt>
                <c:pt idx="78">
                  <c:v>826.87499999999989</c:v>
                </c:pt>
                <c:pt idx="79">
                  <c:v>573.75</c:v>
                </c:pt>
                <c:pt idx="80">
                  <c:v>911.25</c:v>
                </c:pt>
                <c:pt idx="81">
                  <c:v>540</c:v>
                </c:pt>
                <c:pt idx="82">
                  <c:v>675.00000000000011</c:v>
                </c:pt>
                <c:pt idx="83">
                  <c:v>478.125</c:v>
                </c:pt>
                <c:pt idx="84">
                  <c:v>905.62499999999989</c:v>
                </c:pt>
                <c:pt idx="85">
                  <c:v>573.75</c:v>
                </c:pt>
                <c:pt idx="86">
                  <c:v>860.625</c:v>
                </c:pt>
                <c:pt idx="87">
                  <c:v>585</c:v>
                </c:pt>
                <c:pt idx="88">
                  <c:v>600.00000000000011</c:v>
                </c:pt>
                <c:pt idx="89">
                  <c:v>450</c:v>
                </c:pt>
                <c:pt idx="90">
                  <c:v>1164.375</c:v>
                </c:pt>
                <c:pt idx="91">
                  <c:v>506.25</c:v>
                </c:pt>
                <c:pt idx="92">
                  <c:v>810</c:v>
                </c:pt>
                <c:pt idx="93">
                  <c:v>479.99999999999994</c:v>
                </c:pt>
                <c:pt idx="94">
                  <c:v>540.00000000000011</c:v>
                </c:pt>
                <c:pt idx="95">
                  <c:v>562.5</c:v>
                </c:pt>
                <c:pt idx="96">
                  <c:v>1035</c:v>
                </c:pt>
                <c:pt idx="97">
                  <c:v>573.75</c:v>
                </c:pt>
                <c:pt idx="98">
                  <c:v>860.625</c:v>
                </c:pt>
                <c:pt idx="99">
                  <c:v>520</c:v>
                </c:pt>
                <c:pt idx="100">
                  <c:v>607.50000000000011</c:v>
                </c:pt>
                <c:pt idx="101">
                  <c:v>600</c:v>
                </c:pt>
                <c:pt idx="102">
                  <c:v>1215</c:v>
                </c:pt>
                <c:pt idx="103">
                  <c:v>708.75</c:v>
                </c:pt>
                <c:pt idx="104">
                  <c:v>1113.75</c:v>
                </c:pt>
                <c:pt idx="105">
                  <c:v>680</c:v>
                </c:pt>
                <c:pt idx="106">
                  <c:v>810.00000000000011</c:v>
                </c:pt>
                <c:pt idx="107">
                  <c:v>900</c:v>
                </c:pt>
                <c:pt idx="108">
                  <c:v>1350</c:v>
                </c:pt>
                <c:pt idx="109">
                  <c:v>810</c:v>
                </c:pt>
                <c:pt idx="110">
                  <c:v>1113.75</c:v>
                </c:pt>
                <c:pt idx="111">
                  <c:v>719.99999999999989</c:v>
                </c:pt>
                <c:pt idx="112">
                  <c:v>1282.5000000000002</c:v>
                </c:pt>
                <c:pt idx="113">
                  <c:v>712.5</c:v>
                </c:pt>
                <c:pt idx="114">
                  <c:v>1366.875</c:v>
                </c:pt>
                <c:pt idx="115">
                  <c:v>1031.25</c:v>
                </c:pt>
                <c:pt idx="116">
                  <c:v>1125</c:v>
                </c:pt>
                <c:pt idx="117">
                  <c:v>764.99999999999989</c:v>
                </c:pt>
                <c:pt idx="118">
                  <c:v>1402.5</c:v>
                </c:pt>
                <c:pt idx="119">
                  <c:v>600</c:v>
                </c:pt>
                <c:pt idx="120">
                  <c:v>1215</c:v>
                </c:pt>
                <c:pt idx="121">
                  <c:v>900</c:v>
                </c:pt>
                <c:pt idx="122">
                  <c:v>911.25</c:v>
                </c:pt>
                <c:pt idx="123">
                  <c:v>719.99999999999989</c:v>
                </c:pt>
                <c:pt idx="124">
                  <c:v>1320</c:v>
                </c:pt>
                <c:pt idx="125">
                  <c:v>675</c:v>
                </c:pt>
                <c:pt idx="126">
                  <c:v>1113.75</c:v>
                </c:pt>
                <c:pt idx="127">
                  <c:v>825</c:v>
                </c:pt>
                <c:pt idx="128">
                  <c:v>810</c:v>
                </c:pt>
                <c:pt idx="129">
                  <c:v>675</c:v>
                </c:pt>
                <c:pt idx="130">
                  <c:v>1155</c:v>
                </c:pt>
                <c:pt idx="131">
                  <c:v>600</c:v>
                </c:pt>
                <c:pt idx="132">
                  <c:v>1035</c:v>
                </c:pt>
                <c:pt idx="133">
                  <c:v>776.25000000000011</c:v>
                </c:pt>
                <c:pt idx="134">
                  <c:v>765</c:v>
                </c:pt>
                <c:pt idx="135">
                  <c:v>680</c:v>
                </c:pt>
                <c:pt idx="136">
                  <c:v>1237.5</c:v>
                </c:pt>
                <c:pt idx="137">
                  <c:v>712.5</c:v>
                </c:pt>
                <c:pt idx="138">
                  <c:v>1366.875</c:v>
                </c:pt>
                <c:pt idx="139">
                  <c:v>1012.5</c:v>
                </c:pt>
                <c:pt idx="140">
                  <c:v>961.875</c:v>
                </c:pt>
                <c:pt idx="141">
                  <c:v>854.99999999999989</c:v>
                </c:pt>
                <c:pt idx="142">
                  <c:v>1320</c:v>
                </c:pt>
                <c:pt idx="143">
                  <c:v>750</c:v>
                </c:pt>
              </c:numCache>
            </c:numRef>
          </c:yVal>
          <c:smooth val="0"/>
          <c:extLst>
            <c:ext xmlns:c16="http://schemas.microsoft.com/office/drawing/2014/chart" uri="{C3380CC4-5D6E-409C-BE32-E72D297353CC}">
              <c16:uniqueId val="{00000003-5BC2-4A45-BD01-F04E70288662}"/>
            </c:ext>
          </c:extLst>
        </c:ser>
        <c:ser>
          <c:idx val="4"/>
          <c:order val="4"/>
          <c:tx>
            <c:strRef>
              <c:f>'Sales &amp; Profitability Analysis'!$AN$4:$AO$4</c:f>
              <c:strCache>
                <c:ptCount val="1"/>
                <c:pt idx="0">
                  <c:v>No Filter</c:v>
                </c:pt>
              </c:strCache>
            </c:strRef>
          </c:tx>
          <c:spPr>
            <a:ln w="25400" cap="rnd">
              <a:noFill/>
              <a:round/>
            </a:ln>
            <a:effectLst/>
          </c:spPr>
          <c:marker>
            <c:symbol val="none"/>
          </c:marker>
          <c:trendline>
            <c:spPr>
              <a:ln w="19050" cap="rnd">
                <a:solidFill>
                  <a:schemeClr val="accent5"/>
                </a:solidFill>
                <a:prstDash val="sysDot"/>
              </a:ln>
              <a:effectLst/>
            </c:spPr>
            <c:trendlineType val="linear"/>
            <c:dispRSqr val="0"/>
            <c:dispEq val="0"/>
          </c:trendline>
          <c:xVal>
            <c:numRef>
              <c:f>'Sales &amp; Profitability Analysis'!$AN$6:$AN$3893</c:f>
              <c:numCache>
                <c:formatCode>General</c:formatCode>
                <c:ptCount val="3888"/>
                <c:pt idx="0" formatCode="&quot;$&quot;#,##0_);[Red]\(&quot;$&quot;#,##0\)">
                  <c:v>6000</c:v>
                </c:pt>
                <c:pt idx="1">
                  <c:v>5000</c:v>
                </c:pt>
                <c:pt idx="2" formatCode="&quot;$&quot;#,##0_);[Red]\(&quot;$&quot;#,##0\)">
                  <c:v>4000</c:v>
                </c:pt>
                <c:pt idx="3" formatCode="&quot;$&quot;#,##0_);[Red]\(&quot;$&quot;#,##0\)">
                  <c:v>3825</c:v>
                </c:pt>
                <c:pt idx="4" formatCode="&quot;$&quot;#,##0_);[Red]\(&quot;$&quot;#,##0\)">
                  <c:v>5400</c:v>
                </c:pt>
                <c:pt idx="5" formatCode="&quot;$&quot;#,##0_);[Red]\(&quot;$&quot;#,##0\)">
                  <c:v>5000</c:v>
                </c:pt>
                <c:pt idx="6" formatCode="&quot;$&quot;#,##0_);[Red]\(&quot;$&quot;#,##0\)">
                  <c:v>6250</c:v>
                </c:pt>
                <c:pt idx="7" formatCode="&quot;$&quot;#,##0_);[Red]\(&quot;$&quot;#,##0\)">
                  <c:v>4500</c:v>
                </c:pt>
                <c:pt idx="8" formatCode="&quot;$&quot;#,##0_);[Red]\(&quot;$&quot;#,##0\)">
                  <c:v>3800</c:v>
                </c:pt>
                <c:pt idx="9" formatCode="&quot;$&quot;#,##0_);[Red]\(&quot;$&quot;#,##0\)">
                  <c:v>3712.5</c:v>
                </c:pt>
                <c:pt idx="10" formatCode="&quot;$&quot;#,##0_);[Red]\(&quot;$&quot;#,##0\)">
                  <c:v>5400</c:v>
                </c:pt>
                <c:pt idx="11" formatCode="&quot;$&quot;#,##0_);[Red]\(&quot;$&quot;#,##0\)">
                  <c:v>5000</c:v>
                </c:pt>
                <c:pt idx="12" formatCode="&quot;$&quot;#,##0_);[Red]\(&quot;$&quot;#,##0\)">
                  <c:v>6100</c:v>
                </c:pt>
                <c:pt idx="13" formatCode="&quot;$&quot;#,##0_);[Red]\(&quot;$&quot;#,##0\)">
                  <c:v>4625</c:v>
                </c:pt>
                <c:pt idx="14" formatCode="&quot;$&quot;#,##0_);[Red]\(&quot;$&quot;#,##0\)">
                  <c:v>3800</c:v>
                </c:pt>
                <c:pt idx="15" formatCode="&quot;$&quot;#,##0_);[Red]\(&quot;$&quot;#,##0\)">
                  <c:v>3600</c:v>
                </c:pt>
                <c:pt idx="16" formatCode="&quot;$&quot;#,##0_);[Red]\(&quot;$&quot;#,##0\)">
                  <c:v>5100</c:v>
                </c:pt>
                <c:pt idx="17" formatCode="&quot;$&quot;#,##0_);[Red]\(&quot;$&quot;#,##0\)">
                  <c:v>4750</c:v>
                </c:pt>
                <c:pt idx="18" formatCode="&quot;$&quot;#,##0_);[Red]\(&quot;$&quot;#,##0\)">
                  <c:v>6000</c:v>
                </c:pt>
                <c:pt idx="19" formatCode="&quot;$&quot;#,##0_);[Red]\(&quot;$&quot;#,##0\)">
                  <c:v>4500</c:v>
                </c:pt>
                <c:pt idx="20" formatCode="&quot;$&quot;#,##0_);[Red]\(&quot;$&quot;#,##0\)">
                  <c:v>3600</c:v>
                </c:pt>
                <c:pt idx="21" formatCode="&quot;$&quot;#,##0_);[Red]\(&quot;$&quot;#,##0\)">
                  <c:v>3712.5</c:v>
                </c:pt>
                <c:pt idx="22" formatCode="&quot;$&quot;#,##0_);[Red]\(&quot;$&quot;#,##0\)">
                  <c:v>4950</c:v>
                </c:pt>
                <c:pt idx="23" formatCode="&quot;$&quot;#,##0_);[Red]\(&quot;$&quot;#,##0\)">
                  <c:v>4750</c:v>
                </c:pt>
                <c:pt idx="24" formatCode="&quot;$&quot;#,##0_);[Red]\(&quot;$&quot;#,##0\)">
                  <c:v>7320</c:v>
                </c:pt>
                <c:pt idx="25" formatCode="&quot;$&quot;#,##0_);[Red]\(&quot;$&quot;#,##0\)">
                  <c:v>5087.5</c:v>
                </c:pt>
                <c:pt idx="26" formatCode="&quot;$&quot;#,##0_);[Red]\(&quot;$&quot;#,##0\)">
                  <c:v>4500</c:v>
                </c:pt>
                <c:pt idx="27" formatCode="&quot;$&quot;#,##0_);[Red]\(&quot;$&quot;#,##0\)">
                  <c:v>4250</c:v>
                </c:pt>
                <c:pt idx="28" formatCode="&quot;$&quot;#,##0_);[Red]\(&quot;$&quot;#,##0\)">
                  <c:v>5250</c:v>
                </c:pt>
                <c:pt idx="29" formatCode="&quot;$&quot;#,##0_);[Red]\(&quot;$&quot;#,##0\)">
                  <c:v>6500</c:v>
                </c:pt>
                <c:pt idx="30" formatCode="&quot;$&quot;#,##0_);[Red]\(&quot;$&quot;#,##0\)">
                  <c:v>7500</c:v>
                </c:pt>
                <c:pt idx="31" formatCode="&quot;$&quot;#,##0_);[Red]\(&quot;$&quot;#,##0\)">
                  <c:v>5500</c:v>
                </c:pt>
                <c:pt idx="32" formatCode="&quot;$&quot;#,##0_);[Red]\(&quot;$&quot;#,##0\)">
                  <c:v>4625</c:v>
                </c:pt>
                <c:pt idx="33" formatCode="&quot;$&quot;#,##0_);[Red]\(&quot;$&quot;#,##0\)">
                  <c:v>4500</c:v>
                </c:pt>
                <c:pt idx="34" formatCode="&quot;$&quot;#,##0_);[Red]\(&quot;$&quot;#,##0\)">
                  <c:v>5400</c:v>
                </c:pt>
                <c:pt idx="35" formatCode="&quot;$&quot;#,##0_);[Red]\(&quot;$&quot;#,##0\)">
                  <c:v>6825</c:v>
                </c:pt>
                <c:pt idx="36" formatCode="&quot;$&quot;#,##0_);[Red]\(&quot;$&quot;#,##0\)">
                  <c:v>7650</c:v>
                </c:pt>
                <c:pt idx="37" formatCode="&quot;$&quot;#,##0_);[Red]\(&quot;$&quot;#,##0\)">
                  <c:v>5637.5000000000009</c:v>
                </c:pt>
                <c:pt idx="38" formatCode="&quot;$&quot;#,##0_);[Red]\(&quot;$&quot;#,##0\)">
                  <c:v>4750</c:v>
                </c:pt>
                <c:pt idx="39" formatCode="&quot;$&quot;#,##0_);[Red]\(&quot;$&quot;#,##0\)">
                  <c:v>4500</c:v>
                </c:pt>
                <c:pt idx="40" formatCode="&quot;$&quot;#,##0_);[Red]\(&quot;$&quot;#,##0\)">
                  <c:v>5550</c:v>
                </c:pt>
                <c:pt idx="41" formatCode="&quot;$&quot;#,##0_);[Red]\(&quot;$&quot;#,##0\)">
                  <c:v>7150</c:v>
                </c:pt>
                <c:pt idx="42" formatCode="&quot;$&quot;#,##0_);[Red]\(&quot;$&quot;#,##0\)">
                  <c:v>7500</c:v>
                </c:pt>
                <c:pt idx="43" formatCode="&quot;$&quot;#,##0_);[Red]\(&quot;$&quot;#,##0\)">
                  <c:v>5637.5000000000009</c:v>
                </c:pt>
                <c:pt idx="44" formatCode="&quot;$&quot;#,##0_);[Red]\(&quot;$&quot;#,##0\)">
                  <c:v>4750</c:v>
                </c:pt>
                <c:pt idx="45" formatCode="&quot;$&quot;#,##0_);[Red]\(&quot;$&quot;#,##0\)">
                  <c:v>4625</c:v>
                </c:pt>
                <c:pt idx="46" formatCode="&quot;$&quot;#,##0_);[Red]\(&quot;$&quot;#,##0\)">
                  <c:v>5400</c:v>
                </c:pt>
                <c:pt idx="47" formatCode="&quot;$&quot;#,##0_);[Red]\(&quot;$&quot;#,##0\)">
                  <c:v>6987.5</c:v>
                </c:pt>
                <c:pt idx="48" formatCode="&quot;$&quot;#,##0_);[Red]\(&quot;$&quot;#,##0\)">
                  <c:v>7200</c:v>
                </c:pt>
                <c:pt idx="49" formatCode="&quot;$&quot;#,##0_);[Red]\(&quot;$&quot;#,##0\)">
                  <c:v>5500</c:v>
                </c:pt>
                <c:pt idx="50" formatCode="&quot;$&quot;#,##0_);[Red]\(&quot;$&quot;#,##0\)">
                  <c:v>4625</c:v>
                </c:pt>
                <c:pt idx="51" formatCode="&quot;$&quot;#,##0_);[Red]\(&quot;$&quot;#,##0\)">
                  <c:v>4500</c:v>
                </c:pt>
                <c:pt idx="52" formatCode="&quot;$&quot;#,##0_);[Red]\(&quot;$&quot;#,##0\)">
                  <c:v>5400</c:v>
                </c:pt>
                <c:pt idx="53" formatCode="&quot;$&quot;#,##0_);[Red]\(&quot;$&quot;#,##0\)">
                  <c:v>6500</c:v>
                </c:pt>
                <c:pt idx="54" formatCode="&quot;$&quot;#,##0_);[Red]\(&quot;$&quot;#,##0\)">
                  <c:v>7637.5</c:v>
                </c:pt>
                <c:pt idx="55" formatCode="&quot;$&quot;#,##0_);[Red]\(&quot;$&quot;#,##0\)">
                  <c:v>5500</c:v>
                </c:pt>
                <c:pt idx="56" formatCode="&quot;$&quot;#,##0_);[Red]\(&quot;$&quot;#,##0\)">
                  <c:v>4950</c:v>
                </c:pt>
                <c:pt idx="57" formatCode="&quot;$&quot;#,##0_);[Red]\(&quot;$&quot;#,##0\)">
                  <c:v>4812.5</c:v>
                </c:pt>
                <c:pt idx="58" formatCode="&quot;$&quot;#,##0_);[Red]\(&quot;$&quot;#,##0\)">
                  <c:v>5687.5</c:v>
                </c:pt>
                <c:pt idx="59" formatCode="&quot;$&quot;#,##0_);[Red]\(&quot;$&quot;#,##0\)">
                  <c:v>7000</c:v>
                </c:pt>
                <c:pt idx="60" formatCode="&quot;$&quot;#,##0_);[Red]\(&quot;$&quot;#,##0\)">
                  <c:v>7475</c:v>
                </c:pt>
                <c:pt idx="61" formatCode="&quot;$&quot;#,##0_);[Red]\(&quot;$&quot;#,##0\)">
                  <c:v>5362.5</c:v>
                </c:pt>
                <c:pt idx="62" formatCode="&quot;$&quot;#,##0_);[Red]\(&quot;$&quot;#,##0\)">
                  <c:v>5060</c:v>
                </c:pt>
                <c:pt idx="63" formatCode="&quot;$&quot;#,##0_);[Red]\(&quot;$&quot;#,##0\)">
                  <c:v>4950</c:v>
                </c:pt>
                <c:pt idx="64" formatCode="&quot;$&quot;#,##0_);[Red]\(&quot;$&quot;#,##0\)">
                  <c:v>5687.5</c:v>
                </c:pt>
                <c:pt idx="65" formatCode="&quot;$&quot;#,##0_);[Red]\(&quot;$&quot;#,##0\)">
                  <c:v>6825</c:v>
                </c:pt>
                <c:pt idx="66" formatCode="&quot;$&quot;#,##0_);[Red]\(&quot;$&quot;#,##0\)">
                  <c:v>7800</c:v>
                </c:pt>
                <c:pt idx="67" formatCode="&quot;$&quot;#,##0_);[Red]\(&quot;$&quot;#,##0\)">
                  <c:v>5500</c:v>
                </c:pt>
                <c:pt idx="68" formatCode="&quot;$&quot;#,##0_);[Red]\(&quot;$&quot;#,##0\)">
                  <c:v>5225</c:v>
                </c:pt>
                <c:pt idx="69" formatCode="&quot;$&quot;#,##0_);[Red]\(&quot;$&quot;#,##0\)">
                  <c:v>4950</c:v>
                </c:pt>
                <c:pt idx="70" formatCode="&quot;$&quot;#,##0_);[Red]\(&quot;$&quot;#,##0\)">
                  <c:v>5850</c:v>
                </c:pt>
                <c:pt idx="71" formatCode="&quot;$&quot;#,##0_);[Red]\(&quot;$&quot;#,##0\)">
                  <c:v>7000</c:v>
                </c:pt>
                <c:pt idx="72" formatCode="&quot;$&quot;#,##0_);[Red]\(&quot;$&quot;#,##0\)">
                  <c:v>2250</c:v>
                </c:pt>
                <c:pt idx="73" formatCode="&quot;$&quot;#,##0_);[Red]\(&quot;$&quot;#,##0\)">
                  <c:v>3150</c:v>
                </c:pt>
                <c:pt idx="74" formatCode="&quot;$&quot;#,##0_);[Red]\(&quot;$&quot;#,##0\)">
                  <c:v>2450</c:v>
                </c:pt>
                <c:pt idx="75" formatCode="&quot;$&quot;#,##0_);[Red]\(&quot;$&quot;#,##0\)">
                  <c:v>2450</c:v>
                </c:pt>
                <c:pt idx="76" formatCode="&quot;$&quot;#,##0_);[Red]\(&quot;$&quot;#,##0\)">
                  <c:v>2200</c:v>
                </c:pt>
                <c:pt idx="77" formatCode="&quot;$&quot;#,##0_);[Red]\(&quot;$&quot;#,##0\)">
                  <c:v>2450</c:v>
                </c:pt>
                <c:pt idx="78" formatCode="&quot;$&quot;#,##0_);[Red]\(&quot;$&quot;#,##0\)">
                  <c:v>2125</c:v>
                </c:pt>
                <c:pt idx="79" formatCode="&quot;$&quot;#,##0_);[Red]\(&quot;$&quot;#,##0\)">
                  <c:v>2975</c:v>
                </c:pt>
                <c:pt idx="80" formatCode="&quot;$&quot;#,##0_);[Red]\(&quot;$&quot;#,##0\)">
                  <c:v>2362.5</c:v>
                </c:pt>
                <c:pt idx="81" formatCode="&quot;$&quot;#,##0_);[Red]\(&quot;$&quot;#,##0\)">
                  <c:v>2187.5</c:v>
                </c:pt>
                <c:pt idx="82" formatCode="&quot;$&quot;#,##0_);[Red]\(&quot;$&quot;#,##0\)">
                  <c:v>2000</c:v>
                </c:pt>
                <c:pt idx="83" formatCode="&quot;$&quot;#,##0_);[Red]\(&quot;$&quot;#,##0\)">
                  <c:v>2450</c:v>
                </c:pt>
                <c:pt idx="84" formatCode="&quot;$&quot;#,##0_);[Red]\(&quot;$&quot;#,##0\)">
                  <c:v>2625</c:v>
                </c:pt>
                <c:pt idx="85" formatCode="&quot;$&quot;#,##0_);[Red]\(&quot;$&quot;#,##0\)">
                  <c:v>3500</c:v>
                </c:pt>
                <c:pt idx="86" formatCode="&quot;$&quot;#,##0_);[Red]\(&quot;$&quot;#,##0\)">
                  <c:v>2450</c:v>
                </c:pt>
                <c:pt idx="87" formatCode="&quot;$&quot;#,##0_);[Red]\(&quot;$&quot;#,##0\)">
                  <c:v>2400</c:v>
                </c:pt>
                <c:pt idx="88" formatCode="&quot;$&quot;#,##0_);[Red]\(&quot;$&quot;#,##0\)">
                  <c:v>2250</c:v>
                </c:pt>
                <c:pt idx="89" formatCode="&quot;$&quot;#,##0_);[Red]\(&quot;$&quot;#,##0\)">
                  <c:v>2600</c:v>
                </c:pt>
                <c:pt idx="90" formatCode="&quot;$&quot;#,##0_);[Red]\(&quot;$&quot;#,##0\)">
                  <c:v>2700</c:v>
                </c:pt>
                <c:pt idx="91" formatCode="&quot;$&quot;#,##0_);[Red]\(&quot;$&quot;#,##0\)">
                  <c:v>3600</c:v>
                </c:pt>
                <c:pt idx="92" formatCode="&quot;$&quot;#,##0_);[Red]\(&quot;$&quot;#,##0\)">
                  <c:v>2537.5</c:v>
                </c:pt>
                <c:pt idx="93" formatCode="&quot;$&quot;#,##0_);[Red]\(&quot;$&quot;#,##0\)">
                  <c:v>2500</c:v>
                </c:pt>
                <c:pt idx="94" formatCode="&quot;$&quot;#,##0_);[Red]\(&quot;$&quot;#,##0\)">
                  <c:v>2362.5</c:v>
                </c:pt>
                <c:pt idx="95" formatCode="&quot;$&quot;#,##0_);[Red]\(&quot;$&quot;#,##0\)">
                  <c:v>3200</c:v>
                </c:pt>
                <c:pt idx="96" formatCode="&quot;$&quot;#,##0_);[Red]\(&quot;$&quot;#,##0\)">
                  <c:v>2775</c:v>
                </c:pt>
                <c:pt idx="97" formatCode="&quot;$&quot;#,##0_);[Red]\(&quot;$&quot;#,##0\)">
                  <c:v>3700</c:v>
                </c:pt>
                <c:pt idx="98" formatCode="&quot;$&quot;#,##0_);[Red]\(&quot;$&quot;#,##0\)">
                  <c:v>2712.5</c:v>
                </c:pt>
                <c:pt idx="99" formatCode="&quot;$&quot;#,##0_);[Red]\(&quot;$&quot;#,##0\)">
                  <c:v>2800</c:v>
                </c:pt>
                <c:pt idx="100" formatCode="&quot;$&quot;#,##0_);[Red]\(&quot;$&quot;#,##0\)">
                  <c:v>2700</c:v>
                </c:pt>
                <c:pt idx="101" formatCode="&quot;$&quot;#,##0_);[Red]\(&quot;$&quot;#,##0\)">
                  <c:v>3800</c:v>
                </c:pt>
                <c:pt idx="102" formatCode="&quot;$&quot;#,##0_);[Red]\(&quot;$&quot;#,##0\)">
                  <c:v>3800</c:v>
                </c:pt>
                <c:pt idx="103" formatCode="&quot;$&quot;#,##0_);[Red]\(&quot;$&quot;#,##0\)">
                  <c:v>4275</c:v>
                </c:pt>
                <c:pt idx="104" formatCode="&quot;$&quot;#,##0_);[Red]\(&quot;$&quot;#,##0\)">
                  <c:v>3200</c:v>
                </c:pt>
                <c:pt idx="105" formatCode="&quot;$&quot;#,##0_);[Red]\(&quot;$&quot;#,##0\)">
                  <c:v>3000</c:v>
                </c:pt>
                <c:pt idx="106" formatCode="&quot;$&quot;#,##0_);[Red]\(&quot;$&quot;#,##0\)">
                  <c:v>2925</c:v>
                </c:pt>
                <c:pt idx="107" formatCode="&quot;$&quot;#,##0_);[Red]\(&quot;$&quot;#,##0\)">
                  <c:v>5000</c:v>
                </c:pt>
                <c:pt idx="108" formatCode="&quot;$&quot;#,##0_);[Red]\(&quot;$&quot;#,##0\)">
                  <c:v>3800</c:v>
                </c:pt>
                <c:pt idx="109" formatCode="&quot;$&quot;#,##0_);[Red]\(&quot;$&quot;#,##0\)">
                  <c:v>4275</c:v>
                </c:pt>
                <c:pt idx="110" formatCode="&quot;$&quot;#,##0_);[Red]\(&quot;$&quot;#,##0\)">
                  <c:v>4400</c:v>
                </c:pt>
                <c:pt idx="111" formatCode="&quot;$&quot;#,##0_);[Red]\(&quot;$&quot;#,##0\)">
                  <c:v>2800</c:v>
                </c:pt>
                <c:pt idx="112" formatCode="&quot;$&quot;#,##0_);[Red]\(&quot;$&quot;#,##0\)">
                  <c:v>3150</c:v>
                </c:pt>
                <c:pt idx="113" formatCode="&quot;$&quot;#,##0_);[Red]\(&quot;$&quot;#,##0\)">
                  <c:v>4875</c:v>
                </c:pt>
                <c:pt idx="114" formatCode="&quot;$&quot;#,##0_);[Red]\(&quot;$&quot;#,##0\)">
                  <c:v>3700</c:v>
                </c:pt>
                <c:pt idx="115" formatCode="&quot;$&quot;#,##0_);[Red]\(&quot;$&quot;#,##0\)">
                  <c:v>4162.5</c:v>
                </c:pt>
                <c:pt idx="116" formatCode="&quot;$&quot;#,##0_);[Red]\(&quot;$&quot;#,##0\)">
                  <c:v>4400</c:v>
                </c:pt>
                <c:pt idx="117" formatCode="&quot;$&quot;#,##0_);[Red]\(&quot;$&quot;#,##0\)">
                  <c:v>2600</c:v>
                </c:pt>
                <c:pt idx="118" formatCode="&quot;$&quot;#,##0_);[Red]\(&quot;$&quot;#,##0\)">
                  <c:v>2925</c:v>
                </c:pt>
                <c:pt idx="119" formatCode="&quot;$&quot;#,##0_);[Red]\(&quot;$&quot;#,##0\)">
                  <c:v>4500</c:v>
                </c:pt>
                <c:pt idx="120" formatCode="&quot;$&quot;#,##0_);[Red]\(&quot;$&quot;#,##0\)">
                  <c:v>3825</c:v>
                </c:pt>
                <c:pt idx="121" formatCode="&quot;$&quot;#,##0_);[Red]\(&quot;$&quot;#,##0\)">
                  <c:v>3825</c:v>
                </c:pt>
                <c:pt idx="122" formatCode="&quot;$&quot;#,##0_);[Red]\(&quot;$&quot;#,##0\)">
                  <c:v>4500</c:v>
                </c:pt>
                <c:pt idx="123" formatCode="&quot;$&quot;#,##0_);[Red]\(&quot;$&quot;#,##0\)">
                  <c:v>3125</c:v>
                </c:pt>
                <c:pt idx="124" formatCode="&quot;$&quot;#,##0_);[Red]\(&quot;$&quot;#,##0\)">
                  <c:v>2812.5</c:v>
                </c:pt>
                <c:pt idx="125" formatCode="&quot;$&quot;#,##0_);[Red]\(&quot;$&quot;#,##0\)">
                  <c:v>4675</c:v>
                </c:pt>
                <c:pt idx="126" formatCode="&quot;$&quot;#,##0_);[Red]\(&quot;$&quot;#,##0\)">
                  <c:v>3600</c:v>
                </c:pt>
                <c:pt idx="127" formatCode="&quot;$&quot;#,##0_);[Red]\(&quot;$&quot;#,##0\)">
                  <c:v>3600</c:v>
                </c:pt>
                <c:pt idx="128" formatCode="&quot;$&quot;#,##0_);[Red]\(&quot;$&quot;#,##0\)">
                  <c:v>3750</c:v>
                </c:pt>
                <c:pt idx="129" formatCode="&quot;$&quot;#,##0_);[Red]\(&quot;$&quot;#,##0\)">
                  <c:v>3000</c:v>
                </c:pt>
                <c:pt idx="130" formatCode="&quot;$&quot;#,##0_);[Red]\(&quot;$&quot;#,##0\)">
                  <c:v>2587.5</c:v>
                </c:pt>
                <c:pt idx="131" formatCode="&quot;$&quot;#,##0_);[Red]\(&quot;$&quot;#,##0\)">
                  <c:v>4125</c:v>
                </c:pt>
                <c:pt idx="132" formatCode="&quot;$&quot;#,##0_);[Red]\(&quot;$&quot;#,##0\)">
                  <c:v>4050</c:v>
                </c:pt>
                <c:pt idx="133" formatCode="&quot;$&quot;#,##0_);[Red]\(&quot;$&quot;#,##0\)">
                  <c:v>4050</c:v>
                </c:pt>
                <c:pt idx="134" formatCode="&quot;$&quot;#,##0_);[Red]\(&quot;$&quot;#,##0\)">
                  <c:v>4125</c:v>
                </c:pt>
                <c:pt idx="135" formatCode="&quot;$&quot;#,##0_);[Red]\(&quot;$&quot;#,##0\)">
                  <c:v>3375</c:v>
                </c:pt>
                <c:pt idx="136" formatCode="&quot;$&quot;#,##0_);[Red]\(&quot;$&quot;#,##0\)">
                  <c:v>2925</c:v>
                </c:pt>
                <c:pt idx="137" formatCode="&quot;$&quot;#,##0_);[Red]\(&quot;$&quot;#,##0\)">
                  <c:v>4675</c:v>
                </c:pt>
                <c:pt idx="138" formatCode="&quot;$&quot;#,##0_);[Red]\(&quot;$&quot;#,##0\)">
                  <c:v>4275</c:v>
                </c:pt>
                <c:pt idx="139" formatCode="&quot;$&quot;#,##0_);[Red]\(&quot;$&quot;#,##0\)">
                  <c:v>4275</c:v>
                </c:pt>
                <c:pt idx="140" formatCode="&quot;$&quot;#,##0_);[Red]\(&quot;$&quot;#,##0\)">
                  <c:v>4250</c:v>
                </c:pt>
                <c:pt idx="141" formatCode="&quot;$&quot;#,##0_);[Red]\(&quot;$&quot;#,##0\)">
                  <c:v>3500</c:v>
                </c:pt>
                <c:pt idx="142" formatCode="&quot;$&quot;#,##0_);[Red]\(&quot;$&quot;#,##0\)">
                  <c:v>2925</c:v>
                </c:pt>
                <c:pt idx="143" formatCode="&quot;$&quot;#,##0_);[Red]\(&quot;$&quot;#,##0\)">
                  <c:v>4950</c:v>
                </c:pt>
                <c:pt idx="144" formatCode="&quot;$&quot;#,##0_);[Red]\(&quot;$&quot;#,##0\)">
                  <c:v>3099.9999999999995</c:v>
                </c:pt>
                <c:pt idx="145" formatCode="&quot;$&quot;#,##0_);[Red]\(&quot;$&quot;#,##0\)">
                  <c:v>3875</c:v>
                </c:pt>
                <c:pt idx="146" formatCode="&quot;$&quot;#,##0_);[Red]\(&quot;$&quot;#,##0\)">
                  <c:v>3875</c:v>
                </c:pt>
                <c:pt idx="147" formatCode="&quot;$&quot;#,##0_);[Red]\(&quot;$&quot;#,##0\)">
                  <c:v>3125</c:v>
                </c:pt>
                <c:pt idx="148" formatCode="&quot;$&quot;#,##0_);[Red]\(&quot;$&quot;#,##0\)">
                  <c:v>3162.5000000000005</c:v>
                </c:pt>
                <c:pt idx="149" formatCode="&quot;$&quot;#,##0_);[Red]\(&quot;$&quot;#,##0\)">
                  <c:v>3875</c:v>
                </c:pt>
                <c:pt idx="150" formatCode="&quot;$&quot;#,##0_);[Red]\(&quot;$&quot;#,##0\)">
                  <c:v>3299.9999999999995</c:v>
                </c:pt>
                <c:pt idx="151" formatCode="&quot;$&quot;#,##0_);[Red]\(&quot;$&quot;#,##0\)">
                  <c:v>3625</c:v>
                </c:pt>
                <c:pt idx="152" formatCode="&quot;$&quot;#,##0_);[Red]\(&quot;$&quot;#,##0\)">
                  <c:v>3625</c:v>
                </c:pt>
                <c:pt idx="153" formatCode="&quot;$&quot;#,##0_);[Red]\(&quot;$&quot;#,##0\)">
                  <c:v>2875</c:v>
                </c:pt>
                <c:pt idx="154" formatCode="&quot;$&quot;#,##0_);[Red]\(&quot;$&quot;#,##0\)">
                  <c:v>2750</c:v>
                </c:pt>
                <c:pt idx="155" formatCode="&quot;$&quot;#,##0_);[Red]\(&quot;$&quot;#,##0\)">
                  <c:v>3500</c:v>
                </c:pt>
                <c:pt idx="156" formatCode="&quot;$&quot;#,##0_);[Red]\(&quot;$&quot;#,##0\)">
                  <c:v>4250</c:v>
                </c:pt>
                <c:pt idx="157" formatCode="&quot;$&quot;#,##0_);[Red]\(&quot;$&quot;#,##0\)">
                  <c:v>4200</c:v>
                </c:pt>
                <c:pt idx="158" formatCode="&quot;$&quot;#,##0_);[Red]\(&quot;$&quot;#,##0\)">
                  <c:v>4200</c:v>
                </c:pt>
                <c:pt idx="159" formatCode="&quot;$&quot;#,##0_);[Red]\(&quot;$&quot;#,##0\)">
                  <c:v>3600</c:v>
                </c:pt>
                <c:pt idx="160" formatCode="&quot;$&quot;#,##0_);[Red]\(&quot;$&quot;#,##0\)">
                  <c:v>3250</c:v>
                </c:pt>
                <c:pt idx="161" formatCode="&quot;$&quot;#,##0_);[Red]\(&quot;$&quot;#,##0\)">
                  <c:v>4200</c:v>
                </c:pt>
                <c:pt idx="162" formatCode="&quot;$&quot;#,##0_);[Red]\(&quot;$&quot;#,##0\)">
                  <c:v>5250</c:v>
                </c:pt>
                <c:pt idx="163" formatCode="&quot;$&quot;#,##0_);[Red]\(&quot;$&quot;#,##0\)">
                  <c:v>4387.5</c:v>
                </c:pt>
                <c:pt idx="164" formatCode="&quot;$&quot;#,##0_);[Red]\(&quot;$&quot;#,##0\)">
                  <c:v>4712.5</c:v>
                </c:pt>
                <c:pt idx="165" formatCode="&quot;$&quot;#,##0_);[Red]\(&quot;$&quot;#,##0\)">
                  <c:v>3750</c:v>
                </c:pt>
                <c:pt idx="166" formatCode="&quot;$&quot;#,##0_);[Red]\(&quot;$&quot;#,##0\)">
                  <c:v>3412.5</c:v>
                </c:pt>
                <c:pt idx="167" formatCode="&quot;$&quot;#,##0_);[Red]\(&quot;$&quot;#,##0\)">
                  <c:v>5600</c:v>
                </c:pt>
                <c:pt idx="168" formatCode="&quot;$&quot;#,##0_);[Red]\(&quot;$&quot;#,##0\)">
                  <c:v>5400</c:v>
                </c:pt>
                <c:pt idx="169" formatCode="&quot;$&quot;#,##0_);[Red]\(&quot;$&quot;#,##0\)">
                  <c:v>4875</c:v>
                </c:pt>
                <c:pt idx="170" formatCode="&quot;$&quot;#,##0_);[Red]\(&quot;$&quot;#,##0\)">
                  <c:v>4875</c:v>
                </c:pt>
                <c:pt idx="171" formatCode="&quot;$&quot;#,##0_);[Red]\(&quot;$&quot;#,##0\)">
                  <c:v>3900</c:v>
                </c:pt>
                <c:pt idx="172" formatCode="&quot;$&quot;#,##0_);[Red]\(&quot;$&quot;#,##0\)">
                  <c:v>3575</c:v>
                </c:pt>
                <c:pt idx="173" formatCode="&quot;$&quot;#,##0_);[Red]\(&quot;$&quot;#,##0\)">
                  <c:v>5800</c:v>
                </c:pt>
                <c:pt idx="174" formatCode="&quot;$&quot;#,##0_);[Red]\(&quot;$&quot;#,##0\)">
                  <c:v>5850</c:v>
                </c:pt>
                <c:pt idx="175" formatCode="&quot;$&quot;#,##0_);[Red]\(&quot;$&quot;#,##0\)">
                  <c:v>5362.5</c:v>
                </c:pt>
                <c:pt idx="176" formatCode="&quot;$&quot;#,##0_);[Red]\(&quot;$&quot;#,##0\)">
                  <c:v>5362.5</c:v>
                </c:pt>
                <c:pt idx="177" formatCode="&quot;$&quot;#,##0_);[Red]\(&quot;$&quot;#,##0\)">
                  <c:v>4200</c:v>
                </c:pt>
                <c:pt idx="178" formatCode="&quot;$&quot;#,##0_);[Red]\(&quot;$&quot;#,##0\)">
                  <c:v>3737.5</c:v>
                </c:pt>
                <c:pt idx="179" formatCode="&quot;$&quot;#,##0_);[Red]\(&quot;$&quot;#,##0\)">
                  <c:v>7000</c:v>
                </c:pt>
                <c:pt idx="180" formatCode="&quot;$&quot;#,##0_);[Red]\(&quot;$&quot;#,##0\)">
                  <c:v>6150</c:v>
                </c:pt>
                <c:pt idx="181" formatCode="&quot;$&quot;#,##0_);[Red]\(&quot;$&quot;#,##0\)">
                  <c:v>5687.5</c:v>
                </c:pt>
                <c:pt idx="182" formatCode="&quot;$&quot;#,##0_);[Red]\(&quot;$&quot;#,##0\)">
                  <c:v>5362.5</c:v>
                </c:pt>
                <c:pt idx="183" formatCode="&quot;$&quot;#,##0_);[Red]\(&quot;$&quot;#,##0\)">
                  <c:v>4350</c:v>
                </c:pt>
                <c:pt idx="184" formatCode="&quot;$&quot;#,##0_);[Red]\(&quot;$&quot;#,##0\)">
                  <c:v>5037.5</c:v>
                </c:pt>
                <c:pt idx="185" formatCode="&quot;$&quot;#,##0_);[Red]\(&quot;$&quot;#,##0\)">
                  <c:v>6200</c:v>
                </c:pt>
                <c:pt idx="186" formatCode="&quot;$&quot;#,##0_);[Red]\(&quot;$&quot;#,##0\)">
                  <c:v>6337.5</c:v>
                </c:pt>
                <c:pt idx="187" formatCode="&quot;$&quot;#,##0_);[Red]\(&quot;$&quot;#,##0\)">
                  <c:v>6475.0000000000009</c:v>
                </c:pt>
                <c:pt idx="188" formatCode="&quot;$&quot;#,##0_);[Red]\(&quot;$&quot;#,##0\)">
                  <c:v>5200</c:v>
                </c:pt>
                <c:pt idx="189" formatCode="&quot;$&quot;#,##0_);[Red]\(&quot;$&quot;#,##0\)">
                  <c:v>4875</c:v>
                </c:pt>
                <c:pt idx="190" formatCode="&quot;$&quot;#,##0_);[Red]\(&quot;$&quot;#,##0\)">
                  <c:v>5625</c:v>
                </c:pt>
                <c:pt idx="191" formatCode="&quot;$&quot;#,##0_);[Red]\(&quot;$&quot;#,##0\)">
                  <c:v>5800</c:v>
                </c:pt>
                <c:pt idx="192" formatCode="&quot;$&quot;#,##0_);[Red]\(&quot;$&quot;#,##0\)">
                  <c:v>5087.5</c:v>
                </c:pt>
                <c:pt idx="193" formatCode="&quot;$&quot;#,##0_);[Red]\(&quot;$&quot;#,##0\)">
                  <c:v>5550.0000000000009</c:v>
                </c:pt>
                <c:pt idx="194" formatCode="&quot;$&quot;#,##0_);[Red]\(&quot;$&quot;#,##0\)">
                  <c:v>4262.5</c:v>
                </c:pt>
                <c:pt idx="195" formatCode="&quot;$&quot;#,##0_);[Red]\(&quot;$&quot;#,##0\)">
                  <c:v>3987.5000000000005</c:v>
                </c:pt>
                <c:pt idx="196" formatCode="&quot;$&quot;#,##0_);[Red]\(&quot;$&quot;#,##0\)">
                  <c:v>4712.5</c:v>
                </c:pt>
                <c:pt idx="197" formatCode="&quot;$&quot;#,##0_);[Red]\(&quot;$&quot;#,##0\)">
                  <c:v>5425.0000000000009</c:v>
                </c:pt>
                <c:pt idx="198" formatCode="&quot;$&quot;#,##0_);[Red]\(&quot;$&quot;#,##0\)">
                  <c:v>4812.5</c:v>
                </c:pt>
                <c:pt idx="199" formatCode="&quot;$&quot;#,##0_);[Red]\(&quot;$&quot;#,##0\)">
                  <c:v>5250.0000000000009</c:v>
                </c:pt>
                <c:pt idx="200" formatCode="&quot;$&quot;#,##0_);[Red]\(&quot;$&quot;#,##0\)">
                  <c:v>3850.0000000000005</c:v>
                </c:pt>
                <c:pt idx="201" formatCode="&quot;$&quot;#,##0_);[Red]\(&quot;$&quot;#,##0\)">
                  <c:v>3712.5000000000005</c:v>
                </c:pt>
                <c:pt idx="202" formatCode="&quot;$&quot;#,##0_);[Red]\(&quot;$&quot;#,##0\)">
                  <c:v>4225</c:v>
                </c:pt>
                <c:pt idx="203" formatCode="&quot;$&quot;#,##0_);[Red]\(&quot;$&quot;#,##0\)">
                  <c:v>4900.0000000000009</c:v>
                </c:pt>
                <c:pt idx="204" formatCode="&quot;$&quot;#,##0_);[Red]\(&quot;$&quot;#,##0\)">
                  <c:v>4812.5</c:v>
                </c:pt>
                <c:pt idx="205" formatCode="&quot;$&quot;#,##0_);[Red]\(&quot;$&quot;#,##0\)">
                  <c:v>5250.0000000000009</c:v>
                </c:pt>
                <c:pt idx="206" formatCode="&quot;$&quot;#,##0_);[Red]\(&quot;$&quot;#,##0\)">
                  <c:v>3987.5000000000005</c:v>
                </c:pt>
                <c:pt idx="207" formatCode="&quot;$&quot;#,##0_);[Red]\(&quot;$&quot;#,##0\)">
                  <c:v>3850.0000000000005</c:v>
                </c:pt>
                <c:pt idx="208" formatCode="&quot;$&quot;#,##0_);[Red]\(&quot;$&quot;#,##0\)">
                  <c:v>4225</c:v>
                </c:pt>
                <c:pt idx="209" formatCode="&quot;$&quot;#,##0_);[Red]\(&quot;$&quot;#,##0\)">
                  <c:v>5425.0000000000009</c:v>
                </c:pt>
                <c:pt idx="210" formatCode="&quot;$&quot;#,##0_);[Red]\(&quot;$&quot;#,##0\)">
                  <c:v>5362.5</c:v>
                </c:pt>
                <c:pt idx="211" formatCode="&quot;$&quot;#,##0_);[Red]\(&quot;$&quot;#,##0\)">
                  <c:v>5850.0000000000009</c:v>
                </c:pt>
                <c:pt idx="212" formatCode="&quot;$&quot;#,##0_);[Red]\(&quot;$&quot;#,##0\)">
                  <c:v>4262.5</c:v>
                </c:pt>
                <c:pt idx="213" formatCode="&quot;$&quot;#,##0_);[Red]\(&quot;$&quot;#,##0\)">
                  <c:v>4262.5</c:v>
                </c:pt>
                <c:pt idx="214" formatCode="&quot;$&quot;#,##0_);[Red]\(&quot;$&quot;#,##0\)">
                  <c:v>4550</c:v>
                </c:pt>
                <c:pt idx="215" formatCode="&quot;$&quot;#,##0_);[Red]\(&quot;$&quot;#,##0\)">
                  <c:v>5600.0000000000009</c:v>
                </c:pt>
                <c:pt idx="216" formatCode="&quot;$&quot;#,##0_);[Red]\(&quot;$&quot;#,##0\)">
                  <c:v>2450</c:v>
                </c:pt>
                <c:pt idx="217" formatCode="&quot;$&quot;#,##0_);[Red]\(&quot;$&quot;#,##0\)">
                  <c:v>3150</c:v>
                </c:pt>
                <c:pt idx="218" formatCode="&quot;$&quot;#,##0_);[Red]\(&quot;$&quot;#,##0\)">
                  <c:v>3150</c:v>
                </c:pt>
                <c:pt idx="219" formatCode="&quot;$&quot;#,##0_);[Red]\(&quot;$&quot;#,##0\)">
                  <c:v>2475</c:v>
                </c:pt>
                <c:pt idx="220" formatCode="&quot;$&quot;#,##0_);[Red]\(&quot;$&quot;#,##0\)">
                  <c:v>2500</c:v>
                </c:pt>
                <c:pt idx="221" formatCode="&quot;$&quot;#,##0_);[Red]\(&quot;$&quot;#,##0\)">
                  <c:v>3150</c:v>
                </c:pt>
                <c:pt idx="222" formatCode="&quot;$&quot;#,##0_);[Red]\(&quot;$&quot;#,##0\)">
                  <c:v>2625</c:v>
                </c:pt>
                <c:pt idx="223" formatCode="&quot;$&quot;#,##0_);[Red]\(&quot;$&quot;#,##0\)">
                  <c:v>2925</c:v>
                </c:pt>
                <c:pt idx="224" formatCode="&quot;$&quot;#,##0_);[Red]\(&quot;$&quot;#,##0\)">
                  <c:v>3037.5</c:v>
                </c:pt>
                <c:pt idx="225" formatCode="&quot;$&quot;#,##0_);[Red]\(&quot;$&quot;#,##0\)">
                  <c:v>2362.5</c:v>
                </c:pt>
                <c:pt idx="226" formatCode="&quot;$&quot;#,##0_);[Red]\(&quot;$&quot;#,##0\)">
                  <c:v>2250</c:v>
                </c:pt>
                <c:pt idx="227" formatCode="&quot;$&quot;#,##0_);[Red]\(&quot;$&quot;#,##0\)">
                  <c:v>2925</c:v>
                </c:pt>
                <c:pt idx="228" formatCode="&quot;$&quot;#,##0_);[Red]\(&quot;$&quot;#,##0\)">
                  <c:v>2800</c:v>
                </c:pt>
                <c:pt idx="229" formatCode="&quot;$&quot;#,##0_);[Red]\(&quot;$&quot;#,##0\)">
                  <c:v>2925</c:v>
                </c:pt>
                <c:pt idx="230" formatCode="&quot;$&quot;#,##0_);[Red]\(&quot;$&quot;#,##0\)">
                  <c:v>2925</c:v>
                </c:pt>
                <c:pt idx="231" formatCode="&quot;$&quot;#,##0_);[Red]\(&quot;$&quot;#,##0\)">
                  <c:v>2475</c:v>
                </c:pt>
                <c:pt idx="232" formatCode="&quot;$&quot;#,##0_);[Red]\(&quot;$&quot;#,##0\)">
                  <c:v>2125</c:v>
                </c:pt>
                <c:pt idx="233" formatCode="&quot;$&quot;#,##0_);[Red]\(&quot;$&quot;#,##0\)">
                  <c:v>2812.5</c:v>
                </c:pt>
                <c:pt idx="234" formatCode="&quot;$&quot;#,##0_);[Red]\(&quot;$&quot;#,##0\)">
                  <c:v>3600</c:v>
                </c:pt>
                <c:pt idx="235" formatCode="&quot;$&quot;#,##0_);[Red]\(&quot;$&quot;#,##0\)">
                  <c:v>3000</c:v>
                </c:pt>
                <c:pt idx="236" formatCode="&quot;$&quot;#,##0_);[Red]\(&quot;$&quot;#,##0\)">
                  <c:v>3125</c:v>
                </c:pt>
                <c:pt idx="237" formatCode="&quot;$&quot;#,##0_);[Red]\(&quot;$&quot;#,##0\)">
                  <c:v>2362.5</c:v>
                </c:pt>
                <c:pt idx="238" formatCode="&quot;$&quot;#,##0_);[Red]\(&quot;$&quot;#,##0\)">
                  <c:v>2125</c:v>
                </c:pt>
                <c:pt idx="239" formatCode="&quot;$&quot;#,##0_);[Red]\(&quot;$&quot;#,##0\)">
                  <c:v>3900</c:v>
                </c:pt>
                <c:pt idx="240" formatCode="&quot;$&quot;#,##0_);[Red]\(&quot;$&quot;#,##0\)">
                  <c:v>3600</c:v>
                </c:pt>
                <c:pt idx="241" formatCode="&quot;$&quot;#,##0_);[Red]\(&quot;$&quot;#,##0\)">
                  <c:v>3250</c:v>
                </c:pt>
                <c:pt idx="242" formatCode="&quot;$&quot;#,##0_);[Red]\(&quot;$&quot;#,##0\)">
                  <c:v>3250</c:v>
                </c:pt>
                <c:pt idx="243" formatCode="&quot;$&quot;#,##0_);[Red]\(&quot;$&quot;#,##0\)">
                  <c:v>2475</c:v>
                </c:pt>
                <c:pt idx="244" formatCode="&quot;$&quot;#,##0_);[Red]\(&quot;$&quot;#,##0\)">
                  <c:v>2250</c:v>
                </c:pt>
                <c:pt idx="245" formatCode="&quot;$&quot;#,##0_);[Red]\(&quot;$&quot;#,##0\)">
                  <c:v>4062.5</c:v>
                </c:pt>
                <c:pt idx="246" formatCode="&quot;$&quot;#,##0_);[Red]\(&quot;$&quot;#,##0\)">
                  <c:v>4050</c:v>
                </c:pt>
                <c:pt idx="247" formatCode="&quot;$&quot;#,##0_);[Red]\(&quot;$&quot;#,##0\)">
                  <c:v>3750</c:v>
                </c:pt>
                <c:pt idx="248" formatCode="&quot;$&quot;#,##0_);[Red]\(&quot;$&quot;#,##0\)">
                  <c:v>3750</c:v>
                </c:pt>
                <c:pt idx="249" formatCode="&quot;$&quot;#,##0_);[Red]\(&quot;$&quot;#,##0\)">
                  <c:v>2812.5</c:v>
                </c:pt>
                <c:pt idx="250" formatCode="&quot;$&quot;#,##0_);[Red]\(&quot;$&quot;#,##0\)">
                  <c:v>2500</c:v>
                </c:pt>
                <c:pt idx="251" formatCode="&quot;$&quot;#,##0_);[Red]\(&quot;$&quot;#,##0\)">
                  <c:v>5200</c:v>
                </c:pt>
                <c:pt idx="252" formatCode="&quot;$&quot;#,##0_);[Red]\(&quot;$&quot;#,##0\)">
                  <c:v>4275</c:v>
                </c:pt>
                <c:pt idx="253" formatCode="&quot;$&quot;#,##0_);[Red]\(&quot;$&quot;#,##0\)">
                  <c:v>4000</c:v>
                </c:pt>
                <c:pt idx="254" formatCode="&quot;$&quot;#,##0_);[Red]\(&quot;$&quot;#,##0\)">
                  <c:v>3750</c:v>
                </c:pt>
                <c:pt idx="255" formatCode="&quot;$&quot;#,##0_);[Red]\(&quot;$&quot;#,##0\)">
                  <c:v>2925</c:v>
                </c:pt>
                <c:pt idx="256" formatCode="&quot;$&quot;#,##0_);[Red]\(&quot;$&quot;#,##0\)">
                  <c:v>3500</c:v>
                </c:pt>
                <c:pt idx="257" formatCode="&quot;$&quot;#,##0_);[Red]\(&quot;$&quot;#,##0\)">
                  <c:v>4550</c:v>
                </c:pt>
                <c:pt idx="258" formatCode="&quot;$&quot;#,##0_);[Red]\(&quot;$&quot;#,##0\)">
                  <c:v>4500</c:v>
                </c:pt>
                <c:pt idx="259" formatCode="&quot;$&quot;#,##0_);[Red]\(&quot;$&quot;#,##0\)">
                  <c:v>4675</c:v>
                </c:pt>
                <c:pt idx="260" formatCode="&quot;$&quot;#,##0_);[Red]\(&quot;$&quot;#,##0\)">
                  <c:v>3625</c:v>
                </c:pt>
                <c:pt idx="261" formatCode="&quot;$&quot;#,##0_);[Red]\(&quot;$&quot;#,##0\)">
                  <c:v>3375</c:v>
                </c:pt>
                <c:pt idx="262" formatCode="&quot;$&quot;#,##0_);[Red]\(&quot;$&quot;#,##0\)">
                  <c:v>4050</c:v>
                </c:pt>
                <c:pt idx="263" formatCode="&quot;$&quot;#,##0_);[Red]\(&quot;$&quot;#,##0\)">
                  <c:v>4225</c:v>
                </c:pt>
                <c:pt idx="264" formatCode="&quot;$&quot;#,##0_);[Red]\(&quot;$&quot;#,##0\)">
                  <c:v>4250</c:v>
                </c:pt>
                <c:pt idx="265" formatCode="&quot;$&quot;#,##0_);[Red]\(&quot;$&quot;#,##0\)">
                  <c:v>4675</c:v>
                </c:pt>
                <c:pt idx="266" formatCode="&quot;$&quot;#,##0_);[Red]\(&quot;$&quot;#,##0\)">
                  <c:v>3500</c:v>
                </c:pt>
                <c:pt idx="267" formatCode="&quot;$&quot;#,##0_);[Red]\(&quot;$&quot;#,##0\)">
                  <c:v>3250</c:v>
                </c:pt>
                <c:pt idx="268" formatCode="&quot;$&quot;#,##0_);[Red]\(&quot;$&quot;#,##0\)">
                  <c:v>3900</c:v>
                </c:pt>
                <c:pt idx="269" formatCode="&quot;$&quot;#,##0_);[Red]\(&quot;$&quot;#,##0\)">
                  <c:v>4550</c:v>
                </c:pt>
                <c:pt idx="270" formatCode="&quot;$&quot;#,##0_);[Red]\(&quot;$&quot;#,##0\)">
                  <c:v>4000</c:v>
                </c:pt>
                <c:pt idx="271" formatCode="&quot;$&quot;#,##0_);[Red]\(&quot;$&quot;#,##0\)">
                  <c:v>4400</c:v>
                </c:pt>
                <c:pt idx="272" formatCode="&quot;$&quot;#,##0_);[Red]\(&quot;$&quot;#,##0\)">
                  <c:v>3250</c:v>
                </c:pt>
                <c:pt idx="273" formatCode="&quot;$&quot;#,##0_);[Red]\(&quot;$&quot;#,##0\)">
                  <c:v>3125</c:v>
                </c:pt>
                <c:pt idx="274" formatCode="&quot;$&quot;#,##0_);[Red]\(&quot;$&quot;#,##0\)">
                  <c:v>3600</c:v>
                </c:pt>
                <c:pt idx="275" formatCode="&quot;$&quot;#,##0_);[Red]\(&quot;$&quot;#,##0\)">
                  <c:v>4225</c:v>
                </c:pt>
                <c:pt idx="276" formatCode="&quot;$&quot;#,##0_);[Red]\(&quot;$&quot;#,##0\)">
                  <c:v>4125</c:v>
                </c:pt>
                <c:pt idx="277" formatCode="&quot;$&quot;#,##0_);[Red]\(&quot;$&quot;#,##0\)">
                  <c:v>4537.5</c:v>
                </c:pt>
                <c:pt idx="278" formatCode="&quot;$&quot;#,##0_);[Red]\(&quot;$&quot;#,##0\)">
                  <c:v>3375</c:v>
                </c:pt>
                <c:pt idx="279" formatCode="&quot;$&quot;#,##0_);[Red]\(&quot;$&quot;#,##0\)">
                  <c:v>3250</c:v>
                </c:pt>
                <c:pt idx="280" formatCode="&quot;$&quot;#,##0_);[Red]\(&quot;$&quot;#,##0\)">
                  <c:v>3600</c:v>
                </c:pt>
                <c:pt idx="281" formatCode="&quot;$&quot;#,##0_);[Red]\(&quot;$&quot;#,##0\)">
                  <c:v>4550</c:v>
                </c:pt>
                <c:pt idx="282" formatCode="&quot;$&quot;#,##0_);[Red]\(&quot;$&quot;#,##0\)">
                  <c:v>4500</c:v>
                </c:pt>
                <c:pt idx="283" formatCode="&quot;$&quot;#,##0_);[Red]\(&quot;$&quot;#,##0\)">
                  <c:v>4950</c:v>
                </c:pt>
                <c:pt idx="284" formatCode="&quot;$&quot;#,##0_);[Red]\(&quot;$&quot;#,##0\)">
                  <c:v>3500</c:v>
                </c:pt>
                <c:pt idx="285" formatCode="&quot;$&quot;#,##0_);[Red]\(&quot;$&quot;#,##0\)">
                  <c:v>3500</c:v>
                </c:pt>
                <c:pt idx="286" formatCode="&quot;$&quot;#,##0_);[Red]\(&quot;$&quot;#,##0\)">
                  <c:v>3750</c:v>
                </c:pt>
                <c:pt idx="287" formatCode="&quot;$&quot;#,##0_);[Red]\(&quot;$&quot;#,##0\)">
                  <c:v>4712.5</c:v>
                </c:pt>
                <c:pt idx="288" formatCode="&quot;$&quot;#,##0_);[Red]\(&quot;$&quot;#,##0\)">
                  <c:v>2137.5</c:v>
                </c:pt>
                <c:pt idx="289" formatCode="&quot;$&quot;#,##0_);[Red]\(&quot;$&quot;#,##0\)">
                  <c:v>1237.5</c:v>
                </c:pt>
                <c:pt idx="290" formatCode="&quot;$&quot;#,##0_);[Red]\(&quot;$&quot;#,##0\)">
                  <c:v>962.50000000000011</c:v>
                </c:pt>
                <c:pt idx="291" formatCode="&quot;$&quot;#,##0_);[Red]\(&quot;$&quot;#,##0\)">
                  <c:v>500</c:v>
                </c:pt>
                <c:pt idx="292" formatCode="&quot;$&quot;#,##0_);[Red]\(&quot;$&quot;#,##0\)">
                  <c:v>962.49999999999989</c:v>
                </c:pt>
                <c:pt idx="293" formatCode="&quot;$&quot;#,##0_);[Red]\(&quot;$&quot;#,##0\)">
                  <c:v>1237.5</c:v>
                </c:pt>
                <c:pt idx="294" formatCode="&quot;$&quot;#,##0_);[Red]\(&quot;$&quot;#,##0\)">
                  <c:v>2362.5</c:v>
                </c:pt>
                <c:pt idx="295" formatCode="&quot;$&quot;#,##0_);[Red]\(&quot;$&quot;#,##0\)">
                  <c:v>787.5</c:v>
                </c:pt>
                <c:pt idx="296" formatCode="&quot;$&quot;#,##0_);[Red]\(&quot;$&quot;#,##0\)">
                  <c:v>787.50000000000011</c:v>
                </c:pt>
                <c:pt idx="297" formatCode="&quot;$&quot;#,##0_);[Red]\(&quot;$&quot;#,##0\)">
                  <c:v>400</c:v>
                </c:pt>
                <c:pt idx="298" formatCode="&quot;$&quot;#,##0_);[Red]\(&quot;$&quot;#,##0\)">
                  <c:v>962.49999999999989</c:v>
                </c:pt>
                <c:pt idx="299" formatCode="&quot;$&quot;#,##0_);[Red]\(&quot;$&quot;#,##0\)">
                  <c:v>1237.5</c:v>
                </c:pt>
                <c:pt idx="300" formatCode="&quot;$&quot;#,##0_);[Red]\(&quot;$&quot;#,##0\)">
                  <c:v>2475</c:v>
                </c:pt>
                <c:pt idx="301" formatCode="&quot;$&quot;#,##0_);[Red]\(&quot;$&quot;#,##0\)">
                  <c:v>1000</c:v>
                </c:pt>
                <c:pt idx="302" formatCode="&quot;$&quot;#,##0_);[Red]\(&quot;$&quot;#,##0\)">
                  <c:v>900</c:v>
                </c:pt>
                <c:pt idx="303" formatCode="&quot;$&quot;#,##0_);[Red]\(&quot;$&quot;#,##0\)">
                  <c:v>337.5</c:v>
                </c:pt>
                <c:pt idx="304" formatCode="&quot;$&quot;#,##0_);[Red]\(&quot;$&quot;#,##0\)">
                  <c:v>750</c:v>
                </c:pt>
                <c:pt idx="305" formatCode="&quot;$&quot;#,##0_);[Red]\(&quot;$&quot;#,##0\)">
                  <c:v>1125</c:v>
                </c:pt>
                <c:pt idx="306" formatCode="&quot;$&quot;#,##0_);[Red]\(&quot;$&quot;#,##0\)">
                  <c:v>2250</c:v>
                </c:pt>
                <c:pt idx="307" formatCode="&quot;$&quot;#,##0_);[Red]\(&quot;$&quot;#,##0\)">
                  <c:v>750</c:v>
                </c:pt>
                <c:pt idx="308" formatCode="&quot;$&quot;#,##0_);[Red]\(&quot;$&quot;#,##0\)">
                  <c:v>600</c:v>
                </c:pt>
                <c:pt idx="309" formatCode="&quot;$&quot;#,##0_);[Red]\(&quot;$&quot;#,##0\)">
                  <c:v>337.5</c:v>
                </c:pt>
                <c:pt idx="310" formatCode="&quot;$&quot;#,##0_);[Red]\(&quot;$&quot;#,##0\)">
                  <c:v>600</c:v>
                </c:pt>
                <c:pt idx="311" formatCode="&quot;$&quot;#,##0_);[Red]\(&quot;$&quot;#,##0\)">
                  <c:v>1125</c:v>
                </c:pt>
                <c:pt idx="312" formatCode="&quot;$&quot;#,##0_);[Red]\(&quot;$&quot;#,##0\)">
                  <c:v>2970</c:v>
                </c:pt>
                <c:pt idx="313" formatCode="&quot;$&quot;#,##0_);[Red]\(&quot;$&quot;#,##0\)">
                  <c:v>1100</c:v>
                </c:pt>
                <c:pt idx="314" formatCode="&quot;$&quot;#,##0_);[Red]\(&quot;$&quot;#,##0\)">
                  <c:v>875</c:v>
                </c:pt>
                <c:pt idx="315" formatCode="&quot;$&quot;#,##0_);[Red]\(&quot;$&quot;#,##0\)">
                  <c:v>500</c:v>
                </c:pt>
                <c:pt idx="316" formatCode="&quot;$&quot;#,##0_);[Red]\(&quot;$&quot;#,##0\)">
                  <c:v>750</c:v>
                </c:pt>
                <c:pt idx="317" formatCode="&quot;$&quot;#,##0_);[Red]\(&quot;$&quot;#,##0\)">
                  <c:v>1625</c:v>
                </c:pt>
                <c:pt idx="318" formatCode="&quot;$&quot;#,##0_);[Red]\(&quot;$&quot;#,##0\)">
                  <c:v>2500</c:v>
                </c:pt>
                <c:pt idx="319" formatCode="&quot;$&quot;#,##0_);[Red]\(&quot;$&quot;#,##0\)">
                  <c:v>1125.0000000000002</c:v>
                </c:pt>
                <c:pt idx="320" formatCode="&quot;$&quot;#,##0_);[Red]\(&quot;$&quot;#,##0\)">
                  <c:v>800</c:v>
                </c:pt>
                <c:pt idx="321" formatCode="&quot;$&quot;#,##0_);[Red]\(&quot;$&quot;#,##0\)">
                  <c:v>700</c:v>
                </c:pt>
                <c:pt idx="322" formatCode="&quot;$&quot;#,##0_);[Red]\(&quot;$&quot;#,##0\)">
                  <c:v>875</c:v>
                </c:pt>
                <c:pt idx="323" formatCode="&quot;$&quot;#,##0_);[Red]\(&quot;$&quot;#,##0\)">
                  <c:v>1925.0000000000002</c:v>
                </c:pt>
                <c:pt idx="324" formatCode="&quot;$&quot;#,##0_);[Red]\(&quot;$&quot;#,##0\)">
                  <c:v>2875</c:v>
                </c:pt>
                <c:pt idx="325" formatCode="&quot;$&quot;#,##0_);[Red]\(&quot;$&quot;#,##0\)">
                  <c:v>1462.5000000000002</c:v>
                </c:pt>
                <c:pt idx="326" formatCode="&quot;$&quot;#,##0_);[Red]\(&quot;$&quot;#,##0\)">
                  <c:v>1000</c:v>
                </c:pt>
                <c:pt idx="327" formatCode="&quot;$&quot;#,##0_);[Red]\(&quot;$&quot;#,##0\)">
                  <c:v>800</c:v>
                </c:pt>
                <c:pt idx="328" formatCode="&quot;$&quot;#,##0_);[Red]\(&quot;$&quot;#,##0\)">
                  <c:v>1125</c:v>
                </c:pt>
                <c:pt idx="329" formatCode="&quot;$&quot;#,##0_);[Red]\(&quot;$&quot;#,##0\)">
                  <c:v>2200</c:v>
                </c:pt>
                <c:pt idx="330" formatCode="&quot;$&quot;#,##0_);[Red]\(&quot;$&quot;#,##0\)">
                  <c:v>2750</c:v>
                </c:pt>
                <c:pt idx="331" formatCode="&quot;$&quot;#,##0_);[Red]\(&quot;$&quot;#,##0\)">
                  <c:v>1462.5000000000002</c:v>
                </c:pt>
                <c:pt idx="332" formatCode="&quot;$&quot;#,##0_);[Red]\(&quot;$&quot;#,##0\)">
                  <c:v>1000</c:v>
                </c:pt>
                <c:pt idx="333" formatCode="&quot;$&quot;#,##0_);[Red]\(&quot;$&quot;#,##0\)">
                  <c:v>900</c:v>
                </c:pt>
                <c:pt idx="334" formatCode="&quot;$&quot;#,##0_);[Red]\(&quot;$&quot;#,##0\)">
                  <c:v>1000</c:v>
                </c:pt>
                <c:pt idx="335" formatCode="&quot;$&quot;#,##0_);[Red]\(&quot;$&quot;#,##0\)">
                  <c:v>2062.5</c:v>
                </c:pt>
                <c:pt idx="336" formatCode="&quot;$&quot;#,##0_);[Red]\(&quot;$&quot;#,##0\)">
                  <c:v>2500</c:v>
                </c:pt>
                <c:pt idx="337" formatCode="&quot;$&quot;#,##0_);[Red]\(&quot;$&quot;#,##0\)">
                  <c:v>1350.0000000000002</c:v>
                </c:pt>
                <c:pt idx="338" formatCode="&quot;$&quot;#,##0_);[Red]\(&quot;$&quot;#,##0\)">
                  <c:v>800</c:v>
                </c:pt>
                <c:pt idx="339" formatCode="&quot;$&quot;#,##0_);[Red]\(&quot;$&quot;#,##0\)">
                  <c:v>700</c:v>
                </c:pt>
                <c:pt idx="340" formatCode="&quot;$&quot;#,##0_);[Red]\(&quot;$&quot;#,##0\)">
                  <c:v>875</c:v>
                </c:pt>
                <c:pt idx="341" formatCode="&quot;$&quot;#,##0_);[Red]\(&quot;$&quot;#,##0\)">
                  <c:v>1375</c:v>
                </c:pt>
                <c:pt idx="342" formatCode="&quot;$&quot;#,##0_);[Red]\(&quot;$&quot;#,##0\)">
                  <c:v>2550</c:v>
                </c:pt>
                <c:pt idx="343" formatCode="&quot;$&quot;#,##0_);[Red]\(&quot;$&quot;#,##0\)">
                  <c:v>1250</c:v>
                </c:pt>
                <c:pt idx="344" formatCode="&quot;$&quot;#,##0_);[Red]\(&quot;$&quot;#,##0\)">
                  <c:v>750</c:v>
                </c:pt>
                <c:pt idx="345" formatCode="&quot;$&quot;#,##0_);[Red]\(&quot;$&quot;#,##0\)">
                  <c:v>625</c:v>
                </c:pt>
                <c:pt idx="346" formatCode="&quot;$&quot;#,##0_);[Red]\(&quot;$&quot;#,##0\)">
                  <c:v>750</c:v>
                </c:pt>
                <c:pt idx="347" formatCode="&quot;$&quot;#,##0_);[Red]\(&quot;$&quot;#,##0\)">
                  <c:v>1624.9999999999998</c:v>
                </c:pt>
                <c:pt idx="348" formatCode="&quot;$&quot;#,##0_);[Red]\(&quot;$&quot;#,##0\)">
                  <c:v>2400</c:v>
                </c:pt>
                <c:pt idx="349" formatCode="&quot;$&quot;#,##0_);[Red]\(&quot;$&quot;#,##0\)">
                  <c:v>1250</c:v>
                </c:pt>
                <c:pt idx="350" formatCode="&quot;$&quot;#,##0_);[Red]\(&quot;$&quot;#,##0\)">
                  <c:v>975</c:v>
                </c:pt>
                <c:pt idx="351" formatCode="&quot;$&quot;#,##0_);[Red]\(&quot;$&quot;#,##0\)">
                  <c:v>875</c:v>
                </c:pt>
                <c:pt idx="352" formatCode="&quot;$&quot;#,##0_);[Red]\(&quot;$&quot;#,##0\)">
                  <c:v>900</c:v>
                </c:pt>
                <c:pt idx="353" formatCode="&quot;$&quot;#,##0_);[Red]\(&quot;$&quot;#,##0\)">
                  <c:v>1624.9999999999998</c:v>
                </c:pt>
                <c:pt idx="354" formatCode="&quot;$&quot;#,##0_);[Red]\(&quot;$&quot;#,##0\)">
                  <c:v>3000</c:v>
                </c:pt>
                <c:pt idx="355" formatCode="&quot;$&quot;#,##0_);[Red]\(&quot;$&quot;#,##0\)">
                  <c:v>1500</c:v>
                </c:pt>
                <c:pt idx="356" formatCode="&quot;$&quot;#,##0_);[Red]\(&quot;$&quot;#,##0\)">
                  <c:v>1250</c:v>
                </c:pt>
                <c:pt idx="357" formatCode="&quot;$&quot;#,##0_);[Red]\(&quot;$&quot;#,##0\)">
                  <c:v>1000</c:v>
                </c:pt>
                <c:pt idx="358" formatCode="&quot;$&quot;#,##0_);[Red]\(&quot;$&quot;#,##0\)">
                  <c:v>1200</c:v>
                </c:pt>
                <c:pt idx="359" formatCode="&quot;$&quot;#,##0_);[Red]\(&quot;$&quot;#,##0\)">
                  <c:v>1949.9999999999998</c:v>
                </c:pt>
                <c:pt idx="360" formatCode="&quot;$&quot;#,##0_);[Red]\(&quot;$&quot;#,##0\)">
                  <c:v>1450</c:v>
                </c:pt>
                <c:pt idx="361" formatCode="&quot;$&quot;#,##0_);[Red]\(&quot;$&quot;#,##0\)">
                  <c:v>2175</c:v>
                </c:pt>
                <c:pt idx="362" formatCode="&quot;$&quot;#,##0_);[Red]\(&quot;$&quot;#,##0\)">
                  <c:v>1575</c:v>
                </c:pt>
                <c:pt idx="363" formatCode="&quot;$&quot;#,##0_);[Red]\(&quot;$&quot;#,##0\)">
                  <c:v>1837.4999999999998</c:v>
                </c:pt>
                <c:pt idx="364" formatCode="&quot;$&quot;#,##0_);[Red]\(&quot;$&quot;#,##0\)">
                  <c:v>1500</c:v>
                </c:pt>
                <c:pt idx="365" formatCode="&quot;$&quot;#,##0_);[Red]\(&quot;$&quot;#,##0\)">
                  <c:v>1837.4999999999998</c:v>
                </c:pt>
                <c:pt idx="366" formatCode="&quot;$&quot;#,##0_);[Red]\(&quot;$&quot;#,##0\)">
                  <c:v>1687.5</c:v>
                </c:pt>
                <c:pt idx="367" formatCode="&quot;$&quot;#,##0_);[Red]\(&quot;$&quot;#,##0\)">
                  <c:v>2275</c:v>
                </c:pt>
                <c:pt idx="368" formatCode="&quot;$&quot;#,##0_);[Red]\(&quot;$&quot;#,##0\)">
                  <c:v>1662.5</c:v>
                </c:pt>
                <c:pt idx="369" formatCode="&quot;$&quot;#,##0_);[Red]\(&quot;$&quot;#,##0\)">
                  <c:v>1487.5</c:v>
                </c:pt>
                <c:pt idx="370" formatCode="&quot;$&quot;#,##0_);[Red]\(&quot;$&quot;#,##0\)">
                  <c:v>1200</c:v>
                </c:pt>
                <c:pt idx="371" formatCode="&quot;$&quot;#,##0_);[Red]\(&quot;$&quot;#,##0\)">
                  <c:v>1750</c:v>
                </c:pt>
                <c:pt idx="372" formatCode="&quot;$&quot;#,##0_);[Red]\(&quot;$&quot;#,##0\)">
                  <c:v>2025</c:v>
                </c:pt>
                <c:pt idx="373" formatCode="&quot;$&quot;#,##0_);[Red]\(&quot;$&quot;#,##0\)">
                  <c:v>2700</c:v>
                </c:pt>
                <c:pt idx="374" formatCode="&quot;$&quot;#,##0_);[Red]\(&quot;$&quot;#,##0\)">
                  <c:v>1500</c:v>
                </c:pt>
                <c:pt idx="375" formatCode="&quot;$&quot;#,##0_);[Red]\(&quot;$&quot;#,##0\)">
                  <c:v>1400.0000000000002</c:v>
                </c:pt>
                <c:pt idx="376" formatCode="&quot;$&quot;#,##0_);[Red]\(&quot;$&quot;#,##0\)">
                  <c:v>1200</c:v>
                </c:pt>
                <c:pt idx="377" formatCode="&quot;$&quot;#,##0_);[Red]\(&quot;$&quot;#,##0\)">
                  <c:v>1575.0000000000002</c:v>
                </c:pt>
                <c:pt idx="378" formatCode="&quot;$&quot;#,##0_);[Red]\(&quot;$&quot;#,##0\)">
                  <c:v>1399.9999999999998</c:v>
                </c:pt>
                <c:pt idx="379" formatCode="&quot;$&quot;#,##0_);[Red]\(&quot;$&quot;#,##0\)">
                  <c:v>2100.0000000000005</c:v>
                </c:pt>
                <c:pt idx="380" formatCode="&quot;$&quot;#,##0_);[Red]\(&quot;$&quot;#,##0\)">
                  <c:v>1312.4999999999998</c:v>
                </c:pt>
                <c:pt idx="381" formatCode="&quot;$&quot;#,##0_);[Red]\(&quot;$&quot;#,##0\)">
                  <c:v>1275.0000000000002</c:v>
                </c:pt>
                <c:pt idx="382" formatCode="&quot;$&quot;#,##0_);[Red]\(&quot;$&quot;#,##0\)">
                  <c:v>1137.5</c:v>
                </c:pt>
                <c:pt idx="383" formatCode="&quot;$&quot;#,##0_);[Red]\(&quot;$&quot;#,##0\)">
                  <c:v>1800.0000000000002</c:v>
                </c:pt>
                <c:pt idx="384" formatCode="&quot;$&quot;#,##0_);[Red]\(&quot;$&quot;#,##0\)">
                  <c:v>1499.9999999999998</c:v>
                </c:pt>
                <c:pt idx="385" formatCode="&quot;$&quot;#,##0_);[Red]\(&quot;$&quot;#,##0\)">
                  <c:v>2325.0000000000005</c:v>
                </c:pt>
                <c:pt idx="386" formatCode="&quot;$&quot;#,##0_);[Red]\(&quot;$&quot;#,##0\)">
                  <c:v>1562.4999999999998</c:v>
                </c:pt>
                <c:pt idx="387" formatCode="&quot;$&quot;#,##0_);[Red]\(&quot;$&quot;#,##0\)">
                  <c:v>1925.0000000000002</c:v>
                </c:pt>
                <c:pt idx="388" formatCode="&quot;$&quot;#,##0_);[Red]\(&quot;$&quot;#,##0\)">
                  <c:v>2250</c:v>
                </c:pt>
                <c:pt idx="389" formatCode="&quot;$&quot;#,##0_);[Red]\(&quot;$&quot;#,##0\)">
                  <c:v>3600</c:v>
                </c:pt>
                <c:pt idx="390" formatCode="&quot;$&quot;#,##0_);[Red]\(&quot;$&quot;#,##0\)">
                  <c:v>3600</c:v>
                </c:pt>
                <c:pt idx="391" formatCode="&quot;$&quot;#,##0_);[Red]\(&quot;$&quot;#,##0\)">
                  <c:v>4000</c:v>
                </c:pt>
                <c:pt idx="392" formatCode="&quot;$&quot;#,##0_);[Red]\(&quot;$&quot;#,##0\)">
                  <c:v>2925</c:v>
                </c:pt>
                <c:pt idx="393" formatCode="&quot;$&quot;#,##0_);[Red]\(&quot;$&quot;#,##0\)">
                  <c:v>2700</c:v>
                </c:pt>
                <c:pt idx="394" formatCode="&quot;$&quot;#,##0_);[Red]\(&quot;$&quot;#,##0\)">
                  <c:v>2500</c:v>
                </c:pt>
                <c:pt idx="395" formatCode="&quot;$&quot;#,##0_);[Red]\(&quot;$&quot;#,##0\)">
                  <c:v>4812.5</c:v>
                </c:pt>
                <c:pt idx="396" formatCode="&quot;$&quot;#,##0_);[Red]\(&quot;$&quot;#,##0\)">
                  <c:v>3712.5</c:v>
                </c:pt>
                <c:pt idx="397" formatCode="&quot;$&quot;#,##0_);[Red]\(&quot;$&quot;#,##0\)">
                  <c:v>4125</c:v>
                </c:pt>
                <c:pt idx="398" formatCode="&quot;$&quot;#,##0_);[Red]\(&quot;$&quot;#,##0\)">
                  <c:v>4387.5</c:v>
                </c:pt>
                <c:pt idx="399" formatCode="&quot;$&quot;#,##0_);[Red]\(&quot;$&quot;#,##0\)">
                  <c:v>2587.5</c:v>
                </c:pt>
                <c:pt idx="400" formatCode="&quot;$&quot;#,##0_);[Red]\(&quot;$&quot;#,##0\)">
                  <c:v>2875</c:v>
                </c:pt>
                <c:pt idx="401" formatCode="&quot;$&quot;#,##0_);[Red]\(&quot;$&quot;#,##0\)">
                  <c:v>5100</c:v>
                </c:pt>
                <c:pt idx="402" formatCode="&quot;$&quot;#,##0_);[Red]\(&quot;$&quot;#,##0\)">
                  <c:v>4000</c:v>
                </c:pt>
                <c:pt idx="403" formatCode="&quot;$&quot;#,##0_);[Red]\(&quot;$&quot;#,##0\)">
                  <c:v>4400</c:v>
                </c:pt>
                <c:pt idx="404" formatCode="&quot;$&quot;#,##0_);[Red]\(&quot;$&quot;#,##0\)">
                  <c:v>4875</c:v>
                </c:pt>
                <c:pt idx="405" formatCode="&quot;$&quot;#,##0_);[Red]\(&quot;$&quot;#,##0\)">
                  <c:v>2625</c:v>
                </c:pt>
                <c:pt idx="406" formatCode="&quot;$&quot;#,##0_);[Red]\(&quot;$&quot;#,##0\)">
                  <c:v>2887.5000000000005</c:v>
                </c:pt>
                <c:pt idx="407" formatCode="&quot;$&quot;#,##0_);[Red]\(&quot;$&quot;#,##0\)">
                  <c:v>4650</c:v>
                </c:pt>
                <c:pt idx="408" formatCode="&quot;$&quot;#,##0_);[Red]\(&quot;$&quot;#,##0\)">
                  <c:v>3987.5000000000005</c:v>
                </c:pt>
                <c:pt idx="409" formatCode="&quot;$&quot;#,##0_);[Red]\(&quot;$&quot;#,##0\)">
                  <c:v>3712.5000000000005</c:v>
                </c:pt>
                <c:pt idx="410" formatCode="&quot;$&quot;#,##0_);[Red]\(&quot;$&quot;#,##0\)">
                  <c:v>4350</c:v>
                </c:pt>
                <c:pt idx="411" formatCode="&quot;$&quot;#,##0_);[Red]\(&quot;$&quot;#,##0\)">
                  <c:v>2700</c:v>
                </c:pt>
                <c:pt idx="412" formatCode="&quot;$&quot;#,##0_);[Red]\(&quot;$&quot;#,##0\)">
                  <c:v>2475</c:v>
                </c:pt>
                <c:pt idx="413" formatCode="&quot;$&quot;#,##0_);[Red]\(&quot;$&quot;#,##0\)">
                  <c:v>3375</c:v>
                </c:pt>
                <c:pt idx="414" formatCode="&quot;$&quot;#,##0_);[Red]\(&quot;$&quot;#,##0\)">
                  <c:v>2500</c:v>
                </c:pt>
                <c:pt idx="415" formatCode="&quot;$&quot;#,##0_);[Red]\(&quot;$&quot;#,##0\)">
                  <c:v>2500</c:v>
                </c:pt>
                <c:pt idx="416" formatCode="&quot;$&quot;#,##0_);[Red]\(&quot;$&quot;#,##0\)">
                  <c:v>2587.5</c:v>
                </c:pt>
                <c:pt idx="417" formatCode="&quot;$&quot;#,##0_);[Red]\(&quot;$&quot;#,##0\)">
                  <c:v>1912.5</c:v>
                </c:pt>
                <c:pt idx="418" formatCode="&quot;$&quot;#,##0_);[Red]\(&quot;$&quot;#,##0\)">
                  <c:v>1600</c:v>
                </c:pt>
                <c:pt idx="419" formatCode="&quot;$&quot;#,##0_);[Red]\(&quot;$&quot;#,##0\)">
                  <c:v>2875</c:v>
                </c:pt>
                <c:pt idx="420" formatCode="&quot;$&quot;#,##0_);[Red]\(&quot;$&quot;#,##0\)">
                  <c:v>2900</c:v>
                </c:pt>
                <c:pt idx="421" formatCode="&quot;$&quot;#,##0_);[Red]\(&quot;$&quot;#,##0\)">
                  <c:v>2900</c:v>
                </c:pt>
                <c:pt idx="422" formatCode="&quot;$&quot;#,##0_);[Red]\(&quot;$&quot;#,##0\)">
                  <c:v>4225</c:v>
                </c:pt>
                <c:pt idx="423" formatCode="&quot;$&quot;#,##0_);[Red]\(&quot;$&quot;#,##0\)">
                  <c:v>3250</c:v>
                </c:pt>
                <c:pt idx="424" formatCode="&quot;$&quot;#,##0_);[Red]\(&quot;$&quot;#,##0\)">
                  <c:v>2850</c:v>
                </c:pt>
                <c:pt idx="425" formatCode="&quot;$&quot;#,##0_);[Red]\(&quot;$&quot;#,##0\)">
                  <c:v>4725</c:v>
                </c:pt>
                <c:pt idx="426" formatCode="&quot;$&quot;#,##0_);[Red]\(&quot;$&quot;#,##0\)">
                  <c:v>4950</c:v>
                </c:pt>
                <c:pt idx="427" formatCode="&quot;$&quot;#,##0_);[Red]\(&quot;$&quot;#,##0\)">
                  <c:v>4950</c:v>
                </c:pt>
                <c:pt idx="428" formatCode="&quot;$&quot;#,##0_);[Red]\(&quot;$&quot;#,##0\)">
                  <c:v>4712.5</c:v>
                </c:pt>
                <c:pt idx="429" formatCode="&quot;$&quot;#,##0_);[Red]\(&quot;$&quot;#,##0\)">
                  <c:v>3737.5</c:v>
                </c:pt>
                <c:pt idx="430" formatCode="&quot;$&quot;#,##0_);[Red]\(&quot;$&quot;#,##0\)">
                  <c:v>3150</c:v>
                </c:pt>
                <c:pt idx="431" formatCode="&quot;$&quot;#,##0_);[Red]\(&quot;$&quot;#,##0\)">
                  <c:v>5425.0000000000009</c:v>
                </c:pt>
                <c:pt idx="432" formatCode="&quot;$&quot;#,##0_);[Red]\(&quot;$&quot;#,##0\)">
                  <c:v>1912.5</c:v>
                </c:pt>
                <c:pt idx="433" formatCode="&quot;$&quot;#,##0_);[Red]\(&quot;$&quot;#,##0\)">
                  <c:v>1012.5</c:v>
                </c:pt>
                <c:pt idx="434" formatCode="&quot;$&quot;#,##0_);[Red]\(&quot;$&quot;#,##0\)">
                  <c:v>787.50000000000011</c:v>
                </c:pt>
                <c:pt idx="435" formatCode="&quot;$&quot;#,##0_);[Red]\(&quot;$&quot;#,##0\)">
                  <c:v>300</c:v>
                </c:pt>
                <c:pt idx="436" formatCode="&quot;$&quot;#,##0_);[Red]\(&quot;$&quot;#,##0\)">
                  <c:v>687.49999999999989</c:v>
                </c:pt>
                <c:pt idx="437" formatCode="&quot;$&quot;#,##0_);[Red]\(&quot;$&quot;#,##0\)">
                  <c:v>1012.5</c:v>
                </c:pt>
                <c:pt idx="438" formatCode="&quot;$&quot;#,##0_);[Red]\(&quot;$&quot;#,##0\)">
                  <c:v>2137.5</c:v>
                </c:pt>
                <c:pt idx="439" formatCode="&quot;$&quot;#,##0_);[Red]\(&quot;$&quot;#,##0\)">
                  <c:v>562.5</c:v>
                </c:pt>
                <c:pt idx="440" formatCode="&quot;$&quot;#,##0_);[Red]\(&quot;$&quot;#,##0\)">
                  <c:v>612.50000000000011</c:v>
                </c:pt>
                <c:pt idx="441" formatCode="&quot;$&quot;#,##0_);[Red]\(&quot;$&quot;#,##0\)">
                  <c:v>200</c:v>
                </c:pt>
                <c:pt idx="442" formatCode="&quot;$&quot;#,##0_);[Red]\(&quot;$&quot;#,##0\)">
                  <c:v>687.49999999999989</c:v>
                </c:pt>
                <c:pt idx="443" formatCode="&quot;$&quot;#,##0_);[Red]\(&quot;$&quot;#,##0\)">
                  <c:v>1012.5</c:v>
                </c:pt>
                <c:pt idx="444" formatCode="&quot;$&quot;#,##0_);[Red]\(&quot;$&quot;#,##0\)">
                  <c:v>2225</c:v>
                </c:pt>
                <c:pt idx="445" formatCode="&quot;$&quot;#,##0_);[Red]\(&quot;$&quot;#,##0\)">
                  <c:v>750</c:v>
                </c:pt>
                <c:pt idx="446" formatCode="&quot;$&quot;#,##0_);[Red]\(&quot;$&quot;#,##0\)">
                  <c:v>700</c:v>
                </c:pt>
                <c:pt idx="447" formatCode="&quot;$&quot;#,##0_);[Red]\(&quot;$&quot;#,##0\)">
                  <c:v>112.5</c:v>
                </c:pt>
                <c:pt idx="448" formatCode="&quot;$&quot;#,##0_);[Red]\(&quot;$&quot;#,##0\)">
                  <c:v>450</c:v>
                </c:pt>
                <c:pt idx="449" formatCode="&quot;$&quot;#,##0_);[Red]\(&quot;$&quot;#,##0\)">
                  <c:v>875</c:v>
                </c:pt>
                <c:pt idx="450" formatCode="&quot;$&quot;#,##0_);[Red]\(&quot;$&quot;#,##0\)">
                  <c:v>2250</c:v>
                </c:pt>
                <c:pt idx="451" formatCode="&quot;$&quot;#,##0_);[Red]\(&quot;$&quot;#,##0\)">
                  <c:v>750</c:v>
                </c:pt>
                <c:pt idx="452" formatCode="&quot;$&quot;#,##0_);[Red]\(&quot;$&quot;#,##0\)">
                  <c:v>600</c:v>
                </c:pt>
                <c:pt idx="453" formatCode="&quot;$&quot;#,##0_);[Red]\(&quot;$&quot;#,##0\)">
                  <c:v>337.5</c:v>
                </c:pt>
                <c:pt idx="454" formatCode="&quot;$&quot;#,##0_);[Red]\(&quot;$&quot;#,##0\)">
                  <c:v>450</c:v>
                </c:pt>
                <c:pt idx="455" formatCode="&quot;$&quot;#,##0_);[Red]\(&quot;$&quot;#,##0\)">
                  <c:v>1000</c:v>
                </c:pt>
                <c:pt idx="456" formatCode="&quot;$&quot;#,##0_);[Red]\(&quot;$&quot;#,##0\)">
                  <c:v>2820</c:v>
                </c:pt>
                <c:pt idx="457" formatCode="&quot;$&quot;#,##0_);[Red]\(&quot;$&quot;#,##0\)">
                  <c:v>1050.0000000000002</c:v>
                </c:pt>
                <c:pt idx="458" formatCode="&quot;$&quot;#,##0_);[Red]\(&quot;$&quot;#,##0\)">
                  <c:v>825.00000000000011</c:v>
                </c:pt>
                <c:pt idx="459" formatCode="&quot;$&quot;#,##0_);[Red]\(&quot;$&quot;#,##0\)">
                  <c:v>550</c:v>
                </c:pt>
                <c:pt idx="460" formatCode="&quot;$&quot;#,##0_);[Red]\(&quot;$&quot;#,##0\)">
                  <c:v>812.5</c:v>
                </c:pt>
                <c:pt idx="461" formatCode="&quot;$&quot;#,##0_);[Red]\(&quot;$&quot;#,##0\)">
                  <c:v>1750.0000000000002</c:v>
                </c:pt>
                <c:pt idx="462" formatCode="&quot;$&quot;#,##0_);[Red]\(&quot;$&quot;#,##0\)">
                  <c:v>3250</c:v>
                </c:pt>
                <c:pt idx="463" formatCode="&quot;$&quot;#,##0_);[Red]\(&quot;$&quot;#,##0\)">
                  <c:v>1500.0000000000002</c:v>
                </c:pt>
                <c:pt idx="464" formatCode="&quot;$&quot;#,##0_);[Red]\(&quot;$&quot;#,##0\)">
                  <c:v>962.50000000000011</c:v>
                </c:pt>
                <c:pt idx="465" formatCode="&quot;$&quot;#,##0_);[Red]\(&quot;$&quot;#,##0\)">
                  <c:v>825.00000000000011</c:v>
                </c:pt>
                <c:pt idx="466" formatCode="&quot;$&quot;#,##0_);[Red]\(&quot;$&quot;#,##0\)">
                  <c:v>975</c:v>
                </c:pt>
                <c:pt idx="467" formatCode="&quot;$&quot;#,##0_);[Red]\(&quot;$&quot;#,##0\)">
                  <c:v>2100</c:v>
                </c:pt>
                <c:pt idx="468" formatCode="&quot;$&quot;#,##0_);[Red]\(&quot;$&quot;#,##0\)">
                  <c:v>3250</c:v>
                </c:pt>
                <c:pt idx="469" formatCode="&quot;$&quot;#,##0_);[Red]\(&quot;$&quot;#,##0\)">
                  <c:v>1800.0000000000002</c:v>
                </c:pt>
                <c:pt idx="470" formatCode="&quot;$&quot;#,##0_);[Red]\(&quot;$&quot;#,##0\)">
                  <c:v>1237.5</c:v>
                </c:pt>
                <c:pt idx="471" formatCode="&quot;$&quot;#,##0_);[Red]\(&quot;$&quot;#,##0\)">
                  <c:v>962.50000000000011</c:v>
                </c:pt>
                <c:pt idx="472" formatCode="&quot;$&quot;#,##0_);[Red]\(&quot;$&quot;#,##0\)">
                  <c:v>1300</c:v>
                </c:pt>
                <c:pt idx="473" formatCode="&quot;$&quot;#,##0_);[Red]\(&quot;$&quot;#,##0\)">
                  <c:v>2625.0000000000005</c:v>
                </c:pt>
                <c:pt idx="474" formatCode="&quot;$&quot;#,##0_);[Red]\(&quot;$&quot;#,##0\)">
                  <c:v>3412.5</c:v>
                </c:pt>
                <c:pt idx="475" formatCode="&quot;$&quot;#,##0_);[Red]\(&quot;$&quot;#,##0\)">
                  <c:v>1800.0000000000002</c:v>
                </c:pt>
                <c:pt idx="476" formatCode="&quot;$&quot;#,##0_);[Red]\(&quot;$&quot;#,##0\)">
                  <c:v>1237.5</c:v>
                </c:pt>
                <c:pt idx="477" formatCode="&quot;$&quot;#,##0_);[Red]\(&quot;$&quot;#,##0\)">
                  <c:v>1100</c:v>
                </c:pt>
                <c:pt idx="478" formatCode="&quot;$&quot;#,##0_);[Red]\(&quot;$&quot;#,##0\)">
                  <c:v>1137.5</c:v>
                </c:pt>
                <c:pt idx="479" formatCode="&quot;$&quot;#,##0_);[Red]\(&quot;$&quot;#,##0\)">
                  <c:v>2450.0000000000005</c:v>
                </c:pt>
                <c:pt idx="480" formatCode="&quot;$&quot;#,##0_);[Red]\(&quot;$&quot;#,##0\)">
                  <c:v>3087.5</c:v>
                </c:pt>
                <c:pt idx="481" formatCode="&quot;$&quot;#,##0_);[Red]\(&quot;$&quot;#,##0\)">
                  <c:v>1375</c:v>
                </c:pt>
                <c:pt idx="482" formatCode="&quot;$&quot;#,##0_);[Red]\(&quot;$&quot;#,##0\)">
                  <c:v>900</c:v>
                </c:pt>
                <c:pt idx="483" formatCode="&quot;$&quot;#,##0_);[Red]\(&quot;$&quot;#,##0\)">
                  <c:v>787.5</c:v>
                </c:pt>
                <c:pt idx="484" formatCode="&quot;$&quot;#,##0_);[Red]\(&quot;$&quot;#,##0\)">
                  <c:v>687.49999999999989</c:v>
                </c:pt>
                <c:pt idx="485" formatCode="&quot;$&quot;#,##0_);[Red]\(&quot;$&quot;#,##0\)">
                  <c:v>1350</c:v>
                </c:pt>
                <c:pt idx="486" formatCode="&quot;$&quot;#,##0_);[Red]\(&quot;$&quot;#,##0\)">
                  <c:v>2400</c:v>
                </c:pt>
                <c:pt idx="487" formatCode="&quot;$&quot;#,##0_);[Red]\(&quot;$&quot;#,##0\)">
                  <c:v>1125</c:v>
                </c:pt>
                <c:pt idx="488" formatCode="&quot;$&quot;#,##0_);[Red]\(&quot;$&quot;#,##0\)">
                  <c:v>625</c:v>
                </c:pt>
                <c:pt idx="489" formatCode="&quot;$&quot;#,##0_);[Red]\(&quot;$&quot;#,##0\)">
                  <c:v>500</c:v>
                </c:pt>
                <c:pt idx="490" formatCode="&quot;$&quot;#,##0_);[Red]\(&quot;$&quot;#,##0\)">
                  <c:v>600</c:v>
                </c:pt>
                <c:pt idx="491" formatCode="&quot;$&quot;#,##0_);[Red]\(&quot;$&quot;#,##0\)">
                  <c:v>1462.4999999999998</c:v>
                </c:pt>
                <c:pt idx="492" formatCode="&quot;$&quot;#,##0_);[Red]\(&quot;$&quot;#,##0\)">
                  <c:v>2625.0000000000005</c:v>
                </c:pt>
                <c:pt idx="493" formatCode="&quot;$&quot;#,##0_);[Red]\(&quot;$&quot;#,##0\)">
                  <c:v>1200.0000000000002</c:v>
                </c:pt>
                <c:pt idx="494" formatCode="&quot;$&quot;#,##0_);[Red]\(&quot;$&quot;#,##0\)">
                  <c:v>1170.0000000000002</c:v>
                </c:pt>
                <c:pt idx="495" formatCode="&quot;$&quot;#,##0_);[Red]\(&quot;$&quot;#,##0\)">
                  <c:v>1050.0000000000002</c:v>
                </c:pt>
                <c:pt idx="496" formatCode="&quot;$&quot;#,##0_);[Red]\(&quot;$&quot;#,##0\)">
                  <c:v>1050</c:v>
                </c:pt>
                <c:pt idx="497" formatCode="&quot;$&quot;#,##0_);[Red]\(&quot;$&quot;#,##0\)">
                  <c:v>1875</c:v>
                </c:pt>
                <c:pt idx="498" formatCode="&quot;$&quot;#,##0_);[Red]\(&quot;$&quot;#,##0\)">
                  <c:v>3325.0000000000005</c:v>
                </c:pt>
                <c:pt idx="499" formatCode="&quot;$&quot;#,##0_);[Red]\(&quot;$&quot;#,##0\)">
                  <c:v>1650.0000000000002</c:v>
                </c:pt>
                <c:pt idx="500" formatCode="&quot;$&quot;#,##0_);[Red]\(&quot;$&quot;#,##0\)">
                  <c:v>1350.0000000000002</c:v>
                </c:pt>
                <c:pt idx="501" formatCode="&quot;$&quot;#,##0_);[Red]\(&quot;$&quot;#,##0\)">
                  <c:v>1050.0000000000002</c:v>
                </c:pt>
                <c:pt idx="502" formatCode="&quot;$&quot;#,##0_);[Red]\(&quot;$&quot;#,##0\)">
                  <c:v>1225.0000000000002</c:v>
                </c:pt>
                <c:pt idx="503" formatCode="&quot;$&quot;#,##0_);[Red]\(&quot;$&quot;#,##0\)">
                  <c:v>2062.5</c:v>
                </c:pt>
                <c:pt idx="504" formatCode="&quot;$&quot;#,##0_);[Red]\(&quot;$&quot;#,##0\)">
                  <c:v>1575</c:v>
                </c:pt>
                <c:pt idx="505" formatCode="&quot;$&quot;#,##0_);[Red]\(&quot;$&quot;#,##0\)">
                  <c:v>2025</c:v>
                </c:pt>
                <c:pt idx="506" formatCode="&quot;$&quot;#,##0_);[Red]\(&quot;$&quot;#,##0\)">
                  <c:v>2025</c:v>
                </c:pt>
                <c:pt idx="507" formatCode="&quot;$&quot;#,##0_);[Red]\(&quot;$&quot;#,##0\)">
                  <c:v>1350</c:v>
                </c:pt>
                <c:pt idx="508" formatCode="&quot;$&quot;#,##0_);[Red]\(&quot;$&quot;#,##0\)">
                  <c:v>1250</c:v>
                </c:pt>
                <c:pt idx="509" formatCode="&quot;$&quot;#,##0_);[Red]\(&quot;$&quot;#,##0\)">
                  <c:v>2137.5</c:v>
                </c:pt>
                <c:pt idx="510" formatCode="&quot;$&quot;#,##0_);[Red]\(&quot;$&quot;#,##0\)">
                  <c:v>1837.4999999999998</c:v>
                </c:pt>
                <c:pt idx="511" formatCode="&quot;$&quot;#,##0_);[Red]\(&quot;$&quot;#,##0\)">
                  <c:v>1912.5</c:v>
                </c:pt>
                <c:pt idx="512" formatCode="&quot;$&quot;#,##0_);[Red]\(&quot;$&quot;#,##0\)">
                  <c:v>1912.5</c:v>
                </c:pt>
                <c:pt idx="513" formatCode="&quot;$&quot;#,##0_);[Red]\(&quot;$&quot;#,##0\)">
                  <c:v>1237.5</c:v>
                </c:pt>
                <c:pt idx="514" formatCode="&quot;$&quot;#,##0_);[Red]\(&quot;$&quot;#,##0\)">
                  <c:v>1000</c:v>
                </c:pt>
                <c:pt idx="515" formatCode="&quot;$&quot;#,##0_);[Red]\(&quot;$&quot;#,##0\)">
                  <c:v>1800</c:v>
                </c:pt>
                <c:pt idx="516" formatCode="&quot;$&quot;#,##0_);[Red]\(&quot;$&quot;#,##0\)">
                  <c:v>2475</c:v>
                </c:pt>
                <c:pt idx="517" formatCode="&quot;$&quot;#,##0_);[Red]\(&quot;$&quot;#,##0\)">
                  <c:v>2199.9999999999995</c:v>
                </c:pt>
                <c:pt idx="518" formatCode="&quot;$&quot;#,##0_);[Red]\(&quot;$&quot;#,##0\)">
                  <c:v>2199.9999999999995</c:v>
                </c:pt>
                <c:pt idx="519" formatCode="&quot;$&quot;#,##0_);[Red]\(&quot;$&quot;#,##0\)">
                  <c:v>1649.9999999999998</c:v>
                </c:pt>
                <c:pt idx="520" formatCode="&quot;$&quot;#,##0_);[Red]\(&quot;$&quot;#,##0\)">
                  <c:v>1050</c:v>
                </c:pt>
                <c:pt idx="521" formatCode="&quot;$&quot;#,##0_);[Red]\(&quot;$&quot;#,##0\)">
                  <c:v>2062.4999999999995</c:v>
                </c:pt>
                <c:pt idx="522" formatCode="&quot;$&quot;#,##0_);[Red]\(&quot;$&quot;#,##0\)">
                  <c:v>3300</c:v>
                </c:pt>
                <c:pt idx="523" formatCode="&quot;$&quot;#,##0_);[Red]\(&quot;$&quot;#,##0\)">
                  <c:v>2275</c:v>
                </c:pt>
                <c:pt idx="524" formatCode="&quot;$&quot;#,##0_);[Red]\(&quot;$&quot;#,##0\)">
                  <c:v>2600</c:v>
                </c:pt>
                <c:pt idx="525" formatCode="&quot;$&quot;#,##0_);[Red]\(&quot;$&quot;#,##0\)">
                  <c:v>1800</c:v>
                </c:pt>
                <c:pt idx="526" formatCode="&quot;$&quot;#,##0_);[Red]\(&quot;$&quot;#,##0\)">
                  <c:v>1300</c:v>
                </c:pt>
                <c:pt idx="527" formatCode="&quot;$&quot;#,##0_);[Red]\(&quot;$&quot;#,##0\)">
                  <c:v>2800</c:v>
                </c:pt>
                <c:pt idx="528" formatCode="&quot;$&quot;#,##0_);[Red]\(&quot;$&quot;#,##0\)">
                  <c:v>3300</c:v>
                </c:pt>
                <c:pt idx="529" formatCode="&quot;$&quot;#,##0_);[Red]\(&quot;$&quot;#,##0\)">
                  <c:v>2600</c:v>
                </c:pt>
                <c:pt idx="530" formatCode="&quot;$&quot;#,##0_);[Red]\(&quot;$&quot;#,##0\)">
                  <c:v>2600</c:v>
                </c:pt>
                <c:pt idx="531" formatCode="&quot;$&quot;#,##0_);[Red]\(&quot;$&quot;#,##0\)">
                  <c:v>1800</c:v>
                </c:pt>
                <c:pt idx="532" formatCode="&quot;$&quot;#,##0_);[Red]\(&quot;$&quot;#,##0\)">
                  <c:v>1300</c:v>
                </c:pt>
                <c:pt idx="533" formatCode="&quot;$&quot;#,##0_);[Red]\(&quot;$&quot;#,##0\)">
                  <c:v>3600</c:v>
                </c:pt>
                <c:pt idx="534" formatCode="&quot;$&quot;#,##0_);[Red]\(&quot;$&quot;#,##0\)">
                  <c:v>4200</c:v>
                </c:pt>
                <c:pt idx="535" formatCode="&quot;$&quot;#,##0_);[Red]\(&quot;$&quot;#,##0\)">
                  <c:v>3575</c:v>
                </c:pt>
                <c:pt idx="536" formatCode="&quot;$&quot;#,##0_);[Red]\(&quot;$&quot;#,##0\)">
                  <c:v>3575</c:v>
                </c:pt>
                <c:pt idx="537" formatCode="&quot;$&quot;#,##0_);[Red]\(&quot;$&quot;#,##0\)">
                  <c:v>2550</c:v>
                </c:pt>
                <c:pt idx="538" formatCode="&quot;$&quot;#,##0_);[Red]\(&quot;$&quot;#,##0\)">
                  <c:v>1950</c:v>
                </c:pt>
                <c:pt idx="539" formatCode="&quot;$&quot;#,##0_);[Red]\(&quot;$&quot;#,##0\)">
                  <c:v>4800</c:v>
                </c:pt>
                <c:pt idx="540" formatCode="&quot;$&quot;#,##0_);[Red]\(&quot;$&quot;#,##0\)">
                  <c:v>4500</c:v>
                </c:pt>
                <c:pt idx="541" formatCode="&quot;$&quot;#,##0_);[Red]\(&quot;$&quot;#,##0\)">
                  <c:v>3900</c:v>
                </c:pt>
                <c:pt idx="542" formatCode="&quot;$&quot;#,##0_);[Red]\(&quot;$&quot;#,##0\)">
                  <c:v>3575</c:v>
                </c:pt>
                <c:pt idx="543" formatCode="&quot;$&quot;#,##0_);[Red]\(&quot;$&quot;#,##0\)">
                  <c:v>2700</c:v>
                </c:pt>
                <c:pt idx="544" formatCode="&quot;$&quot;#,##0_);[Red]\(&quot;$&quot;#,##0\)">
                  <c:v>3250</c:v>
                </c:pt>
                <c:pt idx="545" formatCode="&quot;$&quot;#,##0_);[Red]\(&quot;$&quot;#,##0\)">
                  <c:v>4000</c:v>
                </c:pt>
                <c:pt idx="546" formatCode="&quot;$&quot;#,##0_);[Red]\(&quot;$&quot;#,##0\)">
                  <c:v>4550</c:v>
                </c:pt>
                <c:pt idx="547" formatCode="&quot;$&quot;#,##0_);[Red]\(&quot;$&quot;#,##0\)">
                  <c:v>4550</c:v>
                </c:pt>
                <c:pt idx="548" formatCode="&quot;$&quot;#,##0_);[Red]\(&quot;$&quot;#,##0\)">
                  <c:v>3412.5</c:v>
                </c:pt>
                <c:pt idx="549" formatCode="&quot;$&quot;#,##0_);[Red]\(&quot;$&quot;#,##0\)">
                  <c:v>3087.5</c:v>
                </c:pt>
                <c:pt idx="550" formatCode="&quot;$&quot;#,##0_);[Red]\(&quot;$&quot;#,##0\)">
                  <c:v>3562.5</c:v>
                </c:pt>
                <c:pt idx="551" formatCode="&quot;$&quot;#,##0_);[Red]\(&quot;$&quot;#,##0\)">
                  <c:v>3200</c:v>
                </c:pt>
                <c:pt idx="552" formatCode="&quot;$&quot;#,##0_);[Red]\(&quot;$&quot;#,##0\)">
                  <c:v>3600.0000000000005</c:v>
                </c:pt>
                <c:pt idx="553" formatCode="&quot;$&quot;#,##0_);[Red]\(&quot;$&quot;#,##0\)">
                  <c:v>3900.0000000000009</c:v>
                </c:pt>
                <c:pt idx="554" formatCode="&quot;$&quot;#,##0_);[Red]\(&quot;$&quot;#,##0\)">
                  <c:v>2700.0000000000005</c:v>
                </c:pt>
                <c:pt idx="555" formatCode="&quot;$&quot;#,##0_);[Red]\(&quot;$&quot;#,##0\)">
                  <c:v>2400.0000000000005</c:v>
                </c:pt>
                <c:pt idx="556" formatCode="&quot;$&quot;#,##0_);[Red]\(&quot;$&quot;#,##0\)">
                  <c:v>2800.0000000000005</c:v>
                </c:pt>
                <c:pt idx="557" formatCode="&quot;$&quot;#,##0_);[Red]\(&quot;$&quot;#,##0\)">
                  <c:v>3375.0000000000005</c:v>
                </c:pt>
                <c:pt idx="558" formatCode="&quot;$&quot;#,##0_);[Red]\(&quot;$&quot;#,##0\)">
                  <c:v>3300.0000000000005</c:v>
                </c:pt>
                <c:pt idx="559" formatCode="&quot;$&quot;#,##0_);[Red]\(&quot;$&quot;#,##0\)">
                  <c:v>3575.0000000000009</c:v>
                </c:pt>
                <c:pt idx="560" formatCode="&quot;$&quot;#,##0_);[Red]\(&quot;$&quot;#,##0\)">
                  <c:v>2250.0000000000005</c:v>
                </c:pt>
                <c:pt idx="561" formatCode="&quot;$&quot;#,##0_);[Red]\(&quot;$&quot;#,##0\)">
                  <c:v>2100.0000000000005</c:v>
                </c:pt>
                <c:pt idx="562" formatCode="&quot;$&quot;#,##0_);[Red]\(&quot;$&quot;#,##0\)">
                  <c:v>2275</c:v>
                </c:pt>
                <c:pt idx="563" formatCode="&quot;$&quot;#,##0_);[Red]\(&quot;$&quot;#,##0\)">
                  <c:v>2812.5000000000005</c:v>
                </c:pt>
                <c:pt idx="564" formatCode="&quot;$&quot;#,##0_);[Red]\(&quot;$&quot;#,##0\)">
                  <c:v>3450.0000000000005</c:v>
                </c:pt>
                <c:pt idx="565" formatCode="&quot;$&quot;#,##0_);[Red]\(&quot;$&quot;#,##0\)">
                  <c:v>3737.5000000000009</c:v>
                </c:pt>
                <c:pt idx="566" formatCode="&quot;$&quot;#,##0_);[Red]\(&quot;$&quot;#,##0\)">
                  <c:v>2550.0000000000005</c:v>
                </c:pt>
                <c:pt idx="567" formatCode="&quot;$&quot;#,##0_);[Red]\(&quot;$&quot;#,##0\)">
                  <c:v>2400.0000000000005</c:v>
                </c:pt>
                <c:pt idx="568" formatCode="&quot;$&quot;#,##0_);[Red]\(&quot;$&quot;#,##0\)">
                  <c:v>2450.0000000000005</c:v>
                </c:pt>
                <c:pt idx="569" formatCode="&quot;$&quot;#,##0_);[Red]\(&quot;$&quot;#,##0\)">
                  <c:v>3562.5000000000005</c:v>
                </c:pt>
                <c:pt idx="570" formatCode="&quot;$&quot;#,##0_);[Red]\(&quot;$&quot;#,##0\)">
                  <c:v>4050.0000000000005</c:v>
                </c:pt>
                <c:pt idx="571" formatCode="&quot;$&quot;#,##0_);[Red]\(&quot;$&quot;#,##0\)">
                  <c:v>4387.5000000000009</c:v>
                </c:pt>
                <c:pt idx="572" formatCode="&quot;$&quot;#,##0_);[Red]\(&quot;$&quot;#,##0\)">
                  <c:v>2850.0000000000005</c:v>
                </c:pt>
                <c:pt idx="573" formatCode="&quot;$&quot;#,##0_);[Red]\(&quot;$&quot;#,##0\)">
                  <c:v>2850.0000000000005</c:v>
                </c:pt>
                <c:pt idx="574" formatCode="&quot;$&quot;#,##0_);[Red]\(&quot;$&quot;#,##0\)">
                  <c:v>2800.0000000000005</c:v>
                </c:pt>
                <c:pt idx="575" formatCode="&quot;$&quot;#,##0_);[Red]\(&quot;$&quot;#,##0\)">
                  <c:v>3750.0000000000005</c:v>
                </c:pt>
                <c:pt idx="576" formatCode="&quot;$&quot;#,##0_);[Red]\(&quot;$&quot;#,##0\)">
                  <c:v>1275</c:v>
                </c:pt>
                <c:pt idx="577" formatCode="&quot;$&quot;#,##0_);[Red]\(&quot;$&quot;#,##0\)">
                  <c:v>1700</c:v>
                </c:pt>
                <c:pt idx="578" formatCode="&quot;$&quot;#,##0_);[Red]\(&quot;$&quot;#,##0\)">
                  <c:v>1700</c:v>
                </c:pt>
                <c:pt idx="579" formatCode="&quot;$&quot;#,##0_);[Red]\(&quot;$&quot;#,##0\)">
                  <c:v>1100</c:v>
                </c:pt>
                <c:pt idx="580" formatCode="&quot;$&quot;#,##0_);[Red]\(&quot;$&quot;#,##0\)">
                  <c:v>1012.5</c:v>
                </c:pt>
                <c:pt idx="581" formatCode="&quot;$&quot;#,##0_);[Red]\(&quot;$&quot;#,##0\)">
                  <c:v>1900</c:v>
                </c:pt>
                <c:pt idx="582" formatCode="&quot;$&quot;#,##0_);[Red]\(&quot;$&quot;#,##0\)">
                  <c:v>1575</c:v>
                </c:pt>
                <c:pt idx="583" formatCode="&quot;$&quot;#,##0_);[Red]\(&quot;$&quot;#,##0\)">
                  <c:v>1700</c:v>
                </c:pt>
                <c:pt idx="584" formatCode="&quot;$&quot;#,##0_);[Red]\(&quot;$&quot;#,##0\)">
                  <c:v>1700</c:v>
                </c:pt>
                <c:pt idx="585" formatCode="&quot;$&quot;#,##0_);[Red]\(&quot;$&quot;#,##0\)">
                  <c:v>1100</c:v>
                </c:pt>
                <c:pt idx="586" formatCode="&quot;$&quot;#,##0_);[Red]\(&quot;$&quot;#,##0\)">
                  <c:v>900</c:v>
                </c:pt>
                <c:pt idx="587" formatCode="&quot;$&quot;#,##0_);[Red]\(&quot;$&quot;#,##0\)">
                  <c:v>1600</c:v>
                </c:pt>
                <c:pt idx="588" formatCode="&quot;$&quot;#,##0_);[Red]\(&quot;$&quot;#,##0\)">
                  <c:v>2200</c:v>
                </c:pt>
                <c:pt idx="589" formatCode="&quot;$&quot;#,##0_);[Red]\(&quot;$&quot;#,##0\)">
                  <c:v>1999.9999999999998</c:v>
                </c:pt>
                <c:pt idx="590" formatCode="&quot;$&quot;#,##0_);[Red]\(&quot;$&quot;#,##0\)">
                  <c:v>2199.9999999999995</c:v>
                </c:pt>
                <c:pt idx="591" formatCode="&quot;$&quot;#,##0_);[Red]\(&quot;$&quot;#,##0\)">
                  <c:v>1649.9999999999998</c:v>
                </c:pt>
                <c:pt idx="592" formatCode="&quot;$&quot;#,##0_);[Red]\(&quot;$&quot;#,##0\)">
                  <c:v>900</c:v>
                </c:pt>
                <c:pt idx="593" formatCode="&quot;$&quot;#,##0_);[Red]\(&quot;$&quot;#,##0\)">
                  <c:v>1924.9999999999998</c:v>
                </c:pt>
                <c:pt idx="594" formatCode="&quot;$&quot;#,##0_);[Red]\(&quot;$&quot;#,##0\)">
                  <c:v>3150</c:v>
                </c:pt>
                <c:pt idx="595" formatCode="&quot;$&quot;#,##0_);[Red]\(&quot;$&quot;#,##0\)">
                  <c:v>2112.5</c:v>
                </c:pt>
                <c:pt idx="596" formatCode="&quot;$&quot;#,##0_);[Red]\(&quot;$&quot;#,##0\)">
                  <c:v>2437.5</c:v>
                </c:pt>
                <c:pt idx="597" formatCode="&quot;$&quot;#,##0_);[Red]\(&quot;$&quot;#,##0\)">
                  <c:v>1650</c:v>
                </c:pt>
                <c:pt idx="598" formatCode="&quot;$&quot;#,##0_);[Red]\(&quot;$&quot;#,##0\)">
                  <c:v>1137.5</c:v>
                </c:pt>
                <c:pt idx="599" formatCode="&quot;$&quot;#,##0_);[Red]\(&quot;$&quot;#,##0\)">
                  <c:v>2600</c:v>
                </c:pt>
                <c:pt idx="600" formatCode="&quot;$&quot;#,##0_);[Red]\(&quot;$&quot;#,##0\)">
                  <c:v>3150</c:v>
                </c:pt>
                <c:pt idx="601" formatCode="&quot;$&quot;#,##0_);[Red]\(&quot;$&quot;#,##0\)">
                  <c:v>2437.5</c:v>
                </c:pt>
                <c:pt idx="602" formatCode="&quot;$&quot;#,##0_);[Red]\(&quot;$&quot;#,##0\)">
                  <c:v>2437.5</c:v>
                </c:pt>
                <c:pt idx="603" formatCode="&quot;$&quot;#,##0_);[Red]\(&quot;$&quot;#,##0\)">
                  <c:v>1650</c:v>
                </c:pt>
                <c:pt idx="604" formatCode="&quot;$&quot;#,##0_);[Red]\(&quot;$&quot;#,##0\)">
                  <c:v>1137.5</c:v>
                </c:pt>
                <c:pt idx="605" formatCode="&quot;$&quot;#,##0_);[Red]\(&quot;$&quot;#,##0\)">
                  <c:v>3800</c:v>
                </c:pt>
                <c:pt idx="606" formatCode="&quot;$&quot;#,##0_);[Red]\(&quot;$&quot;#,##0\)">
                  <c:v>4350</c:v>
                </c:pt>
                <c:pt idx="607" formatCode="&quot;$&quot;#,##0_);[Red]\(&quot;$&quot;#,##0\)">
                  <c:v>3737.5</c:v>
                </c:pt>
                <c:pt idx="608" formatCode="&quot;$&quot;#,##0_);[Red]\(&quot;$&quot;#,##0\)">
                  <c:v>3737.5</c:v>
                </c:pt>
                <c:pt idx="609" formatCode="&quot;$&quot;#,##0_);[Red]\(&quot;$&quot;#,##0\)">
                  <c:v>2925</c:v>
                </c:pt>
                <c:pt idx="610" formatCode="&quot;$&quot;#,##0_);[Red]\(&quot;$&quot;#,##0\)">
                  <c:v>2275</c:v>
                </c:pt>
                <c:pt idx="611" formatCode="&quot;$&quot;#,##0_);[Red]\(&quot;$&quot;#,##0\)">
                  <c:v>5312.5000000000009</c:v>
                </c:pt>
                <c:pt idx="612" formatCode="&quot;$&quot;#,##0_);[Red]\(&quot;$&quot;#,##0\)">
                  <c:v>5037.5</c:v>
                </c:pt>
                <c:pt idx="613" formatCode="&quot;$&quot;#,##0_);[Red]\(&quot;$&quot;#,##0\)">
                  <c:v>4375</c:v>
                </c:pt>
                <c:pt idx="614" formatCode="&quot;$&quot;#,##0_);[Red]\(&quot;$&quot;#,##0\)">
                  <c:v>4025.0000000000005</c:v>
                </c:pt>
                <c:pt idx="615" formatCode="&quot;$&quot;#,##0_);[Red]\(&quot;$&quot;#,##0\)">
                  <c:v>3087.5</c:v>
                </c:pt>
                <c:pt idx="616" formatCode="&quot;$&quot;#,##0_);[Red]\(&quot;$&quot;#,##0\)">
                  <c:v>3675.0000000000005</c:v>
                </c:pt>
                <c:pt idx="617" formatCode="&quot;$&quot;#,##0_);[Red]\(&quot;$&quot;#,##0\)">
                  <c:v>4462.5000000000009</c:v>
                </c:pt>
                <c:pt idx="618" formatCode="&quot;$&quot;#,##0_);[Red]\(&quot;$&quot;#,##0\)">
                  <c:v>5075.0000000000009</c:v>
                </c:pt>
                <c:pt idx="619" formatCode="&quot;$&quot;#,##0_);[Red]\(&quot;$&quot;#,##0\)">
                  <c:v>5062.5000000000009</c:v>
                </c:pt>
                <c:pt idx="620" formatCode="&quot;$&quot;#,##0_);[Red]\(&quot;$&quot;#,##0\)">
                  <c:v>3850.0000000000005</c:v>
                </c:pt>
                <c:pt idx="621" formatCode="&quot;$&quot;#,##0_);[Red]\(&quot;$&quot;#,##0\)">
                  <c:v>3500.0000000000005</c:v>
                </c:pt>
                <c:pt idx="622" formatCode="&quot;$&quot;#,##0_);[Red]\(&quot;$&quot;#,##0\)">
                  <c:v>3750</c:v>
                </c:pt>
                <c:pt idx="623" formatCode="&quot;$&quot;#,##0_);[Red]\(&quot;$&quot;#,##0\)">
                  <c:v>3200</c:v>
                </c:pt>
                <c:pt idx="624" formatCode="&quot;$&quot;#,##0_);[Red]\(&quot;$&quot;#,##0\)">
                  <c:v>3900.0000000000009</c:v>
                </c:pt>
                <c:pt idx="625" formatCode="&quot;$&quot;#,##0_);[Red]\(&quot;$&quot;#,##0\)">
                  <c:v>4200.0000000000009</c:v>
                </c:pt>
                <c:pt idx="626" formatCode="&quot;$&quot;#,##0_);[Red]\(&quot;$&quot;#,##0\)">
                  <c:v>2925.0000000000005</c:v>
                </c:pt>
                <c:pt idx="627" formatCode="&quot;$&quot;#,##0_);[Red]\(&quot;$&quot;#,##0\)">
                  <c:v>2600.0000000000005</c:v>
                </c:pt>
                <c:pt idx="628" formatCode="&quot;$&quot;#,##0_);[Red]\(&quot;$&quot;#,##0\)">
                  <c:v>3000.0000000000005</c:v>
                </c:pt>
                <c:pt idx="629" formatCode="&quot;$&quot;#,##0_);[Red]\(&quot;$&quot;#,##0\)">
                  <c:v>2975.0000000000005</c:v>
                </c:pt>
                <c:pt idx="630" formatCode="&quot;$&quot;#,##0_);[Red]\(&quot;$&quot;#,##0\)">
                  <c:v>2887.5000000000005</c:v>
                </c:pt>
                <c:pt idx="631" formatCode="&quot;$&quot;#,##0_);[Red]\(&quot;$&quot;#,##0\)">
                  <c:v>3150.0000000000005</c:v>
                </c:pt>
                <c:pt idx="632" formatCode="&quot;$&quot;#,##0_);[Red]\(&quot;$&quot;#,##0\)">
                  <c:v>1925.0000000000002</c:v>
                </c:pt>
                <c:pt idx="633" formatCode="&quot;$&quot;#,##0_);[Red]\(&quot;$&quot;#,##0\)">
                  <c:v>1787.5000000000002</c:v>
                </c:pt>
                <c:pt idx="634" formatCode="&quot;$&quot;#,##0_);[Red]\(&quot;$&quot;#,##0\)">
                  <c:v>1950</c:v>
                </c:pt>
                <c:pt idx="635" formatCode="&quot;$&quot;#,##0_);[Red]\(&quot;$&quot;#,##0\)">
                  <c:v>2450.0000000000005</c:v>
                </c:pt>
                <c:pt idx="636" formatCode="&quot;$&quot;#,##0_);[Red]\(&quot;$&quot;#,##0\)">
                  <c:v>3162.5000000000005</c:v>
                </c:pt>
                <c:pt idx="637" formatCode="&quot;$&quot;#,##0_);[Red]\(&quot;$&quot;#,##0\)">
                  <c:v>3450.0000000000005</c:v>
                </c:pt>
                <c:pt idx="638" formatCode="&quot;$&quot;#,##0_);[Red]\(&quot;$&quot;#,##0\)">
                  <c:v>2337.5</c:v>
                </c:pt>
                <c:pt idx="639" formatCode="&quot;$&quot;#,##0_);[Red]\(&quot;$&quot;#,##0\)">
                  <c:v>2600.0000000000005</c:v>
                </c:pt>
                <c:pt idx="640" formatCode="&quot;$&quot;#,##0_);[Red]\(&quot;$&quot;#,##0\)">
                  <c:v>2812.5000000000005</c:v>
                </c:pt>
                <c:pt idx="641" formatCode="&quot;$&quot;#,##0_);[Red]\(&quot;$&quot;#,##0\)">
                  <c:v>4000.0000000000009</c:v>
                </c:pt>
                <c:pt idx="642" formatCode="&quot;$&quot;#,##0_);[Red]\(&quot;$&quot;#,##0\)">
                  <c:v>4550.0000000000009</c:v>
                </c:pt>
                <c:pt idx="643" formatCode="&quot;$&quot;#,##0_);[Red]\(&quot;$&quot;#,##0\)">
                  <c:v>4900.0000000000009</c:v>
                </c:pt>
                <c:pt idx="644" formatCode="&quot;$&quot;#,##0_);[Red]\(&quot;$&quot;#,##0\)">
                  <c:v>3250.0000000000005</c:v>
                </c:pt>
                <c:pt idx="645" formatCode="&quot;$&quot;#,##0_);[Red]\(&quot;$&quot;#,##0\)">
                  <c:v>3250.0000000000005</c:v>
                </c:pt>
                <c:pt idx="646" formatCode="&quot;$&quot;#,##0_);[Red]\(&quot;$&quot;#,##0\)">
                  <c:v>3187.5000000000005</c:v>
                </c:pt>
                <c:pt idx="647" formatCode="&quot;$&quot;#,##0_);[Red]\(&quot;$&quot;#,##0\)">
                  <c:v>4200.0000000000009</c:v>
                </c:pt>
                <c:pt idx="648" formatCode="&quot;$&quot;#,##0_);[Red]\(&quot;$&quot;#,##0\)">
                  <c:v>1800</c:v>
                </c:pt>
                <c:pt idx="649" formatCode="&quot;$&quot;#,##0_);[Red]\(&quot;$&quot;#,##0\)">
                  <c:v>2250</c:v>
                </c:pt>
                <c:pt idx="650" formatCode="&quot;$&quot;#,##0_);[Red]\(&quot;$&quot;#,##0\)">
                  <c:v>2250</c:v>
                </c:pt>
                <c:pt idx="651" formatCode="&quot;$&quot;#,##0_);[Red]\(&quot;$&quot;#,##0\)">
                  <c:v>1500</c:v>
                </c:pt>
                <c:pt idx="652" formatCode="&quot;$&quot;#,##0_);[Red]\(&quot;$&quot;#,##0\)">
                  <c:v>1375</c:v>
                </c:pt>
                <c:pt idx="653" formatCode="&quot;$&quot;#,##0_);[Red]\(&quot;$&quot;#,##0\)">
                  <c:v>2500</c:v>
                </c:pt>
                <c:pt idx="654" formatCode="&quot;$&quot;#,##0_);[Red]\(&quot;$&quot;#,##0\)">
                  <c:v>2200</c:v>
                </c:pt>
                <c:pt idx="655" formatCode="&quot;$&quot;#,##0_);[Red]\(&quot;$&quot;#,##0\)">
                  <c:v>2250</c:v>
                </c:pt>
                <c:pt idx="656" formatCode="&quot;$&quot;#,##0_);[Red]\(&quot;$&quot;#,##0\)">
                  <c:v>2250</c:v>
                </c:pt>
                <c:pt idx="657" formatCode="&quot;$&quot;#,##0_);[Red]\(&quot;$&quot;#,##0\)">
                  <c:v>1500</c:v>
                </c:pt>
                <c:pt idx="658" formatCode="&quot;$&quot;#,##0_);[Red]\(&quot;$&quot;#,##0\)">
                  <c:v>1237.5</c:v>
                </c:pt>
                <c:pt idx="659" formatCode="&quot;$&quot;#,##0_);[Red]\(&quot;$&quot;#,##0\)">
                  <c:v>2125</c:v>
                </c:pt>
                <c:pt idx="660" formatCode="&quot;$&quot;#,##0_);[Red]\(&quot;$&quot;#,##0\)">
                  <c:v>2875</c:v>
                </c:pt>
                <c:pt idx="661" formatCode="&quot;$&quot;#,##0_);[Red]\(&quot;$&quot;#,##0\)">
                  <c:v>2550</c:v>
                </c:pt>
                <c:pt idx="662" formatCode="&quot;$&quot;#,##0_);[Red]\(&quot;$&quot;#,##0\)">
                  <c:v>2762.4999999999995</c:v>
                </c:pt>
                <c:pt idx="663" formatCode="&quot;$&quot;#,##0_);[Red]\(&quot;$&quot;#,##0\)">
                  <c:v>2112.4999999999995</c:v>
                </c:pt>
                <c:pt idx="664" formatCode="&quot;$&quot;#,##0_);[Red]\(&quot;$&quot;#,##0\)">
                  <c:v>1225</c:v>
                </c:pt>
                <c:pt idx="665" formatCode="&quot;$&quot;#,##0_);[Red]\(&quot;$&quot;#,##0\)">
                  <c:v>2437.4999999999995</c:v>
                </c:pt>
                <c:pt idx="666" formatCode="&quot;$&quot;#,##0_);[Red]\(&quot;$&quot;#,##0\)">
                  <c:v>3849.9999999999995</c:v>
                </c:pt>
                <c:pt idx="667" formatCode="&quot;$&quot;#,##0_);[Red]\(&quot;$&quot;#,##0\)">
                  <c:v>2625</c:v>
                </c:pt>
                <c:pt idx="668" formatCode="&quot;$&quot;#,##0_);[Red]\(&quot;$&quot;#,##0\)">
                  <c:v>3000</c:v>
                </c:pt>
                <c:pt idx="669" formatCode="&quot;$&quot;#,##0_);[Red]\(&quot;$&quot;#,##0\)">
                  <c:v>1800</c:v>
                </c:pt>
                <c:pt idx="670" formatCode="&quot;$&quot;#,##0_);[Red]\(&quot;$&quot;#,##0\)">
                  <c:v>1300</c:v>
                </c:pt>
                <c:pt idx="671" formatCode="&quot;$&quot;#,##0_);[Red]\(&quot;$&quot;#,##0\)">
                  <c:v>2800</c:v>
                </c:pt>
                <c:pt idx="672" formatCode="&quot;$&quot;#,##0_);[Red]\(&quot;$&quot;#,##0\)">
                  <c:v>3300</c:v>
                </c:pt>
                <c:pt idx="673" formatCode="&quot;$&quot;#,##0_);[Red]\(&quot;$&quot;#,##0\)">
                  <c:v>2600</c:v>
                </c:pt>
                <c:pt idx="674" formatCode="&quot;$&quot;#,##0_);[Red]\(&quot;$&quot;#,##0\)">
                  <c:v>2600</c:v>
                </c:pt>
                <c:pt idx="675" formatCode="&quot;$&quot;#,##0_);[Red]\(&quot;$&quot;#,##0\)">
                  <c:v>1800</c:v>
                </c:pt>
                <c:pt idx="676" formatCode="&quot;$&quot;#,##0_);[Red]\(&quot;$&quot;#,##0\)">
                  <c:v>1300</c:v>
                </c:pt>
                <c:pt idx="677" formatCode="&quot;$&quot;#,##0_);[Red]\(&quot;$&quot;#,##0\)">
                  <c:v>4000</c:v>
                </c:pt>
                <c:pt idx="678" formatCode="&quot;$&quot;#,##0_);[Red]\(&quot;$&quot;#,##0\)">
                  <c:v>5625</c:v>
                </c:pt>
                <c:pt idx="679" formatCode="&quot;$&quot;#,##0_);[Red]\(&quot;$&quot;#,##0\)">
                  <c:v>5000</c:v>
                </c:pt>
                <c:pt idx="680" formatCode="&quot;$&quot;#,##0_);[Red]\(&quot;$&quot;#,##0\)">
                  <c:v>5000</c:v>
                </c:pt>
                <c:pt idx="681" formatCode="&quot;$&quot;#,##0_);[Red]\(&quot;$&quot;#,##0\)">
                  <c:v>4000</c:v>
                </c:pt>
                <c:pt idx="682" formatCode="&quot;$&quot;#,##0_);[Red]\(&quot;$&quot;#,##0\)">
                  <c:v>3187.5000000000005</c:v>
                </c:pt>
                <c:pt idx="683" formatCode="&quot;$&quot;#,##0_);[Red]\(&quot;$&quot;#,##0\)">
                  <c:v>6750</c:v>
                </c:pt>
                <c:pt idx="684" formatCode="&quot;$&quot;#,##0_);[Red]\(&quot;$&quot;#,##0\)">
                  <c:v>6600</c:v>
                </c:pt>
                <c:pt idx="685" formatCode="&quot;$&quot;#,##0_);[Red]\(&quot;$&quot;#,##0\)">
                  <c:v>5737.5000000000009</c:v>
                </c:pt>
                <c:pt idx="686" formatCode="&quot;$&quot;#,##0_);[Red]\(&quot;$&quot;#,##0\)">
                  <c:v>5312.5000000000009</c:v>
                </c:pt>
                <c:pt idx="687" formatCode="&quot;$&quot;#,##0_);[Red]\(&quot;$&quot;#,##0\)">
                  <c:v>4200</c:v>
                </c:pt>
                <c:pt idx="688" formatCode="&quot;$&quot;#,##0_);[Red]\(&quot;$&quot;#,##0\)">
                  <c:v>4887.5000000000009</c:v>
                </c:pt>
                <c:pt idx="689" formatCode="&quot;$&quot;#,##0_);[Red]\(&quot;$&quot;#,##0\)">
                  <c:v>5750</c:v>
                </c:pt>
                <c:pt idx="690" formatCode="&quot;$&quot;#,##0_);[Red]\(&quot;$&quot;#,##0\)">
                  <c:v>6587.5000000000009</c:v>
                </c:pt>
                <c:pt idx="691" formatCode="&quot;$&quot;#,##0_);[Red]\(&quot;$&quot;#,##0\)">
                  <c:v>6000.0000000000009</c:v>
                </c:pt>
                <c:pt idx="692" formatCode="&quot;$&quot;#,##0_);[Red]\(&quot;$&quot;#,##0\)">
                  <c:v>4687.5000000000009</c:v>
                </c:pt>
                <c:pt idx="693" formatCode="&quot;$&quot;#,##0_);[Red]\(&quot;$&quot;#,##0\)">
                  <c:v>4312.5000000000009</c:v>
                </c:pt>
                <c:pt idx="694" formatCode="&quot;$&quot;#,##0_);[Red]\(&quot;$&quot;#,##0\)">
                  <c:v>4312.5</c:v>
                </c:pt>
                <c:pt idx="695" formatCode="&quot;$&quot;#,##0_);[Red]\(&quot;$&quot;#,##0\)">
                  <c:v>3200</c:v>
                </c:pt>
                <c:pt idx="696" formatCode="&quot;$&quot;#,##0_);[Red]\(&quot;$&quot;#,##0\)">
                  <c:v>4200.0000000000009</c:v>
                </c:pt>
                <c:pt idx="697" formatCode="&quot;$&quot;#,##0_);[Red]\(&quot;$&quot;#,##0\)">
                  <c:v>4500.0000000000009</c:v>
                </c:pt>
                <c:pt idx="698" formatCode="&quot;$&quot;#,##0_);[Red]\(&quot;$&quot;#,##0\)">
                  <c:v>3150.0000000000009</c:v>
                </c:pt>
                <c:pt idx="699" formatCode="&quot;$&quot;#,##0_);[Red]\(&quot;$&quot;#,##0\)">
                  <c:v>2800.0000000000009</c:v>
                </c:pt>
                <c:pt idx="700" formatCode="&quot;$&quot;#,##0_);[Red]\(&quot;$&quot;#,##0\)">
                  <c:v>3400.0000000000005</c:v>
                </c:pt>
                <c:pt idx="701" formatCode="&quot;$&quot;#,##0_);[Red]\(&quot;$&quot;#,##0\)">
                  <c:v>2925</c:v>
                </c:pt>
                <c:pt idx="702" formatCode="&quot;$&quot;#,##0_);[Red]\(&quot;$&quot;#,##0\)">
                  <c:v>3300.0000000000005</c:v>
                </c:pt>
                <c:pt idx="703" formatCode="&quot;$&quot;#,##0_);[Red]\(&quot;$&quot;#,##0\)">
                  <c:v>3575.0000000000009</c:v>
                </c:pt>
                <c:pt idx="704" formatCode="&quot;$&quot;#,##0_);[Red]\(&quot;$&quot;#,##0\)">
                  <c:v>2250.0000000000005</c:v>
                </c:pt>
                <c:pt idx="705" formatCode="&quot;$&quot;#,##0_);[Red]\(&quot;$&quot;#,##0\)">
                  <c:v>2100.0000000000005</c:v>
                </c:pt>
                <c:pt idx="706" formatCode="&quot;$&quot;#,##0_);[Red]\(&quot;$&quot;#,##0\)">
                  <c:v>2275</c:v>
                </c:pt>
                <c:pt idx="707" formatCode="&quot;$&quot;#,##0_);[Red]\(&quot;$&quot;#,##0\)">
                  <c:v>2812.5000000000005</c:v>
                </c:pt>
                <c:pt idx="708" formatCode="&quot;$&quot;#,##0_);[Red]\(&quot;$&quot;#,##0\)">
                  <c:v>3600.0000000000005</c:v>
                </c:pt>
                <c:pt idx="709" formatCode="&quot;$&quot;#,##0_);[Red]\(&quot;$&quot;#,##0\)">
                  <c:v>4062.5000000000009</c:v>
                </c:pt>
                <c:pt idx="710" formatCode="&quot;$&quot;#,##0_);[Red]\(&quot;$&quot;#,##0\)">
                  <c:v>2850.0000000000005</c:v>
                </c:pt>
                <c:pt idx="711" formatCode="&quot;$&quot;#,##0_);[Red]\(&quot;$&quot;#,##0\)">
                  <c:v>3150.0000000000009</c:v>
                </c:pt>
                <c:pt idx="712" formatCode="&quot;$&quot;#,##0_);[Red]\(&quot;$&quot;#,##0\)">
                  <c:v>3825.0000000000005</c:v>
                </c:pt>
                <c:pt idx="713" formatCode="&quot;$&quot;#,##0_);[Red]\(&quot;$&quot;#,##0\)">
                  <c:v>5225.0000000000009</c:v>
                </c:pt>
                <c:pt idx="714" formatCode="&quot;$&quot;#,##0_);[Red]\(&quot;$&quot;#,##0\)">
                  <c:v>6000.0000000000009</c:v>
                </c:pt>
                <c:pt idx="715" formatCode="&quot;$&quot;#,##0_);[Red]\(&quot;$&quot;#,##0\)">
                  <c:v>6375.0000000000018</c:v>
                </c:pt>
                <c:pt idx="716" formatCode="&quot;$&quot;#,##0_);[Red]\(&quot;$&quot;#,##0\)">
                  <c:v>4400.0000000000009</c:v>
                </c:pt>
                <c:pt idx="717" formatCode="&quot;$&quot;#,##0_);[Red]\(&quot;$&quot;#,##0\)">
                  <c:v>4400.0000000000009</c:v>
                </c:pt>
                <c:pt idx="718" formatCode="&quot;$&quot;#,##0_);[Red]\(&quot;$&quot;#,##0\)">
                  <c:v>4275.0000000000009</c:v>
                </c:pt>
                <c:pt idx="719" formatCode="&quot;$&quot;#,##0_);[Red]\(&quot;$&quot;#,##0\)">
                  <c:v>5462.5000000000009</c:v>
                </c:pt>
                <c:pt idx="720" formatCode="&quot;$&quot;#,##0_);[Red]\(&quot;$&quot;#,##0\)">
                  <c:v>4725</c:v>
                </c:pt>
                <c:pt idx="721" formatCode="&quot;$&quot;#,##0_);[Red]\(&quot;$&quot;#,##0\)">
                  <c:v>3825</c:v>
                </c:pt>
                <c:pt idx="722" formatCode="&quot;$&quot;#,##0_);[Red]\(&quot;$&quot;#,##0\)">
                  <c:v>2975.0000000000005</c:v>
                </c:pt>
                <c:pt idx="723" formatCode="&quot;$&quot;#,##0_);[Red]\(&quot;$&quot;#,##0\)">
                  <c:v>2799.9999999999995</c:v>
                </c:pt>
                <c:pt idx="724" formatCode="&quot;$&quot;#,##0_);[Red]\(&quot;$&quot;#,##0\)">
                  <c:v>4125</c:v>
                </c:pt>
                <c:pt idx="725" formatCode="&quot;$&quot;#,##0_);[Red]\(&quot;$&quot;#,##0\)">
                  <c:v>3825</c:v>
                </c:pt>
                <c:pt idx="726" formatCode="&quot;$&quot;#,##0_);[Red]\(&quot;$&quot;#,##0\)">
                  <c:v>4950</c:v>
                </c:pt>
                <c:pt idx="727" formatCode="&quot;$&quot;#,##0_);[Red]\(&quot;$&quot;#,##0\)">
                  <c:v>3375</c:v>
                </c:pt>
                <c:pt idx="728" formatCode="&quot;$&quot;#,##0_);[Red]\(&quot;$&quot;#,##0\)">
                  <c:v>2800.0000000000005</c:v>
                </c:pt>
                <c:pt idx="729" formatCode="&quot;$&quot;#,##0_);[Red]\(&quot;$&quot;#,##0\)">
                  <c:v>2700</c:v>
                </c:pt>
                <c:pt idx="730" formatCode="&quot;$&quot;#,##0_);[Red]\(&quot;$&quot;#,##0\)">
                  <c:v>4125</c:v>
                </c:pt>
                <c:pt idx="731" formatCode="&quot;$&quot;#,##0_);[Red]\(&quot;$&quot;#,##0\)">
                  <c:v>3825</c:v>
                </c:pt>
                <c:pt idx="732" formatCode="&quot;$&quot;#,##0_);[Red]\(&quot;$&quot;#,##0\)">
                  <c:v>4815</c:v>
                </c:pt>
                <c:pt idx="733" formatCode="&quot;$&quot;#,##0_);[Red]\(&quot;$&quot;#,##0\)">
                  <c:v>3375</c:v>
                </c:pt>
                <c:pt idx="734" formatCode="&quot;$&quot;#,##0_);[Red]\(&quot;$&quot;#,##0\)">
                  <c:v>2712.5000000000005</c:v>
                </c:pt>
                <c:pt idx="735" formatCode="&quot;$&quot;#,##0_);[Red]\(&quot;$&quot;#,##0\)">
                  <c:v>2500</c:v>
                </c:pt>
                <c:pt idx="736" formatCode="&quot;$&quot;#,##0_);[Red]\(&quot;$&quot;#,##0\)">
                  <c:v>3712.5000000000005</c:v>
                </c:pt>
                <c:pt idx="737" formatCode="&quot;$&quot;#,##0_);[Red]\(&quot;$&quot;#,##0\)">
                  <c:v>3487.5</c:v>
                </c:pt>
                <c:pt idx="738" formatCode="&quot;$&quot;#,##0_);[Red]\(&quot;$&quot;#,##0\)">
                  <c:v>4612.5</c:v>
                </c:pt>
                <c:pt idx="739" formatCode="&quot;$&quot;#,##0_);[Red]\(&quot;$&quot;#,##0\)">
                  <c:v>3262.5</c:v>
                </c:pt>
                <c:pt idx="740" formatCode="&quot;$&quot;#,##0_);[Red]\(&quot;$&quot;#,##0\)">
                  <c:v>2537.5000000000005</c:v>
                </c:pt>
                <c:pt idx="741" formatCode="&quot;$&quot;#,##0_);[Red]\(&quot;$&quot;#,##0\)">
                  <c:v>2600</c:v>
                </c:pt>
                <c:pt idx="742" formatCode="&quot;$&quot;#,##0_);[Red]\(&quot;$&quot;#,##0\)">
                  <c:v>3712.5000000000005</c:v>
                </c:pt>
                <c:pt idx="743" formatCode="&quot;$&quot;#,##0_);[Red]\(&quot;$&quot;#,##0\)">
                  <c:v>3600</c:v>
                </c:pt>
                <c:pt idx="744" formatCode="&quot;$&quot;#,##0_);[Red]\(&quot;$&quot;#,##0\)">
                  <c:v>5885.0000000000009</c:v>
                </c:pt>
                <c:pt idx="745" formatCode="&quot;$&quot;#,##0_);[Red]\(&quot;$&quot;#,##0\)">
                  <c:v>4262.5</c:v>
                </c:pt>
                <c:pt idx="746" formatCode="&quot;$&quot;#,##0_);[Red]\(&quot;$&quot;#,##0\)">
                  <c:v>3750</c:v>
                </c:pt>
                <c:pt idx="747" formatCode="&quot;$&quot;#,##0_);[Red]\(&quot;$&quot;#,##0\)">
                  <c:v>3500</c:v>
                </c:pt>
                <c:pt idx="748" formatCode="&quot;$&quot;#,##0_);[Red]\(&quot;$&quot;#,##0\)">
                  <c:v>4350</c:v>
                </c:pt>
                <c:pt idx="749" formatCode="&quot;$&quot;#,##0_);[Red]\(&quot;$&quot;#,##0\)">
                  <c:v>5362.5</c:v>
                </c:pt>
                <c:pt idx="750" formatCode="&quot;$&quot;#,##0_);[Red]\(&quot;$&quot;#,##0\)">
                  <c:v>6450</c:v>
                </c:pt>
                <c:pt idx="751" formatCode="&quot;$&quot;#,##0_);[Red]\(&quot;$&quot;#,##0\)">
                  <c:v>4537.5</c:v>
                </c:pt>
                <c:pt idx="752" formatCode="&quot;$&quot;#,##0_);[Red]\(&quot;$&quot;#,##0\)">
                  <c:v>4000</c:v>
                </c:pt>
                <c:pt idx="753" formatCode="&quot;$&quot;#,##0_);[Red]\(&quot;$&quot;#,##0\)">
                  <c:v>3875</c:v>
                </c:pt>
                <c:pt idx="754" formatCode="&quot;$&quot;#,##0_);[Red]\(&quot;$&quot;#,##0\)">
                  <c:v>5037.5</c:v>
                </c:pt>
                <c:pt idx="755" formatCode="&quot;$&quot;#,##0_);[Red]\(&quot;$&quot;#,##0\)">
                  <c:v>6475.0000000000009</c:v>
                </c:pt>
                <c:pt idx="756" formatCode="&quot;$&quot;#,##0_);[Red]\(&quot;$&quot;#,##0\)">
                  <c:v>7475</c:v>
                </c:pt>
                <c:pt idx="757" formatCode="&quot;$&quot;#,##0_);[Red]\(&quot;$&quot;#,##0\)">
                  <c:v>5400.0000000000009</c:v>
                </c:pt>
                <c:pt idx="758" formatCode="&quot;$&quot;#,##0_);[Red]\(&quot;$&quot;#,##0\)">
                  <c:v>4537.5</c:v>
                </c:pt>
                <c:pt idx="759" formatCode="&quot;$&quot;#,##0_);[Red]\(&quot;$&quot;#,##0\)">
                  <c:v>4262.5</c:v>
                </c:pt>
                <c:pt idx="760" formatCode="&quot;$&quot;#,##0_);[Red]\(&quot;$&quot;#,##0\)">
                  <c:v>5200</c:v>
                </c:pt>
                <c:pt idx="761" formatCode="&quot;$&quot;#,##0_);[Red]\(&quot;$&quot;#,##0\)">
                  <c:v>6825.0000000000009</c:v>
                </c:pt>
                <c:pt idx="762" formatCode="&quot;$&quot;#,##0_);[Red]\(&quot;$&quot;#,##0\)">
                  <c:v>7312.5</c:v>
                </c:pt>
                <c:pt idx="763" formatCode="&quot;$&quot;#,##0_);[Red]\(&quot;$&quot;#,##0\)">
                  <c:v>5400.0000000000009</c:v>
                </c:pt>
                <c:pt idx="764" formatCode="&quot;$&quot;#,##0_);[Red]\(&quot;$&quot;#,##0\)">
                  <c:v>4537.5</c:v>
                </c:pt>
                <c:pt idx="765" formatCode="&quot;$&quot;#,##0_);[Red]\(&quot;$&quot;#,##0\)">
                  <c:v>3487.5</c:v>
                </c:pt>
                <c:pt idx="766" formatCode="&quot;$&quot;#,##0_);[Red]\(&quot;$&quot;#,##0\)">
                  <c:v>4125</c:v>
                </c:pt>
                <c:pt idx="767" formatCode="&quot;$&quot;#,##0_);[Red]\(&quot;$&quot;#,##0\)">
                  <c:v>5550.0000000000009</c:v>
                </c:pt>
                <c:pt idx="768" formatCode="&quot;$&quot;#,##0_);[Red]\(&quot;$&quot;#,##0\)">
                  <c:v>5775.0000000000009</c:v>
                </c:pt>
                <c:pt idx="769" formatCode="&quot;$&quot;#,##0_);[Red]\(&quot;$&quot;#,##0\)">
                  <c:v>4250.0000000000009</c:v>
                </c:pt>
                <c:pt idx="770" formatCode="&quot;$&quot;#,##0_);[Red]\(&quot;$&quot;#,##0\)">
                  <c:v>3375</c:v>
                </c:pt>
                <c:pt idx="771" formatCode="&quot;$&quot;#,##0_);[Red]\(&quot;$&quot;#,##0\)">
                  <c:v>3262.5</c:v>
                </c:pt>
                <c:pt idx="772" formatCode="&quot;$&quot;#,##0_);[Red]\(&quot;$&quot;#,##0\)">
                  <c:v>3987.5000000000005</c:v>
                </c:pt>
                <c:pt idx="773" formatCode="&quot;$&quot;#,##0_);[Red]\(&quot;$&quot;#,##0\)">
                  <c:v>4950.0000000000009</c:v>
                </c:pt>
                <c:pt idx="774" formatCode="&quot;$&quot;#,##0_);[Red]\(&quot;$&quot;#,##0\)">
                  <c:v>6000.0000000000009</c:v>
                </c:pt>
                <c:pt idx="775" formatCode="&quot;$&quot;#,##0_);[Red]\(&quot;$&quot;#,##0\)">
                  <c:v>4125.0000000000009</c:v>
                </c:pt>
                <c:pt idx="776" formatCode="&quot;$&quot;#,##0_);[Red]\(&quot;$&quot;#,##0\)">
                  <c:v>3625.0000000000009</c:v>
                </c:pt>
                <c:pt idx="777" formatCode="&quot;$&quot;#,##0_);[Red]\(&quot;$&quot;#,##0\)">
                  <c:v>3500.0000000000009</c:v>
                </c:pt>
                <c:pt idx="778" formatCode="&quot;$&quot;#,##0_);[Red]\(&quot;$&quot;#,##0\)">
                  <c:v>4200.0000000000009</c:v>
                </c:pt>
                <c:pt idx="779" formatCode="&quot;$&quot;#,##0_);[Red]\(&quot;$&quot;#,##0\)">
                  <c:v>5362.5</c:v>
                </c:pt>
                <c:pt idx="780" formatCode="&quot;$&quot;#,##0_);[Red]\(&quot;$&quot;#,##0\)">
                  <c:v>5850.0000000000009</c:v>
                </c:pt>
                <c:pt idx="781" formatCode="&quot;$&quot;#,##0_);[Red]\(&quot;$&quot;#,##0\)">
                  <c:v>4000.0000000000009</c:v>
                </c:pt>
                <c:pt idx="782" formatCode="&quot;$&quot;#,##0_);[Red]\(&quot;$&quot;#,##0\)">
                  <c:v>3725.0000000000009</c:v>
                </c:pt>
                <c:pt idx="783" formatCode="&quot;$&quot;#,##0_);[Red]\(&quot;$&quot;#,##0\)">
                  <c:v>3875.0000000000009</c:v>
                </c:pt>
                <c:pt idx="784" formatCode="&quot;$&quot;#,##0_);[Red]\(&quot;$&quot;#,##0\)">
                  <c:v>4875</c:v>
                </c:pt>
                <c:pt idx="785" formatCode="&quot;$&quot;#,##0_);[Red]\(&quot;$&quot;#,##0\)">
                  <c:v>5950</c:v>
                </c:pt>
                <c:pt idx="786" formatCode="&quot;$&quot;#,##0_);[Red]\(&quot;$&quot;#,##0\)">
                  <c:v>6987.5</c:v>
                </c:pt>
                <c:pt idx="787" formatCode="&quot;$&quot;#,##0_);[Red]\(&quot;$&quot;#,##0\)">
                  <c:v>4812.5</c:v>
                </c:pt>
                <c:pt idx="788" formatCode="&quot;$&quot;#,##0_);[Red]\(&quot;$&quot;#,##0\)">
                  <c:v>4537.5</c:v>
                </c:pt>
                <c:pt idx="789" formatCode="&quot;$&quot;#,##0_);[Red]\(&quot;$&quot;#,##0\)">
                  <c:v>4262.5</c:v>
                </c:pt>
                <c:pt idx="790" formatCode="&quot;$&quot;#,##0_);[Red]\(&quot;$&quot;#,##0\)">
                  <c:v>5037.5</c:v>
                </c:pt>
                <c:pt idx="791" formatCode="&quot;$&quot;#,##0_);[Red]\(&quot;$&quot;#,##0\)">
                  <c:v>6125</c:v>
                </c:pt>
                <c:pt idx="792" formatCode="&quot;$&quot;#,##0_);[Red]\(&quot;$&quot;#,##0\)">
                  <c:v>1575</c:v>
                </c:pt>
                <c:pt idx="793" formatCode="&quot;$&quot;#,##0_);[Red]\(&quot;$&quot;#,##0\)">
                  <c:v>875</c:v>
                </c:pt>
                <c:pt idx="794" formatCode="&quot;$&quot;#,##0_);[Red]\(&quot;$&quot;#,##0\)">
                  <c:v>625</c:v>
                </c:pt>
                <c:pt idx="795" formatCode="&quot;$&quot;#,##0_);[Red]\(&quot;$&quot;#,##0\)">
                  <c:v>300.00000000000006</c:v>
                </c:pt>
                <c:pt idx="796" formatCode="&quot;$&quot;#,##0_);[Red]\(&quot;$&quot;#,##0\)">
                  <c:v>674.99999999999989</c:v>
                </c:pt>
                <c:pt idx="797" formatCode="&quot;$&quot;#,##0_);[Red]\(&quot;$&quot;#,##0\)">
                  <c:v>875</c:v>
                </c:pt>
                <c:pt idx="798" formatCode="&quot;$&quot;#,##0_);[Red]\(&quot;$&quot;#,##0\)">
                  <c:v>1750</c:v>
                </c:pt>
                <c:pt idx="799" formatCode="&quot;$&quot;#,##0_);[Red]\(&quot;$&quot;#,##0\)">
                  <c:v>525</c:v>
                </c:pt>
                <c:pt idx="800" formatCode="&quot;$&quot;#,##0_);[Red]\(&quot;$&quot;#,##0\)">
                  <c:v>500</c:v>
                </c:pt>
                <c:pt idx="801" formatCode="&quot;$&quot;#,##0_);[Red]\(&quot;$&quot;#,##0\)">
                  <c:v>225.00000000000003</c:v>
                </c:pt>
                <c:pt idx="802" formatCode="&quot;$&quot;#,##0_);[Red]\(&quot;$&quot;#,##0\)">
                  <c:v>674.99999999999989</c:v>
                </c:pt>
                <c:pt idx="803" formatCode="&quot;$&quot;#,##0_);[Red]\(&quot;$&quot;#,##0\)">
                  <c:v>787.5</c:v>
                </c:pt>
                <c:pt idx="804" formatCode="&quot;$&quot;#,##0_);[Red]\(&quot;$&quot;#,##0\)">
                  <c:v>1780</c:v>
                </c:pt>
                <c:pt idx="805" formatCode="&quot;$&quot;#,##0_);[Red]\(&quot;$&quot;#,##0\)">
                  <c:v>500</c:v>
                </c:pt>
                <c:pt idx="806" formatCode="&quot;$&quot;#,##0_);[Red]\(&quot;$&quot;#,##0\)">
                  <c:v>525.00000000000011</c:v>
                </c:pt>
                <c:pt idx="807" formatCode="&quot;$&quot;#,##0_);[Red]\(&quot;$&quot;#,##0\)">
                  <c:v>87.5</c:v>
                </c:pt>
                <c:pt idx="808" formatCode="&quot;$&quot;#,##0_);[Red]\(&quot;$&quot;#,##0\)">
                  <c:v>375</c:v>
                </c:pt>
                <c:pt idx="809" formatCode="&quot;$&quot;#,##0_);[Red]\(&quot;$&quot;#,##0\)">
                  <c:v>700</c:v>
                </c:pt>
                <c:pt idx="810" formatCode="&quot;$&quot;#,##0_);[Red]\(&quot;$&quot;#,##0\)">
                  <c:v>1600</c:v>
                </c:pt>
                <c:pt idx="811" formatCode="&quot;$&quot;#,##0_);[Red]\(&quot;$&quot;#,##0\)">
                  <c:v>400</c:v>
                </c:pt>
                <c:pt idx="812" formatCode="&quot;$&quot;#,##0_);[Red]\(&quot;$&quot;#,##0\)">
                  <c:v>300.00000000000006</c:v>
                </c:pt>
                <c:pt idx="813" formatCode="&quot;$&quot;#,##0_);[Red]\(&quot;$&quot;#,##0\)">
                  <c:v>87.5</c:v>
                </c:pt>
                <c:pt idx="814" formatCode="&quot;$&quot;#,##0_);[Red]\(&quot;$&quot;#,##0\)">
                  <c:v>250</c:v>
                </c:pt>
                <c:pt idx="815" formatCode="&quot;$&quot;#,##0_);[Red]\(&quot;$&quot;#,##0\)">
                  <c:v>700</c:v>
                </c:pt>
                <c:pt idx="816" formatCode="&quot;$&quot;#,##0_);[Red]\(&quot;$&quot;#,##0\)">
                  <c:v>2225</c:v>
                </c:pt>
                <c:pt idx="817" formatCode="&quot;$&quot;#,##0_);[Red]\(&quot;$&quot;#,##0\)">
                  <c:v>675.00000000000011</c:v>
                </c:pt>
                <c:pt idx="818" formatCode="&quot;$&quot;#,##0_);[Red]\(&quot;$&quot;#,##0\)">
                  <c:v>500</c:v>
                </c:pt>
                <c:pt idx="819" formatCode="&quot;$&quot;#,##0_);[Red]\(&quot;$&quot;#,##0\)">
                  <c:v>200</c:v>
                </c:pt>
                <c:pt idx="820" formatCode="&quot;$&quot;#,##0_);[Red]\(&quot;$&quot;#,##0\)">
                  <c:v>412.49999999999994</c:v>
                </c:pt>
                <c:pt idx="821" formatCode="&quot;$&quot;#,##0_);[Red]\(&quot;$&quot;#,##0\)">
                  <c:v>1050</c:v>
                </c:pt>
                <c:pt idx="822" formatCode="&quot;$&quot;#,##0_);[Red]\(&quot;$&quot;#,##0\)">
                  <c:v>1912.5</c:v>
                </c:pt>
                <c:pt idx="823" formatCode="&quot;$&quot;#,##0_);[Red]\(&quot;$&quot;#,##0\)">
                  <c:v>700.00000000000011</c:v>
                </c:pt>
                <c:pt idx="824" formatCode="&quot;$&quot;#,##0_);[Red]\(&quot;$&quot;#,##0\)">
                  <c:v>612.50000000000011</c:v>
                </c:pt>
                <c:pt idx="825" formatCode="&quot;$&quot;#,##0_);[Red]\(&quot;$&quot;#,##0\)">
                  <c:v>525</c:v>
                </c:pt>
                <c:pt idx="826" formatCode="&quot;$&quot;#,##0_);[Red]\(&quot;$&quot;#,##0\)">
                  <c:v>750</c:v>
                </c:pt>
                <c:pt idx="827" formatCode="&quot;$&quot;#,##0_);[Red]\(&quot;$&quot;#,##0\)">
                  <c:v>1787.5000000000002</c:v>
                </c:pt>
                <c:pt idx="828" formatCode="&quot;$&quot;#,##0_);[Red]\(&quot;$&quot;#,##0\)">
                  <c:v>2750</c:v>
                </c:pt>
                <c:pt idx="829" formatCode="&quot;$&quot;#,##0_);[Red]\(&quot;$&quot;#,##0\)">
                  <c:v>1350.0000000000002</c:v>
                </c:pt>
                <c:pt idx="830" formatCode="&quot;$&quot;#,##0_);[Red]\(&quot;$&quot;#,##0\)">
                  <c:v>900</c:v>
                </c:pt>
                <c:pt idx="831" formatCode="&quot;$&quot;#,##0_);[Red]\(&quot;$&quot;#,##0\)">
                  <c:v>700</c:v>
                </c:pt>
                <c:pt idx="832" formatCode="&quot;$&quot;#,##0_);[Red]\(&quot;$&quot;#,##0\)">
                  <c:v>1000</c:v>
                </c:pt>
                <c:pt idx="833" formatCode="&quot;$&quot;#,##0_);[Red]\(&quot;$&quot;#,##0\)">
                  <c:v>2062.5</c:v>
                </c:pt>
                <c:pt idx="834" formatCode="&quot;$&quot;#,##0_);[Red]\(&quot;$&quot;#,##0\)">
                  <c:v>2625</c:v>
                </c:pt>
                <c:pt idx="835" formatCode="&quot;$&quot;#,##0_);[Red]\(&quot;$&quot;#,##0\)">
                  <c:v>1350.0000000000002</c:v>
                </c:pt>
                <c:pt idx="836" formatCode="&quot;$&quot;#,##0_);[Red]\(&quot;$&quot;#,##0\)">
                  <c:v>900</c:v>
                </c:pt>
                <c:pt idx="837" formatCode="&quot;$&quot;#,##0_);[Red]\(&quot;$&quot;#,##0\)">
                  <c:v>612.50000000000011</c:v>
                </c:pt>
                <c:pt idx="838" formatCode="&quot;$&quot;#,##0_);[Red]\(&quot;$&quot;#,##0\)">
                  <c:v>675</c:v>
                </c:pt>
                <c:pt idx="839" formatCode="&quot;$&quot;#,##0_);[Red]\(&quot;$&quot;#,##0\)">
                  <c:v>1625</c:v>
                </c:pt>
                <c:pt idx="840" formatCode="&quot;$&quot;#,##0_);[Red]\(&quot;$&quot;#,##0\)">
                  <c:v>2025</c:v>
                </c:pt>
                <c:pt idx="841" formatCode="&quot;$&quot;#,##0_);[Red]\(&quot;$&quot;#,##0\)">
                  <c:v>1000.0000000000002</c:v>
                </c:pt>
                <c:pt idx="842" formatCode="&quot;$&quot;#,##0_);[Red]\(&quot;$&quot;#,##0\)">
                  <c:v>375</c:v>
                </c:pt>
                <c:pt idx="843" formatCode="&quot;$&quot;#,##0_);[Red]\(&quot;$&quot;#,##0\)">
                  <c:v>312.5</c:v>
                </c:pt>
                <c:pt idx="844" formatCode="&quot;$&quot;#,##0_);[Red]\(&quot;$&quot;#,##0\)">
                  <c:v>437.5</c:v>
                </c:pt>
                <c:pt idx="845" formatCode="&quot;$&quot;#,##0_);[Red]\(&quot;$&quot;#,##0\)">
                  <c:v>800</c:v>
                </c:pt>
                <c:pt idx="846" formatCode="&quot;$&quot;#,##0_);[Red]\(&quot;$&quot;#,##0\)">
                  <c:v>1687.4999999999998</c:v>
                </c:pt>
                <c:pt idx="847" formatCode="&quot;$&quot;#,##0_);[Red]\(&quot;$&quot;#,##0\)">
                  <c:v>700</c:v>
                </c:pt>
                <c:pt idx="848" formatCode="&quot;$&quot;#,##0_);[Red]\(&quot;$&quot;#,##0\)">
                  <c:v>350</c:v>
                </c:pt>
                <c:pt idx="849" formatCode="&quot;$&quot;#,##0_);[Red]\(&quot;$&quot;#,##0\)">
                  <c:v>262.5</c:v>
                </c:pt>
                <c:pt idx="850" formatCode="&quot;$&quot;#,##0_);[Red]\(&quot;$&quot;#,##0\)">
                  <c:v>337.49999999999994</c:v>
                </c:pt>
                <c:pt idx="851" formatCode="&quot;$&quot;#,##0_);[Red]\(&quot;$&quot;#,##0\)">
                  <c:v>999.99999999999977</c:v>
                </c:pt>
                <c:pt idx="852" formatCode="&quot;$&quot;#,##0_);[Red]\(&quot;$&quot;#,##0\)">
                  <c:v>1750</c:v>
                </c:pt>
                <c:pt idx="853" formatCode="&quot;$&quot;#,##0_);[Red]\(&quot;$&quot;#,##0\)">
                  <c:v>800</c:v>
                </c:pt>
                <c:pt idx="854" formatCode="&quot;$&quot;#,##0_);[Red]\(&quot;$&quot;#,##0\)">
                  <c:v>580</c:v>
                </c:pt>
                <c:pt idx="855" formatCode="&quot;$&quot;#,##0_);[Red]\(&quot;$&quot;#,##0\)">
                  <c:v>600</c:v>
                </c:pt>
                <c:pt idx="856" formatCode="&quot;$&quot;#,##0_);[Red]\(&quot;$&quot;#,##0\)">
                  <c:v>687.49999999999989</c:v>
                </c:pt>
                <c:pt idx="857" formatCode="&quot;$&quot;#,##0_);[Red]\(&quot;$&quot;#,##0\)">
                  <c:v>1349.9999999999998</c:v>
                </c:pt>
                <c:pt idx="858" formatCode="&quot;$&quot;#,##0_);[Red]\(&quot;$&quot;#,##0\)">
                  <c:v>2612.4999999999995</c:v>
                </c:pt>
                <c:pt idx="859" formatCode="&quot;$&quot;#,##0_);[Red]\(&quot;$&quot;#,##0\)">
                  <c:v>1237.5</c:v>
                </c:pt>
                <c:pt idx="860" formatCode="&quot;$&quot;#,##0_);[Red]\(&quot;$&quot;#,##0\)">
                  <c:v>1012.5</c:v>
                </c:pt>
                <c:pt idx="861" formatCode="&quot;$&quot;#,##0_);[Red]\(&quot;$&quot;#,##0\)">
                  <c:v>787.5</c:v>
                </c:pt>
                <c:pt idx="862" formatCode="&quot;$&quot;#,##0_);[Red]\(&quot;$&quot;#,##0\)">
                  <c:v>962.49999999999989</c:v>
                </c:pt>
                <c:pt idx="863" formatCode="&quot;$&quot;#,##0_);[Red]\(&quot;$&quot;#,##0\)">
                  <c:v>1649.9999999999995</c:v>
                </c:pt>
                <c:pt idx="864" formatCode="&quot;$&quot;#,##0_);[Red]\(&quot;$&quot;#,##0\)">
                  <c:v>1662.5</c:v>
                </c:pt>
                <c:pt idx="865" formatCode="&quot;$&quot;#,##0_);[Red]\(&quot;$&quot;#,##0\)">
                  <c:v>2137.5</c:v>
                </c:pt>
                <c:pt idx="866" formatCode="&quot;$&quot;#,##0_);[Red]\(&quot;$&quot;#,##0\)">
                  <c:v>2137.5</c:v>
                </c:pt>
                <c:pt idx="867" formatCode="&quot;$&quot;#,##0_);[Red]\(&quot;$&quot;#,##0\)">
                  <c:v>1462.5</c:v>
                </c:pt>
                <c:pt idx="868" formatCode="&quot;$&quot;#,##0_);[Red]\(&quot;$&quot;#,##0\)">
                  <c:v>1375</c:v>
                </c:pt>
                <c:pt idx="869" formatCode="&quot;$&quot;#,##0_);[Red]\(&quot;$&quot;#,##0\)">
                  <c:v>2137.5</c:v>
                </c:pt>
                <c:pt idx="870" formatCode="&quot;$&quot;#,##0_);[Red]\(&quot;$&quot;#,##0\)">
                  <c:v>1837.4999999999998</c:v>
                </c:pt>
                <c:pt idx="871" formatCode="&quot;$&quot;#,##0_);[Red]\(&quot;$&quot;#,##0\)">
                  <c:v>1912.5</c:v>
                </c:pt>
                <c:pt idx="872" formatCode="&quot;$&quot;#,##0_);[Red]\(&quot;$&quot;#,##0\)">
                  <c:v>2025</c:v>
                </c:pt>
                <c:pt idx="873" formatCode="&quot;$&quot;#,##0_);[Red]\(&quot;$&quot;#,##0\)">
                  <c:v>1350</c:v>
                </c:pt>
                <c:pt idx="874" formatCode="&quot;$&quot;#,##0_);[Red]\(&quot;$&quot;#,##0\)">
                  <c:v>1125</c:v>
                </c:pt>
                <c:pt idx="875" formatCode="&quot;$&quot;#,##0_);[Red]\(&quot;$&quot;#,##0\)">
                  <c:v>1912.5</c:v>
                </c:pt>
                <c:pt idx="876" formatCode="&quot;$&quot;#,##0_);[Red]\(&quot;$&quot;#,##0\)">
                  <c:v>2012.4999999999998</c:v>
                </c:pt>
                <c:pt idx="877" formatCode="&quot;$&quot;#,##0_);[Red]\(&quot;$&quot;#,##0\)">
                  <c:v>1912.5</c:v>
                </c:pt>
                <c:pt idx="878" formatCode="&quot;$&quot;#,##0_);[Red]\(&quot;$&quot;#,##0\)">
                  <c:v>1912.5</c:v>
                </c:pt>
                <c:pt idx="879" formatCode="&quot;$&quot;#,##0_);[Red]\(&quot;$&quot;#,##0\)">
                  <c:v>1462.5</c:v>
                </c:pt>
                <c:pt idx="880" formatCode="&quot;$&quot;#,##0_);[Red]\(&quot;$&quot;#,##0\)">
                  <c:v>1000</c:v>
                </c:pt>
                <c:pt idx="881" formatCode="&quot;$&quot;#,##0_);[Red]\(&quot;$&quot;#,##0\)">
                  <c:v>1800</c:v>
                </c:pt>
                <c:pt idx="882" formatCode="&quot;$&quot;#,##0_);[Red]\(&quot;$&quot;#,##0\)">
                  <c:v>2587.5</c:v>
                </c:pt>
                <c:pt idx="883" formatCode="&quot;$&quot;#,##0_);[Red]\(&quot;$&quot;#,##0\)">
                  <c:v>1687.5</c:v>
                </c:pt>
                <c:pt idx="884" formatCode="&quot;$&quot;#,##0_);[Red]\(&quot;$&quot;#,##0\)">
                  <c:v>1800</c:v>
                </c:pt>
                <c:pt idx="885" formatCode="&quot;$&quot;#,##0_);[Red]\(&quot;$&quot;#,##0\)">
                  <c:v>1200</c:v>
                </c:pt>
                <c:pt idx="886" formatCode="&quot;$&quot;#,##0_);[Red]\(&quot;$&quot;#,##0\)">
                  <c:v>900</c:v>
                </c:pt>
                <c:pt idx="887" formatCode="&quot;$&quot;#,##0_);[Red]\(&quot;$&quot;#,##0\)">
                  <c:v>2250</c:v>
                </c:pt>
                <c:pt idx="888" formatCode="&quot;$&quot;#,##0_);[Red]\(&quot;$&quot;#,##0\)">
                  <c:v>2300</c:v>
                </c:pt>
                <c:pt idx="889" formatCode="&quot;$&quot;#,##0_);[Red]\(&quot;$&quot;#,##0\)">
                  <c:v>1912.5</c:v>
                </c:pt>
                <c:pt idx="890" formatCode="&quot;$&quot;#,##0_);[Red]\(&quot;$&quot;#,##0\)">
                  <c:v>1912.5</c:v>
                </c:pt>
                <c:pt idx="891" formatCode="&quot;$&quot;#,##0_);[Red]\(&quot;$&quot;#,##0\)">
                  <c:v>1300</c:v>
                </c:pt>
                <c:pt idx="892" formatCode="&quot;$&quot;#,##0_);[Red]\(&quot;$&quot;#,##0\)">
                  <c:v>1012.5</c:v>
                </c:pt>
                <c:pt idx="893" formatCode="&quot;$&quot;#,##0_);[Red]\(&quot;$&quot;#,##0\)">
                  <c:v>2400</c:v>
                </c:pt>
                <c:pt idx="894" formatCode="&quot;$&quot;#,##0_);[Red]\(&quot;$&quot;#,##0\)">
                  <c:v>2700</c:v>
                </c:pt>
                <c:pt idx="895" formatCode="&quot;$&quot;#,##0_);[Red]\(&quot;$&quot;#,##0\)">
                  <c:v>2362.5</c:v>
                </c:pt>
                <c:pt idx="896" formatCode="&quot;$&quot;#,##0_);[Red]\(&quot;$&quot;#,##0\)">
                  <c:v>2475</c:v>
                </c:pt>
                <c:pt idx="897" formatCode="&quot;$&quot;#,##0_);[Red]\(&quot;$&quot;#,##0\)">
                  <c:v>1700</c:v>
                </c:pt>
                <c:pt idx="898" formatCode="&quot;$&quot;#,##0_);[Red]\(&quot;$&quot;#,##0\)">
                  <c:v>1350</c:v>
                </c:pt>
                <c:pt idx="899" formatCode="&quot;$&quot;#,##0_);[Red]\(&quot;$&quot;#,##0\)">
                  <c:v>3600</c:v>
                </c:pt>
                <c:pt idx="900" formatCode="&quot;$&quot;#,##0_);[Red]\(&quot;$&quot;#,##0\)">
                  <c:v>3000</c:v>
                </c:pt>
                <c:pt idx="901" formatCode="&quot;$&quot;#,##0_);[Red]\(&quot;$&quot;#,##0\)">
                  <c:v>2700</c:v>
                </c:pt>
                <c:pt idx="902" formatCode="&quot;$&quot;#,##0_);[Red]\(&quot;$&quot;#,##0\)">
                  <c:v>2475</c:v>
                </c:pt>
                <c:pt idx="903" formatCode="&quot;$&quot;#,##0_);[Red]\(&quot;$&quot;#,##0\)">
                  <c:v>1800</c:v>
                </c:pt>
                <c:pt idx="904" formatCode="&quot;$&quot;#,##0_);[Red]\(&quot;$&quot;#,##0\)">
                  <c:v>2137.5</c:v>
                </c:pt>
                <c:pt idx="905" formatCode="&quot;$&quot;#,##0_);[Red]\(&quot;$&quot;#,##0\)">
                  <c:v>2850</c:v>
                </c:pt>
                <c:pt idx="906" formatCode="&quot;$&quot;#,##0_);[Red]\(&quot;$&quot;#,##0\)">
                  <c:v>3037.5</c:v>
                </c:pt>
                <c:pt idx="907" formatCode="&quot;$&quot;#,##0_);[Red]\(&quot;$&quot;#,##0\)">
                  <c:v>3437.5000000000005</c:v>
                </c:pt>
                <c:pt idx="908" formatCode="&quot;$&quot;#,##0_);[Red]\(&quot;$&quot;#,##0\)">
                  <c:v>2500</c:v>
                </c:pt>
                <c:pt idx="909" formatCode="&quot;$&quot;#,##0_);[Red]\(&quot;$&quot;#,##0\)">
                  <c:v>1912.5</c:v>
                </c:pt>
                <c:pt idx="910" formatCode="&quot;$&quot;#,##0_);[Red]\(&quot;$&quot;#,##0\)">
                  <c:v>2337.4999999999995</c:v>
                </c:pt>
                <c:pt idx="911" formatCode="&quot;$&quot;#,##0_);[Red]\(&quot;$&quot;#,##0\)">
                  <c:v>2400</c:v>
                </c:pt>
                <c:pt idx="912" formatCode="&quot;$&quot;#,##0_);[Red]\(&quot;$&quot;#,##0\)">
                  <c:v>2700</c:v>
                </c:pt>
                <c:pt idx="913" formatCode="&quot;$&quot;#,##0_);[Red]\(&quot;$&quot;#,##0\)">
                  <c:v>3000</c:v>
                </c:pt>
                <c:pt idx="914" formatCode="&quot;$&quot;#,##0_);[Red]\(&quot;$&quot;#,##0\)">
                  <c:v>2025</c:v>
                </c:pt>
                <c:pt idx="915" formatCode="&quot;$&quot;#,##0_);[Red]\(&quot;$&quot;#,##0\)">
                  <c:v>1800</c:v>
                </c:pt>
                <c:pt idx="916" formatCode="&quot;$&quot;#,##0_);[Red]\(&quot;$&quot;#,##0\)">
                  <c:v>2199.9999999999995</c:v>
                </c:pt>
                <c:pt idx="917" formatCode="&quot;$&quot;#,##0_);[Red]\(&quot;$&quot;#,##0\)">
                  <c:v>2700</c:v>
                </c:pt>
                <c:pt idx="918" formatCode="&quot;$&quot;#,##0_);[Red]\(&quot;$&quot;#,##0\)">
                  <c:v>2475</c:v>
                </c:pt>
                <c:pt idx="919" formatCode="&quot;$&quot;#,##0_);[Red]\(&quot;$&quot;#,##0\)">
                  <c:v>2750</c:v>
                </c:pt>
                <c:pt idx="920" formatCode="&quot;$&quot;#,##0_);[Red]\(&quot;$&quot;#,##0\)">
                  <c:v>1800</c:v>
                </c:pt>
                <c:pt idx="921" formatCode="&quot;$&quot;#,##0_);[Red]\(&quot;$&quot;#,##0\)">
                  <c:v>1687.5</c:v>
                </c:pt>
                <c:pt idx="922" formatCode="&quot;$&quot;#,##0_);[Red]\(&quot;$&quot;#,##0\)">
                  <c:v>1924.9999999999998</c:v>
                </c:pt>
                <c:pt idx="923" formatCode="&quot;$&quot;#,##0_);[Red]\(&quot;$&quot;#,##0\)">
                  <c:v>2400</c:v>
                </c:pt>
                <c:pt idx="924" formatCode="&quot;$&quot;#,##0_);[Red]\(&quot;$&quot;#,##0\)">
                  <c:v>2300</c:v>
                </c:pt>
                <c:pt idx="925" formatCode="&quot;$&quot;#,##0_);[Red]\(&quot;$&quot;#,##0\)">
                  <c:v>2587.5000000000005</c:v>
                </c:pt>
                <c:pt idx="926" formatCode="&quot;$&quot;#,##0_);[Red]\(&quot;$&quot;#,##0\)">
                  <c:v>1700</c:v>
                </c:pt>
                <c:pt idx="927" formatCode="&quot;$&quot;#,##0_);[Red]\(&quot;$&quot;#,##0\)">
                  <c:v>1700</c:v>
                </c:pt>
                <c:pt idx="928" formatCode="&quot;$&quot;#,##0_);[Red]\(&quot;$&quot;#,##0\)">
                  <c:v>2062.4999999999995</c:v>
                </c:pt>
                <c:pt idx="929" formatCode="&quot;$&quot;#,##0_);[Red]\(&quot;$&quot;#,##0\)">
                  <c:v>2850</c:v>
                </c:pt>
                <c:pt idx="930" formatCode="&quot;$&quot;#,##0_);[Red]\(&quot;$&quot;#,##0\)">
                  <c:v>3037.5</c:v>
                </c:pt>
                <c:pt idx="931" formatCode="&quot;$&quot;#,##0_);[Red]\(&quot;$&quot;#,##0\)">
                  <c:v>3375</c:v>
                </c:pt>
                <c:pt idx="932" formatCode="&quot;$&quot;#,##0_);[Red]\(&quot;$&quot;#,##0\)">
                  <c:v>2137.5</c:v>
                </c:pt>
                <c:pt idx="933" formatCode="&quot;$&quot;#,##0_);[Red]\(&quot;$&quot;#,##0\)">
                  <c:v>2137.5</c:v>
                </c:pt>
                <c:pt idx="934" formatCode="&quot;$&quot;#,##0_);[Red]\(&quot;$&quot;#,##0\)">
                  <c:v>2199.9999999999995</c:v>
                </c:pt>
                <c:pt idx="935" formatCode="&quot;$&quot;#,##0_);[Red]\(&quot;$&quot;#,##0\)">
                  <c:v>3000</c:v>
                </c:pt>
                <c:pt idx="936" formatCode="&quot;$&quot;#,##0_);[Red]\(&quot;$&quot;#,##0\)">
                  <c:v>1400</c:v>
                </c:pt>
                <c:pt idx="937" formatCode="&quot;$&quot;#,##0_);[Red]\(&quot;$&quot;#,##0\)">
                  <c:v>2100</c:v>
                </c:pt>
                <c:pt idx="938" formatCode="&quot;$&quot;#,##0_);[Red]\(&quot;$&quot;#,##0\)">
                  <c:v>1500</c:v>
                </c:pt>
                <c:pt idx="939" formatCode="&quot;$&quot;#,##0_);[Red]\(&quot;$&quot;#,##0\)">
                  <c:v>1750</c:v>
                </c:pt>
                <c:pt idx="940" formatCode="&quot;$&quot;#,##0_);[Red]\(&quot;$&quot;#,##0\)">
                  <c:v>1400</c:v>
                </c:pt>
                <c:pt idx="941" formatCode="&quot;$&quot;#,##0_);[Red]\(&quot;$&quot;#,##0\)">
                  <c:v>1750</c:v>
                </c:pt>
                <c:pt idx="942" formatCode="&quot;$&quot;#,##0_);[Red]\(&quot;$&quot;#,##0\)">
                  <c:v>1625</c:v>
                </c:pt>
                <c:pt idx="943" formatCode="&quot;$&quot;#,##0_);[Red]\(&quot;$&quot;#,##0\)">
                  <c:v>2187.5</c:v>
                </c:pt>
                <c:pt idx="944" formatCode="&quot;$&quot;#,##0_);[Red]\(&quot;$&quot;#,##0\)">
                  <c:v>1575</c:v>
                </c:pt>
                <c:pt idx="945" formatCode="&quot;$&quot;#,##0_);[Red]\(&quot;$&quot;#,##0\)">
                  <c:v>1400</c:v>
                </c:pt>
                <c:pt idx="946" formatCode="&quot;$&quot;#,##0_);[Red]\(&quot;$&quot;#,##0\)">
                  <c:v>1100</c:v>
                </c:pt>
                <c:pt idx="947" formatCode="&quot;$&quot;#,##0_);[Red]\(&quot;$&quot;#,##0\)">
                  <c:v>1662.5</c:v>
                </c:pt>
                <c:pt idx="948" formatCode="&quot;$&quot;#,##0_);[Red]\(&quot;$&quot;#,##0\)">
                  <c:v>1950</c:v>
                </c:pt>
                <c:pt idx="949" formatCode="&quot;$&quot;#,##0_);[Red]\(&quot;$&quot;#,##0\)">
                  <c:v>2600</c:v>
                </c:pt>
                <c:pt idx="950" formatCode="&quot;$&quot;#,##0_);[Red]\(&quot;$&quot;#,##0\)">
                  <c:v>1425</c:v>
                </c:pt>
                <c:pt idx="951" formatCode="&quot;$&quot;#,##0_);[Red]\(&quot;$&quot;#,##0\)">
                  <c:v>1312.5000000000002</c:v>
                </c:pt>
                <c:pt idx="952" formatCode="&quot;$&quot;#,##0_);[Red]\(&quot;$&quot;#,##0\)">
                  <c:v>1100</c:v>
                </c:pt>
                <c:pt idx="953" formatCode="&quot;$&quot;#,##0_);[Red]\(&quot;$&quot;#,##0\)">
                  <c:v>1487.5000000000002</c:v>
                </c:pt>
                <c:pt idx="954" formatCode="&quot;$&quot;#,##0_);[Red]\(&quot;$&quot;#,##0\)">
                  <c:v>1350</c:v>
                </c:pt>
                <c:pt idx="955" formatCode="&quot;$&quot;#,##0_);[Red]\(&quot;$&quot;#,##0\)">
                  <c:v>1687.5000000000005</c:v>
                </c:pt>
                <c:pt idx="956" formatCode="&quot;$&quot;#,##0_);[Red]\(&quot;$&quot;#,##0\)">
                  <c:v>999.99999999999977</c:v>
                </c:pt>
                <c:pt idx="957" formatCode="&quot;$&quot;#,##0_);[Red]\(&quot;$&quot;#,##0\)">
                  <c:v>1000.0000000000002</c:v>
                </c:pt>
                <c:pt idx="958" formatCode="&quot;$&quot;#,##0_);[Red]\(&quot;$&quot;#,##0\)">
                  <c:v>900</c:v>
                </c:pt>
                <c:pt idx="959" formatCode="&quot;$&quot;#,##0_);[Red]\(&quot;$&quot;#,##0\)">
                  <c:v>1437.5000000000002</c:v>
                </c:pt>
                <c:pt idx="960" formatCode="&quot;$&quot;#,##0_);[Red]\(&quot;$&quot;#,##0\)">
                  <c:v>1087.4999999999998</c:v>
                </c:pt>
                <c:pt idx="961" formatCode="&quot;$&quot;#,##0_);[Red]\(&quot;$&quot;#,##0\)">
                  <c:v>1875.0000000000005</c:v>
                </c:pt>
                <c:pt idx="962" formatCode="&quot;$&quot;#,##0_);[Red]\(&quot;$&quot;#,##0\)">
                  <c:v>1199.9999999999998</c:v>
                </c:pt>
                <c:pt idx="963" formatCode="&quot;$&quot;#,##0_);[Red]\(&quot;$&quot;#,##0\)">
                  <c:v>1575.0000000000002</c:v>
                </c:pt>
                <c:pt idx="964" formatCode="&quot;$&quot;#,##0_);[Red]\(&quot;$&quot;#,##0\)">
                  <c:v>1912.5</c:v>
                </c:pt>
                <c:pt idx="965" formatCode="&quot;$&quot;#,##0_);[Red]\(&quot;$&quot;#,##0\)">
                  <c:v>3100</c:v>
                </c:pt>
                <c:pt idx="966" formatCode="&quot;$&quot;#,##0_);[Red]\(&quot;$&quot;#,##0\)">
                  <c:v>3100</c:v>
                </c:pt>
                <c:pt idx="967" formatCode="&quot;$&quot;#,##0_);[Red]\(&quot;$&quot;#,##0\)">
                  <c:v>3487.5</c:v>
                </c:pt>
                <c:pt idx="968" formatCode="&quot;$&quot;#,##0_);[Red]\(&quot;$&quot;#,##0\)">
                  <c:v>2600</c:v>
                </c:pt>
                <c:pt idx="969" formatCode="&quot;$&quot;#,##0_);[Red]\(&quot;$&quot;#,##0\)">
                  <c:v>2400</c:v>
                </c:pt>
                <c:pt idx="970" formatCode="&quot;$&quot;#,##0_);[Red]\(&quot;$&quot;#,##0\)">
                  <c:v>2250</c:v>
                </c:pt>
                <c:pt idx="971" formatCode="&quot;$&quot;#,##0_);[Red]\(&quot;$&quot;#,##0\)">
                  <c:v>4375</c:v>
                </c:pt>
                <c:pt idx="972" formatCode="&quot;$&quot;#,##0_);[Red]\(&quot;$&quot;#,##0\)">
                  <c:v>3300</c:v>
                </c:pt>
                <c:pt idx="973" formatCode="&quot;$&quot;#,##0_);[Red]\(&quot;$&quot;#,##0\)">
                  <c:v>3712.5</c:v>
                </c:pt>
                <c:pt idx="974" formatCode="&quot;$&quot;#,##0_);[Red]\(&quot;$&quot;#,##0\)">
                  <c:v>3900</c:v>
                </c:pt>
                <c:pt idx="975" formatCode="&quot;$&quot;#,##0_);[Red]\(&quot;$&quot;#,##0\)">
                  <c:v>2300</c:v>
                </c:pt>
                <c:pt idx="976" formatCode="&quot;$&quot;#,##0_);[Red]\(&quot;$&quot;#,##0\)">
                  <c:v>2475</c:v>
                </c:pt>
                <c:pt idx="977" formatCode="&quot;$&quot;#,##0_);[Red]\(&quot;$&quot;#,##0\)">
                  <c:v>4537.4999999999991</c:v>
                </c:pt>
                <c:pt idx="978" formatCode="&quot;$&quot;#,##0_);[Red]\(&quot;$&quot;#,##0\)">
                  <c:v>3487.5</c:v>
                </c:pt>
                <c:pt idx="979" formatCode="&quot;$&quot;#,##0_);[Red]\(&quot;$&quot;#,##0\)">
                  <c:v>4262.5</c:v>
                </c:pt>
                <c:pt idx="980" formatCode="&quot;$&quot;#,##0_);[Red]\(&quot;$&quot;#,##0\)">
                  <c:v>4750</c:v>
                </c:pt>
                <c:pt idx="981" formatCode="&quot;$&quot;#,##0_);[Red]\(&quot;$&quot;#,##0\)">
                  <c:v>2137.5</c:v>
                </c:pt>
                <c:pt idx="982" formatCode="&quot;$&quot;#,##0_);[Red]\(&quot;$&quot;#,##0\)">
                  <c:v>2375</c:v>
                </c:pt>
                <c:pt idx="983" formatCode="&quot;$&quot;#,##0_);[Red]\(&quot;$&quot;#,##0\)">
                  <c:v>3987.4999999999995</c:v>
                </c:pt>
                <c:pt idx="984" formatCode="&quot;$&quot;#,##0_);[Red]\(&quot;$&quot;#,##0\)">
                  <c:v>3375</c:v>
                </c:pt>
                <c:pt idx="985" formatCode="&quot;$&quot;#,##0_);[Red]\(&quot;$&quot;#,##0\)">
                  <c:v>3125</c:v>
                </c:pt>
                <c:pt idx="986" formatCode="&quot;$&quot;#,##0_);[Red]\(&quot;$&quot;#,##0\)">
                  <c:v>3712.4999999999995</c:v>
                </c:pt>
                <c:pt idx="987" formatCode="&quot;$&quot;#,##0_);[Red]\(&quot;$&quot;#,##0\)">
                  <c:v>2199.9999999999995</c:v>
                </c:pt>
                <c:pt idx="988" formatCode="&quot;$&quot;#,##0_);[Red]\(&quot;$&quot;#,##0\)">
                  <c:v>2000</c:v>
                </c:pt>
                <c:pt idx="989" formatCode="&quot;$&quot;#,##0_);[Red]\(&quot;$&quot;#,##0\)">
                  <c:v>2812.5</c:v>
                </c:pt>
                <c:pt idx="990" formatCode="&quot;$&quot;#,##0_);[Red]\(&quot;$&quot;#,##0\)">
                  <c:v>2012.5000000000002</c:v>
                </c:pt>
                <c:pt idx="991" formatCode="&quot;$&quot;#,##0_);[Red]\(&quot;$&quot;#,##0\)">
                  <c:v>2012.5000000000002</c:v>
                </c:pt>
                <c:pt idx="992" formatCode="&quot;$&quot;#,##0_);[Red]\(&quot;$&quot;#,##0\)">
                  <c:v>2100</c:v>
                </c:pt>
                <c:pt idx="993" formatCode="&quot;$&quot;#,##0_);[Red]\(&quot;$&quot;#,##0\)">
                  <c:v>1500</c:v>
                </c:pt>
                <c:pt idx="994" formatCode="&quot;$&quot;#,##0_);[Red]\(&quot;$&quot;#,##0\)">
                  <c:v>1225.0000000000002</c:v>
                </c:pt>
                <c:pt idx="995" formatCode="&quot;$&quot;#,##0_);[Red]\(&quot;$&quot;#,##0\)">
                  <c:v>2362.5</c:v>
                </c:pt>
                <c:pt idx="996" formatCode="&quot;$&quot;#,##0_);[Red]\(&quot;$&quot;#,##0\)">
                  <c:v>2025.0000000000002</c:v>
                </c:pt>
                <c:pt idx="997" formatCode="&quot;$&quot;#,##0_);[Red]\(&quot;$&quot;#,##0\)">
                  <c:v>2025.0000000000002</c:v>
                </c:pt>
                <c:pt idx="998" formatCode="&quot;$&quot;#,##0_);[Red]\(&quot;$&quot;#,##0\)">
                  <c:v>3300.0000000000005</c:v>
                </c:pt>
                <c:pt idx="999" formatCode="&quot;$&quot;#,##0_);[Red]\(&quot;$&quot;#,##0\)">
                  <c:v>2612.5</c:v>
                </c:pt>
                <c:pt idx="1000" formatCode="&quot;$&quot;#,##0_);[Red]\(&quot;$&quot;#,##0\)">
                  <c:v>2474.9999999999995</c:v>
                </c:pt>
                <c:pt idx="1001" formatCode="&quot;$&quot;#,##0_);[Red]\(&quot;$&quot;#,##0\)">
                  <c:v>4225</c:v>
                </c:pt>
                <c:pt idx="1002" formatCode="&quot;$&quot;#,##0_);[Red]\(&quot;$&quot;#,##0\)">
                  <c:v>4399.9999999999991</c:v>
                </c:pt>
                <c:pt idx="1003" formatCode="&quot;$&quot;#,##0_);[Red]\(&quot;$&quot;#,##0\)">
                  <c:v>4399.9999999999991</c:v>
                </c:pt>
                <c:pt idx="1004" formatCode="&quot;$&quot;#,##0_);[Red]\(&quot;$&quot;#,##0\)">
                  <c:v>4200</c:v>
                </c:pt>
                <c:pt idx="1005" formatCode="&quot;$&quot;#,##0_);[Red]\(&quot;$&quot;#,##0\)">
                  <c:v>3300</c:v>
                </c:pt>
                <c:pt idx="1006" formatCode="&quot;$&quot;#,##0_);[Red]\(&quot;$&quot;#,##0\)">
                  <c:v>2749.9999999999995</c:v>
                </c:pt>
                <c:pt idx="1007" formatCode="&quot;$&quot;#,##0_);[Red]\(&quot;$&quot;#,##0\)">
                  <c:v>4875</c:v>
                </c:pt>
                <c:pt idx="1008" formatCode="&quot;$&quot;#,##0_);[Red]\(&quot;$&quot;#,##0\)">
                  <c:v>1487.5</c:v>
                </c:pt>
                <c:pt idx="1009" formatCode="&quot;$&quot;#,##0_);[Red]\(&quot;$&quot;#,##0\)">
                  <c:v>787.5</c:v>
                </c:pt>
                <c:pt idx="1010" formatCode="&quot;$&quot;#,##0_);[Red]\(&quot;$&quot;#,##0\)">
                  <c:v>562.5</c:v>
                </c:pt>
                <c:pt idx="1011" formatCode="&quot;$&quot;#,##0_);[Red]\(&quot;$&quot;#,##0\)">
                  <c:v>225.00000000000003</c:v>
                </c:pt>
                <c:pt idx="1012" formatCode="&quot;$&quot;#,##0_);[Red]\(&quot;$&quot;#,##0\)">
                  <c:v>562.5</c:v>
                </c:pt>
                <c:pt idx="1013" formatCode="&quot;$&quot;#,##0_);[Red]\(&quot;$&quot;#,##0\)">
                  <c:v>787.5</c:v>
                </c:pt>
                <c:pt idx="1014" formatCode="&quot;$&quot;#,##0_);[Red]\(&quot;$&quot;#,##0\)">
                  <c:v>1662.5</c:v>
                </c:pt>
                <c:pt idx="1015" formatCode="&quot;$&quot;#,##0_);[Red]\(&quot;$&quot;#,##0\)">
                  <c:v>437.5</c:v>
                </c:pt>
                <c:pt idx="1016" formatCode="&quot;$&quot;#,##0_);[Red]\(&quot;$&quot;#,##0\)">
                  <c:v>437.5</c:v>
                </c:pt>
                <c:pt idx="1017" formatCode="&quot;$&quot;#,##0_);[Red]\(&quot;$&quot;#,##0\)">
                  <c:v>150.00000000000003</c:v>
                </c:pt>
                <c:pt idx="1018" formatCode="&quot;$&quot;#,##0_);[Red]\(&quot;$&quot;#,##0\)">
                  <c:v>562.5</c:v>
                </c:pt>
                <c:pt idx="1019" formatCode="&quot;$&quot;#,##0_);[Red]\(&quot;$&quot;#,##0\)">
                  <c:v>700</c:v>
                </c:pt>
                <c:pt idx="1020" formatCode="&quot;$&quot;#,##0_);[Red]\(&quot;$&quot;#,##0\)">
                  <c:v>1680</c:v>
                </c:pt>
                <c:pt idx="1021" formatCode="&quot;$&quot;#,##0_);[Red]\(&quot;$&quot;#,##0\)">
                  <c:v>400</c:v>
                </c:pt>
                <c:pt idx="1022" formatCode="&quot;$&quot;#,##0_);[Red]\(&quot;$&quot;#,##0\)">
                  <c:v>450.00000000000006</c:v>
                </c:pt>
                <c:pt idx="1023" formatCode="&quot;$&quot;#,##0_);[Red]\(&quot;$&quot;#,##0\)">
                  <c:v>0</c:v>
                </c:pt>
                <c:pt idx="1024" formatCode="&quot;$&quot;#,##0_);[Red]\(&quot;$&quot;#,##0\)">
                  <c:v>250</c:v>
                </c:pt>
                <c:pt idx="1025" formatCode="&quot;$&quot;#,##0_);[Red]\(&quot;$&quot;#,##0\)">
                  <c:v>600</c:v>
                </c:pt>
                <c:pt idx="1026" formatCode="&quot;$&quot;#,##0_);[Red]\(&quot;$&quot;#,##0\)">
                  <c:v>1500</c:v>
                </c:pt>
                <c:pt idx="1027" formatCode="&quot;$&quot;#,##0_);[Red]\(&quot;$&quot;#,##0\)">
                  <c:v>262.5</c:v>
                </c:pt>
                <c:pt idx="1028" formatCode="&quot;$&quot;#,##0_);[Red]\(&quot;$&quot;#,##0\)">
                  <c:v>187.50000000000003</c:v>
                </c:pt>
                <c:pt idx="1029" formatCode="&quot;$&quot;#,##0_);[Red]\(&quot;$&quot;#,##0\)">
                  <c:v>0</c:v>
                </c:pt>
                <c:pt idx="1030" formatCode="&quot;$&quot;#,##0_);[Red]\(&quot;$&quot;#,##0\)">
                  <c:v>112.5</c:v>
                </c:pt>
                <c:pt idx="1031" formatCode="&quot;$&quot;#,##0_);[Red]\(&quot;$&quot;#,##0\)">
                  <c:v>525</c:v>
                </c:pt>
                <c:pt idx="1032" formatCode="&quot;$&quot;#,##0_);[Red]\(&quot;$&quot;#,##0\)">
                  <c:v>1890</c:v>
                </c:pt>
                <c:pt idx="1033" formatCode="&quot;$&quot;#,##0_);[Red]\(&quot;$&quot;#,##0\)">
                  <c:v>500.00000000000011</c:v>
                </c:pt>
                <c:pt idx="1034" formatCode="&quot;$&quot;#,##0_);[Red]\(&quot;$&quot;#,##0\)">
                  <c:v>350.00000000000006</c:v>
                </c:pt>
                <c:pt idx="1035" formatCode="&quot;$&quot;#,##0_);[Red]\(&quot;$&quot;#,##0\)">
                  <c:v>87.500000000000014</c:v>
                </c:pt>
                <c:pt idx="1036" formatCode="&quot;$&quot;#,##0_);[Red]\(&quot;$&quot;#,##0\)">
                  <c:v>249.99999999999997</c:v>
                </c:pt>
                <c:pt idx="1037" formatCode="&quot;$&quot;#,##0_);[Red]\(&quot;$&quot;#,##0\)">
                  <c:v>824.99999999999989</c:v>
                </c:pt>
                <c:pt idx="1038" formatCode="&quot;$&quot;#,##0_);[Red]\(&quot;$&quot;#,##0\)">
                  <c:v>1600</c:v>
                </c:pt>
                <c:pt idx="1039" formatCode="&quot;$&quot;#,##0_);[Red]\(&quot;$&quot;#,##0\)">
                  <c:v>525.00000000000011</c:v>
                </c:pt>
                <c:pt idx="1040" formatCode="&quot;$&quot;#,##0_);[Red]\(&quot;$&quot;#,##0\)">
                  <c:v>525.00000000000011</c:v>
                </c:pt>
                <c:pt idx="1041" formatCode="&quot;$&quot;#,##0_);[Red]\(&quot;$&quot;#,##0\)">
                  <c:v>450.00000000000006</c:v>
                </c:pt>
                <c:pt idx="1042" formatCode="&quot;$&quot;#,##0_);[Red]\(&quot;$&quot;#,##0\)">
                  <c:v>675</c:v>
                </c:pt>
                <c:pt idx="1043" formatCode="&quot;$&quot;#,##0_);[Red]\(&quot;$&quot;#,##0\)">
                  <c:v>1625</c:v>
                </c:pt>
                <c:pt idx="1044" formatCode="&quot;$&quot;#,##0_);[Red]\(&quot;$&quot;#,##0\)">
                  <c:v>2475</c:v>
                </c:pt>
                <c:pt idx="1045" formatCode="&quot;$&quot;#,##0_);[Red]\(&quot;$&quot;#,##0\)">
                  <c:v>1200.0000000000002</c:v>
                </c:pt>
                <c:pt idx="1046" formatCode="&quot;$&quot;#,##0_);[Red]\(&quot;$&quot;#,##0\)">
                  <c:v>787.50000000000011</c:v>
                </c:pt>
                <c:pt idx="1047" formatCode="&quot;$&quot;#,##0_);[Red]\(&quot;$&quot;#,##0\)">
                  <c:v>612.50000000000011</c:v>
                </c:pt>
                <c:pt idx="1048" formatCode="&quot;$&quot;#,##0_);[Red]\(&quot;$&quot;#,##0\)">
                  <c:v>787.5</c:v>
                </c:pt>
                <c:pt idx="1049" formatCode="&quot;$&quot;#,##0_);[Red]\(&quot;$&quot;#,##0\)">
                  <c:v>1750</c:v>
                </c:pt>
                <c:pt idx="1050" formatCode="&quot;$&quot;#,##0_);[Red]\(&quot;$&quot;#,##0\)">
                  <c:v>2250</c:v>
                </c:pt>
                <c:pt idx="1051" formatCode="&quot;$&quot;#,##0_);[Red]\(&quot;$&quot;#,##0\)">
                  <c:v>1237.5000000000002</c:v>
                </c:pt>
                <c:pt idx="1052" formatCode="&quot;$&quot;#,##0_);[Red]\(&quot;$&quot;#,##0\)">
                  <c:v>800</c:v>
                </c:pt>
                <c:pt idx="1053" formatCode="&quot;$&quot;#,##0_);[Red]\(&quot;$&quot;#,##0\)">
                  <c:v>375.00000000000006</c:v>
                </c:pt>
                <c:pt idx="1054" formatCode="&quot;$&quot;#,##0_);[Red]\(&quot;$&quot;#,##0\)">
                  <c:v>400</c:v>
                </c:pt>
                <c:pt idx="1055" formatCode="&quot;$&quot;#,##0_);[Red]\(&quot;$&quot;#,##0\)">
                  <c:v>1237.5</c:v>
                </c:pt>
                <c:pt idx="1056" formatCode="&quot;$&quot;#,##0_);[Red]\(&quot;$&quot;#,##0\)">
                  <c:v>1600</c:v>
                </c:pt>
                <c:pt idx="1057" formatCode="&quot;$&quot;#,##0_);[Red]\(&quot;$&quot;#,##0\)">
                  <c:v>700.00000000000023</c:v>
                </c:pt>
                <c:pt idx="1058" formatCode="&quot;$&quot;#,##0_);[Red]\(&quot;$&quot;#,##0\)">
                  <c:v>200</c:v>
                </c:pt>
                <c:pt idx="1059" formatCode="&quot;$&quot;#,##0_);[Red]\(&quot;$&quot;#,##0\)">
                  <c:v>150</c:v>
                </c:pt>
                <c:pt idx="1060" formatCode="&quot;$&quot;#,##0_);[Red]\(&quot;$&quot;#,##0\)">
                  <c:v>225</c:v>
                </c:pt>
                <c:pt idx="1061" formatCode="&quot;$&quot;#,##0_);[Red]\(&quot;$&quot;#,##0\)">
                  <c:v>525</c:v>
                </c:pt>
                <c:pt idx="1062" formatCode="&quot;$&quot;#,##0_);[Red]\(&quot;$&quot;#,##0\)">
                  <c:v>1300</c:v>
                </c:pt>
                <c:pt idx="1063" formatCode="&quot;$&quot;#,##0_);[Red]\(&quot;$&quot;#,##0\)">
                  <c:v>450</c:v>
                </c:pt>
                <c:pt idx="1064" formatCode="&quot;$&quot;#,##0_);[Red]\(&quot;$&quot;#,##0\)">
                  <c:v>150</c:v>
                </c:pt>
                <c:pt idx="1065" formatCode="&quot;$&quot;#,##0_);[Red]\(&quot;$&quot;#,##0\)">
                  <c:v>75</c:v>
                </c:pt>
                <c:pt idx="1066" formatCode="&quot;$&quot;#,##0_);[Red]\(&quot;$&quot;#,##0\)">
                  <c:v>99.999999999999986</c:v>
                </c:pt>
                <c:pt idx="1067" formatCode="&quot;$&quot;#,##0_);[Red]\(&quot;$&quot;#,##0\)">
                  <c:v>674.99999999999989</c:v>
                </c:pt>
                <c:pt idx="1068" formatCode="&quot;$&quot;#,##0_);[Red]\(&quot;$&quot;#,##0\)">
                  <c:v>1200</c:v>
                </c:pt>
                <c:pt idx="1069" formatCode="&quot;$&quot;#,##0_);[Red]\(&quot;$&quot;#,##0\)">
                  <c:v>450.00000000000006</c:v>
                </c:pt>
                <c:pt idx="1070" formatCode="&quot;$&quot;#,##0_);[Red]\(&quot;$&quot;#,##0\)">
                  <c:v>285.00000000000006</c:v>
                </c:pt>
                <c:pt idx="1071" formatCode="&quot;$&quot;#,##0_);[Red]\(&quot;$&quot;#,##0\)">
                  <c:v>375.00000000000006</c:v>
                </c:pt>
                <c:pt idx="1072" formatCode="&quot;$&quot;#,##0_);[Red]\(&quot;$&quot;#,##0\)">
                  <c:v>499.99999999999994</c:v>
                </c:pt>
                <c:pt idx="1073" formatCode="&quot;$&quot;#,##0_);[Red]\(&quot;$&quot;#,##0\)">
                  <c:v>1099.9999999999995</c:v>
                </c:pt>
                <c:pt idx="1074" formatCode="&quot;$&quot;#,##0_);[Red]\(&quot;$&quot;#,##0\)">
                  <c:v>2249.9999999999995</c:v>
                </c:pt>
                <c:pt idx="1075" formatCode="&quot;$&quot;#,##0_);[Red]\(&quot;$&quot;#,##0\)">
                  <c:v>1000</c:v>
                </c:pt>
                <c:pt idx="1076" formatCode="&quot;$&quot;#,##0_);[Red]\(&quot;$&quot;#,##0\)">
                  <c:v>800</c:v>
                </c:pt>
                <c:pt idx="1077" formatCode="&quot;$&quot;#,##0_);[Red]\(&quot;$&quot;#,##0\)">
                  <c:v>600</c:v>
                </c:pt>
                <c:pt idx="1078" formatCode="&quot;$&quot;#,##0_);[Red]\(&quot;$&quot;#,##0\)">
                  <c:v>749.99999999999989</c:v>
                </c:pt>
                <c:pt idx="1079" formatCode="&quot;$&quot;#,##0_);[Red]\(&quot;$&quot;#,##0\)">
                  <c:v>1374.9999999999995</c:v>
                </c:pt>
                <c:pt idx="1080" formatCode="&quot;$&quot;#,##0_);[Red]\(&quot;$&quot;#,##0\)">
                  <c:v>1350</c:v>
                </c:pt>
                <c:pt idx="1081" formatCode="&quot;$&quot;#,##0_);[Red]\(&quot;$&quot;#,##0\)">
                  <c:v>2025</c:v>
                </c:pt>
                <c:pt idx="1082" formatCode="&quot;$&quot;#,##0_);[Red]\(&quot;$&quot;#,##0\)">
                  <c:v>1425</c:v>
                </c:pt>
                <c:pt idx="1083" formatCode="&quot;$&quot;#,##0_);[Red]\(&quot;$&quot;#,##0\)">
                  <c:v>1662.5</c:v>
                </c:pt>
                <c:pt idx="1084" formatCode="&quot;$&quot;#,##0_);[Red]\(&quot;$&quot;#,##0\)">
                  <c:v>1300</c:v>
                </c:pt>
                <c:pt idx="1085" formatCode="&quot;$&quot;#,##0_);[Red]\(&quot;$&quot;#,##0\)">
                  <c:v>1662.5</c:v>
                </c:pt>
                <c:pt idx="1086" formatCode="&quot;$&quot;#,##0_);[Red]\(&quot;$&quot;#,##0\)">
                  <c:v>1562.5</c:v>
                </c:pt>
                <c:pt idx="1087" formatCode="&quot;$&quot;#,##0_);[Red]\(&quot;$&quot;#,##0\)">
                  <c:v>2100</c:v>
                </c:pt>
                <c:pt idx="1088" formatCode="&quot;$&quot;#,##0_);[Red]\(&quot;$&quot;#,##0\)">
                  <c:v>1487.5</c:v>
                </c:pt>
                <c:pt idx="1089" formatCode="&quot;$&quot;#,##0_);[Red]\(&quot;$&quot;#,##0\)">
                  <c:v>1312.5</c:v>
                </c:pt>
                <c:pt idx="1090" formatCode="&quot;$&quot;#,##0_);[Red]\(&quot;$&quot;#,##0\)">
                  <c:v>1000</c:v>
                </c:pt>
                <c:pt idx="1091" formatCode="&quot;$&quot;#,##0_);[Red]\(&quot;$&quot;#,##0\)">
                  <c:v>1575</c:v>
                </c:pt>
                <c:pt idx="1092" formatCode="&quot;$&quot;#,##0_);[Red]\(&quot;$&quot;#,##0\)">
                  <c:v>1875</c:v>
                </c:pt>
                <c:pt idx="1093" formatCode="&quot;$&quot;#,##0_);[Red]\(&quot;$&quot;#,##0\)">
                  <c:v>2500</c:v>
                </c:pt>
                <c:pt idx="1094" formatCode="&quot;$&quot;#,##0_);[Red]\(&quot;$&quot;#,##0\)">
                  <c:v>1350</c:v>
                </c:pt>
                <c:pt idx="1095" formatCode="&quot;$&quot;#,##0_);[Red]\(&quot;$&quot;#,##0\)">
                  <c:v>1225.0000000000002</c:v>
                </c:pt>
                <c:pt idx="1096" formatCode="&quot;$&quot;#,##0_);[Red]\(&quot;$&quot;#,##0\)">
                  <c:v>1000</c:v>
                </c:pt>
                <c:pt idx="1097" formatCode="&quot;$&quot;#,##0_);[Red]\(&quot;$&quot;#,##0\)">
                  <c:v>1400.0000000000002</c:v>
                </c:pt>
                <c:pt idx="1098" formatCode="&quot;$&quot;#,##0_);[Red]\(&quot;$&quot;#,##0\)">
                  <c:v>1300</c:v>
                </c:pt>
                <c:pt idx="1099" formatCode="&quot;$&quot;#,##0_);[Red]\(&quot;$&quot;#,##0\)">
                  <c:v>1300.0000000000005</c:v>
                </c:pt>
                <c:pt idx="1100" formatCode="&quot;$&quot;#,##0_);[Red]\(&quot;$&quot;#,##0\)">
                  <c:v>712.49999999999989</c:v>
                </c:pt>
                <c:pt idx="1101" formatCode="&quot;$&quot;#,##0_);[Red]\(&quot;$&quot;#,##0\)">
                  <c:v>750.00000000000023</c:v>
                </c:pt>
                <c:pt idx="1102" formatCode="&quot;$&quot;#,##0_);[Red]\(&quot;$&quot;#,##0\)">
                  <c:v>687.5</c:v>
                </c:pt>
                <c:pt idx="1103" formatCode="&quot;$&quot;#,##0_);[Red]\(&quot;$&quot;#,##0\)">
                  <c:v>1100.0000000000005</c:v>
                </c:pt>
                <c:pt idx="1104" formatCode="&quot;$&quot;#,##0_);[Red]\(&quot;$&quot;#,##0\)">
                  <c:v>699.99999999999977</c:v>
                </c:pt>
                <c:pt idx="1105" formatCode="&quot;$&quot;#,##0_);[Red]\(&quot;$&quot;#,##0\)">
                  <c:v>1450.0000000000005</c:v>
                </c:pt>
                <c:pt idx="1106" formatCode="&quot;$&quot;#,##0_);[Red]\(&quot;$&quot;#,##0\)">
                  <c:v>862.49999999999977</c:v>
                </c:pt>
                <c:pt idx="1107" formatCode="&quot;$&quot;#,##0_);[Red]\(&quot;$&quot;#,##0\)">
                  <c:v>1750.0000000000002</c:v>
                </c:pt>
                <c:pt idx="1108" formatCode="&quot;$&quot;#,##0_);[Red]\(&quot;$&quot;#,##0\)">
                  <c:v>2000</c:v>
                </c:pt>
                <c:pt idx="1109" formatCode="&quot;$&quot;#,##0_);[Red]\(&quot;$&quot;#,##0\)">
                  <c:v>3375</c:v>
                </c:pt>
                <c:pt idx="1110" formatCode="&quot;$&quot;#,##0_);[Red]\(&quot;$&quot;#,##0\)">
                  <c:v>3375</c:v>
                </c:pt>
                <c:pt idx="1111" formatCode="&quot;$&quot;#,##0_);[Red]\(&quot;$&quot;#,##0\)">
                  <c:v>3750</c:v>
                </c:pt>
                <c:pt idx="1112" formatCode="&quot;$&quot;#,##0_);[Red]\(&quot;$&quot;#,##0\)">
                  <c:v>2925</c:v>
                </c:pt>
                <c:pt idx="1113" formatCode="&quot;$&quot;#,##0_);[Red]\(&quot;$&quot;#,##0\)">
                  <c:v>2700</c:v>
                </c:pt>
                <c:pt idx="1114" formatCode="&quot;$&quot;#,##0_);[Red]\(&quot;$&quot;#,##0\)">
                  <c:v>2500</c:v>
                </c:pt>
                <c:pt idx="1115" formatCode="&quot;$&quot;#,##0_);[Red]\(&quot;$&quot;#,##0\)">
                  <c:v>4812.5</c:v>
                </c:pt>
                <c:pt idx="1116" formatCode="&quot;$&quot;#,##0_);[Red]\(&quot;$&quot;#,##0\)">
                  <c:v>3712.5</c:v>
                </c:pt>
                <c:pt idx="1117" formatCode="&quot;$&quot;#,##0_);[Red]\(&quot;$&quot;#,##0\)">
                  <c:v>4125</c:v>
                </c:pt>
                <c:pt idx="1118" formatCode="&quot;$&quot;#,##0_);[Red]\(&quot;$&quot;#,##0\)">
                  <c:v>4387.5</c:v>
                </c:pt>
                <c:pt idx="1119" formatCode="&quot;$&quot;#,##0_);[Red]\(&quot;$&quot;#,##0\)">
                  <c:v>2587.5</c:v>
                </c:pt>
                <c:pt idx="1120" formatCode="&quot;$&quot;#,##0_);[Red]\(&quot;$&quot;#,##0\)">
                  <c:v>2625</c:v>
                </c:pt>
                <c:pt idx="1121" formatCode="&quot;$&quot;#,##0_);[Red]\(&quot;$&quot;#,##0\)">
                  <c:v>4800</c:v>
                </c:pt>
                <c:pt idx="1122" formatCode="&quot;$&quot;#,##0_);[Red]\(&quot;$&quot;#,##0\)">
                  <c:v>3000</c:v>
                </c:pt>
                <c:pt idx="1123" formatCode="&quot;$&quot;#,##0_);[Red]\(&quot;$&quot;#,##0\)">
                  <c:v>4125</c:v>
                </c:pt>
                <c:pt idx="1124" formatCode="&quot;$&quot;#,##0_);[Red]\(&quot;$&quot;#,##0\)">
                  <c:v>5087.5</c:v>
                </c:pt>
                <c:pt idx="1125" formatCode="&quot;$&quot;#,##0_);[Red]\(&quot;$&quot;#,##0\)">
                  <c:v>2125</c:v>
                </c:pt>
                <c:pt idx="1126" formatCode="&quot;$&quot;#,##0_);[Red]\(&quot;$&quot;#,##0\)">
                  <c:v>2337.5</c:v>
                </c:pt>
                <c:pt idx="1127" formatCode="&quot;$&quot;#,##0_);[Red]\(&quot;$&quot;#,##0\)">
                  <c:v>4050</c:v>
                </c:pt>
                <c:pt idx="1128" formatCode="&quot;$&quot;#,##0_);[Red]\(&quot;$&quot;#,##0\)">
                  <c:v>3437.5000000000005</c:v>
                </c:pt>
                <c:pt idx="1129" formatCode="&quot;$&quot;#,##0_);[Red]\(&quot;$&quot;#,##0\)">
                  <c:v>3162.5000000000005</c:v>
                </c:pt>
                <c:pt idx="1130" formatCode="&quot;$&quot;#,##0_);[Red]\(&quot;$&quot;#,##0\)">
                  <c:v>3750</c:v>
                </c:pt>
                <c:pt idx="1131" formatCode="&quot;$&quot;#,##0_);[Red]\(&quot;$&quot;#,##0\)">
                  <c:v>2100</c:v>
                </c:pt>
                <c:pt idx="1132" formatCode="&quot;$&quot;#,##0_);[Red]\(&quot;$&quot;#,##0\)">
                  <c:v>1575</c:v>
                </c:pt>
                <c:pt idx="1133" formatCode="&quot;$&quot;#,##0_);[Red]\(&quot;$&quot;#,##0\)">
                  <c:v>2300</c:v>
                </c:pt>
                <c:pt idx="1134" formatCode="&quot;$&quot;#,##0_);[Red]\(&quot;$&quot;#,##0\)">
                  <c:v>1575.0000000000002</c:v>
                </c:pt>
                <c:pt idx="1135" formatCode="&quot;$&quot;#,##0_);[Red]\(&quot;$&quot;#,##0\)">
                  <c:v>1575.0000000000002</c:v>
                </c:pt>
                <c:pt idx="1136" formatCode="&quot;$&quot;#,##0_);[Red]\(&quot;$&quot;#,##0\)">
                  <c:v>1662.5000000000002</c:v>
                </c:pt>
                <c:pt idx="1137" formatCode="&quot;$&quot;#,##0_);[Red]\(&quot;$&quot;#,##0\)">
                  <c:v>1137.5</c:v>
                </c:pt>
                <c:pt idx="1138" formatCode="&quot;$&quot;#,##0_);[Red]\(&quot;$&quot;#,##0\)">
                  <c:v>900.00000000000011</c:v>
                </c:pt>
                <c:pt idx="1139" formatCode="&quot;$&quot;#,##0_);[Red]\(&quot;$&quot;#,##0\)">
                  <c:v>1900</c:v>
                </c:pt>
                <c:pt idx="1140" formatCode="&quot;$&quot;#,##0_);[Red]\(&quot;$&quot;#,##0\)">
                  <c:v>1250.0000000000002</c:v>
                </c:pt>
                <c:pt idx="1141" formatCode="&quot;$&quot;#,##0_);[Red]\(&quot;$&quot;#,##0\)">
                  <c:v>1250.0000000000002</c:v>
                </c:pt>
                <c:pt idx="1142" formatCode="&quot;$&quot;#,##0_);[Red]\(&quot;$&quot;#,##0\)">
                  <c:v>2587.5000000000005</c:v>
                </c:pt>
                <c:pt idx="1143" formatCode="&quot;$&quot;#,##0_);[Red]\(&quot;$&quot;#,##0\)">
                  <c:v>2025.0000000000002</c:v>
                </c:pt>
                <c:pt idx="1144" formatCode="&quot;$&quot;#,##0_);[Red]\(&quot;$&quot;#,##0\)">
                  <c:v>2124.9999999999995</c:v>
                </c:pt>
                <c:pt idx="1145" formatCode="&quot;$&quot;#,##0_);[Red]\(&quot;$&quot;#,##0\)">
                  <c:v>3750</c:v>
                </c:pt>
                <c:pt idx="1146" formatCode="&quot;$&quot;#,##0_);[Red]\(&quot;$&quot;#,##0\)">
                  <c:v>4650</c:v>
                </c:pt>
                <c:pt idx="1147" formatCode="&quot;$&quot;#,##0_);[Red]\(&quot;$&quot;#,##0\)">
                  <c:v>4650</c:v>
                </c:pt>
                <c:pt idx="1148" formatCode="&quot;$&quot;#,##0_);[Red]\(&quot;$&quot;#,##0\)">
                  <c:v>4550</c:v>
                </c:pt>
                <c:pt idx="1149" formatCode="&quot;$&quot;#,##0_);[Red]\(&quot;$&quot;#,##0\)">
                  <c:v>3575</c:v>
                </c:pt>
                <c:pt idx="1150" formatCode="&quot;$&quot;#,##0_);[Red]\(&quot;$&quot;#,##0\)">
                  <c:v>3000</c:v>
                </c:pt>
                <c:pt idx="1151" formatCode="&quot;$&quot;#,##0_);[Red]\(&quot;$&quot;#,##0\)">
                  <c:v>5250.0000000000009</c:v>
                </c:pt>
                <c:pt idx="1152" formatCode="&quot;$&quot;#,##0_);[Red]\(&quot;$&quot;#,##0\)">
                  <c:v>1800</c:v>
                </c:pt>
                <c:pt idx="1153" formatCode="&quot;$&quot;#,##0_);[Red]\(&quot;$&quot;#,##0\)">
                  <c:v>1000</c:v>
                </c:pt>
                <c:pt idx="1154" formatCode="&quot;$&quot;#,##0_);[Red]\(&quot;$&quot;#,##0\)">
                  <c:v>750.00000000000011</c:v>
                </c:pt>
                <c:pt idx="1155" formatCode="&quot;$&quot;#,##0_);[Red]\(&quot;$&quot;#,##0\)">
                  <c:v>350</c:v>
                </c:pt>
                <c:pt idx="1156" formatCode="&quot;$&quot;#,##0_);[Red]\(&quot;$&quot;#,##0\)">
                  <c:v>750</c:v>
                </c:pt>
                <c:pt idx="1157" formatCode="&quot;$&quot;#,##0_);[Red]\(&quot;$&quot;#,##0\)">
                  <c:v>1000</c:v>
                </c:pt>
                <c:pt idx="1158" formatCode="&quot;$&quot;#,##0_);[Red]\(&quot;$&quot;#,##0\)">
                  <c:v>2000</c:v>
                </c:pt>
                <c:pt idx="1159" formatCode="&quot;$&quot;#,##0_);[Red]\(&quot;$&quot;#,##0\)">
                  <c:v>600</c:v>
                </c:pt>
                <c:pt idx="1160" formatCode="&quot;$&quot;#,##0_);[Red]\(&quot;$&quot;#,##0\)">
                  <c:v>600.00000000000011</c:v>
                </c:pt>
                <c:pt idx="1161" formatCode="&quot;$&quot;#,##0_);[Red]\(&quot;$&quot;#,##0\)">
                  <c:v>262.5</c:v>
                </c:pt>
                <c:pt idx="1162" formatCode="&quot;$&quot;#,##0_);[Red]\(&quot;$&quot;#,##0\)">
                  <c:v>750</c:v>
                </c:pt>
                <c:pt idx="1163" formatCode="&quot;$&quot;#,##0_);[Red]\(&quot;$&quot;#,##0\)">
                  <c:v>1000</c:v>
                </c:pt>
                <c:pt idx="1164" formatCode="&quot;$&quot;#,##0_);[Red]\(&quot;$&quot;#,##0\)">
                  <c:v>1880</c:v>
                </c:pt>
                <c:pt idx="1165" formatCode="&quot;$&quot;#,##0_);[Red]\(&quot;$&quot;#,##0\)">
                  <c:v>700</c:v>
                </c:pt>
                <c:pt idx="1166" formatCode="&quot;$&quot;#,##0_);[Red]\(&quot;$&quot;#,##0\)">
                  <c:v>600.00000000000011</c:v>
                </c:pt>
                <c:pt idx="1167" formatCode="&quot;$&quot;#,##0_);[Red]\(&quot;$&quot;#,##0\)">
                  <c:v>175</c:v>
                </c:pt>
                <c:pt idx="1168" formatCode="&quot;$&quot;#,##0_);[Red]\(&quot;$&quot;#,##0\)">
                  <c:v>500</c:v>
                </c:pt>
                <c:pt idx="1169" formatCode="&quot;$&quot;#,##0_);[Red]\(&quot;$&quot;#,##0\)">
                  <c:v>800</c:v>
                </c:pt>
                <c:pt idx="1170" formatCode="&quot;$&quot;#,##0_);[Red]\(&quot;$&quot;#,##0\)">
                  <c:v>1800</c:v>
                </c:pt>
                <c:pt idx="1171" formatCode="&quot;$&quot;#,##0_);[Red]\(&quot;$&quot;#,##0\)">
                  <c:v>600</c:v>
                </c:pt>
                <c:pt idx="1172" formatCode="&quot;$&quot;#,##0_);[Red]\(&quot;$&quot;#,##0\)">
                  <c:v>450.00000000000006</c:v>
                </c:pt>
                <c:pt idx="1173" formatCode="&quot;$&quot;#,##0_);[Red]\(&quot;$&quot;#,##0\)">
                  <c:v>262.5</c:v>
                </c:pt>
                <c:pt idx="1174" formatCode="&quot;$&quot;#,##0_);[Red]\(&quot;$&quot;#,##0\)">
                  <c:v>375</c:v>
                </c:pt>
                <c:pt idx="1175" formatCode="&quot;$&quot;#,##0_);[Red]\(&quot;$&quot;#,##0\)">
                  <c:v>900</c:v>
                </c:pt>
                <c:pt idx="1176" formatCode="&quot;$&quot;#,##0_);[Red]\(&quot;$&quot;#,##0\)">
                  <c:v>2722.4999999999995</c:v>
                </c:pt>
                <c:pt idx="1177" formatCode="&quot;$&quot;#,##0_);[Red]\(&quot;$&quot;#,##0\)">
                  <c:v>1000</c:v>
                </c:pt>
                <c:pt idx="1178" formatCode="&quot;$&quot;#,##0_);[Red]\(&quot;$&quot;#,##0\)">
                  <c:v>787.5</c:v>
                </c:pt>
                <c:pt idx="1179" formatCode="&quot;$&quot;#,##0_);[Red]\(&quot;$&quot;#,##0\)">
                  <c:v>562.5</c:v>
                </c:pt>
                <c:pt idx="1180" formatCode="&quot;$&quot;#,##0_);[Red]\(&quot;$&quot;#,##0\)">
                  <c:v>824.99999999999989</c:v>
                </c:pt>
                <c:pt idx="1181" formatCode="&quot;$&quot;#,##0_);[Red]\(&quot;$&quot;#,##0\)">
                  <c:v>1650</c:v>
                </c:pt>
                <c:pt idx="1182" formatCode="&quot;$&quot;#,##0_);[Red]\(&quot;$&quot;#,##0\)">
                  <c:v>2887.4999999999995</c:v>
                </c:pt>
                <c:pt idx="1183" formatCode="&quot;$&quot;#,##0_);[Red]\(&quot;$&quot;#,##0\)">
                  <c:v>1375</c:v>
                </c:pt>
                <c:pt idx="1184" formatCode="&quot;$&quot;#,##0_);[Red]\(&quot;$&quot;#,##0\)">
                  <c:v>900</c:v>
                </c:pt>
                <c:pt idx="1185" formatCode="&quot;$&quot;#,##0_);[Red]\(&quot;$&quot;#,##0\)">
                  <c:v>787.5</c:v>
                </c:pt>
                <c:pt idx="1186" formatCode="&quot;$&quot;#,##0_);[Red]\(&quot;$&quot;#,##0\)">
                  <c:v>962.49999999999989</c:v>
                </c:pt>
                <c:pt idx="1187" formatCode="&quot;$&quot;#,##0_);[Red]\(&quot;$&quot;#,##0\)">
                  <c:v>1950</c:v>
                </c:pt>
                <c:pt idx="1188" formatCode="&quot;$&quot;#,##0_);[Red]\(&quot;$&quot;#,##0\)">
                  <c:v>3024.9999999999995</c:v>
                </c:pt>
                <c:pt idx="1189" formatCode="&quot;$&quot;#,##0_);[Red]\(&quot;$&quot;#,##0\)">
                  <c:v>1500</c:v>
                </c:pt>
                <c:pt idx="1190" formatCode="&quot;$&quot;#,##0_);[Red]\(&quot;$&quot;#,##0\)">
                  <c:v>1012.5</c:v>
                </c:pt>
                <c:pt idx="1191" formatCode="&quot;$&quot;#,##0_);[Red]\(&quot;$&quot;#,##0\)">
                  <c:v>787.5</c:v>
                </c:pt>
                <c:pt idx="1192" formatCode="&quot;$&quot;#,##0_);[Red]\(&quot;$&quot;#,##0\)">
                  <c:v>1099.9999999999998</c:v>
                </c:pt>
                <c:pt idx="1193" formatCode="&quot;$&quot;#,##0_);[Red]\(&quot;$&quot;#,##0\)">
                  <c:v>2250</c:v>
                </c:pt>
                <c:pt idx="1194" formatCode="&quot;$&quot;#,##0_);[Red]\(&quot;$&quot;#,##0\)">
                  <c:v>2887.4999999999995</c:v>
                </c:pt>
                <c:pt idx="1195" formatCode="&quot;$&quot;#,##0_);[Red]\(&quot;$&quot;#,##0\)">
                  <c:v>1500</c:v>
                </c:pt>
                <c:pt idx="1196" formatCode="&quot;$&quot;#,##0_);[Red]\(&quot;$&quot;#,##0\)">
                  <c:v>1012.5</c:v>
                </c:pt>
                <c:pt idx="1197" formatCode="&quot;$&quot;#,##0_);[Red]\(&quot;$&quot;#,##0\)">
                  <c:v>787.5</c:v>
                </c:pt>
                <c:pt idx="1198" formatCode="&quot;$&quot;#,##0_);[Red]\(&quot;$&quot;#,##0\)">
                  <c:v>824.99999999999989</c:v>
                </c:pt>
                <c:pt idx="1199" formatCode="&quot;$&quot;#,##0_);[Red]\(&quot;$&quot;#,##0\)">
                  <c:v>1950</c:v>
                </c:pt>
                <c:pt idx="1200" formatCode="&quot;$&quot;#,##0_);[Red]\(&quot;$&quot;#,##0\)">
                  <c:v>2474.9999999999995</c:v>
                </c:pt>
                <c:pt idx="1201" formatCode="&quot;$&quot;#,##0_);[Red]\(&quot;$&quot;#,##0\)">
                  <c:v>1250</c:v>
                </c:pt>
                <c:pt idx="1202" formatCode="&quot;$&quot;#,##0_);[Red]\(&quot;$&quot;#,##0\)">
                  <c:v>675</c:v>
                </c:pt>
                <c:pt idx="1203" formatCode="&quot;$&quot;#,##0_);[Red]\(&quot;$&quot;#,##0\)">
                  <c:v>562.5</c:v>
                </c:pt>
                <c:pt idx="1204" formatCode="&quot;$&quot;#,##0_);[Red]\(&quot;$&quot;#,##0\)">
                  <c:v>687.49999999999989</c:v>
                </c:pt>
                <c:pt idx="1205" formatCode="&quot;$&quot;#,##0_);[Red]\(&quot;$&quot;#,##0\)">
                  <c:v>1350</c:v>
                </c:pt>
                <c:pt idx="1206" formatCode="&quot;$&quot;#,##0_);[Red]\(&quot;$&quot;#,##0\)">
                  <c:v>2400</c:v>
                </c:pt>
                <c:pt idx="1207" formatCode="&quot;$&quot;#,##0_);[Red]\(&quot;$&quot;#,##0\)">
                  <c:v>1237.5</c:v>
                </c:pt>
                <c:pt idx="1208" formatCode="&quot;$&quot;#,##0_);[Red]\(&quot;$&quot;#,##0\)">
                  <c:v>687.5</c:v>
                </c:pt>
                <c:pt idx="1209" formatCode="&quot;$&quot;#,##0_);[Red]\(&quot;$&quot;#,##0\)">
                  <c:v>550</c:v>
                </c:pt>
                <c:pt idx="1210" formatCode="&quot;$&quot;#,##0_);[Red]\(&quot;$&quot;#,##0\)">
                  <c:v>650</c:v>
                </c:pt>
                <c:pt idx="1211" formatCode="&quot;$&quot;#,##0_);[Red]\(&quot;$&quot;#,##0\)">
                  <c:v>1575</c:v>
                </c:pt>
                <c:pt idx="1212" formatCode="&quot;$&quot;#,##0_);[Red]\(&quot;$&quot;#,##0\)">
                  <c:v>2437.5</c:v>
                </c:pt>
                <c:pt idx="1213" formatCode="&quot;$&quot;#,##0_);[Red]\(&quot;$&quot;#,##0\)">
                  <c:v>1100</c:v>
                </c:pt>
                <c:pt idx="1214" formatCode="&quot;$&quot;#,##0_);[Red]\(&quot;$&quot;#,##0\)">
                  <c:v>1072.5</c:v>
                </c:pt>
                <c:pt idx="1215" formatCode="&quot;$&quot;#,##0_);[Red]\(&quot;$&quot;#,##0\)">
                  <c:v>962.50000000000011</c:v>
                </c:pt>
                <c:pt idx="1216" formatCode="&quot;$&quot;#,##0_);[Red]\(&quot;$&quot;#,##0\)">
                  <c:v>975</c:v>
                </c:pt>
                <c:pt idx="1217" formatCode="&quot;$&quot;#,##0_);[Red]\(&quot;$&quot;#,##0\)">
                  <c:v>1750</c:v>
                </c:pt>
                <c:pt idx="1218" formatCode="&quot;$&quot;#,##0_);[Red]\(&quot;$&quot;#,##0\)">
                  <c:v>3087.5</c:v>
                </c:pt>
                <c:pt idx="1219" formatCode="&quot;$&quot;#,##0_);[Red]\(&quot;$&quot;#,##0\)">
                  <c:v>1512.5000000000002</c:v>
                </c:pt>
                <c:pt idx="1220" formatCode="&quot;$&quot;#,##0_);[Red]\(&quot;$&quot;#,##0\)">
                  <c:v>1375</c:v>
                </c:pt>
                <c:pt idx="1221" formatCode="&quot;$&quot;#,##0_);[Red]\(&quot;$&quot;#,##0\)">
                  <c:v>1100</c:v>
                </c:pt>
                <c:pt idx="1222" formatCode="&quot;$&quot;#,##0_);[Red]\(&quot;$&quot;#,##0\)">
                  <c:v>1300</c:v>
                </c:pt>
                <c:pt idx="1223" formatCode="&quot;$&quot;#,##0_);[Red]\(&quot;$&quot;#,##0\)">
                  <c:v>2100</c:v>
                </c:pt>
                <c:pt idx="1224" formatCode="&quot;$&quot;#,##0_);[Red]\(&quot;$&quot;#,##0\)">
                  <c:v>1312.5000000000002</c:v>
                </c:pt>
                <c:pt idx="1225" formatCode="&quot;$&quot;#,##0_);[Red]\(&quot;$&quot;#,##0\)">
                  <c:v>1687.5</c:v>
                </c:pt>
                <c:pt idx="1226" formatCode="&quot;$&quot;#,##0_);[Red]\(&quot;$&quot;#,##0\)">
                  <c:v>1687.5</c:v>
                </c:pt>
                <c:pt idx="1227" formatCode="&quot;$&quot;#,##0_);[Red]\(&quot;$&quot;#,##0\)">
                  <c:v>1012.5</c:v>
                </c:pt>
                <c:pt idx="1228" formatCode="&quot;$&quot;#,##0_);[Red]\(&quot;$&quot;#,##0\)">
                  <c:v>875</c:v>
                </c:pt>
                <c:pt idx="1229" formatCode="&quot;$&quot;#,##0_);[Red]\(&quot;$&quot;#,##0\)">
                  <c:v>1912.5</c:v>
                </c:pt>
                <c:pt idx="1230" formatCode="&quot;$&quot;#,##0_);[Red]\(&quot;$&quot;#,##0\)">
                  <c:v>1662.5000000000002</c:v>
                </c:pt>
                <c:pt idx="1231" formatCode="&quot;$&quot;#,##0_);[Red]\(&quot;$&quot;#,##0\)">
                  <c:v>1687.5</c:v>
                </c:pt>
                <c:pt idx="1232" formatCode="&quot;$&quot;#,##0_);[Red]\(&quot;$&quot;#,##0\)">
                  <c:v>1687.5</c:v>
                </c:pt>
                <c:pt idx="1233" formatCode="&quot;$&quot;#,##0_);[Red]\(&quot;$&quot;#,##0\)">
                  <c:v>1012.5</c:v>
                </c:pt>
                <c:pt idx="1234" formatCode="&quot;$&quot;#,##0_);[Red]\(&quot;$&quot;#,##0\)">
                  <c:v>750</c:v>
                </c:pt>
                <c:pt idx="1235" formatCode="&quot;$&quot;#,##0_);[Red]\(&quot;$&quot;#,##0\)">
                  <c:v>1575</c:v>
                </c:pt>
                <c:pt idx="1236" formatCode="&quot;$&quot;#,##0_);[Red]\(&quot;$&quot;#,##0\)">
                  <c:v>2250</c:v>
                </c:pt>
                <c:pt idx="1237" formatCode="&quot;$&quot;#,##0_);[Red]\(&quot;$&quot;#,##0\)">
                  <c:v>1924.9999999999998</c:v>
                </c:pt>
                <c:pt idx="1238" formatCode="&quot;$&quot;#,##0_);[Red]\(&quot;$&quot;#,##0\)">
                  <c:v>2249.9999999999995</c:v>
                </c:pt>
                <c:pt idx="1239" formatCode="&quot;$&quot;#,##0_);[Red]\(&quot;$&quot;#,##0\)">
                  <c:v>1512.4999999999998</c:v>
                </c:pt>
                <c:pt idx="1240" formatCode="&quot;$&quot;#,##0_);[Red]\(&quot;$&quot;#,##0\)">
                  <c:v>750</c:v>
                </c:pt>
                <c:pt idx="1241" formatCode="&quot;$&quot;#,##0_);[Red]\(&quot;$&quot;#,##0\)">
                  <c:v>1787.4999999999998</c:v>
                </c:pt>
                <c:pt idx="1242" formatCode="&quot;$&quot;#,##0_);[Red]\(&quot;$&quot;#,##0\)">
                  <c:v>3000</c:v>
                </c:pt>
                <c:pt idx="1243" formatCode="&quot;$&quot;#,##0_);[Red]\(&quot;$&quot;#,##0\)">
                  <c:v>1950</c:v>
                </c:pt>
                <c:pt idx="1244" formatCode="&quot;$&quot;#,##0_);[Red]\(&quot;$&quot;#,##0\)">
                  <c:v>2275</c:v>
                </c:pt>
                <c:pt idx="1245" formatCode="&quot;$&quot;#,##0_);[Red]\(&quot;$&quot;#,##0\)">
                  <c:v>1250</c:v>
                </c:pt>
                <c:pt idx="1246" formatCode="&quot;$&quot;#,##0_);[Red]\(&quot;$&quot;#,##0\)">
                  <c:v>825.00000000000011</c:v>
                </c:pt>
                <c:pt idx="1247" formatCode="&quot;$&quot;#,##0_);[Red]\(&quot;$&quot;#,##0\)">
                  <c:v>2275</c:v>
                </c:pt>
                <c:pt idx="1248" formatCode="&quot;$&quot;#,##0_);[Red]\(&quot;$&quot;#,##0\)">
                  <c:v>2887.4999999999995</c:v>
                </c:pt>
                <c:pt idx="1249" formatCode="&quot;$&quot;#,##0_);[Red]\(&quot;$&quot;#,##0\)">
                  <c:v>2250</c:v>
                </c:pt>
                <c:pt idx="1250" formatCode="&quot;$&quot;#,##0_);[Red]\(&quot;$&quot;#,##0\)">
                  <c:v>2250</c:v>
                </c:pt>
                <c:pt idx="1251" formatCode="&quot;$&quot;#,##0_);[Red]\(&quot;$&quot;#,##0\)">
                  <c:v>1512.4999999999998</c:v>
                </c:pt>
                <c:pt idx="1252" formatCode="&quot;$&quot;#,##0_);[Red]\(&quot;$&quot;#,##0\)">
                  <c:v>1050</c:v>
                </c:pt>
                <c:pt idx="1253" formatCode="&quot;$&quot;#,##0_);[Red]\(&quot;$&quot;#,##0\)">
                  <c:v>3562.5</c:v>
                </c:pt>
                <c:pt idx="1254" formatCode="&quot;$&quot;#,##0_);[Red]\(&quot;$&quot;#,##0\)">
                  <c:v>5075</c:v>
                </c:pt>
                <c:pt idx="1255" formatCode="&quot;$&quot;#,##0_);[Red]\(&quot;$&quot;#,##0\)">
                  <c:v>4500</c:v>
                </c:pt>
                <c:pt idx="1256" formatCode="&quot;$&quot;#,##0_);[Red]\(&quot;$&quot;#,##0\)">
                  <c:v>4500</c:v>
                </c:pt>
                <c:pt idx="1257" formatCode="&quot;$&quot;#,##0_);[Red]\(&quot;$&quot;#,##0\)">
                  <c:v>3562.5</c:v>
                </c:pt>
                <c:pt idx="1258" formatCode="&quot;$&quot;#,##0_);[Red]\(&quot;$&quot;#,##0\)">
                  <c:v>2975.0000000000005</c:v>
                </c:pt>
                <c:pt idx="1259" formatCode="&quot;$&quot;#,##0_);[Red]\(&quot;$&quot;#,##0\)">
                  <c:v>6500</c:v>
                </c:pt>
                <c:pt idx="1260" formatCode="&quot;$&quot;#,##0_);[Red]\(&quot;$&quot;#,##0\)">
                  <c:v>6400</c:v>
                </c:pt>
                <c:pt idx="1261" formatCode="&quot;$&quot;#,##0_);[Red]\(&quot;$&quot;#,##0\)">
                  <c:v>5525.0000000000009</c:v>
                </c:pt>
                <c:pt idx="1262" formatCode="&quot;$&quot;#,##0_);[Red]\(&quot;$&quot;#,##0\)">
                  <c:v>5100.0000000000009</c:v>
                </c:pt>
                <c:pt idx="1263" formatCode="&quot;$&quot;#,##0_);[Red]\(&quot;$&quot;#,##0\)">
                  <c:v>4000</c:v>
                </c:pt>
                <c:pt idx="1264" formatCode="&quot;$&quot;#,##0_);[Red]\(&quot;$&quot;#,##0\)">
                  <c:v>4675.0000000000009</c:v>
                </c:pt>
                <c:pt idx="1265" formatCode="&quot;$&quot;#,##0_);[Red]\(&quot;$&quot;#,##0\)">
                  <c:v>5500</c:v>
                </c:pt>
                <c:pt idx="1266" formatCode="&quot;$&quot;#,##0_);[Red]\(&quot;$&quot;#,##0\)">
                  <c:v>6375.0000000000009</c:v>
                </c:pt>
                <c:pt idx="1267" formatCode="&quot;$&quot;#,##0_);[Red]\(&quot;$&quot;#,##0\)">
                  <c:v>5437.5000000000009</c:v>
                </c:pt>
                <c:pt idx="1268" formatCode="&quot;$&quot;#,##0_);[Red]\(&quot;$&quot;#,##0\)">
                  <c:v>4200</c:v>
                </c:pt>
                <c:pt idx="1269" formatCode="&quot;$&quot;#,##0_);[Red]\(&quot;$&quot;#,##0\)">
                  <c:v>3675.0000000000005</c:v>
                </c:pt>
                <c:pt idx="1270" formatCode="&quot;$&quot;#,##0_);[Red]\(&quot;$&quot;#,##0\)">
                  <c:v>3674.9999999999995</c:v>
                </c:pt>
                <c:pt idx="1271" formatCode="&quot;$&quot;#,##0_);[Red]\(&quot;$&quot;#,##0\)">
                  <c:v>2625</c:v>
                </c:pt>
                <c:pt idx="1272" formatCode="&quot;$&quot;#,##0_);[Red]\(&quot;$&quot;#,##0\)">
                  <c:v>3575.0000000000009</c:v>
                </c:pt>
                <c:pt idx="1273" formatCode="&quot;$&quot;#,##0_);[Red]\(&quot;$&quot;#,##0\)">
                  <c:v>3850.0000000000009</c:v>
                </c:pt>
                <c:pt idx="1274" formatCode="&quot;$&quot;#,##0_);[Red]\(&quot;$&quot;#,##0\)">
                  <c:v>2437.5000000000005</c:v>
                </c:pt>
                <c:pt idx="1275" formatCode="&quot;$&quot;#,##0_);[Red]\(&quot;$&quot;#,##0\)">
                  <c:v>2112.5000000000005</c:v>
                </c:pt>
                <c:pt idx="1276" formatCode="&quot;$&quot;#,##0_);[Red]\(&quot;$&quot;#,##0\)">
                  <c:v>2625.0000000000005</c:v>
                </c:pt>
                <c:pt idx="1277" formatCode="&quot;$&quot;#,##0_);[Red]\(&quot;$&quot;#,##0\)">
                  <c:v>2250</c:v>
                </c:pt>
                <c:pt idx="1278" formatCode="&quot;$&quot;#,##0_);[Red]\(&quot;$&quot;#,##0\)">
                  <c:v>2612.5</c:v>
                </c:pt>
                <c:pt idx="1279" formatCode="&quot;$&quot;#,##0_);[Red]\(&quot;$&quot;#,##0\)">
                  <c:v>3087.5000000000005</c:v>
                </c:pt>
                <c:pt idx="1280" formatCode="&quot;$&quot;#,##0_);[Red]\(&quot;$&quot;#,##0\)">
                  <c:v>1800.0000000000002</c:v>
                </c:pt>
                <c:pt idx="1281" formatCode="&quot;$&quot;#,##0_);[Red]\(&quot;$&quot;#,##0\)">
                  <c:v>1512.5000000000002</c:v>
                </c:pt>
                <c:pt idx="1282" formatCode="&quot;$&quot;#,##0_);[Red]\(&quot;$&quot;#,##0\)">
                  <c:v>1625</c:v>
                </c:pt>
                <c:pt idx="1283" formatCode="&quot;$&quot;#,##0_);[Red]\(&quot;$&quot;#,##0\)">
                  <c:v>2100</c:v>
                </c:pt>
                <c:pt idx="1284" formatCode="&quot;$&quot;#,##0_);[Red]\(&quot;$&quot;#,##0\)">
                  <c:v>2887.5000000000005</c:v>
                </c:pt>
                <c:pt idx="1285" formatCode="&quot;$&quot;#,##0_);[Red]\(&quot;$&quot;#,##0\)">
                  <c:v>3600.0000000000005</c:v>
                </c:pt>
                <c:pt idx="1286" formatCode="&quot;$&quot;#,##0_);[Red]\(&quot;$&quot;#,##0\)">
                  <c:v>2337.5</c:v>
                </c:pt>
                <c:pt idx="1287" formatCode="&quot;$&quot;#,##0_);[Red]\(&quot;$&quot;#,##0\)">
                  <c:v>2600.0000000000005</c:v>
                </c:pt>
                <c:pt idx="1288" formatCode="&quot;$&quot;#,##0_);[Red]\(&quot;$&quot;#,##0\)">
                  <c:v>3187.5000000000005</c:v>
                </c:pt>
                <c:pt idx="1289" formatCode="&quot;$&quot;#,##0_);[Red]\(&quot;$&quot;#,##0\)">
                  <c:v>4500.0000000000009</c:v>
                </c:pt>
                <c:pt idx="1290" formatCode="&quot;$&quot;#,##0_);[Red]\(&quot;$&quot;#,##0\)">
                  <c:v>5250.0000000000009</c:v>
                </c:pt>
                <c:pt idx="1291" formatCode="&quot;$&quot;#,##0_);[Red]\(&quot;$&quot;#,##0\)">
                  <c:v>5950.0000000000018</c:v>
                </c:pt>
                <c:pt idx="1292" formatCode="&quot;$&quot;#,##0_);[Red]\(&quot;$&quot;#,##0\)">
                  <c:v>4000.0000000000009</c:v>
                </c:pt>
                <c:pt idx="1293" formatCode="&quot;$&quot;#,##0_);[Red]\(&quot;$&quot;#,##0\)">
                  <c:v>4000.0000000000009</c:v>
                </c:pt>
                <c:pt idx="1294" formatCode="&quot;$&quot;#,##0_);[Red]\(&quot;$&quot;#,##0\)">
                  <c:v>3825.0000000000005</c:v>
                </c:pt>
                <c:pt idx="1295" formatCode="&quot;$&quot;#,##0_);[Red]\(&quot;$&quot;#,##0\)">
                  <c:v>4987.5000000000009</c:v>
                </c:pt>
                <c:pt idx="1296" formatCode="&quot;$&quot;#,##0_);[Red]\(&quot;$&quot;#,##0\)">
                  <c:v>1700</c:v>
                </c:pt>
                <c:pt idx="1297" formatCode="&quot;$&quot;#,##0_);[Red]\(&quot;$&quot;#,##0\)">
                  <c:v>2125</c:v>
                </c:pt>
                <c:pt idx="1298" formatCode="&quot;$&quot;#,##0_);[Red]\(&quot;$&quot;#,##0\)">
                  <c:v>2125</c:v>
                </c:pt>
                <c:pt idx="1299" formatCode="&quot;$&quot;#,##0_);[Red]\(&quot;$&quot;#,##0\)">
                  <c:v>1375</c:v>
                </c:pt>
                <c:pt idx="1300" formatCode="&quot;$&quot;#,##0_);[Red]\(&quot;$&quot;#,##0\)">
                  <c:v>1237.5</c:v>
                </c:pt>
                <c:pt idx="1301" formatCode="&quot;$&quot;#,##0_);[Red]\(&quot;$&quot;#,##0\)">
                  <c:v>2375</c:v>
                </c:pt>
                <c:pt idx="1302" formatCode="&quot;$&quot;#,##0_);[Red]\(&quot;$&quot;#,##0\)">
                  <c:v>2100</c:v>
                </c:pt>
                <c:pt idx="1303" formatCode="&quot;$&quot;#,##0_);[Red]\(&quot;$&quot;#,##0\)">
                  <c:v>2125</c:v>
                </c:pt>
                <c:pt idx="1304" formatCode="&quot;$&quot;#,##0_);[Red]\(&quot;$&quot;#,##0\)">
                  <c:v>2125</c:v>
                </c:pt>
                <c:pt idx="1305" formatCode="&quot;$&quot;#,##0_);[Red]\(&quot;$&quot;#,##0\)">
                  <c:v>1375</c:v>
                </c:pt>
                <c:pt idx="1306" formatCode="&quot;$&quot;#,##0_);[Red]\(&quot;$&quot;#,##0\)">
                  <c:v>1100</c:v>
                </c:pt>
                <c:pt idx="1307" formatCode="&quot;$&quot;#,##0_);[Red]\(&quot;$&quot;#,##0\)">
                  <c:v>2000</c:v>
                </c:pt>
                <c:pt idx="1308" formatCode="&quot;$&quot;#,##0_);[Red]\(&quot;$&quot;#,##0\)">
                  <c:v>2750</c:v>
                </c:pt>
                <c:pt idx="1309" formatCode="&quot;$&quot;#,##0_);[Red]\(&quot;$&quot;#,##0\)">
                  <c:v>2400</c:v>
                </c:pt>
                <c:pt idx="1310" formatCode="&quot;$&quot;#,##0_);[Red]\(&quot;$&quot;#,##0\)">
                  <c:v>2762.4999999999995</c:v>
                </c:pt>
                <c:pt idx="1311" formatCode="&quot;$&quot;#,##0_);[Red]\(&quot;$&quot;#,##0\)">
                  <c:v>1950</c:v>
                </c:pt>
                <c:pt idx="1312" formatCode="&quot;$&quot;#,##0_);[Red]\(&quot;$&quot;#,##0\)">
                  <c:v>1137.5</c:v>
                </c:pt>
                <c:pt idx="1313" formatCode="&quot;$&quot;#,##0_);[Red]\(&quot;$&quot;#,##0\)">
                  <c:v>2250</c:v>
                </c:pt>
                <c:pt idx="1314" formatCode="&quot;$&quot;#,##0_);[Red]\(&quot;$&quot;#,##0\)">
                  <c:v>3575</c:v>
                </c:pt>
                <c:pt idx="1315" formatCode="&quot;$&quot;#,##0_);[Red]\(&quot;$&quot;#,##0\)">
                  <c:v>2450.0000000000005</c:v>
                </c:pt>
                <c:pt idx="1316" formatCode="&quot;$&quot;#,##0_);[Red]\(&quot;$&quot;#,##0\)">
                  <c:v>2800.0000000000005</c:v>
                </c:pt>
                <c:pt idx="1317" formatCode="&quot;$&quot;#,##0_);[Red]\(&quot;$&quot;#,##0\)">
                  <c:v>1650.0000000000002</c:v>
                </c:pt>
                <c:pt idx="1318" formatCode="&quot;$&quot;#,##0_);[Red]\(&quot;$&quot;#,##0\)">
                  <c:v>1200.0000000000002</c:v>
                </c:pt>
                <c:pt idx="1319" formatCode="&quot;$&quot;#,##0_);[Red]\(&quot;$&quot;#,##0\)">
                  <c:v>2812.5000000000005</c:v>
                </c:pt>
                <c:pt idx="1320" formatCode="&quot;$&quot;#,##0_);[Red]\(&quot;$&quot;#,##0\)">
                  <c:v>3450</c:v>
                </c:pt>
                <c:pt idx="1321" formatCode="&quot;$&quot;#,##0_);[Red]\(&quot;$&quot;#,##0\)">
                  <c:v>2762.5</c:v>
                </c:pt>
                <c:pt idx="1322" formatCode="&quot;$&quot;#,##0_);[Red]\(&quot;$&quot;#,##0\)">
                  <c:v>2762.5</c:v>
                </c:pt>
                <c:pt idx="1323" formatCode="&quot;$&quot;#,##0_);[Red]\(&quot;$&quot;#,##0\)">
                  <c:v>1950</c:v>
                </c:pt>
                <c:pt idx="1324" formatCode="&quot;$&quot;#,##0_);[Red]\(&quot;$&quot;#,##0\)">
                  <c:v>1237.4999999999998</c:v>
                </c:pt>
                <c:pt idx="1325" formatCode="&quot;$&quot;#,##0_);[Red]\(&quot;$&quot;#,##0\)">
                  <c:v>4024.9999999999995</c:v>
                </c:pt>
                <c:pt idx="1326" formatCode="&quot;$&quot;#,##0_);[Red]\(&quot;$&quot;#,##0\)">
                  <c:v>5362.4999999999991</c:v>
                </c:pt>
                <c:pt idx="1327" formatCode="&quot;$&quot;#,##0_);[Red]\(&quot;$&quot;#,##0\)">
                  <c:v>4900</c:v>
                </c:pt>
                <c:pt idx="1328" formatCode="&quot;$&quot;#,##0_);[Red]\(&quot;$&quot;#,##0\)">
                  <c:v>5950</c:v>
                </c:pt>
                <c:pt idx="1329" formatCode="&quot;$&quot;#,##0_);[Red]\(&quot;$&quot;#,##0\)">
                  <c:v>4887.5</c:v>
                </c:pt>
                <c:pt idx="1330" formatCode="&quot;$&quot;#,##0_);[Red]\(&quot;$&quot;#,##0\)">
                  <c:v>4275</c:v>
                </c:pt>
                <c:pt idx="1331" formatCode="&quot;$&quot;#,##0_);[Red]\(&quot;$&quot;#,##0\)">
                  <c:v>8250</c:v>
                </c:pt>
                <c:pt idx="1332" formatCode="&quot;$&quot;#,##0_);[Red]\(&quot;$&quot;#,##0\)">
                  <c:v>8100</c:v>
                </c:pt>
                <c:pt idx="1333" formatCode="&quot;$&quot;#,##0_);[Red]\(&quot;$&quot;#,##0\)">
                  <c:v>7125.0000000000009</c:v>
                </c:pt>
                <c:pt idx="1334" formatCode="&quot;$&quot;#,##0_);[Red]\(&quot;$&quot;#,##0\)">
                  <c:v>6650.0000000000009</c:v>
                </c:pt>
                <c:pt idx="1335" formatCode="&quot;$&quot;#,##0_);[Red]\(&quot;$&quot;#,##0\)">
                  <c:v>5400</c:v>
                </c:pt>
                <c:pt idx="1336" formatCode="&quot;$&quot;#,##0_);[Red]\(&quot;$&quot;#,##0\)">
                  <c:v>6175</c:v>
                </c:pt>
                <c:pt idx="1337" formatCode="&quot;$&quot;#,##0_);[Red]\(&quot;$&quot;#,##0\)">
                  <c:v>7150.0000000000009</c:v>
                </c:pt>
                <c:pt idx="1338" formatCode="&quot;$&quot;#,##0_);[Red]\(&quot;$&quot;#,##0\)">
                  <c:v>8075.0000000000009</c:v>
                </c:pt>
                <c:pt idx="1339" formatCode="&quot;$&quot;#,##0_);[Red]\(&quot;$&quot;#,##0\)">
                  <c:v>7012.5000000000009</c:v>
                </c:pt>
                <c:pt idx="1340" formatCode="&quot;$&quot;#,##0_);[Red]\(&quot;$&quot;#,##0\)">
                  <c:v>5600</c:v>
                </c:pt>
                <c:pt idx="1341" formatCode="&quot;$&quot;#,##0_);[Red]\(&quot;$&quot;#,##0\)">
                  <c:v>3800</c:v>
                </c:pt>
                <c:pt idx="1342" formatCode="&quot;$&quot;#,##0_);[Red]\(&quot;$&quot;#,##0\)">
                  <c:v>3799.9999999999995</c:v>
                </c:pt>
                <c:pt idx="1343" formatCode="&quot;$&quot;#,##0_);[Red]\(&quot;$&quot;#,##0\)">
                  <c:v>2550</c:v>
                </c:pt>
                <c:pt idx="1344" formatCode="&quot;$&quot;#,##0_);[Red]\(&quot;$&quot;#,##0\)">
                  <c:v>3000.0000000000005</c:v>
                </c:pt>
                <c:pt idx="1345" formatCode="&quot;$&quot;#,##0_);[Red]\(&quot;$&quot;#,##0\)">
                  <c:v>3250.0000000000005</c:v>
                </c:pt>
                <c:pt idx="1346" formatCode="&quot;$&quot;#,##0_);[Red]\(&quot;$&quot;#,##0\)">
                  <c:v>1800.0000000000002</c:v>
                </c:pt>
                <c:pt idx="1347" formatCode="&quot;$&quot;#,##0_);[Red]\(&quot;$&quot;#,##0\)">
                  <c:v>1500.0000000000002</c:v>
                </c:pt>
                <c:pt idx="1348" formatCode="&quot;$&quot;#,##0_);[Red]\(&quot;$&quot;#,##0\)">
                  <c:v>1925.0000000000002</c:v>
                </c:pt>
                <c:pt idx="1349" formatCode="&quot;$&quot;#,##0_);[Red]\(&quot;$&quot;#,##0\)">
                  <c:v>1649.9999999999998</c:v>
                </c:pt>
                <c:pt idx="1350" formatCode="&quot;$&quot;#,##0_);[Red]\(&quot;$&quot;#,##0\)">
                  <c:v>2000</c:v>
                </c:pt>
                <c:pt idx="1351" formatCode="&quot;$&quot;#,##0_);[Red]\(&quot;$&quot;#,##0\)">
                  <c:v>3737.5000000000009</c:v>
                </c:pt>
                <c:pt idx="1352" formatCode="&quot;$&quot;#,##0_);[Red]\(&quot;$&quot;#,##0\)">
                  <c:v>2400.0000000000005</c:v>
                </c:pt>
                <c:pt idx="1353" formatCode="&quot;$&quot;#,##0_);[Red]\(&quot;$&quot;#,##0\)">
                  <c:v>2062.5</c:v>
                </c:pt>
                <c:pt idx="1354" formatCode="&quot;$&quot;#,##0_);[Red]\(&quot;$&quot;#,##0\)">
                  <c:v>2275</c:v>
                </c:pt>
                <c:pt idx="1355" formatCode="&quot;$&quot;#,##0_);[Red]\(&quot;$&quot;#,##0\)">
                  <c:v>2800.0000000000005</c:v>
                </c:pt>
                <c:pt idx="1356" formatCode="&quot;$&quot;#,##0_);[Red]\(&quot;$&quot;#,##0\)">
                  <c:v>3437.5000000000005</c:v>
                </c:pt>
                <c:pt idx="1357" formatCode="&quot;$&quot;#,##0_);[Red]\(&quot;$&quot;#,##0\)">
                  <c:v>4200.0000000000009</c:v>
                </c:pt>
                <c:pt idx="1358" formatCode="&quot;$&quot;#,##0_);[Red]\(&quot;$&quot;#,##0\)">
                  <c:v>2887.5000000000005</c:v>
                </c:pt>
                <c:pt idx="1359" formatCode="&quot;$&quot;#,##0_);[Red]\(&quot;$&quot;#,##0\)">
                  <c:v>3250.0000000000005</c:v>
                </c:pt>
                <c:pt idx="1360" formatCode="&quot;$&quot;#,##0_);[Red]\(&quot;$&quot;#,##0\)">
                  <c:v>4037.5000000000005</c:v>
                </c:pt>
                <c:pt idx="1361" formatCode="&quot;$&quot;#,##0_);[Red]\(&quot;$&quot;#,##0\)">
                  <c:v>5400.0000000000009</c:v>
                </c:pt>
                <c:pt idx="1362" formatCode="&quot;$&quot;#,##0_);[Red]\(&quot;$&quot;#,##0\)">
                  <c:v>6000.0000000000009</c:v>
                </c:pt>
                <c:pt idx="1363" formatCode="&quot;$&quot;#,##0_);[Red]\(&quot;$&quot;#,##0\)">
                  <c:v>6800.0000000000018</c:v>
                </c:pt>
                <c:pt idx="1364" formatCode="&quot;$&quot;#,##0_);[Red]\(&quot;$&quot;#,##0\)">
                  <c:v>4800.0000000000009</c:v>
                </c:pt>
                <c:pt idx="1365" formatCode="&quot;$&quot;#,##0_);[Red]\(&quot;$&quot;#,##0\)">
                  <c:v>4800.0000000000009</c:v>
                </c:pt>
                <c:pt idx="1366" formatCode="&quot;$&quot;#,##0_);[Red]\(&quot;$&quot;#,##0\)">
                  <c:v>4725.0000000000009</c:v>
                </c:pt>
                <c:pt idx="1367" formatCode="&quot;$&quot;#,##0_);[Red]\(&quot;$&quot;#,##0\)">
                  <c:v>5937.5000000000009</c:v>
                </c:pt>
                <c:pt idx="1368" formatCode="&quot;$&quot;#,##0_);[Red]\(&quot;$&quot;#,##0\)">
                  <c:v>3825</c:v>
                </c:pt>
                <c:pt idx="1369" formatCode="&quot;$&quot;#,##0_);[Red]\(&quot;$&quot;#,##0\)">
                  <c:v>2925</c:v>
                </c:pt>
                <c:pt idx="1370" formatCode="&quot;$&quot;#,##0_);[Red]\(&quot;$&quot;#,##0\)">
                  <c:v>2275</c:v>
                </c:pt>
                <c:pt idx="1371" formatCode="&quot;$&quot;#,##0_);[Red]\(&quot;$&quot;#,##0\)">
                  <c:v>1999.9999999999998</c:v>
                </c:pt>
                <c:pt idx="1372" formatCode="&quot;$&quot;#,##0_);[Red]\(&quot;$&quot;#,##0\)">
                  <c:v>3025.0000000000005</c:v>
                </c:pt>
                <c:pt idx="1373" formatCode="&quot;$&quot;#,##0_);[Red]\(&quot;$&quot;#,##0\)">
                  <c:v>2925</c:v>
                </c:pt>
                <c:pt idx="1374" formatCode="&quot;$&quot;#,##0_);[Red]\(&quot;$&quot;#,##0\)">
                  <c:v>4050</c:v>
                </c:pt>
                <c:pt idx="1375" formatCode="&quot;$&quot;#,##0_);[Red]\(&quot;$&quot;#,##0\)">
                  <c:v>2475</c:v>
                </c:pt>
                <c:pt idx="1376" formatCode="&quot;$&quot;#,##0_);[Red]\(&quot;$&quot;#,##0\)">
                  <c:v>2100</c:v>
                </c:pt>
                <c:pt idx="1377" formatCode="&quot;$&quot;#,##0_);[Red]\(&quot;$&quot;#,##0\)">
                  <c:v>1899.9999999999998</c:v>
                </c:pt>
                <c:pt idx="1378" formatCode="&quot;$&quot;#,##0_);[Red]\(&quot;$&quot;#,##0\)">
                  <c:v>3025.0000000000005</c:v>
                </c:pt>
                <c:pt idx="1379" formatCode="&quot;$&quot;#,##0_);[Red]\(&quot;$&quot;#,##0\)">
                  <c:v>2925</c:v>
                </c:pt>
                <c:pt idx="1380" formatCode="&quot;$&quot;#,##0_);[Red]\(&quot;$&quot;#,##0\)">
                  <c:v>3915</c:v>
                </c:pt>
                <c:pt idx="1381" formatCode="&quot;$&quot;#,##0_);[Red]\(&quot;$&quot;#,##0\)">
                  <c:v>2475</c:v>
                </c:pt>
                <c:pt idx="1382" formatCode="&quot;$&quot;#,##0_);[Red]\(&quot;$&quot;#,##0\)">
                  <c:v>2012.5000000000002</c:v>
                </c:pt>
                <c:pt idx="1383" formatCode="&quot;$&quot;#,##0_);[Red]\(&quot;$&quot;#,##0\)">
                  <c:v>1699.9999999999998</c:v>
                </c:pt>
                <c:pt idx="1384" formatCode="&quot;$&quot;#,##0_);[Red]\(&quot;$&quot;#,##0\)">
                  <c:v>2612.5</c:v>
                </c:pt>
                <c:pt idx="1385" formatCode="&quot;$&quot;#,##0_);[Red]\(&quot;$&quot;#,##0\)">
                  <c:v>2587.5</c:v>
                </c:pt>
                <c:pt idx="1386" formatCode="&quot;$&quot;#,##0_);[Red]\(&quot;$&quot;#,##0\)">
                  <c:v>3712.5</c:v>
                </c:pt>
                <c:pt idx="1387" formatCode="&quot;$&quot;#,##0_);[Red]\(&quot;$&quot;#,##0\)">
                  <c:v>2362.5</c:v>
                </c:pt>
                <c:pt idx="1388" formatCode="&quot;$&quot;#,##0_);[Red]\(&quot;$&quot;#,##0\)">
                  <c:v>1837.5000000000002</c:v>
                </c:pt>
                <c:pt idx="1389" formatCode="&quot;$&quot;#,##0_);[Red]\(&quot;$&quot;#,##0\)">
                  <c:v>1799.9999999999998</c:v>
                </c:pt>
                <c:pt idx="1390" formatCode="&quot;$&quot;#,##0_);[Red]\(&quot;$&quot;#,##0\)">
                  <c:v>2612.5</c:v>
                </c:pt>
                <c:pt idx="1391" formatCode="&quot;$&quot;#,##0_);[Red]\(&quot;$&quot;#,##0\)">
                  <c:v>2700</c:v>
                </c:pt>
                <c:pt idx="1392" formatCode="&quot;$&quot;#,##0_);[Red]\(&quot;$&quot;#,##0\)">
                  <c:v>4785</c:v>
                </c:pt>
                <c:pt idx="1393" formatCode="&quot;$&quot;#,##0_);[Red]\(&quot;$&quot;#,##0\)">
                  <c:v>3162.5000000000005</c:v>
                </c:pt>
                <c:pt idx="1394" formatCode="&quot;$&quot;#,##0_);[Red]\(&quot;$&quot;#,##0\)">
                  <c:v>2750</c:v>
                </c:pt>
                <c:pt idx="1395" formatCode="&quot;$&quot;#,##0_);[Red]\(&quot;$&quot;#,##0\)">
                  <c:v>2500</c:v>
                </c:pt>
                <c:pt idx="1396" formatCode="&quot;$&quot;#,##0_);[Red]\(&quot;$&quot;#,##0\)">
                  <c:v>3150</c:v>
                </c:pt>
                <c:pt idx="1397" formatCode="&quot;$&quot;#,##0_);[Red]\(&quot;$&quot;#,##0\)">
                  <c:v>4062.5</c:v>
                </c:pt>
                <c:pt idx="1398" formatCode="&quot;$&quot;#,##0_);[Red]\(&quot;$&quot;#,##0\)">
                  <c:v>5250</c:v>
                </c:pt>
                <c:pt idx="1399" formatCode="&quot;$&quot;#,##0_);[Red]\(&quot;$&quot;#,##0\)">
                  <c:v>3437.5000000000005</c:v>
                </c:pt>
                <c:pt idx="1400" formatCode="&quot;$&quot;#,##0_);[Red]\(&quot;$&quot;#,##0\)">
                  <c:v>3000</c:v>
                </c:pt>
                <c:pt idx="1401" formatCode="&quot;$&quot;#,##0_);[Red]\(&quot;$&quot;#,##0\)">
                  <c:v>2875</c:v>
                </c:pt>
                <c:pt idx="1402" formatCode="&quot;$&quot;#,##0_);[Red]\(&quot;$&quot;#,##0\)">
                  <c:v>3737.5</c:v>
                </c:pt>
                <c:pt idx="1403" formatCode="&quot;$&quot;#,##0_);[Red]\(&quot;$&quot;#,##0\)">
                  <c:v>5075.0000000000009</c:v>
                </c:pt>
                <c:pt idx="1404" formatCode="&quot;$&quot;#,##0_);[Red]\(&quot;$&quot;#,##0\)">
                  <c:v>6175</c:v>
                </c:pt>
                <c:pt idx="1405" formatCode="&quot;$&quot;#,##0_);[Red]\(&quot;$&quot;#,##0\)">
                  <c:v>4200.0000000000009</c:v>
                </c:pt>
                <c:pt idx="1406" formatCode="&quot;$&quot;#,##0_);[Red]\(&quot;$&quot;#,##0\)">
                  <c:v>3437.5000000000005</c:v>
                </c:pt>
                <c:pt idx="1407" formatCode="&quot;$&quot;#,##0_);[Red]\(&quot;$&quot;#,##0\)">
                  <c:v>3162.5000000000005</c:v>
                </c:pt>
                <c:pt idx="1408" formatCode="&quot;$&quot;#,##0_);[Red]\(&quot;$&quot;#,##0\)">
                  <c:v>3900</c:v>
                </c:pt>
                <c:pt idx="1409" formatCode="&quot;$&quot;#,##0_);[Red]\(&quot;$&quot;#,##0\)">
                  <c:v>5425.0000000000009</c:v>
                </c:pt>
                <c:pt idx="1410" formatCode="&quot;$&quot;#,##0_);[Red]\(&quot;$&quot;#,##0\)">
                  <c:v>6012.5</c:v>
                </c:pt>
                <c:pt idx="1411" formatCode="&quot;$&quot;#,##0_);[Red]\(&quot;$&quot;#,##0\)">
                  <c:v>4200.0000000000009</c:v>
                </c:pt>
                <c:pt idx="1412" formatCode="&quot;$&quot;#,##0_);[Red]\(&quot;$&quot;#,##0\)">
                  <c:v>3437.5000000000005</c:v>
                </c:pt>
                <c:pt idx="1413" formatCode="&quot;$&quot;#,##0_);[Red]\(&quot;$&quot;#,##0\)">
                  <c:v>2587.5</c:v>
                </c:pt>
                <c:pt idx="1414" formatCode="&quot;$&quot;#,##0_);[Red]\(&quot;$&quot;#,##0\)">
                  <c:v>3025.0000000000005</c:v>
                </c:pt>
                <c:pt idx="1415" formatCode="&quot;$&quot;#,##0_);[Red]\(&quot;$&quot;#,##0\)">
                  <c:v>4350.0000000000009</c:v>
                </c:pt>
                <c:pt idx="1416" formatCode="&quot;$&quot;#,##0_);[Red]\(&quot;$&quot;#,##0\)">
                  <c:v>4675</c:v>
                </c:pt>
                <c:pt idx="1417" formatCode="&quot;$&quot;#,##0_);[Red]\(&quot;$&quot;#,##0\)">
                  <c:v>3250.0000000000009</c:v>
                </c:pt>
                <c:pt idx="1418" formatCode="&quot;$&quot;#,##0_);[Red]\(&quot;$&quot;#,##0\)">
                  <c:v>2475</c:v>
                </c:pt>
                <c:pt idx="1419" formatCode="&quot;$&quot;#,##0_);[Red]\(&quot;$&quot;#,##0\)">
                  <c:v>2362.5</c:v>
                </c:pt>
                <c:pt idx="1420" formatCode="&quot;$&quot;#,##0_);[Red]\(&quot;$&quot;#,##0\)">
                  <c:v>2887.5000000000005</c:v>
                </c:pt>
                <c:pt idx="1421" formatCode="&quot;$&quot;#,##0_);[Red]\(&quot;$&quot;#,##0\)">
                  <c:v>3750.0000000000005</c:v>
                </c:pt>
                <c:pt idx="1422" formatCode="&quot;$&quot;#,##0_);[Red]\(&quot;$&quot;#,##0\)">
                  <c:v>4800.0000000000009</c:v>
                </c:pt>
                <c:pt idx="1423" formatCode="&quot;$&quot;#,##0_);[Red]\(&quot;$&quot;#,##0\)">
                  <c:v>3125.0000000000009</c:v>
                </c:pt>
                <c:pt idx="1424" formatCode="&quot;$&quot;#,##0_);[Red]\(&quot;$&quot;#,##0\)">
                  <c:v>2625.0000000000005</c:v>
                </c:pt>
                <c:pt idx="1425" formatCode="&quot;$&quot;#,##0_);[Red]\(&quot;$&quot;#,##0\)">
                  <c:v>2500.0000000000005</c:v>
                </c:pt>
                <c:pt idx="1426" formatCode="&quot;$&quot;#,##0_);[Red]\(&quot;$&quot;#,##0\)">
                  <c:v>3000.0000000000005</c:v>
                </c:pt>
                <c:pt idx="1427" formatCode="&quot;$&quot;#,##0_);[Red]\(&quot;$&quot;#,##0\)">
                  <c:v>4062.5</c:v>
                </c:pt>
                <c:pt idx="1428" formatCode="&quot;$&quot;#,##0_);[Red]\(&quot;$&quot;#,##0\)">
                  <c:v>4650.0000000000009</c:v>
                </c:pt>
                <c:pt idx="1429" formatCode="&quot;$&quot;#,##0_);[Red]\(&quot;$&quot;#,##0\)">
                  <c:v>3000.0000000000005</c:v>
                </c:pt>
                <c:pt idx="1430" formatCode="&quot;$&quot;#,##0_);[Red]\(&quot;$&quot;#,##0\)">
                  <c:v>2725.0000000000005</c:v>
                </c:pt>
                <c:pt idx="1431" formatCode="&quot;$&quot;#,##0_);[Red]\(&quot;$&quot;#,##0\)">
                  <c:v>2875.0000000000005</c:v>
                </c:pt>
                <c:pt idx="1432" formatCode="&quot;$&quot;#,##0_);[Red]\(&quot;$&quot;#,##0\)">
                  <c:v>3575</c:v>
                </c:pt>
                <c:pt idx="1433" formatCode="&quot;$&quot;#,##0_);[Red]\(&quot;$&quot;#,##0\)">
                  <c:v>4550</c:v>
                </c:pt>
                <c:pt idx="1434" formatCode="&quot;$&quot;#,##0_);[Red]\(&quot;$&quot;#,##0\)">
                  <c:v>5687.5</c:v>
                </c:pt>
                <c:pt idx="1435" formatCode="&quot;$&quot;#,##0_);[Red]\(&quot;$&quot;#,##0\)">
                  <c:v>3712.5000000000005</c:v>
                </c:pt>
                <c:pt idx="1436" formatCode="&quot;$&quot;#,##0_);[Red]\(&quot;$&quot;#,##0\)">
                  <c:v>3437.5000000000005</c:v>
                </c:pt>
                <c:pt idx="1437" formatCode="&quot;$&quot;#,##0_);[Red]\(&quot;$&quot;#,##0\)">
                  <c:v>3162.5000000000005</c:v>
                </c:pt>
                <c:pt idx="1438" formatCode="&quot;$&quot;#,##0_);[Red]\(&quot;$&quot;#,##0\)">
                  <c:v>3737.5</c:v>
                </c:pt>
                <c:pt idx="1439" formatCode="&quot;$&quot;#,##0_);[Red]\(&quot;$&quot;#,##0\)">
                  <c:v>4725</c:v>
                </c:pt>
                <c:pt idx="1440" formatCode="&quot;$&quot;#,##0_);[Red]\(&quot;$&quot;#,##0\)">
                  <c:v>3200</c:v>
                </c:pt>
                <c:pt idx="1441" formatCode="&quot;$&quot;#,##0_);[Red]\(&quot;$&quot;#,##0\)">
                  <c:v>2400</c:v>
                </c:pt>
                <c:pt idx="1442" formatCode="&quot;$&quot;#,##0_);[Red]\(&quot;$&quot;#,##0\)">
                  <c:v>1800.0000000000002</c:v>
                </c:pt>
                <c:pt idx="1443" formatCode="&quot;$&quot;#,##0_);[Red]\(&quot;$&quot;#,##0\)">
                  <c:v>1575</c:v>
                </c:pt>
                <c:pt idx="1444" formatCode="&quot;$&quot;#,##0_);[Red]\(&quot;$&quot;#,##0\)">
                  <c:v>2500</c:v>
                </c:pt>
                <c:pt idx="1445" formatCode="&quot;$&quot;#,##0_);[Red]\(&quot;$&quot;#,##0\)">
                  <c:v>2400</c:v>
                </c:pt>
                <c:pt idx="1446" formatCode="&quot;$&quot;#,##0_);[Red]\(&quot;$&quot;#,##0\)">
                  <c:v>3400</c:v>
                </c:pt>
                <c:pt idx="1447" formatCode="&quot;$&quot;#,##0_);[Red]\(&quot;$&quot;#,##0\)">
                  <c:v>2000</c:v>
                </c:pt>
                <c:pt idx="1448" formatCode="&quot;$&quot;#,##0_);[Red]\(&quot;$&quot;#,##0\)">
                  <c:v>1650.0000000000002</c:v>
                </c:pt>
                <c:pt idx="1449" formatCode="&quot;$&quot;#,##0_);[Red]\(&quot;$&quot;#,##0\)">
                  <c:v>1487.5</c:v>
                </c:pt>
                <c:pt idx="1450" formatCode="&quot;$&quot;#,##0_);[Red]\(&quot;$&quot;#,##0\)">
                  <c:v>2500</c:v>
                </c:pt>
                <c:pt idx="1451" formatCode="&quot;$&quot;#,##0_);[Red]\(&quot;$&quot;#,##0\)">
                  <c:v>2400</c:v>
                </c:pt>
                <c:pt idx="1452" formatCode="&quot;$&quot;#,##0_);[Red]\(&quot;$&quot;#,##0\)">
                  <c:v>3280</c:v>
                </c:pt>
                <c:pt idx="1453" formatCode="&quot;$&quot;#,##0_);[Red]\(&quot;$&quot;#,##0\)">
                  <c:v>2100</c:v>
                </c:pt>
                <c:pt idx="1454" formatCode="&quot;$&quot;#,##0_);[Red]\(&quot;$&quot;#,##0\)">
                  <c:v>1650.0000000000002</c:v>
                </c:pt>
                <c:pt idx="1455" formatCode="&quot;$&quot;#,##0_);[Red]\(&quot;$&quot;#,##0\)">
                  <c:v>1400</c:v>
                </c:pt>
                <c:pt idx="1456" formatCode="&quot;$&quot;#,##0_);[Red]\(&quot;$&quot;#,##0\)">
                  <c:v>2250</c:v>
                </c:pt>
                <c:pt idx="1457" formatCode="&quot;$&quot;#,##0_);[Red]\(&quot;$&quot;#,##0\)">
                  <c:v>2200</c:v>
                </c:pt>
                <c:pt idx="1458" formatCode="&quot;$&quot;#,##0_);[Red]\(&quot;$&quot;#,##0\)">
                  <c:v>3200</c:v>
                </c:pt>
                <c:pt idx="1459" formatCode="&quot;$&quot;#,##0_);[Red]\(&quot;$&quot;#,##0\)">
                  <c:v>2000</c:v>
                </c:pt>
                <c:pt idx="1460" formatCode="&quot;$&quot;#,##0_);[Red]\(&quot;$&quot;#,##0\)">
                  <c:v>1500.0000000000002</c:v>
                </c:pt>
                <c:pt idx="1461" formatCode="&quot;$&quot;#,##0_);[Red]\(&quot;$&quot;#,##0\)">
                  <c:v>1487.5</c:v>
                </c:pt>
                <c:pt idx="1462" formatCode="&quot;$&quot;#,##0_);[Red]\(&quot;$&quot;#,##0\)">
                  <c:v>2125</c:v>
                </c:pt>
                <c:pt idx="1463" formatCode="&quot;$&quot;#,##0_);[Red]\(&quot;$&quot;#,##0\)">
                  <c:v>2200</c:v>
                </c:pt>
                <c:pt idx="1464" formatCode="&quot;$&quot;#,##0_);[Red]\(&quot;$&quot;#,##0\)">
                  <c:v>4100</c:v>
                </c:pt>
                <c:pt idx="1465" formatCode="&quot;$&quot;#,##0_);[Red]\(&quot;$&quot;#,##0\)">
                  <c:v>2362.5000000000005</c:v>
                </c:pt>
                <c:pt idx="1466" formatCode="&quot;$&quot;#,##0_);[Red]\(&quot;$&quot;#,##0\)">
                  <c:v>2000</c:v>
                </c:pt>
                <c:pt idx="1467" formatCode="&quot;$&quot;#,##0_);[Red]\(&quot;$&quot;#,##0\)">
                  <c:v>1800</c:v>
                </c:pt>
                <c:pt idx="1468" formatCode="&quot;$&quot;#,##0_);[Red]\(&quot;$&quot;#,##0\)">
                  <c:v>2375</c:v>
                </c:pt>
                <c:pt idx="1469" formatCode="&quot;$&quot;#,##0_);[Red]\(&quot;$&quot;#,##0\)">
                  <c:v>3300.0000000000005</c:v>
                </c:pt>
                <c:pt idx="1470" formatCode="&quot;$&quot;#,##0_);[Red]\(&quot;$&quot;#,##0\)">
                  <c:v>4250</c:v>
                </c:pt>
                <c:pt idx="1471" formatCode="&quot;$&quot;#,##0_);[Red]\(&quot;$&quot;#,##0\)">
                  <c:v>2700.0000000000005</c:v>
                </c:pt>
                <c:pt idx="1472" formatCode="&quot;$&quot;#,##0_);[Red]\(&quot;$&quot;#,##0\)">
                  <c:v>2100</c:v>
                </c:pt>
                <c:pt idx="1473" formatCode="&quot;$&quot;#,##0_);[Red]\(&quot;$&quot;#,##0\)">
                  <c:v>2000</c:v>
                </c:pt>
                <c:pt idx="1474" formatCode="&quot;$&quot;#,##0_);[Red]\(&quot;$&quot;#,##0\)">
                  <c:v>2500</c:v>
                </c:pt>
                <c:pt idx="1475" formatCode="&quot;$&quot;#,##0_);[Red]\(&quot;$&quot;#,##0\)">
                  <c:v>3575.0000000000005</c:v>
                </c:pt>
                <c:pt idx="1476" formatCode="&quot;$&quot;#,##0_);[Red]\(&quot;$&quot;#,##0\)">
                  <c:v>4375</c:v>
                </c:pt>
                <c:pt idx="1477" formatCode="&quot;$&quot;#,##0_);[Red]\(&quot;$&quot;#,##0\)">
                  <c:v>2812.5000000000005</c:v>
                </c:pt>
                <c:pt idx="1478" formatCode="&quot;$&quot;#,##0_);[Red]\(&quot;$&quot;#,##0\)">
                  <c:v>2200</c:v>
                </c:pt>
                <c:pt idx="1479" formatCode="&quot;$&quot;#,##0_);[Red]\(&quot;$&quot;#,##0\)">
                  <c:v>2000</c:v>
                </c:pt>
                <c:pt idx="1480" formatCode="&quot;$&quot;#,##0_);[Red]\(&quot;$&quot;#,##0\)">
                  <c:v>2625</c:v>
                </c:pt>
                <c:pt idx="1481" formatCode="&quot;$&quot;#,##0_);[Red]\(&quot;$&quot;#,##0\)">
                  <c:v>3850.0000000000005</c:v>
                </c:pt>
                <c:pt idx="1482" formatCode="&quot;$&quot;#,##0_);[Red]\(&quot;$&quot;#,##0\)">
                  <c:v>4250</c:v>
                </c:pt>
                <c:pt idx="1483" formatCode="&quot;$&quot;#,##0_);[Red]\(&quot;$&quot;#,##0\)">
                  <c:v>2812.5000000000005</c:v>
                </c:pt>
                <c:pt idx="1484" formatCode="&quot;$&quot;#,##0_);[Red]\(&quot;$&quot;#,##0\)">
                  <c:v>2200</c:v>
                </c:pt>
                <c:pt idx="1485" formatCode="&quot;$&quot;#,##0_);[Red]\(&quot;$&quot;#,##0\)">
                  <c:v>2100</c:v>
                </c:pt>
                <c:pt idx="1486" formatCode="&quot;$&quot;#,##0_);[Red]\(&quot;$&quot;#,##0\)">
                  <c:v>2500</c:v>
                </c:pt>
                <c:pt idx="1487" formatCode="&quot;$&quot;#,##0_);[Red]\(&quot;$&quot;#,##0\)">
                  <c:v>3712.5000000000005</c:v>
                </c:pt>
                <c:pt idx="1488" formatCode="&quot;$&quot;#,##0_);[Red]\(&quot;$&quot;#,##0\)">
                  <c:v>4000</c:v>
                </c:pt>
                <c:pt idx="1489" formatCode="&quot;$&quot;#,##0_);[Red]\(&quot;$&quot;#,##0\)">
                  <c:v>2700.0000000000005</c:v>
                </c:pt>
                <c:pt idx="1490" formatCode="&quot;$&quot;#,##0_);[Red]\(&quot;$&quot;#,##0\)">
                  <c:v>2100</c:v>
                </c:pt>
                <c:pt idx="1491" formatCode="&quot;$&quot;#,##0_);[Red]\(&quot;$&quot;#,##0\)">
                  <c:v>2000</c:v>
                </c:pt>
                <c:pt idx="1492" formatCode="&quot;$&quot;#,##0_);[Red]\(&quot;$&quot;#,##0\)">
                  <c:v>2500</c:v>
                </c:pt>
                <c:pt idx="1493" formatCode="&quot;$&quot;#,##0_);[Red]\(&quot;$&quot;#,##0\)">
                  <c:v>3300.0000000000005</c:v>
                </c:pt>
                <c:pt idx="1494" formatCode="&quot;$&quot;#,##0_);[Red]\(&quot;$&quot;#,##0\)">
                  <c:v>4262.5</c:v>
                </c:pt>
                <c:pt idx="1495" formatCode="&quot;$&quot;#,##0_);[Red]\(&quot;$&quot;#,##0\)">
                  <c:v>2700.0000000000005</c:v>
                </c:pt>
                <c:pt idx="1496" formatCode="&quot;$&quot;#,##0_);[Red]\(&quot;$&quot;#,##0\)">
                  <c:v>2250.0000000000005</c:v>
                </c:pt>
                <c:pt idx="1497" formatCode="&quot;$&quot;#,##0_);[Red]\(&quot;$&quot;#,##0\)">
                  <c:v>2137.5000000000005</c:v>
                </c:pt>
                <c:pt idx="1498" formatCode="&quot;$&quot;#,##0_);[Red]\(&quot;$&quot;#,##0\)">
                  <c:v>2612.5</c:v>
                </c:pt>
                <c:pt idx="1499" formatCode="&quot;$&quot;#,##0_);[Red]\(&quot;$&quot;#,##0\)">
                  <c:v>3600</c:v>
                </c:pt>
                <c:pt idx="1500" formatCode="&quot;$&quot;#,##0_);[Red]\(&quot;$&quot;#,##0\)">
                  <c:v>4125</c:v>
                </c:pt>
                <c:pt idx="1501" formatCode="&quot;$&quot;#,##0_);[Red]\(&quot;$&quot;#,##0\)">
                  <c:v>2587.5000000000005</c:v>
                </c:pt>
                <c:pt idx="1502" formatCode="&quot;$&quot;#,##0_);[Red]\(&quot;$&quot;#,##0\)">
                  <c:v>2340.0000000000005</c:v>
                </c:pt>
                <c:pt idx="1503" formatCode="&quot;$&quot;#,##0_);[Red]\(&quot;$&quot;#,##0\)">
                  <c:v>2250.0000000000005</c:v>
                </c:pt>
                <c:pt idx="1504" formatCode="&quot;$&quot;#,##0_);[Red]\(&quot;$&quot;#,##0\)">
                  <c:v>2612.5</c:v>
                </c:pt>
                <c:pt idx="1505" formatCode="&quot;$&quot;#,##0_);[Red]\(&quot;$&quot;#,##0\)">
                  <c:v>3450</c:v>
                </c:pt>
                <c:pt idx="1506" formatCode="&quot;$&quot;#,##0_);[Red]\(&quot;$&quot;#,##0\)">
                  <c:v>4400</c:v>
                </c:pt>
                <c:pt idx="1507" formatCode="&quot;$&quot;#,##0_);[Red]\(&quot;$&quot;#,##0\)">
                  <c:v>2700.0000000000005</c:v>
                </c:pt>
                <c:pt idx="1508" formatCode="&quot;$&quot;#,##0_);[Red]\(&quot;$&quot;#,##0\)">
                  <c:v>2475.0000000000005</c:v>
                </c:pt>
                <c:pt idx="1509" formatCode="&quot;$&quot;#,##0_);[Red]\(&quot;$&quot;#,##0\)">
                  <c:v>2250.0000000000005</c:v>
                </c:pt>
                <c:pt idx="1510" formatCode="&quot;$&quot;#,##0_);[Red]\(&quot;$&quot;#,##0\)">
                  <c:v>2750</c:v>
                </c:pt>
                <c:pt idx="1511" formatCode="&quot;$&quot;#,##0_);[Red]\(&quot;$&quot;#,##0\)">
                  <c:v>3600</c:v>
                </c:pt>
                <c:pt idx="1512" formatCode="&quot;$&quot;#,##0_);[Red]\(&quot;$&quot;#,##0\)">
                  <c:v>1050.0000000000002</c:v>
                </c:pt>
                <c:pt idx="1513" formatCode="&quot;$&quot;#,##0_);[Red]\(&quot;$&quot;#,##0\)">
                  <c:v>1400</c:v>
                </c:pt>
                <c:pt idx="1514" formatCode="&quot;$&quot;#,##0_);[Red]\(&quot;$&quot;#,##0\)">
                  <c:v>1400</c:v>
                </c:pt>
                <c:pt idx="1515" formatCode="&quot;$&quot;#,##0_);[Red]\(&quot;$&quot;#,##0\)">
                  <c:v>800</c:v>
                </c:pt>
                <c:pt idx="1516" formatCode="&quot;$&quot;#,##0_);[Red]\(&quot;$&quot;#,##0\)">
                  <c:v>675.00000000000011</c:v>
                </c:pt>
                <c:pt idx="1517" formatCode="&quot;$&quot;#,##0_);[Red]\(&quot;$&quot;#,##0\)">
                  <c:v>1600</c:v>
                </c:pt>
                <c:pt idx="1518" formatCode="&quot;$&quot;#,##0_);[Red]\(&quot;$&quot;#,##0\)">
                  <c:v>1350.0000000000002</c:v>
                </c:pt>
                <c:pt idx="1519" formatCode="&quot;$&quot;#,##0_);[Red]\(&quot;$&quot;#,##0\)">
                  <c:v>1400</c:v>
                </c:pt>
                <c:pt idx="1520" formatCode="&quot;$&quot;#,##0_);[Red]\(&quot;$&quot;#,##0\)">
                  <c:v>1400</c:v>
                </c:pt>
                <c:pt idx="1521" formatCode="&quot;$&quot;#,##0_);[Red]\(&quot;$&quot;#,##0\)">
                  <c:v>800</c:v>
                </c:pt>
                <c:pt idx="1522" formatCode="&quot;$&quot;#,##0_);[Red]\(&quot;$&quot;#,##0\)">
                  <c:v>562.50000000000011</c:v>
                </c:pt>
                <c:pt idx="1523" formatCode="&quot;$&quot;#,##0_);[Red]\(&quot;$&quot;#,##0\)">
                  <c:v>1300</c:v>
                </c:pt>
                <c:pt idx="1524" formatCode="&quot;$&quot;#,##0_);[Red]\(&quot;$&quot;#,##0\)">
                  <c:v>1900</c:v>
                </c:pt>
                <c:pt idx="1525" formatCode="&quot;$&quot;#,##0_);[Red]\(&quot;$&quot;#,##0\)">
                  <c:v>1625</c:v>
                </c:pt>
                <c:pt idx="1526" formatCode="&quot;$&quot;#,##0_);[Red]\(&quot;$&quot;#,##0\)">
                  <c:v>1924.9999999999998</c:v>
                </c:pt>
                <c:pt idx="1527" formatCode="&quot;$&quot;#,##0_);[Red]\(&quot;$&quot;#,##0\)">
                  <c:v>1250</c:v>
                </c:pt>
                <c:pt idx="1528" formatCode="&quot;$&quot;#,##0_);[Red]\(&quot;$&quot;#,##0\)">
                  <c:v>550</c:v>
                </c:pt>
                <c:pt idx="1529" formatCode="&quot;$&quot;#,##0_);[Red]\(&quot;$&quot;#,##0\)">
                  <c:v>1500</c:v>
                </c:pt>
                <c:pt idx="1530" formatCode="&quot;$&quot;#,##0_);[Red]\(&quot;$&quot;#,##0\)">
                  <c:v>2612.5</c:v>
                </c:pt>
                <c:pt idx="1531" formatCode="&quot;$&quot;#,##0_);[Red]\(&quot;$&quot;#,##0\)">
                  <c:v>1650.0000000000002</c:v>
                </c:pt>
                <c:pt idx="1532" formatCode="&quot;$&quot;#,##0_);[Red]\(&quot;$&quot;#,##0\)">
                  <c:v>1950.0000000000002</c:v>
                </c:pt>
                <c:pt idx="1533" formatCode="&quot;$&quot;#,##0_);[Red]\(&quot;$&quot;#,##0\)">
                  <c:v>1012.5000000000001</c:v>
                </c:pt>
                <c:pt idx="1534" formatCode="&quot;$&quot;#,##0_);[Red]\(&quot;$&quot;#,##0\)">
                  <c:v>625.00000000000011</c:v>
                </c:pt>
                <c:pt idx="1535" formatCode="&quot;$&quot;#,##0_);[Red]\(&quot;$&quot;#,##0\)">
                  <c:v>1950.0000000000005</c:v>
                </c:pt>
                <c:pt idx="1536" formatCode="&quot;$&quot;#,##0_);[Red]\(&quot;$&quot;#,##0\)">
                  <c:v>2500</c:v>
                </c:pt>
                <c:pt idx="1537" formatCode="&quot;$&quot;#,##0_);[Red]\(&quot;$&quot;#,##0\)">
                  <c:v>1925.0000000000002</c:v>
                </c:pt>
                <c:pt idx="1538" formatCode="&quot;$&quot;#,##0_);[Red]\(&quot;$&quot;#,##0\)">
                  <c:v>1925.0000000000002</c:v>
                </c:pt>
                <c:pt idx="1539" formatCode="&quot;$&quot;#,##0_);[Red]\(&quot;$&quot;#,##0\)">
                  <c:v>1375</c:v>
                </c:pt>
                <c:pt idx="1540" formatCode="&quot;$&quot;#,##0_);[Red]\(&quot;$&quot;#,##0\)">
                  <c:v>787.49999999999989</c:v>
                </c:pt>
                <c:pt idx="1541" formatCode="&quot;$&quot;#,##0_);[Red]\(&quot;$&quot;#,##0\)">
                  <c:v>3150</c:v>
                </c:pt>
                <c:pt idx="1542" formatCode="&quot;$&quot;#,##0_);[Red]\(&quot;$&quot;#,##0\)">
                  <c:v>4262.4999999999991</c:v>
                </c:pt>
                <c:pt idx="1543" formatCode="&quot;$&quot;#,##0_);[Red]\(&quot;$&quot;#,##0\)">
                  <c:v>4224.9999999999991</c:v>
                </c:pt>
                <c:pt idx="1544" formatCode="&quot;$&quot;#,##0_);[Red]\(&quot;$&quot;#,##0\)">
                  <c:v>5200</c:v>
                </c:pt>
                <c:pt idx="1545" formatCode="&quot;$&quot;#,##0_);[Red]\(&quot;$&quot;#,##0\)">
                  <c:v>4200</c:v>
                </c:pt>
                <c:pt idx="1546" formatCode="&quot;$&quot;#,##0_);[Red]\(&quot;$&quot;#,##0\)">
                  <c:v>3600</c:v>
                </c:pt>
                <c:pt idx="1547" formatCode="&quot;$&quot;#,##0_);[Red]\(&quot;$&quot;#,##0\)">
                  <c:v>7350</c:v>
                </c:pt>
                <c:pt idx="1548" formatCode="&quot;$&quot;#,##0_);[Red]\(&quot;$&quot;#,##0\)">
                  <c:v>7225</c:v>
                </c:pt>
                <c:pt idx="1549" formatCode="&quot;$&quot;#,##0_);[Red]\(&quot;$&quot;#,##0\)">
                  <c:v>6300</c:v>
                </c:pt>
                <c:pt idx="1550" formatCode="&quot;$&quot;#,##0_);[Red]\(&quot;$&quot;#,##0\)">
                  <c:v>5850</c:v>
                </c:pt>
                <c:pt idx="1551" formatCode="&quot;$&quot;#,##0_);[Red]\(&quot;$&quot;#,##0\)">
                  <c:v>4675</c:v>
                </c:pt>
                <c:pt idx="1552" formatCode="&quot;$&quot;#,##0_);[Red]\(&quot;$&quot;#,##0\)">
                  <c:v>5400</c:v>
                </c:pt>
                <c:pt idx="1553" formatCode="&quot;$&quot;#,##0_);[Red]\(&quot;$&quot;#,##0\)">
                  <c:v>6300</c:v>
                </c:pt>
                <c:pt idx="1554" formatCode="&quot;$&quot;#,##0_);[Red]\(&quot;$&quot;#,##0\)">
                  <c:v>7200</c:v>
                </c:pt>
                <c:pt idx="1555" formatCode="&quot;$&quot;#,##0_);[Red]\(&quot;$&quot;#,##0\)">
                  <c:v>6200</c:v>
                </c:pt>
                <c:pt idx="1556" formatCode="&quot;$&quot;#,##0_);[Red]\(&quot;$&quot;#,##0\)">
                  <c:v>4550</c:v>
                </c:pt>
                <c:pt idx="1557" formatCode="&quot;$&quot;#,##0_);[Red]\(&quot;$&quot;#,##0\)">
                  <c:v>2975.0000000000005</c:v>
                </c:pt>
                <c:pt idx="1558" formatCode="&quot;$&quot;#,##0_);[Red]\(&quot;$&quot;#,##0\)">
                  <c:v>2975</c:v>
                </c:pt>
                <c:pt idx="1559" formatCode="&quot;$&quot;#,##0_);[Red]\(&quot;$&quot;#,##0\)">
                  <c:v>1875</c:v>
                </c:pt>
                <c:pt idx="1560" formatCode="&quot;$&quot;#,##0_);[Red]\(&quot;$&quot;#,##0\)">
                  <c:v>2250.0000000000005</c:v>
                </c:pt>
                <c:pt idx="1561" formatCode="&quot;$&quot;#,##0_);[Red]\(&quot;$&quot;#,##0\)">
                  <c:v>2475.0000000000009</c:v>
                </c:pt>
                <c:pt idx="1562" formatCode="&quot;$&quot;#,##0_);[Red]\(&quot;$&quot;#,##0\)">
                  <c:v>1250.0000000000002</c:v>
                </c:pt>
                <c:pt idx="1563" formatCode="&quot;$&quot;#,##0_);[Red]\(&quot;$&quot;#,##0\)">
                  <c:v>1000.0000000000002</c:v>
                </c:pt>
                <c:pt idx="1564" formatCode="&quot;$&quot;#,##0_);[Red]\(&quot;$&quot;#,##0\)">
                  <c:v>1350.0000000000002</c:v>
                </c:pt>
                <c:pt idx="1565" formatCode="&quot;$&quot;#,##0_);[Red]\(&quot;$&quot;#,##0\)">
                  <c:v>1125</c:v>
                </c:pt>
                <c:pt idx="1566" formatCode="&quot;$&quot;#,##0_);[Red]\(&quot;$&quot;#,##0\)">
                  <c:v>1400</c:v>
                </c:pt>
                <c:pt idx="1567" formatCode="&quot;$&quot;#,##0_);[Red]\(&quot;$&quot;#,##0\)">
                  <c:v>2887.5000000000009</c:v>
                </c:pt>
                <c:pt idx="1568" formatCode="&quot;$&quot;#,##0_);[Red]\(&quot;$&quot;#,##0\)">
                  <c:v>1750.0000000000005</c:v>
                </c:pt>
                <c:pt idx="1569" formatCode="&quot;$&quot;#,##0_);[Red]\(&quot;$&quot;#,##0\)">
                  <c:v>1462.5000000000002</c:v>
                </c:pt>
                <c:pt idx="1570" formatCode="&quot;$&quot;#,##0_);[Red]\(&quot;$&quot;#,##0\)">
                  <c:v>1650.0000000000002</c:v>
                </c:pt>
                <c:pt idx="1571" formatCode="&quot;$&quot;#,##0_);[Red]\(&quot;$&quot;#,##0\)">
                  <c:v>2100.0000000000005</c:v>
                </c:pt>
                <c:pt idx="1572" formatCode="&quot;$&quot;#,##0_);[Red]\(&quot;$&quot;#,##0\)">
                  <c:v>2587.5000000000005</c:v>
                </c:pt>
                <c:pt idx="1573" formatCode="&quot;$&quot;#,##0_);[Red]\(&quot;$&quot;#,##0\)">
                  <c:v>3250.0000000000009</c:v>
                </c:pt>
                <c:pt idx="1574" formatCode="&quot;$&quot;#,##0_);[Red]\(&quot;$&quot;#,##0\)">
                  <c:v>2137.5000000000005</c:v>
                </c:pt>
                <c:pt idx="1575" formatCode="&quot;$&quot;#,##0_);[Red]\(&quot;$&quot;#,##0\)">
                  <c:v>2475.0000000000009</c:v>
                </c:pt>
                <c:pt idx="1576" formatCode="&quot;$&quot;#,##0_);[Red]\(&quot;$&quot;#,##0\)">
                  <c:v>3187.5000000000005</c:v>
                </c:pt>
                <c:pt idx="1577" formatCode="&quot;$&quot;#,##0_);[Red]\(&quot;$&quot;#,##0\)">
                  <c:v>4400.0000000000009</c:v>
                </c:pt>
                <c:pt idx="1578" formatCode="&quot;$&quot;#,##0_);[Red]\(&quot;$&quot;#,##0\)">
                  <c:v>4875.0000000000009</c:v>
                </c:pt>
                <c:pt idx="1579" formatCode="&quot;$&quot;#,##0_);[Red]\(&quot;$&quot;#,##0\)">
                  <c:v>5625.0000000000018</c:v>
                </c:pt>
                <c:pt idx="1580" formatCode="&quot;$&quot;#,##0_);[Red]\(&quot;$&quot;#,##0\)">
                  <c:v>3850.0000000000009</c:v>
                </c:pt>
                <c:pt idx="1581" formatCode="&quot;$&quot;#,##0_);[Red]\(&quot;$&quot;#,##0\)">
                  <c:v>3850.0000000000009</c:v>
                </c:pt>
                <c:pt idx="1582" formatCode="&quot;$&quot;#,##0_);[Red]\(&quot;$&quot;#,##0\)">
                  <c:v>3800.0000000000009</c:v>
                </c:pt>
                <c:pt idx="1583" formatCode="&quot;$&quot;#,##0_);[Red]\(&quot;$&quot;#,##0\)">
                  <c:v>4887.5000000000009</c:v>
                </c:pt>
                <c:pt idx="1584" formatCode="&quot;$&quot;#,##0_);[Red]\(&quot;$&quot;#,##0\)">
                  <c:v>2625</c:v>
                </c:pt>
                <c:pt idx="1585" formatCode="&quot;$&quot;#,##0_);[Red]\(&quot;$&quot;#,##0\)">
                  <c:v>1924.9999999999998</c:v>
                </c:pt>
                <c:pt idx="1586" formatCode="&quot;$&quot;#,##0_);[Red]\(&quot;$&quot;#,##0\)">
                  <c:v>1375</c:v>
                </c:pt>
                <c:pt idx="1587" formatCode="&quot;$&quot;#,##0_);[Red]\(&quot;$&quot;#,##0\)">
                  <c:v>1199.9999999999998</c:v>
                </c:pt>
                <c:pt idx="1588" formatCode="&quot;$&quot;#,##0_);[Red]\(&quot;$&quot;#,##0\)">
                  <c:v>2025.0000000000002</c:v>
                </c:pt>
                <c:pt idx="1589" formatCode="&quot;$&quot;#,##0_);[Red]\(&quot;$&quot;#,##0\)">
                  <c:v>1924.9999999999998</c:v>
                </c:pt>
                <c:pt idx="1590" formatCode="&quot;$&quot;#,##0_);[Red]\(&quot;$&quot;#,##0\)">
                  <c:v>2800</c:v>
                </c:pt>
                <c:pt idx="1591" formatCode="&quot;$&quot;#,##0_);[Red]\(&quot;$&quot;#,##0\)">
                  <c:v>1575</c:v>
                </c:pt>
                <c:pt idx="1592" formatCode="&quot;$&quot;#,##0_);[Red]\(&quot;$&quot;#,##0\)">
                  <c:v>1250</c:v>
                </c:pt>
                <c:pt idx="1593" formatCode="&quot;$&quot;#,##0_);[Red]\(&quot;$&quot;#,##0\)">
                  <c:v>1124.9999999999998</c:v>
                </c:pt>
                <c:pt idx="1594" formatCode="&quot;$&quot;#,##0_);[Red]\(&quot;$&quot;#,##0\)">
                  <c:v>2025.0000000000002</c:v>
                </c:pt>
                <c:pt idx="1595" formatCode="&quot;$&quot;#,##0_);[Red]\(&quot;$&quot;#,##0\)">
                  <c:v>1924.9999999999998</c:v>
                </c:pt>
                <c:pt idx="1596" formatCode="&quot;$&quot;#,##0_);[Red]\(&quot;$&quot;#,##0\)">
                  <c:v>2695</c:v>
                </c:pt>
                <c:pt idx="1597" formatCode="&quot;$&quot;#,##0_);[Red]\(&quot;$&quot;#,##0\)">
                  <c:v>1575</c:v>
                </c:pt>
                <c:pt idx="1598" formatCode="&quot;$&quot;#,##0_);[Red]\(&quot;$&quot;#,##0\)">
                  <c:v>1187.5</c:v>
                </c:pt>
                <c:pt idx="1599" formatCode="&quot;$&quot;#,##0_);[Red]\(&quot;$&quot;#,##0\)">
                  <c:v>974.99999999999977</c:v>
                </c:pt>
                <c:pt idx="1600" formatCode="&quot;$&quot;#,##0_);[Red]\(&quot;$&quot;#,##0\)">
                  <c:v>1687.5000000000002</c:v>
                </c:pt>
                <c:pt idx="1601" formatCode="&quot;$&quot;#,##0_);[Red]\(&quot;$&quot;#,##0\)">
                  <c:v>1662.5</c:v>
                </c:pt>
                <c:pt idx="1602" formatCode="&quot;$&quot;#,##0_);[Red]\(&quot;$&quot;#,##0\)">
                  <c:v>2537.5</c:v>
                </c:pt>
                <c:pt idx="1603" formatCode="&quot;$&quot;#,##0_);[Red]\(&quot;$&quot;#,##0\)">
                  <c:v>1700</c:v>
                </c:pt>
                <c:pt idx="1604" formatCode="&quot;$&quot;#,##0_);[Red]\(&quot;$&quot;#,##0\)">
                  <c:v>1350.0000000000002</c:v>
                </c:pt>
                <c:pt idx="1605" formatCode="&quot;$&quot;#,##0_);[Red]\(&quot;$&quot;#,##0\)">
                  <c:v>1312.5</c:v>
                </c:pt>
                <c:pt idx="1606" formatCode="&quot;$&quot;#,##0_);[Red]\(&quot;$&quot;#,##0\)">
                  <c:v>2000</c:v>
                </c:pt>
                <c:pt idx="1607" formatCode="&quot;$&quot;#,##0_);[Red]\(&quot;$&quot;#,##0\)">
                  <c:v>2100</c:v>
                </c:pt>
                <c:pt idx="1608" formatCode="&quot;$&quot;#,##0_);[Red]\(&quot;$&quot;#,##0\)">
                  <c:v>3975</c:v>
                </c:pt>
                <c:pt idx="1609" formatCode="&quot;$&quot;#,##0_);[Red]\(&quot;$&quot;#,##0\)">
                  <c:v>2500</c:v>
                </c:pt>
                <c:pt idx="1610" formatCode="&quot;$&quot;#,##0_);[Red]\(&quot;$&quot;#,##0\)">
                  <c:v>2137.5</c:v>
                </c:pt>
                <c:pt idx="1611" formatCode="&quot;$&quot;#,##0_);[Red]\(&quot;$&quot;#,##0\)">
                  <c:v>2025</c:v>
                </c:pt>
                <c:pt idx="1612" formatCode="&quot;$&quot;#,##0_);[Red]\(&quot;$&quot;#,##0\)">
                  <c:v>2612.4999999999995</c:v>
                </c:pt>
                <c:pt idx="1613" formatCode="&quot;$&quot;#,##0_);[Red]\(&quot;$&quot;#,##0\)">
                  <c:v>3450</c:v>
                </c:pt>
                <c:pt idx="1614" formatCode="&quot;$&quot;#,##0_);[Red]\(&quot;$&quot;#,##0\)">
                  <c:v>4537.4999999999991</c:v>
                </c:pt>
                <c:pt idx="1615" formatCode="&quot;$&quot;#,##0_);[Red]\(&quot;$&quot;#,##0\)">
                  <c:v>2875</c:v>
                </c:pt>
                <c:pt idx="1616" formatCode="&quot;$&quot;#,##0_);[Red]\(&quot;$&quot;#,##0\)">
                  <c:v>2475</c:v>
                </c:pt>
                <c:pt idx="1617" formatCode="&quot;$&quot;#,##0_);[Red]\(&quot;$&quot;#,##0\)">
                  <c:v>2362.5</c:v>
                </c:pt>
                <c:pt idx="1618" formatCode="&quot;$&quot;#,##0_);[Red]\(&quot;$&quot;#,##0\)">
                  <c:v>3150</c:v>
                </c:pt>
                <c:pt idx="1619" formatCode="&quot;$&quot;#,##0_);[Red]\(&quot;$&quot;#,##0\)">
                  <c:v>4387.5</c:v>
                </c:pt>
                <c:pt idx="1620" formatCode="&quot;$&quot;#,##0_);[Red]\(&quot;$&quot;#,##0\)">
                  <c:v>5400</c:v>
                </c:pt>
                <c:pt idx="1621" formatCode="&quot;$&quot;#,##0_);[Red]\(&quot;$&quot;#,##0\)">
                  <c:v>3575.0000000000005</c:v>
                </c:pt>
                <c:pt idx="1622" formatCode="&quot;$&quot;#,##0_);[Red]\(&quot;$&quot;#,##0\)">
                  <c:v>2875</c:v>
                </c:pt>
                <c:pt idx="1623" formatCode="&quot;$&quot;#,##0_);[Red]\(&quot;$&quot;#,##0\)">
                  <c:v>2625</c:v>
                </c:pt>
                <c:pt idx="1624" formatCode="&quot;$&quot;#,##0_);[Red]\(&quot;$&quot;#,##0\)">
                  <c:v>3300</c:v>
                </c:pt>
                <c:pt idx="1625" formatCode="&quot;$&quot;#,##0_);[Red]\(&quot;$&quot;#,##0\)">
                  <c:v>4712.5</c:v>
                </c:pt>
                <c:pt idx="1626" formatCode="&quot;$&quot;#,##0_);[Red]\(&quot;$&quot;#,##0\)">
                  <c:v>5250</c:v>
                </c:pt>
                <c:pt idx="1627" formatCode="&quot;$&quot;#,##0_);[Red]\(&quot;$&quot;#,##0\)">
                  <c:v>3575.0000000000005</c:v>
                </c:pt>
                <c:pt idx="1628" formatCode="&quot;$&quot;#,##0_);[Red]\(&quot;$&quot;#,##0\)">
                  <c:v>2587.5000000000005</c:v>
                </c:pt>
                <c:pt idx="1629" formatCode="&quot;$&quot;#,##0_);[Red]\(&quot;$&quot;#,##0\)">
                  <c:v>1837.4999999999998</c:v>
                </c:pt>
                <c:pt idx="1630" formatCode="&quot;$&quot;#,##0_);[Red]\(&quot;$&quot;#,##0\)">
                  <c:v>2250.0000000000005</c:v>
                </c:pt>
                <c:pt idx="1631" formatCode="&quot;$&quot;#,##0_);[Red]\(&quot;$&quot;#,##0\)">
                  <c:v>3375.0000000000009</c:v>
                </c:pt>
                <c:pt idx="1632" formatCode="&quot;$&quot;#,##0_);[Red]\(&quot;$&quot;#,##0\)">
                  <c:v>3600.0000000000005</c:v>
                </c:pt>
                <c:pt idx="1633" formatCode="&quot;$&quot;#,##0_);[Red]\(&quot;$&quot;#,##0\)">
                  <c:v>2400.0000000000009</c:v>
                </c:pt>
                <c:pt idx="1634" formatCode="&quot;$&quot;#,##0_);[Red]\(&quot;$&quot;#,##0\)">
                  <c:v>1750</c:v>
                </c:pt>
                <c:pt idx="1635" formatCode="&quot;$&quot;#,##0_);[Red]\(&quot;$&quot;#,##0\)">
                  <c:v>1662.5</c:v>
                </c:pt>
                <c:pt idx="1636" formatCode="&quot;$&quot;#,##0_);[Red]\(&quot;$&quot;#,##0\)">
                  <c:v>2137.5000000000005</c:v>
                </c:pt>
                <c:pt idx="1637" formatCode="&quot;$&quot;#,##0_);[Red]\(&quot;$&quot;#,##0\)">
                  <c:v>2875.0000000000005</c:v>
                </c:pt>
                <c:pt idx="1638" formatCode="&quot;$&quot;#,##0_);[Red]\(&quot;$&quot;#,##0\)">
                  <c:v>3750.0000000000009</c:v>
                </c:pt>
                <c:pt idx="1639" formatCode="&quot;$&quot;#,##0_);[Red]\(&quot;$&quot;#,##0\)">
                  <c:v>2300.0000000000009</c:v>
                </c:pt>
                <c:pt idx="1640" formatCode="&quot;$&quot;#,##0_);[Red]\(&quot;$&quot;#,##0\)">
                  <c:v>1700.0000000000005</c:v>
                </c:pt>
                <c:pt idx="1641" formatCode="&quot;$&quot;#,##0_);[Red]\(&quot;$&quot;#,##0\)">
                  <c:v>1600.0000000000005</c:v>
                </c:pt>
                <c:pt idx="1642" formatCode="&quot;$&quot;#,##0_);[Red]\(&quot;$&quot;#,##0\)">
                  <c:v>2000.0000000000005</c:v>
                </c:pt>
                <c:pt idx="1643" formatCode="&quot;$&quot;#,##0_);[Red]\(&quot;$&quot;#,##0\)">
                  <c:v>2887.5000000000005</c:v>
                </c:pt>
                <c:pt idx="1644" formatCode="&quot;$&quot;#,##0_);[Red]\(&quot;$&quot;#,##0\)">
                  <c:v>3375.0000000000009</c:v>
                </c:pt>
                <c:pt idx="1645" formatCode="&quot;$&quot;#,##0_);[Red]\(&quot;$&quot;#,##0\)">
                  <c:v>2250.0000000000005</c:v>
                </c:pt>
                <c:pt idx="1646" formatCode="&quot;$&quot;#,##0_);[Red]\(&quot;$&quot;#,##0\)">
                  <c:v>2002.5000000000005</c:v>
                </c:pt>
                <c:pt idx="1647" formatCode="&quot;$&quot;#,##0_);[Red]\(&quot;$&quot;#,##0\)">
                  <c:v>2137.5000000000005</c:v>
                </c:pt>
                <c:pt idx="1648" formatCode="&quot;$&quot;#,##0_);[Red]\(&quot;$&quot;#,##0\)">
                  <c:v>2700</c:v>
                </c:pt>
                <c:pt idx="1649" formatCode="&quot;$&quot;#,##0_);[Red]\(&quot;$&quot;#,##0\)">
                  <c:v>4062.4999999999995</c:v>
                </c:pt>
                <c:pt idx="1650" formatCode="&quot;$&quot;#,##0_);[Red]\(&quot;$&quot;#,##0\)">
                  <c:v>5100</c:v>
                </c:pt>
                <c:pt idx="1651" formatCode="&quot;$&quot;#,##0_);[Red]\(&quot;$&quot;#,##0\)">
                  <c:v>3250</c:v>
                </c:pt>
                <c:pt idx="1652" formatCode="&quot;$&quot;#,##0_);[Red]\(&quot;$&quot;#,##0\)">
                  <c:v>3000</c:v>
                </c:pt>
                <c:pt idx="1653" formatCode="&quot;$&quot;#,##0_);[Red]\(&quot;$&quot;#,##0\)">
                  <c:v>2750</c:v>
                </c:pt>
                <c:pt idx="1654" formatCode="&quot;$&quot;#,##0_);[Red]\(&quot;$&quot;#,##0\)">
                  <c:v>3300</c:v>
                </c:pt>
                <c:pt idx="1655" formatCode="&quot;$&quot;#,##0_);[Red]\(&quot;$&quot;#,##0\)">
                  <c:v>4224.9999999999991</c:v>
                </c:pt>
                <c:pt idx="1656" formatCode="&quot;$&quot;#,##0_);[Red]\(&quot;$&quot;#,##0\)">
                  <c:v>1875</c:v>
                </c:pt>
                <c:pt idx="1657" formatCode="&quot;$&quot;#,##0_);[Red]\(&quot;$&quot;#,##0\)">
                  <c:v>1275</c:v>
                </c:pt>
                <c:pt idx="1658" formatCode="&quot;$&quot;#,##0_);[Red]\(&quot;$&quot;#,##0\)">
                  <c:v>850</c:v>
                </c:pt>
                <c:pt idx="1659" formatCode="&quot;$&quot;#,##0_);[Red]\(&quot;$&quot;#,##0\)">
                  <c:v>687.50000000000011</c:v>
                </c:pt>
                <c:pt idx="1660" formatCode="&quot;$&quot;#,##0_);[Red]\(&quot;$&quot;#,##0\)">
                  <c:v>1300</c:v>
                </c:pt>
                <c:pt idx="1661" formatCode="&quot;$&quot;#,##0_);[Red]\(&quot;$&quot;#,##0\)">
                  <c:v>1275</c:v>
                </c:pt>
                <c:pt idx="1662" formatCode="&quot;$&quot;#,##0_);[Red]\(&quot;$&quot;#,##0\)">
                  <c:v>2025</c:v>
                </c:pt>
                <c:pt idx="1663" formatCode="&quot;$&quot;#,##0_);[Red]\(&quot;$&quot;#,##0\)">
                  <c:v>975</c:v>
                </c:pt>
                <c:pt idx="1664" formatCode="&quot;$&quot;#,##0_);[Red]\(&quot;$&quot;#,##0\)">
                  <c:v>750</c:v>
                </c:pt>
                <c:pt idx="1665" formatCode="&quot;$&quot;#,##0_);[Red]\(&quot;$&quot;#,##0\)">
                  <c:v>625.00000000000011</c:v>
                </c:pt>
                <c:pt idx="1666" formatCode="&quot;$&quot;#,##0_);[Red]\(&quot;$&quot;#,##0\)">
                  <c:v>1300</c:v>
                </c:pt>
                <c:pt idx="1667" formatCode="&quot;$&quot;#,##0_);[Red]\(&quot;$&quot;#,##0\)">
                  <c:v>1200</c:v>
                </c:pt>
                <c:pt idx="1668" formatCode="&quot;$&quot;#,##0_);[Red]\(&quot;$&quot;#,##0\)">
                  <c:v>2170</c:v>
                </c:pt>
                <c:pt idx="1669" formatCode="&quot;$&quot;#,##0_);[Red]\(&quot;$&quot;#,##0\)">
                  <c:v>1050</c:v>
                </c:pt>
                <c:pt idx="1670" formatCode="&quot;$&quot;#,##0_);[Red]\(&quot;$&quot;#,##0\)">
                  <c:v>875.00000000000023</c:v>
                </c:pt>
                <c:pt idx="1671" formatCode="&quot;$&quot;#,##0_);[Red]\(&quot;$&quot;#,##0\)">
                  <c:v>600</c:v>
                </c:pt>
                <c:pt idx="1672" formatCode="&quot;$&quot;#,##0_);[Red]\(&quot;$&quot;#,##0\)">
                  <c:v>1125</c:v>
                </c:pt>
                <c:pt idx="1673" formatCode="&quot;$&quot;#,##0_);[Red]\(&quot;$&quot;#,##0\)">
                  <c:v>1225.0000000000002</c:v>
                </c:pt>
                <c:pt idx="1674" formatCode="&quot;$&quot;#,##0_);[Red]\(&quot;$&quot;#,##0\)">
                  <c:v>2012.5000000000002</c:v>
                </c:pt>
                <c:pt idx="1675" formatCode="&quot;$&quot;#,##0_);[Red]\(&quot;$&quot;#,##0\)">
                  <c:v>825.00000000000011</c:v>
                </c:pt>
                <c:pt idx="1676" formatCode="&quot;$&quot;#,##0_);[Red]\(&quot;$&quot;#,##0\)">
                  <c:v>550.00000000000023</c:v>
                </c:pt>
                <c:pt idx="1677" formatCode="&quot;$&quot;#,##0_);[Red]\(&quot;$&quot;#,##0\)">
                  <c:v>500</c:v>
                </c:pt>
                <c:pt idx="1678" formatCode="&quot;$&quot;#,##0_);[Red]\(&quot;$&quot;#,##0\)">
                  <c:v>900</c:v>
                </c:pt>
                <c:pt idx="1679" formatCode="&quot;$&quot;#,##0_);[Red]\(&quot;$&quot;#,##0\)">
                  <c:v>1050.0000000000002</c:v>
                </c:pt>
                <c:pt idx="1680" formatCode="&quot;$&quot;#,##0_);[Red]\(&quot;$&quot;#,##0\)">
                  <c:v>2480</c:v>
                </c:pt>
                <c:pt idx="1681" formatCode="&quot;$&quot;#,##0_);[Red]\(&quot;$&quot;#,##0\)">
                  <c:v>1137.5000000000002</c:v>
                </c:pt>
                <c:pt idx="1682" formatCode="&quot;$&quot;#,##0_);[Red]\(&quot;$&quot;#,##0\)">
                  <c:v>900.00000000000011</c:v>
                </c:pt>
                <c:pt idx="1683" formatCode="&quot;$&quot;#,##0_);[Red]\(&quot;$&quot;#,##0\)">
                  <c:v>675.00000000000011</c:v>
                </c:pt>
                <c:pt idx="1684" formatCode="&quot;$&quot;#,##0_);[Red]\(&quot;$&quot;#,##0\)">
                  <c:v>1125</c:v>
                </c:pt>
                <c:pt idx="1685" formatCode="&quot;$&quot;#,##0_);[Red]\(&quot;$&quot;#,##0\)">
                  <c:v>1749.9999999999998</c:v>
                </c:pt>
                <c:pt idx="1686" formatCode="&quot;$&quot;#,##0_);[Red]\(&quot;$&quot;#,##0\)">
                  <c:v>2100</c:v>
                </c:pt>
                <c:pt idx="1687" formatCode="&quot;$&quot;#,##0_);[Red]\(&quot;$&quot;#,##0\)">
                  <c:v>1050.0000000000005</c:v>
                </c:pt>
                <c:pt idx="1688" formatCode="&quot;$&quot;#,##0_);[Red]\(&quot;$&quot;#,##0\)">
                  <c:v>937.50000000000023</c:v>
                </c:pt>
                <c:pt idx="1689" formatCode="&quot;$&quot;#,##0_);[Red]\(&quot;$&quot;#,##0\)">
                  <c:v>875.00000000000023</c:v>
                </c:pt>
                <c:pt idx="1690" formatCode="&quot;$&quot;#,##0_);[Red]\(&quot;$&quot;#,##0\)">
                  <c:v>1400</c:v>
                </c:pt>
                <c:pt idx="1691" formatCode="&quot;$&quot;#,##0_);[Red]\(&quot;$&quot;#,##0\)">
                  <c:v>2362.5</c:v>
                </c:pt>
                <c:pt idx="1692" formatCode="&quot;$&quot;#,##0_);[Red]\(&quot;$&quot;#,##0\)">
                  <c:v>3000</c:v>
                </c:pt>
                <c:pt idx="1693" formatCode="&quot;$&quot;#,##0_);[Red]\(&quot;$&quot;#,##0\)">
                  <c:v>1750.0000000000005</c:v>
                </c:pt>
                <c:pt idx="1694" formatCode="&quot;$&quot;#,##0_);[Red]\(&quot;$&quot;#,##0\)">
                  <c:v>1275.0000000000002</c:v>
                </c:pt>
                <c:pt idx="1695" formatCode="&quot;$&quot;#,##0_);[Red]\(&quot;$&quot;#,##0\)">
                  <c:v>1125.0000000000002</c:v>
                </c:pt>
                <c:pt idx="1696" formatCode="&quot;$&quot;#,##0_);[Red]\(&quot;$&quot;#,##0\)">
                  <c:v>1500</c:v>
                </c:pt>
                <c:pt idx="1697" formatCode="&quot;$&quot;#,##0_);[Red]\(&quot;$&quot;#,##0\)">
                  <c:v>2475</c:v>
                </c:pt>
                <c:pt idx="1698" formatCode="&quot;$&quot;#,##0_);[Red]\(&quot;$&quot;#,##0\)">
                  <c:v>2800</c:v>
                </c:pt>
                <c:pt idx="1699" formatCode="&quot;$&quot;#,##0_);[Red]\(&quot;$&quot;#,##0\)">
                  <c:v>1900.0000000000005</c:v>
                </c:pt>
                <c:pt idx="1700" formatCode="&quot;$&quot;#,##0_);[Red]\(&quot;$&quot;#,##0\)">
                  <c:v>1400.0000000000002</c:v>
                </c:pt>
                <c:pt idx="1701" formatCode="&quot;$&quot;#,##0_);[Red]\(&quot;$&quot;#,##0\)">
                  <c:v>812.50000000000023</c:v>
                </c:pt>
                <c:pt idx="1702" formatCode="&quot;$&quot;#,##0_);[Red]\(&quot;$&quot;#,##0\)">
                  <c:v>1050</c:v>
                </c:pt>
                <c:pt idx="1703" formatCode="&quot;$&quot;#,##0_);[Red]\(&quot;$&quot;#,##0\)">
                  <c:v>1900</c:v>
                </c:pt>
                <c:pt idx="1704" formatCode="&quot;$&quot;#,##0_);[Red]\(&quot;$&quot;#,##0\)">
                  <c:v>2100</c:v>
                </c:pt>
                <c:pt idx="1705" formatCode="&quot;$&quot;#,##0_);[Red]\(&quot;$&quot;#,##0\)">
                  <c:v>1200.0000000000005</c:v>
                </c:pt>
                <c:pt idx="1706" formatCode="&quot;$&quot;#,##0_);[Red]\(&quot;$&quot;#,##0\)">
                  <c:v>450.00000000000006</c:v>
                </c:pt>
                <c:pt idx="1707" formatCode="&quot;$&quot;#,##0_);[Red]\(&quot;$&quot;#,##0\)">
                  <c:v>412.50000000000006</c:v>
                </c:pt>
                <c:pt idx="1708" formatCode="&quot;$&quot;#,##0_);[Red]\(&quot;$&quot;#,##0\)">
                  <c:v>687.5</c:v>
                </c:pt>
                <c:pt idx="1709" formatCode="&quot;$&quot;#,##0_);[Red]\(&quot;$&quot;#,##0\)">
                  <c:v>1050.0000000000002</c:v>
                </c:pt>
                <c:pt idx="1710" formatCode="&quot;$&quot;#,##0_);[Red]\(&quot;$&quot;#,##0\)">
                  <c:v>1837.4999999999998</c:v>
                </c:pt>
                <c:pt idx="1711" formatCode="&quot;$&quot;#,##0_);[Red]\(&quot;$&quot;#,##0\)">
                  <c:v>875</c:v>
                </c:pt>
                <c:pt idx="1712" formatCode="&quot;$&quot;#,##0_);[Red]\(&quot;$&quot;#,##0\)">
                  <c:v>625</c:v>
                </c:pt>
                <c:pt idx="1713" formatCode="&quot;$&quot;#,##0_);[Red]\(&quot;$&quot;#,##0\)">
                  <c:v>562.5</c:v>
                </c:pt>
                <c:pt idx="1714" formatCode="&quot;$&quot;#,##0_);[Red]\(&quot;$&quot;#,##0\)">
                  <c:v>787.5</c:v>
                </c:pt>
                <c:pt idx="1715" formatCode="&quot;$&quot;#,##0_);[Red]\(&quot;$&quot;#,##0\)">
                  <c:v>1399.9999999999998</c:v>
                </c:pt>
                <c:pt idx="1716" formatCode="&quot;$&quot;#,##0_);[Red]\(&quot;$&quot;#,##0\)">
                  <c:v>1750.0000000000002</c:v>
                </c:pt>
                <c:pt idx="1717" formatCode="&quot;$&quot;#,##0_);[Red]\(&quot;$&quot;#,##0\)">
                  <c:v>875.00000000000023</c:v>
                </c:pt>
                <c:pt idx="1718" formatCode="&quot;$&quot;#,##0_);[Red]\(&quot;$&quot;#,##0\)">
                  <c:v>737.50000000000011</c:v>
                </c:pt>
                <c:pt idx="1719" formatCode="&quot;$&quot;#,##0_);[Red]\(&quot;$&quot;#,##0\)">
                  <c:v>812.50000000000023</c:v>
                </c:pt>
                <c:pt idx="1720" formatCode="&quot;$&quot;#,##0_);[Red]\(&quot;$&quot;#,##0\)">
                  <c:v>1349.9999999999998</c:v>
                </c:pt>
                <c:pt idx="1721" formatCode="&quot;$&quot;#,##0_);[Red]\(&quot;$&quot;#,##0\)">
                  <c:v>1999.9999999999993</c:v>
                </c:pt>
                <c:pt idx="1722" formatCode="&quot;$&quot;#,##0_);[Red]\(&quot;$&quot;#,##0\)">
                  <c:v>2924.9999999999995</c:v>
                </c:pt>
                <c:pt idx="1723" formatCode="&quot;$&quot;#,##0_);[Red]\(&quot;$&quot;#,##0\)">
                  <c:v>1575.0000000000002</c:v>
                </c:pt>
                <c:pt idx="1724" formatCode="&quot;$&quot;#,##0_);[Red]\(&quot;$&quot;#,##0\)">
                  <c:v>1400.0000000000002</c:v>
                </c:pt>
                <c:pt idx="1725" formatCode="&quot;$&quot;#,##0_);[Red]\(&quot;$&quot;#,##0\)">
                  <c:v>1225.0000000000002</c:v>
                </c:pt>
                <c:pt idx="1726" formatCode="&quot;$&quot;#,##0_);[Red]\(&quot;$&quot;#,##0\)">
                  <c:v>1574.9999999999998</c:v>
                </c:pt>
                <c:pt idx="1727" formatCode="&quot;$&quot;#,##0_);[Red]\(&quot;$&quot;#,##0\)">
                  <c:v>2249.9999999999991</c:v>
                </c:pt>
                <c:pt idx="1728" formatCode="&quot;$&quot;#,##0_);[Red]\(&quot;$&quot;#,##0\)">
                  <c:v>1687.5</c:v>
                </c:pt>
                <c:pt idx="1729" formatCode="&quot;$&quot;#,##0_);[Red]\(&quot;$&quot;#,##0\)">
                  <c:v>1187.5</c:v>
                </c:pt>
                <c:pt idx="1730" formatCode="&quot;$&quot;#,##0_);[Red]\(&quot;$&quot;#,##0\)">
                  <c:v>712.50000000000011</c:v>
                </c:pt>
                <c:pt idx="1731" formatCode="&quot;$&quot;#,##0_);[Red]\(&quot;$&quot;#,##0\)">
                  <c:v>650.00000000000023</c:v>
                </c:pt>
                <c:pt idx="1732" formatCode="&quot;$&quot;#,##0_);[Red]\(&quot;$&quot;#,##0\)">
                  <c:v>1312.5</c:v>
                </c:pt>
                <c:pt idx="1733" formatCode="&quot;$&quot;#,##0_);[Red]\(&quot;$&quot;#,##0\)">
                  <c:v>1187.5</c:v>
                </c:pt>
                <c:pt idx="1734" formatCode="&quot;$&quot;#,##0_);[Red]\(&quot;$&quot;#,##0\)">
                  <c:v>1812.5</c:v>
                </c:pt>
                <c:pt idx="1735" formatCode="&quot;$&quot;#,##0_);[Red]\(&quot;$&quot;#,##0\)">
                  <c:v>937.5</c:v>
                </c:pt>
                <c:pt idx="1736" formatCode="&quot;$&quot;#,##0_);[Red]\(&quot;$&quot;#,##0\)">
                  <c:v>637.50000000000011</c:v>
                </c:pt>
                <c:pt idx="1737" formatCode="&quot;$&quot;#,##0_);[Red]\(&quot;$&quot;#,##0\)">
                  <c:v>600.00000000000023</c:v>
                </c:pt>
                <c:pt idx="1738" formatCode="&quot;$&quot;#,##0_);[Red]\(&quot;$&quot;#,##0\)">
                  <c:v>1312.5</c:v>
                </c:pt>
                <c:pt idx="1739" formatCode="&quot;$&quot;#,##0_);[Red]\(&quot;$&quot;#,##0\)">
                  <c:v>1125</c:v>
                </c:pt>
                <c:pt idx="1740" formatCode="&quot;$&quot;#,##0_);[Red]\(&quot;$&quot;#,##0\)">
                  <c:v>2010.0000000000002</c:v>
                </c:pt>
                <c:pt idx="1741" formatCode="&quot;$&quot;#,##0_);[Red]\(&quot;$&quot;#,##0\)">
                  <c:v>1050.0000000000002</c:v>
                </c:pt>
                <c:pt idx="1742" formatCode="&quot;$&quot;#,##0_);[Red]\(&quot;$&quot;#,##0\)">
                  <c:v>800.00000000000023</c:v>
                </c:pt>
                <c:pt idx="1743" formatCode="&quot;$&quot;#,##0_);[Red]\(&quot;$&quot;#,##0\)">
                  <c:v>625</c:v>
                </c:pt>
                <c:pt idx="1744" formatCode="&quot;$&quot;#,##0_);[Red]\(&quot;$&quot;#,##0\)">
                  <c:v>1200</c:v>
                </c:pt>
                <c:pt idx="1745" formatCode="&quot;$&quot;#,##0_);[Red]\(&quot;$&quot;#,##0\)">
                  <c:v>1200.0000000000002</c:v>
                </c:pt>
                <c:pt idx="1746" formatCode="&quot;$&quot;#,##0_);[Red]\(&quot;$&quot;#,##0\)">
                  <c:v>1875.0000000000002</c:v>
                </c:pt>
                <c:pt idx="1747" formatCode="&quot;$&quot;#,##0_);[Red]\(&quot;$&quot;#,##0\)">
                  <c:v>812.50000000000023</c:v>
                </c:pt>
                <c:pt idx="1748" formatCode="&quot;$&quot;#,##0_);[Red]\(&quot;$&quot;#,##0\)">
                  <c:v>487.50000000000023</c:v>
                </c:pt>
                <c:pt idx="1749" formatCode="&quot;$&quot;#,##0_);[Red]\(&quot;$&quot;#,##0\)">
                  <c:v>500</c:v>
                </c:pt>
                <c:pt idx="1750" formatCode="&quot;$&quot;#,##0_);[Red]\(&quot;$&quot;#,##0\)">
                  <c:v>962.50000000000011</c:v>
                </c:pt>
                <c:pt idx="1751" formatCode="&quot;$&quot;#,##0_);[Red]\(&quot;$&quot;#,##0\)">
                  <c:v>1000.0000000000002</c:v>
                </c:pt>
                <c:pt idx="1752" formatCode="&quot;$&quot;#,##0_);[Red]\(&quot;$&quot;#,##0\)">
                  <c:v>2345</c:v>
                </c:pt>
                <c:pt idx="1753" formatCode="&quot;$&quot;#,##0_);[Red]\(&quot;$&quot;#,##0\)">
                  <c:v>1125.0000000000005</c:v>
                </c:pt>
                <c:pt idx="1754" formatCode="&quot;$&quot;#,##0_);[Red]\(&quot;$&quot;#,##0\)">
                  <c:v>875.00000000000023</c:v>
                </c:pt>
                <c:pt idx="1755" formatCode="&quot;$&quot;#,##0_);[Red]\(&quot;$&quot;#,##0\)">
                  <c:v>687.50000000000011</c:v>
                </c:pt>
                <c:pt idx="1756" formatCode="&quot;$&quot;#,##0_);[Red]\(&quot;$&quot;#,##0\)">
                  <c:v>1200</c:v>
                </c:pt>
                <c:pt idx="1757" formatCode="&quot;$&quot;#,##0_);[Red]\(&quot;$&quot;#,##0\)">
                  <c:v>1799.9999999999998</c:v>
                </c:pt>
                <c:pt idx="1758" formatCode="&quot;$&quot;#,##0_);[Red]\(&quot;$&quot;#,##0\)">
                  <c:v>1950.0000000000002</c:v>
                </c:pt>
                <c:pt idx="1759" formatCode="&quot;$&quot;#,##0_);[Red]\(&quot;$&quot;#,##0\)">
                  <c:v>1000.0000000000005</c:v>
                </c:pt>
                <c:pt idx="1760" formatCode="&quot;$&quot;#,##0_);[Red]\(&quot;$&quot;#,##0\)">
                  <c:v>850.00000000000023</c:v>
                </c:pt>
                <c:pt idx="1761" formatCode="&quot;$&quot;#,##0_);[Red]\(&quot;$&quot;#,##0\)">
                  <c:v>800.00000000000023</c:v>
                </c:pt>
                <c:pt idx="1762" formatCode="&quot;$&quot;#,##0_);[Red]\(&quot;$&quot;#,##0\)">
                  <c:v>1400.0000000000002</c:v>
                </c:pt>
                <c:pt idx="1763" formatCode="&quot;$&quot;#,##0_);[Red]\(&quot;$&quot;#,##0\)">
                  <c:v>2300</c:v>
                </c:pt>
                <c:pt idx="1764" formatCode="&quot;$&quot;#,##0_);[Red]\(&quot;$&quot;#,##0\)">
                  <c:v>2800.0000000000005</c:v>
                </c:pt>
                <c:pt idx="1765" formatCode="&quot;$&quot;#,##0_);[Red]\(&quot;$&quot;#,##0\)">
                  <c:v>1650.0000000000005</c:v>
                </c:pt>
                <c:pt idx="1766" formatCode="&quot;$&quot;#,##0_);[Red]\(&quot;$&quot;#,##0\)">
                  <c:v>1187.5000000000002</c:v>
                </c:pt>
                <c:pt idx="1767" formatCode="&quot;$&quot;#,##0_);[Red]\(&quot;$&quot;#,##0\)">
                  <c:v>1062.5000000000002</c:v>
                </c:pt>
                <c:pt idx="1768" formatCode="&quot;$&quot;#,##0_);[Red]\(&quot;$&quot;#,##0\)">
                  <c:v>1487.5000000000002</c:v>
                </c:pt>
                <c:pt idx="1769" formatCode="&quot;$&quot;#,##0_);[Red]\(&quot;$&quot;#,##0\)">
                  <c:v>2400</c:v>
                </c:pt>
                <c:pt idx="1770" formatCode="&quot;$&quot;#,##0_);[Red]\(&quot;$&quot;#,##0\)">
                  <c:v>2625.0000000000005</c:v>
                </c:pt>
                <c:pt idx="1771" formatCode="&quot;$&quot;#,##0_);[Red]\(&quot;$&quot;#,##0\)">
                  <c:v>1837.5000000000005</c:v>
                </c:pt>
                <c:pt idx="1772" formatCode="&quot;$&quot;#,##0_);[Red]\(&quot;$&quot;#,##0\)">
                  <c:v>1350.0000000000002</c:v>
                </c:pt>
                <c:pt idx="1773" formatCode="&quot;$&quot;#,##0_);[Red]\(&quot;$&quot;#,##0\)">
                  <c:v>750.00000000000023</c:v>
                </c:pt>
                <c:pt idx="1774" formatCode="&quot;$&quot;#,##0_);[Red]\(&quot;$&quot;#,##0\)">
                  <c:v>1050.0000000000002</c:v>
                </c:pt>
                <c:pt idx="1775" formatCode="&quot;$&quot;#,##0_);[Red]\(&quot;$&quot;#,##0\)">
                  <c:v>1837.5000000000002</c:v>
                </c:pt>
                <c:pt idx="1776" formatCode="&quot;$&quot;#,##0_);[Red]\(&quot;$&quot;#,##0\)">
                  <c:v>1950.0000000000002</c:v>
                </c:pt>
                <c:pt idx="1777" formatCode="&quot;$&quot;#,##0_);[Red]\(&quot;$&quot;#,##0\)">
                  <c:v>1125.0000000000005</c:v>
                </c:pt>
                <c:pt idx="1778" formatCode="&quot;$&quot;#,##0_);[Red]\(&quot;$&quot;#,##0\)">
                  <c:v>350.00000000000006</c:v>
                </c:pt>
                <c:pt idx="1779" formatCode="&quot;$&quot;#,##0_);[Red]\(&quot;$&quot;#,##0\)">
                  <c:v>325.00000000000006</c:v>
                </c:pt>
                <c:pt idx="1780" formatCode="&quot;$&quot;#,##0_);[Red]\(&quot;$&quot;#,##0\)">
                  <c:v>650</c:v>
                </c:pt>
                <c:pt idx="1781" formatCode="&quot;$&quot;#,##0_);[Red]\(&quot;$&quot;#,##0\)">
                  <c:v>1000.0000000000002</c:v>
                </c:pt>
                <c:pt idx="1782" formatCode="&quot;$&quot;#,##0_);[Red]\(&quot;$&quot;#,##0\)">
                  <c:v>1725</c:v>
                </c:pt>
                <c:pt idx="1783" formatCode="&quot;$&quot;#,##0_);[Red]\(&quot;$&quot;#,##0\)">
                  <c:v>800</c:v>
                </c:pt>
                <c:pt idx="1784" formatCode="&quot;$&quot;#,##0_);[Red]\(&quot;$&quot;#,##0\)">
                  <c:v>600</c:v>
                </c:pt>
                <c:pt idx="1785" formatCode="&quot;$&quot;#,##0_);[Red]\(&quot;$&quot;#,##0\)">
                  <c:v>550</c:v>
                </c:pt>
                <c:pt idx="1786" formatCode="&quot;$&quot;#,##0_);[Red]\(&quot;$&quot;#,##0\)">
                  <c:v>825</c:v>
                </c:pt>
                <c:pt idx="1787" formatCode="&quot;$&quot;#,##0_);[Red]\(&quot;$&quot;#,##0\)">
                  <c:v>1399.9999999999998</c:v>
                </c:pt>
                <c:pt idx="1788" formatCode="&quot;$&quot;#,##0_);[Red]\(&quot;$&quot;#,##0\)">
                  <c:v>1650.0000000000002</c:v>
                </c:pt>
                <c:pt idx="1789" formatCode="&quot;$&quot;#,##0_);[Red]\(&quot;$&quot;#,##0\)">
                  <c:v>800.00000000000023</c:v>
                </c:pt>
                <c:pt idx="1790" formatCode="&quot;$&quot;#,##0_);[Red]\(&quot;$&quot;#,##0\)">
                  <c:v>690.00000000000023</c:v>
                </c:pt>
                <c:pt idx="1791" formatCode="&quot;$&quot;#,##0_);[Red]\(&quot;$&quot;#,##0\)">
                  <c:v>750.00000000000023</c:v>
                </c:pt>
                <c:pt idx="1792" formatCode="&quot;$&quot;#,##0_);[Red]\(&quot;$&quot;#,##0\)">
                  <c:v>1399.9999999999998</c:v>
                </c:pt>
                <c:pt idx="1793" formatCode="&quot;$&quot;#,##0_);[Red]\(&quot;$&quot;#,##0\)">
                  <c:v>2024.9999999999993</c:v>
                </c:pt>
                <c:pt idx="1794" formatCode="&quot;$&quot;#,##0_);[Red]\(&quot;$&quot;#,##0\)">
                  <c:v>2799.9999999999995</c:v>
                </c:pt>
                <c:pt idx="1795" formatCode="&quot;$&quot;#,##0_);[Red]\(&quot;$&quot;#,##0\)">
                  <c:v>1500.0000000000002</c:v>
                </c:pt>
                <c:pt idx="1796" formatCode="&quot;$&quot;#,##0_);[Red]\(&quot;$&quot;#,##0\)">
                  <c:v>1350.0000000000002</c:v>
                </c:pt>
                <c:pt idx="1797" formatCode="&quot;$&quot;#,##0_);[Red]\(&quot;$&quot;#,##0\)">
                  <c:v>1200.0000000000002</c:v>
                </c:pt>
                <c:pt idx="1798" formatCode="&quot;$&quot;#,##0_);[Red]\(&quot;$&quot;#,##0\)">
                  <c:v>1599.9999999999998</c:v>
                </c:pt>
                <c:pt idx="1799" formatCode="&quot;$&quot;#,##0_);[Red]\(&quot;$&quot;#,##0\)">
                  <c:v>2249.9999999999991</c:v>
                </c:pt>
                <c:pt idx="1800" formatCode="&quot;$&quot;#,##0_);[Red]\(&quot;$&quot;#,##0\)">
                  <c:v>1050.0000000000002</c:v>
                </c:pt>
                <c:pt idx="1801" formatCode="&quot;$&quot;#,##0_);[Red]\(&quot;$&quot;#,##0\)">
                  <c:v>1400</c:v>
                </c:pt>
                <c:pt idx="1802" formatCode="&quot;$&quot;#,##0_);[Red]\(&quot;$&quot;#,##0\)">
                  <c:v>1400</c:v>
                </c:pt>
                <c:pt idx="1803" formatCode="&quot;$&quot;#,##0_);[Red]\(&quot;$&quot;#,##0\)">
                  <c:v>800</c:v>
                </c:pt>
                <c:pt idx="1804" formatCode="&quot;$&quot;#,##0_);[Red]\(&quot;$&quot;#,##0\)">
                  <c:v>675.00000000000011</c:v>
                </c:pt>
                <c:pt idx="1805" formatCode="&quot;$&quot;#,##0_);[Red]\(&quot;$&quot;#,##0\)">
                  <c:v>1600</c:v>
                </c:pt>
                <c:pt idx="1806" formatCode="&quot;$&quot;#,##0_);[Red]\(&quot;$&quot;#,##0\)">
                  <c:v>1350.0000000000002</c:v>
                </c:pt>
                <c:pt idx="1807" formatCode="&quot;$&quot;#,##0_);[Red]\(&quot;$&quot;#,##0\)">
                  <c:v>1400</c:v>
                </c:pt>
                <c:pt idx="1808" formatCode="&quot;$&quot;#,##0_);[Red]\(&quot;$&quot;#,##0\)">
                  <c:v>1400</c:v>
                </c:pt>
                <c:pt idx="1809" formatCode="&quot;$&quot;#,##0_);[Red]\(&quot;$&quot;#,##0\)">
                  <c:v>800</c:v>
                </c:pt>
                <c:pt idx="1810" formatCode="&quot;$&quot;#,##0_);[Red]\(&quot;$&quot;#,##0\)">
                  <c:v>562.50000000000011</c:v>
                </c:pt>
                <c:pt idx="1811" formatCode="&quot;$&quot;#,##0_);[Red]\(&quot;$&quot;#,##0\)">
                  <c:v>1300</c:v>
                </c:pt>
                <c:pt idx="1812" formatCode="&quot;$&quot;#,##0_);[Red]\(&quot;$&quot;#,##0\)">
                  <c:v>1900</c:v>
                </c:pt>
                <c:pt idx="1813" formatCode="&quot;$&quot;#,##0_);[Red]\(&quot;$&quot;#,##0\)">
                  <c:v>1625</c:v>
                </c:pt>
                <c:pt idx="1814" formatCode="&quot;$&quot;#,##0_);[Red]\(&quot;$&quot;#,##0\)">
                  <c:v>1924.9999999999998</c:v>
                </c:pt>
                <c:pt idx="1815" formatCode="&quot;$&quot;#,##0_);[Red]\(&quot;$&quot;#,##0\)">
                  <c:v>1250</c:v>
                </c:pt>
                <c:pt idx="1816" formatCode="&quot;$&quot;#,##0_);[Red]\(&quot;$&quot;#,##0\)">
                  <c:v>550</c:v>
                </c:pt>
                <c:pt idx="1817" formatCode="&quot;$&quot;#,##0_);[Red]\(&quot;$&quot;#,##0\)">
                  <c:v>1500</c:v>
                </c:pt>
                <c:pt idx="1818" formatCode="&quot;$&quot;#,##0_);[Red]\(&quot;$&quot;#,##0\)">
                  <c:v>2612.5</c:v>
                </c:pt>
                <c:pt idx="1819" formatCode="&quot;$&quot;#,##0_);[Red]\(&quot;$&quot;#,##0\)">
                  <c:v>1650.0000000000002</c:v>
                </c:pt>
                <c:pt idx="1820" formatCode="&quot;$&quot;#,##0_);[Red]\(&quot;$&quot;#,##0\)">
                  <c:v>1950.0000000000002</c:v>
                </c:pt>
                <c:pt idx="1821" formatCode="&quot;$&quot;#,##0_);[Red]\(&quot;$&quot;#,##0\)">
                  <c:v>1012.5000000000001</c:v>
                </c:pt>
                <c:pt idx="1822" formatCode="&quot;$&quot;#,##0_);[Red]\(&quot;$&quot;#,##0\)">
                  <c:v>625.00000000000011</c:v>
                </c:pt>
                <c:pt idx="1823" formatCode="&quot;$&quot;#,##0_);[Red]\(&quot;$&quot;#,##0\)">
                  <c:v>1950.0000000000005</c:v>
                </c:pt>
                <c:pt idx="1824" formatCode="&quot;$&quot;#,##0_);[Red]\(&quot;$&quot;#,##0\)">
                  <c:v>2500</c:v>
                </c:pt>
                <c:pt idx="1825" formatCode="&quot;$&quot;#,##0_);[Red]\(&quot;$&quot;#,##0\)">
                  <c:v>1925.0000000000002</c:v>
                </c:pt>
                <c:pt idx="1826" formatCode="&quot;$&quot;#,##0_);[Red]\(&quot;$&quot;#,##0\)">
                  <c:v>1925.0000000000002</c:v>
                </c:pt>
                <c:pt idx="1827" formatCode="&quot;$&quot;#,##0_);[Red]\(&quot;$&quot;#,##0\)">
                  <c:v>1375</c:v>
                </c:pt>
                <c:pt idx="1828" formatCode="&quot;$&quot;#,##0_);[Red]\(&quot;$&quot;#,##0\)">
                  <c:v>787.49999999999989</c:v>
                </c:pt>
                <c:pt idx="1829" formatCode="&quot;$&quot;#,##0_);[Red]\(&quot;$&quot;#,##0\)">
                  <c:v>3150</c:v>
                </c:pt>
                <c:pt idx="1830" formatCode="&quot;$&quot;#,##0_);[Red]\(&quot;$&quot;#,##0\)">
                  <c:v>4262.4999999999991</c:v>
                </c:pt>
                <c:pt idx="1831" formatCode="&quot;$&quot;#,##0_);[Red]\(&quot;$&quot;#,##0\)">
                  <c:v>4224.9999999999991</c:v>
                </c:pt>
                <c:pt idx="1832" formatCode="&quot;$&quot;#,##0_);[Red]\(&quot;$&quot;#,##0\)">
                  <c:v>5200</c:v>
                </c:pt>
                <c:pt idx="1833" formatCode="&quot;$&quot;#,##0_);[Red]\(&quot;$&quot;#,##0\)">
                  <c:v>4200</c:v>
                </c:pt>
                <c:pt idx="1834" formatCode="&quot;$&quot;#,##0_);[Red]\(&quot;$&quot;#,##0\)">
                  <c:v>3600</c:v>
                </c:pt>
                <c:pt idx="1835" formatCode="&quot;$&quot;#,##0_);[Red]\(&quot;$&quot;#,##0\)">
                  <c:v>7350</c:v>
                </c:pt>
                <c:pt idx="1836" formatCode="&quot;$&quot;#,##0_);[Red]\(&quot;$&quot;#,##0\)">
                  <c:v>7225</c:v>
                </c:pt>
                <c:pt idx="1837" formatCode="&quot;$&quot;#,##0_);[Red]\(&quot;$&quot;#,##0\)">
                  <c:v>6300</c:v>
                </c:pt>
                <c:pt idx="1838" formatCode="&quot;$&quot;#,##0_);[Red]\(&quot;$&quot;#,##0\)">
                  <c:v>5850</c:v>
                </c:pt>
                <c:pt idx="1839" formatCode="&quot;$&quot;#,##0_);[Red]\(&quot;$&quot;#,##0\)">
                  <c:v>4675</c:v>
                </c:pt>
                <c:pt idx="1840" formatCode="&quot;$&quot;#,##0_);[Red]\(&quot;$&quot;#,##0\)">
                  <c:v>5400</c:v>
                </c:pt>
                <c:pt idx="1841" formatCode="&quot;$&quot;#,##0_);[Red]\(&quot;$&quot;#,##0\)">
                  <c:v>6300</c:v>
                </c:pt>
                <c:pt idx="1842" formatCode="&quot;$&quot;#,##0_);[Red]\(&quot;$&quot;#,##0\)">
                  <c:v>7200</c:v>
                </c:pt>
                <c:pt idx="1843" formatCode="&quot;$&quot;#,##0_);[Red]\(&quot;$&quot;#,##0\)">
                  <c:v>6200</c:v>
                </c:pt>
                <c:pt idx="1844" formatCode="&quot;$&quot;#,##0_);[Red]\(&quot;$&quot;#,##0\)">
                  <c:v>4550</c:v>
                </c:pt>
                <c:pt idx="1845" formatCode="&quot;$&quot;#,##0_);[Red]\(&quot;$&quot;#,##0\)">
                  <c:v>2975.0000000000005</c:v>
                </c:pt>
                <c:pt idx="1846" formatCode="&quot;$&quot;#,##0_);[Red]\(&quot;$&quot;#,##0\)">
                  <c:v>2975</c:v>
                </c:pt>
                <c:pt idx="1847" formatCode="&quot;$&quot;#,##0_);[Red]\(&quot;$&quot;#,##0\)">
                  <c:v>1875</c:v>
                </c:pt>
                <c:pt idx="1848" formatCode="&quot;$&quot;#,##0_);[Red]\(&quot;$&quot;#,##0\)">
                  <c:v>2250.0000000000005</c:v>
                </c:pt>
                <c:pt idx="1849" formatCode="&quot;$&quot;#,##0_);[Red]\(&quot;$&quot;#,##0\)">
                  <c:v>2475.0000000000009</c:v>
                </c:pt>
                <c:pt idx="1850" formatCode="&quot;$&quot;#,##0_);[Red]\(&quot;$&quot;#,##0\)">
                  <c:v>1250.0000000000002</c:v>
                </c:pt>
                <c:pt idx="1851" formatCode="&quot;$&quot;#,##0_);[Red]\(&quot;$&quot;#,##0\)">
                  <c:v>1000.0000000000002</c:v>
                </c:pt>
                <c:pt idx="1852" formatCode="&quot;$&quot;#,##0_);[Red]\(&quot;$&quot;#,##0\)">
                  <c:v>1350.0000000000002</c:v>
                </c:pt>
                <c:pt idx="1853" formatCode="&quot;$&quot;#,##0_);[Red]\(&quot;$&quot;#,##0\)">
                  <c:v>1125</c:v>
                </c:pt>
                <c:pt idx="1854" formatCode="&quot;$&quot;#,##0_);[Red]\(&quot;$&quot;#,##0\)">
                  <c:v>1400</c:v>
                </c:pt>
                <c:pt idx="1855" formatCode="&quot;$&quot;#,##0_);[Red]\(&quot;$&quot;#,##0\)">
                  <c:v>2887.5000000000009</c:v>
                </c:pt>
                <c:pt idx="1856" formatCode="&quot;$&quot;#,##0_);[Red]\(&quot;$&quot;#,##0\)">
                  <c:v>1750.0000000000005</c:v>
                </c:pt>
                <c:pt idx="1857" formatCode="&quot;$&quot;#,##0_);[Red]\(&quot;$&quot;#,##0\)">
                  <c:v>1462.5000000000002</c:v>
                </c:pt>
                <c:pt idx="1858" formatCode="&quot;$&quot;#,##0_);[Red]\(&quot;$&quot;#,##0\)">
                  <c:v>1650.0000000000002</c:v>
                </c:pt>
                <c:pt idx="1859" formatCode="&quot;$&quot;#,##0_);[Red]\(&quot;$&quot;#,##0\)">
                  <c:v>2100.0000000000005</c:v>
                </c:pt>
                <c:pt idx="1860" formatCode="&quot;$&quot;#,##0_);[Red]\(&quot;$&quot;#,##0\)">
                  <c:v>2587.5000000000005</c:v>
                </c:pt>
                <c:pt idx="1861" formatCode="&quot;$&quot;#,##0_);[Red]\(&quot;$&quot;#,##0\)">
                  <c:v>3250.0000000000009</c:v>
                </c:pt>
                <c:pt idx="1862" formatCode="&quot;$&quot;#,##0_);[Red]\(&quot;$&quot;#,##0\)">
                  <c:v>2137.5000000000005</c:v>
                </c:pt>
                <c:pt idx="1863" formatCode="&quot;$&quot;#,##0_);[Red]\(&quot;$&quot;#,##0\)">
                  <c:v>2475.0000000000009</c:v>
                </c:pt>
                <c:pt idx="1864" formatCode="&quot;$&quot;#,##0_);[Red]\(&quot;$&quot;#,##0\)">
                  <c:v>3187.5000000000005</c:v>
                </c:pt>
                <c:pt idx="1865" formatCode="&quot;$&quot;#,##0_);[Red]\(&quot;$&quot;#,##0\)">
                  <c:v>4400.0000000000009</c:v>
                </c:pt>
                <c:pt idx="1866" formatCode="&quot;$&quot;#,##0_);[Red]\(&quot;$&quot;#,##0\)">
                  <c:v>4875.0000000000009</c:v>
                </c:pt>
                <c:pt idx="1867" formatCode="&quot;$&quot;#,##0_);[Red]\(&quot;$&quot;#,##0\)">
                  <c:v>5625.0000000000018</c:v>
                </c:pt>
                <c:pt idx="1868" formatCode="&quot;$&quot;#,##0_);[Red]\(&quot;$&quot;#,##0\)">
                  <c:v>3850.0000000000009</c:v>
                </c:pt>
                <c:pt idx="1869" formatCode="&quot;$&quot;#,##0_);[Red]\(&quot;$&quot;#,##0\)">
                  <c:v>3850.0000000000009</c:v>
                </c:pt>
                <c:pt idx="1870" formatCode="&quot;$&quot;#,##0_);[Red]\(&quot;$&quot;#,##0\)">
                  <c:v>3800.0000000000009</c:v>
                </c:pt>
                <c:pt idx="1871" formatCode="&quot;$&quot;#,##0_);[Red]\(&quot;$&quot;#,##0\)">
                  <c:v>4887.5000000000009</c:v>
                </c:pt>
                <c:pt idx="1872" formatCode="&quot;$&quot;#,##0_);[Red]\(&quot;$&quot;#,##0\)">
                  <c:v>1400.0000000000002</c:v>
                </c:pt>
                <c:pt idx="1873" formatCode="&quot;$&quot;#,##0_);[Red]\(&quot;$&quot;#,##0\)">
                  <c:v>1800</c:v>
                </c:pt>
                <c:pt idx="1874" formatCode="&quot;$&quot;#,##0_);[Red]\(&quot;$&quot;#,##0\)">
                  <c:v>1800</c:v>
                </c:pt>
                <c:pt idx="1875" formatCode="&quot;$&quot;#,##0_);[Red]\(&quot;$&quot;#,##0\)">
                  <c:v>1125</c:v>
                </c:pt>
                <c:pt idx="1876" formatCode="&quot;$&quot;#,##0_);[Red]\(&quot;$&quot;#,##0\)">
                  <c:v>1000.0000000000002</c:v>
                </c:pt>
                <c:pt idx="1877" formatCode="&quot;$&quot;#,##0_);[Red]\(&quot;$&quot;#,##0\)">
                  <c:v>2025</c:v>
                </c:pt>
                <c:pt idx="1878" formatCode="&quot;$&quot;#,##0_);[Red]\(&quot;$&quot;#,##0\)">
                  <c:v>1750.0000000000002</c:v>
                </c:pt>
                <c:pt idx="1879" formatCode="&quot;$&quot;#,##0_);[Red]\(&quot;$&quot;#,##0\)">
                  <c:v>1800</c:v>
                </c:pt>
                <c:pt idx="1880" formatCode="&quot;$&quot;#,##0_);[Red]\(&quot;$&quot;#,##0\)">
                  <c:v>1800</c:v>
                </c:pt>
                <c:pt idx="1881" formatCode="&quot;$&quot;#,##0_);[Red]\(&quot;$&quot;#,##0\)">
                  <c:v>1125</c:v>
                </c:pt>
                <c:pt idx="1882" formatCode="&quot;$&quot;#,##0_);[Red]\(&quot;$&quot;#,##0\)">
                  <c:v>875.00000000000023</c:v>
                </c:pt>
                <c:pt idx="1883" formatCode="&quot;$&quot;#,##0_);[Red]\(&quot;$&quot;#,##0\)">
                  <c:v>1687.5</c:v>
                </c:pt>
                <c:pt idx="1884" formatCode="&quot;$&quot;#,##0_);[Red]\(&quot;$&quot;#,##0\)">
                  <c:v>2362.5</c:v>
                </c:pt>
                <c:pt idx="1885" formatCode="&quot;$&quot;#,##0_);[Red]\(&quot;$&quot;#,##0\)">
                  <c:v>2062.5</c:v>
                </c:pt>
                <c:pt idx="1886" formatCode="&quot;$&quot;#,##0_);[Red]\(&quot;$&quot;#,##0\)">
                  <c:v>2400</c:v>
                </c:pt>
                <c:pt idx="1887" formatCode="&quot;$&quot;#,##0_);[Red]\(&quot;$&quot;#,##0\)">
                  <c:v>1650.0000000000002</c:v>
                </c:pt>
                <c:pt idx="1888" formatCode="&quot;$&quot;#,##0_);[Red]\(&quot;$&quot;#,##0\)">
                  <c:v>900.00000000000011</c:v>
                </c:pt>
                <c:pt idx="1889" formatCode="&quot;$&quot;#,##0_);[Red]\(&quot;$&quot;#,##0\)">
                  <c:v>1575</c:v>
                </c:pt>
                <c:pt idx="1890" formatCode="&quot;$&quot;#,##0_);[Red]\(&quot;$&quot;#,##0\)">
                  <c:v>2625</c:v>
                </c:pt>
                <c:pt idx="1891" formatCode="&quot;$&quot;#,##0_);[Red]\(&quot;$&quot;#,##0\)">
                  <c:v>1787.5000000000002</c:v>
                </c:pt>
                <c:pt idx="1892" formatCode="&quot;$&quot;#,##0_);[Red]\(&quot;$&quot;#,##0\)">
                  <c:v>2062.5</c:v>
                </c:pt>
                <c:pt idx="1893" formatCode="&quot;$&quot;#,##0_);[Red]\(&quot;$&quot;#,##0\)">
                  <c:v>1100.0000000000002</c:v>
                </c:pt>
                <c:pt idx="1894" formatCode="&quot;$&quot;#,##0_);[Red]\(&quot;$&quot;#,##0\)">
                  <c:v>787.50000000000023</c:v>
                </c:pt>
                <c:pt idx="1895" formatCode="&quot;$&quot;#,##0_);[Red]\(&quot;$&quot;#,##0\)">
                  <c:v>2100.0000000000005</c:v>
                </c:pt>
                <c:pt idx="1896" formatCode="&quot;$&quot;#,##0_);[Red]\(&quot;$&quot;#,##0\)">
                  <c:v>2475</c:v>
                </c:pt>
                <c:pt idx="1897" formatCode="&quot;$&quot;#,##0_);[Red]\(&quot;$&quot;#,##0\)">
                  <c:v>2000</c:v>
                </c:pt>
                <c:pt idx="1898" formatCode="&quot;$&quot;#,##0_);[Red]\(&quot;$&quot;#,##0\)">
                  <c:v>2000</c:v>
                </c:pt>
                <c:pt idx="1899" formatCode="&quot;$&quot;#,##0_);[Red]\(&quot;$&quot;#,##0\)">
                  <c:v>1462.5</c:v>
                </c:pt>
                <c:pt idx="1900" formatCode="&quot;$&quot;#,##0_);[Red]\(&quot;$&quot;#,##0\)">
                  <c:v>899.99999999999989</c:v>
                </c:pt>
                <c:pt idx="1901" formatCode="&quot;$&quot;#,##0_);[Red]\(&quot;$&quot;#,##0\)">
                  <c:v>3737.5</c:v>
                </c:pt>
                <c:pt idx="1902" formatCode="&quot;$&quot;#,##0_);[Red]\(&quot;$&quot;#,##0\)">
                  <c:v>4950</c:v>
                </c:pt>
                <c:pt idx="1903" formatCode="&quot;$&quot;#,##0_);[Red]\(&quot;$&quot;#,##0\)">
                  <c:v>4900</c:v>
                </c:pt>
                <c:pt idx="1904" formatCode="&quot;$&quot;#,##0_);[Red]\(&quot;$&quot;#,##0\)">
                  <c:v>5950</c:v>
                </c:pt>
                <c:pt idx="1905" formatCode="&quot;$&quot;#,##0_);[Red]\(&quot;$&quot;#,##0\)">
                  <c:v>4887.5</c:v>
                </c:pt>
                <c:pt idx="1906" formatCode="&quot;$&quot;#,##0_);[Red]\(&quot;$&quot;#,##0\)">
                  <c:v>4275</c:v>
                </c:pt>
                <c:pt idx="1907" formatCode="&quot;$&quot;#,##0_);[Red]\(&quot;$&quot;#,##0\)">
                  <c:v>8250</c:v>
                </c:pt>
                <c:pt idx="1908" formatCode="&quot;$&quot;#,##0_);[Red]\(&quot;$&quot;#,##0\)">
                  <c:v>8100</c:v>
                </c:pt>
                <c:pt idx="1909" formatCode="&quot;$&quot;#,##0_);[Red]\(&quot;$&quot;#,##0\)">
                  <c:v>7125.0000000000009</c:v>
                </c:pt>
                <c:pt idx="1910" formatCode="&quot;$&quot;#,##0_);[Red]\(&quot;$&quot;#,##0\)">
                  <c:v>6650.0000000000009</c:v>
                </c:pt>
                <c:pt idx="1911" formatCode="&quot;$&quot;#,##0_);[Red]\(&quot;$&quot;#,##0\)">
                  <c:v>5400</c:v>
                </c:pt>
                <c:pt idx="1912" formatCode="&quot;$&quot;#,##0_);[Red]\(&quot;$&quot;#,##0\)">
                  <c:v>6175</c:v>
                </c:pt>
                <c:pt idx="1913" formatCode="&quot;$&quot;#,##0_);[Red]\(&quot;$&quot;#,##0\)">
                  <c:v>7150.0000000000009</c:v>
                </c:pt>
                <c:pt idx="1914" formatCode="&quot;$&quot;#,##0_);[Red]\(&quot;$&quot;#,##0\)">
                  <c:v>8075.0000000000009</c:v>
                </c:pt>
                <c:pt idx="1915" formatCode="&quot;$&quot;#,##0_);[Red]\(&quot;$&quot;#,##0\)">
                  <c:v>7012.5000000000009</c:v>
                </c:pt>
                <c:pt idx="1916" formatCode="&quot;$&quot;#,##0_);[Red]\(&quot;$&quot;#,##0\)">
                  <c:v>5250.0000000000009</c:v>
                </c:pt>
                <c:pt idx="1917" formatCode="&quot;$&quot;#,##0_);[Red]\(&quot;$&quot;#,##0\)">
                  <c:v>3562.5000000000005</c:v>
                </c:pt>
                <c:pt idx="1918" formatCode="&quot;$&quot;#,##0_);[Red]\(&quot;$&quot;#,##0\)">
                  <c:v>3087.4999999999995</c:v>
                </c:pt>
                <c:pt idx="1919" formatCode="&quot;$&quot;#,##0_);[Red]\(&quot;$&quot;#,##0\)">
                  <c:v>2100</c:v>
                </c:pt>
                <c:pt idx="1920" formatCode="&quot;$&quot;#,##0_);[Red]\(&quot;$&quot;#,##0\)">
                  <c:v>2250.0000000000005</c:v>
                </c:pt>
                <c:pt idx="1921" formatCode="&quot;$&quot;#,##0_);[Red]\(&quot;$&quot;#,##0\)">
                  <c:v>2500.0000000000005</c:v>
                </c:pt>
                <c:pt idx="1922" formatCode="&quot;$&quot;#,##0_);[Red]\(&quot;$&quot;#,##0\)">
                  <c:v>1350.0000000000005</c:v>
                </c:pt>
                <c:pt idx="1923" formatCode="&quot;$&quot;#,##0_);[Red]\(&quot;$&quot;#,##0\)">
                  <c:v>1125.0000000000002</c:v>
                </c:pt>
                <c:pt idx="1924" formatCode="&quot;$&quot;#,##0_);[Red]\(&quot;$&quot;#,##0\)">
                  <c:v>1512.5000000000002</c:v>
                </c:pt>
                <c:pt idx="1925" formatCode="&quot;$&quot;#,##0_);[Red]\(&quot;$&quot;#,##0\)">
                  <c:v>1200</c:v>
                </c:pt>
                <c:pt idx="1926" formatCode="&quot;$&quot;#,##0_);[Red]\(&quot;$&quot;#,##0\)">
                  <c:v>1400.0000000000002</c:v>
                </c:pt>
                <c:pt idx="1927" formatCode="&quot;$&quot;#,##0_);[Red]\(&quot;$&quot;#,##0\)">
                  <c:v>2875.0000000000005</c:v>
                </c:pt>
                <c:pt idx="1928" formatCode="&quot;$&quot;#,##0_);[Red]\(&quot;$&quot;#,##0\)">
                  <c:v>1800.0000000000005</c:v>
                </c:pt>
                <c:pt idx="1929" formatCode="&quot;$&quot;#,##0_);[Red]\(&quot;$&quot;#,##0\)">
                  <c:v>1500.0000000000002</c:v>
                </c:pt>
                <c:pt idx="1930" formatCode="&quot;$&quot;#,##0_);[Red]\(&quot;$&quot;#,##0\)">
                  <c:v>1750</c:v>
                </c:pt>
                <c:pt idx="1931" formatCode="&quot;$&quot;#,##0_);[Red]\(&quot;$&quot;#,##0\)">
                  <c:v>2200</c:v>
                </c:pt>
                <c:pt idx="1932" formatCode="&quot;$&quot;#,##0_);[Red]\(&quot;$&quot;#,##0\)">
                  <c:v>2500.0000000000005</c:v>
                </c:pt>
                <c:pt idx="1933" formatCode="&quot;$&quot;#,##0_);[Red]\(&quot;$&quot;#,##0\)">
                  <c:v>3150.0000000000009</c:v>
                </c:pt>
                <c:pt idx="1934" formatCode="&quot;$&quot;#,##0_);[Red]\(&quot;$&quot;#,##0\)">
                  <c:v>2100.0000000000005</c:v>
                </c:pt>
                <c:pt idx="1935" formatCode="&quot;$&quot;#,##0_);[Red]\(&quot;$&quot;#,##0\)">
                  <c:v>2500.0000000000005</c:v>
                </c:pt>
                <c:pt idx="1936" formatCode="&quot;$&quot;#,##0_);[Red]\(&quot;$&quot;#,##0\)">
                  <c:v>3325.0000000000005</c:v>
                </c:pt>
                <c:pt idx="1937" formatCode="&quot;$&quot;#,##0_);[Red]\(&quot;$&quot;#,##0\)">
                  <c:v>5100.0000000000009</c:v>
                </c:pt>
                <c:pt idx="1938" formatCode="&quot;$&quot;#,##0_);[Red]\(&quot;$&quot;#,##0\)">
                  <c:v>5600.0000000000018</c:v>
                </c:pt>
                <c:pt idx="1939" formatCode="&quot;$&quot;#,##0_);[Red]\(&quot;$&quot;#,##0\)">
                  <c:v>6400.0000000000018</c:v>
                </c:pt>
                <c:pt idx="1940" formatCode="&quot;$&quot;#,##0_);[Red]\(&quot;$&quot;#,##0\)">
                  <c:v>4500.0000000000009</c:v>
                </c:pt>
                <c:pt idx="1941" formatCode="&quot;$&quot;#,##0_);[Red]\(&quot;$&quot;#,##0\)">
                  <c:v>4500.0000000000009</c:v>
                </c:pt>
                <c:pt idx="1942" formatCode="&quot;$&quot;#,##0_);[Red]\(&quot;$&quot;#,##0\)">
                  <c:v>4462.5000000000009</c:v>
                </c:pt>
                <c:pt idx="1943" formatCode="&quot;$&quot;#,##0_);[Red]\(&quot;$&quot;#,##0\)">
                  <c:v>5625.0000000000018</c:v>
                </c:pt>
                <c:pt idx="1944" formatCode="&quot;$&quot;#,##0_);[Red]\(&quot;$&quot;#,##0\)">
                  <c:v>1350</c:v>
                </c:pt>
                <c:pt idx="1945" formatCode="&quot;$&quot;#,##0_);[Red]\(&quot;$&quot;#,##0\)">
                  <c:v>2025</c:v>
                </c:pt>
                <c:pt idx="1946" formatCode="&quot;$&quot;#,##0_);[Red]\(&quot;$&quot;#,##0\)">
                  <c:v>1425</c:v>
                </c:pt>
                <c:pt idx="1947" formatCode="&quot;$&quot;#,##0_);[Red]\(&quot;$&quot;#,##0\)">
                  <c:v>1662.5</c:v>
                </c:pt>
                <c:pt idx="1948" formatCode="&quot;$&quot;#,##0_);[Red]\(&quot;$&quot;#,##0\)">
                  <c:v>1300</c:v>
                </c:pt>
                <c:pt idx="1949" formatCode="&quot;$&quot;#,##0_);[Red]\(&quot;$&quot;#,##0\)">
                  <c:v>1662.5</c:v>
                </c:pt>
                <c:pt idx="1950" formatCode="&quot;$&quot;#,##0_);[Red]\(&quot;$&quot;#,##0\)">
                  <c:v>1562.5</c:v>
                </c:pt>
                <c:pt idx="1951" formatCode="&quot;$&quot;#,##0_);[Red]\(&quot;$&quot;#,##0\)">
                  <c:v>2100</c:v>
                </c:pt>
                <c:pt idx="1952" formatCode="&quot;$&quot;#,##0_);[Red]\(&quot;$&quot;#,##0\)">
                  <c:v>1487.5</c:v>
                </c:pt>
                <c:pt idx="1953" formatCode="&quot;$&quot;#,##0_);[Red]\(&quot;$&quot;#,##0\)">
                  <c:v>1312.5</c:v>
                </c:pt>
                <c:pt idx="1954" formatCode="&quot;$&quot;#,##0_);[Red]\(&quot;$&quot;#,##0\)">
                  <c:v>1000</c:v>
                </c:pt>
                <c:pt idx="1955" formatCode="&quot;$&quot;#,##0_);[Red]\(&quot;$&quot;#,##0\)">
                  <c:v>1575</c:v>
                </c:pt>
                <c:pt idx="1956" formatCode="&quot;$&quot;#,##0_);[Red]\(&quot;$&quot;#,##0\)">
                  <c:v>1875</c:v>
                </c:pt>
                <c:pt idx="1957" formatCode="&quot;$&quot;#,##0_);[Red]\(&quot;$&quot;#,##0\)">
                  <c:v>2500</c:v>
                </c:pt>
                <c:pt idx="1958" formatCode="&quot;$&quot;#,##0_);[Red]\(&quot;$&quot;#,##0\)">
                  <c:v>1350</c:v>
                </c:pt>
                <c:pt idx="1959" formatCode="&quot;$&quot;#,##0_);[Red]\(&quot;$&quot;#,##0\)">
                  <c:v>1225.0000000000002</c:v>
                </c:pt>
                <c:pt idx="1960" formatCode="&quot;$&quot;#,##0_);[Red]\(&quot;$&quot;#,##0\)">
                  <c:v>1000</c:v>
                </c:pt>
                <c:pt idx="1961" formatCode="&quot;$&quot;#,##0_);[Red]\(&quot;$&quot;#,##0\)">
                  <c:v>1400.0000000000002</c:v>
                </c:pt>
                <c:pt idx="1962" formatCode="&quot;$&quot;#,##0_);[Red]\(&quot;$&quot;#,##0\)">
                  <c:v>1300</c:v>
                </c:pt>
                <c:pt idx="1963" formatCode="&quot;$&quot;#,##0_);[Red]\(&quot;$&quot;#,##0\)">
                  <c:v>1950.0000000000002</c:v>
                </c:pt>
                <c:pt idx="1964" formatCode="&quot;$&quot;#,##0_);[Red]\(&quot;$&quot;#,##0\)">
                  <c:v>1187.4999999999998</c:v>
                </c:pt>
                <c:pt idx="1965" formatCode="&quot;$&quot;#,##0_);[Red]\(&quot;$&quot;#,##0\)">
                  <c:v>1125.0000000000002</c:v>
                </c:pt>
                <c:pt idx="1966" formatCode="&quot;$&quot;#,##0_);[Red]\(&quot;$&quot;#,##0\)">
                  <c:v>962.49999999999989</c:v>
                </c:pt>
                <c:pt idx="1967" formatCode="&quot;$&quot;#,##0_);[Red]\(&quot;$&quot;#,##0\)">
                  <c:v>1650.0000000000002</c:v>
                </c:pt>
                <c:pt idx="1968" formatCode="&quot;$&quot;#,##0_);[Red]\(&quot;$&quot;#,##0\)">
                  <c:v>1399.9999999999998</c:v>
                </c:pt>
                <c:pt idx="1969" formatCode="&quot;$&quot;#,##0_);[Red]\(&quot;$&quot;#,##0\)">
                  <c:v>2175.0000000000005</c:v>
                </c:pt>
                <c:pt idx="1970" formatCode="&quot;$&quot;#,##0_);[Red]\(&quot;$&quot;#,##0\)">
                  <c:v>1437.4999999999998</c:v>
                </c:pt>
                <c:pt idx="1971" formatCode="&quot;$&quot;#,##0_);[Red]\(&quot;$&quot;#,##0\)">
                  <c:v>1750.0000000000002</c:v>
                </c:pt>
                <c:pt idx="1972" formatCode="&quot;$&quot;#,##0_);[Red]\(&quot;$&quot;#,##0\)">
                  <c:v>2000</c:v>
                </c:pt>
                <c:pt idx="1973" formatCode="&quot;$&quot;#,##0_);[Red]\(&quot;$&quot;#,##0\)">
                  <c:v>3375</c:v>
                </c:pt>
                <c:pt idx="1974" formatCode="&quot;$&quot;#,##0_);[Red]\(&quot;$&quot;#,##0\)">
                  <c:v>3375</c:v>
                </c:pt>
                <c:pt idx="1975" formatCode="&quot;$&quot;#,##0_);[Red]\(&quot;$&quot;#,##0\)">
                  <c:v>3750</c:v>
                </c:pt>
                <c:pt idx="1976" formatCode="&quot;$&quot;#,##0_);[Red]\(&quot;$&quot;#,##0\)">
                  <c:v>3000</c:v>
                </c:pt>
                <c:pt idx="1977" formatCode="&quot;$&quot;#,##0_);[Red]\(&quot;$&quot;#,##0\)">
                  <c:v>2750</c:v>
                </c:pt>
                <c:pt idx="1978" formatCode="&quot;$&quot;#,##0_);[Red]\(&quot;$&quot;#,##0\)">
                  <c:v>2475</c:v>
                </c:pt>
                <c:pt idx="1979" formatCode="&quot;$&quot;#,##0_);[Red]\(&quot;$&quot;#,##0\)">
                  <c:v>4950.0000000000009</c:v>
                </c:pt>
                <c:pt idx="1980" formatCode="&quot;$&quot;#,##0_);[Red]\(&quot;$&quot;#,##0\)">
                  <c:v>3875</c:v>
                </c:pt>
                <c:pt idx="1981" formatCode="&quot;$&quot;#,##0_);[Red]\(&quot;$&quot;#,##0\)">
                  <c:v>4262.5</c:v>
                </c:pt>
                <c:pt idx="1982" formatCode="&quot;$&quot;#,##0_);[Red]\(&quot;$&quot;#,##0\)">
                  <c:v>4625</c:v>
                </c:pt>
                <c:pt idx="1983" formatCode="&quot;$&quot;#,##0_);[Red]\(&quot;$&quot;#,##0\)">
                  <c:v>2625</c:v>
                </c:pt>
                <c:pt idx="1984" formatCode="&quot;$&quot;#,##0_);[Red]\(&quot;$&quot;#,##0\)">
                  <c:v>2887.5000000000005</c:v>
                </c:pt>
                <c:pt idx="1985" formatCode="&quot;$&quot;#,##0_);[Red]\(&quot;$&quot;#,##0\)">
                  <c:v>5200</c:v>
                </c:pt>
                <c:pt idx="1986" formatCode="&quot;$&quot;#,##0_);[Red]\(&quot;$&quot;#,##0\)">
                  <c:v>3750</c:v>
                </c:pt>
                <c:pt idx="1987" formatCode="&quot;$&quot;#,##0_);[Red]\(&quot;$&quot;#,##0\)">
                  <c:v>4125</c:v>
                </c:pt>
                <c:pt idx="1988" formatCode="&quot;$&quot;#,##0_);[Red]\(&quot;$&quot;#,##0\)">
                  <c:v>4625</c:v>
                </c:pt>
                <c:pt idx="1989" formatCode="&quot;$&quot;#,##0_);[Red]\(&quot;$&quot;#,##0\)">
                  <c:v>2375</c:v>
                </c:pt>
                <c:pt idx="1990" formatCode="&quot;$&quot;#,##0_);[Red]\(&quot;$&quot;#,##0\)">
                  <c:v>2612.5</c:v>
                </c:pt>
                <c:pt idx="1991" formatCode="&quot;$&quot;#,##0_);[Red]\(&quot;$&quot;#,##0\)">
                  <c:v>4350</c:v>
                </c:pt>
                <c:pt idx="1992" formatCode="&quot;$&quot;#,##0_);[Red]\(&quot;$&quot;#,##0\)">
                  <c:v>3712.5000000000005</c:v>
                </c:pt>
                <c:pt idx="1993" formatCode="&quot;$&quot;#,##0_);[Red]\(&quot;$&quot;#,##0\)">
                  <c:v>3437.5000000000005</c:v>
                </c:pt>
                <c:pt idx="1994" formatCode="&quot;$&quot;#,##0_);[Red]\(&quot;$&quot;#,##0\)">
                  <c:v>4050</c:v>
                </c:pt>
                <c:pt idx="1995" formatCode="&quot;$&quot;#,##0_);[Red]\(&quot;$&quot;#,##0\)">
                  <c:v>2400</c:v>
                </c:pt>
                <c:pt idx="1996" formatCode="&quot;$&quot;#,##0_);[Red]\(&quot;$&quot;#,##0\)">
                  <c:v>2200</c:v>
                </c:pt>
                <c:pt idx="1997" formatCode="&quot;$&quot;#,##0_);[Red]\(&quot;$&quot;#,##0\)">
                  <c:v>3125</c:v>
                </c:pt>
                <c:pt idx="1998" formatCode="&quot;$&quot;#,##0_);[Red]\(&quot;$&quot;#,##0\)">
                  <c:v>2300</c:v>
                </c:pt>
                <c:pt idx="1999" formatCode="&quot;$&quot;#,##0_);[Red]\(&quot;$&quot;#,##0\)">
                  <c:v>2300</c:v>
                </c:pt>
                <c:pt idx="2000" formatCode="&quot;$&quot;#,##0_);[Red]\(&quot;$&quot;#,##0\)">
                  <c:v>2362.5</c:v>
                </c:pt>
                <c:pt idx="2001" formatCode="&quot;$&quot;#,##0_);[Red]\(&quot;$&quot;#,##0\)">
                  <c:v>1687.5</c:v>
                </c:pt>
                <c:pt idx="2002" formatCode="&quot;$&quot;#,##0_);[Red]\(&quot;$&quot;#,##0\)">
                  <c:v>1225.0000000000002</c:v>
                </c:pt>
                <c:pt idx="2003" formatCode="&quot;$&quot;#,##0_);[Red]\(&quot;$&quot;#,##0\)">
                  <c:v>2362.5</c:v>
                </c:pt>
                <c:pt idx="2004" formatCode="&quot;$&quot;#,##0_);[Red]\(&quot;$&quot;#,##0\)">
                  <c:v>2362.5</c:v>
                </c:pt>
                <c:pt idx="2005" formatCode="&quot;$&quot;#,##0_);[Red]\(&quot;$&quot;#,##0\)">
                  <c:v>2362.5</c:v>
                </c:pt>
                <c:pt idx="2006" formatCode="&quot;$&quot;#,##0_);[Red]\(&quot;$&quot;#,##0\)">
                  <c:v>3600</c:v>
                </c:pt>
                <c:pt idx="2007" formatCode="&quot;$&quot;#,##0_);[Red]\(&quot;$&quot;#,##0\)">
                  <c:v>2700</c:v>
                </c:pt>
                <c:pt idx="2008" formatCode="&quot;$&quot;#,##0_);[Red]\(&quot;$&quot;#,##0\)">
                  <c:v>2337.4999999999995</c:v>
                </c:pt>
                <c:pt idx="2009" formatCode="&quot;$&quot;#,##0_);[Red]\(&quot;$&quot;#,##0\)">
                  <c:v>4062.5</c:v>
                </c:pt>
                <c:pt idx="2010" formatCode="&quot;$&quot;#,##0_);[Red]\(&quot;$&quot;#,##0\)">
                  <c:v>4262.4999999999991</c:v>
                </c:pt>
                <c:pt idx="2011" formatCode="&quot;$&quot;#,##0_);[Red]\(&quot;$&quot;#,##0\)">
                  <c:v>4262.4999999999991</c:v>
                </c:pt>
                <c:pt idx="2012" formatCode="&quot;$&quot;#,##0_);[Red]\(&quot;$&quot;#,##0\)">
                  <c:v>4050</c:v>
                </c:pt>
                <c:pt idx="2013" formatCode="&quot;$&quot;#,##0_);[Red]\(&quot;$&quot;#,##0\)">
                  <c:v>3150</c:v>
                </c:pt>
                <c:pt idx="2014" formatCode="&quot;$&quot;#,##0_);[Red]\(&quot;$&quot;#,##0\)">
                  <c:v>2612.4999999999995</c:v>
                </c:pt>
                <c:pt idx="2015" formatCode="&quot;$&quot;#,##0_);[Red]\(&quot;$&quot;#,##0\)">
                  <c:v>4712.5</c:v>
                </c:pt>
                <c:pt idx="2016" formatCode="&quot;$&quot;#,##0_);[Red]\(&quot;$&quot;#,##0\)">
                  <c:v>1274.9999999999998</c:v>
                </c:pt>
                <c:pt idx="2017" formatCode="&quot;$&quot;#,##0_);[Red]\(&quot;$&quot;#,##0\)">
                  <c:v>1700</c:v>
                </c:pt>
                <c:pt idx="2018" formatCode="&quot;$&quot;#,##0_);[Red]\(&quot;$&quot;#,##0\)">
                  <c:v>1700</c:v>
                </c:pt>
                <c:pt idx="2019" formatCode="&quot;$&quot;#,##0_);[Red]\(&quot;$&quot;#,##0\)">
                  <c:v>1100</c:v>
                </c:pt>
                <c:pt idx="2020" formatCode="&quot;$&quot;#,##0_);[Red]\(&quot;$&quot;#,##0\)">
                  <c:v>1012.5000000000001</c:v>
                </c:pt>
                <c:pt idx="2021" formatCode="&quot;$&quot;#,##0_);[Red]\(&quot;$&quot;#,##0\)">
                  <c:v>1700</c:v>
                </c:pt>
                <c:pt idx="2022" formatCode="&quot;$&quot;#,##0_);[Red]\(&quot;$&quot;#,##0\)">
                  <c:v>1424.9999999999998</c:v>
                </c:pt>
                <c:pt idx="2023" formatCode="&quot;$&quot;#,##0_);[Red]\(&quot;$&quot;#,##0\)">
                  <c:v>1500</c:v>
                </c:pt>
                <c:pt idx="2024" formatCode="&quot;$&quot;#,##0_);[Red]\(&quot;$&quot;#,##0\)">
                  <c:v>1500</c:v>
                </c:pt>
                <c:pt idx="2025" formatCode="&quot;$&quot;#,##0_);[Red]\(&quot;$&quot;#,##0\)">
                  <c:v>900</c:v>
                </c:pt>
                <c:pt idx="2026" formatCode="&quot;$&quot;#,##0_);[Red]\(&quot;$&quot;#,##0\)">
                  <c:v>675.00000000000011</c:v>
                </c:pt>
                <c:pt idx="2027" formatCode="&quot;$&quot;#,##0_);[Red]\(&quot;$&quot;#,##0\)">
                  <c:v>1400</c:v>
                </c:pt>
                <c:pt idx="2028" formatCode="&quot;$&quot;#,##0_);[Red]\(&quot;$&quot;#,##0\)">
                  <c:v>2000</c:v>
                </c:pt>
                <c:pt idx="2029" formatCode="&quot;$&quot;#,##0_);[Red]\(&quot;$&quot;#,##0\)">
                  <c:v>1750</c:v>
                </c:pt>
                <c:pt idx="2030" formatCode="&quot;$&quot;#,##0_);[Red]\(&quot;$&quot;#,##0\)">
                  <c:v>1750</c:v>
                </c:pt>
                <c:pt idx="2031" formatCode="&quot;$&quot;#,##0_);[Red]\(&quot;$&quot;#,##0\)">
                  <c:v>1125</c:v>
                </c:pt>
                <c:pt idx="2032" formatCode="&quot;$&quot;#,##0_);[Red]\(&quot;$&quot;#,##0\)">
                  <c:v>687.5</c:v>
                </c:pt>
                <c:pt idx="2033" formatCode="&quot;$&quot;#,##0_);[Red]\(&quot;$&quot;#,##0\)">
                  <c:v>1625</c:v>
                </c:pt>
                <c:pt idx="2034" formatCode="&quot;$&quot;#,##0_);[Red]\(&quot;$&quot;#,##0\)">
                  <c:v>2500</c:v>
                </c:pt>
                <c:pt idx="2035" formatCode="&quot;$&quot;#,##0_);[Red]\(&quot;$&quot;#,##0\)">
                  <c:v>1650.0000000000002</c:v>
                </c:pt>
                <c:pt idx="2036" formatCode="&quot;$&quot;#,##0_);[Red]\(&quot;$&quot;#,##0\)">
                  <c:v>1925.0000000000002</c:v>
                </c:pt>
                <c:pt idx="2037" formatCode="&quot;$&quot;#,##0_);[Red]\(&quot;$&quot;#,##0\)">
                  <c:v>1250</c:v>
                </c:pt>
                <c:pt idx="2038" formatCode="&quot;$&quot;#,##0_);[Red]\(&quot;$&quot;#,##0\)">
                  <c:v>825.00000000000011</c:v>
                </c:pt>
                <c:pt idx="2039" formatCode="&quot;$&quot;#,##0_);[Red]\(&quot;$&quot;#,##0\)">
                  <c:v>2275</c:v>
                </c:pt>
                <c:pt idx="2040" formatCode="&quot;$&quot;#,##0_);[Red]\(&quot;$&quot;#,##0\)">
                  <c:v>2625</c:v>
                </c:pt>
                <c:pt idx="2041" formatCode="&quot;$&quot;#,##0_);[Red]\(&quot;$&quot;#,##0\)">
                  <c:v>2062.5</c:v>
                </c:pt>
                <c:pt idx="2042" formatCode="&quot;$&quot;#,##0_);[Red]\(&quot;$&quot;#,##0\)">
                  <c:v>2200</c:v>
                </c:pt>
                <c:pt idx="2043" formatCode="&quot;$&quot;#,##0_);[Red]\(&quot;$&quot;#,##0\)">
                  <c:v>1500</c:v>
                </c:pt>
                <c:pt idx="2044" formatCode="&quot;$&quot;#,##0_);[Red]\(&quot;$&quot;#,##0\)">
                  <c:v>1100</c:v>
                </c:pt>
                <c:pt idx="2045" formatCode="&quot;$&quot;#,##0_);[Red]\(&quot;$&quot;#,##0\)">
                  <c:v>2625.0000000000005</c:v>
                </c:pt>
                <c:pt idx="2046" formatCode="&quot;$&quot;#,##0_);[Red]\(&quot;$&quot;#,##0\)">
                  <c:v>3125</c:v>
                </c:pt>
                <c:pt idx="2047" formatCode="&quot;$&quot;#,##0_);[Red]\(&quot;$&quot;#,##0\)">
                  <c:v>2612.5</c:v>
                </c:pt>
                <c:pt idx="2048" formatCode="&quot;$&quot;#,##0_);[Red]\(&quot;$&quot;#,##0\)">
                  <c:v>2612.5</c:v>
                </c:pt>
                <c:pt idx="2049" formatCode="&quot;$&quot;#,##0_);[Red]\(&quot;$&quot;#,##0\)">
                  <c:v>1750</c:v>
                </c:pt>
                <c:pt idx="2050" formatCode="&quot;$&quot;#,##0_);[Red]\(&quot;$&quot;#,##0\)">
                  <c:v>1237.5</c:v>
                </c:pt>
                <c:pt idx="2051" formatCode="&quot;$&quot;#,##0_);[Red]\(&quot;$&quot;#,##0\)">
                  <c:v>3675.0000000000005</c:v>
                </c:pt>
                <c:pt idx="2052" formatCode="&quot;$&quot;#,##0_);[Red]\(&quot;$&quot;#,##0\)">
                  <c:v>3375</c:v>
                </c:pt>
                <c:pt idx="2053" formatCode="&quot;$&quot;#,##0_);[Red]\(&quot;$&quot;#,##0\)">
                  <c:v>2887.5000000000005</c:v>
                </c:pt>
                <c:pt idx="2054" formatCode="&quot;$&quot;#,##0_);[Red]\(&quot;$&quot;#,##0\)">
                  <c:v>2612.5</c:v>
                </c:pt>
                <c:pt idx="2055" formatCode="&quot;$&quot;#,##0_);[Red]\(&quot;$&quot;#,##0\)">
                  <c:v>1875</c:v>
                </c:pt>
                <c:pt idx="2056" formatCode="&quot;$&quot;#,##0_);[Red]\(&quot;$&quot;#,##0\)">
                  <c:v>2337.5</c:v>
                </c:pt>
                <c:pt idx="2057" formatCode="&quot;$&quot;#,##0_);[Red]\(&quot;$&quot;#,##0\)">
                  <c:v>2975.0000000000005</c:v>
                </c:pt>
                <c:pt idx="2058" formatCode="&quot;$&quot;#,##0_);[Red]\(&quot;$&quot;#,##0\)">
                  <c:v>3437.5000000000005</c:v>
                </c:pt>
                <c:pt idx="2059" formatCode="&quot;$&quot;#,##0_);[Red]\(&quot;$&quot;#,##0\)">
                  <c:v>3450.0000000000005</c:v>
                </c:pt>
                <c:pt idx="2060" formatCode="&quot;$&quot;#,##0_);[Red]\(&quot;$&quot;#,##0\)">
                  <c:v>2475</c:v>
                </c:pt>
                <c:pt idx="2061" formatCode="&quot;$&quot;#,##0_);[Red]\(&quot;$&quot;#,##0\)">
                  <c:v>2200</c:v>
                </c:pt>
                <c:pt idx="2062" formatCode="&quot;$&quot;#,##0_);[Red]\(&quot;$&quot;#,##0\)">
                  <c:v>2600</c:v>
                </c:pt>
                <c:pt idx="2063" formatCode="&quot;$&quot;#,##0_);[Red]\(&quot;$&quot;#,##0\)">
                  <c:v>2625.0000000000005</c:v>
                </c:pt>
                <c:pt idx="2064" formatCode="&quot;$&quot;#,##0_);[Red]\(&quot;$&quot;#,##0\)">
                  <c:v>2587.5000000000005</c:v>
                </c:pt>
                <c:pt idx="2065" formatCode="&quot;$&quot;#,##0_);[Red]\(&quot;$&quot;#,##0\)">
                  <c:v>2875.0000000000005</c:v>
                </c:pt>
                <c:pt idx="2066" formatCode="&quot;$&quot;#,##0_);[Red]\(&quot;$&quot;#,##0\)">
                  <c:v>1912.5000000000002</c:v>
                </c:pt>
                <c:pt idx="2067" formatCode="&quot;$&quot;#,##0_);[Red]\(&quot;$&quot;#,##0\)">
                  <c:v>1687.5000000000002</c:v>
                </c:pt>
                <c:pt idx="2068" formatCode="&quot;$&quot;#,##0_);[Red]\(&quot;$&quot;#,##0\)">
                  <c:v>2062.5</c:v>
                </c:pt>
                <c:pt idx="2069" formatCode="&quot;$&quot;#,##0_);[Red]\(&quot;$&quot;#,##0\)">
                  <c:v>2550.0000000000005</c:v>
                </c:pt>
                <c:pt idx="2070" formatCode="&quot;$&quot;#,##0_);[Red]\(&quot;$&quot;#,##0\)">
                  <c:v>2250.0000000000005</c:v>
                </c:pt>
                <c:pt idx="2071" formatCode="&quot;$&quot;#,##0_);[Red]\(&quot;$&quot;#,##0\)">
                  <c:v>2500.0000000000005</c:v>
                </c:pt>
                <c:pt idx="2072" formatCode="&quot;$&quot;#,##0_);[Red]\(&quot;$&quot;#,##0\)">
                  <c:v>1462.5000000000002</c:v>
                </c:pt>
                <c:pt idx="2073" formatCode="&quot;$&quot;#,##0_);[Red]\(&quot;$&quot;#,##0\)">
                  <c:v>1350.0000000000002</c:v>
                </c:pt>
                <c:pt idx="2074" formatCode="&quot;$&quot;#,##0_);[Red]\(&quot;$&quot;#,##0\)">
                  <c:v>1512.5000000000002</c:v>
                </c:pt>
                <c:pt idx="2075" formatCode="&quot;$&quot;#,##0_);[Red]\(&quot;$&quot;#,##0\)">
                  <c:v>1950.0000000000002</c:v>
                </c:pt>
                <c:pt idx="2076" formatCode="&quot;$&quot;#,##0_);[Red]\(&quot;$&quot;#,##0\)">
                  <c:v>2250.0000000000005</c:v>
                </c:pt>
                <c:pt idx="2077" formatCode="&quot;$&quot;#,##0_);[Red]\(&quot;$&quot;#,##0\)">
                  <c:v>2625.0000000000005</c:v>
                </c:pt>
                <c:pt idx="2078" formatCode="&quot;$&quot;#,##0_);[Red]\(&quot;$&quot;#,##0\)">
                  <c:v>1687.5000000000002</c:v>
                </c:pt>
                <c:pt idx="2079" formatCode="&quot;$&quot;#,##0_);[Red]\(&quot;$&quot;#,##0\)">
                  <c:v>1575.0000000000002</c:v>
                </c:pt>
                <c:pt idx="2080" formatCode="&quot;$&quot;#,##0_);[Red]\(&quot;$&quot;#,##0\)">
                  <c:v>1650.0000000000002</c:v>
                </c:pt>
                <c:pt idx="2081" formatCode="&quot;$&quot;#,##0_);[Red]\(&quot;$&quot;#,##0\)">
                  <c:v>2550.0000000000005</c:v>
                </c:pt>
                <c:pt idx="2082" formatCode="&quot;$&quot;#,##0_);[Red]\(&quot;$&quot;#,##0\)">
                  <c:v>2812.5000000000005</c:v>
                </c:pt>
                <c:pt idx="2083" formatCode="&quot;$&quot;#,##0_);[Red]\(&quot;$&quot;#,##0\)">
                  <c:v>3125.0000000000009</c:v>
                </c:pt>
                <c:pt idx="2084" formatCode="&quot;$&quot;#,##0_);[Red]\(&quot;$&quot;#,##0\)">
                  <c:v>1912.5000000000002</c:v>
                </c:pt>
                <c:pt idx="2085" formatCode="&quot;$&quot;#,##0_);[Red]\(&quot;$&quot;#,##0\)">
                  <c:v>1912.5000000000002</c:v>
                </c:pt>
                <c:pt idx="2086" formatCode="&quot;$&quot;#,##0_);[Red]\(&quot;$&quot;#,##0\)">
                  <c:v>1925.0000000000002</c:v>
                </c:pt>
                <c:pt idx="2087" formatCode="&quot;$&quot;#,##0_);[Red]\(&quot;$&quot;#,##0\)">
                  <c:v>2700.0000000000005</c:v>
                </c:pt>
                <c:pt idx="2088" formatCode="&quot;$&quot;#,##0_);[Red]\(&quot;$&quot;#,##0\)">
                  <c:v>1662.4999999999995</c:v>
                </c:pt>
                <c:pt idx="2089" formatCode="&quot;$&quot;#,##0_);[Red]\(&quot;$&quot;#,##0\)">
                  <c:v>2137.5</c:v>
                </c:pt>
                <c:pt idx="2090" formatCode="&quot;$&quot;#,##0_);[Red]\(&quot;$&quot;#,##0\)">
                  <c:v>2137.5</c:v>
                </c:pt>
                <c:pt idx="2091" formatCode="&quot;$&quot;#,##0_);[Red]\(&quot;$&quot;#,##0\)">
                  <c:v>1462.5</c:v>
                </c:pt>
                <c:pt idx="2092" formatCode="&quot;$&quot;#,##0_);[Red]\(&quot;$&quot;#,##0\)">
                  <c:v>1375.0000000000002</c:v>
                </c:pt>
                <c:pt idx="2093" formatCode="&quot;$&quot;#,##0_);[Red]\(&quot;$&quot;#,##0\)">
                  <c:v>2137.5</c:v>
                </c:pt>
                <c:pt idx="2094" formatCode="&quot;$&quot;#,##0_);[Red]\(&quot;$&quot;#,##0\)">
                  <c:v>1837.4999999999995</c:v>
                </c:pt>
                <c:pt idx="2095" formatCode="&quot;$&quot;#,##0_);[Red]\(&quot;$&quot;#,##0\)">
                  <c:v>1912.5</c:v>
                </c:pt>
                <c:pt idx="2096" formatCode="&quot;$&quot;#,##0_);[Red]\(&quot;$&quot;#,##0\)">
                  <c:v>1912.5</c:v>
                </c:pt>
                <c:pt idx="2097" formatCode="&quot;$&quot;#,##0_);[Red]\(&quot;$&quot;#,##0\)">
                  <c:v>1237.5</c:v>
                </c:pt>
                <c:pt idx="2098" formatCode="&quot;$&quot;#,##0_);[Red]\(&quot;$&quot;#,##0\)">
                  <c:v>1000.0000000000002</c:v>
                </c:pt>
                <c:pt idx="2099" formatCode="&quot;$&quot;#,##0_);[Red]\(&quot;$&quot;#,##0\)">
                  <c:v>1800</c:v>
                </c:pt>
                <c:pt idx="2100" formatCode="&quot;$&quot;#,##0_);[Red]\(&quot;$&quot;#,##0\)">
                  <c:v>2475</c:v>
                </c:pt>
                <c:pt idx="2101" formatCode="&quot;$&quot;#,##0_);[Red]\(&quot;$&quot;#,##0\)">
                  <c:v>2200</c:v>
                </c:pt>
                <c:pt idx="2102" formatCode="&quot;$&quot;#,##0_);[Red]\(&quot;$&quot;#,##0\)">
                  <c:v>2200</c:v>
                </c:pt>
                <c:pt idx="2103" formatCode="&quot;$&quot;#,##0_);[Red]\(&quot;$&quot;#,##0\)">
                  <c:v>1512.5000000000002</c:v>
                </c:pt>
                <c:pt idx="2104" formatCode="&quot;$&quot;#,##0_);[Red]\(&quot;$&quot;#,##0\)">
                  <c:v>1050.0000000000002</c:v>
                </c:pt>
                <c:pt idx="2105" formatCode="&quot;$&quot;#,##0_);[Red]\(&quot;$&quot;#,##0\)">
                  <c:v>2062.5</c:v>
                </c:pt>
                <c:pt idx="2106" formatCode="&quot;$&quot;#,##0_);[Red]\(&quot;$&quot;#,##0\)">
                  <c:v>3025.0000000000005</c:v>
                </c:pt>
                <c:pt idx="2107" formatCode="&quot;$&quot;#,##0_);[Red]\(&quot;$&quot;#,##0\)">
                  <c:v>2100.0000000000005</c:v>
                </c:pt>
                <c:pt idx="2108" formatCode="&quot;$&quot;#,##0_);[Red]\(&quot;$&quot;#,##0\)">
                  <c:v>2400.0000000000005</c:v>
                </c:pt>
                <c:pt idx="2109" formatCode="&quot;$&quot;#,##0_);[Red]\(&quot;$&quot;#,##0\)">
                  <c:v>1650.0000000000002</c:v>
                </c:pt>
                <c:pt idx="2110" formatCode="&quot;$&quot;#,##0_);[Red]\(&quot;$&quot;#,##0\)">
                  <c:v>1200.0000000000002</c:v>
                </c:pt>
                <c:pt idx="2111" formatCode="&quot;$&quot;#,##0_);[Red]\(&quot;$&quot;#,##0\)">
                  <c:v>2812.5000000000005</c:v>
                </c:pt>
                <c:pt idx="2112" formatCode="&quot;$&quot;#,##0_);[Red]\(&quot;$&quot;#,##0\)">
                  <c:v>3162.5000000000005</c:v>
                </c:pt>
                <c:pt idx="2113" formatCode="&quot;$&quot;#,##0_);[Red]\(&quot;$&quot;#,##0\)">
                  <c:v>2550.0000000000005</c:v>
                </c:pt>
                <c:pt idx="2114" formatCode="&quot;$&quot;#,##0_);[Red]\(&quot;$&quot;#,##0\)">
                  <c:v>2700.0000000000005</c:v>
                </c:pt>
                <c:pt idx="2115" formatCode="&quot;$&quot;#,##0_);[Red]\(&quot;$&quot;#,##0\)">
                  <c:v>1925.0000000000002</c:v>
                </c:pt>
                <c:pt idx="2116" formatCode="&quot;$&quot;#,##0_);[Red]\(&quot;$&quot;#,##0\)">
                  <c:v>1500.0000000000002</c:v>
                </c:pt>
                <c:pt idx="2117" formatCode="&quot;$&quot;#,##0_);[Red]\(&quot;$&quot;#,##0\)">
                  <c:v>3187.5000000000005</c:v>
                </c:pt>
                <c:pt idx="2118" formatCode="&quot;$&quot;#,##0_);[Red]\(&quot;$&quot;#,##0\)">
                  <c:v>3850.0000000000005</c:v>
                </c:pt>
                <c:pt idx="2119" formatCode="&quot;$&quot;#,##0_);[Red]\(&quot;$&quot;#,##0\)">
                  <c:v>3300.0000000000005</c:v>
                </c:pt>
                <c:pt idx="2120" formatCode="&quot;$&quot;#,##0_);[Red]\(&quot;$&quot;#,##0\)">
                  <c:v>3300.0000000000005</c:v>
                </c:pt>
                <c:pt idx="2121" formatCode="&quot;$&quot;#,##0_);[Red]\(&quot;$&quot;#,##0\)">
                  <c:v>2337.5</c:v>
                </c:pt>
                <c:pt idx="2122" formatCode="&quot;$&quot;#,##0_);[Red]\(&quot;$&quot;#,##0\)">
                  <c:v>1800.0000000000002</c:v>
                </c:pt>
                <c:pt idx="2123" formatCode="&quot;$&quot;#,##0_);[Red]\(&quot;$&quot;#,##0\)">
                  <c:v>4500.0000000000009</c:v>
                </c:pt>
                <c:pt idx="2124" formatCode="&quot;$&quot;#,##0_);[Red]\(&quot;$&quot;#,##0\)">
                  <c:v>4125</c:v>
                </c:pt>
                <c:pt idx="2125" formatCode="&quot;$&quot;#,##0_);[Red]\(&quot;$&quot;#,##0\)">
                  <c:v>3600.0000000000005</c:v>
                </c:pt>
                <c:pt idx="2126" formatCode="&quot;$&quot;#,##0_);[Red]\(&quot;$&quot;#,##0\)">
                  <c:v>3300.0000000000005</c:v>
                </c:pt>
                <c:pt idx="2127" formatCode="&quot;$&quot;#,##0_);[Red]\(&quot;$&quot;#,##0\)">
                  <c:v>2475</c:v>
                </c:pt>
                <c:pt idx="2128" formatCode="&quot;$&quot;#,##0_);[Red]\(&quot;$&quot;#,##0\)">
                  <c:v>3000.0000000000005</c:v>
                </c:pt>
                <c:pt idx="2129" formatCode="&quot;$&quot;#,##0_);[Red]\(&quot;$&quot;#,##0\)">
                  <c:v>3750.0000000000005</c:v>
                </c:pt>
                <c:pt idx="2130" formatCode="&quot;$&quot;#,##0_);[Red]\(&quot;$&quot;#,##0\)">
                  <c:v>4200.0000000000009</c:v>
                </c:pt>
                <c:pt idx="2131" formatCode="&quot;$&quot;#,##0_);[Red]\(&quot;$&quot;#,##0\)">
                  <c:v>4225.0000000000009</c:v>
                </c:pt>
                <c:pt idx="2132" formatCode="&quot;$&quot;#,##0_);[Red]\(&quot;$&quot;#,##0\)">
                  <c:v>3150.0000000000005</c:v>
                </c:pt>
                <c:pt idx="2133" formatCode="&quot;$&quot;#,##0_);[Red]\(&quot;$&quot;#,##0\)">
                  <c:v>2850.0000000000005</c:v>
                </c:pt>
                <c:pt idx="2134" formatCode="&quot;$&quot;#,##0_);[Red]\(&quot;$&quot;#,##0\)">
                  <c:v>3325.0000000000005</c:v>
                </c:pt>
                <c:pt idx="2135" formatCode="&quot;$&quot;#,##0_);[Red]\(&quot;$&quot;#,##0\)">
                  <c:v>3375.0000000000005</c:v>
                </c:pt>
                <c:pt idx="2136" formatCode="&quot;$&quot;#,##0_);[Red]\(&quot;$&quot;#,##0\)">
                  <c:v>3125.0000000000009</c:v>
                </c:pt>
                <c:pt idx="2137" formatCode="&quot;$&quot;#,##0_);[Red]\(&quot;$&quot;#,##0\)">
                  <c:v>3437.5000000000009</c:v>
                </c:pt>
                <c:pt idx="2138" formatCode="&quot;$&quot;#,##0_);[Red]\(&quot;$&quot;#,##0\)">
                  <c:v>2375.0000000000005</c:v>
                </c:pt>
                <c:pt idx="2139" formatCode="&quot;$&quot;#,##0_);[Red]\(&quot;$&quot;#,##0\)">
                  <c:v>2125.0000000000005</c:v>
                </c:pt>
                <c:pt idx="2140" formatCode="&quot;$&quot;#,##0_);[Red]\(&quot;$&quot;#,##0\)">
                  <c:v>2550.0000000000005</c:v>
                </c:pt>
                <c:pt idx="2141" formatCode="&quot;$&quot;#,##0_);[Red]\(&quot;$&quot;#,##0\)">
                  <c:v>3087.5000000000005</c:v>
                </c:pt>
                <c:pt idx="2142" formatCode="&quot;$&quot;#,##0_);[Red]\(&quot;$&quot;#,##0\)">
                  <c:v>2750.0000000000005</c:v>
                </c:pt>
                <c:pt idx="2143" formatCode="&quot;$&quot;#,##0_);[Red]\(&quot;$&quot;#,##0\)">
                  <c:v>3025.0000000000009</c:v>
                </c:pt>
                <c:pt idx="2144" formatCode="&quot;$&quot;#,##0_);[Red]\(&quot;$&quot;#,##0\)">
                  <c:v>1875.0000000000005</c:v>
                </c:pt>
                <c:pt idx="2145" formatCode="&quot;$&quot;#,##0_);[Red]\(&quot;$&quot;#,##0\)">
                  <c:v>1750.0000000000005</c:v>
                </c:pt>
                <c:pt idx="2146" formatCode="&quot;$&quot;#,##0_);[Red]\(&quot;$&quot;#,##0\)">
                  <c:v>1950.0000000000002</c:v>
                </c:pt>
                <c:pt idx="2147" formatCode="&quot;$&quot;#,##0_);[Red]\(&quot;$&quot;#,##0\)">
                  <c:v>2812.5000000000005</c:v>
                </c:pt>
                <c:pt idx="2148" formatCode="&quot;$&quot;#,##0_);[Red]\(&quot;$&quot;#,##0\)">
                  <c:v>3300.0000000000005</c:v>
                </c:pt>
                <c:pt idx="2149" formatCode="&quot;$&quot;#,##0_);[Red]\(&quot;$&quot;#,##0\)">
                  <c:v>3900.0000000000009</c:v>
                </c:pt>
                <c:pt idx="2150" formatCode="&quot;$&quot;#,##0_);[Red]\(&quot;$&quot;#,##0\)">
                  <c:v>2700.0000000000005</c:v>
                </c:pt>
                <c:pt idx="2151" formatCode="&quot;$&quot;#,##0_);[Red]\(&quot;$&quot;#,##0\)">
                  <c:v>2550.0000000000005</c:v>
                </c:pt>
                <c:pt idx="2152" formatCode="&quot;$&quot;#,##0_);[Red]\(&quot;$&quot;#,##0\)">
                  <c:v>2625.0000000000005</c:v>
                </c:pt>
                <c:pt idx="2153" formatCode="&quot;$&quot;#,##0_);[Red]\(&quot;$&quot;#,##0\)">
                  <c:v>3750.0000000000005</c:v>
                </c:pt>
                <c:pt idx="2154" formatCode="&quot;$&quot;#,##0_);[Red]\(&quot;$&quot;#,##0\)">
                  <c:v>4200.0000000000009</c:v>
                </c:pt>
                <c:pt idx="2155" formatCode="&quot;$&quot;#,##0_);[Red]\(&quot;$&quot;#,##0\)">
                  <c:v>4550.0000000000009</c:v>
                </c:pt>
                <c:pt idx="2156" formatCode="&quot;$&quot;#,##0_);[Red]\(&quot;$&quot;#,##0\)">
                  <c:v>3000.0000000000005</c:v>
                </c:pt>
                <c:pt idx="2157" formatCode="&quot;$&quot;#,##0_);[Red]\(&quot;$&quot;#,##0\)">
                  <c:v>3000.0000000000005</c:v>
                </c:pt>
                <c:pt idx="2158" formatCode="&quot;$&quot;#,##0_);[Red]\(&quot;$&quot;#,##0\)">
                  <c:v>2975.0000000000005</c:v>
                </c:pt>
                <c:pt idx="2159" formatCode="&quot;$&quot;#,##0_);[Red]\(&quot;$&quot;#,##0\)">
                  <c:v>3937.5000000000005</c:v>
                </c:pt>
                <c:pt idx="2160" formatCode="&quot;$&quot;#,##0_);[Red]\(&quot;$&quot;#,##0\)">
                  <c:v>1349.9999999999998</c:v>
                </c:pt>
                <c:pt idx="2161" formatCode="&quot;$&quot;#,##0_);[Red]\(&quot;$&quot;#,##0\)">
                  <c:v>1800</c:v>
                </c:pt>
                <c:pt idx="2162" formatCode="&quot;$&quot;#,##0_);[Red]\(&quot;$&quot;#,##0\)">
                  <c:v>1800</c:v>
                </c:pt>
                <c:pt idx="2163" formatCode="&quot;$&quot;#,##0_);[Red]\(&quot;$&quot;#,##0\)">
                  <c:v>1200</c:v>
                </c:pt>
                <c:pt idx="2164" formatCode="&quot;$&quot;#,##0_);[Red]\(&quot;$&quot;#,##0\)">
                  <c:v>1125.0000000000002</c:v>
                </c:pt>
                <c:pt idx="2165" formatCode="&quot;$&quot;#,##0_);[Red]\(&quot;$&quot;#,##0\)">
                  <c:v>1800</c:v>
                </c:pt>
                <c:pt idx="2166" formatCode="&quot;$&quot;#,##0_);[Red]\(&quot;$&quot;#,##0\)">
                  <c:v>1499.9999999999998</c:v>
                </c:pt>
                <c:pt idx="2167" formatCode="&quot;$&quot;#,##0_);[Red]\(&quot;$&quot;#,##0\)">
                  <c:v>1600</c:v>
                </c:pt>
                <c:pt idx="2168" formatCode="&quot;$&quot;#,##0_);[Red]\(&quot;$&quot;#,##0\)">
                  <c:v>1600</c:v>
                </c:pt>
                <c:pt idx="2169" formatCode="&quot;$&quot;#,##0_);[Red]\(&quot;$&quot;#,##0\)">
                  <c:v>1000</c:v>
                </c:pt>
                <c:pt idx="2170" formatCode="&quot;$&quot;#,##0_);[Red]\(&quot;$&quot;#,##0\)">
                  <c:v>787.50000000000023</c:v>
                </c:pt>
                <c:pt idx="2171" formatCode="&quot;$&quot;#,##0_);[Red]\(&quot;$&quot;#,##0\)">
                  <c:v>1500</c:v>
                </c:pt>
                <c:pt idx="2172" formatCode="&quot;$&quot;#,##0_);[Red]\(&quot;$&quot;#,##0\)">
                  <c:v>2100</c:v>
                </c:pt>
                <c:pt idx="2173" formatCode="&quot;$&quot;#,##0_);[Red]\(&quot;$&quot;#,##0\)">
                  <c:v>1875</c:v>
                </c:pt>
                <c:pt idx="2174" formatCode="&quot;$&quot;#,##0_);[Red]\(&quot;$&quot;#,##0\)">
                  <c:v>1875</c:v>
                </c:pt>
                <c:pt idx="2175" formatCode="&quot;$&quot;#,##0_);[Red]\(&quot;$&quot;#,##0\)">
                  <c:v>1250</c:v>
                </c:pt>
                <c:pt idx="2176" formatCode="&quot;$&quot;#,##0_);[Red]\(&quot;$&quot;#,##0\)">
                  <c:v>825.00000000000011</c:v>
                </c:pt>
                <c:pt idx="2177" formatCode="&quot;$&quot;#,##0_);[Red]\(&quot;$&quot;#,##0\)">
                  <c:v>1750</c:v>
                </c:pt>
                <c:pt idx="2178" formatCode="&quot;$&quot;#,##0_);[Red]\(&quot;$&quot;#,##0\)">
                  <c:v>2625</c:v>
                </c:pt>
                <c:pt idx="2179" formatCode="&quot;$&quot;#,##0_);[Red]\(&quot;$&quot;#,##0\)">
                  <c:v>1787.5000000000002</c:v>
                </c:pt>
                <c:pt idx="2180" formatCode="&quot;$&quot;#,##0_);[Red]\(&quot;$&quot;#,##0\)">
                  <c:v>2062.5</c:v>
                </c:pt>
                <c:pt idx="2181" formatCode="&quot;$&quot;#,##0_);[Red]\(&quot;$&quot;#,##0\)">
                  <c:v>1375</c:v>
                </c:pt>
                <c:pt idx="2182" formatCode="&quot;$&quot;#,##0_);[Red]\(&quot;$&quot;#,##0\)">
                  <c:v>962.50000000000011</c:v>
                </c:pt>
                <c:pt idx="2183" formatCode="&quot;$&quot;#,##0_);[Red]\(&quot;$&quot;#,##0\)">
                  <c:v>2450.0000000000005</c:v>
                </c:pt>
                <c:pt idx="2184" formatCode="&quot;$&quot;#,##0_);[Red]\(&quot;$&quot;#,##0\)">
                  <c:v>2750</c:v>
                </c:pt>
                <c:pt idx="2185" formatCode="&quot;$&quot;#,##0_);[Red]\(&quot;$&quot;#,##0\)">
                  <c:v>2200</c:v>
                </c:pt>
                <c:pt idx="2186" formatCode="&quot;$&quot;#,##0_);[Red]\(&quot;$&quot;#,##0\)">
                  <c:v>2337.5</c:v>
                </c:pt>
                <c:pt idx="2187" formatCode="&quot;$&quot;#,##0_);[Red]\(&quot;$&quot;#,##0\)">
                  <c:v>1625</c:v>
                </c:pt>
                <c:pt idx="2188" formatCode="&quot;$&quot;#,##0_);[Red]\(&quot;$&quot;#,##0\)">
                  <c:v>1237.5</c:v>
                </c:pt>
                <c:pt idx="2189" formatCode="&quot;$&quot;#,##0_);[Red]\(&quot;$&quot;#,##0\)">
                  <c:v>2800.0000000000005</c:v>
                </c:pt>
                <c:pt idx="2190" formatCode="&quot;$&quot;#,##0_);[Red]\(&quot;$&quot;#,##0\)">
                  <c:v>3375</c:v>
                </c:pt>
                <c:pt idx="2191" formatCode="&quot;$&quot;#,##0_);[Red]\(&quot;$&quot;#,##0\)">
                  <c:v>2887.5000000000005</c:v>
                </c:pt>
                <c:pt idx="2192" formatCode="&quot;$&quot;#,##0_);[Red]\(&quot;$&quot;#,##0\)">
                  <c:v>2887.5000000000005</c:v>
                </c:pt>
                <c:pt idx="2193" formatCode="&quot;$&quot;#,##0_);[Red]\(&quot;$&quot;#,##0\)">
                  <c:v>2000</c:v>
                </c:pt>
                <c:pt idx="2194" formatCode="&quot;$&quot;#,##0_);[Red]\(&quot;$&quot;#,##0\)">
                  <c:v>1512.5000000000002</c:v>
                </c:pt>
                <c:pt idx="2195" formatCode="&quot;$&quot;#,##0_);[Red]\(&quot;$&quot;#,##0\)">
                  <c:v>4025.0000000000005</c:v>
                </c:pt>
                <c:pt idx="2196" formatCode="&quot;$&quot;#,##0_);[Red]\(&quot;$&quot;#,##0\)">
                  <c:v>3625</c:v>
                </c:pt>
                <c:pt idx="2197" formatCode="&quot;$&quot;#,##0_);[Red]\(&quot;$&quot;#,##0\)">
                  <c:v>3162.5000000000005</c:v>
                </c:pt>
                <c:pt idx="2198" formatCode="&quot;$&quot;#,##0_);[Red]\(&quot;$&quot;#,##0\)">
                  <c:v>2887.5000000000005</c:v>
                </c:pt>
                <c:pt idx="2199" formatCode="&quot;$&quot;#,##0_);[Red]\(&quot;$&quot;#,##0\)">
                  <c:v>2125</c:v>
                </c:pt>
                <c:pt idx="2200" formatCode="&quot;$&quot;#,##0_);[Red]\(&quot;$&quot;#,##0\)">
                  <c:v>2612.5</c:v>
                </c:pt>
                <c:pt idx="2201" formatCode="&quot;$&quot;#,##0_);[Red]\(&quot;$&quot;#,##0\)">
                  <c:v>3325.0000000000005</c:v>
                </c:pt>
                <c:pt idx="2202" formatCode="&quot;$&quot;#,##0_);[Red]\(&quot;$&quot;#,##0\)">
                  <c:v>3712.5000000000005</c:v>
                </c:pt>
                <c:pt idx="2203" formatCode="&quot;$&quot;#,##0_);[Red]\(&quot;$&quot;#,##0\)">
                  <c:v>3750.0000000000005</c:v>
                </c:pt>
                <c:pt idx="2204" formatCode="&quot;$&quot;#,##0_);[Red]\(&quot;$&quot;#,##0\)">
                  <c:v>2750</c:v>
                </c:pt>
                <c:pt idx="2205" formatCode="&quot;$&quot;#,##0_);[Red]\(&quot;$&quot;#,##0\)">
                  <c:v>2475</c:v>
                </c:pt>
                <c:pt idx="2206" formatCode="&quot;$&quot;#,##0_);[Red]\(&quot;$&quot;#,##0\)">
                  <c:v>2925</c:v>
                </c:pt>
                <c:pt idx="2207" formatCode="&quot;$&quot;#,##0_);[Red]\(&quot;$&quot;#,##0\)">
                  <c:v>2975.0000000000005</c:v>
                </c:pt>
                <c:pt idx="2208" formatCode="&quot;$&quot;#,##0_);[Red]\(&quot;$&quot;#,##0\)">
                  <c:v>2700.0000000000009</c:v>
                </c:pt>
                <c:pt idx="2209" formatCode="&quot;$&quot;#,##0_);[Red]\(&quot;$&quot;#,##0\)">
                  <c:v>3000.0000000000005</c:v>
                </c:pt>
                <c:pt idx="2210" formatCode="&quot;$&quot;#,##0_);[Red]\(&quot;$&quot;#,##0\)">
                  <c:v>2025.0000000000005</c:v>
                </c:pt>
                <c:pt idx="2211" formatCode="&quot;$&quot;#,##0_);[Red]\(&quot;$&quot;#,##0\)">
                  <c:v>1800.0000000000005</c:v>
                </c:pt>
                <c:pt idx="2212" formatCode="&quot;$&quot;#,##0_);[Red]\(&quot;$&quot;#,##0\)">
                  <c:v>2200</c:v>
                </c:pt>
                <c:pt idx="2213" formatCode="&quot;$&quot;#,##0_);[Red]\(&quot;$&quot;#,##0\)">
                  <c:v>2700.0000000000005</c:v>
                </c:pt>
                <c:pt idx="2214" formatCode="&quot;$&quot;#,##0_);[Red]\(&quot;$&quot;#,##0\)">
                  <c:v>2362.5000000000005</c:v>
                </c:pt>
                <c:pt idx="2215" formatCode="&quot;$&quot;#,##0_);[Red]\(&quot;$&quot;#,##0\)">
                  <c:v>2625.0000000000005</c:v>
                </c:pt>
                <c:pt idx="2216" formatCode="&quot;$&quot;#,##0_);[Red]\(&quot;$&quot;#,##0\)">
                  <c:v>1575.0000000000005</c:v>
                </c:pt>
                <c:pt idx="2217" formatCode="&quot;$&quot;#,##0_);[Red]\(&quot;$&quot;#,##0\)">
                  <c:v>1462.5000000000005</c:v>
                </c:pt>
                <c:pt idx="2218" formatCode="&quot;$&quot;#,##0_);[Red]\(&quot;$&quot;#,##0\)">
                  <c:v>1650.0000000000002</c:v>
                </c:pt>
                <c:pt idx="2219" formatCode="&quot;$&quot;#,##0_);[Red]\(&quot;$&quot;#,##0\)">
                  <c:v>2450.0000000000005</c:v>
                </c:pt>
                <c:pt idx="2220" formatCode="&quot;$&quot;#,##0_);[Red]\(&quot;$&quot;#,##0\)">
                  <c:v>2887.5000000000005</c:v>
                </c:pt>
                <c:pt idx="2221" formatCode="&quot;$&quot;#,##0_);[Red]\(&quot;$&quot;#,##0\)">
                  <c:v>3450.0000000000005</c:v>
                </c:pt>
                <c:pt idx="2222" formatCode="&quot;$&quot;#,##0_);[Red]\(&quot;$&quot;#,##0\)">
                  <c:v>2337.5</c:v>
                </c:pt>
                <c:pt idx="2223" formatCode="&quot;$&quot;#,##0_);[Red]\(&quot;$&quot;#,##0\)">
                  <c:v>2200</c:v>
                </c:pt>
                <c:pt idx="2224" formatCode="&quot;$&quot;#,##0_);[Red]\(&quot;$&quot;#,##0\)">
                  <c:v>2275</c:v>
                </c:pt>
                <c:pt idx="2225" formatCode="&quot;$&quot;#,##0_);[Red]\(&quot;$&quot;#,##0\)">
                  <c:v>3325.0000000000005</c:v>
                </c:pt>
                <c:pt idx="2226" formatCode="&quot;$&quot;#,##0_);[Red]\(&quot;$&quot;#,##0\)">
                  <c:v>3712.5000000000005</c:v>
                </c:pt>
                <c:pt idx="2227" formatCode="&quot;$&quot;#,##0_);[Red]\(&quot;$&quot;#,##0\)">
                  <c:v>4050.0000000000005</c:v>
                </c:pt>
                <c:pt idx="2228" formatCode="&quot;$&quot;#,##0_);[Red]\(&quot;$&quot;#,##0\)">
                  <c:v>2612.5</c:v>
                </c:pt>
                <c:pt idx="2229" formatCode="&quot;$&quot;#,##0_);[Red]\(&quot;$&quot;#,##0\)">
                  <c:v>2612.5</c:v>
                </c:pt>
                <c:pt idx="2230" formatCode="&quot;$&quot;#,##0_);[Red]\(&quot;$&quot;#,##0\)">
                  <c:v>2600</c:v>
                </c:pt>
                <c:pt idx="2231" formatCode="&quot;$&quot;#,##0_);[Red]\(&quot;$&quot;#,##0\)">
                  <c:v>3500.0000000000005</c:v>
                </c:pt>
                <c:pt idx="2232" formatCode="&quot;$&quot;#,##0_);[Red]\(&quot;$&quot;#,##0\)">
                  <c:v>4100</c:v>
                </c:pt>
                <c:pt idx="2233" formatCode="&quot;$&quot;#,##0_);[Red]\(&quot;$&quot;#,##0\)">
                  <c:v>3300</c:v>
                </c:pt>
                <c:pt idx="2234" formatCode="&quot;$&quot;#,##0_);[Red]\(&quot;$&quot;#,##0\)">
                  <c:v>2475.0000000000005</c:v>
                </c:pt>
                <c:pt idx="2235" formatCode="&quot;$&quot;#,##0_);[Red]\(&quot;$&quot;#,##0\)">
                  <c:v>2362.5</c:v>
                </c:pt>
                <c:pt idx="2236" formatCode="&quot;$&quot;#,##0_);[Red]\(&quot;$&quot;#,##0\)">
                  <c:v>3625</c:v>
                </c:pt>
                <c:pt idx="2237" formatCode="&quot;$&quot;#,##0_);[Red]\(&quot;$&quot;#,##0\)">
                  <c:v>3300</c:v>
                </c:pt>
                <c:pt idx="2238" formatCode="&quot;$&quot;#,##0_);[Red]\(&quot;$&quot;#,##0\)">
                  <c:v>4300</c:v>
                </c:pt>
                <c:pt idx="2239" formatCode="&quot;$&quot;#,##0_);[Red]\(&quot;$&quot;#,##0\)">
                  <c:v>2900</c:v>
                </c:pt>
                <c:pt idx="2240" formatCode="&quot;$&quot;#,##0_);[Red]\(&quot;$&quot;#,##0\)">
                  <c:v>2325.0000000000005</c:v>
                </c:pt>
                <c:pt idx="2241" formatCode="&quot;$&quot;#,##0_);[Red]\(&quot;$&quot;#,##0\)">
                  <c:v>2187.5</c:v>
                </c:pt>
                <c:pt idx="2242" formatCode="&quot;$&quot;#,##0_);[Red]\(&quot;$&quot;#,##0\)">
                  <c:v>3500</c:v>
                </c:pt>
                <c:pt idx="2243" formatCode="&quot;$&quot;#,##0_);[Red]\(&quot;$&quot;#,##0\)">
                  <c:v>2800</c:v>
                </c:pt>
                <c:pt idx="2244" formatCode="&quot;$&quot;#,##0_);[Red]\(&quot;$&quot;#,##0\)">
                  <c:v>3570</c:v>
                </c:pt>
                <c:pt idx="2245" formatCode="&quot;$&quot;#,##0_);[Red]\(&quot;$&quot;#,##0\)">
                  <c:v>2450</c:v>
                </c:pt>
                <c:pt idx="2246" formatCode="&quot;$&quot;#,##0_);[Red]\(&quot;$&quot;#,##0\)">
                  <c:v>1812.5</c:v>
                </c:pt>
                <c:pt idx="2247" formatCode="&quot;$&quot;#,##0_);[Red]\(&quot;$&quot;#,##0\)">
                  <c:v>1724.9999999999995</c:v>
                </c:pt>
                <c:pt idx="2248" formatCode="&quot;$&quot;#,##0_);[Red]\(&quot;$&quot;#,##0\)">
                  <c:v>2812.5000000000005</c:v>
                </c:pt>
                <c:pt idx="2249" formatCode="&quot;$&quot;#,##0_);[Red]\(&quot;$&quot;#,##0\)">
                  <c:v>2537.5</c:v>
                </c:pt>
                <c:pt idx="2250" formatCode="&quot;$&quot;#,##0_);[Red]\(&quot;$&quot;#,##0\)">
                  <c:v>3412.5</c:v>
                </c:pt>
                <c:pt idx="2251" formatCode="&quot;$&quot;#,##0_);[Red]\(&quot;$&quot;#,##0\)">
                  <c:v>2362.5</c:v>
                </c:pt>
                <c:pt idx="2252" formatCode="&quot;$&quot;#,##0_);[Red]\(&quot;$&quot;#,##0\)">
                  <c:v>1687.5</c:v>
                </c:pt>
                <c:pt idx="2253" formatCode="&quot;$&quot;#,##0_);[Red]\(&quot;$&quot;#,##0\)">
                  <c:v>1799.9999999999995</c:v>
                </c:pt>
                <c:pt idx="2254" formatCode="&quot;$&quot;#,##0_);[Red]\(&quot;$&quot;#,##0\)">
                  <c:v>3125</c:v>
                </c:pt>
                <c:pt idx="2255" formatCode="&quot;$&quot;#,##0_);[Red]\(&quot;$&quot;#,##0\)">
                  <c:v>3100</c:v>
                </c:pt>
                <c:pt idx="2256" formatCode="&quot;$&quot;#,##0_);[Red]\(&quot;$&quot;#,##0\)">
                  <c:v>5225</c:v>
                </c:pt>
                <c:pt idx="2257" formatCode="&quot;$&quot;#,##0_);[Red]\(&quot;$&quot;#,##0\)">
                  <c:v>3750</c:v>
                </c:pt>
                <c:pt idx="2258" formatCode="&quot;$&quot;#,##0_);[Red]\(&quot;$&quot;#,##0\)">
                  <c:v>3262.5</c:v>
                </c:pt>
                <c:pt idx="2259" formatCode="&quot;$&quot;#,##0_);[Red]\(&quot;$&quot;#,##0\)">
                  <c:v>3037.5</c:v>
                </c:pt>
                <c:pt idx="2260" formatCode="&quot;$&quot;#,##0_);[Red]\(&quot;$&quot;#,##0\)">
                  <c:v>3849.9999999999995</c:v>
                </c:pt>
                <c:pt idx="2261" formatCode="&quot;$&quot;#,##0_);[Red]\(&quot;$&quot;#,##0\)">
                  <c:v>4800</c:v>
                </c:pt>
                <c:pt idx="2262" formatCode="&quot;$&quot;#,##0_);[Red]\(&quot;$&quot;#,##0\)">
                  <c:v>5774.9999999999991</c:v>
                </c:pt>
                <c:pt idx="2263" formatCode="&quot;$&quot;#,##0_);[Red]\(&quot;$&quot;#,##0\)">
                  <c:v>4000</c:v>
                </c:pt>
                <c:pt idx="2264" formatCode="&quot;$&quot;#,##0_);[Red]\(&quot;$&quot;#,##0\)">
                  <c:v>3875</c:v>
                </c:pt>
                <c:pt idx="2265" formatCode="&quot;$&quot;#,##0_);[Red]\(&quot;$&quot;#,##0\)">
                  <c:v>3750</c:v>
                </c:pt>
                <c:pt idx="2266" formatCode="&quot;$&quot;#,##0_);[Red]\(&quot;$&quot;#,##0\)">
                  <c:v>4875</c:v>
                </c:pt>
                <c:pt idx="2267" formatCode="&quot;$&quot;#,##0_);[Red]\(&quot;$&quot;#,##0\)">
                  <c:v>6475.0000000000009</c:v>
                </c:pt>
                <c:pt idx="2268" formatCode="&quot;$&quot;#,##0_);[Red]\(&quot;$&quot;#,##0\)">
                  <c:v>7475</c:v>
                </c:pt>
                <c:pt idx="2269" formatCode="&quot;$&quot;#,##0_);[Red]\(&quot;$&quot;#,##0\)">
                  <c:v>5400.0000000000009</c:v>
                </c:pt>
                <c:pt idx="2270" formatCode="&quot;$&quot;#,##0_);[Red]\(&quot;$&quot;#,##0\)">
                  <c:v>4537.5</c:v>
                </c:pt>
                <c:pt idx="2271" formatCode="&quot;$&quot;#,##0_);[Red]\(&quot;$&quot;#,##0\)">
                  <c:v>4262.5</c:v>
                </c:pt>
                <c:pt idx="2272" formatCode="&quot;$&quot;#,##0_);[Red]\(&quot;$&quot;#,##0\)">
                  <c:v>5200</c:v>
                </c:pt>
                <c:pt idx="2273" formatCode="&quot;$&quot;#,##0_);[Red]\(&quot;$&quot;#,##0\)">
                  <c:v>6825.0000000000009</c:v>
                </c:pt>
                <c:pt idx="2274" formatCode="&quot;$&quot;#,##0_);[Red]\(&quot;$&quot;#,##0\)">
                  <c:v>7312.5</c:v>
                </c:pt>
                <c:pt idx="2275" formatCode="&quot;$&quot;#,##0_);[Red]\(&quot;$&quot;#,##0\)">
                  <c:v>5400.0000000000009</c:v>
                </c:pt>
                <c:pt idx="2276" formatCode="&quot;$&quot;#,##0_);[Red]\(&quot;$&quot;#,##0\)">
                  <c:v>4537.5</c:v>
                </c:pt>
                <c:pt idx="2277" formatCode="&quot;$&quot;#,##0_);[Red]\(&quot;$&quot;#,##0\)">
                  <c:v>3487.5</c:v>
                </c:pt>
                <c:pt idx="2278" formatCode="&quot;$&quot;#,##0_);[Red]\(&quot;$&quot;#,##0\)">
                  <c:v>4125</c:v>
                </c:pt>
                <c:pt idx="2279" formatCode="&quot;$&quot;#,##0_);[Red]\(&quot;$&quot;#,##0\)">
                  <c:v>5550.0000000000009</c:v>
                </c:pt>
                <c:pt idx="2280" formatCode="&quot;$&quot;#,##0_);[Red]\(&quot;$&quot;#,##0\)">
                  <c:v>5637.5000000000009</c:v>
                </c:pt>
                <c:pt idx="2281" formatCode="&quot;$&quot;#,##0_);[Red]\(&quot;$&quot;#,##0\)">
                  <c:v>4125.0000000000009</c:v>
                </c:pt>
                <c:pt idx="2282" formatCode="&quot;$&quot;#,##0_);[Red]\(&quot;$&quot;#,##0\)">
                  <c:v>2900</c:v>
                </c:pt>
                <c:pt idx="2283" formatCode="&quot;$&quot;#,##0_);[Red]\(&quot;$&quot;#,##0\)">
                  <c:v>2800</c:v>
                </c:pt>
                <c:pt idx="2284" formatCode="&quot;$&quot;#,##0_);[Red]\(&quot;$&quot;#,##0\)">
                  <c:v>3500</c:v>
                </c:pt>
                <c:pt idx="2285" formatCode="&quot;$&quot;#,##0_);[Red]\(&quot;$&quot;#,##0\)">
                  <c:v>4400</c:v>
                </c:pt>
                <c:pt idx="2286" formatCode="&quot;$&quot;#,##0_);[Red]\(&quot;$&quot;#,##0\)">
                  <c:v>5362.5</c:v>
                </c:pt>
                <c:pt idx="2287" formatCode="&quot;$&quot;#,##0_);[Red]\(&quot;$&quot;#,##0\)">
                  <c:v>3600.0000000000009</c:v>
                </c:pt>
                <c:pt idx="2288" formatCode="&quot;$&quot;#,##0_);[Red]\(&quot;$&quot;#,##0\)">
                  <c:v>3037.5000000000009</c:v>
                </c:pt>
                <c:pt idx="2289" formatCode="&quot;$&quot;#,##0_);[Red]\(&quot;$&quot;#,##0\)">
                  <c:v>2925.0000000000009</c:v>
                </c:pt>
                <c:pt idx="2290" formatCode="&quot;$&quot;#,##0_);[Red]\(&quot;$&quot;#,##0\)">
                  <c:v>3575.0000000000005</c:v>
                </c:pt>
                <c:pt idx="2291" formatCode="&quot;$&quot;#,##0_);[Red]\(&quot;$&quot;#,##0\)">
                  <c:v>4650</c:v>
                </c:pt>
                <c:pt idx="2292" formatCode="&quot;$&quot;#,##0_);[Red]\(&quot;$&quot;#,##0\)">
                  <c:v>5087.5</c:v>
                </c:pt>
                <c:pt idx="2293" formatCode="&quot;$&quot;#,##0_);[Red]\(&quot;$&quot;#,##0\)">
                  <c:v>3375.0000000000009</c:v>
                </c:pt>
                <c:pt idx="2294" formatCode="&quot;$&quot;#,##0_);[Red]\(&quot;$&quot;#,##0\)">
                  <c:v>3127.5000000000009</c:v>
                </c:pt>
                <c:pt idx="2295" formatCode="&quot;$&quot;#,##0_);[Red]\(&quot;$&quot;#,##0\)">
                  <c:v>4125.0000000000009</c:v>
                </c:pt>
                <c:pt idx="2296" formatCode="&quot;$&quot;#,##0_);[Red]\(&quot;$&quot;#,##0\)">
                  <c:v>5075.0000000000009</c:v>
                </c:pt>
                <c:pt idx="2297" formatCode="&quot;$&quot;#,##0_);[Red]\(&quot;$&quot;#,##0\)">
                  <c:v>6187.5</c:v>
                </c:pt>
                <c:pt idx="2298" formatCode="&quot;$&quot;#,##0_);[Red]\(&quot;$&quot;#,##0\)">
                  <c:v>7525.0000000000009</c:v>
                </c:pt>
                <c:pt idx="2299" formatCode="&quot;$&quot;#,##0_);[Red]\(&quot;$&quot;#,##0\)">
                  <c:v>5250.0000000000009</c:v>
                </c:pt>
                <c:pt idx="2300" formatCode="&quot;$&quot;#,##0_);[Red]\(&quot;$&quot;#,##0\)">
                  <c:v>4950.0000000000009</c:v>
                </c:pt>
                <c:pt idx="2301" formatCode="&quot;$&quot;#,##0_);[Red]\(&quot;$&quot;#,##0\)">
                  <c:v>4650.0000000000009</c:v>
                </c:pt>
                <c:pt idx="2302" formatCode="&quot;$&quot;#,##0_);[Red]\(&quot;$&quot;#,##0\)">
                  <c:v>5425.0000000000009</c:v>
                </c:pt>
                <c:pt idx="2303" formatCode="&quot;$&quot;#,##0_);[Red]\(&quot;$&quot;#,##0\)">
                  <c:v>6562.5</c:v>
                </c:pt>
                <c:pt idx="2304" formatCode="&quot;$&quot;#,##0_);[Red]\(&quot;$&quot;#,##0\)">
                  <c:v>3237.5000000000005</c:v>
                </c:pt>
                <c:pt idx="2305" formatCode="&quot;$&quot;#,##0_);[Red]\(&quot;$&quot;#,##0\)">
                  <c:v>2537.5000000000005</c:v>
                </c:pt>
                <c:pt idx="2306" formatCode="&quot;$&quot;#,##0_);[Red]\(&quot;$&quot;#,##0\)">
                  <c:v>1812.5000000000005</c:v>
                </c:pt>
                <c:pt idx="2307" formatCode="&quot;$&quot;#,##0_);[Red]\(&quot;$&quot;#,##0\)">
                  <c:v>1725</c:v>
                </c:pt>
                <c:pt idx="2308" formatCode="&quot;$&quot;#,##0_);[Red]\(&quot;$&quot;#,##0\)">
                  <c:v>2812.5</c:v>
                </c:pt>
                <c:pt idx="2309" formatCode="&quot;$&quot;#,##0_);[Red]\(&quot;$&quot;#,##0\)">
                  <c:v>2537.5000000000005</c:v>
                </c:pt>
                <c:pt idx="2310" formatCode="&quot;$&quot;#,##0_);[Red]\(&quot;$&quot;#,##0\)">
                  <c:v>3412.5000000000005</c:v>
                </c:pt>
                <c:pt idx="2311" formatCode="&quot;$&quot;#,##0_);[Red]\(&quot;$&quot;#,##0\)">
                  <c:v>2187.5</c:v>
                </c:pt>
                <c:pt idx="2312" formatCode="&quot;$&quot;#,##0_);[Red]\(&quot;$&quot;#,##0\)">
                  <c:v>1687.5000000000005</c:v>
                </c:pt>
                <c:pt idx="2313" formatCode="&quot;$&quot;#,##0_);[Red]\(&quot;$&quot;#,##0\)">
                  <c:v>1575</c:v>
                </c:pt>
                <c:pt idx="2314" formatCode="&quot;$&quot;#,##0_);[Red]\(&quot;$&quot;#,##0\)">
                  <c:v>2700</c:v>
                </c:pt>
                <c:pt idx="2315" formatCode="&quot;$&quot;#,##0_);[Red]\(&quot;$&quot;#,##0\)">
                  <c:v>2100</c:v>
                </c:pt>
                <c:pt idx="2316" formatCode="&quot;$&quot;#,##0_);[Red]\(&quot;$&quot;#,##0\)">
                  <c:v>2760</c:v>
                </c:pt>
                <c:pt idx="2317" formatCode="&quot;$&quot;#,##0_);[Red]\(&quot;$&quot;#,##0\)">
                  <c:v>1800</c:v>
                </c:pt>
                <c:pt idx="2318" formatCode="&quot;$&quot;#,##0_);[Red]\(&quot;$&quot;#,##0\)">
                  <c:v>1250</c:v>
                </c:pt>
                <c:pt idx="2319" formatCode="&quot;$&quot;#,##0_);[Red]\(&quot;$&quot;#,##0\)">
                  <c:v>1187.4999999999998</c:v>
                </c:pt>
                <c:pt idx="2320" formatCode="&quot;$&quot;#,##0_);[Red]\(&quot;$&quot;#,##0\)">
                  <c:v>2100.0000000000005</c:v>
                </c:pt>
                <c:pt idx="2321" formatCode="&quot;$&quot;#,##0_);[Red]\(&quot;$&quot;#,##0\)">
                  <c:v>1875</c:v>
                </c:pt>
                <c:pt idx="2322" formatCode="&quot;$&quot;#,##0_);[Red]\(&quot;$&quot;#,##0\)">
                  <c:v>2625</c:v>
                </c:pt>
                <c:pt idx="2323" formatCode="&quot;$&quot;#,##0_);[Red]\(&quot;$&quot;#,##0\)">
                  <c:v>1725</c:v>
                </c:pt>
                <c:pt idx="2324" formatCode="&quot;$&quot;#,##0_);[Red]\(&quot;$&quot;#,##0\)">
                  <c:v>1150</c:v>
                </c:pt>
                <c:pt idx="2325" formatCode="&quot;$&quot;#,##0_);[Red]\(&quot;$&quot;#,##0\)">
                  <c:v>1249.9999999999998</c:v>
                </c:pt>
                <c:pt idx="2326" formatCode="&quot;$&quot;#,##0_);[Red]\(&quot;$&quot;#,##0\)">
                  <c:v>2362.5</c:v>
                </c:pt>
                <c:pt idx="2327" formatCode="&quot;$&quot;#,##0_);[Red]\(&quot;$&quot;#,##0\)">
                  <c:v>2362.5</c:v>
                </c:pt>
                <c:pt idx="2328" formatCode="&quot;$&quot;#,##0_);[Red]\(&quot;$&quot;#,##0\)">
                  <c:v>4252.5</c:v>
                </c:pt>
                <c:pt idx="2329" formatCode="&quot;$&quot;#,##0_);[Red]\(&quot;$&quot;#,##0\)">
                  <c:v>2925</c:v>
                </c:pt>
                <c:pt idx="2330" formatCode="&quot;$&quot;#,##0_);[Red]\(&quot;$&quot;#,##0\)">
                  <c:v>2500</c:v>
                </c:pt>
                <c:pt idx="2331" formatCode="&quot;$&quot;#,##0_);[Red]\(&quot;$&quot;#,##0\)">
                  <c:v>2300</c:v>
                </c:pt>
                <c:pt idx="2332" formatCode="&quot;$&quot;#,##0_);[Red]\(&quot;$&quot;#,##0\)">
                  <c:v>2999.9999999999995</c:v>
                </c:pt>
                <c:pt idx="2333" formatCode="&quot;$&quot;#,##0_);[Red]\(&quot;$&quot;#,##0\)">
                  <c:v>3849.9999999999995</c:v>
                </c:pt>
                <c:pt idx="2334" formatCode="&quot;$&quot;#,##0_);[Red]\(&quot;$&quot;#,##0\)">
                  <c:v>4749.9999999999991</c:v>
                </c:pt>
                <c:pt idx="2335" formatCode="&quot;$&quot;#,##0_);[Red]\(&quot;$&quot;#,##0\)">
                  <c:v>3150</c:v>
                </c:pt>
                <c:pt idx="2336" formatCode="&quot;$&quot;#,##0_);[Red]\(&quot;$&quot;#,##0\)">
                  <c:v>3375</c:v>
                </c:pt>
                <c:pt idx="2337" formatCode="&quot;$&quot;#,##0_);[Red]\(&quot;$&quot;#,##0\)">
                  <c:v>3250</c:v>
                </c:pt>
                <c:pt idx="2338" formatCode="&quot;$&quot;#,##0_);[Red]\(&quot;$&quot;#,##0\)">
                  <c:v>4225</c:v>
                </c:pt>
                <c:pt idx="2339" formatCode="&quot;$&quot;#,##0_);[Red]\(&quot;$&quot;#,##0\)">
                  <c:v>5775.0000000000009</c:v>
                </c:pt>
                <c:pt idx="2340" formatCode="&quot;$&quot;#,##0_);[Red]\(&quot;$&quot;#,##0\)">
                  <c:v>6825</c:v>
                </c:pt>
                <c:pt idx="2341" formatCode="&quot;$&quot;#,##0_);[Red]\(&quot;$&quot;#,##0\)">
                  <c:v>4800.0000000000009</c:v>
                </c:pt>
                <c:pt idx="2342" formatCode="&quot;$&quot;#,##0_);[Red]\(&quot;$&quot;#,##0\)">
                  <c:v>3987.5000000000005</c:v>
                </c:pt>
                <c:pt idx="2343" formatCode="&quot;$&quot;#,##0_);[Red]\(&quot;$&quot;#,##0\)">
                  <c:v>3712.5000000000005</c:v>
                </c:pt>
                <c:pt idx="2344" formatCode="&quot;$&quot;#,##0_);[Red]\(&quot;$&quot;#,##0\)">
                  <c:v>4550</c:v>
                </c:pt>
                <c:pt idx="2345" formatCode="&quot;$&quot;#,##0_);[Red]\(&quot;$&quot;#,##0\)">
                  <c:v>6125.0000000000009</c:v>
                </c:pt>
                <c:pt idx="2346" formatCode="&quot;$&quot;#,##0_);[Red]\(&quot;$&quot;#,##0\)">
                  <c:v>6662.5</c:v>
                </c:pt>
                <c:pt idx="2347" formatCode="&quot;$&quot;#,##0_);[Red]\(&quot;$&quot;#,##0\)">
                  <c:v>4800.0000000000009</c:v>
                </c:pt>
                <c:pt idx="2348" formatCode="&quot;$&quot;#,##0_);[Red]\(&quot;$&quot;#,##0\)">
                  <c:v>3987.5000000000005</c:v>
                </c:pt>
                <c:pt idx="2349" formatCode="&quot;$&quot;#,##0_);[Red]\(&quot;$&quot;#,##0\)">
                  <c:v>3037.5</c:v>
                </c:pt>
                <c:pt idx="2350" formatCode="&quot;$&quot;#,##0_);[Red]\(&quot;$&quot;#,##0\)">
                  <c:v>3575.0000000000005</c:v>
                </c:pt>
                <c:pt idx="2351" formatCode="&quot;$&quot;#,##0_);[Red]\(&quot;$&quot;#,##0\)">
                  <c:v>4950.0000000000009</c:v>
                </c:pt>
                <c:pt idx="2352" formatCode="&quot;$&quot;#,##0_);[Red]\(&quot;$&quot;#,##0\)">
                  <c:v>5087.5</c:v>
                </c:pt>
                <c:pt idx="2353" formatCode="&quot;$&quot;#,##0_);[Red]\(&quot;$&quot;#,##0\)">
                  <c:v>3625.0000000000009</c:v>
                </c:pt>
                <c:pt idx="2354" formatCode="&quot;$&quot;#,##0_);[Red]\(&quot;$&quot;#,##0\)">
                  <c:v>1875.0000000000002</c:v>
                </c:pt>
                <c:pt idx="2355" formatCode="&quot;$&quot;#,##0_);[Red]\(&quot;$&quot;#,##0\)">
                  <c:v>1800.0000000000002</c:v>
                </c:pt>
                <c:pt idx="2356" formatCode="&quot;$&quot;#,##0_);[Red]\(&quot;$&quot;#,##0\)">
                  <c:v>2400</c:v>
                </c:pt>
                <c:pt idx="2357" formatCode="&quot;$&quot;#,##0_);[Red]\(&quot;$&quot;#,##0\)">
                  <c:v>3150.0000000000005</c:v>
                </c:pt>
                <c:pt idx="2358" formatCode="&quot;$&quot;#,##0_);[Red]\(&quot;$&quot;#,##0\)">
                  <c:v>3937.5000000000005</c:v>
                </c:pt>
                <c:pt idx="2359" formatCode="&quot;$&quot;#,##0_);[Red]\(&quot;$&quot;#,##0\)">
                  <c:v>2450.0000000000005</c:v>
                </c:pt>
                <c:pt idx="2360" formatCode="&quot;$&quot;#,##0_);[Red]\(&quot;$&quot;#,##0\)">
                  <c:v>2012.5000000000005</c:v>
                </c:pt>
                <c:pt idx="2361" formatCode="&quot;$&quot;#,##0_);[Red]\(&quot;$&quot;#,##0\)">
                  <c:v>1925.0000000000005</c:v>
                </c:pt>
                <c:pt idx="2362" formatCode="&quot;$&quot;#,##0_);[Red]\(&quot;$&quot;#,##0\)">
                  <c:v>2475.0000000000005</c:v>
                </c:pt>
                <c:pt idx="2363" formatCode="&quot;$&quot;#,##0_);[Red]\(&quot;$&quot;#,##0\)">
                  <c:v>3375</c:v>
                </c:pt>
                <c:pt idx="2364" formatCode="&quot;$&quot;#,##0_);[Red]\(&quot;$&quot;#,##0\)">
                  <c:v>3712.5000000000005</c:v>
                </c:pt>
                <c:pt idx="2365" formatCode="&quot;$&quot;#,##0_);[Red]\(&quot;$&quot;#,##0\)">
                  <c:v>2275.0000000000005</c:v>
                </c:pt>
                <c:pt idx="2366" formatCode="&quot;$&quot;#,##0_);[Red]\(&quot;$&quot;#,##0\)">
                  <c:v>2380.0000000000009</c:v>
                </c:pt>
                <c:pt idx="2367" formatCode="&quot;$&quot;#,##0_);[Red]\(&quot;$&quot;#,##0\)">
                  <c:v>3900.0000000000014</c:v>
                </c:pt>
                <c:pt idx="2368" formatCode="&quot;$&quot;#,##0_);[Red]\(&quot;$&quot;#,##0\)">
                  <c:v>4687.5000000000009</c:v>
                </c:pt>
                <c:pt idx="2369" formatCode="&quot;$&quot;#,##0_);[Red]\(&quot;$&quot;#,##0\)">
                  <c:v>5437.5</c:v>
                </c:pt>
                <c:pt idx="2370" formatCode="&quot;$&quot;#,##0_);[Red]\(&quot;$&quot;#,##0\)">
                  <c:v>6825.0000000000009</c:v>
                </c:pt>
                <c:pt idx="2371" formatCode="&quot;$&quot;#,##0_);[Red]\(&quot;$&quot;#,##0\)">
                  <c:v>4650.0000000000009</c:v>
                </c:pt>
                <c:pt idx="2372" formatCode="&quot;$&quot;#,##0_);[Red]\(&quot;$&quot;#,##0\)">
                  <c:v>4350.0000000000009</c:v>
                </c:pt>
                <c:pt idx="2373" formatCode="&quot;$&quot;#,##0_);[Red]\(&quot;$&quot;#,##0\)">
                  <c:v>4050.0000000000005</c:v>
                </c:pt>
                <c:pt idx="2374" formatCode="&quot;$&quot;#,##0_);[Red]\(&quot;$&quot;#,##0\)">
                  <c:v>4725</c:v>
                </c:pt>
                <c:pt idx="2375" formatCode="&quot;$&quot;#,##0_);[Red]\(&quot;$&quot;#,##0\)">
                  <c:v>5812.5</c:v>
                </c:pt>
                <c:pt idx="2376" formatCode="&quot;$&quot;#,##0_);[Red]\(&quot;$&quot;#,##0\)">
                  <c:v>2712.5000000000005</c:v>
                </c:pt>
                <c:pt idx="2377" formatCode="&quot;$&quot;#,##0_);[Red]\(&quot;$&quot;#,##0\)">
                  <c:v>2012.5000000000002</c:v>
                </c:pt>
                <c:pt idx="2378" formatCode="&quot;$&quot;#,##0_);[Red]\(&quot;$&quot;#,##0\)">
                  <c:v>1437.5000000000002</c:v>
                </c:pt>
                <c:pt idx="2379" formatCode="&quot;$&quot;#,##0_);[Red]\(&quot;$&quot;#,##0\)">
                  <c:v>1275</c:v>
                </c:pt>
                <c:pt idx="2380" formatCode="&quot;$&quot;#,##0_);[Red]\(&quot;$&quot;#,##0\)">
                  <c:v>2137.5</c:v>
                </c:pt>
                <c:pt idx="2381" formatCode="&quot;$&quot;#,##0_);[Red]\(&quot;$&quot;#,##0\)">
                  <c:v>2012.5000000000002</c:v>
                </c:pt>
                <c:pt idx="2382" formatCode="&quot;$&quot;#,##0_);[Red]\(&quot;$&quot;#,##0\)">
                  <c:v>2887.5000000000005</c:v>
                </c:pt>
                <c:pt idx="2383" formatCode="&quot;$&quot;#,##0_);[Red]\(&quot;$&quot;#,##0\)">
                  <c:v>1662.5000000000002</c:v>
                </c:pt>
                <c:pt idx="2384" formatCode="&quot;$&quot;#,##0_);[Red]\(&quot;$&quot;#,##0\)">
                  <c:v>1312.5000000000002</c:v>
                </c:pt>
                <c:pt idx="2385" formatCode="&quot;$&quot;#,##0_);[Red]\(&quot;$&quot;#,##0\)">
                  <c:v>1125</c:v>
                </c:pt>
                <c:pt idx="2386" formatCode="&quot;$&quot;#,##0_);[Red]\(&quot;$&quot;#,##0\)">
                  <c:v>2025</c:v>
                </c:pt>
                <c:pt idx="2387" formatCode="&quot;$&quot;#,##0_);[Red]\(&quot;$&quot;#,##0\)">
                  <c:v>1650</c:v>
                </c:pt>
                <c:pt idx="2388" formatCode="&quot;$&quot;#,##0_);[Red]\(&quot;$&quot;#,##0\)">
                  <c:v>2310</c:v>
                </c:pt>
                <c:pt idx="2389" formatCode="&quot;$&quot;#,##0_);[Red]\(&quot;$&quot;#,##0\)">
                  <c:v>1350</c:v>
                </c:pt>
                <c:pt idx="2390" formatCode="&quot;$&quot;#,##0_);[Red]\(&quot;$&quot;#,##0\)">
                  <c:v>950</c:v>
                </c:pt>
                <c:pt idx="2391" formatCode="&quot;$&quot;#,##0_);[Red]\(&quot;$&quot;#,##0\)">
                  <c:v>812.49999999999977</c:v>
                </c:pt>
                <c:pt idx="2392" formatCode="&quot;$&quot;#,##0_);[Red]\(&quot;$&quot;#,##0\)">
                  <c:v>1500.0000000000002</c:v>
                </c:pt>
                <c:pt idx="2393" formatCode="&quot;$&quot;#,##0_);[Red]\(&quot;$&quot;#,##0\)">
                  <c:v>1425</c:v>
                </c:pt>
                <c:pt idx="2394" formatCode="&quot;$&quot;#,##0_);[Red]\(&quot;$&quot;#,##0\)">
                  <c:v>2175</c:v>
                </c:pt>
                <c:pt idx="2395" formatCode="&quot;$&quot;#,##0_);[Red]\(&quot;$&quot;#,##0\)">
                  <c:v>1275</c:v>
                </c:pt>
                <c:pt idx="2396" formatCode="&quot;$&quot;#,##0_);[Red]\(&quot;$&quot;#,##0\)">
                  <c:v>850</c:v>
                </c:pt>
                <c:pt idx="2397" formatCode="&quot;$&quot;#,##0_);[Red]\(&quot;$&quot;#,##0\)">
                  <c:v>874.99999999999977</c:v>
                </c:pt>
                <c:pt idx="2398" formatCode="&quot;$&quot;#,##0_);[Red]\(&quot;$&quot;#,##0\)">
                  <c:v>1687.5</c:v>
                </c:pt>
                <c:pt idx="2399" formatCode="&quot;$&quot;#,##0_);[Red]\(&quot;$&quot;#,##0\)">
                  <c:v>1837.5000000000002</c:v>
                </c:pt>
                <c:pt idx="2400" formatCode="&quot;$&quot;#,##0_);[Red]\(&quot;$&quot;#,##0\)">
                  <c:v>3577.5</c:v>
                </c:pt>
                <c:pt idx="2401" formatCode="&quot;$&quot;#,##0_);[Red]\(&quot;$&quot;#,##0\)">
                  <c:v>2250</c:v>
                </c:pt>
                <c:pt idx="2402" formatCode="&quot;$&quot;#,##0_);[Red]\(&quot;$&quot;#,##0\)">
                  <c:v>1900</c:v>
                </c:pt>
                <c:pt idx="2403" formatCode="&quot;$&quot;#,##0_);[Red]\(&quot;$&quot;#,##0\)">
                  <c:v>1700</c:v>
                </c:pt>
                <c:pt idx="2404" formatCode="&quot;$&quot;#,##0_);[Red]\(&quot;$&quot;#,##0\)">
                  <c:v>2249.9999999999995</c:v>
                </c:pt>
                <c:pt idx="2405" formatCode="&quot;$&quot;#,##0_);[Red]\(&quot;$&quot;#,##0\)">
                  <c:v>3024.9999999999995</c:v>
                </c:pt>
                <c:pt idx="2406" formatCode="&quot;$&quot;#,##0_);[Red]\(&quot;$&quot;#,##0\)">
                  <c:v>3999.9999999999995</c:v>
                </c:pt>
                <c:pt idx="2407" formatCode="&quot;$&quot;#,##0_);[Red]\(&quot;$&quot;#,##0\)">
                  <c:v>2475</c:v>
                </c:pt>
                <c:pt idx="2408" formatCode="&quot;$&quot;#,##0_);[Red]\(&quot;$&quot;#,##0\)">
                  <c:v>2625</c:v>
                </c:pt>
                <c:pt idx="2409" formatCode="&quot;$&quot;#,##0_);[Red]\(&quot;$&quot;#,##0\)">
                  <c:v>2500</c:v>
                </c:pt>
                <c:pt idx="2410" formatCode="&quot;$&quot;#,##0_);[Red]\(&quot;$&quot;#,##0\)">
                  <c:v>3250</c:v>
                </c:pt>
                <c:pt idx="2411" formatCode="&quot;$&quot;#,##0_);[Red]\(&quot;$&quot;#,##0\)">
                  <c:v>4725</c:v>
                </c:pt>
                <c:pt idx="2412" formatCode="&quot;$&quot;#,##0_);[Red]\(&quot;$&quot;#,##0\)">
                  <c:v>5850</c:v>
                </c:pt>
                <c:pt idx="2413" formatCode="&quot;$&quot;#,##0_);[Red]\(&quot;$&quot;#,##0\)">
                  <c:v>3900.0000000000005</c:v>
                </c:pt>
                <c:pt idx="2414" formatCode="&quot;$&quot;#,##0_);[Red]\(&quot;$&quot;#,##0\)">
                  <c:v>3162.5000000000005</c:v>
                </c:pt>
                <c:pt idx="2415" formatCode="&quot;$&quot;#,##0_);[Red]\(&quot;$&quot;#,##0\)">
                  <c:v>2887.5000000000005</c:v>
                </c:pt>
                <c:pt idx="2416" formatCode="&quot;$&quot;#,##0_);[Red]\(&quot;$&quot;#,##0\)">
                  <c:v>3575</c:v>
                </c:pt>
                <c:pt idx="2417" formatCode="&quot;$&quot;#,##0_);[Red]\(&quot;$&quot;#,##0\)">
                  <c:v>5075.0000000000009</c:v>
                </c:pt>
                <c:pt idx="2418" formatCode="&quot;$&quot;#,##0_);[Red]\(&quot;$&quot;#,##0\)">
                  <c:v>5687.5</c:v>
                </c:pt>
                <c:pt idx="2419" formatCode="&quot;$&quot;#,##0_);[Red]\(&quot;$&quot;#,##0\)">
                  <c:v>3900.0000000000005</c:v>
                </c:pt>
                <c:pt idx="2420" formatCode="&quot;$&quot;#,##0_);[Red]\(&quot;$&quot;#,##0\)">
                  <c:v>3162.5000000000005</c:v>
                </c:pt>
                <c:pt idx="2421" formatCode="&quot;$&quot;#,##0_);[Red]\(&quot;$&quot;#,##0\)">
                  <c:v>2362.5</c:v>
                </c:pt>
                <c:pt idx="2422" formatCode="&quot;$&quot;#,##0_);[Red]\(&quot;$&quot;#,##0\)">
                  <c:v>2750</c:v>
                </c:pt>
                <c:pt idx="2423" formatCode="&quot;$&quot;#,##0_);[Red]\(&quot;$&quot;#,##0\)">
                  <c:v>4050.0000000000005</c:v>
                </c:pt>
                <c:pt idx="2424" formatCode="&quot;$&quot;#,##0_);[Red]\(&quot;$&quot;#,##0\)">
                  <c:v>4262.5</c:v>
                </c:pt>
                <c:pt idx="2425" formatCode="&quot;$&quot;#,##0_);[Red]\(&quot;$&quot;#,##0\)">
                  <c:v>2875.0000000000005</c:v>
                </c:pt>
                <c:pt idx="2426" formatCode="&quot;$&quot;#,##0_);[Red]\(&quot;$&quot;#,##0\)">
                  <c:v>1187.5000000000002</c:v>
                </c:pt>
                <c:pt idx="2427" formatCode="&quot;$&quot;#,##0_);[Red]\(&quot;$&quot;#,##0\)">
                  <c:v>1125.0000000000002</c:v>
                </c:pt>
                <c:pt idx="2428" formatCode="&quot;$&quot;#,##0_);[Red]\(&quot;$&quot;#,##0\)">
                  <c:v>1575.0000000000002</c:v>
                </c:pt>
                <c:pt idx="2429" formatCode="&quot;$&quot;#,##0_);[Red]\(&quot;$&quot;#,##0\)">
                  <c:v>2200.0000000000005</c:v>
                </c:pt>
                <c:pt idx="2430" formatCode="&quot;$&quot;#,##0_);[Red]\(&quot;$&quot;#,##0\)">
                  <c:v>2900.0000000000005</c:v>
                </c:pt>
                <c:pt idx="2431" formatCode="&quot;$&quot;#,##0_);[Red]\(&quot;$&quot;#,##0\)">
                  <c:v>1650.0000000000005</c:v>
                </c:pt>
                <c:pt idx="2432" formatCode="&quot;$&quot;#,##0_);[Red]\(&quot;$&quot;#,##0\)">
                  <c:v>1275.0000000000005</c:v>
                </c:pt>
                <c:pt idx="2433" formatCode="&quot;$&quot;#,##0_);[Red]\(&quot;$&quot;#,##0\)">
                  <c:v>1200.0000000000005</c:v>
                </c:pt>
                <c:pt idx="2434" formatCode="&quot;$&quot;#,##0_);[Red]\(&quot;$&quot;#,##0\)">
                  <c:v>1600.0000000000002</c:v>
                </c:pt>
                <c:pt idx="2435" formatCode="&quot;$&quot;#,##0_);[Red]\(&quot;$&quot;#,##0\)">
                  <c:v>2100</c:v>
                </c:pt>
                <c:pt idx="2436" formatCode="&quot;$&quot;#,##0_);[Red]\(&quot;$&quot;#,##0\)">
                  <c:v>2362.5000000000005</c:v>
                </c:pt>
                <c:pt idx="2437" formatCode="&quot;$&quot;#,##0_);[Red]\(&quot;$&quot;#,##0\)">
                  <c:v>1250.0000000000005</c:v>
                </c:pt>
                <c:pt idx="2438" formatCode="&quot;$&quot;#,##0_);[Red]\(&quot;$&quot;#,##0\)">
                  <c:v>1557.5000000000007</c:v>
                </c:pt>
                <c:pt idx="2439" formatCode="&quot;$&quot;#,##0_);[Red]\(&quot;$&quot;#,##0\)">
                  <c:v>3250.0000000000014</c:v>
                </c:pt>
                <c:pt idx="2440" formatCode="&quot;$&quot;#,##0_);[Red]\(&quot;$&quot;#,##0\)">
                  <c:v>3800.0000000000009</c:v>
                </c:pt>
                <c:pt idx="2441" formatCode="&quot;$&quot;#,##0_);[Red]\(&quot;$&quot;#,##0\)">
                  <c:v>4600</c:v>
                </c:pt>
                <c:pt idx="2442" formatCode="&quot;$&quot;#,##0_);[Red]\(&quot;$&quot;#,##0\)">
                  <c:v>6187.5000000000009</c:v>
                </c:pt>
                <c:pt idx="2443" formatCode="&quot;$&quot;#,##0_);[Red]\(&quot;$&quot;#,##0\)">
                  <c:v>4062.5000000000009</c:v>
                </c:pt>
                <c:pt idx="2444" formatCode="&quot;$&quot;#,##0_);[Red]\(&quot;$&quot;#,##0\)">
                  <c:v>3737.5000000000009</c:v>
                </c:pt>
                <c:pt idx="2445" formatCode="&quot;$&quot;#,##0_);[Red]\(&quot;$&quot;#,##0\)">
                  <c:v>3412.5000000000009</c:v>
                </c:pt>
                <c:pt idx="2446" formatCode="&quot;$&quot;#,##0_);[Red]\(&quot;$&quot;#,##0\)">
                  <c:v>3937.5000000000005</c:v>
                </c:pt>
                <c:pt idx="2447" formatCode="&quot;$&quot;#,##0_);[Red]\(&quot;$&quot;#,##0\)">
                  <c:v>5000</c:v>
                </c:pt>
                <c:pt idx="2448" formatCode="&quot;$&quot;#,##0_);[Red]\(&quot;$&quot;#,##0\)">
                  <c:v>2000</c:v>
                </c:pt>
                <c:pt idx="2449" formatCode="&quot;$&quot;#,##0_);[Red]\(&quot;$&quot;#,##0\)">
                  <c:v>1200</c:v>
                </c:pt>
                <c:pt idx="2450" formatCode="&quot;$&quot;#,##0_);[Red]\(&quot;$&quot;#,##0\)">
                  <c:v>900.00000000000011</c:v>
                </c:pt>
                <c:pt idx="2451" formatCode="&quot;$&quot;#,##0_);[Red]\(&quot;$&quot;#,##0\)">
                  <c:v>525</c:v>
                </c:pt>
                <c:pt idx="2452" formatCode="&quot;$&quot;#,##0_);[Red]\(&quot;$&quot;#,##0\)">
                  <c:v>999.99999999999989</c:v>
                </c:pt>
                <c:pt idx="2453" formatCode="&quot;$&quot;#,##0_);[Red]\(&quot;$&quot;#,##0\)">
                  <c:v>1200</c:v>
                </c:pt>
                <c:pt idx="2454" formatCode="&quot;$&quot;#,##0_);[Red]\(&quot;$&quot;#,##0\)">
                  <c:v>2200</c:v>
                </c:pt>
                <c:pt idx="2455" formatCode="&quot;$&quot;#,##0_);[Red]\(&quot;$&quot;#,##0\)">
                  <c:v>800</c:v>
                </c:pt>
                <c:pt idx="2456" formatCode="&quot;$&quot;#,##0_);[Red]\(&quot;$&quot;#,##0\)">
                  <c:v>750.00000000000011</c:v>
                </c:pt>
                <c:pt idx="2457" formatCode="&quot;$&quot;#,##0_);[Red]\(&quot;$&quot;#,##0\)">
                  <c:v>437.50000000000006</c:v>
                </c:pt>
                <c:pt idx="2458" formatCode="&quot;$&quot;#,##0_);[Red]\(&quot;$&quot;#,##0\)">
                  <c:v>999.99999999999989</c:v>
                </c:pt>
                <c:pt idx="2459" formatCode="&quot;$&quot;#,##0_);[Red]\(&quot;$&quot;#,##0\)">
                  <c:v>1200</c:v>
                </c:pt>
                <c:pt idx="2460" formatCode="&quot;$&quot;#,##0_);[Red]\(&quot;$&quot;#,##0\)">
                  <c:v>2340</c:v>
                </c:pt>
                <c:pt idx="2461" formatCode="&quot;$&quot;#,##0_);[Red]\(&quot;$&quot;#,##0\)">
                  <c:v>1012.5</c:v>
                </c:pt>
                <c:pt idx="2462" formatCode="&quot;$&quot;#,##0_);[Red]\(&quot;$&quot;#,##0\)">
                  <c:v>875.00000000000011</c:v>
                </c:pt>
                <c:pt idx="2463" formatCode="&quot;$&quot;#,##0_);[Red]\(&quot;$&quot;#,##0\)">
                  <c:v>400</c:v>
                </c:pt>
                <c:pt idx="2464" formatCode="&quot;$&quot;#,##0_);[Red]\(&quot;$&quot;#,##0\)">
                  <c:v>824.99999999999989</c:v>
                </c:pt>
                <c:pt idx="2465" formatCode="&quot;$&quot;#,##0_);[Red]\(&quot;$&quot;#,##0\)">
                  <c:v>1125</c:v>
                </c:pt>
                <c:pt idx="2466" formatCode="&quot;$&quot;#,##0_);[Red]\(&quot;$&quot;#,##0\)">
                  <c:v>2137.5</c:v>
                </c:pt>
                <c:pt idx="2467" formatCode="&quot;$&quot;#,##0_);[Red]\(&quot;$&quot;#,##0\)">
                  <c:v>787.5</c:v>
                </c:pt>
                <c:pt idx="2468" formatCode="&quot;$&quot;#,##0_);[Red]\(&quot;$&quot;#,##0\)">
                  <c:v>700</c:v>
                </c:pt>
                <c:pt idx="2469" formatCode="&quot;$&quot;#,##0_);[Red]\(&quot;$&quot;#,##0\)">
                  <c:v>450</c:v>
                </c:pt>
                <c:pt idx="2470" formatCode="&quot;$&quot;#,##0_);[Red]\(&quot;$&quot;#,##0\)">
                  <c:v>625</c:v>
                </c:pt>
                <c:pt idx="2471" formatCode="&quot;$&quot;#,##0_);[Red]\(&quot;$&quot;#,##0\)">
                  <c:v>1000</c:v>
                </c:pt>
                <c:pt idx="2472" formatCode="&quot;$&quot;#,##0_);[Red]\(&quot;$&quot;#,##0\)">
                  <c:v>2600</c:v>
                </c:pt>
                <c:pt idx="2473" formatCode="&quot;$&quot;#,##0_);[Red]\(&quot;$&quot;#,##0\)">
                  <c:v>1012.5000000000001</c:v>
                </c:pt>
                <c:pt idx="2474" formatCode="&quot;$&quot;#,##0_);[Red]\(&quot;$&quot;#,##0\)">
                  <c:v>800</c:v>
                </c:pt>
                <c:pt idx="2475" formatCode="&quot;$&quot;#,##0_);[Red]\(&quot;$&quot;#,##0\)">
                  <c:v>500</c:v>
                </c:pt>
                <c:pt idx="2476" formatCode="&quot;$&quot;#,##0_);[Red]\(&quot;$&quot;#,##0\)">
                  <c:v>750</c:v>
                </c:pt>
                <c:pt idx="2477" formatCode="&quot;$&quot;#,##0_);[Red]\(&quot;$&quot;#,##0\)">
                  <c:v>1512.5000000000002</c:v>
                </c:pt>
                <c:pt idx="2478" formatCode="&quot;$&quot;#,##0_);[Red]\(&quot;$&quot;#,##0\)">
                  <c:v>2100</c:v>
                </c:pt>
                <c:pt idx="2479" formatCode="&quot;$&quot;#,##0_);[Red]\(&quot;$&quot;#,##0\)">
                  <c:v>962.50000000000023</c:v>
                </c:pt>
                <c:pt idx="2480" formatCode="&quot;$&quot;#,##0_);[Red]\(&quot;$&quot;#,##0\)">
                  <c:v>675.00000000000011</c:v>
                </c:pt>
                <c:pt idx="2481" formatCode="&quot;$&quot;#,##0_);[Red]\(&quot;$&quot;#,##0\)">
                  <c:v>600.00000000000011</c:v>
                </c:pt>
                <c:pt idx="2482" formatCode="&quot;$&quot;#,##0_);[Red]\(&quot;$&quot;#,##0\)">
                  <c:v>1000</c:v>
                </c:pt>
                <c:pt idx="2483" formatCode="&quot;$&quot;#,##0_);[Red]\(&quot;$&quot;#,##0\)">
                  <c:v>2062.5</c:v>
                </c:pt>
                <c:pt idx="2484" formatCode="&quot;$&quot;#,##0_);[Red]\(&quot;$&quot;#,##0\)">
                  <c:v>3000</c:v>
                </c:pt>
                <c:pt idx="2485" formatCode="&quot;$&quot;#,##0_);[Red]\(&quot;$&quot;#,##0\)">
                  <c:v>1575.0000000000002</c:v>
                </c:pt>
                <c:pt idx="2486" formatCode="&quot;$&quot;#,##0_);[Red]\(&quot;$&quot;#,##0\)">
                  <c:v>1100</c:v>
                </c:pt>
                <c:pt idx="2487" formatCode="&quot;$&quot;#,##0_);[Red]\(&quot;$&quot;#,##0\)">
                  <c:v>900</c:v>
                </c:pt>
                <c:pt idx="2488" formatCode="&quot;$&quot;#,##0_);[Red]\(&quot;$&quot;#,##0\)">
                  <c:v>1250</c:v>
                </c:pt>
                <c:pt idx="2489" formatCode="&quot;$&quot;#,##0_);[Red]\(&quot;$&quot;#,##0\)">
                  <c:v>2337.5</c:v>
                </c:pt>
                <c:pt idx="2490" formatCode="&quot;$&quot;#,##0_);[Red]\(&quot;$&quot;#,##0\)">
                  <c:v>2875</c:v>
                </c:pt>
                <c:pt idx="2491" formatCode="&quot;$&quot;#,##0_);[Red]\(&quot;$&quot;#,##0\)">
                  <c:v>1575.0000000000002</c:v>
                </c:pt>
                <c:pt idx="2492" formatCode="&quot;$&quot;#,##0_);[Red]\(&quot;$&quot;#,##0\)">
                  <c:v>1100</c:v>
                </c:pt>
                <c:pt idx="2493" formatCode="&quot;$&quot;#,##0_);[Red]\(&quot;$&quot;#,##0\)">
                  <c:v>1000</c:v>
                </c:pt>
                <c:pt idx="2494" formatCode="&quot;$&quot;#,##0_);[Red]\(&quot;$&quot;#,##0\)">
                  <c:v>1125</c:v>
                </c:pt>
                <c:pt idx="2495" formatCode="&quot;$&quot;#,##0_);[Red]\(&quot;$&quot;#,##0\)">
                  <c:v>2200</c:v>
                </c:pt>
                <c:pt idx="2496" formatCode="&quot;$&quot;#,##0_);[Red]\(&quot;$&quot;#,##0\)">
                  <c:v>2625</c:v>
                </c:pt>
                <c:pt idx="2497" formatCode="&quot;$&quot;#,##0_);[Red]\(&quot;$&quot;#,##0\)">
                  <c:v>1462.5000000000002</c:v>
                </c:pt>
                <c:pt idx="2498" formatCode="&quot;$&quot;#,##0_);[Red]\(&quot;$&quot;#,##0\)">
                  <c:v>787.50000000000011</c:v>
                </c:pt>
                <c:pt idx="2499" formatCode="&quot;$&quot;#,##0_);[Red]\(&quot;$&quot;#,##0\)">
                  <c:v>700.00000000000011</c:v>
                </c:pt>
                <c:pt idx="2500" formatCode="&quot;$&quot;#,##0_);[Red]\(&quot;$&quot;#,##0\)">
                  <c:v>900</c:v>
                </c:pt>
                <c:pt idx="2501" formatCode="&quot;$&quot;#,##0_);[Red]\(&quot;$&quot;#,##0\)">
                  <c:v>1375</c:v>
                </c:pt>
                <c:pt idx="2502" formatCode="&quot;$&quot;#,##0_);[Red]\(&quot;$&quot;#,##0\)">
                  <c:v>2474.9999999999995</c:v>
                </c:pt>
                <c:pt idx="2503" formatCode="&quot;$&quot;#,##0_);[Red]\(&quot;$&quot;#,##0\)">
                  <c:v>1237.5</c:v>
                </c:pt>
                <c:pt idx="2504" formatCode="&quot;$&quot;#,##0_);[Red]\(&quot;$&quot;#,##0\)">
                  <c:v>787.5</c:v>
                </c:pt>
                <c:pt idx="2505" formatCode="&quot;$&quot;#,##0_);[Red]\(&quot;$&quot;#,##0\)">
                  <c:v>675</c:v>
                </c:pt>
                <c:pt idx="2506" formatCode="&quot;$&quot;#,##0_);[Red]\(&quot;$&quot;#,##0\)">
                  <c:v>824.99999999999989</c:v>
                </c:pt>
                <c:pt idx="2507" formatCode="&quot;$&quot;#,##0_);[Red]\(&quot;$&quot;#,##0\)">
                  <c:v>1512.4999999999998</c:v>
                </c:pt>
                <c:pt idx="2508" formatCode="&quot;$&quot;#,##0_);[Red]\(&quot;$&quot;#,##0\)">
                  <c:v>2125</c:v>
                </c:pt>
                <c:pt idx="2509" formatCode="&quot;$&quot;#,##0_);[Red]\(&quot;$&quot;#,##0\)">
                  <c:v>1100</c:v>
                </c:pt>
                <c:pt idx="2510" formatCode="&quot;$&quot;#,##0_);[Red]\(&quot;$&quot;#,##0\)">
                  <c:v>990</c:v>
                </c:pt>
                <c:pt idx="2511" formatCode="&quot;$&quot;#,##0_);[Red]\(&quot;$&quot;#,##0\)">
                  <c:v>1100</c:v>
                </c:pt>
                <c:pt idx="2512" formatCode="&quot;$&quot;#,##0_);[Red]\(&quot;$&quot;#,##0\)">
                  <c:v>1137.5</c:v>
                </c:pt>
                <c:pt idx="2513" formatCode="&quot;$&quot;#,##0_);[Red]\(&quot;$&quot;#,##0\)">
                  <c:v>1924.9999999999998</c:v>
                </c:pt>
                <c:pt idx="2514" formatCode="&quot;$&quot;#,##0_);[Red]\(&quot;$&quot;#,##0\)">
                  <c:v>3412.5</c:v>
                </c:pt>
                <c:pt idx="2515" formatCode="&quot;$&quot;#,##0_);[Red]\(&quot;$&quot;#,##0\)">
                  <c:v>1787.5000000000002</c:v>
                </c:pt>
                <c:pt idx="2516" formatCode="&quot;$&quot;#,##0_);[Red]\(&quot;$&quot;#,##0\)">
                  <c:v>1512.5000000000002</c:v>
                </c:pt>
                <c:pt idx="2517" formatCode="&quot;$&quot;#,##0_);[Red]\(&quot;$&quot;#,##0\)">
                  <c:v>1125</c:v>
                </c:pt>
                <c:pt idx="2518" formatCode="&quot;$&quot;#,##0_);[Red]\(&quot;$&quot;#,##0\)">
                  <c:v>1350</c:v>
                </c:pt>
                <c:pt idx="2519" formatCode="&quot;$&quot;#,##0_);[Red]\(&quot;$&quot;#,##0\)">
                  <c:v>2112.4999999999995</c:v>
                </c:pt>
                <c:pt idx="2520" formatCode="&quot;$&quot;#,##0_);[Red]\(&quot;$&quot;#,##0\)">
                  <c:v>2175.0000000000005</c:v>
                </c:pt>
                <c:pt idx="2521" formatCode="&quot;$&quot;#,##0_);[Red]\(&quot;$&quot;#,##0\)">
                  <c:v>1575.0000000000002</c:v>
                </c:pt>
                <c:pt idx="2522" formatCode="&quot;$&quot;#,##0_);[Red]\(&quot;$&quot;#,##0\)">
                  <c:v>1050.0000000000005</c:v>
                </c:pt>
                <c:pt idx="2523" formatCode="&quot;$&quot;#,##0_);[Red]\(&quot;$&quot;#,##0\)">
                  <c:v>937.5</c:v>
                </c:pt>
                <c:pt idx="2524" formatCode="&quot;$&quot;#,##0_);[Red]\(&quot;$&quot;#,##0\)">
                  <c:v>1700</c:v>
                </c:pt>
                <c:pt idx="2525" formatCode="&quot;$&quot;#,##0_);[Red]\(&quot;$&quot;#,##0\)">
                  <c:v>1575.0000000000002</c:v>
                </c:pt>
                <c:pt idx="2526" formatCode="&quot;$&quot;#,##0_);[Red]\(&quot;$&quot;#,##0\)">
                  <c:v>2325.0000000000005</c:v>
                </c:pt>
                <c:pt idx="2527" formatCode="&quot;$&quot;#,##0_);[Red]\(&quot;$&quot;#,##0\)">
                  <c:v>1275.0000000000002</c:v>
                </c:pt>
                <c:pt idx="2528" formatCode="&quot;$&quot;#,##0_);[Red]\(&quot;$&quot;#,##0\)">
                  <c:v>950.00000000000034</c:v>
                </c:pt>
                <c:pt idx="2529" formatCode="&quot;$&quot;#,##0_);[Red]\(&quot;$&quot;#,##0\)">
                  <c:v>812.5</c:v>
                </c:pt>
                <c:pt idx="2530" formatCode="&quot;$&quot;#,##0_);[Red]\(&quot;$&quot;#,##0\)">
                  <c:v>1600</c:v>
                </c:pt>
                <c:pt idx="2531" formatCode="&quot;$&quot;#,##0_);[Red]\(&quot;$&quot;#,##0\)">
                  <c:v>1250</c:v>
                </c:pt>
                <c:pt idx="2532" formatCode="&quot;$&quot;#,##0_);[Red]\(&quot;$&quot;#,##0\)">
                  <c:v>1800</c:v>
                </c:pt>
                <c:pt idx="2533" formatCode="&quot;$&quot;#,##0_);[Red]\(&quot;$&quot;#,##0\)">
                  <c:v>1000</c:v>
                </c:pt>
                <c:pt idx="2534" formatCode="&quot;$&quot;#,##0_);[Red]\(&quot;$&quot;#,##0\)">
                  <c:v>637.50000000000011</c:v>
                </c:pt>
                <c:pt idx="2535" formatCode="&quot;$&quot;#,##0_);[Red]\(&quot;$&quot;#,##0\)">
                  <c:v>549.99999999999989</c:v>
                </c:pt>
                <c:pt idx="2536" formatCode="&quot;$&quot;#,##0_);[Red]\(&quot;$&quot;#,##0\)">
                  <c:v>1137.5000000000002</c:v>
                </c:pt>
                <c:pt idx="2537" formatCode="&quot;$&quot;#,##0_);[Red]\(&quot;$&quot;#,##0\)">
                  <c:v>1062.5</c:v>
                </c:pt>
                <c:pt idx="2538" formatCode="&quot;$&quot;#,##0_);[Red]\(&quot;$&quot;#,##0\)">
                  <c:v>1687.5</c:v>
                </c:pt>
                <c:pt idx="2539" formatCode="&quot;$&quot;#,##0_);[Red]\(&quot;$&quot;#,##0\)">
                  <c:v>937.5</c:v>
                </c:pt>
                <c:pt idx="2540" formatCode="&quot;$&quot;#,##0_);[Red]\(&quot;$&quot;#,##0\)">
                  <c:v>562.50000000000011</c:v>
                </c:pt>
                <c:pt idx="2541" formatCode="&quot;$&quot;#,##0_);[Red]\(&quot;$&quot;#,##0\)">
                  <c:v>599.99999999999989</c:v>
                </c:pt>
                <c:pt idx="2542" formatCode="&quot;$&quot;#,##0_);[Red]\(&quot;$&quot;#,##0\)">
                  <c:v>1300</c:v>
                </c:pt>
                <c:pt idx="2543" formatCode="&quot;$&quot;#,##0_);[Red]\(&quot;$&quot;#,##0\)">
                  <c:v>1425.0000000000002</c:v>
                </c:pt>
                <c:pt idx="2544" formatCode="&quot;$&quot;#,##0_);[Red]\(&quot;$&quot;#,##0\)">
                  <c:v>2980</c:v>
                </c:pt>
                <c:pt idx="2545" formatCode="&quot;$&quot;#,##0_);[Red]\(&quot;$&quot;#,##0\)">
                  <c:v>1800</c:v>
                </c:pt>
                <c:pt idx="2546" formatCode="&quot;$&quot;#,##0_);[Red]\(&quot;$&quot;#,##0\)">
                  <c:v>1487.5000000000002</c:v>
                </c:pt>
                <c:pt idx="2547" formatCode="&quot;$&quot;#,##0_);[Red]\(&quot;$&quot;#,##0\)">
                  <c:v>1312.5000000000002</c:v>
                </c:pt>
                <c:pt idx="2548" formatCode="&quot;$&quot;#,##0_);[Red]\(&quot;$&quot;#,##0\)">
                  <c:v>1799.9999999999998</c:v>
                </c:pt>
                <c:pt idx="2549" formatCode="&quot;$&quot;#,##0_);[Red]\(&quot;$&quot;#,##0\)">
                  <c:v>2499.9999999999995</c:v>
                </c:pt>
                <c:pt idx="2550" formatCode="&quot;$&quot;#,##0_);[Red]\(&quot;$&quot;#,##0\)">
                  <c:v>3374.9999999999995</c:v>
                </c:pt>
                <c:pt idx="2551" formatCode="&quot;$&quot;#,##0_);[Red]\(&quot;$&quot;#,##0\)">
                  <c:v>2000</c:v>
                </c:pt>
                <c:pt idx="2552" formatCode="&quot;$&quot;#,##0_);[Red]\(&quot;$&quot;#,##0\)">
                  <c:v>2137.5</c:v>
                </c:pt>
                <c:pt idx="2553" formatCode="&quot;$&quot;#,##0_);[Red]\(&quot;$&quot;#,##0\)">
                  <c:v>2025</c:v>
                </c:pt>
                <c:pt idx="2554" formatCode="&quot;$&quot;#,##0_);[Red]\(&quot;$&quot;#,##0\)">
                  <c:v>2700</c:v>
                </c:pt>
                <c:pt idx="2555" formatCode="&quot;$&quot;#,##0_);[Red]\(&quot;$&quot;#,##0\)">
                  <c:v>4062.5</c:v>
                </c:pt>
                <c:pt idx="2556" formatCode="&quot;$&quot;#,##0_);[Red]\(&quot;$&quot;#,##0\)">
                  <c:v>5100</c:v>
                </c:pt>
                <c:pt idx="2557" formatCode="&quot;$&quot;#,##0_);[Red]\(&quot;$&quot;#,##0\)">
                  <c:v>3300.0000000000005</c:v>
                </c:pt>
                <c:pt idx="2558" formatCode="&quot;$&quot;#,##0_);[Red]\(&quot;$&quot;#,##0\)">
                  <c:v>2625</c:v>
                </c:pt>
                <c:pt idx="2559" formatCode="&quot;$&quot;#,##0_);[Red]\(&quot;$&quot;#,##0\)">
                  <c:v>2375</c:v>
                </c:pt>
                <c:pt idx="2560" formatCode="&quot;$&quot;#,##0_);[Red]\(&quot;$&quot;#,##0\)">
                  <c:v>3000</c:v>
                </c:pt>
                <c:pt idx="2561" formatCode="&quot;$&quot;#,##0_);[Red]\(&quot;$&quot;#,##0\)">
                  <c:v>4387.5</c:v>
                </c:pt>
                <c:pt idx="2562" formatCode="&quot;$&quot;#,##0_);[Red]\(&quot;$&quot;#,##0\)">
                  <c:v>4950</c:v>
                </c:pt>
                <c:pt idx="2563" formatCode="&quot;$&quot;#,##0_);[Red]\(&quot;$&quot;#,##0\)">
                  <c:v>3300.0000000000005</c:v>
                </c:pt>
                <c:pt idx="2564" formatCode="&quot;$&quot;#,##0_);[Red]\(&quot;$&quot;#,##0\)">
                  <c:v>2625</c:v>
                </c:pt>
                <c:pt idx="2565" formatCode="&quot;$&quot;#,##0_);[Red]\(&quot;$&quot;#,##0\)">
                  <c:v>1900</c:v>
                </c:pt>
                <c:pt idx="2566" formatCode="&quot;$&quot;#,##0_);[Red]\(&quot;$&quot;#,##0\)">
                  <c:v>2250</c:v>
                </c:pt>
                <c:pt idx="2567" formatCode="&quot;$&quot;#,##0_);[Red]\(&quot;$&quot;#,##0\)">
                  <c:v>3437.5000000000005</c:v>
                </c:pt>
                <c:pt idx="2568" formatCode="&quot;$&quot;#,##0_);[Red]\(&quot;$&quot;#,##0\)">
                  <c:v>3625</c:v>
                </c:pt>
                <c:pt idx="2569" formatCode="&quot;$&quot;#,##0_);[Red]\(&quot;$&quot;#,##0\)">
                  <c:v>2362.5000000000005</c:v>
                </c:pt>
                <c:pt idx="2570" formatCode="&quot;$&quot;#,##0_);[Red]\(&quot;$&quot;#,##0\)">
                  <c:v>850.00000000000023</c:v>
                </c:pt>
                <c:pt idx="2571" formatCode="&quot;$&quot;#,##0_);[Red]\(&quot;$&quot;#,##0\)">
                  <c:v>800.00000000000023</c:v>
                </c:pt>
                <c:pt idx="2572" formatCode="&quot;$&quot;#,##0_);[Red]\(&quot;$&quot;#,##0\)">
                  <c:v>1200.0000000000002</c:v>
                </c:pt>
                <c:pt idx="2573" formatCode="&quot;$&quot;#,##0_);[Red]\(&quot;$&quot;#,##0\)">
                  <c:v>1750.0000000000005</c:v>
                </c:pt>
                <c:pt idx="2574" formatCode="&quot;$&quot;#,##0_);[Red]\(&quot;$&quot;#,##0\)">
                  <c:v>2362.5000000000005</c:v>
                </c:pt>
                <c:pt idx="2575" formatCode="&quot;$&quot;#,##0_);[Red]\(&quot;$&quot;#,##0\)">
                  <c:v>1250.0000000000005</c:v>
                </c:pt>
                <c:pt idx="2576" formatCode="&quot;$&quot;#,##0_);[Red]\(&quot;$&quot;#,##0\)">
                  <c:v>937.50000000000045</c:v>
                </c:pt>
                <c:pt idx="2577" formatCode="&quot;$&quot;#,##0_);[Red]\(&quot;$&quot;#,##0\)">
                  <c:v>875.00000000000034</c:v>
                </c:pt>
                <c:pt idx="2578" formatCode="&quot;$&quot;#,##0_);[Red]\(&quot;$&quot;#,##0\)">
                  <c:v>1225.0000000000002</c:v>
                </c:pt>
                <c:pt idx="2579" formatCode="&quot;$&quot;#,##0_);[Red]\(&quot;$&quot;#,##0\)">
                  <c:v>1662.5000000000002</c:v>
                </c:pt>
                <c:pt idx="2580" formatCode="&quot;$&quot;#,##0_);[Red]\(&quot;$&quot;#,##0\)">
                  <c:v>1875.0000000000007</c:v>
                </c:pt>
                <c:pt idx="2581" formatCode="&quot;$&quot;#,##0_);[Red]\(&quot;$&quot;#,##0\)">
                  <c:v>900.00000000000057</c:v>
                </c:pt>
                <c:pt idx="2582" formatCode="&quot;$&quot;#,##0_);[Red]\(&quot;$&quot;#,##0\)">
                  <c:v>1185.0000000000007</c:v>
                </c:pt>
                <c:pt idx="2583" formatCode="&quot;$&quot;#,##0_);[Red]\(&quot;$&quot;#,##0\)">
                  <c:v>2700.0000000000009</c:v>
                </c:pt>
                <c:pt idx="2584" formatCode="&quot;$&quot;#,##0_);[Red]\(&quot;$&quot;#,##0\)">
                  <c:v>3187.5000000000005</c:v>
                </c:pt>
                <c:pt idx="2585" formatCode="&quot;$&quot;#,##0_);[Red]\(&quot;$&quot;#,##0\)">
                  <c:v>3937.5</c:v>
                </c:pt>
                <c:pt idx="2586" formatCode="&quot;$&quot;#,##0_);[Red]\(&quot;$&quot;#,##0\)">
                  <c:v>5425.0000000000009</c:v>
                </c:pt>
                <c:pt idx="2587" formatCode="&quot;$&quot;#,##0_);[Red]\(&quot;$&quot;#,##0\)">
                  <c:v>3450.0000000000005</c:v>
                </c:pt>
                <c:pt idx="2588" formatCode="&quot;$&quot;#,##0_);[Red]\(&quot;$&quot;#,##0\)">
                  <c:v>3150.0000000000005</c:v>
                </c:pt>
                <c:pt idx="2589" formatCode="&quot;$&quot;#,##0_);[Red]\(&quot;$&quot;#,##0\)">
                  <c:v>2850.0000000000005</c:v>
                </c:pt>
                <c:pt idx="2590" formatCode="&quot;$&quot;#,##0_);[Red]\(&quot;$&quot;#,##0\)">
                  <c:v>3325.0000000000005</c:v>
                </c:pt>
                <c:pt idx="2591" formatCode="&quot;$&quot;#,##0_);[Red]\(&quot;$&quot;#,##0\)">
                  <c:v>4312.5</c:v>
                </c:pt>
                <c:pt idx="2592" formatCode="&quot;$&quot;#,##0_);[Red]\(&quot;$&quot;#,##0\)">
                  <c:v>1625.0000000000005</c:v>
                </c:pt>
                <c:pt idx="2593" formatCode="&quot;$&quot;#,##0_);[Red]\(&quot;$&quot;#,##0\)">
                  <c:v>1125.0000000000002</c:v>
                </c:pt>
                <c:pt idx="2594" formatCode="&quot;$&quot;#,##0_);[Red]\(&quot;$&quot;#,##0\)">
                  <c:v>675.00000000000034</c:v>
                </c:pt>
                <c:pt idx="2595" formatCode="&quot;$&quot;#,##0_);[Red]\(&quot;$&quot;#,##0\)">
                  <c:v>600</c:v>
                </c:pt>
                <c:pt idx="2596" formatCode="&quot;$&quot;#,##0_);[Red]\(&quot;$&quot;#,##0\)">
                  <c:v>1225.0000000000002</c:v>
                </c:pt>
                <c:pt idx="2597" formatCode="&quot;$&quot;#,##0_);[Red]\(&quot;$&quot;#,##0\)">
                  <c:v>1125.0000000000002</c:v>
                </c:pt>
                <c:pt idx="2598" formatCode="&quot;$&quot;#,##0_);[Red]\(&quot;$&quot;#,##0\)">
                  <c:v>1750.0000000000005</c:v>
                </c:pt>
                <c:pt idx="2599" formatCode="&quot;$&quot;#,##0_);[Red]\(&quot;$&quot;#,##0\)">
                  <c:v>875.00000000000023</c:v>
                </c:pt>
                <c:pt idx="2600" formatCode="&quot;$&quot;#,##0_);[Red]\(&quot;$&quot;#,##0\)">
                  <c:v>600.00000000000034</c:v>
                </c:pt>
                <c:pt idx="2601" formatCode="&quot;$&quot;#,##0_);[Red]\(&quot;$&quot;#,##0\)">
                  <c:v>500</c:v>
                </c:pt>
                <c:pt idx="2602" formatCode="&quot;$&quot;#,##0_);[Red]\(&quot;$&quot;#,##0\)">
                  <c:v>1137.5</c:v>
                </c:pt>
                <c:pt idx="2603" formatCode="&quot;$&quot;#,##0_);[Red]\(&quot;$&quot;#,##0\)">
                  <c:v>850</c:v>
                </c:pt>
                <c:pt idx="2604" formatCode="&quot;$&quot;#,##0_);[Red]\(&quot;$&quot;#,##0\)">
                  <c:v>1290</c:v>
                </c:pt>
                <c:pt idx="2605" formatCode="&quot;$&quot;#,##0_);[Red]\(&quot;$&quot;#,##0\)">
                  <c:v>650</c:v>
                </c:pt>
                <c:pt idx="2606" formatCode="&quot;$&quot;#,##0_);[Red]\(&quot;$&quot;#,##0\)">
                  <c:v>350.00000000000006</c:v>
                </c:pt>
                <c:pt idx="2607" formatCode="&quot;$&quot;#,##0_);[Red]\(&quot;$&quot;#,##0\)">
                  <c:v>399.99999999999989</c:v>
                </c:pt>
                <c:pt idx="2608" formatCode="&quot;$&quot;#,##0_);[Red]\(&quot;$&quot;#,##0\)">
                  <c:v>875.00000000000023</c:v>
                </c:pt>
                <c:pt idx="2609" formatCode="&quot;$&quot;#,##0_);[Red]\(&quot;$&quot;#,##0\)">
                  <c:v>875</c:v>
                </c:pt>
                <c:pt idx="2610" formatCode="&quot;$&quot;#,##0_);[Red]\(&quot;$&quot;#,##0\)">
                  <c:v>1500</c:v>
                </c:pt>
                <c:pt idx="2611" formatCode="&quot;$&quot;#,##0_);[Red]\(&quot;$&quot;#,##0\)">
                  <c:v>750</c:v>
                </c:pt>
                <c:pt idx="2612" formatCode="&quot;$&quot;#,##0_);[Red]\(&quot;$&quot;#,##0\)">
                  <c:v>450.00000000000006</c:v>
                </c:pt>
                <c:pt idx="2613" formatCode="&quot;$&quot;#,##0_);[Red]\(&quot;$&quot;#,##0\)">
                  <c:v>449.99999999999989</c:v>
                </c:pt>
                <c:pt idx="2614" formatCode="&quot;$&quot;#,##0_);[Red]\(&quot;$&quot;#,##0\)">
                  <c:v>1000</c:v>
                </c:pt>
                <c:pt idx="2615" formatCode="&quot;$&quot;#,##0_);[Red]\(&quot;$&quot;#,##0\)">
                  <c:v>1200.0000000000002</c:v>
                </c:pt>
                <c:pt idx="2616" formatCode="&quot;$&quot;#,##0_);[Red]\(&quot;$&quot;#,##0\)">
                  <c:v>2680</c:v>
                </c:pt>
                <c:pt idx="2617" formatCode="&quot;$&quot;#,##0_);[Red]\(&quot;$&quot;#,##0\)">
                  <c:v>1500</c:v>
                </c:pt>
                <c:pt idx="2618" formatCode="&quot;$&quot;#,##0_);[Red]\(&quot;$&quot;#,##0\)">
                  <c:v>1225.0000000000002</c:v>
                </c:pt>
                <c:pt idx="2619" formatCode="&quot;$&quot;#,##0_);[Red]\(&quot;$&quot;#,##0\)">
                  <c:v>1050</c:v>
                </c:pt>
                <c:pt idx="2620" formatCode="&quot;$&quot;#,##0_);[Red]\(&quot;$&quot;#,##0\)">
                  <c:v>1462.4999999999998</c:v>
                </c:pt>
                <c:pt idx="2621" formatCode="&quot;$&quot;#,##0_);[Red]\(&quot;$&quot;#,##0\)">
                  <c:v>1912.4999999999998</c:v>
                </c:pt>
                <c:pt idx="2622" formatCode="&quot;$&quot;#,##0_);[Red]\(&quot;$&quot;#,##0\)">
                  <c:v>2700</c:v>
                </c:pt>
                <c:pt idx="2623" formatCode="&quot;$&quot;#,##0_);[Red]\(&quot;$&quot;#,##0\)">
                  <c:v>1487.5000000000002</c:v>
                </c:pt>
                <c:pt idx="2624" formatCode="&quot;$&quot;#,##0_);[Red]\(&quot;$&quot;#,##0\)">
                  <c:v>1600</c:v>
                </c:pt>
                <c:pt idx="2625" formatCode="&quot;$&quot;#,##0_);[Red]\(&quot;$&quot;#,##0\)">
                  <c:v>1500</c:v>
                </c:pt>
                <c:pt idx="2626" formatCode="&quot;$&quot;#,##0_);[Red]\(&quot;$&quot;#,##0\)">
                  <c:v>2062.4999999999995</c:v>
                </c:pt>
                <c:pt idx="2627" formatCode="&quot;$&quot;#,##0_);[Red]\(&quot;$&quot;#,##0\)">
                  <c:v>3300</c:v>
                </c:pt>
                <c:pt idx="2628" formatCode="&quot;$&quot;#,##0_);[Red]\(&quot;$&quot;#,##0\)">
                  <c:v>4262.4999999999991</c:v>
                </c:pt>
                <c:pt idx="2629" formatCode="&quot;$&quot;#,##0_);[Red]\(&quot;$&quot;#,##0\)">
                  <c:v>2625</c:v>
                </c:pt>
                <c:pt idx="2630" formatCode="&quot;$&quot;#,##0_);[Red]\(&quot;$&quot;#,##0\)">
                  <c:v>2025</c:v>
                </c:pt>
                <c:pt idx="2631" formatCode="&quot;$&quot;#,##0_);[Red]\(&quot;$&quot;#,##0\)">
                  <c:v>1800</c:v>
                </c:pt>
                <c:pt idx="2632" formatCode="&quot;$&quot;#,##0_);[Red]\(&quot;$&quot;#,##0\)">
                  <c:v>2550</c:v>
                </c:pt>
                <c:pt idx="2633" formatCode="&quot;$&quot;#,##0_);[Red]\(&quot;$&quot;#,##0\)">
                  <c:v>3900</c:v>
                </c:pt>
                <c:pt idx="2634" formatCode="&quot;$&quot;#,##0_);[Red]\(&quot;$&quot;#,##0\)">
                  <c:v>4500</c:v>
                </c:pt>
                <c:pt idx="2635" formatCode="&quot;$&quot;#,##0_);[Red]\(&quot;$&quot;#,##0\)">
                  <c:v>2887.5000000000005</c:v>
                </c:pt>
                <c:pt idx="2636" formatCode="&quot;$&quot;#,##0_);[Red]\(&quot;$&quot;#,##0\)">
                  <c:v>2250</c:v>
                </c:pt>
                <c:pt idx="2637" formatCode="&quot;$&quot;#,##0_);[Red]\(&quot;$&quot;#,##0\)">
                  <c:v>1600</c:v>
                </c:pt>
                <c:pt idx="2638" formatCode="&quot;$&quot;#,##0_);[Red]\(&quot;$&quot;#,##0\)">
                  <c:v>1875</c:v>
                </c:pt>
                <c:pt idx="2639" formatCode="&quot;$&quot;#,##0_);[Red]\(&quot;$&quot;#,##0\)">
                  <c:v>3025.0000000000005</c:v>
                </c:pt>
                <c:pt idx="2640" formatCode="&quot;$&quot;#,##0_);[Red]\(&quot;$&quot;#,##0\)">
                  <c:v>3250</c:v>
                </c:pt>
                <c:pt idx="2641" formatCode="&quot;$&quot;#,##0_);[Red]\(&quot;$&quot;#,##0\)">
                  <c:v>1800.0000000000007</c:v>
                </c:pt>
                <c:pt idx="2642" formatCode="&quot;$&quot;#,##0_);[Red]\(&quot;$&quot;#,##0\)">
                  <c:v>525.00000000000023</c:v>
                </c:pt>
                <c:pt idx="2643" formatCode="&quot;$&quot;#,##0_);[Red]\(&quot;$&quot;#,##0\)">
                  <c:v>487.50000000000023</c:v>
                </c:pt>
                <c:pt idx="2644" formatCode="&quot;$&quot;#,##0_);[Red]\(&quot;$&quot;#,##0\)">
                  <c:v>812.50000000000023</c:v>
                </c:pt>
                <c:pt idx="2645" formatCode="&quot;$&quot;#,##0_);[Red]\(&quot;$&quot;#,##0\)">
                  <c:v>1275.0000000000005</c:v>
                </c:pt>
                <c:pt idx="2646" formatCode="&quot;$&quot;#,##0_);[Red]\(&quot;$&quot;#,##0\)">
                  <c:v>1800.0000000000007</c:v>
                </c:pt>
                <c:pt idx="2647" formatCode="&quot;$&quot;#,##0_);[Red]\(&quot;$&quot;#,##0\)">
                  <c:v>850.00000000000057</c:v>
                </c:pt>
                <c:pt idx="2648" formatCode="&quot;$&quot;#,##0_);[Red]\(&quot;$&quot;#,##0\)">
                  <c:v>600.00000000000034</c:v>
                </c:pt>
                <c:pt idx="2649" formatCode="&quot;$&quot;#,##0_);[Red]\(&quot;$&quot;#,##0\)">
                  <c:v>550.00000000000034</c:v>
                </c:pt>
                <c:pt idx="2650" formatCode="&quot;$&quot;#,##0_);[Red]\(&quot;$&quot;#,##0\)">
                  <c:v>825.00000000000023</c:v>
                </c:pt>
                <c:pt idx="2651" formatCode="&quot;$&quot;#,##0_);[Red]\(&quot;$&quot;#,##0\)">
                  <c:v>1200.0000000000002</c:v>
                </c:pt>
                <c:pt idx="2652" formatCode="&quot;$&quot;#,##0_);[Red]\(&quot;$&quot;#,##0\)">
                  <c:v>1375.0000000000007</c:v>
                </c:pt>
                <c:pt idx="2653" formatCode="&quot;$&quot;#,##0_);[Red]\(&quot;$&quot;#,##0\)">
                  <c:v>562.50000000000045</c:v>
                </c:pt>
                <c:pt idx="2654" formatCode="&quot;$&quot;#,##0_);[Red]\(&quot;$&quot;#,##0\)">
                  <c:v>800.00000000000057</c:v>
                </c:pt>
                <c:pt idx="2655" formatCode="&quot;$&quot;#,##0_);[Red]\(&quot;$&quot;#,##0\)">
                  <c:v>2062.5000000000005</c:v>
                </c:pt>
                <c:pt idx="2656" formatCode="&quot;$&quot;#,##0_);[Red]\(&quot;$&quot;#,##0\)">
                  <c:v>2625.0000000000005</c:v>
                </c:pt>
                <c:pt idx="2657" formatCode="&quot;$&quot;#,##0_);[Red]\(&quot;$&quot;#,##0\)">
                  <c:v>3375</c:v>
                </c:pt>
                <c:pt idx="2658" formatCode="&quot;$&quot;#,##0_);[Red]\(&quot;$&quot;#,##0\)">
                  <c:v>4900.0000000000009</c:v>
                </c:pt>
                <c:pt idx="2659" formatCode="&quot;$&quot;#,##0_);[Red]\(&quot;$&quot;#,##0\)">
                  <c:v>3000.0000000000005</c:v>
                </c:pt>
                <c:pt idx="2660" formatCode="&quot;$&quot;#,##0_);[Red]\(&quot;$&quot;#,##0\)">
                  <c:v>2700.0000000000005</c:v>
                </c:pt>
                <c:pt idx="2661" formatCode="&quot;$&quot;#,##0_);[Red]\(&quot;$&quot;#,##0\)">
                  <c:v>2400.0000000000005</c:v>
                </c:pt>
                <c:pt idx="2662" formatCode="&quot;$&quot;#,##0_);[Red]\(&quot;$&quot;#,##0\)">
                  <c:v>2800.0000000000005</c:v>
                </c:pt>
                <c:pt idx="2663" formatCode="&quot;$&quot;#,##0_);[Red]\(&quot;$&quot;#,##0\)">
                  <c:v>3750</c:v>
                </c:pt>
                <c:pt idx="2664" formatCode="&quot;$&quot;#,##0_);[Red]\(&quot;$&quot;#,##0\)">
                  <c:v>1437.5000000000002</c:v>
                </c:pt>
                <c:pt idx="2665" formatCode="&quot;$&quot;#,##0_);[Red]\(&quot;$&quot;#,##0\)">
                  <c:v>937.50000000000023</c:v>
                </c:pt>
                <c:pt idx="2666" formatCode="&quot;$&quot;#,##0_);[Red]\(&quot;$&quot;#,##0\)">
                  <c:v>562.50000000000034</c:v>
                </c:pt>
                <c:pt idx="2667" formatCode="&quot;$&quot;#,##0_);[Red]\(&quot;$&quot;#,##0\)">
                  <c:v>450</c:v>
                </c:pt>
                <c:pt idx="2668" formatCode="&quot;$&quot;#,##0_);[Red]\(&quot;$&quot;#,##0\)">
                  <c:v>962.50000000000011</c:v>
                </c:pt>
                <c:pt idx="2669" formatCode="&quot;$&quot;#,##0_);[Red]\(&quot;$&quot;#,##0\)">
                  <c:v>937.50000000000023</c:v>
                </c:pt>
                <c:pt idx="2670" formatCode="&quot;$&quot;#,##0_);[Red]\(&quot;$&quot;#,##0\)">
                  <c:v>1562.5000000000005</c:v>
                </c:pt>
                <c:pt idx="2671" formatCode="&quot;$&quot;#,##0_);[Red]\(&quot;$&quot;#,##0\)">
                  <c:v>687.50000000000011</c:v>
                </c:pt>
                <c:pt idx="2672" formatCode="&quot;$&quot;#,##0_);[Red]\(&quot;$&quot;#,##0\)">
                  <c:v>487.50000000000023</c:v>
                </c:pt>
                <c:pt idx="2673" formatCode="&quot;$&quot;#,##0_);[Red]\(&quot;$&quot;#,##0\)">
                  <c:v>350</c:v>
                </c:pt>
                <c:pt idx="2674" formatCode="&quot;$&quot;#,##0_);[Red]\(&quot;$&quot;#,##0\)">
                  <c:v>875.00000000000011</c:v>
                </c:pt>
                <c:pt idx="2675" formatCode="&quot;$&quot;#,##0_);[Red]\(&quot;$&quot;#,##0\)">
                  <c:v>700</c:v>
                </c:pt>
                <c:pt idx="2676" formatCode="&quot;$&quot;#,##0_);[Red]\(&quot;$&quot;#,##0\)">
                  <c:v>1140</c:v>
                </c:pt>
                <c:pt idx="2677" formatCode="&quot;$&quot;#,##0_);[Red]\(&quot;$&quot;#,##0\)">
                  <c:v>500</c:v>
                </c:pt>
                <c:pt idx="2678" formatCode="&quot;$&quot;#,##0_);[Red]\(&quot;$&quot;#,##0\)">
                  <c:v>275.00000000000006</c:v>
                </c:pt>
                <c:pt idx="2679" formatCode="&quot;$&quot;#,##0_);[Red]\(&quot;$&quot;#,##0\)">
                  <c:v>249.99999999999994</c:v>
                </c:pt>
                <c:pt idx="2680" formatCode="&quot;$&quot;#,##0_);[Red]\(&quot;$&quot;#,##0\)">
                  <c:v>612.50000000000011</c:v>
                </c:pt>
                <c:pt idx="2681" formatCode="&quot;$&quot;#,##0_);[Red]\(&quot;$&quot;#,##0\)">
                  <c:v>687.5</c:v>
                </c:pt>
                <c:pt idx="2682" formatCode="&quot;$&quot;#,##0_);[Red]\(&quot;$&quot;#,##0\)">
                  <c:v>1312.5</c:v>
                </c:pt>
                <c:pt idx="2683" formatCode="&quot;$&quot;#,##0_);[Red]\(&quot;$&quot;#,##0\)">
                  <c:v>562.5</c:v>
                </c:pt>
                <c:pt idx="2684" formatCode="&quot;$&quot;#,##0_);[Red]\(&quot;$&quot;#,##0\)">
                  <c:v>337.50000000000006</c:v>
                </c:pt>
                <c:pt idx="2685" formatCode="&quot;$&quot;#,##0_);[Red]\(&quot;$&quot;#,##0\)">
                  <c:v>299.99999999999994</c:v>
                </c:pt>
                <c:pt idx="2686" formatCode="&quot;$&quot;#,##0_);[Red]\(&quot;$&quot;#,##0\)">
                  <c:v>700</c:v>
                </c:pt>
                <c:pt idx="2687" formatCode="&quot;$&quot;#,##0_);[Red]\(&quot;$&quot;#,##0\)">
                  <c:v>975.00000000000011</c:v>
                </c:pt>
                <c:pt idx="2688" formatCode="&quot;$&quot;#,##0_);[Red]\(&quot;$&quot;#,##0\)">
                  <c:v>2380</c:v>
                </c:pt>
                <c:pt idx="2689" formatCode="&quot;$&quot;#,##0_);[Red]\(&quot;$&quot;#,##0\)">
                  <c:v>1200</c:v>
                </c:pt>
                <c:pt idx="2690" formatCode="&quot;$&quot;#,##0_);[Red]\(&quot;$&quot;#,##0\)">
                  <c:v>962.50000000000011</c:v>
                </c:pt>
                <c:pt idx="2691" formatCode="&quot;$&quot;#,##0_);[Red]\(&quot;$&quot;#,##0\)">
                  <c:v>787.50000000000011</c:v>
                </c:pt>
                <c:pt idx="2692" formatCode="&quot;$&quot;#,##0_);[Red]\(&quot;$&quot;#,##0\)">
                  <c:v>1125</c:v>
                </c:pt>
                <c:pt idx="2693" formatCode="&quot;$&quot;#,##0_);[Red]\(&quot;$&quot;#,##0\)">
                  <c:v>1574.9999999999998</c:v>
                </c:pt>
                <c:pt idx="2694" formatCode="&quot;$&quot;#,##0_);[Red]\(&quot;$&quot;#,##0\)">
                  <c:v>2400</c:v>
                </c:pt>
                <c:pt idx="2695" formatCode="&quot;$&quot;#,##0_);[Red]\(&quot;$&quot;#,##0\)">
                  <c:v>1225.0000000000002</c:v>
                </c:pt>
                <c:pt idx="2696" formatCode="&quot;$&quot;#,##0_);[Red]\(&quot;$&quot;#,##0\)">
                  <c:v>1300</c:v>
                </c:pt>
                <c:pt idx="2697" formatCode="&quot;$&quot;#,##0_);[Red]\(&quot;$&quot;#,##0\)">
                  <c:v>1200</c:v>
                </c:pt>
                <c:pt idx="2698" formatCode="&quot;$&quot;#,##0_);[Red]\(&quot;$&quot;#,##0\)">
                  <c:v>1649.9999999999998</c:v>
                </c:pt>
                <c:pt idx="2699" formatCode="&quot;$&quot;#,##0_);[Red]\(&quot;$&quot;#,##0\)">
                  <c:v>2850</c:v>
                </c:pt>
                <c:pt idx="2700" formatCode="&quot;$&quot;#,##0_);[Red]\(&quot;$&quot;#,##0\)">
                  <c:v>3849.9999999999995</c:v>
                </c:pt>
                <c:pt idx="2701" formatCode="&quot;$&quot;#,##0_);[Red]\(&quot;$&quot;#,##0\)">
                  <c:v>2250</c:v>
                </c:pt>
                <c:pt idx="2702" formatCode="&quot;$&quot;#,##0_);[Red]\(&quot;$&quot;#,##0\)">
                  <c:v>1687.5</c:v>
                </c:pt>
                <c:pt idx="2703" formatCode="&quot;$&quot;#,##0_);[Red]\(&quot;$&quot;#,##0\)">
                  <c:v>1462.5</c:v>
                </c:pt>
                <c:pt idx="2704" formatCode="&quot;$&quot;#,##0_);[Red]\(&quot;$&quot;#,##0\)">
                  <c:v>2100</c:v>
                </c:pt>
                <c:pt idx="2705" formatCode="&quot;$&quot;#,##0_);[Red]\(&quot;$&quot;#,##0\)">
                  <c:v>3412.5</c:v>
                </c:pt>
                <c:pt idx="2706" formatCode="&quot;$&quot;#,##0_);[Red]\(&quot;$&quot;#,##0\)">
                  <c:v>4050</c:v>
                </c:pt>
                <c:pt idx="2707" formatCode="&quot;$&quot;#,##0_);[Red]\(&quot;$&quot;#,##0\)">
                  <c:v>2475</c:v>
                </c:pt>
                <c:pt idx="2708" formatCode="&quot;$&quot;#,##0_);[Red]\(&quot;$&quot;#,##0\)">
                  <c:v>1875</c:v>
                </c:pt>
                <c:pt idx="2709" formatCode="&quot;$&quot;#,##0_);[Red]\(&quot;$&quot;#,##0\)">
                  <c:v>1300</c:v>
                </c:pt>
                <c:pt idx="2710" formatCode="&quot;$&quot;#,##0_);[Red]\(&quot;$&quot;#,##0\)">
                  <c:v>1500</c:v>
                </c:pt>
                <c:pt idx="2711" formatCode="&quot;$&quot;#,##0_);[Red]\(&quot;$&quot;#,##0\)">
                  <c:v>2612.5</c:v>
                </c:pt>
                <c:pt idx="2712" formatCode="&quot;$&quot;#,##0_);[Red]\(&quot;$&quot;#,##0\)">
                  <c:v>2875</c:v>
                </c:pt>
                <c:pt idx="2713" formatCode="&quot;$&quot;#,##0_);[Red]\(&quot;$&quot;#,##0\)">
                  <c:v>1500.0000000000005</c:v>
                </c:pt>
                <c:pt idx="2714" formatCode="&quot;$&quot;#,##0_);[Red]\(&quot;$&quot;#,##0\)">
                  <c:v>412.50000000000023</c:v>
                </c:pt>
                <c:pt idx="2715" formatCode="&quot;$&quot;#,##0_);[Red]\(&quot;$&quot;#,##0\)">
                  <c:v>375.00000000000017</c:v>
                </c:pt>
                <c:pt idx="2716" formatCode="&quot;$&quot;#,##0_);[Red]\(&quot;$&quot;#,##0\)">
                  <c:v>625.00000000000011</c:v>
                </c:pt>
                <c:pt idx="2717" formatCode="&quot;$&quot;#,##0_);[Red]\(&quot;$&quot;#,##0\)">
                  <c:v>1050.0000000000005</c:v>
                </c:pt>
                <c:pt idx="2718" formatCode="&quot;$&quot;#,##0_);[Red]\(&quot;$&quot;#,##0\)">
                  <c:v>1575.0000000000005</c:v>
                </c:pt>
                <c:pt idx="2719" formatCode="&quot;$&quot;#,##0_);[Red]\(&quot;$&quot;#,##0\)">
                  <c:v>700.00000000000045</c:v>
                </c:pt>
                <c:pt idx="2720" formatCode="&quot;$&quot;#,##0_);[Red]\(&quot;$&quot;#,##0\)">
                  <c:v>450.00000000000028</c:v>
                </c:pt>
                <c:pt idx="2721" formatCode="&quot;$&quot;#,##0_);[Red]\(&quot;$&quot;#,##0\)">
                  <c:v>400.00000000000023</c:v>
                </c:pt>
                <c:pt idx="2722" formatCode="&quot;$&quot;#,##0_);[Red]\(&quot;$&quot;#,##0\)">
                  <c:v>600.00000000000023</c:v>
                </c:pt>
                <c:pt idx="2723" formatCode="&quot;$&quot;#,##0_);[Red]\(&quot;$&quot;#,##0\)">
                  <c:v>975.00000000000011</c:v>
                </c:pt>
                <c:pt idx="2724" formatCode="&quot;$&quot;#,##0_);[Red]\(&quot;$&quot;#,##0\)">
                  <c:v>1187.5000000000005</c:v>
                </c:pt>
                <c:pt idx="2725" formatCode="&quot;$&quot;#,##0_);[Red]\(&quot;$&quot;#,##0\)">
                  <c:v>450.0000000000004</c:v>
                </c:pt>
                <c:pt idx="2726" formatCode="&quot;$&quot;#,##0_);[Red]\(&quot;$&quot;#,##0\)">
                  <c:v>612.50000000000045</c:v>
                </c:pt>
                <c:pt idx="2727" formatCode="&quot;$&quot;#,##0_);[Red]\(&quot;$&quot;#,##0\)">
                  <c:v>1650.0000000000005</c:v>
                </c:pt>
                <c:pt idx="2728" formatCode="&quot;$&quot;#,##0_);[Red]\(&quot;$&quot;#,##0\)">
                  <c:v>2062.5000000000005</c:v>
                </c:pt>
                <c:pt idx="2729" formatCode="&quot;$&quot;#,##0_);[Red]\(&quot;$&quot;#,##0\)">
                  <c:v>2812.5</c:v>
                </c:pt>
                <c:pt idx="2730" formatCode="&quot;$&quot;#,##0_);[Red]\(&quot;$&quot;#,##0\)">
                  <c:v>4375</c:v>
                </c:pt>
                <c:pt idx="2731" formatCode="&quot;$&quot;#,##0_);[Red]\(&quot;$&quot;#,##0\)">
                  <c:v>2550.0000000000005</c:v>
                </c:pt>
                <c:pt idx="2732" formatCode="&quot;$&quot;#,##0_);[Red]\(&quot;$&quot;#,##0\)">
                  <c:v>2250.0000000000005</c:v>
                </c:pt>
                <c:pt idx="2733" formatCode="&quot;$&quot;#,##0_);[Red]\(&quot;$&quot;#,##0\)">
                  <c:v>1950.0000000000002</c:v>
                </c:pt>
                <c:pt idx="2734" formatCode="&quot;$&quot;#,##0_);[Red]\(&quot;$&quot;#,##0\)">
                  <c:v>2275</c:v>
                </c:pt>
                <c:pt idx="2735" formatCode="&quot;$&quot;#,##0_);[Red]\(&quot;$&quot;#,##0\)">
                  <c:v>3187.5</c:v>
                </c:pt>
                <c:pt idx="2736" formatCode="&quot;$&quot;#,##0_);[Red]\(&quot;$&quot;#,##0\)">
                  <c:v>1375.0000000000002</c:v>
                </c:pt>
                <c:pt idx="2737" formatCode="&quot;$&quot;#,##0_);[Red]\(&quot;$&quot;#,##0\)">
                  <c:v>875.00000000000023</c:v>
                </c:pt>
                <c:pt idx="2738" formatCode="&quot;$&quot;#,##0_);[Red]\(&quot;$&quot;#,##0\)">
                  <c:v>525.00000000000023</c:v>
                </c:pt>
                <c:pt idx="2739" formatCode="&quot;$&quot;#,##0_);[Red]\(&quot;$&quot;#,##0\)">
                  <c:v>400</c:v>
                </c:pt>
                <c:pt idx="2740" formatCode="&quot;$&quot;#,##0_);[Red]\(&quot;$&quot;#,##0\)">
                  <c:v>875.00000000000011</c:v>
                </c:pt>
                <c:pt idx="2741" formatCode="&quot;$&quot;#,##0_);[Red]\(&quot;$&quot;#,##0\)">
                  <c:v>875.00000000000023</c:v>
                </c:pt>
                <c:pt idx="2742" formatCode="&quot;$&quot;#,##0_);[Red]\(&quot;$&quot;#,##0\)">
                  <c:v>1500.0000000000002</c:v>
                </c:pt>
                <c:pt idx="2743" formatCode="&quot;$&quot;#,##0_);[Red]\(&quot;$&quot;#,##0\)">
                  <c:v>625.00000000000011</c:v>
                </c:pt>
                <c:pt idx="2744" formatCode="&quot;$&quot;#,##0_);[Red]\(&quot;$&quot;#,##0\)">
                  <c:v>450.00000000000023</c:v>
                </c:pt>
                <c:pt idx="2745" formatCode="&quot;$&quot;#,##0_);[Red]\(&quot;$&quot;#,##0\)">
                  <c:v>300</c:v>
                </c:pt>
                <c:pt idx="2746" formatCode="&quot;$&quot;#,##0_);[Red]\(&quot;$&quot;#,##0\)">
                  <c:v>787.50000000000011</c:v>
                </c:pt>
                <c:pt idx="2747" formatCode="&quot;$&quot;#,##0_);[Red]\(&quot;$&quot;#,##0\)">
                  <c:v>650</c:v>
                </c:pt>
                <c:pt idx="2748" formatCode="&quot;$&quot;#,##0_);[Red]\(&quot;$&quot;#,##0\)">
                  <c:v>1090</c:v>
                </c:pt>
                <c:pt idx="2749" formatCode="&quot;$&quot;#,##0_);[Red]\(&quot;$&quot;#,##0\)">
                  <c:v>450</c:v>
                </c:pt>
                <c:pt idx="2750" formatCode="&quot;$&quot;#,##0_);[Red]\(&quot;$&quot;#,##0\)">
                  <c:v>250.00000000000006</c:v>
                </c:pt>
                <c:pt idx="2751" formatCode="&quot;$&quot;#,##0_);[Red]\(&quot;$&quot;#,##0\)">
                  <c:v>199.99999999999994</c:v>
                </c:pt>
                <c:pt idx="2752" formatCode="&quot;$&quot;#,##0_);[Red]\(&quot;$&quot;#,##0\)">
                  <c:v>525.00000000000011</c:v>
                </c:pt>
                <c:pt idx="2753" formatCode="&quot;$&quot;#,##0_);[Red]\(&quot;$&quot;#,##0\)">
                  <c:v>625</c:v>
                </c:pt>
                <c:pt idx="2754" formatCode="&quot;$&quot;#,##0_);[Red]\(&quot;$&quot;#,##0\)">
                  <c:v>1250</c:v>
                </c:pt>
                <c:pt idx="2755" formatCode="&quot;$&quot;#,##0_);[Red]\(&quot;$&quot;#,##0\)">
                  <c:v>500</c:v>
                </c:pt>
                <c:pt idx="2756" formatCode="&quot;$&quot;#,##0_);[Red]\(&quot;$&quot;#,##0\)">
                  <c:v>300.00000000000006</c:v>
                </c:pt>
                <c:pt idx="2757" formatCode="&quot;$&quot;#,##0_);[Red]\(&quot;$&quot;#,##0\)">
                  <c:v>249.99999999999994</c:v>
                </c:pt>
                <c:pt idx="2758" formatCode="&quot;$&quot;#,##0_);[Red]\(&quot;$&quot;#,##0\)">
                  <c:v>600</c:v>
                </c:pt>
                <c:pt idx="2759" formatCode="&quot;$&quot;#,##0_);[Red]\(&quot;$&quot;#,##0\)">
                  <c:v>900.00000000000011</c:v>
                </c:pt>
                <c:pt idx="2760" formatCode="&quot;$&quot;#,##0_);[Red]\(&quot;$&quot;#,##0\)">
                  <c:v>2280</c:v>
                </c:pt>
                <c:pt idx="2761" formatCode="&quot;$&quot;#,##0_);[Red]\(&quot;$&quot;#,##0\)">
                  <c:v>1100</c:v>
                </c:pt>
                <c:pt idx="2762" formatCode="&quot;$&quot;#,##0_);[Red]\(&quot;$&quot;#,##0\)">
                  <c:v>875.00000000000011</c:v>
                </c:pt>
                <c:pt idx="2763" formatCode="&quot;$&quot;#,##0_);[Red]\(&quot;$&quot;#,##0\)">
                  <c:v>700.00000000000011</c:v>
                </c:pt>
                <c:pt idx="2764" formatCode="&quot;$&quot;#,##0_);[Red]\(&quot;$&quot;#,##0\)">
                  <c:v>1012.4999999999999</c:v>
                </c:pt>
                <c:pt idx="2765" formatCode="&quot;$&quot;#,##0_);[Red]\(&quot;$&quot;#,##0\)">
                  <c:v>1462.4999999999998</c:v>
                </c:pt>
                <c:pt idx="2766" formatCode="&quot;$&quot;#,##0_);[Red]\(&quot;$&quot;#,##0\)">
                  <c:v>2300</c:v>
                </c:pt>
                <c:pt idx="2767" formatCode="&quot;$&quot;#,##0_);[Red]\(&quot;$&quot;#,##0\)">
                  <c:v>1137.5</c:v>
                </c:pt>
                <c:pt idx="2768" formatCode="&quot;$&quot;#,##0_);[Red]\(&quot;$&quot;#,##0\)">
                  <c:v>1200</c:v>
                </c:pt>
                <c:pt idx="2769" formatCode="&quot;$&quot;#,##0_);[Red]\(&quot;$&quot;#,##0\)">
                  <c:v>1100</c:v>
                </c:pt>
                <c:pt idx="2770" formatCode="&quot;$&quot;#,##0_);[Red]\(&quot;$&quot;#,##0\)">
                  <c:v>1512.4999999999998</c:v>
                </c:pt>
                <c:pt idx="2771" formatCode="&quot;$&quot;#,##0_);[Red]\(&quot;$&quot;#,##0\)">
                  <c:v>2700</c:v>
                </c:pt>
                <c:pt idx="2772" formatCode="&quot;$&quot;#,##0_);[Red]\(&quot;$&quot;#,##0\)">
                  <c:v>3712.4999999999995</c:v>
                </c:pt>
                <c:pt idx="2773" formatCode="&quot;$&quot;#,##0_);[Red]\(&quot;$&quot;#,##0\)">
                  <c:v>2125</c:v>
                </c:pt>
                <c:pt idx="2774" formatCode="&quot;$&quot;#,##0_);[Red]\(&quot;$&quot;#,##0\)">
                  <c:v>1575</c:v>
                </c:pt>
                <c:pt idx="2775" formatCode="&quot;$&quot;#,##0_);[Red]\(&quot;$&quot;#,##0\)">
                  <c:v>1350</c:v>
                </c:pt>
                <c:pt idx="2776" formatCode="&quot;$&quot;#,##0_);[Red]\(&quot;$&quot;#,##0\)">
                  <c:v>1950</c:v>
                </c:pt>
                <c:pt idx="2777" formatCode="&quot;$&quot;#,##0_);[Red]\(&quot;$&quot;#,##0\)">
                  <c:v>3250</c:v>
                </c:pt>
                <c:pt idx="2778" formatCode="&quot;$&quot;#,##0_);[Red]\(&quot;$&quot;#,##0\)">
                  <c:v>3900</c:v>
                </c:pt>
                <c:pt idx="2779" formatCode="&quot;$&quot;#,##0_);[Red]\(&quot;$&quot;#,##0\)">
                  <c:v>2337.5</c:v>
                </c:pt>
                <c:pt idx="2780" formatCode="&quot;$&quot;#,##0_);[Red]\(&quot;$&quot;#,##0\)">
                  <c:v>1750</c:v>
                </c:pt>
                <c:pt idx="2781" formatCode="&quot;$&quot;#,##0_);[Red]\(&quot;$&quot;#,##0\)">
                  <c:v>1200</c:v>
                </c:pt>
                <c:pt idx="2782" formatCode="&quot;$&quot;#,##0_);[Red]\(&quot;$&quot;#,##0\)">
                  <c:v>1375</c:v>
                </c:pt>
                <c:pt idx="2783" formatCode="&quot;$&quot;#,##0_);[Red]\(&quot;$&quot;#,##0\)">
                  <c:v>2475</c:v>
                </c:pt>
                <c:pt idx="2784" formatCode="&quot;$&quot;#,##0_);[Red]\(&quot;$&quot;#,##0\)">
                  <c:v>2750</c:v>
                </c:pt>
                <c:pt idx="2785" formatCode="&quot;$&quot;#,##0_);[Red]\(&quot;$&quot;#,##0\)">
                  <c:v>1400.0000000000005</c:v>
                </c:pt>
                <c:pt idx="2786" formatCode="&quot;$&quot;#,##0_);[Red]\(&quot;$&quot;#,##0\)">
                  <c:v>375.00000000000017</c:v>
                </c:pt>
                <c:pt idx="2787" formatCode="&quot;$&quot;#,##0_);[Red]\(&quot;$&quot;#,##0\)">
                  <c:v>337.50000000000017</c:v>
                </c:pt>
                <c:pt idx="2788" formatCode="&quot;$&quot;#,##0_);[Red]\(&quot;$&quot;#,##0\)">
                  <c:v>562.50000000000011</c:v>
                </c:pt>
                <c:pt idx="2789" formatCode="&quot;$&quot;#,##0_);[Red]\(&quot;$&quot;#,##0\)">
                  <c:v>975.00000000000034</c:v>
                </c:pt>
                <c:pt idx="2790" formatCode="&quot;$&quot;#,##0_);[Red]\(&quot;$&quot;#,##0\)">
                  <c:v>1500.0000000000005</c:v>
                </c:pt>
                <c:pt idx="2791" formatCode="&quot;$&quot;#,##0_);[Red]\(&quot;$&quot;#,##0\)">
                  <c:v>650.00000000000034</c:v>
                </c:pt>
                <c:pt idx="2792" formatCode="&quot;$&quot;#,##0_);[Red]\(&quot;$&quot;#,##0\)">
                  <c:v>400.00000000000023</c:v>
                </c:pt>
                <c:pt idx="2793" formatCode="&quot;$&quot;#,##0_);[Red]\(&quot;$&quot;#,##0\)">
                  <c:v>350.00000000000023</c:v>
                </c:pt>
                <c:pt idx="2794" formatCode="&quot;$&quot;#,##0_);[Red]\(&quot;$&quot;#,##0\)">
                  <c:v>525.00000000000023</c:v>
                </c:pt>
                <c:pt idx="2795" formatCode="&quot;$&quot;#,##0_);[Red]\(&quot;$&quot;#,##0\)">
                  <c:v>900.00000000000011</c:v>
                </c:pt>
                <c:pt idx="2796" formatCode="&quot;$&quot;#,##0_);[Red]\(&quot;$&quot;#,##0\)">
                  <c:v>1125.0000000000005</c:v>
                </c:pt>
                <c:pt idx="2797" formatCode="&quot;$&quot;#,##0_);[Red]\(&quot;$&quot;#,##0\)">
                  <c:v>412.50000000000034</c:v>
                </c:pt>
                <c:pt idx="2798" formatCode="&quot;$&quot;#,##0_);[Red]\(&quot;$&quot;#,##0\)">
                  <c:v>550.00000000000034</c:v>
                </c:pt>
                <c:pt idx="2799" formatCode="&quot;$&quot;#,##0_);[Red]\(&quot;$&quot;#,##0\)">
                  <c:v>1512.5000000000005</c:v>
                </c:pt>
                <c:pt idx="2800" formatCode="&quot;$&quot;#,##0_);[Red]\(&quot;$&quot;#,##0\)">
                  <c:v>1875.0000000000002</c:v>
                </c:pt>
                <c:pt idx="2801" formatCode="&quot;$&quot;#,##0_);[Red]\(&quot;$&quot;#,##0\)">
                  <c:v>2625</c:v>
                </c:pt>
                <c:pt idx="2802" formatCode="&quot;$&quot;#,##0_);[Red]\(&quot;$&quot;#,##0\)">
                  <c:v>4200</c:v>
                </c:pt>
                <c:pt idx="2803" formatCode="&quot;$&quot;#,##0_);[Red]\(&quot;$&quot;#,##0\)">
                  <c:v>2400.0000000000005</c:v>
                </c:pt>
                <c:pt idx="2804" formatCode="&quot;$&quot;#,##0_);[Red]\(&quot;$&quot;#,##0\)">
                  <c:v>2100.0000000000005</c:v>
                </c:pt>
                <c:pt idx="2805" formatCode="&quot;$&quot;#,##0_);[Red]\(&quot;$&quot;#,##0\)">
                  <c:v>1800.0000000000002</c:v>
                </c:pt>
                <c:pt idx="2806" formatCode="&quot;$&quot;#,##0_);[Red]\(&quot;$&quot;#,##0\)">
                  <c:v>2100</c:v>
                </c:pt>
                <c:pt idx="2807" formatCode="&quot;$&quot;#,##0_);[Red]\(&quot;$&quot;#,##0\)">
                  <c:v>3000</c:v>
                </c:pt>
                <c:pt idx="2808" formatCode="&quot;$&quot;#,##0_);[Red]\(&quot;$&quot;#,##0\)">
                  <c:v>1900</c:v>
                </c:pt>
                <c:pt idx="2809" formatCode="&quot;$&quot;#,##0_);[Red]\(&quot;$&quot;#,##0\)">
                  <c:v>1100</c:v>
                </c:pt>
                <c:pt idx="2810" formatCode="&quot;$&quot;#,##0_);[Red]\(&quot;$&quot;#,##0\)">
                  <c:v>825.00000000000011</c:v>
                </c:pt>
                <c:pt idx="2811" formatCode="&quot;$&quot;#,##0_);[Red]\(&quot;$&quot;#,##0\)">
                  <c:v>437.50000000000006</c:v>
                </c:pt>
                <c:pt idx="2812" formatCode="&quot;$&quot;#,##0_);[Red]\(&quot;$&quot;#,##0\)">
                  <c:v>874.99999999999989</c:v>
                </c:pt>
                <c:pt idx="2813" formatCode="&quot;$&quot;#,##0_);[Red]\(&quot;$&quot;#,##0\)">
                  <c:v>1100</c:v>
                </c:pt>
                <c:pt idx="2814" formatCode="&quot;$&quot;#,##0_);[Red]\(&quot;$&quot;#,##0\)">
                  <c:v>2100</c:v>
                </c:pt>
                <c:pt idx="2815" formatCode="&quot;$&quot;#,##0_);[Red]\(&quot;$&quot;#,##0\)">
                  <c:v>700</c:v>
                </c:pt>
                <c:pt idx="2816" formatCode="&quot;$&quot;#,##0_);[Red]\(&quot;$&quot;#,##0\)">
                  <c:v>675.00000000000011</c:v>
                </c:pt>
                <c:pt idx="2817" formatCode="&quot;$&quot;#,##0_);[Red]\(&quot;$&quot;#,##0\)">
                  <c:v>350.00000000000006</c:v>
                </c:pt>
                <c:pt idx="2818" formatCode="&quot;$&quot;#,##0_);[Red]\(&quot;$&quot;#,##0\)">
                  <c:v>874.99999999999989</c:v>
                </c:pt>
                <c:pt idx="2819" formatCode="&quot;$&quot;#,##0_);[Red]\(&quot;$&quot;#,##0\)">
                  <c:v>962.49999999999989</c:v>
                </c:pt>
                <c:pt idx="2820" formatCode="&quot;$&quot;#,##0_);[Red]\(&quot;$&quot;#,##0\)">
                  <c:v>1980</c:v>
                </c:pt>
                <c:pt idx="2821" formatCode="&quot;$&quot;#,##0_);[Red]\(&quot;$&quot;#,##0\)">
                  <c:v>800</c:v>
                </c:pt>
                <c:pt idx="2822" formatCode="&quot;$&quot;#,##0_);[Red]\(&quot;$&quot;#,##0\)">
                  <c:v>675.00000000000011</c:v>
                </c:pt>
                <c:pt idx="2823" formatCode="&quot;$&quot;#,##0_);[Red]\(&quot;$&quot;#,##0\)">
                  <c:v>262.5</c:v>
                </c:pt>
                <c:pt idx="2824" formatCode="&quot;$&quot;#,##0_);[Red]\(&quot;$&quot;#,##0\)">
                  <c:v>625</c:v>
                </c:pt>
                <c:pt idx="2825" formatCode="&quot;$&quot;#,##0_);[Red]\(&quot;$&quot;#,##0\)">
                  <c:v>900</c:v>
                </c:pt>
                <c:pt idx="2826" formatCode="&quot;$&quot;#,##0_);[Red]\(&quot;$&quot;#,##0\)">
                  <c:v>1800</c:v>
                </c:pt>
                <c:pt idx="2827" formatCode="&quot;$&quot;#,##0_);[Red]\(&quot;$&quot;#,##0\)">
                  <c:v>600</c:v>
                </c:pt>
                <c:pt idx="2828" formatCode="&quot;$&quot;#,##0_);[Red]\(&quot;$&quot;#,##0\)">
                  <c:v>450.00000000000006</c:v>
                </c:pt>
                <c:pt idx="2829" formatCode="&quot;$&quot;#,##0_);[Red]\(&quot;$&quot;#,##0\)">
                  <c:v>262.5</c:v>
                </c:pt>
                <c:pt idx="2830" formatCode="&quot;$&quot;#,##0_);[Red]\(&quot;$&quot;#,##0\)">
                  <c:v>600</c:v>
                </c:pt>
                <c:pt idx="2831" formatCode="&quot;$&quot;#,##0_);[Red]\(&quot;$&quot;#,##0\)">
                  <c:v>1125</c:v>
                </c:pt>
                <c:pt idx="2832" formatCode="&quot;$&quot;#,##0_);[Red]\(&quot;$&quot;#,##0\)">
                  <c:v>2970</c:v>
                </c:pt>
                <c:pt idx="2833" formatCode="&quot;$&quot;#,##0_);[Red]\(&quot;$&quot;#,##0\)">
                  <c:v>1000</c:v>
                </c:pt>
                <c:pt idx="2834" formatCode="&quot;$&quot;#,##0_);[Red]\(&quot;$&quot;#,##0\)">
                  <c:v>787.5</c:v>
                </c:pt>
                <c:pt idx="2835" formatCode="&quot;$&quot;#,##0_);[Red]\(&quot;$&quot;#,##0\)">
                  <c:v>450</c:v>
                </c:pt>
                <c:pt idx="2836" formatCode="&quot;$&quot;#,##0_);[Red]\(&quot;$&quot;#,##0\)">
                  <c:v>687.49999999999989</c:v>
                </c:pt>
                <c:pt idx="2837" formatCode="&quot;$&quot;#,##0_);[Red]\(&quot;$&quot;#,##0\)">
                  <c:v>1500</c:v>
                </c:pt>
                <c:pt idx="2838" formatCode="&quot;$&quot;#,##0_);[Red]\(&quot;$&quot;#,##0\)">
                  <c:v>2250</c:v>
                </c:pt>
                <c:pt idx="2839" formatCode="&quot;$&quot;#,##0_);[Red]\(&quot;$&quot;#,##0\)">
                  <c:v>1000.0000000000002</c:v>
                </c:pt>
                <c:pt idx="2840" formatCode="&quot;$&quot;#,##0_);[Red]\(&quot;$&quot;#,##0\)">
                  <c:v>700.00000000000011</c:v>
                </c:pt>
                <c:pt idx="2841" formatCode="&quot;$&quot;#,##0_);[Red]\(&quot;$&quot;#,##0\)">
                  <c:v>612.50000000000011</c:v>
                </c:pt>
                <c:pt idx="2842" formatCode="&quot;$&quot;#,##0_);[Red]\(&quot;$&quot;#,##0\)">
                  <c:v>787.5</c:v>
                </c:pt>
                <c:pt idx="2843" formatCode="&quot;$&quot;#,##0_);[Red]\(&quot;$&quot;#,##0\)">
                  <c:v>1787.5000000000002</c:v>
                </c:pt>
                <c:pt idx="2844" formatCode="&quot;$&quot;#,##0_);[Red]\(&quot;$&quot;#,##0\)">
                  <c:v>2750</c:v>
                </c:pt>
                <c:pt idx="2845" formatCode="&quot;$&quot;#,##0_);[Red]\(&quot;$&quot;#,##0\)">
                  <c:v>1350.0000000000002</c:v>
                </c:pt>
                <c:pt idx="2846" formatCode="&quot;$&quot;#,##0_);[Red]\(&quot;$&quot;#,##0\)">
                  <c:v>900</c:v>
                </c:pt>
                <c:pt idx="2847" formatCode="&quot;$&quot;#,##0_);[Red]\(&quot;$&quot;#,##0\)">
                  <c:v>700</c:v>
                </c:pt>
                <c:pt idx="2848" formatCode="&quot;$&quot;#,##0_);[Red]\(&quot;$&quot;#,##0\)">
                  <c:v>1000</c:v>
                </c:pt>
                <c:pt idx="2849" formatCode="&quot;$&quot;#,##0_);[Red]\(&quot;$&quot;#,##0\)">
                  <c:v>2062.5</c:v>
                </c:pt>
                <c:pt idx="2850" formatCode="&quot;$&quot;#,##0_);[Red]\(&quot;$&quot;#,##0\)">
                  <c:v>2625</c:v>
                </c:pt>
                <c:pt idx="2851" formatCode="&quot;$&quot;#,##0_);[Red]\(&quot;$&quot;#,##0\)">
                  <c:v>1350.0000000000002</c:v>
                </c:pt>
                <c:pt idx="2852" formatCode="&quot;$&quot;#,##0_);[Red]\(&quot;$&quot;#,##0\)">
                  <c:v>900</c:v>
                </c:pt>
                <c:pt idx="2853" formatCode="&quot;$&quot;#,##0_);[Red]\(&quot;$&quot;#,##0\)">
                  <c:v>800</c:v>
                </c:pt>
                <c:pt idx="2854" formatCode="&quot;$&quot;#,##0_);[Red]\(&quot;$&quot;#,##0\)">
                  <c:v>875</c:v>
                </c:pt>
                <c:pt idx="2855" formatCode="&quot;$&quot;#,##0_);[Red]\(&quot;$&quot;#,##0\)">
                  <c:v>1925.0000000000002</c:v>
                </c:pt>
                <c:pt idx="2856" formatCode="&quot;$&quot;#,##0_);[Red]\(&quot;$&quot;#,##0\)">
                  <c:v>2137.5</c:v>
                </c:pt>
                <c:pt idx="2857" formatCode="&quot;$&quot;#,##0_);[Red]\(&quot;$&quot;#,##0\)">
                  <c:v>1100.0000000000002</c:v>
                </c:pt>
                <c:pt idx="2858" formatCode="&quot;$&quot;#,##0_);[Red]\(&quot;$&quot;#,##0\)">
                  <c:v>612.50000000000011</c:v>
                </c:pt>
                <c:pt idx="2859" formatCode="&quot;$&quot;#,##0_);[Red]\(&quot;$&quot;#,##0\)">
                  <c:v>525</c:v>
                </c:pt>
                <c:pt idx="2860" formatCode="&quot;$&quot;#,##0_);[Red]\(&quot;$&quot;#,##0\)">
                  <c:v>675</c:v>
                </c:pt>
                <c:pt idx="2861" formatCode="&quot;$&quot;#,##0_);[Red]\(&quot;$&quot;#,##0\)">
                  <c:v>1125</c:v>
                </c:pt>
                <c:pt idx="2862" formatCode="&quot;$&quot;#,##0_);[Red]\(&quot;$&quot;#,##0\)">
                  <c:v>2199.9999999999995</c:v>
                </c:pt>
                <c:pt idx="2863" formatCode="&quot;$&quot;#,##0_);[Red]\(&quot;$&quot;#,##0\)">
                  <c:v>1125</c:v>
                </c:pt>
                <c:pt idx="2864" formatCode="&quot;$&quot;#,##0_);[Red]\(&quot;$&quot;#,##0\)">
                  <c:v>675</c:v>
                </c:pt>
                <c:pt idx="2865" formatCode="&quot;$&quot;#,##0_);[Red]\(&quot;$&quot;#,##0\)">
                  <c:v>562.5</c:v>
                </c:pt>
                <c:pt idx="2866" formatCode="&quot;$&quot;#,##0_);[Red]\(&quot;$&quot;#,##0\)">
                  <c:v>687.49999999999989</c:v>
                </c:pt>
                <c:pt idx="2867" formatCode="&quot;$&quot;#,##0_);[Red]\(&quot;$&quot;#,##0\)">
                  <c:v>1499.9999999999998</c:v>
                </c:pt>
                <c:pt idx="2868" formatCode="&quot;$&quot;#,##0_);[Red]\(&quot;$&quot;#,##0\)">
                  <c:v>2199.9999999999995</c:v>
                </c:pt>
                <c:pt idx="2869" formatCode="&quot;$&quot;#,##0_);[Red]\(&quot;$&quot;#,##0\)">
                  <c:v>1125</c:v>
                </c:pt>
                <c:pt idx="2870" formatCode="&quot;$&quot;#,##0_);[Red]\(&quot;$&quot;#,##0\)">
                  <c:v>877.5</c:v>
                </c:pt>
                <c:pt idx="2871" formatCode="&quot;$&quot;#,##0_);[Red]\(&quot;$&quot;#,##0\)">
                  <c:v>787.5</c:v>
                </c:pt>
                <c:pt idx="2872" formatCode="&quot;$&quot;#,##0_);[Red]\(&quot;$&quot;#,##0\)">
                  <c:v>900</c:v>
                </c:pt>
                <c:pt idx="2873" formatCode="&quot;$&quot;#,##0_);[Red]\(&quot;$&quot;#,##0\)">
                  <c:v>1624.9999999999998</c:v>
                </c:pt>
                <c:pt idx="2874" formatCode="&quot;$&quot;#,##0_);[Red]\(&quot;$&quot;#,##0\)">
                  <c:v>3000</c:v>
                </c:pt>
                <c:pt idx="2875" formatCode="&quot;$&quot;#,##0_);[Red]\(&quot;$&quot;#,##0\)">
                  <c:v>1500</c:v>
                </c:pt>
                <c:pt idx="2876" formatCode="&quot;$&quot;#,##0_);[Red]\(&quot;$&quot;#,##0\)">
                  <c:v>1250</c:v>
                </c:pt>
                <c:pt idx="2877" formatCode="&quot;$&quot;#,##0_);[Red]\(&quot;$&quot;#,##0\)">
                  <c:v>1000</c:v>
                </c:pt>
                <c:pt idx="2878" formatCode="&quot;$&quot;#,##0_);[Red]\(&quot;$&quot;#,##0\)">
                  <c:v>1200</c:v>
                </c:pt>
                <c:pt idx="2879" formatCode="&quot;$&quot;#,##0_);[Red]\(&quot;$&quot;#,##0\)">
                  <c:v>1949.9999999999998</c:v>
                </c:pt>
                <c:pt idx="2880" formatCode="&quot;$&quot;#,##0_);[Red]\(&quot;$&quot;#,##0\)">
                  <c:v>1662.5000000000002</c:v>
                </c:pt>
                <c:pt idx="2881" formatCode="&quot;$&quot;#,##0_);[Red]\(&quot;$&quot;#,##0\)">
                  <c:v>962.50000000000011</c:v>
                </c:pt>
                <c:pt idx="2882" formatCode="&quot;$&quot;#,##0_);[Red]\(&quot;$&quot;#,##0\)">
                  <c:v>687.50000000000011</c:v>
                </c:pt>
                <c:pt idx="2883" formatCode="&quot;$&quot;#,##0_);[Red]\(&quot;$&quot;#,##0\)">
                  <c:v>375.00000000000006</c:v>
                </c:pt>
                <c:pt idx="2884" formatCode="&quot;$&quot;#,##0_);[Red]\(&quot;$&quot;#,##0\)">
                  <c:v>787.49999999999989</c:v>
                </c:pt>
                <c:pt idx="2885" formatCode="&quot;$&quot;#,##0_);[Red]\(&quot;$&quot;#,##0\)">
                  <c:v>962.50000000000011</c:v>
                </c:pt>
                <c:pt idx="2886" formatCode="&quot;$&quot;#,##0_);[Red]\(&quot;$&quot;#,##0\)">
                  <c:v>1837.5000000000002</c:v>
                </c:pt>
                <c:pt idx="2887" formatCode="&quot;$&quot;#,##0_);[Red]\(&quot;$&quot;#,##0\)">
                  <c:v>612.50000000000011</c:v>
                </c:pt>
                <c:pt idx="2888" formatCode="&quot;$&quot;#,##0_);[Red]\(&quot;$&quot;#,##0\)">
                  <c:v>562.50000000000011</c:v>
                </c:pt>
                <c:pt idx="2889" formatCode="&quot;$&quot;#,##0_);[Red]\(&quot;$&quot;#,##0\)">
                  <c:v>300.00000000000006</c:v>
                </c:pt>
                <c:pt idx="2890" formatCode="&quot;$&quot;#,##0_);[Red]\(&quot;$&quot;#,##0\)">
                  <c:v>787.49999999999989</c:v>
                </c:pt>
                <c:pt idx="2891" formatCode="&quot;$&quot;#,##0_);[Red]\(&quot;$&quot;#,##0\)">
                  <c:v>687.49999999999989</c:v>
                </c:pt>
                <c:pt idx="2892" formatCode="&quot;$&quot;#,##0_);[Red]\(&quot;$&quot;#,##0\)">
                  <c:v>1485.0000000000002</c:v>
                </c:pt>
                <c:pt idx="2893" formatCode="&quot;$&quot;#,##0_);[Red]\(&quot;$&quot;#,##0\)">
                  <c:v>600.00000000000011</c:v>
                </c:pt>
                <c:pt idx="2894" formatCode="&quot;$&quot;#,##0_);[Red]\(&quot;$&quot;#,##0\)">
                  <c:v>450.00000000000011</c:v>
                </c:pt>
                <c:pt idx="2895" formatCode="&quot;$&quot;#,##0_);[Red]\(&quot;$&quot;#,##0\)">
                  <c:v>187.49999999999997</c:v>
                </c:pt>
                <c:pt idx="2896" formatCode="&quot;$&quot;#,##0_);[Red]\(&quot;$&quot;#,##0\)">
                  <c:v>500</c:v>
                </c:pt>
                <c:pt idx="2897" formatCode="&quot;$&quot;#,##0_);[Red]\(&quot;$&quot;#,##0\)">
                  <c:v>675.00000000000011</c:v>
                </c:pt>
                <c:pt idx="2898" formatCode="&quot;$&quot;#,##0_);[Red]\(&quot;$&quot;#,##0\)">
                  <c:v>1350.0000000000002</c:v>
                </c:pt>
                <c:pt idx="2899" formatCode="&quot;$&quot;#,##0_);[Red]\(&quot;$&quot;#,##0\)">
                  <c:v>450.00000000000006</c:v>
                </c:pt>
                <c:pt idx="2900" formatCode="&quot;$&quot;#,##0_);[Red]\(&quot;$&quot;#,##0\)">
                  <c:v>300.00000000000006</c:v>
                </c:pt>
                <c:pt idx="2901" formatCode="&quot;$&quot;#,##0_);[Red]\(&quot;$&quot;#,##0\)">
                  <c:v>187.49999999999997</c:v>
                </c:pt>
                <c:pt idx="2902" formatCode="&quot;$&quot;#,##0_);[Red]\(&quot;$&quot;#,##0\)">
                  <c:v>600</c:v>
                </c:pt>
                <c:pt idx="2903" formatCode="&quot;$&quot;#,##0_);[Red]\(&quot;$&quot;#,##0\)">
                  <c:v>1125</c:v>
                </c:pt>
                <c:pt idx="2904" formatCode="&quot;$&quot;#,##0_);[Red]\(&quot;$&quot;#,##0\)">
                  <c:v>2970</c:v>
                </c:pt>
                <c:pt idx="2905" formatCode="&quot;$&quot;#,##0_);[Red]\(&quot;$&quot;#,##0\)">
                  <c:v>900</c:v>
                </c:pt>
                <c:pt idx="2906" formatCode="&quot;$&quot;#,##0_);[Red]\(&quot;$&quot;#,##0\)">
                  <c:v>700</c:v>
                </c:pt>
                <c:pt idx="2907" formatCode="&quot;$&quot;#,##0_);[Red]\(&quot;$&quot;#,##0\)">
                  <c:v>400</c:v>
                </c:pt>
                <c:pt idx="2908" formatCode="&quot;$&quot;#,##0_);[Red]\(&quot;$&quot;#,##0\)">
                  <c:v>624.99999999999989</c:v>
                </c:pt>
                <c:pt idx="2909" formatCode="&quot;$&quot;#,##0_);[Red]\(&quot;$&quot;#,##0\)">
                  <c:v>1374.9999999999998</c:v>
                </c:pt>
                <c:pt idx="2910" formatCode="&quot;$&quot;#,##0_);[Red]\(&quot;$&quot;#,##0\)">
                  <c:v>2000</c:v>
                </c:pt>
                <c:pt idx="2911" formatCode="&quot;$&quot;#,##0_);[Red]\(&quot;$&quot;#,##0\)">
                  <c:v>875.00000000000023</c:v>
                </c:pt>
                <c:pt idx="2912" formatCode="&quot;$&quot;#,##0_);[Red]\(&quot;$&quot;#,##0\)">
                  <c:v>600.00000000000011</c:v>
                </c:pt>
                <c:pt idx="2913" formatCode="&quot;$&quot;#,##0_);[Red]\(&quot;$&quot;#,##0\)">
                  <c:v>525.00000000000011</c:v>
                </c:pt>
                <c:pt idx="2914" formatCode="&quot;$&quot;#,##0_);[Red]\(&quot;$&quot;#,##0\)">
                  <c:v>700</c:v>
                </c:pt>
                <c:pt idx="2915" formatCode="&quot;$&quot;#,##0_);[Red]\(&quot;$&quot;#,##0\)">
                  <c:v>1787.5000000000002</c:v>
                </c:pt>
                <c:pt idx="2916" formatCode="&quot;$&quot;#,##0_);[Red]\(&quot;$&quot;#,##0\)">
                  <c:v>2750</c:v>
                </c:pt>
                <c:pt idx="2917" formatCode="&quot;$&quot;#,##0_);[Red]\(&quot;$&quot;#,##0\)">
                  <c:v>1350.0000000000002</c:v>
                </c:pt>
                <c:pt idx="2918" formatCode="&quot;$&quot;#,##0_);[Red]\(&quot;$&quot;#,##0\)">
                  <c:v>900</c:v>
                </c:pt>
                <c:pt idx="2919" formatCode="&quot;$&quot;#,##0_);[Red]\(&quot;$&quot;#,##0\)">
                  <c:v>700</c:v>
                </c:pt>
                <c:pt idx="2920" formatCode="&quot;$&quot;#,##0_);[Red]\(&quot;$&quot;#,##0\)">
                  <c:v>1000</c:v>
                </c:pt>
                <c:pt idx="2921" formatCode="&quot;$&quot;#,##0_);[Red]\(&quot;$&quot;#,##0\)">
                  <c:v>2062.5</c:v>
                </c:pt>
                <c:pt idx="2922" formatCode="&quot;$&quot;#,##0_);[Red]\(&quot;$&quot;#,##0\)">
                  <c:v>2625</c:v>
                </c:pt>
                <c:pt idx="2923" formatCode="&quot;$&quot;#,##0_);[Red]\(&quot;$&quot;#,##0\)">
                  <c:v>1350.0000000000002</c:v>
                </c:pt>
                <c:pt idx="2924" formatCode="&quot;$&quot;#,##0_);[Red]\(&quot;$&quot;#,##0\)">
                  <c:v>900</c:v>
                </c:pt>
                <c:pt idx="2925" formatCode="&quot;$&quot;#,##0_);[Red]\(&quot;$&quot;#,##0\)">
                  <c:v>800</c:v>
                </c:pt>
                <c:pt idx="2926" formatCode="&quot;$&quot;#,##0_);[Red]\(&quot;$&quot;#,##0\)">
                  <c:v>875</c:v>
                </c:pt>
                <c:pt idx="2927" formatCode="&quot;$&quot;#,##0_);[Red]\(&quot;$&quot;#,##0\)">
                  <c:v>1925.0000000000002</c:v>
                </c:pt>
                <c:pt idx="2928" formatCode="&quot;$&quot;#,##0_);[Red]\(&quot;$&quot;#,##0\)">
                  <c:v>1900</c:v>
                </c:pt>
                <c:pt idx="2929" formatCode="&quot;$&quot;#,##0_);[Red]\(&quot;$&quot;#,##0\)">
                  <c:v>962.50000000000023</c:v>
                </c:pt>
                <c:pt idx="2930" formatCode="&quot;$&quot;#,##0_);[Red]\(&quot;$&quot;#,##0\)">
                  <c:v>525.00000000000011</c:v>
                </c:pt>
                <c:pt idx="2931" formatCode="&quot;$&quot;#,##0_);[Red]\(&quot;$&quot;#,##0\)">
                  <c:v>450.00000000000006</c:v>
                </c:pt>
                <c:pt idx="2932" formatCode="&quot;$&quot;#,##0_);[Red]\(&quot;$&quot;#,##0\)">
                  <c:v>600</c:v>
                </c:pt>
                <c:pt idx="2933" formatCode="&quot;$&quot;#,##0_);[Red]\(&quot;$&quot;#,##0\)">
                  <c:v>1012.5</c:v>
                </c:pt>
                <c:pt idx="2934" formatCode="&quot;$&quot;#,##0_);[Red]\(&quot;$&quot;#,##0\)">
                  <c:v>1999.9999999999998</c:v>
                </c:pt>
                <c:pt idx="2935" formatCode="&quot;$&quot;#,##0_);[Red]\(&quot;$&quot;#,##0\)">
                  <c:v>1000</c:v>
                </c:pt>
                <c:pt idx="2936" formatCode="&quot;$&quot;#,##0_);[Red]\(&quot;$&quot;#,##0\)">
                  <c:v>600</c:v>
                </c:pt>
                <c:pt idx="2937" formatCode="&quot;$&quot;#,##0_);[Red]\(&quot;$&quot;#,##0\)">
                  <c:v>500</c:v>
                </c:pt>
                <c:pt idx="2938" formatCode="&quot;$&quot;#,##0_);[Red]\(&quot;$&quot;#,##0\)">
                  <c:v>624.99999999999989</c:v>
                </c:pt>
                <c:pt idx="2939" formatCode="&quot;$&quot;#,##0_);[Red]\(&quot;$&quot;#,##0\)">
                  <c:v>1374.9999999999995</c:v>
                </c:pt>
                <c:pt idx="2940" formatCode="&quot;$&quot;#,##0_);[Red]\(&quot;$&quot;#,##0\)">
                  <c:v>1999.9999999999998</c:v>
                </c:pt>
                <c:pt idx="2941" formatCode="&quot;$&quot;#,##0_);[Red]\(&quot;$&quot;#,##0\)">
                  <c:v>1000</c:v>
                </c:pt>
                <c:pt idx="2942" formatCode="&quot;$&quot;#,##0_);[Red]\(&quot;$&quot;#,##0\)">
                  <c:v>780</c:v>
                </c:pt>
                <c:pt idx="2943" formatCode="&quot;$&quot;#,##0_);[Red]\(&quot;$&quot;#,##0\)">
                  <c:v>700</c:v>
                </c:pt>
                <c:pt idx="2944" formatCode="&quot;$&quot;#,##0_);[Red]\(&quot;$&quot;#,##0\)">
                  <c:v>900</c:v>
                </c:pt>
                <c:pt idx="2945" formatCode="&quot;$&quot;#,##0_);[Red]\(&quot;$&quot;#,##0\)">
                  <c:v>1624.9999999999998</c:v>
                </c:pt>
                <c:pt idx="2946" formatCode="&quot;$&quot;#,##0_);[Red]\(&quot;$&quot;#,##0\)">
                  <c:v>3000</c:v>
                </c:pt>
                <c:pt idx="2947" formatCode="&quot;$&quot;#,##0_);[Red]\(&quot;$&quot;#,##0\)">
                  <c:v>1500</c:v>
                </c:pt>
                <c:pt idx="2948" formatCode="&quot;$&quot;#,##0_);[Red]\(&quot;$&quot;#,##0\)">
                  <c:v>1250</c:v>
                </c:pt>
                <c:pt idx="2949" formatCode="&quot;$&quot;#,##0_);[Red]\(&quot;$&quot;#,##0\)">
                  <c:v>1000</c:v>
                </c:pt>
                <c:pt idx="2950" formatCode="&quot;$&quot;#,##0_);[Red]\(&quot;$&quot;#,##0\)">
                  <c:v>1200</c:v>
                </c:pt>
                <c:pt idx="2951" formatCode="&quot;$&quot;#,##0_);[Red]\(&quot;$&quot;#,##0\)">
                  <c:v>1949.9999999999998</c:v>
                </c:pt>
                <c:pt idx="2952" formatCode="&quot;$&quot;#,##0_);[Red]\(&quot;$&quot;#,##0\)">
                  <c:v>1350.0000000000002</c:v>
                </c:pt>
                <c:pt idx="2953" formatCode="&quot;$&quot;#,##0_);[Red]\(&quot;$&quot;#,##0\)">
                  <c:v>750.00000000000011</c:v>
                </c:pt>
                <c:pt idx="2954" formatCode="&quot;$&quot;#,##0_);[Red]\(&quot;$&quot;#,##0\)">
                  <c:v>500.00000000000017</c:v>
                </c:pt>
                <c:pt idx="2955" formatCode="&quot;$&quot;#,##0_);[Red]\(&quot;$&quot;#,##0\)">
                  <c:v>250.00000000000006</c:v>
                </c:pt>
                <c:pt idx="2956" formatCode="&quot;$&quot;#,##0_);[Red]\(&quot;$&quot;#,##0\)">
                  <c:v>600</c:v>
                </c:pt>
                <c:pt idx="2957" formatCode="&quot;$&quot;#,##0_);[Red]\(&quot;$&quot;#,##0\)">
                  <c:v>750.00000000000011</c:v>
                </c:pt>
                <c:pt idx="2958" formatCode="&quot;$&quot;#,##0_);[Red]\(&quot;$&quot;#,##0\)">
                  <c:v>1500.0000000000002</c:v>
                </c:pt>
                <c:pt idx="2959" formatCode="&quot;$&quot;#,##0_);[Red]\(&quot;$&quot;#,##0\)">
                  <c:v>450.00000000000006</c:v>
                </c:pt>
                <c:pt idx="2960" formatCode="&quot;$&quot;#,##0_);[Red]\(&quot;$&quot;#,##0\)">
                  <c:v>400.00000000000011</c:v>
                </c:pt>
                <c:pt idx="2961" formatCode="&quot;$&quot;#,##0_);[Red]\(&quot;$&quot;#,##0\)">
                  <c:v>187.50000000000003</c:v>
                </c:pt>
                <c:pt idx="2962" formatCode="&quot;$&quot;#,##0_);[Red]\(&quot;$&quot;#,##0\)">
                  <c:v>600</c:v>
                </c:pt>
                <c:pt idx="2963" formatCode="&quot;$&quot;#,##0_);[Red]\(&quot;$&quot;#,##0\)">
                  <c:v>374.99999999999994</c:v>
                </c:pt>
                <c:pt idx="2964" formatCode="&quot;$&quot;#,##0_);[Red]\(&quot;$&quot;#,##0\)">
                  <c:v>940.00000000000023</c:v>
                </c:pt>
                <c:pt idx="2965" formatCode="&quot;$&quot;#,##0_);[Red]\(&quot;$&quot;#,##0\)">
                  <c:v>350.00000000000006</c:v>
                </c:pt>
                <c:pt idx="2966" formatCode="&quot;$&quot;#,##0_);[Red]\(&quot;$&quot;#,##0\)">
                  <c:v>225.00000000000009</c:v>
                </c:pt>
                <c:pt idx="2967" formatCode="&quot;$&quot;#,##0_);[Red]\(&quot;$&quot;#,##0\)">
                  <c:v>149.99999999999997</c:v>
                </c:pt>
                <c:pt idx="2968" formatCode="&quot;$&quot;#,##0_);[Red]\(&quot;$&quot;#,##0\)">
                  <c:v>450.00000000000006</c:v>
                </c:pt>
                <c:pt idx="2969" formatCode="&quot;$&quot;#,##0_);[Red]\(&quot;$&quot;#,##0\)">
                  <c:v>500.00000000000011</c:v>
                </c:pt>
                <c:pt idx="2970" formatCode="&quot;$&quot;#,##0_);[Red]\(&quot;$&quot;#,##0\)">
                  <c:v>950.00000000000023</c:v>
                </c:pt>
                <c:pt idx="2971" formatCode="&quot;$&quot;#,##0_);[Red]\(&quot;$&quot;#,##0\)">
                  <c:v>350.00000000000006</c:v>
                </c:pt>
                <c:pt idx="2972" formatCode="&quot;$&quot;#,##0_);[Red]\(&quot;$&quot;#,##0\)">
                  <c:v>175.00000000000006</c:v>
                </c:pt>
                <c:pt idx="2973" formatCode="&quot;$&quot;#,##0_);[Red]\(&quot;$&quot;#,##0\)">
                  <c:v>149.99999999999997</c:v>
                </c:pt>
                <c:pt idx="2974" formatCode="&quot;$&quot;#,##0_);[Red]\(&quot;$&quot;#,##0\)">
                  <c:v>750</c:v>
                </c:pt>
                <c:pt idx="2975" formatCode="&quot;$&quot;#,##0_);[Red]\(&quot;$&quot;#,##0\)">
                  <c:v>1250</c:v>
                </c:pt>
                <c:pt idx="2976" formatCode="&quot;$&quot;#,##0_);[Red]\(&quot;$&quot;#,##0\)">
                  <c:v>3120</c:v>
                </c:pt>
                <c:pt idx="2977" formatCode="&quot;$&quot;#,##0_);[Red]\(&quot;$&quot;#,##0\)">
                  <c:v>900</c:v>
                </c:pt>
                <c:pt idx="2978" formatCode="&quot;$&quot;#,##0_);[Red]\(&quot;$&quot;#,##0\)">
                  <c:v>700.00000000000011</c:v>
                </c:pt>
                <c:pt idx="2979" formatCode="&quot;$&quot;#,##0_);[Red]\(&quot;$&quot;#,##0\)">
                  <c:v>437.50000000000006</c:v>
                </c:pt>
                <c:pt idx="2980" formatCode="&quot;$&quot;#,##0_);[Red]\(&quot;$&quot;#,##0\)">
                  <c:v>674.99999999999989</c:v>
                </c:pt>
                <c:pt idx="2981" formatCode="&quot;$&quot;#,##0_);[Red]\(&quot;$&quot;#,##0\)">
                  <c:v>1374.9999999999998</c:v>
                </c:pt>
                <c:pt idx="2982" formatCode="&quot;$&quot;#,##0_);[Red]\(&quot;$&quot;#,##0\)">
                  <c:v>1837.5000000000002</c:v>
                </c:pt>
                <c:pt idx="2983" formatCode="&quot;$&quot;#,##0_);[Red]\(&quot;$&quot;#,##0\)">
                  <c:v>825.00000000000023</c:v>
                </c:pt>
                <c:pt idx="2984" formatCode="&quot;$&quot;#,##0_);[Red]\(&quot;$&quot;#,##0\)">
                  <c:v>500.00000000000011</c:v>
                </c:pt>
                <c:pt idx="2985" formatCode="&quot;$&quot;#,##0_);[Red]\(&quot;$&quot;#,##0\)">
                  <c:v>437.50000000000011</c:v>
                </c:pt>
                <c:pt idx="2986" formatCode="&quot;$&quot;#,##0_);[Red]\(&quot;$&quot;#,##0\)">
                  <c:v>612.50000000000011</c:v>
                </c:pt>
                <c:pt idx="2987" formatCode="&quot;$&quot;#,##0_);[Red]\(&quot;$&quot;#,##0\)">
                  <c:v>1787.5000000000002</c:v>
                </c:pt>
                <c:pt idx="2988" formatCode="&quot;$&quot;#,##0_);[Red]\(&quot;$&quot;#,##0\)">
                  <c:v>2750</c:v>
                </c:pt>
                <c:pt idx="2989" formatCode="&quot;$&quot;#,##0_);[Red]\(&quot;$&quot;#,##0\)">
                  <c:v>1350.0000000000002</c:v>
                </c:pt>
                <c:pt idx="2990" formatCode="&quot;$&quot;#,##0_);[Red]\(&quot;$&quot;#,##0\)">
                  <c:v>900</c:v>
                </c:pt>
                <c:pt idx="2991" formatCode="&quot;$&quot;#,##0_);[Red]\(&quot;$&quot;#,##0\)">
                  <c:v>700</c:v>
                </c:pt>
                <c:pt idx="2992" formatCode="&quot;$&quot;#,##0_);[Red]\(&quot;$&quot;#,##0\)">
                  <c:v>1000</c:v>
                </c:pt>
                <c:pt idx="2993" formatCode="&quot;$&quot;#,##0_);[Red]\(&quot;$&quot;#,##0\)">
                  <c:v>2062.5</c:v>
                </c:pt>
                <c:pt idx="2994" formatCode="&quot;$&quot;#,##0_);[Red]\(&quot;$&quot;#,##0\)">
                  <c:v>2625</c:v>
                </c:pt>
                <c:pt idx="2995" formatCode="&quot;$&quot;#,##0_);[Red]\(&quot;$&quot;#,##0\)">
                  <c:v>1350.0000000000002</c:v>
                </c:pt>
                <c:pt idx="2996" formatCode="&quot;$&quot;#,##0_);[Red]\(&quot;$&quot;#,##0\)">
                  <c:v>900</c:v>
                </c:pt>
                <c:pt idx="2997" formatCode="&quot;$&quot;#,##0_);[Red]\(&quot;$&quot;#,##0\)">
                  <c:v>800</c:v>
                </c:pt>
                <c:pt idx="2998" formatCode="&quot;$&quot;#,##0_);[Red]\(&quot;$&quot;#,##0\)">
                  <c:v>875</c:v>
                </c:pt>
                <c:pt idx="2999" formatCode="&quot;$&quot;#,##0_);[Red]\(&quot;$&quot;#,##0\)">
                  <c:v>1925.0000000000002</c:v>
                </c:pt>
                <c:pt idx="3000" formatCode="&quot;$&quot;#,##0_);[Red]\(&quot;$&quot;#,##0\)">
                  <c:v>1662.5000000000002</c:v>
                </c:pt>
                <c:pt idx="3001" formatCode="&quot;$&quot;#,##0_);[Red]\(&quot;$&quot;#,##0\)">
                  <c:v>825.00000000000023</c:v>
                </c:pt>
                <c:pt idx="3002" formatCode="&quot;$&quot;#,##0_);[Red]\(&quot;$&quot;#,##0\)">
                  <c:v>437.50000000000011</c:v>
                </c:pt>
                <c:pt idx="3003" formatCode="&quot;$&quot;#,##0_);[Red]\(&quot;$&quot;#,##0\)">
                  <c:v>375.00000000000006</c:v>
                </c:pt>
                <c:pt idx="3004" formatCode="&quot;$&quot;#,##0_);[Red]\(&quot;$&quot;#,##0\)">
                  <c:v>525</c:v>
                </c:pt>
                <c:pt idx="3005" formatCode="&quot;$&quot;#,##0_);[Red]\(&quot;$&quot;#,##0\)">
                  <c:v>900</c:v>
                </c:pt>
                <c:pt idx="3006" formatCode="&quot;$&quot;#,##0_);[Red]\(&quot;$&quot;#,##0\)">
                  <c:v>1799.9999999999998</c:v>
                </c:pt>
                <c:pt idx="3007" formatCode="&quot;$&quot;#,##0_);[Red]\(&quot;$&quot;#,##0\)">
                  <c:v>875.00000000000011</c:v>
                </c:pt>
                <c:pt idx="3008" formatCode="&quot;$&quot;#,##0_);[Red]\(&quot;$&quot;#,##0\)">
                  <c:v>525</c:v>
                </c:pt>
                <c:pt idx="3009" formatCode="&quot;$&quot;#,##0_);[Red]\(&quot;$&quot;#,##0\)">
                  <c:v>437.50000000000006</c:v>
                </c:pt>
                <c:pt idx="3010" formatCode="&quot;$&quot;#,##0_);[Red]\(&quot;$&quot;#,##0\)">
                  <c:v>562.5</c:v>
                </c:pt>
                <c:pt idx="3011" formatCode="&quot;$&quot;#,##0_);[Red]\(&quot;$&quot;#,##0\)">
                  <c:v>1249.9999999999995</c:v>
                </c:pt>
                <c:pt idx="3012" formatCode="&quot;$&quot;#,##0_);[Red]\(&quot;$&quot;#,##0\)">
                  <c:v>1799.9999999999998</c:v>
                </c:pt>
                <c:pt idx="3013" formatCode="&quot;$&quot;#,##0_);[Red]\(&quot;$&quot;#,##0\)">
                  <c:v>962.50000000000011</c:v>
                </c:pt>
                <c:pt idx="3014" formatCode="&quot;$&quot;#,##0_);[Red]\(&quot;$&quot;#,##0\)">
                  <c:v>770.00000000000011</c:v>
                </c:pt>
                <c:pt idx="3015" formatCode="&quot;$&quot;#,##0_);[Red]\(&quot;$&quot;#,##0\)">
                  <c:v>700.00000000000011</c:v>
                </c:pt>
                <c:pt idx="3016" formatCode="&quot;$&quot;#,##0_);[Red]\(&quot;$&quot;#,##0\)">
                  <c:v>1050</c:v>
                </c:pt>
                <c:pt idx="3017" formatCode="&quot;$&quot;#,##0_);[Red]\(&quot;$&quot;#,##0\)">
                  <c:v>1787.4999999999998</c:v>
                </c:pt>
                <c:pt idx="3018" formatCode="&quot;$&quot;#,##0_);[Red]\(&quot;$&quot;#,##0\)">
                  <c:v>3150</c:v>
                </c:pt>
                <c:pt idx="3019" formatCode="&quot;$&quot;#,##0_);[Red]\(&quot;$&quot;#,##0\)">
                  <c:v>1625</c:v>
                </c:pt>
                <c:pt idx="3020" formatCode="&quot;$&quot;#,##0_);[Red]\(&quot;$&quot;#,##0\)">
                  <c:v>1375</c:v>
                </c:pt>
                <c:pt idx="3021" formatCode="&quot;$&quot;#,##0_);[Red]\(&quot;$&quot;#,##0\)">
                  <c:v>1125</c:v>
                </c:pt>
                <c:pt idx="3022" formatCode="&quot;$&quot;#,##0_);[Red]\(&quot;$&quot;#,##0\)">
                  <c:v>1350</c:v>
                </c:pt>
                <c:pt idx="3023" formatCode="&quot;$&quot;#,##0_);[Red]\(&quot;$&quot;#,##0\)">
                  <c:v>2112.4999999999995</c:v>
                </c:pt>
                <c:pt idx="3024" formatCode="&quot;$&quot;#,##0_);[Red]\(&quot;$&quot;#,##0\)">
                  <c:v>1350.0000000000002</c:v>
                </c:pt>
                <c:pt idx="3025" formatCode="&quot;$&quot;#,##0_);[Red]\(&quot;$&quot;#,##0\)">
                  <c:v>750.00000000000011</c:v>
                </c:pt>
                <c:pt idx="3026" formatCode="&quot;$&quot;#,##0_);[Red]\(&quot;$&quot;#,##0\)">
                  <c:v>500.00000000000017</c:v>
                </c:pt>
                <c:pt idx="3027" formatCode="&quot;$&quot;#,##0_);[Red]\(&quot;$&quot;#,##0\)">
                  <c:v>250.00000000000006</c:v>
                </c:pt>
                <c:pt idx="3028" formatCode="&quot;$&quot;#,##0_);[Red]\(&quot;$&quot;#,##0\)">
                  <c:v>600</c:v>
                </c:pt>
                <c:pt idx="3029" formatCode="&quot;$&quot;#,##0_);[Red]\(&quot;$&quot;#,##0\)">
                  <c:v>750.00000000000011</c:v>
                </c:pt>
                <c:pt idx="3030" formatCode="&quot;$&quot;#,##0_);[Red]\(&quot;$&quot;#,##0\)">
                  <c:v>1500.0000000000002</c:v>
                </c:pt>
                <c:pt idx="3031" formatCode="&quot;$&quot;#,##0_);[Red]\(&quot;$&quot;#,##0\)">
                  <c:v>450.00000000000006</c:v>
                </c:pt>
                <c:pt idx="3032" formatCode="&quot;$&quot;#,##0_);[Red]\(&quot;$&quot;#,##0\)">
                  <c:v>400.00000000000011</c:v>
                </c:pt>
                <c:pt idx="3033" formatCode="&quot;$&quot;#,##0_);[Red]\(&quot;$&quot;#,##0\)">
                  <c:v>187.50000000000003</c:v>
                </c:pt>
                <c:pt idx="3034" formatCode="&quot;$&quot;#,##0_);[Red]\(&quot;$&quot;#,##0\)">
                  <c:v>600</c:v>
                </c:pt>
                <c:pt idx="3035" formatCode="&quot;$&quot;#,##0_);[Red]\(&quot;$&quot;#,##0\)">
                  <c:v>374.99999999999994</c:v>
                </c:pt>
                <c:pt idx="3036" formatCode="&quot;$&quot;#,##0_);[Red]\(&quot;$&quot;#,##0\)">
                  <c:v>940.00000000000023</c:v>
                </c:pt>
                <c:pt idx="3037" formatCode="&quot;$&quot;#,##0_);[Red]\(&quot;$&quot;#,##0\)">
                  <c:v>350.00000000000006</c:v>
                </c:pt>
                <c:pt idx="3038" formatCode="&quot;$&quot;#,##0_);[Red]\(&quot;$&quot;#,##0\)">
                  <c:v>225.00000000000009</c:v>
                </c:pt>
                <c:pt idx="3039" formatCode="&quot;$&quot;#,##0_);[Red]\(&quot;$&quot;#,##0\)">
                  <c:v>112.49999999999997</c:v>
                </c:pt>
                <c:pt idx="3040" formatCode="&quot;$&quot;#,##0_);[Red]\(&quot;$&quot;#,##0\)">
                  <c:v>375.00000000000006</c:v>
                </c:pt>
                <c:pt idx="3041" formatCode="&quot;$&quot;#,##0_);[Red]\(&quot;$&quot;#,##0\)">
                  <c:v>450.00000000000011</c:v>
                </c:pt>
                <c:pt idx="3042" formatCode="&quot;$&quot;#,##0_);[Red]\(&quot;$&quot;#,##0\)">
                  <c:v>900.00000000000023</c:v>
                </c:pt>
                <c:pt idx="3043" formatCode="&quot;$&quot;#,##0_);[Red]\(&quot;$&quot;#,##0\)">
                  <c:v>300.00000000000006</c:v>
                </c:pt>
                <c:pt idx="3044" formatCode="&quot;$&quot;#,##0_);[Red]\(&quot;$&quot;#,##0\)">
                  <c:v>150.00000000000006</c:v>
                </c:pt>
                <c:pt idx="3045" formatCode="&quot;$&quot;#,##0_);[Red]\(&quot;$&quot;#,##0\)">
                  <c:v>112.49999999999997</c:v>
                </c:pt>
                <c:pt idx="3046" formatCode="&quot;$&quot;#,##0_);[Red]\(&quot;$&quot;#,##0\)">
                  <c:v>600</c:v>
                </c:pt>
                <c:pt idx="3047" formatCode="&quot;$&quot;#,##0_);[Red]\(&quot;$&quot;#,##0\)">
                  <c:v>1125</c:v>
                </c:pt>
                <c:pt idx="3048" formatCode="&quot;$&quot;#,##0_);[Red]\(&quot;$&quot;#,##0\)">
                  <c:v>2970</c:v>
                </c:pt>
                <c:pt idx="3049" formatCode="&quot;$&quot;#,##0_);[Red]\(&quot;$&quot;#,##0\)">
                  <c:v>800</c:v>
                </c:pt>
                <c:pt idx="3050" formatCode="&quot;$&quot;#,##0_);[Red]\(&quot;$&quot;#,##0\)">
                  <c:v>612.50000000000011</c:v>
                </c:pt>
                <c:pt idx="3051" formatCode="&quot;$&quot;#,##0_);[Red]\(&quot;$&quot;#,##0\)">
                  <c:v>525</c:v>
                </c:pt>
                <c:pt idx="3052" formatCode="&quot;$&quot;#,##0_);[Red]\(&quot;$&quot;#,##0\)">
                  <c:v>787.49999999999989</c:v>
                </c:pt>
                <c:pt idx="3053" formatCode="&quot;$&quot;#,##0_);[Red]\(&quot;$&quot;#,##0\)">
                  <c:v>1499.9999999999998</c:v>
                </c:pt>
                <c:pt idx="3054" formatCode="&quot;$&quot;#,##0_);[Red]\(&quot;$&quot;#,##0\)">
                  <c:v>1925.0000000000002</c:v>
                </c:pt>
                <c:pt idx="3055" formatCode="&quot;$&quot;#,##0_);[Red]\(&quot;$&quot;#,##0\)">
                  <c:v>900.00000000000034</c:v>
                </c:pt>
                <c:pt idx="3056" formatCode="&quot;$&quot;#,##0_);[Red]\(&quot;$&quot;#,##0\)">
                  <c:v>500.00000000000011</c:v>
                </c:pt>
                <c:pt idx="3057" formatCode="&quot;$&quot;#,##0_);[Red]\(&quot;$&quot;#,##0\)">
                  <c:v>437.50000000000011</c:v>
                </c:pt>
                <c:pt idx="3058" formatCode="&quot;$&quot;#,##0_);[Red]\(&quot;$&quot;#,##0\)">
                  <c:v>612.50000000000011</c:v>
                </c:pt>
                <c:pt idx="3059" formatCode="&quot;$&quot;#,##0_);[Red]\(&quot;$&quot;#,##0\)">
                  <c:v>1787.5000000000002</c:v>
                </c:pt>
                <c:pt idx="3060" formatCode="&quot;$&quot;#,##0_);[Red]\(&quot;$&quot;#,##0\)">
                  <c:v>2750</c:v>
                </c:pt>
                <c:pt idx="3061" formatCode="&quot;$&quot;#,##0_);[Red]\(&quot;$&quot;#,##0\)">
                  <c:v>1350.0000000000002</c:v>
                </c:pt>
                <c:pt idx="3062" formatCode="&quot;$&quot;#,##0_);[Red]\(&quot;$&quot;#,##0\)">
                  <c:v>900</c:v>
                </c:pt>
                <c:pt idx="3063" formatCode="&quot;$&quot;#,##0_);[Red]\(&quot;$&quot;#,##0\)">
                  <c:v>700</c:v>
                </c:pt>
                <c:pt idx="3064" formatCode="&quot;$&quot;#,##0_);[Red]\(&quot;$&quot;#,##0\)">
                  <c:v>1000</c:v>
                </c:pt>
                <c:pt idx="3065" formatCode="&quot;$&quot;#,##0_);[Red]\(&quot;$&quot;#,##0\)">
                  <c:v>2062.5</c:v>
                </c:pt>
                <c:pt idx="3066" formatCode="&quot;$&quot;#,##0_);[Red]\(&quot;$&quot;#,##0\)">
                  <c:v>2625</c:v>
                </c:pt>
                <c:pt idx="3067" formatCode="&quot;$&quot;#,##0_);[Red]\(&quot;$&quot;#,##0\)">
                  <c:v>1350.0000000000002</c:v>
                </c:pt>
                <c:pt idx="3068" formatCode="&quot;$&quot;#,##0_);[Red]\(&quot;$&quot;#,##0\)">
                  <c:v>900</c:v>
                </c:pt>
                <c:pt idx="3069" formatCode="&quot;$&quot;#,##0_);[Red]\(&quot;$&quot;#,##0\)">
                  <c:v>800</c:v>
                </c:pt>
                <c:pt idx="3070" formatCode="&quot;$&quot;#,##0_);[Red]\(&quot;$&quot;#,##0\)">
                  <c:v>875</c:v>
                </c:pt>
                <c:pt idx="3071" formatCode="&quot;$&quot;#,##0_);[Red]\(&quot;$&quot;#,##0\)">
                  <c:v>1925.0000000000002</c:v>
                </c:pt>
                <c:pt idx="3072" formatCode="&quot;$&quot;#,##0_);[Red]\(&quot;$&quot;#,##0\)">
                  <c:v>1662.5000000000002</c:v>
                </c:pt>
                <c:pt idx="3073" formatCode="&quot;$&quot;#,##0_);[Red]\(&quot;$&quot;#,##0\)">
                  <c:v>750.00000000000023</c:v>
                </c:pt>
                <c:pt idx="3074" formatCode="&quot;$&quot;#,##0_);[Red]\(&quot;$&quot;#,##0\)">
                  <c:v>375.00000000000006</c:v>
                </c:pt>
                <c:pt idx="3075" formatCode="&quot;$&quot;#,##0_);[Red]\(&quot;$&quot;#,##0\)">
                  <c:v>312.50000000000006</c:v>
                </c:pt>
                <c:pt idx="3076" formatCode="&quot;$&quot;#,##0_);[Red]\(&quot;$&quot;#,##0\)">
                  <c:v>437.50000000000006</c:v>
                </c:pt>
                <c:pt idx="3077" formatCode="&quot;$&quot;#,##0_);[Red]\(&quot;$&quot;#,##0\)">
                  <c:v>800</c:v>
                </c:pt>
                <c:pt idx="3078" formatCode="&quot;$&quot;#,##0_);[Red]\(&quot;$&quot;#,##0\)">
                  <c:v>1687.4999999999998</c:v>
                </c:pt>
                <c:pt idx="3079" formatCode="&quot;$&quot;#,##0_);[Red]\(&quot;$&quot;#,##0\)">
                  <c:v>787.50000000000011</c:v>
                </c:pt>
                <c:pt idx="3080" formatCode="&quot;$&quot;#,##0_);[Red]\(&quot;$&quot;#,##0\)">
                  <c:v>437.50000000000006</c:v>
                </c:pt>
                <c:pt idx="3081" formatCode="&quot;$&quot;#,##0_);[Red]\(&quot;$&quot;#,##0\)">
                  <c:v>437.50000000000006</c:v>
                </c:pt>
                <c:pt idx="3082" formatCode="&quot;$&quot;#,##0_);[Red]\(&quot;$&quot;#,##0\)">
                  <c:v>562.5</c:v>
                </c:pt>
                <c:pt idx="3083" formatCode="&quot;$&quot;#,##0_);[Red]\(&quot;$&quot;#,##0\)">
                  <c:v>1249.9999999999995</c:v>
                </c:pt>
                <c:pt idx="3084" formatCode="&quot;$&quot;#,##0_);[Red]\(&quot;$&quot;#,##0\)">
                  <c:v>1799.9999999999998</c:v>
                </c:pt>
                <c:pt idx="3085" formatCode="&quot;$&quot;#,##0_);[Red]\(&quot;$&quot;#,##0\)">
                  <c:v>1050</c:v>
                </c:pt>
                <c:pt idx="3086" formatCode="&quot;$&quot;#,##0_);[Red]\(&quot;$&quot;#,##0\)">
                  <c:v>857.50000000000011</c:v>
                </c:pt>
                <c:pt idx="3087" formatCode="&quot;$&quot;#,##0_);[Red]\(&quot;$&quot;#,##0\)">
                  <c:v>787.50000000000011</c:v>
                </c:pt>
                <c:pt idx="3088" formatCode="&quot;$&quot;#,##0_);[Red]\(&quot;$&quot;#,##0\)">
                  <c:v>1200</c:v>
                </c:pt>
                <c:pt idx="3089" formatCode="&quot;$&quot;#,##0_);[Red]\(&quot;$&quot;#,##0\)">
                  <c:v>1949.9999999999998</c:v>
                </c:pt>
                <c:pt idx="3090" formatCode="&quot;$&quot;#,##0_);[Red]\(&quot;$&quot;#,##0\)">
                  <c:v>3300</c:v>
                </c:pt>
                <c:pt idx="3091" formatCode="&quot;$&quot;#,##0_);[Red]\(&quot;$&quot;#,##0\)">
                  <c:v>1750</c:v>
                </c:pt>
                <c:pt idx="3092" formatCode="&quot;$&quot;#,##0_);[Red]\(&quot;$&quot;#,##0\)">
                  <c:v>1500</c:v>
                </c:pt>
                <c:pt idx="3093" formatCode="&quot;$&quot;#,##0_);[Red]\(&quot;$&quot;#,##0\)">
                  <c:v>1250</c:v>
                </c:pt>
                <c:pt idx="3094" formatCode="&quot;$&quot;#,##0_);[Red]\(&quot;$&quot;#,##0\)">
                  <c:v>1500</c:v>
                </c:pt>
                <c:pt idx="3095" formatCode="&quot;$&quot;#,##0_);[Red]\(&quot;$&quot;#,##0\)">
                  <c:v>2274.9999999999995</c:v>
                </c:pt>
                <c:pt idx="3096" formatCode="&quot;$&quot;#,##0_);[Red]\(&quot;$&quot;#,##0\)">
                  <c:v>1750.0000000000002</c:v>
                </c:pt>
                <c:pt idx="3097" formatCode="&quot;$&quot;#,##0_);[Red]\(&quot;$&quot;#,##0\)">
                  <c:v>1050</c:v>
                </c:pt>
                <c:pt idx="3098" formatCode="&quot;$&quot;#,##0_);[Red]\(&quot;$&quot;#,##0\)">
                  <c:v>750.00000000000011</c:v>
                </c:pt>
                <c:pt idx="3099" formatCode="&quot;$&quot;#,##0_);[Red]\(&quot;$&quot;#,##0\)">
                  <c:v>450.00000000000006</c:v>
                </c:pt>
                <c:pt idx="3100" formatCode="&quot;$&quot;#,##0_);[Red]\(&quot;$&quot;#,##0\)">
                  <c:v>899.99999999999989</c:v>
                </c:pt>
                <c:pt idx="3101" formatCode="&quot;$&quot;#,##0_);[Red]\(&quot;$&quot;#,##0\)">
                  <c:v>1050</c:v>
                </c:pt>
                <c:pt idx="3102" formatCode="&quot;$&quot;#,##0_);[Red]\(&quot;$&quot;#,##0\)">
                  <c:v>1925.0000000000002</c:v>
                </c:pt>
                <c:pt idx="3103" formatCode="&quot;$&quot;#,##0_);[Red]\(&quot;$&quot;#,##0\)">
                  <c:v>700.00000000000011</c:v>
                </c:pt>
                <c:pt idx="3104" formatCode="&quot;$&quot;#,##0_);[Red]\(&quot;$&quot;#,##0\)">
                  <c:v>625.00000000000011</c:v>
                </c:pt>
                <c:pt idx="3105" formatCode="&quot;$&quot;#,##0_);[Red]\(&quot;$&quot;#,##0\)">
                  <c:v>375.00000000000006</c:v>
                </c:pt>
                <c:pt idx="3106" formatCode="&quot;$&quot;#,##0_);[Red]\(&quot;$&quot;#,##0\)">
                  <c:v>899.99999999999989</c:v>
                </c:pt>
                <c:pt idx="3107" formatCode="&quot;$&quot;#,##0_);[Red]\(&quot;$&quot;#,##0\)">
                  <c:v>599.99999999999989</c:v>
                </c:pt>
                <c:pt idx="3108" formatCode="&quot;$&quot;#,##0_);[Red]\(&quot;$&quot;#,##0\)">
                  <c:v>1300.0000000000002</c:v>
                </c:pt>
                <c:pt idx="3109" formatCode="&quot;$&quot;#,##0_);[Red]\(&quot;$&quot;#,##0\)">
                  <c:v>562.50000000000011</c:v>
                </c:pt>
                <c:pt idx="3110" formatCode="&quot;$&quot;#,##0_);[Red]\(&quot;$&quot;#,##0\)">
                  <c:v>412.50000000000006</c:v>
                </c:pt>
                <c:pt idx="3111" formatCode="&quot;$&quot;#,##0_);[Red]\(&quot;$&quot;#,##0\)">
                  <c:v>249.99999999999994</c:v>
                </c:pt>
                <c:pt idx="3112" formatCode="&quot;$&quot;#,##0_);[Red]\(&quot;$&quot;#,##0\)">
                  <c:v>612.50000000000011</c:v>
                </c:pt>
                <c:pt idx="3113" formatCode="&quot;$&quot;#,##0_);[Red]\(&quot;$&quot;#,##0\)">
                  <c:v>687.50000000000011</c:v>
                </c:pt>
                <c:pt idx="3114" formatCode="&quot;$&quot;#,##0_);[Red]\(&quot;$&quot;#,##0\)">
                  <c:v>1250.0000000000002</c:v>
                </c:pt>
                <c:pt idx="3115" formatCode="&quot;$&quot;#,##0_);[Red]\(&quot;$&quot;#,##0\)">
                  <c:v>500.00000000000011</c:v>
                </c:pt>
                <c:pt idx="3116" formatCode="&quot;$&quot;#,##0_);[Red]\(&quot;$&quot;#,##0\)">
                  <c:v>300.00000000000006</c:v>
                </c:pt>
                <c:pt idx="3117" formatCode="&quot;$&quot;#,##0_);[Red]\(&quot;$&quot;#,##0\)">
                  <c:v>249.99999999999994</c:v>
                </c:pt>
                <c:pt idx="3118" formatCode="&quot;$&quot;#,##0_);[Red]\(&quot;$&quot;#,##0\)">
                  <c:v>975</c:v>
                </c:pt>
                <c:pt idx="3119" formatCode="&quot;$&quot;#,##0_);[Red]\(&quot;$&quot;#,##0\)">
                  <c:v>1375</c:v>
                </c:pt>
                <c:pt idx="3120" formatCode="&quot;$&quot;#,##0_);[Red]\(&quot;$&quot;#,##0\)">
                  <c:v>3270</c:v>
                </c:pt>
                <c:pt idx="3121" formatCode="&quot;$&quot;#,##0_);[Red]\(&quot;$&quot;#,##0\)">
                  <c:v>1000</c:v>
                </c:pt>
                <c:pt idx="3122" formatCode="&quot;$&quot;#,##0_);[Red]\(&quot;$&quot;#,##0\)">
                  <c:v>787.50000000000011</c:v>
                </c:pt>
                <c:pt idx="3123" formatCode="&quot;$&quot;#,##0_);[Red]\(&quot;$&quot;#,##0\)">
                  <c:v>612.50000000000011</c:v>
                </c:pt>
                <c:pt idx="3124" formatCode="&quot;$&quot;#,##0_);[Red]\(&quot;$&quot;#,##0\)">
                  <c:v>899.99999999999989</c:v>
                </c:pt>
                <c:pt idx="3125" formatCode="&quot;$&quot;#,##0_);[Red]\(&quot;$&quot;#,##0\)">
                  <c:v>1787.4999999999998</c:v>
                </c:pt>
                <c:pt idx="3126" formatCode="&quot;$&quot;#,##0_);[Red]\(&quot;$&quot;#,##0\)">
                  <c:v>2300</c:v>
                </c:pt>
                <c:pt idx="3127" formatCode="&quot;$&quot;#,##0_);[Red]\(&quot;$&quot;#,##0\)">
                  <c:v>1137.5000000000002</c:v>
                </c:pt>
                <c:pt idx="3128" formatCode="&quot;$&quot;#,##0_);[Red]\(&quot;$&quot;#,##0\)">
                  <c:v>600.00000000000011</c:v>
                </c:pt>
                <c:pt idx="3129" formatCode="&quot;$&quot;#,##0_);[Red]\(&quot;$&quot;#,##0\)">
                  <c:v>525.00000000000011</c:v>
                </c:pt>
                <c:pt idx="3130" formatCode="&quot;$&quot;#,##0_);[Red]\(&quot;$&quot;#,##0\)">
                  <c:v>700</c:v>
                </c:pt>
                <c:pt idx="3131" formatCode="&quot;$&quot;#,##0_);[Red]\(&quot;$&quot;#,##0\)">
                  <c:v>1950.0000000000002</c:v>
                </c:pt>
                <c:pt idx="3132" formatCode="&quot;$&quot;#,##0_);[Red]\(&quot;$&quot;#,##0\)">
                  <c:v>3025.0000000000005</c:v>
                </c:pt>
                <c:pt idx="3133" formatCode="&quot;$&quot;#,##0_);[Red]\(&quot;$&quot;#,##0\)">
                  <c:v>1500.0000000000002</c:v>
                </c:pt>
                <c:pt idx="3134" formatCode="&quot;$&quot;#,##0_);[Red]\(&quot;$&quot;#,##0\)">
                  <c:v>1012.5</c:v>
                </c:pt>
                <c:pt idx="3135" formatCode="&quot;$&quot;#,##0_);[Red]\(&quot;$&quot;#,##0\)">
                  <c:v>787.5</c:v>
                </c:pt>
                <c:pt idx="3136" formatCode="&quot;$&quot;#,##0_);[Red]\(&quot;$&quot;#,##0\)">
                  <c:v>1100</c:v>
                </c:pt>
                <c:pt idx="3137" formatCode="&quot;$&quot;#,##0_);[Red]\(&quot;$&quot;#,##0\)">
                  <c:v>2250.0000000000005</c:v>
                </c:pt>
                <c:pt idx="3138" formatCode="&quot;$&quot;#,##0_);[Red]\(&quot;$&quot;#,##0\)">
                  <c:v>2625</c:v>
                </c:pt>
                <c:pt idx="3139" formatCode="&quot;$&quot;#,##0_);[Red]\(&quot;$&quot;#,##0\)">
                  <c:v>1350.0000000000002</c:v>
                </c:pt>
                <c:pt idx="3140" formatCode="&quot;$&quot;#,##0_);[Red]\(&quot;$&quot;#,##0\)">
                  <c:v>900</c:v>
                </c:pt>
                <c:pt idx="3141" formatCode="&quot;$&quot;#,##0_);[Red]\(&quot;$&quot;#,##0\)">
                  <c:v>800</c:v>
                </c:pt>
                <c:pt idx="3142" formatCode="&quot;$&quot;#,##0_);[Red]\(&quot;$&quot;#,##0\)">
                  <c:v>875</c:v>
                </c:pt>
                <c:pt idx="3143" formatCode="&quot;$&quot;#,##0_);[Red]\(&quot;$&quot;#,##0\)">
                  <c:v>1925.0000000000002</c:v>
                </c:pt>
                <c:pt idx="3144" formatCode="&quot;$&quot;#,##0_);[Red]\(&quot;$&quot;#,##0\)">
                  <c:v>1662.5000000000002</c:v>
                </c:pt>
                <c:pt idx="3145" formatCode="&quot;$&quot;#,##0_);[Red]\(&quot;$&quot;#,##0\)">
                  <c:v>825.00000000000023</c:v>
                </c:pt>
                <c:pt idx="3146" formatCode="&quot;$&quot;#,##0_);[Red]\(&quot;$&quot;#,##0\)">
                  <c:v>437.50000000000011</c:v>
                </c:pt>
                <c:pt idx="3147" formatCode="&quot;$&quot;#,##0_);[Red]\(&quot;$&quot;#,##0\)">
                  <c:v>375.00000000000006</c:v>
                </c:pt>
                <c:pt idx="3148" formatCode="&quot;$&quot;#,##0_);[Red]\(&quot;$&quot;#,##0\)">
                  <c:v>525</c:v>
                </c:pt>
                <c:pt idx="3149" formatCode="&quot;$&quot;#,##0_);[Red]\(&quot;$&quot;#,##0\)">
                  <c:v>900</c:v>
                </c:pt>
                <c:pt idx="3150" formatCode="&quot;$&quot;#,##0_);[Red]\(&quot;$&quot;#,##0\)">
                  <c:v>1799.9999999999998</c:v>
                </c:pt>
                <c:pt idx="3151" formatCode="&quot;$&quot;#,##0_);[Red]\(&quot;$&quot;#,##0\)">
                  <c:v>875.00000000000011</c:v>
                </c:pt>
                <c:pt idx="3152" formatCode="&quot;$&quot;#,##0_);[Red]\(&quot;$&quot;#,##0\)">
                  <c:v>525</c:v>
                </c:pt>
                <c:pt idx="3153" formatCode="&quot;$&quot;#,##0_);[Red]\(&quot;$&quot;#,##0\)">
                  <c:v>525</c:v>
                </c:pt>
                <c:pt idx="3154" formatCode="&quot;$&quot;#,##0_);[Red]\(&quot;$&quot;#,##0\)">
                  <c:v>674.99999999999989</c:v>
                </c:pt>
                <c:pt idx="3155" formatCode="&quot;$&quot;#,##0_);[Red]\(&quot;$&quot;#,##0\)">
                  <c:v>1374.9999999999995</c:v>
                </c:pt>
                <c:pt idx="3156" formatCode="&quot;$&quot;#,##0_);[Red]\(&quot;$&quot;#,##0\)">
                  <c:v>1912.4999999999998</c:v>
                </c:pt>
                <c:pt idx="3157" formatCode="&quot;$&quot;#,##0_);[Red]\(&quot;$&quot;#,##0\)">
                  <c:v>1137.5</c:v>
                </c:pt>
                <c:pt idx="3158" formatCode="&quot;$&quot;#,##0_);[Red]\(&quot;$&quot;#,##0\)">
                  <c:v>945.00000000000011</c:v>
                </c:pt>
                <c:pt idx="3159" formatCode="&quot;$&quot;#,##0_);[Red]\(&quot;$&quot;#,##0\)">
                  <c:v>962.50000000000011</c:v>
                </c:pt>
                <c:pt idx="3160" formatCode="&quot;$&quot;#,##0_);[Red]\(&quot;$&quot;#,##0\)">
                  <c:v>1500</c:v>
                </c:pt>
                <c:pt idx="3161" formatCode="&quot;$&quot;#,##0_);[Red]\(&quot;$&quot;#,##0\)">
                  <c:v>2274.9999999999995</c:v>
                </c:pt>
                <c:pt idx="3162" formatCode="&quot;$&quot;#,##0_);[Red]\(&quot;$&quot;#,##0\)">
                  <c:v>3600</c:v>
                </c:pt>
                <c:pt idx="3163" formatCode="&quot;$&quot;#,##0_);[Red]\(&quot;$&quot;#,##0\)">
                  <c:v>2000</c:v>
                </c:pt>
                <c:pt idx="3164" formatCode="&quot;$&quot;#,##0_);[Red]\(&quot;$&quot;#,##0\)">
                  <c:v>1750</c:v>
                </c:pt>
                <c:pt idx="3165" formatCode="&quot;$&quot;#,##0_);[Red]\(&quot;$&quot;#,##0\)">
                  <c:v>1500</c:v>
                </c:pt>
                <c:pt idx="3166" formatCode="&quot;$&quot;#,##0_);[Red]\(&quot;$&quot;#,##0\)">
                  <c:v>1800</c:v>
                </c:pt>
                <c:pt idx="3167" formatCode="&quot;$&quot;#,##0_);[Red]\(&quot;$&quot;#,##0\)">
                  <c:v>2599.9999999999995</c:v>
                </c:pt>
                <c:pt idx="3168" formatCode="&quot;$&quot;#,##0_);[Red]\(&quot;$&quot;#,##0\)">
                  <c:v>1750.0000000000002</c:v>
                </c:pt>
                <c:pt idx="3169" formatCode="&quot;$&quot;#,##0_);[Red]\(&quot;$&quot;#,##0\)">
                  <c:v>1050</c:v>
                </c:pt>
                <c:pt idx="3170" formatCode="&quot;$&quot;#,##0_);[Red]\(&quot;$&quot;#,##0\)">
                  <c:v>750.00000000000011</c:v>
                </c:pt>
                <c:pt idx="3171" formatCode="&quot;$&quot;#,##0_);[Red]\(&quot;$&quot;#,##0\)">
                  <c:v>450.00000000000006</c:v>
                </c:pt>
                <c:pt idx="3172" formatCode="&quot;$&quot;#,##0_);[Red]\(&quot;$&quot;#,##0\)">
                  <c:v>899.99999999999989</c:v>
                </c:pt>
                <c:pt idx="3173" formatCode="&quot;$&quot;#,##0_);[Red]\(&quot;$&quot;#,##0\)">
                  <c:v>1050</c:v>
                </c:pt>
                <c:pt idx="3174" formatCode="&quot;$&quot;#,##0_);[Red]\(&quot;$&quot;#,##0\)">
                  <c:v>1925.0000000000002</c:v>
                </c:pt>
                <c:pt idx="3175" formatCode="&quot;$&quot;#,##0_);[Red]\(&quot;$&quot;#,##0\)">
                  <c:v>800</c:v>
                </c:pt>
                <c:pt idx="3176" formatCode="&quot;$&quot;#,##0_);[Red]\(&quot;$&quot;#,##0\)">
                  <c:v>900.00000000000011</c:v>
                </c:pt>
                <c:pt idx="3177" formatCode="&quot;$&quot;#,##0_);[Red]\(&quot;$&quot;#,##0\)">
                  <c:v>612.50000000000011</c:v>
                </c:pt>
                <c:pt idx="3178" formatCode="&quot;$&quot;#,##0_);[Red]\(&quot;$&quot;#,##0\)">
                  <c:v>1249.9999999999998</c:v>
                </c:pt>
                <c:pt idx="3179" formatCode="&quot;$&quot;#,##0_);[Red]\(&quot;$&quot;#,##0\)">
                  <c:v>874.99999999999977</c:v>
                </c:pt>
                <c:pt idx="3180" formatCode="&quot;$&quot;#,##0_);[Red]\(&quot;$&quot;#,##0\)">
                  <c:v>1710.0000000000002</c:v>
                </c:pt>
                <c:pt idx="3181" formatCode="&quot;$&quot;#,##0_);[Red]\(&quot;$&quot;#,##0\)">
                  <c:v>825.00000000000011</c:v>
                </c:pt>
                <c:pt idx="3182" formatCode="&quot;$&quot;#,##0_);[Red]\(&quot;$&quot;#,##0\)">
                  <c:v>650</c:v>
                </c:pt>
                <c:pt idx="3183" formatCode="&quot;$&quot;#,##0_);[Red]\(&quot;$&quot;#,##0\)">
                  <c:v>437.49999999999989</c:v>
                </c:pt>
                <c:pt idx="3184" formatCode="&quot;$&quot;#,##0_);[Red]\(&quot;$&quot;#,##0\)">
                  <c:v>900</c:v>
                </c:pt>
                <c:pt idx="3185" formatCode="&quot;$&quot;#,##0_);[Red]\(&quot;$&quot;#,##0\)">
                  <c:v>975.00000000000011</c:v>
                </c:pt>
                <c:pt idx="3186" formatCode="&quot;$&quot;#,##0_);[Red]\(&quot;$&quot;#,##0\)">
                  <c:v>1650.0000000000002</c:v>
                </c:pt>
                <c:pt idx="3187" formatCode="&quot;$&quot;#,##0_);[Red]\(&quot;$&quot;#,##0\)">
                  <c:v>750.00000000000011</c:v>
                </c:pt>
                <c:pt idx="3188" formatCode="&quot;$&quot;#,##0_);[Red]\(&quot;$&quot;#,##0\)">
                  <c:v>500</c:v>
                </c:pt>
                <c:pt idx="3189" formatCode="&quot;$&quot;#,##0_);[Red]\(&quot;$&quot;#,##0\)">
                  <c:v>437.49999999999989</c:v>
                </c:pt>
                <c:pt idx="3190" formatCode="&quot;$&quot;#,##0_);[Red]\(&quot;$&quot;#,##0\)">
                  <c:v>1300</c:v>
                </c:pt>
                <c:pt idx="3191" formatCode="&quot;$&quot;#,##0_);[Red]\(&quot;$&quot;#,##0\)">
                  <c:v>1625</c:v>
                </c:pt>
                <c:pt idx="3192" formatCode="&quot;$&quot;#,##0_);[Red]\(&quot;$&quot;#,##0\)">
                  <c:v>3570</c:v>
                </c:pt>
                <c:pt idx="3193" formatCode="&quot;$&quot;#,##0_);[Red]\(&quot;$&quot;#,##0\)">
                  <c:v>1200</c:v>
                </c:pt>
                <c:pt idx="3194" formatCode="&quot;$&quot;#,##0_);[Red]\(&quot;$&quot;#,##0\)">
                  <c:v>962.50000000000011</c:v>
                </c:pt>
                <c:pt idx="3195" formatCode="&quot;$&quot;#,##0_);[Red]\(&quot;$&quot;#,##0\)">
                  <c:v>700.00000000000011</c:v>
                </c:pt>
                <c:pt idx="3196" formatCode="&quot;$&quot;#,##0_);[Red]\(&quot;$&quot;#,##0\)">
                  <c:v>1012.4999999999999</c:v>
                </c:pt>
                <c:pt idx="3197" formatCode="&quot;$&quot;#,##0_);[Red]\(&quot;$&quot;#,##0\)">
                  <c:v>1924.9999999999998</c:v>
                </c:pt>
                <c:pt idx="3198" formatCode="&quot;$&quot;#,##0_);[Red]\(&quot;$&quot;#,##0\)">
                  <c:v>2700</c:v>
                </c:pt>
                <c:pt idx="3199" formatCode="&quot;$&quot;#,##0_);[Red]\(&quot;$&quot;#,##0\)">
                  <c:v>1700.0000000000002</c:v>
                </c:pt>
                <c:pt idx="3200" formatCode="&quot;$&quot;#,##0_);[Red]\(&quot;$&quot;#,##0\)">
                  <c:v>1050</c:v>
                </c:pt>
                <c:pt idx="3201" formatCode="&quot;$&quot;#,##0_);[Red]\(&quot;$&quot;#,##0\)">
                  <c:v>962.50000000000011</c:v>
                </c:pt>
                <c:pt idx="3202" formatCode="&quot;$&quot;#,##0_);[Red]\(&quot;$&quot;#,##0\)">
                  <c:v>1237.5</c:v>
                </c:pt>
                <c:pt idx="3203" formatCode="&quot;$&quot;#,##0_);[Red]\(&quot;$&quot;#,##0\)">
                  <c:v>2762.5000000000005</c:v>
                </c:pt>
                <c:pt idx="3204" formatCode="&quot;$&quot;#,##0_);[Red]\(&quot;$&quot;#,##0\)">
                  <c:v>3900.0000000000005</c:v>
                </c:pt>
                <c:pt idx="3205" formatCode="&quot;$&quot;#,##0_);[Red]\(&quot;$&quot;#,##0\)">
                  <c:v>2200.0000000000005</c:v>
                </c:pt>
                <c:pt idx="3206" formatCode="&quot;$&quot;#,##0_);[Red]\(&quot;$&quot;#,##0\)">
                  <c:v>1625</c:v>
                </c:pt>
                <c:pt idx="3207" formatCode="&quot;$&quot;#,##0_);[Red]\(&quot;$&quot;#,##0\)">
                  <c:v>1375</c:v>
                </c:pt>
                <c:pt idx="3208" formatCode="&quot;$&quot;#,##0_);[Red]\(&quot;$&quot;#,##0\)">
                  <c:v>1800.0000000000002</c:v>
                </c:pt>
                <c:pt idx="3209" formatCode="&quot;$&quot;#,##0_);[Red]\(&quot;$&quot;#,##0\)">
                  <c:v>3087.5000000000005</c:v>
                </c:pt>
                <c:pt idx="3210" formatCode="&quot;$&quot;#,##0_);[Red]\(&quot;$&quot;#,##0\)">
                  <c:v>2625</c:v>
                </c:pt>
                <c:pt idx="3211" formatCode="&quot;$&quot;#,##0_);[Red]\(&quot;$&quot;#,##0\)">
                  <c:v>1350.0000000000002</c:v>
                </c:pt>
                <c:pt idx="3212" formatCode="&quot;$&quot;#,##0_);[Red]\(&quot;$&quot;#,##0\)">
                  <c:v>1200</c:v>
                </c:pt>
                <c:pt idx="3213" formatCode="&quot;$&quot;#,##0_);[Red]\(&quot;$&quot;#,##0\)">
                  <c:v>1100</c:v>
                </c:pt>
                <c:pt idx="3214" formatCode="&quot;$&quot;#,##0_);[Red]\(&quot;$&quot;#,##0\)">
                  <c:v>1250</c:v>
                </c:pt>
                <c:pt idx="3215" formatCode="&quot;$&quot;#,##0_);[Red]\(&quot;$&quot;#,##0\)">
                  <c:v>2337.5</c:v>
                </c:pt>
                <c:pt idx="3216" formatCode="&quot;$&quot;#,##0_);[Red]\(&quot;$&quot;#,##0\)">
                  <c:v>1925.0000000000002</c:v>
                </c:pt>
                <c:pt idx="3217" formatCode="&quot;$&quot;#,##0_);[Red]\(&quot;$&quot;#,##0\)">
                  <c:v>1050.0000000000005</c:v>
                </c:pt>
                <c:pt idx="3218" formatCode="&quot;$&quot;#,##0_);[Red]\(&quot;$&quot;#,##0\)">
                  <c:v>625.00000000000011</c:v>
                </c:pt>
                <c:pt idx="3219" formatCode="&quot;$&quot;#,##0_);[Red]\(&quot;$&quot;#,##0\)">
                  <c:v>562.50000000000011</c:v>
                </c:pt>
                <c:pt idx="3220" formatCode="&quot;$&quot;#,##0_);[Red]\(&quot;$&quot;#,##0\)">
                  <c:v>787.50000000000011</c:v>
                </c:pt>
                <c:pt idx="3221" formatCode="&quot;$&quot;#,##0_);[Red]\(&quot;$&quot;#,##0\)">
                  <c:v>1200</c:v>
                </c:pt>
                <c:pt idx="3222" formatCode="&quot;$&quot;#,##0_);[Red]\(&quot;$&quot;#,##0\)">
                  <c:v>1912.4999999999998</c:v>
                </c:pt>
                <c:pt idx="3223" formatCode="&quot;$&quot;#,##0_);[Red]\(&quot;$&quot;#,##0\)">
                  <c:v>962.50000000000011</c:v>
                </c:pt>
                <c:pt idx="3224" formatCode="&quot;$&quot;#,##0_);[Red]\(&quot;$&quot;#,##0\)">
                  <c:v>612.50000000000011</c:v>
                </c:pt>
                <c:pt idx="3225" formatCode="&quot;$&quot;#,##0_);[Red]\(&quot;$&quot;#,##0\)">
                  <c:v>612.50000000000011</c:v>
                </c:pt>
                <c:pt idx="3226" formatCode="&quot;$&quot;#,##0_);[Red]\(&quot;$&quot;#,##0\)">
                  <c:v>787.49999999999989</c:v>
                </c:pt>
                <c:pt idx="3227" formatCode="&quot;$&quot;#,##0_);[Red]\(&quot;$&quot;#,##0\)">
                  <c:v>1499.9999999999995</c:v>
                </c:pt>
                <c:pt idx="3228" formatCode="&quot;$&quot;#,##0_);[Red]\(&quot;$&quot;#,##0\)">
                  <c:v>2024.9999999999998</c:v>
                </c:pt>
                <c:pt idx="3229" formatCode="&quot;$&quot;#,##0_);[Red]\(&quot;$&quot;#,##0\)">
                  <c:v>1225.0000000000002</c:v>
                </c:pt>
                <c:pt idx="3230" formatCode="&quot;$&quot;#,##0_);[Red]\(&quot;$&quot;#,##0\)">
                  <c:v>1032.5</c:v>
                </c:pt>
                <c:pt idx="3231" formatCode="&quot;$&quot;#,##0_);[Red]\(&quot;$&quot;#,##0\)">
                  <c:v>1300</c:v>
                </c:pt>
                <c:pt idx="3232" formatCode="&quot;$&quot;#,##0_);[Red]\(&quot;$&quot;#,##0\)">
                  <c:v>1950</c:v>
                </c:pt>
                <c:pt idx="3233" formatCode="&quot;$&quot;#,##0_);[Red]\(&quot;$&quot;#,##0\)">
                  <c:v>2800</c:v>
                </c:pt>
                <c:pt idx="3234" formatCode="&quot;$&quot;#,##0_);[Red]\(&quot;$&quot;#,##0\)">
                  <c:v>4225</c:v>
                </c:pt>
                <c:pt idx="3235" formatCode="&quot;$&quot;#,##0_);[Red]\(&quot;$&quot;#,##0\)">
                  <c:v>2475</c:v>
                </c:pt>
                <c:pt idx="3236" formatCode="&quot;$&quot;#,##0_);[Red]\(&quot;$&quot;#,##0\)">
                  <c:v>2200</c:v>
                </c:pt>
                <c:pt idx="3237" formatCode="&quot;$&quot;#,##0_);[Red]\(&quot;$&quot;#,##0\)">
                  <c:v>1925.0000000000002</c:v>
                </c:pt>
                <c:pt idx="3238" formatCode="&quot;$&quot;#,##0_);[Red]\(&quot;$&quot;#,##0\)">
                  <c:v>2275</c:v>
                </c:pt>
                <c:pt idx="3239" formatCode="&quot;$&quot;#,##0_);[Red]\(&quot;$&quot;#,##0\)">
                  <c:v>3150</c:v>
                </c:pt>
                <c:pt idx="3240" formatCode="&quot;$&quot;#,##0_);[Red]\(&quot;$&quot;#,##0\)">
                  <c:v>1487.5000000000002</c:v>
                </c:pt>
                <c:pt idx="3241" formatCode="&quot;$&quot;#,##0_);[Red]\(&quot;$&quot;#,##0\)">
                  <c:v>787.50000000000011</c:v>
                </c:pt>
                <c:pt idx="3242" formatCode="&quot;$&quot;#,##0_);[Red]\(&quot;$&quot;#,##0\)">
                  <c:v>562.50000000000011</c:v>
                </c:pt>
                <c:pt idx="3243" formatCode="&quot;$&quot;#,##0_);[Red]\(&quot;$&quot;#,##0\)">
                  <c:v>225</c:v>
                </c:pt>
                <c:pt idx="3244" formatCode="&quot;$&quot;#,##0_);[Red]\(&quot;$&quot;#,##0\)">
                  <c:v>562.5</c:v>
                </c:pt>
                <c:pt idx="3245" formatCode="&quot;$&quot;#,##0_);[Red]\(&quot;$&quot;#,##0\)">
                  <c:v>787.50000000000011</c:v>
                </c:pt>
                <c:pt idx="3246" formatCode="&quot;$&quot;#,##0_);[Red]\(&quot;$&quot;#,##0\)">
                  <c:v>1662.5000000000002</c:v>
                </c:pt>
                <c:pt idx="3247" formatCode="&quot;$&quot;#,##0_);[Red]\(&quot;$&quot;#,##0\)">
                  <c:v>437.50000000000006</c:v>
                </c:pt>
                <c:pt idx="3248" formatCode="&quot;$&quot;#,##0_);[Red]\(&quot;$&quot;#,##0\)">
                  <c:v>437.50000000000011</c:v>
                </c:pt>
                <c:pt idx="3249" formatCode="&quot;$&quot;#,##0_);[Red]\(&quot;$&quot;#,##0\)">
                  <c:v>150</c:v>
                </c:pt>
                <c:pt idx="3250" formatCode="&quot;$&quot;#,##0_);[Red]\(&quot;$&quot;#,##0\)">
                  <c:v>562.5</c:v>
                </c:pt>
                <c:pt idx="3251" formatCode="&quot;$&quot;#,##0_);[Red]\(&quot;$&quot;#,##0\)">
                  <c:v>787.50000000000011</c:v>
                </c:pt>
                <c:pt idx="3252" formatCode="&quot;$&quot;#,##0_);[Red]\(&quot;$&quot;#,##0\)">
                  <c:v>1557.5000000000002</c:v>
                </c:pt>
                <c:pt idx="3253" formatCode="&quot;$&quot;#,##0_);[Red]\(&quot;$&quot;#,##0\)">
                  <c:v>525</c:v>
                </c:pt>
                <c:pt idx="3254" formatCode="&quot;$&quot;#,##0_);[Red]\(&quot;$&quot;#,##0\)">
                  <c:v>437.50000000000011</c:v>
                </c:pt>
                <c:pt idx="3255" formatCode="&quot;$&quot;#,##0_);[Red]\(&quot;$&quot;#,##0\)">
                  <c:v>75</c:v>
                </c:pt>
                <c:pt idx="3256" formatCode="&quot;$&quot;#,##0_);[Red]\(&quot;$&quot;#,##0\)">
                  <c:v>337.5</c:v>
                </c:pt>
                <c:pt idx="3257" formatCode="&quot;$&quot;#,##0_);[Red]\(&quot;$&quot;#,##0\)">
                  <c:v>612.50000000000011</c:v>
                </c:pt>
                <c:pt idx="3258" formatCode="&quot;$&quot;#,##0_);[Red]\(&quot;$&quot;#,##0\)">
                  <c:v>1487.5000000000002</c:v>
                </c:pt>
                <c:pt idx="3259" formatCode="&quot;$&quot;#,##0_);[Red]\(&quot;$&quot;#,##0\)">
                  <c:v>437.50000000000006</c:v>
                </c:pt>
                <c:pt idx="3260" formatCode="&quot;$&quot;#,##0_);[Red]\(&quot;$&quot;#,##0\)">
                  <c:v>312.50000000000006</c:v>
                </c:pt>
                <c:pt idx="3261" formatCode="&quot;$&quot;#,##0_);[Red]\(&quot;$&quot;#,##0\)">
                  <c:v>150</c:v>
                </c:pt>
                <c:pt idx="3262" formatCode="&quot;$&quot;#,##0_);[Red]\(&quot;$&quot;#,##0\)">
                  <c:v>225</c:v>
                </c:pt>
                <c:pt idx="3263" formatCode="&quot;$&quot;#,##0_);[Red]\(&quot;$&quot;#,##0\)">
                  <c:v>700.00000000000011</c:v>
                </c:pt>
                <c:pt idx="3264" formatCode="&quot;$&quot;#,##0_);[Red]\(&quot;$&quot;#,##0\)">
                  <c:v>2349.9999999999995</c:v>
                </c:pt>
                <c:pt idx="3265" formatCode="&quot;$&quot;#,##0_);[Red]\(&quot;$&quot;#,##0\)">
                  <c:v>787.5</c:v>
                </c:pt>
                <c:pt idx="3266" formatCode="&quot;$&quot;#,##0_);[Red]\(&quot;$&quot;#,##0\)">
                  <c:v>600</c:v>
                </c:pt>
                <c:pt idx="3267" formatCode="&quot;$&quot;#,##0_);[Red]\(&quot;$&quot;#,##0\)">
                  <c:v>400</c:v>
                </c:pt>
                <c:pt idx="3268" formatCode="&quot;$&quot;#,##0_);[Red]\(&quot;$&quot;#,##0\)">
                  <c:v>624.99999999999989</c:v>
                </c:pt>
                <c:pt idx="3269" formatCode="&quot;$&quot;#,##0_);[Red]\(&quot;$&quot;#,##0\)">
                  <c:v>1374.9999999999998</c:v>
                </c:pt>
                <c:pt idx="3270" formatCode="&quot;$&quot;#,##0_);[Red]\(&quot;$&quot;#,##0\)">
                  <c:v>2499.9999999999995</c:v>
                </c:pt>
                <c:pt idx="3271" formatCode="&quot;$&quot;#,##0_);[Red]\(&quot;$&quot;#,##0\)">
                  <c:v>1125</c:v>
                </c:pt>
                <c:pt idx="3272" formatCode="&quot;$&quot;#,##0_);[Red]\(&quot;$&quot;#,##0\)">
                  <c:v>700</c:v>
                </c:pt>
                <c:pt idx="3273" formatCode="&quot;$&quot;#,##0_);[Red]\(&quot;$&quot;#,##0\)">
                  <c:v>600</c:v>
                </c:pt>
                <c:pt idx="3274" formatCode="&quot;$&quot;#,##0_);[Red]\(&quot;$&quot;#,##0\)">
                  <c:v>749.99999999999989</c:v>
                </c:pt>
                <c:pt idx="3275" formatCode="&quot;$&quot;#,##0_);[Red]\(&quot;$&quot;#,##0\)">
                  <c:v>1649.9999999999998</c:v>
                </c:pt>
                <c:pt idx="3276" formatCode="&quot;$&quot;#,##0_);[Red]\(&quot;$&quot;#,##0\)">
                  <c:v>2624.9999999999995</c:v>
                </c:pt>
                <c:pt idx="3277" formatCode="&quot;$&quot;#,##0_);[Red]\(&quot;$&quot;#,##0\)">
                  <c:v>1237.5</c:v>
                </c:pt>
                <c:pt idx="3278" formatCode="&quot;$&quot;#,##0_);[Red]\(&quot;$&quot;#,##0\)">
                  <c:v>800</c:v>
                </c:pt>
                <c:pt idx="3279" formatCode="&quot;$&quot;#,##0_);[Red]\(&quot;$&quot;#,##0\)">
                  <c:v>600</c:v>
                </c:pt>
                <c:pt idx="3280" formatCode="&quot;$&quot;#,##0_);[Red]\(&quot;$&quot;#,##0\)">
                  <c:v>874.99999999999989</c:v>
                </c:pt>
                <c:pt idx="3281" formatCode="&quot;$&quot;#,##0_);[Red]\(&quot;$&quot;#,##0\)">
                  <c:v>1924.9999999999998</c:v>
                </c:pt>
                <c:pt idx="3282" formatCode="&quot;$&quot;#,##0_);[Red]\(&quot;$&quot;#,##0\)">
                  <c:v>2499.9999999999995</c:v>
                </c:pt>
                <c:pt idx="3283" formatCode="&quot;$&quot;#,##0_);[Red]\(&quot;$&quot;#,##0\)">
                  <c:v>1237.5</c:v>
                </c:pt>
                <c:pt idx="3284" formatCode="&quot;$&quot;#,##0_);[Red]\(&quot;$&quot;#,##0\)">
                  <c:v>800</c:v>
                </c:pt>
                <c:pt idx="3285" formatCode="&quot;$&quot;#,##0_);[Red]\(&quot;$&quot;#,##0\)">
                  <c:v>600</c:v>
                </c:pt>
                <c:pt idx="3286" formatCode="&quot;$&quot;#,##0_);[Red]\(&quot;$&quot;#,##0\)">
                  <c:v>624.99999999999989</c:v>
                </c:pt>
                <c:pt idx="3287" formatCode="&quot;$&quot;#,##0_);[Red]\(&quot;$&quot;#,##0\)">
                  <c:v>1649.9999999999998</c:v>
                </c:pt>
                <c:pt idx="3288" formatCode="&quot;$&quot;#,##0_);[Red]\(&quot;$&quot;#,##0\)">
                  <c:v>2124.9999999999995</c:v>
                </c:pt>
                <c:pt idx="3289" formatCode="&quot;$&quot;#,##0_);[Red]\(&quot;$&quot;#,##0\)">
                  <c:v>1012.5</c:v>
                </c:pt>
                <c:pt idx="3290" formatCode="&quot;$&quot;#,##0_);[Red]\(&quot;$&quot;#,##0\)">
                  <c:v>500</c:v>
                </c:pt>
                <c:pt idx="3291" formatCode="&quot;$&quot;#,##0_);[Red]\(&quot;$&quot;#,##0\)">
                  <c:v>400</c:v>
                </c:pt>
                <c:pt idx="3292" formatCode="&quot;$&quot;#,##0_);[Red]\(&quot;$&quot;#,##0\)">
                  <c:v>499.99999999999994</c:v>
                </c:pt>
                <c:pt idx="3293" formatCode="&quot;$&quot;#,##0_);[Red]\(&quot;$&quot;#,##0\)">
                  <c:v>1099.9999999999998</c:v>
                </c:pt>
                <c:pt idx="3294" formatCode="&quot;$&quot;#,##0_);[Red]\(&quot;$&quot;#,##0\)">
                  <c:v>2062.4999999999995</c:v>
                </c:pt>
                <c:pt idx="3295" formatCode="&quot;$&quot;#,##0_);[Red]\(&quot;$&quot;#,##0\)">
                  <c:v>1000</c:v>
                </c:pt>
                <c:pt idx="3296" formatCode="&quot;$&quot;#,##0_);[Red]\(&quot;$&quot;#,##0\)">
                  <c:v>500</c:v>
                </c:pt>
                <c:pt idx="3297" formatCode="&quot;$&quot;#,##0_);[Red]\(&quot;$&quot;#,##0\)">
                  <c:v>375</c:v>
                </c:pt>
                <c:pt idx="3298" formatCode="&quot;$&quot;#,##0_);[Red]\(&quot;$&quot;#,##0\)">
                  <c:v>450</c:v>
                </c:pt>
                <c:pt idx="3299" formatCode="&quot;$&quot;#,##0_);[Red]\(&quot;$&quot;#,##0\)">
                  <c:v>1299.9999999999998</c:v>
                </c:pt>
                <c:pt idx="3300" formatCode="&quot;$&quot;#,##0_);[Red]\(&quot;$&quot;#,##0\)">
                  <c:v>2100</c:v>
                </c:pt>
                <c:pt idx="3301" formatCode="&quot;$&quot;#,##0_);[Red]\(&quot;$&quot;#,##0\)">
                  <c:v>875</c:v>
                </c:pt>
                <c:pt idx="3302" formatCode="&quot;$&quot;#,##0_);[Red]\(&quot;$&quot;#,##0\)">
                  <c:v>850</c:v>
                </c:pt>
                <c:pt idx="3303" formatCode="&quot;$&quot;#,##0_);[Red]\(&quot;$&quot;#,##0\)">
                  <c:v>750</c:v>
                </c:pt>
                <c:pt idx="3304" formatCode="&quot;$&quot;#,##0_);[Red]\(&quot;$&quot;#,##0\)">
                  <c:v>750</c:v>
                </c:pt>
                <c:pt idx="3305" formatCode="&quot;$&quot;#,##0_);[Red]\(&quot;$&quot;#,##0\)">
                  <c:v>1462.4999999999998</c:v>
                </c:pt>
                <c:pt idx="3306" formatCode="&quot;$&quot;#,##0_);[Red]\(&quot;$&quot;#,##0\)">
                  <c:v>2700</c:v>
                </c:pt>
                <c:pt idx="3307" formatCode="&quot;$&quot;#,##0_);[Red]\(&quot;$&quot;#,##0\)">
                  <c:v>1250</c:v>
                </c:pt>
                <c:pt idx="3308" formatCode="&quot;$&quot;#,##0_);[Red]\(&quot;$&quot;#,##0\)">
                  <c:v>1125</c:v>
                </c:pt>
                <c:pt idx="3309" formatCode="&quot;$&quot;#,##0_);[Red]\(&quot;$&quot;#,##0\)">
                  <c:v>875</c:v>
                </c:pt>
                <c:pt idx="3310" formatCode="&quot;$&quot;#,##0_);[Red]\(&quot;$&quot;#,##0\)">
                  <c:v>1050</c:v>
                </c:pt>
                <c:pt idx="3311" formatCode="&quot;$&quot;#,##0_);[Red]\(&quot;$&quot;#,##0\)">
                  <c:v>1787.4999999999998</c:v>
                </c:pt>
                <c:pt idx="3312" formatCode="&quot;$&quot;#,##0_);[Red]\(&quot;$&quot;#,##0\)">
                  <c:v>2100</c:v>
                </c:pt>
                <c:pt idx="3313" formatCode="&quot;$&quot;#,##0_);[Red]\(&quot;$&quot;#,##0\)">
                  <c:v>1300</c:v>
                </c:pt>
                <c:pt idx="3314" formatCode="&quot;$&quot;#,##0_);[Red]\(&quot;$&quot;#,##0\)">
                  <c:v>975.00000000000011</c:v>
                </c:pt>
                <c:pt idx="3315" formatCode="&quot;$&quot;#,##0_);[Red]\(&quot;$&quot;#,##0\)">
                  <c:v>612.5</c:v>
                </c:pt>
                <c:pt idx="3316" formatCode="&quot;$&quot;#,##0_);[Red]\(&quot;$&quot;#,##0\)">
                  <c:v>1125</c:v>
                </c:pt>
                <c:pt idx="3317" formatCode="&quot;$&quot;#,##0_);[Red]\(&quot;$&quot;#,##0\)">
                  <c:v>1300</c:v>
                </c:pt>
                <c:pt idx="3318" formatCode="&quot;$&quot;#,##0_);[Red]\(&quot;$&quot;#,##0\)">
                  <c:v>2300</c:v>
                </c:pt>
                <c:pt idx="3319" formatCode="&quot;$&quot;#,##0_);[Red]\(&quot;$&quot;#,##0\)">
                  <c:v>900</c:v>
                </c:pt>
                <c:pt idx="3320" formatCode="&quot;$&quot;#,##0_);[Red]\(&quot;$&quot;#,##0\)">
                  <c:v>825.00000000000011</c:v>
                </c:pt>
                <c:pt idx="3321" formatCode="&quot;$&quot;#,##0_);[Red]\(&quot;$&quot;#,##0\)">
                  <c:v>525</c:v>
                </c:pt>
                <c:pt idx="3322" formatCode="&quot;$&quot;#,##0_);[Red]\(&quot;$&quot;#,##0\)">
                  <c:v>1125</c:v>
                </c:pt>
                <c:pt idx="3323" formatCode="&quot;$&quot;#,##0_);[Red]\(&quot;$&quot;#,##0\)">
                  <c:v>1300</c:v>
                </c:pt>
                <c:pt idx="3324" formatCode="&quot;$&quot;#,##0_);[Red]\(&quot;$&quot;#,##0\)">
                  <c:v>2180</c:v>
                </c:pt>
                <c:pt idx="3325" formatCode="&quot;$&quot;#,##0_);[Red]\(&quot;$&quot;#,##0\)">
                  <c:v>1000</c:v>
                </c:pt>
                <c:pt idx="3326" formatCode="&quot;$&quot;#,##0_);[Red]\(&quot;$&quot;#,##0\)">
                  <c:v>825.00000000000011</c:v>
                </c:pt>
                <c:pt idx="3327" formatCode="&quot;$&quot;#,##0_);[Red]\(&quot;$&quot;#,##0\)">
                  <c:v>437.5</c:v>
                </c:pt>
                <c:pt idx="3328" formatCode="&quot;$&quot;#,##0_);[Red]\(&quot;$&quot;#,##0\)">
                  <c:v>875</c:v>
                </c:pt>
                <c:pt idx="3329" formatCode="&quot;$&quot;#,##0_);[Red]\(&quot;$&quot;#,##0\)">
                  <c:v>1100</c:v>
                </c:pt>
                <c:pt idx="3330" formatCode="&quot;$&quot;#,##0_);[Red]\(&quot;$&quot;#,##0\)">
                  <c:v>2100</c:v>
                </c:pt>
                <c:pt idx="3331" formatCode="&quot;$&quot;#,##0_);[Red]\(&quot;$&quot;#,##0\)">
                  <c:v>900</c:v>
                </c:pt>
                <c:pt idx="3332" formatCode="&quot;$&quot;#,##0_);[Red]\(&quot;$&quot;#,##0\)">
                  <c:v>675.00000000000011</c:v>
                </c:pt>
                <c:pt idx="3333" formatCode="&quot;$&quot;#,##0_);[Red]\(&quot;$&quot;#,##0\)">
                  <c:v>525</c:v>
                </c:pt>
                <c:pt idx="3334" formatCode="&quot;$&quot;#,##0_);[Red]\(&quot;$&quot;#,##0\)">
                  <c:v>750</c:v>
                </c:pt>
                <c:pt idx="3335" formatCode="&quot;$&quot;#,##0_);[Red]\(&quot;$&quot;#,##0\)">
                  <c:v>1200</c:v>
                </c:pt>
                <c:pt idx="3336" formatCode="&quot;$&quot;#,##0_);[Red]\(&quot;$&quot;#,##0\)">
                  <c:v>3134.9999999999995</c:v>
                </c:pt>
                <c:pt idx="3337" formatCode="&quot;$&quot;#,##0_);[Red]\(&quot;$&quot;#,##0\)">
                  <c:v>1375</c:v>
                </c:pt>
                <c:pt idx="3338" formatCode="&quot;$&quot;#,##0_);[Red]\(&quot;$&quot;#,##0\)">
                  <c:v>1350</c:v>
                </c:pt>
                <c:pt idx="3339" formatCode="&quot;$&quot;#,##0_);[Red]\(&quot;$&quot;#,##0\)">
                  <c:v>1125</c:v>
                </c:pt>
                <c:pt idx="3340" formatCode="&quot;$&quot;#,##0_);[Red]\(&quot;$&quot;#,##0\)">
                  <c:v>1512.4999999999998</c:v>
                </c:pt>
                <c:pt idx="3341" formatCode="&quot;$&quot;#,##0_);[Red]\(&quot;$&quot;#,##0\)">
                  <c:v>2400</c:v>
                </c:pt>
                <c:pt idx="3342" formatCode="&quot;$&quot;#,##0_);[Red]\(&quot;$&quot;#,##0\)">
                  <c:v>3574.9999999999995</c:v>
                </c:pt>
                <c:pt idx="3343" formatCode="&quot;$&quot;#,##0_);[Red]\(&quot;$&quot;#,##0\)">
                  <c:v>2000</c:v>
                </c:pt>
                <c:pt idx="3344" formatCode="&quot;$&quot;#,##0_);[Red]\(&quot;$&quot;#,##0\)">
                  <c:v>1462.5</c:v>
                </c:pt>
                <c:pt idx="3345" formatCode="&quot;$&quot;#,##0_);[Red]\(&quot;$&quot;#,##0\)">
                  <c:v>1350</c:v>
                </c:pt>
                <c:pt idx="3346" formatCode="&quot;$&quot;#,##0_);[Red]\(&quot;$&quot;#,##0\)">
                  <c:v>1649.9999999999998</c:v>
                </c:pt>
                <c:pt idx="3347" formatCode="&quot;$&quot;#,##0_);[Red]\(&quot;$&quot;#,##0\)">
                  <c:v>2700</c:v>
                </c:pt>
                <c:pt idx="3348" formatCode="&quot;$&quot;#,##0_);[Red]\(&quot;$&quot;#,##0\)">
                  <c:v>3712.4999999999995</c:v>
                </c:pt>
                <c:pt idx="3349" formatCode="&quot;$&quot;#,##0_);[Red]\(&quot;$&quot;#,##0\)">
                  <c:v>2125</c:v>
                </c:pt>
                <c:pt idx="3350" formatCode="&quot;$&quot;#,##0_);[Red]\(&quot;$&quot;#,##0\)">
                  <c:v>1575</c:v>
                </c:pt>
                <c:pt idx="3351" formatCode="&quot;$&quot;#,##0_);[Red]\(&quot;$&quot;#,##0\)">
                  <c:v>1350</c:v>
                </c:pt>
                <c:pt idx="3352" formatCode="&quot;$&quot;#,##0_);[Red]\(&quot;$&quot;#,##0\)">
                  <c:v>1787.4999999999998</c:v>
                </c:pt>
                <c:pt idx="3353" formatCode="&quot;$&quot;#,##0_);[Red]\(&quot;$&quot;#,##0\)">
                  <c:v>3000</c:v>
                </c:pt>
                <c:pt idx="3354" formatCode="&quot;$&quot;#,##0_);[Red]\(&quot;$&quot;#,##0\)">
                  <c:v>3574.9999999999995</c:v>
                </c:pt>
                <c:pt idx="3355" formatCode="&quot;$&quot;#,##0_);[Red]\(&quot;$&quot;#,##0\)">
                  <c:v>2125</c:v>
                </c:pt>
                <c:pt idx="3356" formatCode="&quot;$&quot;#,##0_);[Red]\(&quot;$&quot;#,##0\)">
                  <c:v>1575</c:v>
                </c:pt>
                <c:pt idx="3357" formatCode="&quot;$&quot;#,##0_);[Red]\(&quot;$&quot;#,##0\)">
                  <c:v>1125</c:v>
                </c:pt>
                <c:pt idx="3358" formatCode="&quot;$&quot;#,##0_);[Red]\(&quot;$&quot;#,##0\)">
                  <c:v>1237.4999999999998</c:v>
                </c:pt>
                <c:pt idx="3359" formatCode="&quot;$&quot;#,##0_);[Red]\(&quot;$&quot;#,##0\)">
                  <c:v>2400</c:v>
                </c:pt>
                <c:pt idx="3360" formatCode="&quot;$&quot;#,##0_);[Red]\(&quot;$&quot;#,##0\)">
                  <c:v>2887.4999999999995</c:v>
                </c:pt>
                <c:pt idx="3361" formatCode="&quot;$&quot;#,##0_);[Red]\(&quot;$&quot;#,##0\)">
                  <c:v>1625</c:v>
                </c:pt>
                <c:pt idx="3362" formatCode="&quot;$&quot;#,##0_);[Red]\(&quot;$&quot;#,##0\)">
                  <c:v>1012.5</c:v>
                </c:pt>
                <c:pt idx="3363" formatCode="&quot;$&quot;#,##0_);[Red]\(&quot;$&quot;#,##0\)">
                  <c:v>900</c:v>
                </c:pt>
                <c:pt idx="3364" formatCode="&quot;$&quot;#,##0_);[Red]\(&quot;$&quot;#,##0\)">
                  <c:v>1099.9999999999998</c:v>
                </c:pt>
                <c:pt idx="3365" formatCode="&quot;$&quot;#,##0_);[Red]\(&quot;$&quot;#,##0\)">
                  <c:v>1800</c:v>
                </c:pt>
                <c:pt idx="3366" formatCode="&quot;$&quot;#,##0_);[Red]\(&quot;$&quot;#,##0\)">
                  <c:v>2850</c:v>
                </c:pt>
                <c:pt idx="3367" formatCode="&quot;$&quot;#,##0_);[Red]\(&quot;$&quot;#,##0\)">
                  <c:v>1650.0000000000002</c:v>
                </c:pt>
                <c:pt idx="3368" formatCode="&quot;$&quot;#,##0_);[Red]\(&quot;$&quot;#,##0\)">
                  <c:v>1100</c:v>
                </c:pt>
                <c:pt idx="3369" formatCode="&quot;$&quot;#,##0_);[Red]\(&quot;$&quot;#,##0\)">
                  <c:v>962.50000000000011</c:v>
                </c:pt>
                <c:pt idx="3370" formatCode="&quot;$&quot;#,##0_);[Red]\(&quot;$&quot;#,##0\)">
                  <c:v>1137.5</c:v>
                </c:pt>
                <c:pt idx="3371" formatCode="&quot;$&quot;#,##0_);[Red]\(&quot;$&quot;#,##0\)">
                  <c:v>2100</c:v>
                </c:pt>
                <c:pt idx="3372" formatCode="&quot;$&quot;#,##0_);[Red]\(&quot;$&quot;#,##0\)">
                  <c:v>2925</c:v>
                </c:pt>
                <c:pt idx="3373" formatCode="&quot;$&quot;#,##0_);[Red]\(&quot;$&quot;#,##0\)">
                  <c:v>1787.5000000000002</c:v>
                </c:pt>
                <c:pt idx="3374" formatCode="&quot;$&quot;#,##0_);[Red]\(&quot;$&quot;#,##0\)">
                  <c:v>1760.0000000000002</c:v>
                </c:pt>
                <c:pt idx="3375" formatCode="&quot;$&quot;#,##0_);[Red]\(&quot;$&quot;#,##0\)">
                  <c:v>1650.0000000000002</c:v>
                </c:pt>
                <c:pt idx="3376" formatCode="&quot;$&quot;#,##0_);[Red]\(&quot;$&quot;#,##0\)">
                  <c:v>1787.5</c:v>
                </c:pt>
                <c:pt idx="3377" formatCode="&quot;$&quot;#,##0_);[Red]\(&quot;$&quot;#,##0\)">
                  <c:v>2625</c:v>
                </c:pt>
                <c:pt idx="3378" formatCode="&quot;$&quot;#,##0_);[Red]\(&quot;$&quot;#,##0\)">
                  <c:v>3900</c:v>
                </c:pt>
                <c:pt idx="3379" formatCode="&quot;$&quot;#,##0_);[Red]\(&quot;$&quot;#,##0\)">
                  <c:v>2200</c:v>
                </c:pt>
                <c:pt idx="3380" formatCode="&quot;$&quot;#,##0_);[Red]\(&quot;$&quot;#,##0\)">
                  <c:v>2062.5</c:v>
                </c:pt>
                <c:pt idx="3381" formatCode="&quot;$&quot;#,##0_);[Red]\(&quot;$&quot;#,##0\)">
                  <c:v>1787.5000000000002</c:v>
                </c:pt>
                <c:pt idx="3382" formatCode="&quot;$&quot;#,##0_);[Red]\(&quot;$&quot;#,##0\)">
                  <c:v>2112.5</c:v>
                </c:pt>
                <c:pt idx="3383" formatCode="&quot;$&quot;#,##0_);[Red]\(&quot;$&quot;#,##0\)">
                  <c:v>2975</c:v>
                </c:pt>
                <c:pt idx="3384" formatCode="&quot;$&quot;#,##0_);[Red]\(&quot;$&quot;#,##0\)">
                  <c:v>1662.5000000000002</c:v>
                </c:pt>
                <c:pt idx="3385" formatCode="&quot;$&quot;#,##0_);[Red]\(&quot;$&quot;#,##0\)">
                  <c:v>962.50000000000011</c:v>
                </c:pt>
                <c:pt idx="3386" formatCode="&quot;$&quot;#,##0_);[Red]\(&quot;$&quot;#,##0\)">
                  <c:v>687.50000000000011</c:v>
                </c:pt>
                <c:pt idx="3387" formatCode="&quot;$&quot;#,##0_);[Red]\(&quot;$&quot;#,##0\)">
                  <c:v>375</c:v>
                </c:pt>
                <c:pt idx="3388" formatCode="&quot;$&quot;#,##0_);[Red]\(&quot;$&quot;#,##0\)">
                  <c:v>787.5</c:v>
                </c:pt>
                <c:pt idx="3389" formatCode="&quot;$&quot;#,##0_);[Red]\(&quot;$&quot;#,##0\)">
                  <c:v>962.50000000000011</c:v>
                </c:pt>
                <c:pt idx="3390" formatCode="&quot;$&quot;#,##0_);[Red]\(&quot;$&quot;#,##0\)">
                  <c:v>1837.5000000000002</c:v>
                </c:pt>
                <c:pt idx="3391" formatCode="&quot;$&quot;#,##0_);[Red]\(&quot;$&quot;#,##0\)">
                  <c:v>612.50000000000011</c:v>
                </c:pt>
                <c:pt idx="3392" formatCode="&quot;$&quot;#,##0_);[Red]\(&quot;$&quot;#,##0\)">
                  <c:v>562.50000000000011</c:v>
                </c:pt>
                <c:pt idx="3393" formatCode="&quot;$&quot;#,##0_);[Red]\(&quot;$&quot;#,##0\)">
                  <c:v>300</c:v>
                </c:pt>
                <c:pt idx="3394" formatCode="&quot;$&quot;#,##0_);[Red]\(&quot;$&quot;#,##0\)">
                  <c:v>787.5</c:v>
                </c:pt>
                <c:pt idx="3395" formatCode="&quot;$&quot;#,##0_);[Red]\(&quot;$&quot;#,##0\)">
                  <c:v>962.50000000000011</c:v>
                </c:pt>
                <c:pt idx="3396" formatCode="&quot;$&quot;#,##0_);[Red]\(&quot;$&quot;#,##0\)">
                  <c:v>1732.5000000000002</c:v>
                </c:pt>
                <c:pt idx="3397" formatCode="&quot;$&quot;#,##0_);[Red]\(&quot;$&quot;#,##0\)">
                  <c:v>700.00000000000011</c:v>
                </c:pt>
                <c:pt idx="3398" formatCode="&quot;$&quot;#,##0_);[Red]\(&quot;$&quot;#,##0\)">
                  <c:v>562.50000000000011</c:v>
                </c:pt>
                <c:pt idx="3399" formatCode="&quot;$&quot;#,##0_);[Red]\(&quot;$&quot;#,##0\)">
                  <c:v>225</c:v>
                </c:pt>
                <c:pt idx="3400" formatCode="&quot;$&quot;#,##0_);[Red]\(&quot;$&quot;#,##0\)">
                  <c:v>562.5</c:v>
                </c:pt>
                <c:pt idx="3401" formatCode="&quot;$&quot;#,##0_);[Red]\(&quot;$&quot;#,##0\)">
                  <c:v>787.50000000000011</c:v>
                </c:pt>
                <c:pt idx="3402" formatCode="&quot;$&quot;#,##0_);[Red]\(&quot;$&quot;#,##0\)">
                  <c:v>1662.5000000000002</c:v>
                </c:pt>
                <c:pt idx="3403" formatCode="&quot;$&quot;#,##0_);[Red]\(&quot;$&quot;#,##0\)">
                  <c:v>612.50000000000011</c:v>
                </c:pt>
                <c:pt idx="3404" formatCode="&quot;$&quot;#,##0_);[Red]\(&quot;$&quot;#,##0\)">
                  <c:v>437.50000000000011</c:v>
                </c:pt>
                <c:pt idx="3405" formatCode="&quot;$&quot;#,##0_);[Red]\(&quot;$&quot;#,##0\)">
                  <c:v>300</c:v>
                </c:pt>
                <c:pt idx="3406" formatCode="&quot;$&quot;#,##0_);[Red]\(&quot;$&quot;#,##0\)">
                  <c:v>450</c:v>
                </c:pt>
                <c:pt idx="3407" formatCode="&quot;$&quot;#,##0_);[Red]\(&quot;$&quot;#,##0\)">
                  <c:v>875.00000000000011</c:v>
                </c:pt>
                <c:pt idx="3408" formatCode="&quot;$&quot;#,##0_);[Red]\(&quot;$&quot;#,##0\)">
                  <c:v>2599.9999999999995</c:v>
                </c:pt>
                <c:pt idx="3409" formatCode="&quot;$&quot;#,##0_);[Red]\(&quot;$&quot;#,##0\)">
                  <c:v>1012.5</c:v>
                </c:pt>
                <c:pt idx="3410" formatCode="&quot;$&quot;#,##0_);[Red]\(&quot;$&quot;#,##0\)">
                  <c:v>1000</c:v>
                </c:pt>
                <c:pt idx="3411" formatCode="&quot;$&quot;#,##0_);[Red]\(&quot;$&quot;#,##0\)">
                  <c:v>800</c:v>
                </c:pt>
                <c:pt idx="3412" formatCode="&quot;$&quot;#,##0_);[Red]\(&quot;$&quot;#,##0\)">
                  <c:v>1124.9999999999998</c:v>
                </c:pt>
                <c:pt idx="3413" formatCode="&quot;$&quot;#,##0_);[Red]\(&quot;$&quot;#,##0\)">
                  <c:v>1924.9999999999998</c:v>
                </c:pt>
                <c:pt idx="3414" formatCode="&quot;$&quot;#,##0_);[Red]\(&quot;$&quot;#,##0\)">
                  <c:v>2999.9999999999995</c:v>
                </c:pt>
                <c:pt idx="3415" formatCode="&quot;$&quot;#,##0_);[Red]\(&quot;$&quot;#,##0\)">
                  <c:v>1575</c:v>
                </c:pt>
                <c:pt idx="3416" formatCode="&quot;$&quot;#,##0_);[Red]\(&quot;$&quot;#,##0\)">
                  <c:v>1100</c:v>
                </c:pt>
                <c:pt idx="3417" formatCode="&quot;$&quot;#,##0_);[Red]\(&quot;$&quot;#,##0\)">
                  <c:v>1000</c:v>
                </c:pt>
                <c:pt idx="3418" formatCode="&quot;$&quot;#,##0_);[Red]\(&quot;$&quot;#,##0\)">
                  <c:v>1249.9999999999998</c:v>
                </c:pt>
                <c:pt idx="3419" formatCode="&quot;$&quot;#,##0_);[Red]\(&quot;$&quot;#,##0\)">
                  <c:v>2199.9999999999995</c:v>
                </c:pt>
                <c:pt idx="3420" formatCode="&quot;$&quot;#,##0_);[Red]\(&quot;$&quot;#,##0\)">
                  <c:v>3124.9999999999995</c:v>
                </c:pt>
                <c:pt idx="3421" formatCode="&quot;$&quot;#,##0_);[Red]\(&quot;$&quot;#,##0\)">
                  <c:v>1687.5</c:v>
                </c:pt>
                <c:pt idx="3422" formatCode="&quot;$&quot;#,##0_);[Red]\(&quot;$&quot;#,##0\)">
                  <c:v>1200</c:v>
                </c:pt>
                <c:pt idx="3423" formatCode="&quot;$&quot;#,##0_);[Red]\(&quot;$&quot;#,##0\)">
                  <c:v>1000</c:v>
                </c:pt>
                <c:pt idx="3424" formatCode="&quot;$&quot;#,##0_);[Red]\(&quot;$&quot;#,##0\)">
                  <c:v>1374.9999999999998</c:v>
                </c:pt>
                <c:pt idx="3425" formatCode="&quot;$&quot;#,##0_);[Red]\(&quot;$&quot;#,##0\)">
                  <c:v>2474.9999999999995</c:v>
                </c:pt>
                <c:pt idx="3426" formatCode="&quot;$&quot;#,##0_);[Red]\(&quot;$&quot;#,##0\)">
                  <c:v>2999.9999999999995</c:v>
                </c:pt>
                <c:pt idx="3427" formatCode="&quot;$&quot;#,##0_);[Red]\(&quot;$&quot;#,##0\)">
                  <c:v>1687.5</c:v>
                </c:pt>
                <c:pt idx="3428" formatCode="&quot;$&quot;#,##0_);[Red]\(&quot;$&quot;#,##0\)">
                  <c:v>1200</c:v>
                </c:pt>
                <c:pt idx="3429" formatCode="&quot;$&quot;#,##0_);[Red]\(&quot;$&quot;#,##0\)">
                  <c:v>800</c:v>
                </c:pt>
                <c:pt idx="3430" formatCode="&quot;$&quot;#,##0_);[Red]\(&quot;$&quot;#,##0\)">
                  <c:v>874.99999999999989</c:v>
                </c:pt>
                <c:pt idx="3431" formatCode="&quot;$&quot;#,##0_);[Red]\(&quot;$&quot;#,##0\)">
                  <c:v>1924.9999999999998</c:v>
                </c:pt>
                <c:pt idx="3432" formatCode="&quot;$&quot;#,##0_);[Red]\(&quot;$&quot;#,##0\)">
                  <c:v>2374.9999999999995</c:v>
                </c:pt>
                <c:pt idx="3433" formatCode="&quot;$&quot;#,##0_);[Red]\(&quot;$&quot;#,##0\)">
                  <c:v>1237.5</c:v>
                </c:pt>
                <c:pt idx="3434" formatCode="&quot;$&quot;#,##0_);[Red]\(&quot;$&quot;#,##0\)">
                  <c:v>700</c:v>
                </c:pt>
                <c:pt idx="3435" formatCode="&quot;$&quot;#,##0_);[Red]\(&quot;$&quot;#,##0\)">
                  <c:v>600</c:v>
                </c:pt>
                <c:pt idx="3436" formatCode="&quot;$&quot;#,##0_);[Red]\(&quot;$&quot;#,##0\)">
                  <c:v>749.99999999999989</c:v>
                </c:pt>
                <c:pt idx="3437" formatCode="&quot;$&quot;#,##0_);[Red]\(&quot;$&quot;#,##0\)">
                  <c:v>1374.9999999999998</c:v>
                </c:pt>
                <c:pt idx="3438" formatCode="&quot;$&quot;#,##0_);[Red]\(&quot;$&quot;#,##0\)">
                  <c:v>2337.4999999999995</c:v>
                </c:pt>
                <c:pt idx="3439" formatCode="&quot;$&quot;#,##0_);[Red]\(&quot;$&quot;#,##0\)">
                  <c:v>1250</c:v>
                </c:pt>
                <c:pt idx="3440" formatCode="&quot;$&quot;#,##0_);[Red]\(&quot;$&quot;#,##0\)">
                  <c:v>750</c:v>
                </c:pt>
                <c:pt idx="3441" formatCode="&quot;$&quot;#,##0_);[Red]\(&quot;$&quot;#,##0\)">
                  <c:v>625</c:v>
                </c:pt>
                <c:pt idx="3442" formatCode="&quot;$&quot;#,##0_);[Red]\(&quot;$&quot;#,##0\)">
                  <c:v>750</c:v>
                </c:pt>
                <c:pt idx="3443" formatCode="&quot;$&quot;#,##0_);[Red]\(&quot;$&quot;#,##0\)">
                  <c:v>1624.9999999999998</c:v>
                </c:pt>
                <c:pt idx="3444" formatCode="&quot;$&quot;#,##0_);[Red]\(&quot;$&quot;#,##0\)">
                  <c:v>2400</c:v>
                </c:pt>
                <c:pt idx="3445" formatCode="&quot;$&quot;#,##0_);[Red]\(&quot;$&quot;#,##0\)">
                  <c:v>1375</c:v>
                </c:pt>
                <c:pt idx="3446" formatCode="&quot;$&quot;#,##0_);[Red]\(&quot;$&quot;#,##0\)">
                  <c:v>1350</c:v>
                </c:pt>
                <c:pt idx="3447" formatCode="&quot;$&quot;#,##0_);[Red]\(&quot;$&quot;#,##0\)">
                  <c:v>1250</c:v>
                </c:pt>
                <c:pt idx="3448" formatCode="&quot;$&quot;#,##0_);[Red]\(&quot;$&quot;#,##0\)">
                  <c:v>1350</c:v>
                </c:pt>
                <c:pt idx="3449" formatCode="&quot;$&quot;#,##0_);[Red]\(&quot;$&quot;#,##0\)">
                  <c:v>2112.4999999999995</c:v>
                </c:pt>
                <c:pt idx="3450" formatCode="&quot;$&quot;#,##0_);[Red]\(&quot;$&quot;#,##0\)">
                  <c:v>3300</c:v>
                </c:pt>
                <c:pt idx="3451" formatCode="&quot;$&quot;#,##0_);[Red]\(&quot;$&quot;#,##0\)">
                  <c:v>1750</c:v>
                </c:pt>
                <c:pt idx="3452" formatCode="&quot;$&quot;#,##0_);[Red]\(&quot;$&quot;#,##0\)">
                  <c:v>1625</c:v>
                </c:pt>
                <c:pt idx="3453" formatCode="&quot;$&quot;#,##0_);[Red]\(&quot;$&quot;#,##0\)">
                  <c:v>1375</c:v>
                </c:pt>
                <c:pt idx="3454" formatCode="&quot;$&quot;#,##0_);[Red]\(&quot;$&quot;#,##0\)">
                  <c:v>1650</c:v>
                </c:pt>
                <c:pt idx="3455" formatCode="&quot;$&quot;#,##0_);[Red]\(&quot;$&quot;#,##0\)">
                  <c:v>2437.4999999999995</c:v>
                </c:pt>
                <c:pt idx="3456" formatCode="&quot;$&quot;#,##0_);[Red]\(&quot;$&quot;#,##0\)">
                  <c:v>2000</c:v>
                </c:pt>
                <c:pt idx="3457" formatCode="&quot;$&quot;#,##0_);[Red]\(&quot;$&quot;#,##0\)">
                  <c:v>1200</c:v>
                </c:pt>
                <c:pt idx="3458" formatCode="&quot;$&quot;#,##0_);[Red]\(&quot;$&quot;#,##0\)">
                  <c:v>900.00000000000011</c:v>
                </c:pt>
                <c:pt idx="3459" formatCode="&quot;$&quot;#,##0_);[Red]\(&quot;$&quot;#,##0\)">
                  <c:v>525</c:v>
                </c:pt>
                <c:pt idx="3460" formatCode="&quot;$&quot;#,##0_);[Red]\(&quot;$&quot;#,##0\)">
                  <c:v>1000</c:v>
                </c:pt>
                <c:pt idx="3461" formatCode="&quot;$&quot;#,##0_);[Red]\(&quot;$&quot;#,##0\)">
                  <c:v>1200</c:v>
                </c:pt>
                <c:pt idx="3462" formatCode="&quot;$&quot;#,##0_);[Red]\(&quot;$&quot;#,##0\)">
                  <c:v>2200</c:v>
                </c:pt>
                <c:pt idx="3463" formatCode="&quot;$&quot;#,##0_);[Red]\(&quot;$&quot;#,##0\)">
                  <c:v>800</c:v>
                </c:pt>
                <c:pt idx="3464" formatCode="&quot;$&quot;#,##0_);[Red]\(&quot;$&quot;#,##0\)">
                  <c:v>750.00000000000011</c:v>
                </c:pt>
                <c:pt idx="3465" formatCode="&quot;$&quot;#,##0_);[Red]\(&quot;$&quot;#,##0\)">
                  <c:v>437.5</c:v>
                </c:pt>
                <c:pt idx="3466" formatCode="&quot;$&quot;#,##0_);[Red]\(&quot;$&quot;#,##0\)">
                  <c:v>1000</c:v>
                </c:pt>
                <c:pt idx="3467" formatCode="&quot;$&quot;#,##0_);[Red]\(&quot;$&quot;#,##0\)">
                  <c:v>1200</c:v>
                </c:pt>
                <c:pt idx="3468" formatCode="&quot;$&quot;#,##0_);[Red]\(&quot;$&quot;#,##0\)">
                  <c:v>2080</c:v>
                </c:pt>
                <c:pt idx="3469" formatCode="&quot;$&quot;#,##0_);[Red]\(&quot;$&quot;#,##0\)">
                  <c:v>900</c:v>
                </c:pt>
                <c:pt idx="3470" formatCode="&quot;$&quot;#,##0_);[Red]\(&quot;$&quot;#,##0\)">
                  <c:v>750.00000000000011</c:v>
                </c:pt>
                <c:pt idx="3471" formatCode="&quot;$&quot;#,##0_);[Red]\(&quot;$&quot;#,##0\)">
                  <c:v>350</c:v>
                </c:pt>
                <c:pt idx="3472" formatCode="&quot;$&quot;#,##0_);[Red]\(&quot;$&quot;#,##0\)">
                  <c:v>750</c:v>
                </c:pt>
                <c:pt idx="3473" formatCode="&quot;$&quot;#,##0_);[Red]\(&quot;$&quot;#,##0\)">
                  <c:v>1000</c:v>
                </c:pt>
                <c:pt idx="3474" formatCode="&quot;$&quot;#,##0_);[Red]\(&quot;$&quot;#,##0\)">
                  <c:v>2000</c:v>
                </c:pt>
                <c:pt idx="3475" formatCode="&quot;$&quot;#,##0_);[Red]\(&quot;$&quot;#,##0\)">
                  <c:v>800</c:v>
                </c:pt>
                <c:pt idx="3476" formatCode="&quot;$&quot;#,##0_);[Red]\(&quot;$&quot;#,##0\)">
                  <c:v>600.00000000000011</c:v>
                </c:pt>
                <c:pt idx="3477" formatCode="&quot;$&quot;#,##0_);[Red]\(&quot;$&quot;#,##0\)">
                  <c:v>437.5</c:v>
                </c:pt>
                <c:pt idx="3478" formatCode="&quot;$&quot;#,##0_);[Red]\(&quot;$&quot;#,##0\)">
                  <c:v>625</c:v>
                </c:pt>
                <c:pt idx="3479" formatCode="&quot;$&quot;#,##0_);[Red]\(&quot;$&quot;#,##0\)">
                  <c:v>1100</c:v>
                </c:pt>
                <c:pt idx="3480" formatCode="&quot;$&quot;#,##0_);[Red]\(&quot;$&quot;#,##0\)">
                  <c:v>2997.4999999999995</c:v>
                </c:pt>
                <c:pt idx="3481" formatCode="&quot;$&quot;#,##0_);[Red]\(&quot;$&quot;#,##0\)">
                  <c:v>1250</c:v>
                </c:pt>
                <c:pt idx="3482" formatCode="&quot;$&quot;#,##0_);[Red]\(&quot;$&quot;#,##0\)">
                  <c:v>1237.5</c:v>
                </c:pt>
                <c:pt idx="3483" formatCode="&quot;$&quot;#,##0_);[Red]\(&quot;$&quot;#,##0\)">
                  <c:v>1012.5</c:v>
                </c:pt>
                <c:pt idx="3484" formatCode="&quot;$&quot;#,##0_);[Red]\(&quot;$&quot;#,##0\)">
                  <c:v>1374.9999999999998</c:v>
                </c:pt>
                <c:pt idx="3485" formatCode="&quot;$&quot;#,##0_);[Red]\(&quot;$&quot;#,##0\)">
                  <c:v>2250</c:v>
                </c:pt>
                <c:pt idx="3486" formatCode="&quot;$&quot;#,##0_);[Red]\(&quot;$&quot;#,##0\)">
                  <c:v>3437.4999999999995</c:v>
                </c:pt>
                <c:pt idx="3487" formatCode="&quot;$&quot;#,##0_);[Red]\(&quot;$&quot;#,##0\)">
                  <c:v>1875</c:v>
                </c:pt>
                <c:pt idx="3488" formatCode="&quot;$&quot;#,##0_);[Red]\(&quot;$&quot;#,##0\)">
                  <c:v>1350</c:v>
                </c:pt>
                <c:pt idx="3489" formatCode="&quot;$&quot;#,##0_);[Red]\(&quot;$&quot;#,##0\)">
                  <c:v>1237.5</c:v>
                </c:pt>
                <c:pt idx="3490" formatCode="&quot;$&quot;#,##0_);[Red]\(&quot;$&quot;#,##0\)">
                  <c:v>1512.4999999999998</c:v>
                </c:pt>
                <c:pt idx="3491" formatCode="&quot;$&quot;#,##0_);[Red]\(&quot;$&quot;#,##0\)">
                  <c:v>2550</c:v>
                </c:pt>
                <c:pt idx="3492" formatCode="&quot;$&quot;#,##0_);[Red]\(&quot;$&quot;#,##0\)">
                  <c:v>3574.9999999999995</c:v>
                </c:pt>
                <c:pt idx="3493" formatCode="&quot;$&quot;#,##0_);[Red]\(&quot;$&quot;#,##0\)">
                  <c:v>2000</c:v>
                </c:pt>
                <c:pt idx="3494" formatCode="&quot;$&quot;#,##0_);[Red]\(&quot;$&quot;#,##0\)">
                  <c:v>1462.5</c:v>
                </c:pt>
                <c:pt idx="3495" formatCode="&quot;$&quot;#,##0_);[Red]\(&quot;$&quot;#,##0\)">
                  <c:v>1237.5</c:v>
                </c:pt>
                <c:pt idx="3496" formatCode="&quot;$&quot;#,##0_);[Red]\(&quot;$&quot;#,##0\)">
                  <c:v>1649.9999999999998</c:v>
                </c:pt>
                <c:pt idx="3497" formatCode="&quot;$&quot;#,##0_);[Red]\(&quot;$&quot;#,##0\)">
                  <c:v>2850</c:v>
                </c:pt>
                <c:pt idx="3498" formatCode="&quot;$&quot;#,##0_);[Red]\(&quot;$&quot;#,##0\)">
                  <c:v>3437.4999999999995</c:v>
                </c:pt>
                <c:pt idx="3499" formatCode="&quot;$&quot;#,##0_);[Red]\(&quot;$&quot;#,##0\)">
                  <c:v>2000</c:v>
                </c:pt>
                <c:pt idx="3500" formatCode="&quot;$&quot;#,##0_);[Red]\(&quot;$&quot;#,##0\)">
                  <c:v>1462.5</c:v>
                </c:pt>
                <c:pt idx="3501" formatCode="&quot;$&quot;#,##0_);[Red]\(&quot;$&quot;#,##0\)">
                  <c:v>1012.5</c:v>
                </c:pt>
                <c:pt idx="3502" formatCode="&quot;$&quot;#,##0_);[Red]\(&quot;$&quot;#,##0\)">
                  <c:v>1099.9999999999998</c:v>
                </c:pt>
                <c:pt idx="3503" formatCode="&quot;$&quot;#,##0_);[Red]\(&quot;$&quot;#,##0\)">
                  <c:v>2250</c:v>
                </c:pt>
                <c:pt idx="3504" formatCode="&quot;$&quot;#,##0_);[Red]\(&quot;$&quot;#,##0\)">
                  <c:v>2749.9999999999995</c:v>
                </c:pt>
                <c:pt idx="3505" formatCode="&quot;$&quot;#,##0_);[Red]\(&quot;$&quot;#,##0\)">
                  <c:v>1500</c:v>
                </c:pt>
                <c:pt idx="3506" formatCode="&quot;$&quot;#,##0_);[Red]\(&quot;$&quot;#,##0\)">
                  <c:v>900</c:v>
                </c:pt>
                <c:pt idx="3507" formatCode="&quot;$&quot;#,##0_);[Red]\(&quot;$&quot;#,##0\)">
                  <c:v>787.5</c:v>
                </c:pt>
                <c:pt idx="3508" formatCode="&quot;$&quot;#,##0_);[Red]\(&quot;$&quot;#,##0\)">
                  <c:v>962.49999999999989</c:v>
                </c:pt>
                <c:pt idx="3509" formatCode="&quot;$&quot;#,##0_);[Red]\(&quot;$&quot;#,##0\)">
                  <c:v>1650</c:v>
                </c:pt>
                <c:pt idx="3510" formatCode="&quot;$&quot;#,##0_);[Red]\(&quot;$&quot;#,##0\)">
                  <c:v>2700</c:v>
                </c:pt>
                <c:pt idx="3511" formatCode="&quot;$&quot;#,##0_);[Red]\(&quot;$&quot;#,##0\)">
                  <c:v>1512.5000000000002</c:v>
                </c:pt>
                <c:pt idx="3512" formatCode="&quot;$&quot;#,##0_);[Red]\(&quot;$&quot;#,##0\)">
                  <c:v>962.50000000000011</c:v>
                </c:pt>
                <c:pt idx="3513" formatCode="&quot;$&quot;#,##0_);[Red]\(&quot;$&quot;#,##0\)">
                  <c:v>825.00000000000011</c:v>
                </c:pt>
                <c:pt idx="3514" formatCode="&quot;$&quot;#,##0_);[Red]\(&quot;$&quot;#,##0\)">
                  <c:v>975</c:v>
                </c:pt>
                <c:pt idx="3515" formatCode="&quot;$&quot;#,##0_);[Red]\(&quot;$&quot;#,##0\)">
                  <c:v>1924.9999999999998</c:v>
                </c:pt>
                <c:pt idx="3516" formatCode="&quot;$&quot;#,##0_);[Red]\(&quot;$&quot;#,##0\)">
                  <c:v>2762.5</c:v>
                </c:pt>
                <c:pt idx="3517" formatCode="&quot;$&quot;#,##0_);[Red]\(&quot;$&quot;#,##0\)">
                  <c:v>1650.0000000000002</c:v>
                </c:pt>
                <c:pt idx="3518" formatCode="&quot;$&quot;#,##0_);[Red]\(&quot;$&quot;#,##0\)">
                  <c:v>1622.5000000000002</c:v>
                </c:pt>
                <c:pt idx="3519" formatCode="&quot;$&quot;#,##0_);[Red]\(&quot;$&quot;#,##0\)">
                  <c:v>1512.5000000000002</c:v>
                </c:pt>
                <c:pt idx="3520" formatCode="&quot;$&quot;#,##0_);[Red]\(&quot;$&quot;#,##0\)">
                  <c:v>1625</c:v>
                </c:pt>
                <c:pt idx="3521" formatCode="&quot;$&quot;#,##0_);[Red]\(&quot;$&quot;#,##0\)">
                  <c:v>2450</c:v>
                </c:pt>
                <c:pt idx="3522" formatCode="&quot;$&quot;#,##0_);[Red]\(&quot;$&quot;#,##0\)">
                  <c:v>3737.5</c:v>
                </c:pt>
                <c:pt idx="3523" formatCode="&quot;$&quot;#,##0_);[Red]\(&quot;$&quot;#,##0\)">
                  <c:v>2062.5</c:v>
                </c:pt>
                <c:pt idx="3524" formatCode="&quot;$&quot;#,##0_);[Red]\(&quot;$&quot;#,##0\)">
                  <c:v>1925.0000000000002</c:v>
                </c:pt>
                <c:pt idx="3525" formatCode="&quot;$&quot;#,##0_);[Red]\(&quot;$&quot;#,##0\)">
                  <c:v>1650.0000000000002</c:v>
                </c:pt>
                <c:pt idx="3526" formatCode="&quot;$&quot;#,##0_);[Red]\(&quot;$&quot;#,##0\)">
                  <c:v>1950</c:v>
                </c:pt>
                <c:pt idx="3527" formatCode="&quot;$&quot;#,##0_);[Red]\(&quot;$&quot;#,##0\)">
                  <c:v>2800</c:v>
                </c:pt>
                <c:pt idx="3528" formatCode="&quot;$&quot;#,##0_);[Red]\(&quot;$&quot;#,##0\)">
                  <c:v>1487.5000000000002</c:v>
                </c:pt>
                <c:pt idx="3529" formatCode="&quot;$&quot;#,##0_);[Red]\(&quot;$&quot;#,##0\)">
                  <c:v>787.50000000000011</c:v>
                </c:pt>
                <c:pt idx="3530" formatCode="&quot;$&quot;#,##0_);[Red]\(&quot;$&quot;#,##0\)">
                  <c:v>562.50000000000011</c:v>
                </c:pt>
                <c:pt idx="3531" formatCode="&quot;$&quot;#,##0_);[Red]\(&quot;$&quot;#,##0\)">
                  <c:v>225</c:v>
                </c:pt>
                <c:pt idx="3532" formatCode="&quot;$&quot;#,##0_);[Red]\(&quot;$&quot;#,##0\)">
                  <c:v>562.5</c:v>
                </c:pt>
                <c:pt idx="3533" formatCode="&quot;$&quot;#,##0_);[Red]\(&quot;$&quot;#,##0\)">
                  <c:v>787.50000000000011</c:v>
                </c:pt>
                <c:pt idx="3534" formatCode="&quot;$&quot;#,##0_);[Red]\(&quot;$&quot;#,##0\)">
                  <c:v>1662.5000000000002</c:v>
                </c:pt>
                <c:pt idx="3535" formatCode="&quot;$&quot;#,##0_);[Red]\(&quot;$&quot;#,##0\)">
                  <c:v>437.50000000000006</c:v>
                </c:pt>
                <c:pt idx="3536" formatCode="&quot;$&quot;#,##0_);[Red]\(&quot;$&quot;#,##0\)">
                  <c:v>437.50000000000011</c:v>
                </c:pt>
                <c:pt idx="3537" formatCode="&quot;$&quot;#,##0_);[Red]\(&quot;$&quot;#,##0\)">
                  <c:v>150</c:v>
                </c:pt>
                <c:pt idx="3538" formatCode="&quot;$&quot;#,##0_);[Red]\(&quot;$&quot;#,##0\)">
                  <c:v>562.5</c:v>
                </c:pt>
                <c:pt idx="3539" formatCode="&quot;$&quot;#,##0_);[Red]\(&quot;$&quot;#,##0\)">
                  <c:v>787.50000000000011</c:v>
                </c:pt>
                <c:pt idx="3540" formatCode="&quot;$&quot;#,##0_);[Red]\(&quot;$&quot;#,##0\)">
                  <c:v>1557.5000000000002</c:v>
                </c:pt>
                <c:pt idx="3541" formatCode="&quot;$&quot;#,##0_);[Red]\(&quot;$&quot;#,##0\)">
                  <c:v>525</c:v>
                </c:pt>
                <c:pt idx="3542" formatCode="&quot;$&quot;#,##0_);[Red]\(&quot;$&quot;#,##0\)">
                  <c:v>437.50000000000011</c:v>
                </c:pt>
                <c:pt idx="3543" formatCode="&quot;$&quot;#,##0_);[Red]\(&quot;$&quot;#,##0\)">
                  <c:v>75</c:v>
                </c:pt>
                <c:pt idx="3544" formatCode="&quot;$&quot;#,##0_);[Red]\(&quot;$&quot;#,##0\)">
                  <c:v>337.5</c:v>
                </c:pt>
                <c:pt idx="3545" formatCode="&quot;$&quot;#,##0_);[Red]\(&quot;$&quot;#,##0\)">
                  <c:v>612.50000000000011</c:v>
                </c:pt>
                <c:pt idx="3546" formatCode="&quot;$&quot;#,##0_);[Red]\(&quot;$&quot;#,##0\)">
                  <c:v>1487.5000000000002</c:v>
                </c:pt>
                <c:pt idx="3547" formatCode="&quot;$&quot;#,##0_);[Red]\(&quot;$&quot;#,##0\)">
                  <c:v>437.50000000000006</c:v>
                </c:pt>
                <c:pt idx="3548" formatCode="&quot;$&quot;#,##0_);[Red]\(&quot;$&quot;#,##0\)">
                  <c:v>312.50000000000006</c:v>
                </c:pt>
                <c:pt idx="3549" formatCode="&quot;$&quot;#,##0_);[Red]\(&quot;$&quot;#,##0\)">
                  <c:v>150</c:v>
                </c:pt>
                <c:pt idx="3550" formatCode="&quot;$&quot;#,##0_);[Red]\(&quot;$&quot;#,##0\)">
                  <c:v>225</c:v>
                </c:pt>
                <c:pt idx="3551" formatCode="&quot;$&quot;#,##0_);[Red]\(&quot;$&quot;#,##0\)">
                  <c:v>700.00000000000011</c:v>
                </c:pt>
                <c:pt idx="3552" formatCode="&quot;$&quot;#,##0_);[Red]\(&quot;$&quot;#,##0\)">
                  <c:v>2349.9999999999995</c:v>
                </c:pt>
                <c:pt idx="3553" formatCode="&quot;$&quot;#,##0_);[Red]\(&quot;$&quot;#,##0\)">
                  <c:v>787.5</c:v>
                </c:pt>
                <c:pt idx="3554" formatCode="&quot;$&quot;#,##0_);[Red]\(&quot;$&quot;#,##0\)">
                  <c:v>800</c:v>
                </c:pt>
                <c:pt idx="3555" formatCode="&quot;$&quot;#,##0_);[Red]\(&quot;$&quot;#,##0\)">
                  <c:v>600</c:v>
                </c:pt>
                <c:pt idx="3556" formatCode="&quot;$&quot;#,##0_);[Red]\(&quot;$&quot;#,##0\)">
                  <c:v>874.99999999999989</c:v>
                </c:pt>
                <c:pt idx="3557" formatCode="&quot;$&quot;#,##0_);[Red]\(&quot;$&quot;#,##0\)">
                  <c:v>1649.9999999999998</c:v>
                </c:pt>
                <c:pt idx="3558" formatCode="&quot;$&quot;#,##0_);[Red]\(&quot;$&quot;#,##0\)">
                  <c:v>2749.9999999999995</c:v>
                </c:pt>
                <c:pt idx="3559" formatCode="&quot;$&quot;#,##0_);[Red]\(&quot;$&quot;#,##0\)">
                  <c:v>1350</c:v>
                </c:pt>
                <c:pt idx="3560" formatCode="&quot;$&quot;#,##0_);[Red]\(&quot;$&quot;#,##0\)">
                  <c:v>900</c:v>
                </c:pt>
                <c:pt idx="3561" formatCode="&quot;$&quot;#,##0_);[Red]\(&quot;$&quot;#,##0\)">
                  <c:v>800</c:v>
                </c:pt>
                <c:pt idx="3562" formatCode="&quot;$&quot;#,##0_);[Red]\(&quot;$&quot;#,##0\)">
                  <c:v>999.99999999999989</c:v>
                </c:pt>
                <c:pt idx="3563" formatCode="&quot;$&quot;#,##0_);[Red]\(&quot;$&quot;#,##0\)">
                  <c:v>1924.9999999999998</c:v>
                </c:pt>
                <c:pt idx="3564" formatCode="&quot;$&quot;#,##0_);[Red]\(&quot;$&quot;#,##0\)">
                  <c:v>2874.9999999999995</c:v>
                </c:pt>
                <c:pt idx="3565" formatCode="&quot;$&quot;#,##0_);[Red]\(&quot;$&quot;#,##0\)">
                  <c:v>1462.5</c:v>
                </c:pt>
                <c:pt idx="3566" formatCode="&quot;$&quot;#,##0_);[Red]\(&quot;$&quot;#,##0\)">
                  <c:v>1000</c:v>
                </c:pt>
                <c:pt idx="3567" formatCode="&quot;$&quot;#,##0_);[Red]\(&quot;$&quot;#,##0\)">
                  <c:v>800</c:v>
                </c:pt>
                <c:pt idx="3568" formatCode="&quot;$&quot;#,##0_);[Red]\(&quot;$&quot;#,##0\)">
                  <c:v>1124.9999999999998</c:v>
                </c:pt>
                <c:pt idx="3569" formatCode="&quot;$&quot;#,##0_);[Red]\(&quot;$&quot;#,##0\)">
                  <c:v>2199.9999999999995</c:v>
                </c:pt>
                <c:pt idx="3570" formatCode="&quot;$&quot;#,##0_);[Red]\(&quot;$&quot;#,##0\)">
                  <c:v>2749.9999999999995</c:v>
                </c:pt>
                <c:pt idx="3571" formatCode="&quot;$&quot;#,##0_);[Red]\(&quot;$&quot;#,##0\)">
                  <c:v>1462.5</c:v>
                </c:pt>
                <c:pt idx="3572" formatCode="&quot;$&quot;#,##0_);[Red]\(&quot;$&quot;#,##0\)">
                  <c:v>1000</c:v>
                </c:pt>
                <c:pt idx="3573" formatCode="&quot;$&quot;#,##0_);[Red]\(&quot;$&quot;#,##0\)">
                  <c:v>600</c:v>
                </c:pt>
                <c:pt idx="3574" formatCode="&quot;$&quot;#,##0_);[Red]\(&quot;$&quot;#,##0\)">
                  <c:v>624.99999999999989</c:v>
                </c:pt>
                <c:pt idx="3575" formatCode="&quot;$&quot;#,##0_);[Red]\(&quot;$&quot;#,##0\)">
                  <c:v>1649.9999999999998</c:v>
                </c:pt>
                <c:pt idx="3576" formatCode="&quot;$&quot;#,##0_);[Red]\(&quot;$&quot;#,##0\)">
                  <c:v>2124.9999999999995</c:v>
                </c:pt>
                <c:pt idx="3577" formatCode="&quot;$&quot;#,##0_);[Red]\(&quot;$&quot;#,##0\)">
                  <c:v>1012.5</c:v>
                </c:pt>
                <c:pt idx="3578" formatCode="&quot;$&quot;#,##0_);[Red]\(&quot;$&quot;#,##0\)">
                  <c:v>500</c:v>
                </c:pt>
                <c:pt idx="3579" formatCode="&quot;$&quot;#,##0_);[Red]\(&quot;$&quot;#,##0\)">
                  <c:v>400</c:v>
                </c:pt>
                <c:pt idx="3580" formatCode="&quot;$&quot;#,##0_);[Red]\(&quot;$&quot;#,##0\)">
                  <c:v>499.99999999999994</c:v>
                </c:pt>
                <c:pt idx="3581" formatCode="&quot;$&quot;#,##0_);[Red]\(&quot;$&quot;#,##0\)">
                  <c:v>1099.9999999999998</c:v>
                </c:pt>
                <c:pt idx="3582" formatCode="&quot;$&quot;#,##0_);[Red]\(&quot;$&quot;#,##0\)">
                  <c:v>2062.4999999999995</c:v>
                </c:pt>
                <c:pt idx="3583" formatCode="&quot;$&quot;#,##0_);[Red]\(&quot;$&quot;#,##0\)">
                  <c:v>1000</c:v>
                </c:pt>
                <c:pt idx="3584" formatCode="&quot;$&quot;#,##0_);[Red]\(&quot;$&quot;#,##0\)">
                  <c:v>500</c:v>
                </c:pt>
                <c:pt idx="3585" formatCode="&quot;$&quot;#,##0_);[Red]\(&quot;$&quot;#,##0\)">
                  <c:v>375</c:v>
                </c:pt>
                <c:pt idx="3586" formatCode="&quot;$&quot;#,##0_);[Red]\(&quot;$&quot;#,##0\)">
                  <c:v>450</c:v>
                </c:pt>
                <c:pt idx="3587" formatCode="&quot;$&quot;#,##0_);[Red]\(&quot;$&quot;#,##0\)">
                  <c:v>1299.9999999999998</c:v>
                </c:pt>
                <c:pt idx="3588" formatCode="&quot;$&quot;#,##0_);[Red]\(&quot;$&quot;#,##0\)">
                  <c:v>2100</c:v>
                </c:pt>
                <c:pt idx="3589" formatCode="&quot;$&quot;#,##0_);[Red]\(&quot;$&quot;#,##0\)">
                  <c:v>1125</c:v>
                </c:pt>
                <c:pt idx="3590" formatCode="&quot;$&quot;#,##0_);[Red]\(&quot;$&quot;#,##0\)">
                  <c:v>1100</c:v>
                </c:pt>
                <c:pt idx="3591" formatCode="&quot;$&quot;#,##0_);[Red]\(&quot;$&quot;#,##0\)">
                  <c:v>1000</c:v>
                </c:pt>
                <c:pt idx="3592" formatCode="&quot;$&quot;#,##0_);[Red]\(&quot;$&quot;#,##0\)">
                  <c:v>1050</c:v>
                </c:pt>
                <c:pt idx="3593" formatCode="&quot;$&quot;#,##0_);[Red]\(&quot;$&quot;#,##0\)">
                  <c:v>1787.4999999999998</c:v>
                </c:pt>
                <c:pt idx="3594" formatCode="&quot;$&quot;#,##0_);[Red]\(&quot;$&quot;#,##0\)">
                  <c:v>3000</c:v>
                </c:pt>
                <c:pt idx="3595" formatCode="&quot;$&quot;#,##0_);[Red]\(&quot;$&quot;#,##0\)">
                  <c:v>1500</c:v>
                </c:pt>
                <c:pt idx="3596" formatCode="&quot;$&quot;#,##0_);[Red]\(&quot;$&quot;#,##0\)">
                  <c:v>1375</c:v>
                </c:pt>
                <c:pt idx="3597" formatCode="&quot;$&quot;#,##0_);[Red]\(&quot;$&quot;#,##0\)">
                  <c:v>1125</c:v>
                </c:pt>
                <c:pt idx="3598" formatCode="&quot;$&quot;#,##0_);[Red]\(&quot;$&quot;#,##0\)">
                  <c:v>1350</c:v>
                </c:pt>
                <c:pt idx="3599" formatCode="&quot;$&quot;#,##0_);[Red]\(&quot;$&quot;#,##0\)">
                  <c:v>2112.4999999999995</c:v>
                </c:pt>
                <c:pt idx="3600" formatCode="&quot;$&quot;#,##0_);[Red]\(&quot;$&quot;#,##0\)">
                  <c:v>1800</c:v>
                </c:pt>
                <c:pt idx="3601" formatCode="&quot;$&quot;#,##0_);[Red]\(&quot;$&quot;#,##0\)">
                  <c:v>1000</c:v>
                </c:pt>
                <c:pt idx="3602" formatCode="&quot;$&quot;#,##0_);[Red]\(&quot;$&quot;#,##0\)">
                  <c:v>750.00000000000011</c:v>
                </c:pt>
                <c:pt idx="3603" formatCode="&quot;$&quot;#,##0_);[Red]\(&quot;$&quot;#,##0\)">
                  <c:v>350</c:v>
                </c:pt>
                <c:pt idx="3604" formatCode="&quot;$&quot;#,##0_);[Red]\(&quot;$&quot;#,##0\)">
                  <c:v>750</c:v>
                </c:pt>
                <c:pt idx="3605" formatCode="&quot;$&quot;#,##0_);[Red]\(&quot;$&quot;#,##0\)">
                  <c:v>1000</c:v>
                </c:pt>
                <c:pt idx="3606" formatCode="&quot;$&quot;#,##0_);[Red]\(&quot;$&quot;#,##0\)">
                  <c:v>2000</c:v>
                </c:pt>
                <c:pt idx="3607" formatCode="&quot;$&quot;#,##0_);[Red]\(&quot;$&quot;#,##0\)">
                  <c:v>600</c:v>
                </c:pt>
                <c:pt idx="3608" formatCode="&quot;$&quot;#,##0_);[Red]\(&quot;$&quot;#,##0\)">
                  <c:v>600.00000000000011</c:v>
                </c:pt>
                <c:pt idx="3609" formatCode="&quot;$&quot;#,##0_);[Red]\(&quot;$&quot;#,##0\)">
                  <c:v>875</c:v>
                </c:pt>
                <c:pt idx="3610" formatCode="&quot;$&quot;#,##0_);[Red]\(&quot;$&quot;#,##0\)">
                  <c:v>750</c:v>
                </c:pt>
                <c:pt idx="3611" formatCode="&quot;$&quot;#,##0_);[Red]\(&quot;$&quot;#,##0\)">
                  <c:v>1000</c:v>
                </c:pt>
                <c:pt idx="3612" formatCode="&quot;$&quot;#,##0_);[Red]\(&quot;$&quot;#,##0\)">
                  <c:v>1880</c:v>
                </c:pt>
                <c:pt idx="3613" formatCode="&quot;$&quot;#,##0_);[Red]\(&quot;$&quot;#,##0\)">
                  <c:v>700</c:v>
                </c:pt>
                <c:pt idx="3614" formatCode="&quot;$&quot;#,##0_);[Red]\(&quot;$&quot;#,##0\)">
                  <c:v>600.00000000000011</c:v>
                </c:pt>
                <c:pt idx="3615" formatCode="&quot;$&quot;#,##0_);[Red]\(&quot;$&quot;#,##0\)">
                  <c:v>1050</c:v>
                </c:pt>
                <c:pt idx="3616" formatCode="&quot;$&quot;#,##0_);[Red]\(&quot;$&quot;#,##0\)">
                  <c:v>500</c:v>
                </c:pt>
                <c:pt idx="3617" formatCode="&quot;$&quot;#,##0_);[Red]\(&quot;$&quot;#,##0\)">
                  <c:v>800</c:v>
                </c:pt>
                <c:pt idx="3618" formatCode="&quot;$&quot;#,##0_);[Red]\(&quot;$&quot;#,##0\)">
                  <c:v>1800</c:v>
                </c:pt>
                <c:pt idx="3619" formatCode="&quot;$&quot;#,##0_);[Red]\(&quot;$&quot;#,##0\)">
                  <c:v>600</c:v>
                </c:pt>
                <c:pt idx="3620" formatCode="&quot;$&quot;#,##0_);[Red]\(&quot;$&quot;#,##0\)">
                  <c:v>450.00000000000006</c:v>
                </c:pt>
                <c:pt idx="3621" formatCode="&quot;$&quot;#,##0_);[Red]\(&quot;$&quot;#,##0\)">
                  <c:v>437.5</c:v>
                </c:pt>
                <c:pt idx="3622" formatCode="&quot;$&quot;#,##0_);[Red]\(&quot;$&quot;#,##0\)">
                  <c:v>625</c:v>
                </c:pt>
                <c:pt idx="3623" formatCode="&quot;$&quot;#,##0_);[Red]\(&quot;$&quot;#,##0\)">
                  <c:v>1100</c:v>
                </c:pt>
                <c:pt idx="3624" formatCode="&quot;$&quot;#,##0_);[Red]\(&quot;$&quot;#,##0\)">
                  <c:v>2722.4999999999995</c:v>
                </c:pt>
                <c:pt idx="3625" formatCode="&quot;$&quot;#,##0_);[Red]\(&quot;$&quot;#,##0\)">
                  <c:v>1000</c:v>
                </c:pt>
                <c:pt idx="3626" formatCode="&quot;$&quot;#,##0_);[Red]\(&quot;$&quot;#,##0\)">
                  <c:v>1012.5</c:v>
                </c:pt>
                <c:pt idx="3627" formatCode="&quot;$&quot;#,##0_);[Red]\(&quot;$&quot;#,##0\)">
                  <c:v>787.5</c:v>
                </c:pt>
                <c:pt idx="3628" formatCode="&quot;$&quot;#,##0_);[Red]\(&quot;$&quot;#,##0\)">
                  <c:v>1099.9999999999998</c:v>
                </c:pt>
                <c:pt idx="3629" formatCode="&quot;$&quot;#,##0_);[Red]\(&quot;$&quot;#,##0\)">
                  <c:v>1950</c:v>
                </c:pt>
                <c:pt idx="3630" formatCode="&quot;$&quot;#,##0_);[Red]\(&quot;$&quot;#,##0\)">
                  <c:v>3162.4999999999995</c:v>
                </c:pt>
                <c:pt idx="3631" formatCode="&quot;$&quot;#,##0_);[Red]\(&quot;$&quot;#,##0\)">
                  <c:v>1625</c:v>
                </c:pt>
                <c:pt idx="3632" formatCode="&quot;$&quot;#,##0_);[Red]\(&quot;$&quot;#,##0\)">
                  <c:v>1125</c:v>
                </c:pt>
                <c:pt idx="3633" formatCode="&quot;$&quot;#,##0_);[Red]\(&quot;$&quot;#,##0\)">
                  <c:v>1012.5</c:v>
                </c:pt>
                <c:pt idx="3634" formatCode="&quot;$&quot;#,##0_);[Red]\(&quot;$&quot;#,##0\)">
                  <c:v>1237.4999999999998</c:v>
                </c:pt>
                <c:pt idx="3635" formatCode="&quot;$&quot;#,##0_);[Red]\(&quot;$&quot;#,##0\)">
                  <c:v>2250</c:v>
                </c:pt>
                <c:pt idx="3636" formatCode="&quot;$&quot;#,##0_);[Red]\(&quot;$&quot;#,##0\)">
                  <c:v>3299.9999999999995</c:v>
                </c:pt>
                <c:pt idx="3637" formatCode="&quot;$&quot;#,##0_);[Red]\(&quot;$&quot;#,##0\)">
                  <c:v>1750</c:v>
                </c:pt>
                <c:pt idx="3638" formatCode="&quot;$&quot;#,##0_);[Red]\(&quot;$&quot;#,##0\)">
                  <c:v>1237.5</c:v>
                </c:pt>
                <c:pt idx="3639" formatCode="&quot;$&quot;#,##0_);[Red]\(&quot;$&quot;#,##0\)">
                  <c:v>1012.5</c:v>
                </c:pt>
                <c:pt idx="3640" formatCode="&quot;$&quot;#,##0_);[Red]\(&quot;$&quot;#,##0\)">
                  <c:v>1374.9999999999998</c:v>
                </c:pt>
                <c:pt idx="3641" formatCode="&quot;$&quot;#,##0_);[Red]\(&quot;$&quot;#,##0\)">
                  <c:v>2550</c:v>
                </c:pt>
                <c:pt idx="3642" formatCode="&quot;$&quot;#,##0_);[Red]\(&quot;$&quot;#,##0\)">
                  <c:v>3162.4999999999995</c:v>
                </c:pt>
                <c:pt idx="3643" formatCode="&quot;$&quot;#,##0_);[Red]\(&quot;$&quot;#,##0\)">
                  <c:v>1750</c:v>
                </c:pt>
                <c:pt idx="3644" formatCode="&quot;$&quot;#,##0_);[Red]\(&quot;$&quot;#,##0\)">
                  <c:v>1237.5</c:v>
                </c:pt>
                <c:pt idx="3645" formatCode="&quot;$&quot;#,##0_);[Red]\(&quot;$&quot;#,##0\)">
                  <c:v>787.5</c:v>
                </c:pt>
                <c:pt idx="3646" formatCode="&quot;$&quot;#,##0_);[Red]\(&quot;$&quot;#,##0\)">
                  <c:v>824.99999999999989</c:v>
                </c:pt>
                <c:pt idx="3647" formatCode="&quot;$&quot;#,##0_);[Red]\(&quot;$&quot;#,##0\)">
                  <c:v>1950</c:v>
                </c:pt>
                <c:pt idx="3648" formatCode="&quot;$&quot;#,##0_);[Red]\(&quot;$&quot;#,##0\)">
                  <c:v>2474.9999999999995</c:v>
                </c:pt>
                <c:pt idx="3649" formatCode="&quot;$&quot;#,##0_);[Red]\(&quot;$&quot;#,##0\)">
                  <c:v>1250</c:v>
                </c:pt>
                <c:pt idx="3650" formatCode="&quot;$&quot;#,##0_);[Red]\(&quot;$&quot;#,##0\)">
                  <c:v>675</c:v>
                </c:pt>
                <c:pt idx="3651" formatCode="&quot;$&quot;#,##0_);[Red]\(&quot;$&quot;#,##0\)">
                  <c:v>562.5</c:v>
                </c:pt>
                <c:pt idx="3652" formatCode="&quot;$&quot;#,##0_);[Red]\(&quot;$&quot;#,##0\)">
                  <c:v>687.49999999999989</c:v>
                </c:pt>
                <c:pt idx="3653" formatCode="&quot;$&quot;#,##0_);[Red]\(&quot;$&quot;#,##0\)">
                  <c:v>1350</c:v>
                </c:pt>
                <c:pt idx="3654" formatCode="&quot;$&quot;#,##0_);[Red]\(&quot;$&quot;#,##0\)">
                  <c:v>2400</c:v>
                </c:pt>
                <c:pt idx="3655" formatCode="&quot;$&quot;#,##0_);[Red]\(&quot;$&quot;#,##0\)">
                  <c:v>1237.5</c:v>
                </c:pt>
                <c:pt idx="3656" formatCode="&quot;$&quot;#,##0_);[Red]\(&quot;$&quot;#,##0\)">
                  <c:v>687.5</c:v>
                </c:pt>
                <c:pt idx="3657" formatCode="&quot;$&quot;#,##0_);[Red]\(&quot;$&quot;#,##0\)">
                  <c:v>550</c:v>
                </c:pt>
                <c:pt idx="3658" formatCode="&quot;$&quot;#,##0_);[Red]\(&quot;$&quot;#,##0\)">
                  <c:v>650</c:v>
                </c:pt>
                <c:pt idx="3659" formatCode="&quot;$&quot;#,##0_);[Red]\(&quot;$&quot;#,##0\)">
                  <c:v>1575</c:v>
                </c:pt>
                <c:pt idx="3660" formatCode="&quot;$&quot;#,##0_);[Red]\(&quot;$&quot;#,##0\)">
                  <c:v>2437.5</c:v>
                </c:pt>
                <c:pt idx="3661" formatCode="&quot;$&quot;#,##0_);[Red]\(&quot;$&quot;#,##0\)">
                  <c:v>1650.0000000000002</c:v>
                </c:pt>
                <c:pt idx="3662" formatCode="&quot;$&quot;#,##0_);[Red]\(&quot;$&quot;#,##0\)">
                  <c:v>1622.5000000000002</c:v>
                </c:pt>
                <c:pt idx="3663" formatCode="&quot;$&quot;#,##0_);[Red]\(&quot;$&quot;#,##0\)">
                  <c:v>1512.5000000000002</c:v>
                </c:pt>
                <c:pt idx="3664" formatCode="&quot;$&quot;#,##0_);[Red]\(&quot;$&quot;#,##0\)">
                  <c:v>1625</c:v>
                </c:pt>
                <c:pt idx="3665" formatCode="&quot;$&quot;#,##0_);[Red]\(&quot;$&quot;#,##0\)">
                  <c:v>2450</c:v>
                </c:pt>
                <c:pt idx="3666" formatCode="&quot;$&quot;#,##0_);[Red]\(&quot;$&quot;#,##0\)">
                  <c:v>3737.5</c:v>
                </c:pt>
                <c:pt idx="3667" formatCode="&quot;$&quot;#,##0_);[Red]\(&quot;$&quot;#,##0\)">
                  <c:v>2062.5</c:v>
                </c:pt>
                <c:pt idx="3668" formatCode="&quot;$&quot;#,##0_);[Red]\(&quot;$&quot;#,##0\)">
                  <c:v>1925.0000000000002</c:v>
                </c:pt>
                <c:pt idx="3669" formatCode="&quot;$&quot;#,##0_);[Red]\(&quot;$&quot;#,##0\)">
                  <c:v>1650.0000000000002</c:v>
                </c:pt>
                <c:pt idx="3670" formatCode="&quot;$&quot;#,##0_);[Red]\(&quot;$&quot;#,##0\)">
                  <c:v>1950</c:v>
                </c:pt>
                <c:pt idx="3671" formatCode="&quot;$&quot;#,##0_);[Red]\(&quot;$&quot;#,##0\)">
                  <c:v>2800</c:v>
                </c:pt>
                <c:pt idx="3672" formatCode="&quot;$&quot;#,##0_);[Red]\(&quot;$&quot;#,##0\)">
                  <c:v>2362.5</c:v>
                </c:pt>
                <c:pt idx="3673" formatCode="&quot;$&quot;#,##0_);[Red]\(&quot;$&quot;#,##0\)">
                  <c:v>1462.5</c:v>
                </c:pt>
                <c:pt idx="3674" formatCode="&quot;$&quot;#,##0_);[Red]\(&quot;$&quot;#,##0\)">
                  <c:v>1137.5</c:v>
                </c:pt>
                <c:pt idx="3675" formatCode="&quot;$&quot;#,##0_);[Red]\(&quot;$&quot;#,##0\)">
                  <c:v>699.99999999999989</c:v>
                </c:pt>
                <c:pt idx="3676" formatCode="&quot;$&quot;#,##0_);[Red]\(&quot;$&quot;#,##0\)">
                  <c:v>1237.5</c:v>
                </c:pt>
                <c:pt idx="3677" formatCode="&quot;$&quot;#,##0_);[Red]\(&quot;$&quot;#,##0\)">
                  <c:v>1462.5</c:v>
                </c:pt>
                <c:pt idx="3678" formatCode="&quot;$&quot;#,##0_);[Red]\(&quot;$&quot;#,##0\)">
                  <c:v>2587.5</c:v>
                </c:pt>
                <c:pt idx="3679" formatCode="&quot;$&quot;#,##0_);[Red]\(&quot;$&quot;#,##0\)">
                  <c:v>1012.5</c:v>
                </c:pt>
                <c:pt idx="3680" formatCode="&quot;$&quot;#,##0_);[Red]\(&quot;$&quot;#,##0\)">
                  <c:v>962.50000000000011</c:v>
                </c:pt>
                <c:pt idx="3681" formatCode="&quot;$&quot;#,##0_);[Red]\(&quot;$&quot;#,##0\)">
                  <c:v>600</c:v>
                </c:pt>
                <c:pt idx="3682" formatCode="&quot;$&quot;#,##0_);[Red]\(&quot;$&quot;#,##0\)">
                  <c:v>1237.5</c:v>
                </c:pt>
                <c:pt idx="3683" formatCode="&quot;$&quot;#,##0_);[Red]\(&quot;$&quot;#,##0\)">
                  <c:v>1462.5</c:v>
                </c:pt>
                <c:pt idx="3684" formatCode="&quot;$&quot;#,##0_);[Red]\(&quot;$&quot;#,##0\)">
                  <c:v>2452.5</c:v>
                </c:pt>
                <c:pt idx="3685" formatCode="&quot;$&quot;#,##0_);[Red]\(&quot;$&quot;#,##0\)">
                  <c:v>1125</c:v>
                </c:pt>
                <c:pt idx="3686" formatCode="&quot;$&quot;#,##0_);[Red]\(&quot;$&quot;#,##0\)">
                  <c:v>962.50000000000011</c:v>
                </c:pt>
                <c:pt idx="3687" formatCode="&quot;$&quot;#,##0_);[Red]\(&quot;$&quot;#,##0\)">
                  <c:v>499.99999999999994</c:v>
                </c:pt>
                <c:pt idx="3688" formatCode="&quot;$&quot;#,##0_);[Red]\(&quot;$&quot;#,##0\)">
                  <c:v>962.50000000000011</c:v>
                </c:pt>
                <c:pt idx="3689" formatCode="&quot;$&quot;#,##0_);[Red]\(&quot;$&quot;#,##0\)">
                  <c:v>1237.5</c:v>
                </c:pt>
                <c:pt idx="3690" formatCode="&quot;$&quot;#,##0_);[Red]\(&quot;$&quot;#,##0\)">
                  <c:v>2362.5</c:v>
                </c:pt>
                <c:pt idx="3691" formatCode="&quot;$&quot;#,##0_);[Red]\(&quot;$&quot;#,##0\)">
                  <c:v>1012.5</c:v>
                </c:pt>
                <c:pt idx="3692" formatCode="&quot;$&quot;#,##0_);[Red]\(&quot;$&quot;#,##0\)">
                  <c:v>787.50000000000011</c:v>
                </c:pt>
                <c:pt idx="3693" formatCode="&quot;$&quot;#,##0_);[Red]\(&quot;$&quot;#,##0\)">
                  <c:v>600</c:v>
                </c:pt>
                <c:pt idx="3694" formatCode="&quot;$&quot;#,##0_);[Red]\(&quot;$&quot;#,##0\)">
                  <c:v>825.00000000000011</c:v>
                </c:pt>
                <c:pt idx="3695" formatCode="&quot;$&quot;#,##0_);[Red]\(&quot;$&quot;#,##0\)">
                  <c:v>1350</c:v>
                </c:pt>
                <c:pt idx="3696" formatCode="&quot;$&quot;#,##0_);[Red]\(&quot;$&quot;#,##0\)">
                  <c:v>3420</c:v>
                </c:pt>
                <c:pt idx="3697" formatCode="&quot;$&quot;#,##0_);[Red]\(&quot;$&quot;#,##0\)">
                  <c:v>1512.5000000000002</c:v>
                </c:pt>
                <c:pt idx="3698" formatCode="&quot;$&quot;#,##0_);[Red]\(&quot;$&quot;#,##0\)">
                  <c:v>1500</c:v>
                </c:pt>
                <c:pt idx="3699" formatCode="&quot;$&quot;#,##0_);[Red]\(&quot;$&quot;#,##0\)">
                  <c:v>1250</c:v>
                </c:pt>
                <c:pt idx="3700" formatCode="&quot;$&quot;#,##0_);[Red]\(&quot;$&quot;#,##0\)">
                  <c:v>1650</c:v>
                </c:pt>
                <c:pt idx="3701" formatCode="&quot;$&quot;#,##0_);[Red]\(&quot;$&quot;#,##0\)">
                  <c:v>2600</c:v>
                </c:pt>
                <c:pt idx="3702" formatCode="&quot;$&quot;#,##0_);[Red]\(&quot;$&quot;#,##0\)">
                  <c:v>3900</c:v>
                </c:pt>
                <c:pt idx="3703" formatCode="&quot;$&quot;#,##0_);[Red]\(&quot;$&quot;#,##0\)">
                  <c:v>2200</c:v>
                </c:pt>
                <c:pt idx="3704" formatCode="&quot;$&quot;#,##0_);[Red]\(&quot;$&quot;#,##0\)">
                  <c:v>1625</c:v>
                </c:pt>
                <c:pt idx="3705" formatCode="&quot;$&quot;#,##0_);[Red]\(&quot;$&quot;#,##0\)">
                  <c:v>1500</c:v>
                </c:pt>
                <c:pt idx="3706" formatCode="&quot;$&quot;#,##0_);[Red]\(&quot;$&quot;#,##0\)">
                  <c:v>1800</c:v>
                </c:pt>
                <c:pt idx="3707" formatCode="&quot;$&quot;#,##0_);[Red]\(&quot;$&quot;#,##0\)">
                  <c:v>2925</c:v>
                </c:pt>
                <c:pt idx="3708" formatCode="&quot;$&quot;#,##0_);[Red]\(&quot;$&quot;#,##0\)">
                  <c:v>4050</c:v>
                </c:pt>
                <c:pt idx="3709" formatCode="&quot;$&quot;#,##0_);[Red]\(&quot;$&quot;#,##0\)">
                  <c:v>2337.5</c:v>
                </c:pt>
                <c:pt idx="3710" formatCode="&quot;$&quot;#,##0_);[Red]\(&quot;$&quot;#,##0\)">
                  <c:v>1750</c:v>
                </c:pt>
                <c:pt idx="3711" formatCode="&quot;$&quot;#,##0_);[Red]\(&quot;$&quot;#,##0\)">
                  <c:v>1500</c:v>
                </c:pt>
                <c:pt idx="3712" formatCode="&quot;$&quot;#,##0_);[Red]\(&quot;$&quot;#,##0\)">
                  <c:v>1950</c:v>
                </c:pt>
                <c:pt idx="3713" formatCode="&quot;$&quot;#,##0_);[Red]\(&quot;$&quot;#,##0\)">
                  <c:v>3250</c:v>
                </c:pt>
                <c:pt idx="3714" formatCode="&quot;$&quot;#,##0_);[Red]\(&quot;$&quot;#,##0\)">
                  <c:v>3900</c:v>
                </c:pt>
                <c:pt idx="3715" formatCode="&quot;$&quot;#,##0_);[Red]\(&quot;$&quot;#,##0\)">
                  <c:v>2337.5</c:v>
                </c:pt>
                <c:pt idx="3716" formatCode="&quot;$&quot;#,##0_);[Red]\(&quot;$&quot;#,##0\)">
                  <c:v>1750</c:v>
                </c:pt>
                <c:pt idx="3717" formatCode="&quot;$&quot;#,##0_);[Red]\(&quot;$&quot;#,##0\)">
                  <c:v>1250</c:v>
                </c:pt>
                <c:pt idx="3718" formatCode="&quot;$&quot;#,##0_);[Red]\(&quot;$&quot;#,##0\)">
                  <c:v>1350</c:v>
                </c:pt>
                <c:pt idx="3719" formatCode="&quot;$&quot;#,##0_);[Red]\(&quot;$&quot;#,##0\)">
                  <c:v>2600</c:v>
                </c:pt>
                <c:pt idx="3720" formatCode="&quot;$&quot;#,##0_);[Red]\(&quot;$&quot;#,##0\)">
                  <c:v>3150</c:v>
                </c:pt>
                <c:pt idx="3721" formatCode="&quot;$&quot;#,##0_);[Red]\(&quot;$&quot;#,##0\)">
                  <c:v>1787.5000000000002</c:v>
                </c:pt>
                <c:pt idx="3722" formatCode="&quot;$&quot;#,##0_);[Red]\(&quot;$&quot;#,##0\)">
                  <c:v>1125</c:v>
                </c:pt>
                <c:pt idx="3723" formatCode="&quot;$&quot;#,##0_);[Red]\(&quot;$&quot;#,##0\)">
                  <c:v>1000</c:v>
                </c:pt>
                <c:pt idx="3724" formatCode="&quot;$&quot;#,##0_);[Red]\(&quot;$&quot;#,##0\)">
                  <c:v>1200</c:v>
                </c:pt>
                <c:pt idx="3725" formatCode="&quot;$&quot;#,##0_);[Red]\(&quot;$&quot;#,##0\)">
                  <c:v>1950</c:v>
                </c:pt>
                <c:pt idx="3726" formatCode="&quot;$&quot;#,##0_);[Red]\(&quot;$&quot;#,##0\)">
                  <c:v>3087.5</c:v>
                </c:pt>
                <c:pt idx="3727" formatCode="&quot;$&quot;#,##0_);[Red]\(&quot;$&quot;#,##0\)">
                  <c:v>1800.0000000000002</c:v>
                </c:pt>
                <c:pt idx="3728" formatCode="&quot;$&quot;#,##0_);[Red]\(&quot;$&quot;#,##0\)">
                  <c:v>1200.0000000000002</c:v>
                </c:pt>
                <c:pt idx="3729" formatCode="&quot;$&quot;#,##0_);[Red]\(&quot;$&quot;#,##0\)">
                  <c:v>1050.0000000000002</c:v>
                </c:pt>
                <c:pt idx="3730" formatCode="&quot;$&quot;#,##0_);[Red]\(&quot;$&quot;#,##0\)">
                  <c:v>1225.0000000000002</c:v>
                </c:pt>
                <c:pt idx="3731" formatCode="&quot;$&quot;#,##0_);[Red]\(&quot;$&quot;#,##0\)">
                  <c:v>2250</c:v>
                </c:pt>
                <c:pt idx="3732" formatCode="&quot;$&quot;#,##0_);[Red]\(&quot;$&quot;#,##0\)">
                  <c:v>3150.0000000000005</c:v>
                </c:pt>
                <c:pt idx="3733" formatCode="&quot;$&quot;#,##0_);[Red]\(&quot;$&quot;#,##0\)">
                  <c:v>1950.0000000000002</c:v>
                </c:pt>
                <c:pt idx="3734" formatCode="&quot;$&quot;#,##0_);[Red]\(&quot;$&quot;#,##0\)">
                  <c:v>1920.0000000000002</c:v>
                </c:pt>
                <c:pt idx="3735" formatCode="&quot;$&quot;#,##0_);[Red]\(&quot;$&quot;#,##0\)">
                  <c:v>1800.0000000000002</c:v>
                </c:pt>
                <c:pt idx="3736" formatCode="&quot;$&quot;#,##0_);[Red]\(&quot;$&quot;#,##0\)">
                  <c:v>1925.0000000000002</c:v>
                </c:pt>
                <c:pt idx="3737" formatCode="&quot;$&quot;#,##0_);[Red]\(&quot;$&quot;#,##0\)">
                  <c:v>2812.5</c:v>
                </c:pt>
                <c:pt idx="3738" formatCode="&quot;$&quot;#,##0_);[Red]\(&quot;$&quot;#,##0\)">
                  <c:v>4200</c:v>
                </c:pt>
                <c:pt idx="3739" formatCode="&quot;$&quot;#,##0_);[Red]\(&quot;$&quot;#,##0\)">
                  <c:v>2400.0000000000005</c:v>
                </c:pt>
                <c:pt idx="3740" formatCode="&quot;$&quot;#,##0_);[Red]\(&quot;$&quot;#,##0\)">
                  <c:v>2250.0000000000005</c:v>
                </c:pt>
                <c:pt idx="3741" formatCode="&quot;$&quot;#,##0_);[Red]\(&quot;$&quot;#,##0\)">
                  <c:v>1950.0000000000002</c:v>
                </c:pt>
                <c:pt idx="3742" formatCode="&quot;$&quot;#,##0_);[Red]\(&quot;$&quot;#,##0\)">
                  <c:v>2275</c:v>
                </c:pt>
                <c:pt idx="3743" formatCode="&quot;$&quot;#,##0_);[Red]\(&quot;$&quot;#,##0\)">
                  <c:v>3187.5</c:v>
                </c:pt>
                <c:pt idx="3744" formatCode="&quot;$&quot;#,##0_);[Red]\(&quot;$&quot;#,##0\)">
                  <c:v>2625</c:v>
                </c:pt>
                <c:pt idx="3745" formatCode="&quot;$&quot;#,##0_);[Red]\(&quot;$&quot;#,##0\)">
                  <c:v>1625</c:v>
                </c:pt>
                <c:pt idx="3746" formatCode="&quot;$&quot;#,##0_);[Red]\(&quot;$&quot;#,##0\)">
                  <c:v>1300</c:v>
                </c:pt>
                <c:pt idx="3747" formatCode="&quot;$&quot;#,##0_);[Red]\(&quot;$&quot;#,##0\)">
                  <c:v>787.49999999999989</c:v>
                </c:pt>
                <c:pt idx="3748" formatCode="&quot;$&quot;#,##0_);[Red]\(&quot;$&quot;#,##0\)">
                  <c:v>1350.0000000000002</c:v>
                </c:pt>
                <c:pt idx="3749" formatCode="&quot;$&quot;#,##0_);[Red]\(&quot;$&quot;#,##0\)">
                  <c:v>1625</c:v>
                </c:pt>
                <c:pt idx="3750" formatCode="&quot;$&quot;#,##0_);[Red]\(&quot;$&quot;#,##0\)">
                  <c:v>3000</c:v>
                </c:pt>
                <c:pt idx="3751" formatCode="&quot;$&quot;#,##0_);[Red]\(&quot;$&quot;#,##0\)">
                  <c:v>1250</c:v>
                </c:pt>
                <c:pt idx="3752" formatCode="&quot;$&quot;#,##0_);[Red]\(&quot;$&quot;#,##0\)">
                  <c:v>1200</c:v>
                </c:pt>
                <c:pt idx="3753" formatCode="&quot;$&quot;#,##0_);[Red]\(&quot;$&quot;#,##0\)">
                  <c:v>899.99999999999989</c:v>
                </c:pt>
                <c:pt idx="3754" formatCode="&quot;$&quot;#,##0_);[Red]\(&quot;$&quot;#,##0\)">
                  <c:v>1650.0000000000002</c:v>
                </c:pt>
                <c:pt idx="3755" formatCode="&quot;$&quot;#,##0_);[Red]\(&quot;$&quot;#,##0\)">
                  <c:v>1875</c:v>
                </c:pt>
                <c:pt idx="3756" formatCode="&quot;$&quot;#,##0_);[Red]\(&quot;$&quot;#,##0\)">
                  <c:v>2850</c:v>
                </c:pt>
                <c:pt idx="3757" formatCode="&quot;$&quot;#,##0_);[Red]\(&quot;$&quot;#,##0\)">
                  <c:v>1375</c:v>
                </c:pt>
                <c:pt idx="3758" formatCode="&quot;$&quot;#,##0_);[Red]\(&quot;$&quot;#,##0\)">
                  <c:v>1200</c:v>
                </c:pt>
                <c:pt idx="3759" formatCode="&quot;$&quot;#,##0_);[Red]\(&quot;$&quot;#,##0\)">
                  <c:v>674.99999999999989</c:v>
                </c:pt>
                <c:pt idx="3760" formatCode="&quot;$&quot;#,##0_);[Red]\(&quot;$&quot;#,##0\)">
                  <c:v>1200.0000000000002</c:v>
                </c:pt>
                <c:pt idx="3761" formatCode="&quot;$&quot;#,##0_);[Red]\(&quot;$&quot;#,##0\)">
                  <c:v>1500</c:v>
                </c:pt>
                <c:pt idx="3762" formatCode="&quot;$&quot;#,##0_);[Red]\(&quot;$&quot;#,##0\)">
                  <c:v>2750</c:v>
                </c:pt>
                <c:pt idx="3763" formatCode="&quot;$&quot;#,##0_);[Red]\(&quot;$&quot;#,##0\)">
                  <c:v>1250</c:v>
                </c:pt>
                <c:pt idx="3764" formatCode="&quot;$&quot;#,##0_);[Red]\(&quot;$&quot;#,##0\)">
                  <c:v>1000</c:v>
                </c:pt>
                <c:pt idx="3765" formatCode="&quot;$&quot;#,##0_);[Red]\(&quot;$&quot;#,##0\)">
                  <c:v>787.49999999999989</c:v>
                </c:pt>
                <c:pt idx="3766" formatCode="&quot;$&quot;#,##0_);[Red]\(&quot;$&quot;#,##0\)">
                  <c:v>1050.0000000000002</c:v>
                </c:pt>
                <c:pt idx="3767" formatCode="&quot;$&quot;#,##0_);[Red]\(&quot;$&quot;#,##0\)">
                  <c:v>1625</c:v>
                </c:pt>
                <c:pt idx="3768" formatCode="&quot;$&quot;#,##0_);[Red]\(&quot;$&quot;#,##0\)">
                  <c:v>3867.5</c:v>
                </c:pt>
                <c:pt idx="3769" formatCode="&quot;$&quot;#,##0_);[Red]\(&quot;$&quot;#,##0\)">
                  <c:v>1800.0000000000002</c:v>
                </c:pt>
                <c:pt idx="3770" formatCode="&quot;$&quot;#,##0_);[Red]\(&quot;$&quot;#,##0\)">
                  <c:v>1787.5000000000002</c:v>
                </c:pt>
                <c:pt idx="3771" formatCode="&quot;$&quot;#,##0_);[Red]\(&quot;$&quot;#,##0\)">
                  <c:v>1512.5000000000002</c:v>
                </c:pt>
                <c:pt idx="3772" formatCode="&quot;$&quot;#,##0_);[Red]\(&quot;$&quot;#,##0\)">
                  <c:v>1950</c:v>
                </c:pt>
                <c:pt idx="3773" formatCode="&quot;$&quot;#,##0_);[Red]\(&quot;$&quot;#,##0\)">
                  <c:v>2975.0000000000005</c:v>
                </c:pt>
                <c:pt idx="3774" formatCode="&quot;$&quot;#,##0_);[Red]\(&quot;$&quot;#,##0\)">
                  <c:v>4387.5</c:v>
                </c:pt>
                <c:pt idx="3775" formatCode="&quot;$&quot;#,##0_);[Red]\(&quot;$&quot;#,##0\)">
                  <c:v>2550.0000000000005</c:v>
                </c:pt>
                <c:pt idx="3776" formatCode="&quot;$&quot;#,##0_);[Red]\(&quot;$&quot;#,##0\)">
                  <c:v>1925.0000000000002</c:v>
                </c:pt>
                <c:pt idx="3777" formatCode="&quot;$&quot;#,##0_);[Red]\(&quot;$&quot;#,##0\)">
                  <c:v>1787.5000000000002</c:v>
                </c:pt>
                <c:pt idx="3778" formatCode="&quot;$&quot;#,##0_);[Red]\(&quot;$&quot;#,##0\)">
                  <c:v>2112.5</c:v>
                </c:pt>
                <c:pt idx="3779" formatCode="&quot;$&quot;#,##0_);[Red]\(&quot;$&quot;#,##0\)">
                  <c:v>3325.0000000000005</c:v>
                </c:pt>
                <c:pt idx="3780" formatCode="&quot;$&quot;#,##0_);[Red]\(&quot;$&quot;#,##0\)">
                  <c:v>4550</c:v>
                </c:pt>
                <c:pt idx="3781" formatCode="&quot;$&quot;#,##0_);[Red]\(&quot;$&quot;#,##0\)">
                  <c:v>2700.0000000000005</c:v>
                </c:pt>
                <c:pt idx="3782" formatCode="&quot;$&quot;#,##0_);[Red]\(&quot;$&quot;#,##0\)">
                  <c:v>2062.5</c:v>
                </c:pt>
                <c:pt idx="3783" formatCode="&quot;$&quot;#,##0_);[Red]\(&quot;$&quot;#,##0\)">
                  <c:v>1787.5000000000002</c:v>
                </c:pt>
                <c:pt idx="3784" formatCode="&quot;$&quot;#,##0_);[Red]\(&quot;$&quot;#,##0\)">
                  <c:v>2275</c:v>
                </c:pt>
                <c:pt idx="3785" formatCode="&quot;$&quot;#,##0_);[Red]\(&quot;$&quot;#,##0\)">
                  <c:v>3675.0000000000005</c:v>
                </c:pt>
                <c:pt idx="3786" formatCode="&quot;$&quot;#,##0_);[Red]\(&quot;$&quot;#,##0\)">
                  <c:v>4387.5</c:v>
                </c:pt>
                <c:pt idx="3787" formatCode="&quot;$&quot;#,##0_);[Red]\(&quot;$&quot;#,##0\)">
                  <c:v>2700.0000000000005</c:v>
                </c:pt>
                <c:pt idx="3788" formatCode="&quot;$&quot;#,##0_);[Red]\(&quot;$&quot;#,##0\)">
                  <c:v>2062.5</c:v>
                </c:pt>
                <c:pt idx="3789" formatCode="&quot;$&quot;#,##0_);[Red]\(&quot;$&quot;#,##0\)">
                  <c:v>1512.5000000000002</c:v>
                </c:pt>
                <c:pt idx="3790" formatCode="&quot;$&quot;#,##0_);[Red]\(&quot;$&quot;#,##0\)">
                  <c:v>1625</c:v>
                </c:pt>
                <c:pt idx="3791" formatCode="&quot;$&quot;#,##0_);[Red]\(&quot;$&quot;#,##0\)">
                  <c:v>2975.0000000000005</c:v>
                </c:pt>
                <c:pt idx="3792" formatCode="&quot;$&quot;#,##0_);[Red]\(&quot;$&quot;#,##0\)">
                  <c:v>3575</c:v>
                </c:pt>
                <c:pt idx="3793" formatCode="&quot;$&quot;#,##0_);[Red]\(&quot;$&quot;#,##0\)">
                  <c:v>2100.0000000000005</c:v>
                </c:pt>
                <c:pt idx="3794" formatCode="&quot;$&quot;#,##0_);[Red]\(&quot;$&quot;#,##0\)">
                  <c:v>1375</c:v>
                </c:pt>
                <c:pt idx="3795" formatCode="&quot;$&quot;#,##0_);[Red]\(&quot;$&quot;#,##0\)">
                  <c:v>1237.5</c:v>
                </c:pt>
                <c:pt idx="3796" formatCode="&quot;$&quot;#,##0_);[Red]\(&quot;$&quot;#,##0\)">
                  <c:v>1462.5</c:v>
                </c:pt>
                <c:pt idx="3797" formatCode="&quot;$&quot;#,##0_);[Red]\(&quot;$&quot;#,##0\)">
                  <c:v>2275</c:v>
                </c:pt>
                <c:pt idx="3798" formatCode="&quot;$&quot;#,##0_);[Red]\(&quot;$&quot;#,##0\)">
                  <c:v>3325.0000000000005</c:v>
                </c:pt>
                <c:pt idx="3799" formatCode="&quot;$&quot;#,##0_);[Red]\(&quot;$&quot;#,##0\)">
                  <c:v>1950.0000000000005</c:v>
                </c:pt>
                <c:pt idx="3800" formatCode="&quot;$&quot;#,##0_);[Red]\(&quot;$&quot;#,##0\)">
                  <c:v>1300.0000000000002</c:v>
                </c:pt>
                <c:pt idx="3801" formatCode="&quot;$&quot;#,##0_);[Red]\(&quot;$&quot;#,##0\)">
                  <c:v>1137.5000000000002</c:v>
                </c:pt>
                <c:pt idx="3802" formatCode="&quot;$&quot;#,##0_);[Red]\(&quot;$&quot;#,##0\)">
                  <c:v>1312.5000000000002</c:v>
                </c:pt>
                <c:pt idx="3803" formatCode="&quot;$&quot;#,##0_);[Red]\(&quot;$&quot;#,##0\)">
                  <c:v>2400</c:v>
                </c:pt>
                <c:pt idx="3804" formatCode="&quot;$&quot;#,##0_);[Red]\(&quot;$&quot;#,##0\)">
                  <c:v>3375.0000000000005</c:v>
                </c:pt>
                <c:pt idx="3805" formatCode="&quot;$&quot;#,##0_);[Red]\(&quot;$&quot;#,##0\)">
                  <c:v>2112.5000000000005</c:v>
                </c:pt>
                <c:pt idx="3806" formatCode="&quot;$&quot;#,##0_);[Red]\(&quot;$&quot;#,##0\)">
                  <c:v>2242.5000000000005</c:v>
                </c:pt>
                <c:pt idx="3807" formatCode="&quot;$&quot;#,##0_);[Red]\(&quot;$&quot;#,##0\)">
                  <c:v>2112.5000000000005</c:v>
                </c:pt>
                <c:pt idx="3808" formatCode="&quot;$&quot;#,##0_);[Red]\(&quot;$&quot;#,##0\)">
                  <c:v>2250.0000000000005</c:v>
                </c:pt>
                <c:pt idx="3809" formatCode="&quot;$&quot;#,##0_);[Red]\(&quot;$&quot;#,##0\)">
                  <c:v>3200</c:v>
                </c:pt>
                <c:pt idx="3810" formatCode="&quot;$&quot;#,##0_);[Red]\(&quot;$&quot;#,##0\)">
                  <c:v>4687.5000000000009</c:v>
                </c:pt>
                <c:pt idx="3811" formatCode="&quot;$&quot;#,##0_);[Red]\(&quot;$&quot;#,##0\)">
                  <c:v>2762.5000000000005</c:v>
                </c:pt>
                <c:pt idx="3812" formatCode="&quot;$&quot;#,##0_);[Red]\(&quot;$&quot;#,##0\)">
                  <c:v>2600.0000000000005</c:v>
                </c:pt>
                <c:pt idx="3813" formatCode="&quot;$&quot;#,##0_);[Red]\(&quot;$&quot;#,##0\)">
                  <c:v>2275.0000000000005</c:v>
                </c:pt>
                <c:pt idx="3814" formatCode="&quot;$&quot;#,##0_);[Red]\(&quot;$&quot;#,##0\)">
                  <c:v>2625.0000000000005</c:v>
                </c:pt>
                <c:pt idx="3815" formatCode="&quot;$&quot;#,##0_);[Red]\(&quot;$&quot;#,##0\)">
                  <c:v>3600</c:v>
                </c:pt>
                <c:pt idx="3816" formatCode="&quot;$&quot;#,##0_);[Red]\(&quot;$&quot;#,##0\)">
                  <c:v>2750</c:v>
                </c:pt>
                <c:pt idx="3817" formatCode="&quot;$&quot;#,##0_);[Red]\(&quot;$&quot;#,##0\)">
                  <c:v>1650.0000000000002</c:v>
                </c:pt>
                <c:pt idx="3818" formatCode="&quot;$&quot;#,##0_);[Red]\(&quot;$&quot;#,##0\)">
                  <c:v>1350</c:v>
                </c:pt>
                <c:pt idx="3819" formatCode="&quot;$&quot;#,##0_);[Red]\(&quot;$&quot;#,##0\)">
                  <c:v>749.99999999999989</c:v>
                </c:pt>
                <c:pt idx="3820" formatCode="&quot;$&quot;#,##0_);[Red]\(&quot;$&quot;#,##0\)">
                  <c:v>1300.0000000000002</c:v>
                </c:pt>
                <c:pt idx="3821" formatCode="&quot;$&quot;#,##0_);[Red]\(&quot;$&quot;#,##0\)">
                  <c:v>1650.0000000000002</c:v>
                </c:pt>
                <c:pt idx="3822" formatCode="&quot;$&quot;#,##0_);[Red]\(&quot;$&quot;#,##0\)">
                  <c:v>3162.5000000000005</c:v>
                </c:pt>
                <c:pt idx="3823" formatCode="&quot;$&quot;#,##0_);[Red]\(&quot;$&quot;#,##0\)">
                  <c:v>1237.5</c:v>
                </c:pt>
                <c:pt idx="3824" formatCode="&quot;$&quot;#,##0_);[Red]\(&quot;$&quot;#,##0\)">
                  <c:v>1237.5</c:v>
                </c:pt>
                <c:pt idx="3825" formatCode="&quot;$&quot;#,##0_);[Red]\(&quot;$&quot;#,##0\)">
                  <c:v>874.99999999999989</c:v>
                </c:pt>
                <c:pt idx="3826" formatCode="&quot;$&quot;#,##0_);[Red]\(&quot;$&quot;#,##0\)">
                  <c:v>1625.0000000000002</c:v>
                </c:pt>
                <c:pt idx="3827" formatCode="&quot;$&quot;#,##0_);[Red]\(&quot;$&quot;#,##0\)">
                  <c:v>1925.0000000000002</c:v>
                </c:pt>
                <c:pt idx="3828" formatCode="&quot;$&quot;#,##0_);[Red]\(&quot;$&quot;#,##0\)">
                  <c:v>2997.5000000000005</c:v>
                </c:pt>
                <c:pt idx="3829" formatCode="&quot;$&quot;#,##0_);[Red]\(&quot;$&quot;#,##0\)">
                  <c:v>1375</c:v>
                </c:pt>
                <c:pt idx="3830" formatCode="&quot;$&quot;#,##0_);[Red]\(&quot;$&quot;#,##0\)">
                  <c:v>1237.5</c:v>
                </c:pt>
                <c:pt idx="3831" formatCode="&quot;$&quot;#,##0_);[Red]\(&quot;$&quot;#,##0\)">
                  <c:v>624.99999999999989</c:v>
                </c:pt>
                <c:pt idx="3832" formatCode="&quot;$&quot;#,##0_);[Red]\(&quot;$&quot;#,##0\)">
                  <c:v>1137.5000000000002</c:v>
                </c:pt>
                <c:pt idx="3833" formatCode="&quot;$&quot;#,##0_);[Red]\(&quot;$&quot;#,##0\)">
                  <c:v>1512.5000000000002</c:v>
                </c:pt>
                <c:pt idx="3834" formatCode="&quot;$&quot;#,##0_);[Red]\(&quot;$&quot;#,##0\)">
                  <c:v>2887.5000000000005</c:v>
                </c:pt>
                <c:pt idx="3835" formatCode="&quot;$&quot;#,##0_);[Red]\(&quot;$&quot;#,##0\)">
                  <c:v>1237.5</c:v>
                </c:pt>
                <c:pt idx="3836" formatCode="&quot;$&quot;#,##0_);[Red]\(&quot;$&quot;#,##0\)">
                  <c:v>1012.5</c:v>
                </c:pt>
                <c:pt idx="3837" formatCode="&quot;$&quot;#,##0_);[Red]\(&quot;$&quot;#,##0\)">
                  <c:v>749.99999999999989</c:v>
                </c:pt>
                <c:pt idx="3838" formatCode="&quot;$&quot;#,##0_);[Red]\(&quot;$&quot;#,##0\)">
                  <c:v>900.00000000000011</c:v>
                </c:pt>
                <c:pt idx="3839" formatCode="&quot;$&quot;#,##0_);[Red]\(&quot;$&quot;#,##0\)">
                  <c:v>1500</c:v>
                </c:pt>
                <c:pt idx="3840" formatCode="&quot;$&quot;#,##0_);[Red]\(&quot;$&quot;#,##0\)">
                  <c:v>3705</c:v>
                </c:pt>
                <c:pt idx="3841" formatCode="&quot;$&quot;#,##0_);[Red]\(&quot;$&quot;#,##0\)">
                  <c:v>1650.0000000000002</c:v>
                </c:pt>
                <c:pt idx="3842" formatCode="&quot;$&quot;#,##0_);[Red]\(&quot;$&quot;#,##0\)">
                  <c:v>1650.0000000000002</c:v>
                </c:pt>
                <c:pt idx="3843" formatCode="&quot;$&quot;#,##0_);[Red]\(&quot;$&quot;#,##0\)">
                  <c:v>1375</c:v>
                </c:pt>
                <c:pt idx="3844" formatCode="&quot;$&quot;#,##0_);[Red]\(&quot;$&quot;#,##0\)">
                  <c:v>1787.5</c:v>
                </c:pt>
                <c:pt idx="3845" formatCode="&quot;$&quot;#,##0_);[Red]\(&quot;$&quot;#,##0\)">
                  <c:v>2800.0000000000005</c:v>
                </c:pt>
                <c:pt idx="3846" formatCode="&quot;$&quot;#,##0_);[Red]\(&quot;$&quot;#,##0\)">
                  <c:v>4225</c:v>
                </c:pt>
                <c:pt idx="3847" formatCode="&quot;$&quot;#,##0_);[Red]\(&quot;$&quot;#,##0\)">
                  <c:v>2400.0000000000005</c:v>
                </c:pt>
                <c:pt idx="3848" formatCode="&quot;$&quot;#,##0_);[Red]\(&quot;$&quot;#,##0\)">
                  <c:v>1787.5000000000002</c:v>
                </c:pt>
                <c:pt idx="3849" formatCode="&quot;$&quot;#,##0_);[Red]\(&quot;$&quot;#,##0\)">
                  <c:v>1650.0000000000002</c:v>
                </c:pt>
                <c:pt idx="3850" formatCode="&quot;$&quot;#,##0_);[Red]\(&quot;$&quot;#,##0\)">
                  <c:v>1950</c:v>
                </c:pt>
                <c:pt idx="3851" formatCode="&quot;$&quot;#,##0_);[Red]\(&quot;$&quot;#,##0\)">
                  <c:v>3150.0000000000005</c:v>
                </c:pt>
                <c:pt idx="3852" formatCode="&quot;$&quot;#,##0_);[Red]\(&quot;$&quot;#,##0\)">
                  <c:v>4387.5</c:v>
                </c:pt>
                <c:pt idx="3853" formatCode="&quot;$&quot;#,##0_);[Red]\(&quot;$&quot;#,##0\)">
                  <c:v>2550.0000000000005</c:v>
                </c:pt>
                <c:pt idx="3854" formatCode="&quot;$&quot;#,##0_);[Red]\(&quot;$&quot;#,##0\)">
                  <c:v>1925.0000000000002</c:v>
                </c:pt>
                <c:pt idx="3855" formatCode="&quot;$&quot;#,##0_);[Red]\(&quot;$&quot;#,##0\)">
                  <c:v>1650.0000000000002</c:v>
                </c:pt>
                <c:pt idx="3856" formatCode="&quot;$&quot;#,##0_);[Red]\(&quot;$&quot;#,##0\)">
                  <c:v>2112.5</c:v>
                </c:pt>
                <c:pt idx="3857" formatCode="&quot;$&quot;#,##0_);[Red]\(&quot;$&quot;#,##0\)">
                  <c:v>3500.0000000000005</c:v>
                </c:pt>
                <c:pt idx="3858" formatCode="&quot;$&quot;#,##0_);[Red]\(&quot;$&quot;#,##0\)">
                  <c:v>4225</c:v>
                </c:pt>
                <c:pt idx="3859" formatCode="&quot;$&quot;#,##0_);[Red]\(&quot;$&quot;#,##0\)">
                  <c:v>2550.0000000000005</c:v>
                </c:pt>
                <c:pt idx="3860" formatCode="&quot;$&quot;#,##0_);[Red]\(&quot;$&quot;#,##0\)">
                  <c:v>1925.0000000000002</c:v>
                </c:pt>
                <c:pt idx="3861" formatCode="&quot;$&quot;#,##0_);[Red]\(&quot;$&quot;#,##0\)">
                  <c:v>1375</c:v>
                </c:pt>
                <c:pt idx="3862" formatCode="&quot;$&quot;#,##0_);[Red]\(&quot;$&quot;#,##0\)">
                  <c:v>1462.5</c:v>
                </c:pt>
                <c:pt idx="3863" formatCode="&quot;$&quot;#,##0_);[Red]\(&quot;$&quot;#,##0\)">
                  <c:v>2800.0000000000005</c:v>
                </c:pt>
                <c:pt idx="3864" formatCode="&quot;$&quot;#,##0_);[Red]\(&quot;$&quot;#,##0\)">
                  <c:v>3412.5</c:v>
                </c:pt>
                <c:pt idx="3865" formatCode="&quot;$&quot;#,##0_);[Red]\(&quot;$&quot;#,##0\)">
                  <c:v>1950.0000000000002</c:v>
                </c:pt>
                <c:pt idx="3866" formatCode="&quot;$&quot;#,##0_);[Red]\(&quot;$&quot;#,##0\)">
                  <c:v>1237.5</c:v>
                </c:pt>
                <c:pt idx="3867" formatCode="&quot;$&quot;#,##0_);[Red]\(&quot;$&quot;#,##0\)">
                  <c:v>1100</c:v>
                </c:pt>
                <c:pt idx="3868" formatCode="&quot;$&quot;#,##0_);[Red]\(&quot;$&quot;#,##0\)">
                  <c:v>1300</c:v>
                </c:pt>
                <c:pt idx="3869" formatCode="&quot;$&quot;#,##0_);[Red]\(&quot;$&quot;#,##0\)">
                  <c:v>2100</c:v>
                </c:pt>
                <c:pt idx="3870" formatCode="&quot;$&quot;#,##0_);[Red]\(&quot;$&quot;#,##0\)">
                  <c:v>3150.0000000000005</c:v>
                </c:pt>
                <c:pt idx="3871" formatCode="&quot;$&quot;#,##0_);[Red]\(&quot;$&quot;#,##0\)">
                  <c:v>1787.5000000000005</c:v>
                </c:pt>
                <c:pt idx="3872" formatCode="&quot;$&quot;#,##0_);[Red]\(&quot;$&quot;#,##0\)">
                  <c:v>1137.5000000000002</c:v>
                </c:pt>
                <c:pt idx="3873" formatCode="&quot;$&quot;#,##0_);[Red]\(&quot;$&quot;#,##0\)">
                  <c:v>975.00000000000023</c:v>
                </c:pt>
                <c:pt idx="3874" formatCode="&quot;$&quot;#,##0_);[Red]\(&quot;$&quot;#,##0\)">
                  <c:v>1125.0000000000002</c:v>
                </c:pt>
                <c:pt idx="3875" formatCode="&quot;$&quot;#,##0_);[Red]\(&quot;$&quot;#,##0\)">
                  <c:v>2200</c:v>
                </c:pt>
                <c:pt idx="3876" formatCode="&quot;$&quot;#,##0_);[Red]\(&quot;$&quot;#,##0\)">
                  <c:v>3187.5000000000005</c:v>
                </c:pt>
                <c:pt idx="3877" formatCode="&quot;$&quot;#,##0_);[Red]\(&quot;$&quot;#,##0\)">
                  <c:v>1950.0000000000005</c:v>
                </c:pt>
                <c:pt idx="3878" formatCode="&quot;$&quot;#,##0_);[Red]\(&quot;$&quot;#,##0\)">
                  <c:v>2080.0000000000005</c:v>
                </c:pt>
                <c:pt idx="3879" formatCode="&quot;$&quot;#,##0_);[Red]\(&quot;$&quot;#,##0\)">
                  <c:v>1950.0000000000005</c:v>
                </c:pt>
                <c:pt idx="3880" formatCode="&quot;$&quot;#,##0_);[Red]\(&quot;$&quot;#,##0\)">
                  <c:v>2062.5000000000005</c:v>
                </c:pt>
                <c:pt idx="3881" formatCode="&quot;$&quot;#,##0_);[Red]\(&quot;$&quot;#,##0\)">
                  <c:v>3000</c:v>
                </c:pt>
                <c:pt idx="3882" formatCode="&quot;$&quot;#,##0_);[Red]\(&quot;$&quot;#,##0\)">
                  <c:v>4500.0000000000009</c:v>
                </c:pt>
                <c:pt idx="3883" formatCode="&quot;$&quot;#,##0_);[Red]\(&quot;$&quot;#,##0\)">
                  <c:v>2600.0000000000005</c:v>
                </c:pt>
                <c:pt idx="3884" formatCode="&quot;$&quot;#,##0_);[Red]\(&quot;$&quot;#,##0\)">
                  <c:v>2437.5000000000005</c:v>
                </c:pt>
                <c:pt idx="3885" formatCode="&quot;$&quot;#,##0_);[Red]\(&quot;$&quot;#,##0\)">
                  <c:v>2112.5000000000005</c:v>
                </c:pt>
                <c:pt idx="3886" formatCode="&quot;$&quot;#,##0_);[Red]\(&quot;$&quot;#,##0\)">
                  <c:v>2437.5000000000005</c:v>
                </c:pt>
                <c:pt idx="3887" formatCode="&quot;$&quot;#,##0_);[Red]\(&quot;$&quot;#,##0\)">
                  <c:v>3400</c:v>
                </c:pt>
              </c:numCache>
            </c:numRef>
          </c:xVal>
          <c:yVal>
            <c:numRef>
              <c:f>'Sales &amp; Profitability Analysis'!$AO$6:$AO$3893</c:f>
              <c:numCache>
                <c:formatCode>"$"#,##0_);[Red]\("$"#,##0\)</c:formatCode>
                <c:ptCount val="3888"/>
                <c:pt idx="0">
                  <c:v>3000</c:v>
                </c:pt>
                <c:pt idx="1">
                  <c:v>1500</c:v>
                </c:pt>
                <c:pt idx="2">
                  <c:v>1400</c:v>
                </c:pt>
                <c:pt idx="3">
                  <c:v>1338.75</c:v>
                </c:pt>
                <c:pt idx="4">
                  <c:v>1620</c:v>
                </c:pt>
                <c:pt idx="5">
                  <c:v>1250</c:v>
                </c:pt>
                <c:pt idx="6">
                  <c:v>3125</c:v>
                </c:pt>
                <c:pt idx="7">
                  <c:v>1350</c:v>
                </c:pt>
                <c:pt idx="8">
                  <c:v>1330</c:v>
                </c:pt>
                <c:pt idx="9">
                  <c:v>1299.375</c:v>
                </c:pt>
                <c:pt idx="10">
                  <c:v>1620</c:v>
                </c:pt>
                <c:pt idx="11">
                  <c:v>1250</c:v>
                </c:pt>
                <c:pt idx="12">
                  <c:v>3050</c:v>
                </c:pt>
                <c:pt idx="13">
                  <c:v>1387.5</c:v>
                </c:pt>
                <c:pt idx="14">
                  <c:v>1330</c:v>
                </c:pt>
                <c:pt idx="15">
                  <c:v>1260</c:v>
                </c:pt>
                <c:pt idx="16">
                  <c:v>1530</c:v>
                </c:pt>
                <c:pt idx="17">
                  <c:v>1187.5</c:v>
                </c:pt>
                <c:pt idx="18">
                  <c:v>3000</c:v>
                </c:pt>
                <c:pt idx="19">
                  <c:v>1350</c:v>
                </c:pt>
                <c:pt idx="20">
                  <c:v>1260</c:v>
                </c:pt>
                <c:pt idx="21">
                  <c:v>1299.375</c:v>
                </c:pt>
                <c:pt idx="22">
                  <c:v>1485</c:v>
                </c:pt>
                <c:pt idx="23">
                  <c:v>1187.5</c:v>
                </c:pt>
                <c:pt idx="24">
                  <c:v>3660</c:v>
                </c:pt>
                <c:pt idx="25">
                  <c:v>1526.25</c:v>
                </c:pt>
                <c:pt idx="26">
                  <c:v>1575</c:v>
                </c:pt>
                <c:pt idx="27">
                  <c:v>1487.5</c:v>
                </c:pt>
                <c:pt idx="28">
                  <c:v>1575</c:v>
                </c:pt>
                <c:pt idx="29">
                  <c:v>1625</c:v>
                </c:pt>
                <c:pt idx="30">
                  <c:v>3750</c:v>
                </c:pt>
                <c:pt idx="31">
                  <c:v>1650</c:v>
                </c:pt>
                <c:pt idx="32">
                  <c:v>1618.75</c:v>
                </c:pt>
                <c:pt idx="33">
                  <c:v>1575</c:v>
                </c:pt>
                <c:pt idx="34">
                  <c:v>1620</c:v>
                </c:pt>
                <c:pt idx="35">
                  <c:v>1706.25</c:v>
                </c:pt>
                <c:pt idx="36">
                  <c:v>3825</c:v>
                </c:pt>
                <c:pt idx="37">
                  <c:v>1691.2500000000002</c:v>
                </c:pt>
                <c:pt idx="38">
                  <c:v>1662.5</c:v>
                </c:pt>
                <c:pt idx="39">
                  <c:v>1575</c:v>
                </c:pt>
                <c:pt idx="40">
                  <c:v>1665</c:v>
                </c:pt>
                <c:pt idx="41">
                  <c:v>1787.5</c:v>
                </c:pt>
                <c:pt idx="42">
                  <c:v>3750</c:v>
                </c:pt>
                <c:pt idx="43">
                  <c:v>1691.2500000000002</c:v>
                </c:pt>
                <c:pt idx="44">
                  <c:v>1662.5</c:v>
                </c:pt>
                <c:pt idx="45">
                  <c:v>1618.75</c:v>
                </c:pt>
                <c:pt idx="46">
                  <c:v>1620</c:v>
                </c:pt>
                <c:pt idx="47">
                  <c:v>1746.875</c:v>
                </c:pt>
                <c:pt idx="48">
                  <c:v>3600</c:v>
                </c:pt>
                <c:pt idx="49">
                  <c:v>1650</c:v>
                </c:pt>
                <c:pt idx="50">
                  <c:v>1618.75</c:v>
                </c:pt>
                <c:pt idx="51">
                  <c:v>1575</c:v>
                </c:pt>
                <c:pt idx="52">
                  <c:v>1620</c:v>
                </c:pt>
                <c:pt idx="53">
                  <c:v>1625</c:v>
                </c:pt>
                <c:pt idx="54">
                  <c:v>3818.75</c:v>
                </c:pt>
                <c:pt idx="55">
                  <c:v>1650</c:v>
                </c:pt>
                <c:pt idx="56">
                  <c:v>1732.5</c:v>
                </c:pt>
                <c:pt idx="57">
                  <c:v>1684.375</c:v>
                </c:pt>
                <c:pt idx="58">
                  <c:v>1706.25</c:v>
                </c:pt>
                <c:pt idx="59">
                  <c:v>1750</c:v>
                </c:pt>
                <c:pt idx="60">
                  <c:v>3737.5</c:v>
                </c:pt>
                <c:pt idx="61">
                  <c:v>1608.75</c:v>
                </c:pt>
                <c:pt idx="62">
                  <c:v>1771</c:v>
                </c:pt>
                <c:pt idx="63">
                  <c:v>1732.5</c:v>
                </c:pt>
                <c:pt idx="64">
                  <c:v>1706.25</c:v>
                </c:pt>
                <c:pt idx="65">
                  <c:v>1706.25</c:v>
                </c:pt>
                <c:pt idx="66">
                  <c:v>3900</c:v>
                </c:pt>
                <c:pt idx="67">
                  <c:v>1650</c:v>
                </c:pt>
                <c:pt idx="68">
                  <c:v>1828.7499999999998</c:v>
                </c:pt>
                <c:pt idx="69">
                  <c:v>1732.5</c:v>
                </c:pt>
                <c:pt idx="70">
                  <c:v>1755</c:v>
                </c:pt>
                <c:pt idx="71">
                  <c:v>1750</c:v>
                </c:pt>
                <c:pt idx="72">
                  <c:v>787.5</c:v>
                </c:pt>
                <c:pt idx="73">
                  <c:v>1102.5</c:v>
                </c:pt>
                <c:pt idx="74">
                  <c:v>857.5</c:v>
                </c:pt>
                <c:pt idx="75">
                  <c:v>1102.5</c:v>
                </c:pt>
                <c:pt idx="76">
                  <c:v>660</c:v>
                </c:pt>
                <c:pt idx="77">
                  <c:v>1225</c:v>
                </c:pt>
                <c:pt idx="78">
                  <c:v>743.75</c:v>
                </c:pt>
                <c:pt idx="79">
                  <c:v>1041.25</c:v>
                </c:pt>
                <c:pt idx="80">
                  <c:v>826.875</c:v>
                </c:pt>
                <c:pt idx="81">
                  <c:v>984.375</c:v>
                </c:pt>
                <c:pt idx="82">
                  <c:v>600</c:v>
                </c:pt>
                <c:pt idx="83">
                  <c:v>1225</c:v>
                </c:pt>
                <c:pt idx="84">
                  <c:v>918.74999999999989</c:v>
                </c:pt>
                <c:pt idx="85">
                  <c:v>1225</c:v>
                </c:pt>
                <c:pt idx="86">
                  <c:v>857.5</c:v>
                </c:pt>
                <c:pt idx="87">
                  <c:v>1080</c:v>
                </c:pt>
                <c:pt idx="88">
                  <c:v>675</c:v>
                </c:pt>
                <c:pt idx="89">
                  <c:v>1300</c:v>
                </c:pt>
                <c:pt idx="90">
                  <c:v>944.99999999999989</c:v>
                </c:pt>
                <c:pt idx="91">
                  <c:v>1260</c:v>
                </c:pt>
                <c:pt idx="92">
                  <c:v>888.125</c:v>
                </c:pt>
                <c:pt idx="93">
                  <c:v>1125</c:v>
                </c:pt>
                <c:pt idx="94">
                  <c:v>708.75</c:v>
                </c:pt>
                <c:pt idx="95">
                  <c:v>1600</c:v>
                </c:pt>
                <c:pt idx="96">
                  <c:v>971.24999999999989</c:v>
                </c:pt>
                <c:pt idx="97">
                  <c:v>1295</c:v>
                </c:pt>
                <c:pt idx="98">
                  <c:v>949.37499999999989</c:v>
                </c:pt>
                <c:pt idx="99">
                  <c:v>1260</c:v>
                </c:pt>
                <c:pt idx="100">
                  <c:v>810</c:v>
                </c:pt>
                <c:pt idx="101">
                  <c:v>1900</c:v>
                </c:pt>
                <c:pt idx="102">
                  <c:v>1330</c:v>
                </c:pt>
                <c:pt idx="103">
                  <c:v>1496.25</c:v>
                </c:pt>
                <c:pt idx="104">
                  <c:v>1120</c:v>
                </c:pt>
                <c:pt idx="105">
                  <c:v>1350</c:v>
                </c:pt>
                <c:pt idx="106">
                  <c:v>877.5</c:v>
                </c:pt>
                <c:pt idx="107">
                  <c:v>2500</c:v>
                </c:pt>
                <c:pt idx="108">
                  <c:v>1330</c:v>
                </c:pt>
                <c:pt idx="109">
                  <c:v>1496.25</c:v>
                </c:pt>
                <c:pt idx="110">
                  <c:v>1540</c:v>
                </c:pt>
                <c:pt idx="111">
                  <c:v>1260</c:v>
                </c:pt>
                <c:pt idx="112">
                  <c:v>945</c:v>
                </c:pt>
                <c:pt idx="113">
                  <c:v>2437.5</c:v>
                </c:pt>
                <c:pt idx="114">
                  <c:v>1295</c:v>
                </c:pt>
                <c:pt idx="115">
                  <c:v>1456.875</c:v>
                </c:pt>
                <c:pt idx="116">
                  <c:v>1540</c:v>
                </c:pt>
                <c:pt idx="117">
                  <c:v>1170</c:v>
                </c:pt>
                <c:pt idx="118">
                  <c:v>877.5</c:v>
                </c:pt>
                <c:pt idx="119">
                  <c:v>2250</c:v>
                </c:pt>
                <c:pt idx="120">
                  <c:v>1338.75</c:v>
                </c:pt>
                <c:pt idx="121">
                  <c:v>1338.75</c:v>
                </c:pt>
                <c:pt idx="122">
                  <c:v>1575</c:v>
                </c:pt>
                <c:pt idx="123">
                  <c:v>1406.25</c:v>
                </c:pt>
                <c:pt idx="124">
                  <c:v>843.75</c:v>
                </c:pt>
                <c:pt idx="125">
                  <c:v>2337.5</c:v>
                </c:pt>
                <c:pt idx="126">
                  <c:v>1260</c:v>
                </c:pt>
                <c:pt idx="127">
                  <c:v>1260</c:v>
                </c:pt>
                <c:pt idx="128">
                  <c:v>1312.5</c:v>
                </c:pt>
                <c:pt idx="129">
                  <c:v>1350</c:v>
                </c:pt>
                <c:pt idx="130">
                  <c:v>776.25</c:v>
                </c:pt>
                <c:pt idx="131">
                  <c:v>2062.5</c:v>
                </c:pt>
                <c:pt idx="132">
                  <c:v>1417.5</c:v>
                </c:pt>
                <c:pt idx="133">
                  <c:v>1417.5</c:v>
                </c:pt>
                <c:pt idx="134">
                  <c:v>1443.75</c:v>
                </c:pt>
                <c:pt idx="135">
                  <c:v>1518.75</c:v>
                </c:pt>
                <c:pt idx="136">
                  <c:v>877.5</c:v>
                </c:pt>
                <c:pt idx="137">
                  <c:v>2337.5</c:v>
                </c:pt>
                <c:pt idx="138">
                  <c:v>1496.25</c:v>
                </c:pt>
                <c:pt idx="139">
                  <c:v>1496.25</c:v>
                </c:pt>
                <c:pt idx="140">
                  <c:v>1487.5</c:v>
                </c:pt>
                <c:pt idx="141">
                  <c:v>1575</c:v>
                </c:pt>
                <c:pt idx="142">
                  <c:v>877.5</c:v>
                </c:pt>
                <c:pt idx="143">
                  <c:v>2475</c:v>
                </c:pt>
                <c:pt idx="144">
                  <c:v>1085</c:v>
                </c:pt>
                <c:pt idx="145">
                  <c:v>775</c:v>
                </c:pt>
                <c:pt idx="146">
                  <c:v>1356.2500000000002</c:v>
                </c:pt>
                <c:pt idx="147">
                  <c:v>937.5</c:v>
                </c:pt>
                <c:pt idx="148">
                  <c:v>1581.2500000000002</c:v>
                </c:pt>
                <c:pt idx="149">
                  <c:v>581.25000000000011</c:v>
                </c:pt>
                <c:pt idx="150">
                  <c:v>1155</c:v>
                </c:pt>
                <c:pt idx="151">
                  <c:v>725</c:v>
                </c:pt>
                <c:pt idx="152">
                  <c:v>1268.7500000000002</c:v>
                </c:pt>
                <c:pt idx="153">
                  <c:v>862.5</c:v>
                </c:pt>
                <c:pt idx="154">
                  <c:v>1375</c:v>
                </c:pt>
                <c:pt idx="155">
                  <c:v>525.00000000000011</c:v>
                </c:pt>
                <c:pt idx="156">
                  <c:v>1487.5000000000002</c:v>
                </c:pt>
                <c:pt idx="157">
                  <c:v>840</c:v>
                </c:pt>
                <c:pt idx="158">
                  <c:v>1470.0000000000002</c:v>
                </c:pt>
                <c:pt idx="159">
                  <c:v>1080</c:v>
                </c:pt>
                <c:pt idx="160">
                  <c:v>1625</c:v>
                </c:pt>
                <c:pt idx="161">
                  <c:v>630.00000000000011</c:v>
                </c:pt>
                <c:pt idx="162">
                  <c:v>1837.5000000000002</c:v>
                </c:pt>
                <c:pt idx="163">
                  <c:v>877.5</c:v>
                </c:pt>
                <c:pt idx="164">
                  <c:v>1649.3750000000002</c:v>
                </c:pt>
                <c:pt idx="165">
                  <c:v>1125</c:v>
                </c:pt>
                <c:pt idx="166">
                  <c:v>1706.25</c:v>
                </c:pt>
                <c:pt idx="167">
                  <c:v>840.00000000000011</c:v>
                </c:pt>
                <c:pt idx="168">
                  <c:v>2160</c:v>
                </c:pt>
                <c:pt idx="169">
                  <c:v>1218.75</c:v>
                </c:pt>
                <c:pt idx="170">
                  <c:v>1950</c:v>
                </c:pt>
                <c:pt idx="171">
                  <c:v>1365</c:v>
                </c:pt>
                <c:pt idx="172">
                  <c:v>1966.2500000000002</c:v>
                </c:pt>
                <c:pt idx="173">
                  <c:v>1160</c:v>
                </c:pt>
                <c:pt idx="174">
                  <c:v>2340</c:v>
                </c:pt>
                <c:pt idx="175">
                  <c:v>1340.625</c:v>
                </c:pt>
                <c:pt idx="176">
                  <c:v>2145</c:v>
                </c:pt>
                <c:pt idx="177">
                  <c:v>1470</c:v>
                </c:pt>
                <c:pt idx="178">
                  <c:v>2055.625</c:v>
                </c:pt>
                <c:pt idx="179">
                  <c:v>1400</c:v>
                </c:pt>
                <c:pt idx="180">
                  <c:v>2152.5</c:v>
                </c:pt>
                <c:pt idx="181">
                  <c:v>1137.5</c:v>
                </c:pt>
                <c:pt idx="182">
                  <c:v>1876.8750000000002</c:v>
                </c:pt>
                <c:pt idx="183">
                  <c:v>1305</c:v>
                </c:pt>
                <c:pt idx="184">
                  <c:v>2518.75</c:v>
                </c:pt>
                <c:pt idx="185">
                  <c:v>930.00000000000011</c:v>
                </c:pt>
                <c:pt idx="186">
                  <c:v>2218.125</c:v>
                </c:pt>
                <c:pt idx="187">
                  <c:v>1295.0000000000002</c:v>
                </c:pt>
                <c:pt idx="188">
                  <c:v>1820.0000000000002</c:v>
                </c:pt>
                <c:pt idx="189">
                  <c:v>1462.5</c:v>
                </c:pt>
                <c:pt idx="190">
                  <c:v>2812.5</c:v>
                </c:pt>
                <c:pt idx="191">
                  <c:v>870.00000000000011</c:v>
                </c:pt>
                <c:pt idx="192">
                  <c:v>1526.2500000000002</c:v>
                </c:pt>
                <c:pt idx="193">
                  <c:v>832.50000000000011</c:v>
                </c:pt>
                <c:pt idx="194">
                  <c:v>1278.7500000000002</c:v>
                </c:pt>
                <c:pt idx="195">
                  <c:v>996.875</c:v>
                </c:pt>
                <c:pt idx="196">
                  <c:v>2120.6250000000005</c:v>
                </c:pt>
                <c:pt idx="197">
                  <c:v>542.50000000000011</c:v>
                </c:pt>
                <c:pt idx="198">
                  <c:v>1443.7500000000002</c:v>
                </c:pt>
                <c:pt idx="199">
                  <c:v>787.50000000000011</c:v>
                </c:pt>
                <c:pt idx="200">
                  <c:v>1155.0000000000002</c:v>
                </c:pt>
                <c:pt idx="201">
                  <c:v>928.125</c:v>
                </c:pt>
                <c:pt idx="202">
                  <c:v>1901.2500000000002</c:v>
                </c:pt>
                <c:pt idx="203">
                  <c:v>490.00000000000011</c:v>
                </c:pt>
                <c:pt idx="204">
                  <c:v>1443.7500000000002</c:v>
                </c:pt>
                <c:pt idx="205">
                  <c:v>787.50000000000011</c:v>
                </c:pt>
                <c:pt idx="206">
                  <c:v>1196.2500000000002</c:v>
                </c:pt>
                <c:pt idx="207">
                  <c:v>962.5</c:v>
                </c:pt>
                <c:pt idx="208">
                  <c:v>1901.2500000000002</c:v>
                </c:pt>
                <c:pt idx="209">
                  <c:v>542.50000000000011</c:v>
                </c:pt>
                <c:pt idx="210">
                  <c:v>1608.7500000000002</c:v>
                </c:pt>
                <c:pt idx="211">
                  <c:v>877.50000000000011</c:v>
                </c:pt>
                <c:pt idx="212">
                  <c:v>1278.7500000000002</c:v>
                </c:pt>
                <c:pt idx="213">
                  <c:v>1065.6249999999998</c:v>
                </c:pt>
                <c:pt idx="214">
                  <c:v>2047.5000000000002</c:v>
                </c:pt>
                <c:pt idx="215">
                  <c:v>560.00000000000011</c:v>
                </c:pt>
                <c:pt idx="216">
                  <c:v>980</c:v>
                </c:pt>
                <c:pt idx="217">
                  <c:v>787.5</c:v>
                </c:pt>
                <c:pt idx="218">
                  <c:v>1260</c:v>
                </c:pt>
                <c:pt idx="219">
                  <c:v>866.25</c:v>
                </c:pt>
                <c:pt idx="220">
                  <c:v>1375</c:v>
                </c:pt>
                <c:pt idx="221">
                  <c:v>630</c:v>
                </c:pt>
                <c:pt idx="222">
                  <c:v>1050</c:v>
                </c:pt>
                <c:pt idx="223">
                  <c:v>731.25</c:v>
                </c:pt>
                <c:pt idx="224">
                  <c:v>1215</c:v>
                </c:pt>
                <c:pt idx="225">
                  <c:v>826.875</c:v>
                </c:pt>
                <c:pt idx="226">
                  <c:v>1237.5</c:v>
                </c:pt>
                <c:pt idx="227">
                  <c:v>585</c:v>
                </c:pt>
                <c:pt idx="228">
                  <c:v>1120</c:v>
                </c:pt>
                <c:pt idx="229">
                  <c:v>731.25</c:v>
                </c:pt>
                <c:pt idx="230">
                  <c:v>1170</c:v>
                </c:pt>
                <c:pt idx="231">
                  <c:v>866.25</c:v>
                </c:pt>
                <c:pt idx="232">
                  <c:v>1168.75</c:v>
                </c:pt>
                <c:pt idx="233">
                  <c:v>562.5</c:v>
                </c:pt>
                <c:pt idx="234">
                  <c:v>1440</c:v>
                </c:pt>
                <c:pt idx="235">
                  <c:v>750</c:v>
                </c:pt>
                <c:pt idx="236">
                  <c:v>1250</c:v>
                </c:pt>
                <c:pt idx="237">
                  <c:v>826.875</c:v>
                </c:pt>
                <c:pt idx="238">
                  <c:v>1168.75</c:v>
                </c:pt>
                <c:pt idx="239">
                  <c:v>780</c:v>
                </c:pt>
                <c:pt idx="240">
                  <c:v>1440</c:v>
                </c:pt>
                <c:pt idx="241">
                  <c:v>812.5</c:v>
                </c:pt>
                <c:pt idx="242">
                  <c:v>1300</c:v>
                </c:pt>
                <c:pt idx="243">
                  <c:v>866.25</c:v>
                </c:pt>
                <c:pt idx="244">
                  <c:v>1237.5</c:v>
                </c:pt>
                <c:pt idx="245">
                  <c:v>812.5</c:v>
                </c:pt>
                <c:pt idx="246">
                  <c:v>1620</c:v>
                </c:pt>
                <c:pt idx="247">
                  <c:v>937.5</c:v>
                </c:pt>
                <c:pt idx="248">
                  <c:v>1500</c:v>
                </c:pt>
                <c:pt idx="249">
                  <c:v>984.37499999999989</c:v>
                </c:pt>
                <c:pt idx="250">
                  <c:v>1375</c:v>
                </c:pt>
                <c:pt idx="251">
                  <c:v>1040</c:v>
                </c:pt>
                <c:pt idx="252">
                  <c:v>1710</c:v>
                </c:pt>
                <c:pt idx="253">
                  <c:v>1000</c:v>
                </c:pt>
                <c:pt idx="254">
                  <c:v>1500</c:v>
                </c:pt>
                <c:pt idx="255">
                  <c:v>1023.7499999999999</c:v>
                </c:pt>
                <c:pt idx="256">
                  <c:v>1925.0000000000002</c:v>
                </c:pt>
                <c:pt idx="257">
                  <c:v>910</c:v>
                </c:pt>
                <c:pt idx="258">
                  <c:v>1800</c:v>
                </c:pt>
                <c:pt idx="259">
                  <c:v>1168.75</c:v>
                </c:pt>
                <c:pt idx="260">
                  <c:v>1450</c:v>
                </c:pt>
                <c:pt idx="261">
                  <c:v>1181.25</c:v>
                </c:pt>
                <c:pt idx="262">
                  <c:v>2227.5</c:v>
                </c:pt>
                <c:pt idx="263">
                  <c:v>845</c:v>
                </c:pt>
                <c:pt idx="264">
                  <c:v>1700</c:v>
                </c:pt>
                <c:pt idx="265">
                  <c:v>1168.75</c:v>
                </c:pt>
                <c:pt idx="266">
                  <c:v>1400</c:v>
                </c:pt>
                <c:pt idx="267">
                  <c:v>1137.5</c:v>
                </c:pt>
                <c:pt idx="268">
                  <c:v>2145</c:v>
                </c:pt>
                <c:pt idx="269">
                  <c:v>910</c:v>
                </c:pt>
                <c:pt idx="270">
                  <c:v>1600</c:v>
                </c:pt>
                <c:pt idx="271">
                  <c:v>1100</c:v>
                </c:pt>
                <c:pt idx="272">
                  <c:v>1300</c:v>
                </c:pt>
                <c:pt idx="273">
                  <c:v>1093.75</c:v>
                </c:pt>
                <c:pt idx="274">
                  <c:v>1980.0000000000002</c:v>
                </c:pt>
                <c:pt idx="275">
                  <c:v>845</c:v>
                </c:pt>
                <c:pt idx="276">
                  <c:v>1650</c:v>
                </c:pt>
                <c:pt idx="277">
                  <c:v>1134.375</c:v>
                </c:pt>
                <c:pt idx="278">
                  <c:v>1350</c:v>
                </c:pt>
                <c:pt idx="279">
                  <c:v>1137.5</c:v>
                </c:pt>
                <c:pt idx="280">
                  <c:v>1980.0000000000002</c:v>
                </c:pt>
                <c:pt idx="281">
                  <c:v>910</c:v>
                </c:pt>
                <c:pt idx="282">
                  <c:v>1800</c:v>
                </c:pt>
                <c:pt idx="283">
                  <c:v>1237.5</c:v>
                </c:pt>
                <c:pt idx="284">
                  <c:v>1400</c:v>
                </c:pt>
                <c:pt idx="285">
                  <c:v>1225</c:v>
                </c:pt>
                <c:pt idx="286">
                  <c:v>2062.5</c:v>
                </c:pt>
                <c:pt idx="287">
                  <c:v>942.5</c:v>
                </c:pt>
                <c:pt idx="288">
                  <c:v>855</c:v>
                </c:pt>
                <c:pt idx="289">
                  <c:v>433.125</c:v>
                </c:pt>
                <c:pt idx="290">
                  <c:v>336.875</c:v>
                </c:pt>
                <c:pt idx="291">
                  <c:v>200</c:v>
                </c:pt>
                <c:pt idx="292">
                  <c:v>336.87499999999994</c:v>
                </c:pt>
                <c:pt idx="293">
                  <c:v>618.75</c:v>
                </c:pt>
                <c:pt idx="294">
                  <c:v>945</c:v>
                </c:pt>
                <c:pt idx="295">
                  <c:v>275.625</c:v>
                </c:pt>
                <c:pt idx="296">
                  <c:v>275.625</c:v>
                </c:pt>
                <c:pt idx="297">
                  <c:v>160</c:v>
                </c:pt>
                <c:pt idx="298">
                  <c:v>336.87499999999994</c:v>
                </c:pt>
                <c:pt idx="299">
                  <c:v>618.75</c:v>
                </c:pt>
                <c:pt idx="300">
                  <c:v>990</c:v>
                </c:pt>
                <c:pt idx="301">
                  <c:v>350</c:v>
                </c:pt>
                <c:pt idx="302">
                  <c:v>315</c:v>
                </c:pt>
                <c:pt idx="303">
                  <c:v>135</c:v>
                </c:pt>
                <c:pt idx="304">
                  <c:v>262.5</c:v>
                </c:pt>
                <c:pt idx="305">
                  <c:v>562.5</c:v>
                </c:pt>
                <c:pt idx="306">
                  <c:v>900</c:v>
                </c:pt>
                <c:pt idx="307">
                  <c:v>262.5</c:v>
                </c:pt>
                <c:pt idx="308">
                  <c:v>210</c:v>
                </c:pt>
                <c:pt idx="309">
                  <c:v>135</c:v>
                </c:pt>
                <c:pt idx="310">
                  <c:v>210</c:v>
                </c:pt>
                <c:pt idx="311">
                  <c:v>562.5</c:v>
                </c:pt>
                <c:pt idx="312">
                  <c:v>1188</c:v>
                </c:pt>
                <c:pt idx="313">
                  <c:v>385</c:v>
                </c:pt>
                <c:pt idx="314">
                  <c:v>306.25</c:v>
                </c:pt>
                <c:pt idx="315">
                  <c:v>200</c:v>
                </c:pt>
                <c:pt idx="316">
                  <c:v>262.5</c:v>
                </c:pt>
                <c:pt idx="317">
                  <c:v>812.5</c:v>
                </c:pt>
                <c:pt idx="318">
                  <c:v>1000</c:v>
                </c:pt>
                <c:pt idx="319">
                  <c:v>393.75000000000006</c:v>
                </c:pt>
                <c:pt idx="320">
                  <c:v>280</c:v>
                </c:pt>
                <c:pt idx="321">
                  <c:v>280</c:v>
                </c:pt>
                <c:pt idx="322">
                  <c:v>306.25</c:v>
                </c:pt>
                <c:pt idx="323">
                  <c:v>962.50000000000011</c:v>
                </c:pt>
                <c:pt idx="324">
                  <c:v>1150</c:v>
                </c:pt>
                <c:pt idx="325">
                  <c:v>511.87500000000006</c:v>
                </c:pt>
                <c:pt idx="326">
                  <c:v>350</c:v>
                </c:pt>
                <c:pt idx="327">
                  <c:v>320</c:v>
                </c:pt>
                <c:pt idx="328">
                  <c:v>393.75</c:v>
                </c:pt>
                <c:pt idx="329">
                  <c:v>1100</c:v>
                </c:pt>
                <c:pt idx="330">
                  <c:v>1100</c:v>
                </c:pt>
                <c:pt idx="331">
                  <c:v>511.87500000000006</c:v>
                </c:pt>
                <c:pt idx="332">
                  <c:v>350</c:v>
                </c:pt>
                <c:pt idx="333">
                  <c:v>360</c:v>
                </c:pt>
                <c:pt idx="334">
                  <c:v>350</c:v>
                </c:pt>
                <c:pt idx="335">
                  <c:v>1031.25</c:v>
                </c:pt>
                <c:pt idx="336">
                  <c:v>1000</c:v>
                </c:pt>
                <c:pt idx="337">
                  <c:v>472.50000000000006</c:v>
                </c:pt>
                <c:pt idx="338">
                  <c:v>280</c:v>
                </c:pt>
                <c:pt idx="339">
                  <c:v>280</c:v>
                </c:pt>
                <c:pt idx="340">
                  <c:v>306.25</c:v>
                </c:pt>
                <c:pt idx="341">
                  <c:v>687.5</c:v>
                </c:pt>
                <c:pt idx="342">
                  <c:v>1020</c:v>
                </c:pt>
                <c:pt idx="343">
                  <c:v>437.5</c:v>
                </c:pt>
                <c:pt idx="344">
                  <c:v>262.5</c:v>
                </c:pt>
                <c:pt idx="345">
                  <c:v>250</c:v>
                </c:pt>
                <c:pt idx="346">
                  <c:v>262.5</c:v>
                </c:pt>
                <c:pt idx="347">
                  <c:v>812.49999999999989</c:v>
                </c:pt>
                <c:pt idx="348">
                  <c:v>960</c:v>
                </c:pt>
                <c:pt idx="349">
                  <c:v>437.5</c:v>
                </c:pt>
                <c:pt idx="350">
                  <c:v>341.25</c:v>
                </c:pt>
                <c:pt idx="351">
                  <c:v>350</c:v>
                </c:pt>
                <c:pt idx="352">
                  <c:v>315</c:v>
                </c:pt>
                <c:pt idx="353">
                  <c:v>812.49999999999989</c:v>
                </c:pt>
                <c:pt idx="354">
                  <c:v>1200</c:v>
                </c:pt>
                <c:pt idx="355">
                  <c:v>525</c:v>
                </c:pt>
                <c:pt idx="356">
                  <c:v>437.5</c:v>
                </c:pt>
                <c:pt idx="357">
                  <c:v>400</c:v>
                </c:pt>
                <c:pt idx="358">
                  <c:v>420</c:v>
                </c:pt>
                <c:pt idx="359">
                  <c:v>974.99999999999989</c:v>
                </c:pt>
                <c:pt idx="360">
                  <c:v>435</c:v>
                </c:pt>
                <c:pt idx="361">
                  <c:v>652.5</c:v>
                </c:pt>
                <c:pt idx="362">
                  <c:v>472.5</c:v>
                </c:pt>
                <c:pt idx="363">
                  <c:v>735</c:v>
                </c:pt>
                <c:pt idx="364">
                  <c:v>375</c:v>
                </c:pt>
                <c:pt idx="365">
                  <c:v>826.87499999999989</c:v>
                </c:pt>
                <c:pt idx="366">
                  <c:v>506.25</c:v>
                </c:pt>
                <c:pt idx="367">
                  <c:v>682.5</c:v>
                </c:pt>
                <c:pt idx="368">
                  <c:v>498.75</c:v>
                </c:pt>
                <c:pt idx="369">
                  <c:v>595</c:v>
                </c:pt>
                <c:pt idx="370">
                  <c:v>300</c:v>
                </c:pt>
                <c:pt idx="371">
                  <c:v>787.5</c:v>
                </c:pt>
                <c:pt idx="372">
                  <c:v>708.75</c:v>
                </c:pt>
                <c:pt idx="373">
                  <c:v>944.99999999999989</c:v>
                </c:pt>
                <c:pt idx="374">
                  <c:v>525</c:v>
                </c:pt>
                <c:pt idx="375">
                  <c:v>630.00000000000011</c:v>
                </c:pt>
                <c:pt idx="376">
                  <c:v>360</c:v>
                </c:pt>
                <c:pt idx="377">
                  <c:v>787.50000000000011</c:v>
                </c:pt>
                <c:pt idx="378">
                  <c:v>489.99999999999989</c:v>
                </c:pt>
                <c:pt idx="379">
                  <c:v>735.00000000000011</c:v>
                </c:pt>
                <c:pt idx="380">
                  <c:v>459.37499999999989</c:v>
                </c:pt>
                <c:pt idx="381">
                  <c:v>573.75000000000011</c:v>
                </c:pt>
                <c:pt idx="382">
                  <c:v>341.25</c:v>
                </c:pt>
                <c:pt idx="383">
                  <c:v>900.00000000000011</c:v>
                </c:pt>
                <c:pt idx="384">
                  <c:v>524.99999999999989</c:v>
                </c:pt>
                <c:pt idx="385">
                  <c:v>813.75000000000011</c:v>
                </c:pt>
                <c:pt idx="386">
                  <c:v>546.87499999999989</c:v>
                </c:pt>
                <c:pt idx="387">
                  <c:v>866.25000000000011</c:v>
                </c:pt>
                <c:pt idx="388">
                  <c:v>675</c:v>
                </c:pt>
                <c:pt idx="389">
                  <c:v>1800</c:v>
                </c:pt>
                <c:pt idx="390">
                  <c:v>1260</c:v>
                </c:pt>
                <c:pt idx="391">
                  <c:v>1400</c:v>
                </c:pt>
                <c:pt idx="392">
                  <c:v>1023.7499999999999</c:v>
                </c:pt>
                <c:pt idx="393">
                  <c:v>1215</c:v>
                </c:pt>
                <c:pt idx="394">
                  <c:v>750</c:v>
                </c:pt>
                <c:pt idx="395">
                  <c:v>2406.25</c:v>
                </c:pt>
                <c:pt idx="396">
                  <c:v>1484.9999999999998</c:v>
                </c:pt>
                <c:pt idx="397">
                  <c:v>1649.9999999999998</c:v>
                </c:pt>
                <c:pt idx="398">
                  <c:v>1754.9999999999998</c:v>
                </c:pt>
                <c:pt idx="399">
                  <c:v>1293.75</c:v>
                </c:pt>
                <c:pt idx="400">
                  <c:v>1006.2499999999999</c:v>
                </c:pt>
                <c:pt idx="401">
                  <c:v>2805</c:v>
                </c:pt>
                <c:pt idx="402">
                  <c:v>1599.9999999999998</c:v>
                </c:pt>
                <c:pt idx="403">
                  <c:v>1759.9999999999998</c:v>
                </c:pt>
                <c:pt idx="404">
                  <c:v>1949.9999999999998</c:v>
                </c:pt>
                <c:pt idx="405">
                  <c:v>1312.5</c:v>
                </c:pt>
                <c:pt idx="406">
                  <c:v>1010.6250000000001</c:v>
                </c:pt>
                <c:pt idx="407">
                  <c:v>2557.5</c:v>
                </c:pt>
                <c:pt idx="408">
                  <c:v>1595</c:v>
                </c:pt>
                <c:pt idx="409">
                  <c:v>1485</c:v>
                </c:pt>
                <c:pt idx="410">
                  <c:v>1739.9999999999998</c:v>
                </c:pt>
                <c:pt idx="411">
                  <c:v>1350</c:v>
                </c:pt>
                <c:pt idx="412">
                  <c:v>866.25</c:v>
                </c:pt>
                <c:pt idx="413">
                  <c:v>1856.2500000000002</c:v>
                </c:pt>
                <c:pt idx="414">
                  <c:v>999.99999999999989</c:v>
                </c:pt>
                <c:pt idx="415">
                  <c:v>999.99999999999989</c:v>
                </c:pt>
                <c:pt idx="416">
                  <c:v>1035</c:v>
                </c:pt>
                <c:pt idx="417">
                  <c:v>956.25</c:v>
                </c:pt>
                <c:pt idx="418">
                  <c:v>560</c:v>
                </c:pt>
                <c:pt idx="419">
                  <c:v>1581.2500000000002</c:v>
                </c:pt>
                <c:pt idx="420">
                  <c:v>1160</c:v>
                </c:pt>
                <c:pt idx="421">
                  <c:v>1160</c:v>
                </c:pt>
                <c:pt idx="422">
                  <c:v>1689.9999999999998</c:v>
                </c:pt>
                <c:pt idx="423">
                  <c:v>1625</c:v>
                </c:pt>
                <c:pt idx="424">
                  <c:v>997.49999999999989</c:v>
                </c:pt>
                <c:pt idx="425">
                  <c:v>2598.75</c:v>
                </c:pt>
                <c:pt idx="426">
                  <c:v>1979.9999999999998</c:v>
                </c:pt>
                <c:pt idx="427">
                  <c:v>1979.9999999999998</c:v>
                </c:pt>
                <c:pt idx="428">
                  <c:v>1884.9999999999998</c:v>
                </c:pt>
                <c:pt idx="429">
                  <c:v>1868.75</c:v>
                </c:pt>
                <c:pt idx="430">
                  <c:v>1102.5</c:v>
                </c:pt>
                <c:pt idx="431">
                  <c:v>2983.7500000000009</c:v>
                </c:pt>
                <c:pt idx="432">
                  <c:v>1051.875</c:v>
                </c:pt>
                <c:pt idx="433">
                  <c:v>354.375</c:v>
                </c:pt>
                <c:pt idx="434">
                  <c:v>315</c:v>
                </c:pt>
                <c:pt idx="435">
                  <c:v>119.99999999999999</c:v>
                </c:pt>
                <c:pt idx="436">
                  <c:v>240.62499999999994</c:v>
                </c:pt>
                <c:pt idx="437">
                  <c:v>303.75</c:v>
                </c:pt>
                <c:pt idx="438">
                  <c:v>1175.625</c:v>
                </c:pt>
                <c:pt idx="439">
                  <c:v>196.875</c:v>
                </c:pt>
                <c:pt idx="440">
                  <c:v>245.00000000000003</c:v>
                </c:pt>
                <c:pt idx="441">
                  <c:v>80</c:v>
                </c:pt>
                <c:pt idx="442">
                  <c:v>240.62499999999994</c:v>
                </c:pt>
                <c:pt idx="443">
                  <c:v>303.75</c:v>
                </c:pt>
                <c:pt idx="444">
                  <c:v>1223.75</c:v>
                </c:pt>
                <c:pt idx="445">
                  <c:v>262.5</c:v>
                </c:pt>
                <c:pt idx="446">
                  <c:v>280</c:v>
                </c:pt>
                <c:pt idx="447">
                  <c:v>44.999999999999993</c:v>
                </c:pt>
                <c:pt idx="448">
                  <c:v>135</c:v>
                </c:pt>
                <c:pt idx="449">
                  <c:v>218.75</c:v>
                </c:pt>
                <c:pt idx="450">
                  <c:v>1125</c:v>
                </c:pt>
                <c:pt idx="451">
                  <c:v>225</c:v>
                </c:pt>
                <c:pt idx="452">
                  <c:v>210</c:v>
                </c:pt>
                <c:pt idx="453">
                  <c:v>118.12499999999999</c:v>
                </c:pt>
                <c:pt idx="454">
                  <c:v>135</c:v>
                </c:pt>
                <c:pt idx="455">
                  <c:v>250</c:v>
                </c:pt>
                <c:pt idx="456">
                  <c:v>1410</c:v>
                </c:pt>
                <c:pt idx="457">
                  <c:v>315.00000000000006</c:v>
                </c:pt>
                <c:pt idx="458">
                  <c:v>288.75</c:v>
                </c:pt>
                <c:pt idx="459">
                  <c:v>192.5</c:v>
                </c:pt>
                <c:pt idx="460">
                  <c:v>243.75</c:v>
                </c:pt>
                <c:pt idx="461">
                  <c:v>525</c:v>
                </c:pt>
                <c:pt idx="462">
                  <c:v>1787.5000000000002</c:v>
                </c:pt>
                <c:pt idx="463">
                  <c:v>525</c:v>
                </c:pt>
                <c:pt idx="464">
                  <c:v>385</c:v>
                </c:pt>
                <c:pt idx="465">
                  <c:v>330</c:v>
                </c:pt>
                <c:pt idx="466">
                  <c:v>341.25</c:v>
                </c:pt>
                <c:pt idx="467">
                  <c:v>630</c:v>
                </c:pt>
                <c:pt idx="468">
                  <c:v>1787.5000000000002</c:v>
                </c:pt>
                <c:pt idx="469">
                  <c:v>630</c:v>
                </c:pt>
                <c:pt idx="470">
                  <c:v>494.99999999999994</c:v>
                </c:pt>
                <c:pt idx="471">
                  <c:v>385</c:v>
                </c:pt>
                <c:pt idx="472">
                  <c:v>454.99999999999994</c:v>
                </c:pt>
                <c:pt idx="473">
                  <c:v>787.50000000000011</c:v>
                </c:pt>
                <c:pt idx="474">
                  <c:v>1876.8750000000002</c:v>
                </c:pt>
                <c:pt idx="475">
                  <c:v>630</c:v>
                </c:pt>
                <c:pt idx="476">
                  <c:v>494.99999999999994</c:v>
                </c:pt>
                <c:pt idx="477">
                  <c:v>439.99999999999994</c:v>
                </c:pt>
                <c:pt idx="478">
                  <c:v>398.125</c:v>
                </c:pt>
                <c:pt idx="479">
                  <c:v>735.00000000000011</c:v>
                </c:pt>
                <c:pt idx="480">
                  <c:v>1543.75</c:v>
                </c:pt>
                <c:pt idx="481">
                  <c:v>412.5</c:v>
                </c:pt>
                <c:pt idx="482">
                  <c:v>315</c:v>
                </c:pt>
                <c:pt idx="483">
                  <c:v>275.625</c:v>
                </c:pt>
                <c:pt idx="484">
                  <c:v>206.24999999999997</c:v>
                </c:pt>
                <c:pt idx="485">
                  <c:v>337.5</c:v>
                </c:pt>
                <c:pt idx="486">
                  <c:v>1200</c:v>
                </c:pt>
                <c:pt idx="487">
                  <c:v>337.5</c:v>
                </c:pt>
                <c:pt idx="488">
                  <c:v>218.75</c:v>
                </c:pt>
                <c:pt idx="489">
                  <c:v>175</c:v>
                </c:pt>
                <c:pt idx="490">
                  <c:v>180</c:v>
                </c:pt>
                <c:pt idx="491">
                  <c:v>365.62499999999994</c:v>
                </c:pt>
                <c:pt idx="492">
                  <c:v>1443.7500000000005</c:v>
                </c:pt>
                <c:pt idx="493">
                  <c:v>420.00000000000006</c:v>
                </c:pt>
                <c:pt idx="494">
                  <c:v>468.00000000000006</c:v>
                </c:pt>
                <c:pt idx="495">
                  <c:v>420.00000000000006</c:v>
                </c:pt>
                <c:pt idx="496">
                  <c:v>367.5</c:v>
                </c:pt>
                <c:pt idx="497">
                  <c:v>562.5</c:v>
                </c:pt>
                <c:pt idx="498">
                  <c:v>1828.7500000000005</c:v>
                </c:pt>
                <c:pt idx="499">
                  <c:v>577.5</c:v>
                </c:pt>
                <c:pt idx="500">
                  <c:v>540</c:v>
                </c:pt>
                <c:pt idx="501">
                  <c:v>420.00000000000006</c:v>
                </c:pt>
                <c:pt idx="502">
                  <c:v>428.75000000000006</c:v>
                </c:pt>
                <c:pt idx="503">
                  <c:v>618.75</c:v>
                </c:pt>
                <c:pt idx="504">
                  <c:v>630</c:v>
                </c:pt>
                <c:pt idx="505">
                  <c:v>506.25</c:v>
                </c:pt>
                <c:pt idx="506">
                  <c:v>810</c:v>
                </c:pt>
                <c:pt idx="507">
                  <c:v>472.49999999999994</c:v>
                </c:pt>
                <c:pt idx="508">
                  <c:v>687.5</c:v>
                </c:pt>
                <c:pt idx="509">
                  <c:v>427.5</c:v>
                </c:pt>
                <c:pt idx="510">
                  <c:v>735</c:v>
                </c:pt>
                <c:pt idx="511">
                  <c:v>478.125</c:v>
                </c:pt>
                <c:pt idx="512">
                  <c:v>765</c:v>
                </c:pt>
                <c:pt idx="513">
                  <c:v>433.125</c:v>
                </c:pt>
                <c:pt idx="514">
                  <c:v>550</c:v>
                </c:pt>
                <c:pt idx="515">
                  <c:v>360</c:v>
                </c:pt>
                <c:pt idx="516">
                  <c:v>990</c:v>
                </c:pt>
                <c:pt idx="517">
                  <c:v>549.99999999999989</c:v>
                </c:pt>
                <c:pt idx="518">
                  <c:v>879.99999999999989</c:v>
                </c:pt>
                <c:pt idx="519">
                  <c:v>577.49999999999989</c:v>
                </c:pt>
                <c:pt idx="520">
                  <c:v>577.5</c:v>
                </c:pt>
                <c:pt idx="521">
                  <c:v>412.49999999999994</c:v>
                </c:pt>
                <c:pt idx="522">
                  <c:v>1320</c:v>
                </c:pt>
                <c:pt idx="523">
                  <c:v>568.75</c:v>
                </c:pt>
                <c:pt idx="524">
                  <c:v>1040</c:v>
                </c:pt>
                <c:pt idx="525">
                  <c:v>630</c:v>
                </c:pt>
                <c:pt idx="526">
                  <c:v>715.00000000000011</c:v>
                </c:pt>
                <c:pt idx="527">
                  <c:v>560</c:v>
                </c:pt>
                <c:pt idx="528">
                  <c:v>1485</c:v>
                </c:pt>
                <c:pt idx="529">
                  <c:v>780</c:v>
                </c:pt>
                <c:pt idx="530">
                  <c:v>1170</c:v>
                </c:pt>
                <c:pt idx="531">
                  <c:v>719.99999999999989</c:v>
                </c:pt>
                <c:pt idx="532">
                  <c:v>780.00000000000011</c:v>
                </c:pt>
                <c:pt idx="533">
                  <c:v>900</c:v>
                </c:pt>
                <c:pt idx="534">
                  <c:v>1890</c:v>
                </c:pt>
                <c:pt idx="535">
                  <c:v>1072.5</c:v>
                </c:pt>
                <c:pt idx="536">
                  <c:v>1608.75</c:v>
                </c:pt>
                <c:pt idx="537">
                  <c:v>1019.9999999999999</c:v>
                </c:pt>
                <c:pt idx="538">
                  <c:v>1170.0000000000002</c:v>
                </c:pt>
                <c:pt idx="539">
                  <c:v>1200</c:v>
                </c:pt>
                <c:pt idx="540">
                  <c:v>1800</c:v>
                </c:pt>
                <c:pt idx="541">
                  <c:v>975</c:v>
                </c:pt>
                <c:pt idx="542">
                  <c:v>1430</c:v>
                </c:pt>
                <c:pt idx="543">
                  <c:v>944.99999999999989</c:v>
                </c:pt>
                <c:pt idx="544">
                  <c:v>1787.5000000000002</c:v>
                </c:pt>
                <c:pt idx="545">
                  <c:v>800</c:v>
                </c:pt>
                <c:pt idx="546">
                  <c:v>1820</c:v>
                </c:pt>
                <c:pt idx="547">
                  <c:v>1137.5</c:v>
                </c:pt>
                <c:pt idx="548">
                  <c:v>1365</c:v>
                </c:pt>
                <c:pt idx="549">
                  <c:v>1080.625</c:v>
                </c:pt>
                <c:pt idx="550">
                  <c:v>1959.3750000000002</c:v>
                </c:pt>
                <c:pt idx="551">
                  <c:v>640</c:v>
                </c:pt>
                <c:pt idx="552">
                  <c:v>1260.0000000000002</c:v>
                </c:pt>
                <c:pt idx="553">
                  <c:v>780.00000000000023</c:v>
                </c:pt>
                <c:pt idx="554">
                  <c:v>945.00000000000023</c:v>
                </c:pt>
                <c:pt idx="555">
                  <c:v>720.00000000000011</c:v>
                </c:pt>
                <c:pt idx="556">
                  <c:v>1400.0000000000005</c:v>
                </c:pt>
                <c:pt idx="557">
                  <c:v>506.25000000000017</c:v>
                </c:pt>
                <c:pt idx="558">
                  <c:v>1155.0000000000002</c:v>
                </c:pt>
                <c:pt idx="559">
                  <c:v>715.00000000000023</c:v>
                </c:pt>
                <c:pt idx="560">
                  <c:v>787.50000000000023</c:v>
                </c:pt>
                <c:pt idx="561">
                  <c:v>630.00000000000011</c:v>
                </c:pt>
                <c:pt idx="562">
                  <c:v>1137.5000000000002</c:v>
                </c:pt>
                <c:pt idx="563">
                  <c:v>421.87500000000011</c:v>
                </c:pt>
                <c:pt idx="564">
                  <c:v>1207.5000000000002</c:v>
                </c:pt>
                <c:pt idx="565">
                  <c:v>747.50000000000023</c:v>
                </c:pt>
                <c:pt idx="566">
                  <c:v>892.50000000000023</c:v>
                </c:pt>
                <c:pt idx="567">
                  <c:v>720.00000000000011</c:v>
                </c:pt>
                <c:pt idx="568">
                  <c:v>1225.0000000000005</c:v>
                </c:pt>
                <c:pt idx="569">
                  <c:v>534.37500000000011</c:v>
                </c:pt>
                <c:pt idx="570">
                  <c:v>1417.5000000000002</c:v>
                </c:pt>
                <c:pt idx="571">
                  <c:v>877.50000000000023</c:v>
                </c:pt>
                <c:pt idx="572">
                  <c:v>997.50000000000023</c:v>
                </c:pt>
                <c:pt idx="573">
                  <c:v>855.00000000000011</c:v>
                </c:pt>
                <c:pt idx="574">
                  <c:v>1400.0000000000005</c:v>
                </c:pt>
                <c:pt idx="575">
                  <c:v>562.50000000000011</c:v>
                </c:pt>
                <c:pt idx="576">
                  <c:v>446.25000000000006</c:v>
                </c:pt>
                <c:pt idx="577">
                  <c:v>340</c:v>
                </c:pt>
                <c:pt idx="578">
                  <c:v>595</c:v>
                </c:pt>
                <c:pt idx="579">
                  <c:v>330</c:v>
                </c:pt>
                <c:pt idx="580">
                  <c:v>506.25</c:v>
                </c:pt>
                <c:pt idx="581">
                  <c:v>285.00000000000006</c:v>
                </c:pt>
                <c:pt idx="582">
                  <c:v>551.25</c:v>
                </c:pt>
                <c:pt idx="583">
                  <c:v>340</c:v>
                </c:pt>
                <c:pt idx="584">
                  <c:v>595</c:v>
                </c:pt>
                <c:pt idx="585">
                  <c:v>330</c:v>
                </c:pt>
                <c:pt idx="586">
                  <c:v>450</c:v>
                </c:pt>
                <c:pt idx="587">
                  <c:v>240.00000000000003</c:v>
                </c:pt>
                <c:pt idx="588">
                  <c:v>770.00000000000011</c:v>
                </c:pt>
                <c:pt idx="589">
                  <c:v>400</c:v>
                </c:pt>
                <c:pt idx="590">
                  <c:v>769.99999999999989</c:v>
                </c:pt>
                <c:pt idx="591">
                  <c:v>494.99999999999989</c:v>
                </c:pt>
                <c:pt idx="592">
                  <c:v>450</c:v>
                </c:pt>
                <c:pt idx="593">
                  <c:v>288.75</c:v>
                </c:pt>
                <c:pt idx="594">
                  <c:v>1102.5</c:v>
                </c:pt>
                <c:pt idx="595">
                  <c:v>422.5</c:v>
                </c:pt>
                <c:pt idx="596">
                  <c:v>853.12500000000011</c:v>
                </c:pt>
                <c:pt idx="597">
                  <c:v>495</c:v>
                </c:pt>
                <c:pt idx="598">
                  <c:v>568.75</c:v>
                </c:pt>
                <c:pt idx="599">
                  <c:v>390.00000000000006</c:v>
                </c:pt>
                <c:pt idx="600">
                  <c:v>1575</c:v>
                </c:pt>
                <c:pt idx="601">
                  <c:v>853.125</c:v>
                </c:pt>
                <c:pt idx="602">
                  <c:v>1218.75</c:v>
                </c:pt>
                <c:pt idx="603">
                  <c:v>742.49999999999989</c:v>
                </c:pt>
                <c:pt idx="604">
                  <c:v>739.37500000000011</c:v>
                </c:pt>
                <c:pt idx="605">
                  <c:v>1140</c:v>
                </c:pt>
                <c:pt idx="606">
                  <c:v>2175</c:v>
                </c:pt>
                <c:pt idx="607">
                  <c:v>1308.125</c:v>
                </c:pt>
                <c:pt idx="608">
                  <c:v>1868.75</c:v>
                </c:pt>
                <c:pt idx="609">
                  <c:v>1316.2499999999998</c:v>
                </c:pt>
                <c:pt idx="610">
                  <c:v>1478.7500000000002</c:v>
                </c:pt>
                <c:pt idx="611">
                  <c:v>1593.7500000000002</c:v>
                </c:pt>
                <c:pt idx="612">
                  <c:v>2266.875</c:v>
                </c:pt>
                <c:pt idx="613">
                  <c:v>1312.5</c:v>
                </c:pt>
                <c:pt idx="614">
                  <c:v>1811.2500000000002</c:v>
                </c:pt>
                <c:pt idx="615">
                  <c:v>1235</c:v>
                </c:pt>
                <c:pt idx="616">
                  <c:v>2205.0000000000005</c:v>
                </c:pt>
                <c:pt idx="617">
                  <c:v>1115.6250000000002</c:v>
                </c:pt>
                <c:pt idx="618">
                  <c:v>2283.7500000000005</c:v>
                </c:pt>
                <c:pt idx="619">
                  <c:v>1518.7500000000002</c:v>
                </c:pt>
                <c:pt idx="620">
                  <c:v>1732.5000000000002</c:v>
                </c:pt>
                <c:pt idx="621">
                  <c:v>1400</c:v>
                </c:pt>
                <c:pt idx="622">
                  <c:v>2250.0000000000005</c:v>
                </c:pt>
                <c:pt idx="623">
                  <c:v>800</c:v>
                </c:pt>
                <c:pt idx="624">
                  <c:v>1560.0000000000005</c:v>
                </c:pt>
                <c:pt idx="625">
                  <c:v>1050.0000000000002</c:v>
                </c:pt>
                <c:pt idx="626">
                  <c:v>1170.0000000000002</c:v>
                </c:pt>
                <c:pt idx="627">
                  <c:v>910.00000000000011</c:v>
                </c:pt>
                <c:pt idx="628">
                  <c:v>1650.0000000000007</c:v>
                </c:pt>
                <c:pt idx="629">
                  <c:v>595.00000000000011</c:v>
                </c:pt>
                <c:pt idx="630">
                  <c:v>1155.0000000000002</c:v>
                </c:pt>
                <c:pt idx="631">
                  <c:v>787.50000000000011</c:v>
                </c:pt>
                <c:pt idx="632">
                  <c:v>770.00000000000011</c:v>
                </c:pt>
                <c:pt idx="633">
                  <c:v>625.625</c:v>
                </c:pt>
                <c:pt idx="634">
                  <c:v>1072.5000000000002</c:v>
                </c:pt>
                <c:pt idx="635">
                  <c:v>490.00000000000011</c:v>
                </c:pt>
                <c:pt idx="636">
                  <c:v>1265.0000000000002</c:v>
                </c:pt>
                <c:pt idx="637">
                  <c:v>862.50000000000011</c:v>
                </c:pt>
                <c:pt idx="638">
                  <c:v>935</c:v>
                </c:pt>
                <c:pt idx="639">
                  <c:v>910.00000000000011</c:v>
                </c:pt>
                <c:pt idx="640">
                  <c:v>1546.8750000000007</c:v>
                </c:pt>
                <c:pt idx="641">
                  <c:v>800.00000000000023</c:v>
                </c:pt>
                <c:pt idx="642">
                  <c:v>1820.0000000000005</c:v>
                </c:pt>
                <c:pt idx="643">
                  <c:v>1225.0000000000002</c:v>
                </c:pt>
                <c:pt idx="644">
                  <c:v>1300.0000000000002</c:v>
                </c:pt>
                <c:pt idx="645">
                  <c:v>1137.5</c:v>
                </c:pt>
                <c:pt idx="646">
                  <c:v>1753.1250000000007</c:v>
                </c:pt>
                <c:pt idx="647">
                  <c:v>840.00000000000023</c:v>
                </c:pt>
                <c:pt idx="648">
                  <c:v>540</c:v>
                </c:pt>
                <c:pt idx="649">
                  <c:v>562.5</c:v>
                </c:pt>
                <c:pt idx="650">
                  <c:v>562.5</c:v>
                </c:pt>
                <c:pt idx="651">
                  <c:v>450</c:v>
                </c:pt>
                <c:pt idx="652">
                  <c:v>343.75</c:v>
                </c:pt>
                <c:pt idx="653">
                  <c:v>500</c:v>
                </c:pt>
                <c:pt idx="654">
                  <c:v>660</c:v>
                </c:pt>
                <c:pt idx="655">
                  <c:v>562.5</c:v>
                </c:pt>
                <c:pt idx="656">
                  <c:v>562.5</c:v>
                </c:pt>
                <c:pt idx="657">
                  <c:v>450</c:v>
                </c:pt>
                <c:pt idx="658">
                  <c:v>309.375</c:v>
                </c:pt>
                <c:pt idx="659">
                  <c:v>425</c:v>
                </c:pt>
                <c:pt idx="660">
                  <c:v>862.5</c:v>
                </c:pt>
                <c:pt idx="661">
                  <c:v>637.5</c:v>
                </c:pt>
                <c:pt idx="662">
                  <c:v>690.62499999999989</c:v>
                </c:pt>
                <c:pt idx="663">
                  <c:v>633.74999999999989</c:v>
                </c:pt>
                <c:pt idx="664">
                  <c:v>306.25</c:v>
                </c:pt>
                <c:pt idx="665">
                  <c:v>487.49999999999994</c:v>
                </c:pt>
                <c:pt idx="666">
                  <c:v>1154.9999999999998</c:v>
                </c:pt>
                <c:pt idx="667">
                  <c:v>656.25</c:v>
                </c:pt>
                <c:pt idx="668">
                  <c:v>750</c:v>
                </c:pt>
                <c:pt idx="669">
                  <c:v>540</c:v>
                </c:pt>
                <c:pt idx="670">
                  <c:v>325</c:v>
                </c:pt>
                <c:pt idx="671">
                  <c:v>560</c:v>
                </c:pt>
                <c:pt idx="672">
                  <c:v>990</c:v>
                </c:pt>
                <c:pt idx="673">
                  <c:v>650</c:v>
                </c:pt>
                <c:pt idx="674">
                  <c:v>650</c:v>
                </c:pt>
                <c:pt idx="675">
                  <c:v>540</c:v>
                </c:pt>
                <c:pt idx="676">
                  <c:v>325</c:v>
                </c:pt>
                <c:pt idx="677">
                  <c:v>800</c:v>
                </c:pt>
                <c:pt idx="678">
                  <c:v>1687.5</c:v>
                </c:pt>
                <c:pt idx="679">
                  <c:v>1250</c:v>
                </c:pt>
                <c:pt idx="680">
                  <c:v>1250</c:v>
                </c:pt>
                <c:pt idx="681">
                  <c:v>1200</c:v>
                </c:pt>
                <c:pt idx="682">
                  <c:v>796.87500000000011</c:v>
                </c:pt>
                <c:pt idx="683">
                  <c:v>1350</c:v>
                </c:pt>
                <c:pt idx="684">
                  <c:v>1980</c:v>
                </c:pt>
                <c:pt idx="685">
                  <c:v>1434.3750000000002</c:v>
                </c:pt>
                <c:pt idx="686">
                  <c:v>1328.1250000000002</c:v>
                </c:pt>
                <c:pt idx="687">
                  <c:v>1260</c:v>
                </c:pt>
                <c:pt idx="688">
                  <c:v>1221.8750000000002</c:v>
                </c:pt>
                <c:pt idx="689">
                  <c:v>1150</c:v>
                </c:pt>
                <c:pt idx="690">
                  <c:v>1976.2500000000002</c:v>
                </c:pt>
                <c:pt idx="691">
                  <c:v>1500.0000000000002</c:v>
                </c:pt>
                <c:pt idx="692">
                  <c:v>1171.8750000000002</c:v>
                </c:pt>
                <c:pt idx="693">
                  <c:v>1293.7500000000002</c:v>
                </c:pt>
                <c:pt idx="694">
                  <c:v>1078.125</c:v>
                </c:pt>
                <c:pt idx="695">
                  <c:v>640</c:v>
                </c:pt>
                <c:pt idx="696">
                  <c:v>1260.0000000000002</c:v>
                </c:pt>
                <c:pt idx="697">
                  <c:v>1125.0000000000002</c:v>
                </c:pt>
                <c:pt idx="698">
                  <c:v>787.50000000000023</c:v>
                </c:pt>
                <c:pt idx="699">
                  <c:v>840.00000000000023</c:v>
                </c:pt>
                <c:pt idx="700">
                  <c:v>850.00000000000011</c:v>
                </c:pt>
                <c:pt idx="701">
                  <c:v>585</c:v>
                </c:pt>
                <c:pt idx="702">
                  <c:v>990.00000000000011</c:v>
                </c:pt>
                <c:pt idx="703">
                  <c:v>893.75000000000023</c:v>
                </c:pt>
                <c:pt idx="704">
                  <c:v>562.50000000000011</c:v>
                </c:pt>
                <c:pt idx="705">
                  <c:v>630.00000000000011</c:v>
                </c:pt>
                <c:pt idx="706">
                  <c:v>568.75</c:v>
                </c:pt>
                <c:pt idx="707">
                  <c:v>562.50000000000011</c:v>
                </c:pt>
                <c:pt idx="708">
                  <c:v>1080</c:v>
                </c:pt>
                <c:pt idx="709">
                  <c:v>1015.6250000000002</c:v>
                </c:pt>
                <c:pt idx="710">
                  <c:v>712.50000000000011</c:v>
                </c:pt>
                <c:pt idx="711">
                  <c:v>945.00000000000023</c:v>
                </c:pt>
                <c:pt idx="712">
                  <c:v>956.25000000000011</c:v>
                </c:pt>
                <c:pt idx="713">
                  <c:v>1045.0000000000002</c:v>
                </c:pt>
                <c:pt idx="714">
                  <c:v>1800.0000000000002</c:v>
                </c:pt>
                <c:pt idx="715">
                  <c:v>1593.7500000000005</c:v>
                </c:pt>
                <c:pt idx="716">
                  <c:v>1100.0000000000002</c:v>
                </c:pt>
                <c:pt idx="717">
                  <c:v>1320.0000000000002</c:v>
                </c:pt>
                <c:pt idx="718">
                  <c:v>1068.7500000000002</c:v>
                </c:pt>
                <c:pt idx="719">
                  <c:v>1092.5000000000002</c:v>
                </c:pt>
                <c:pt idx="720">
                  <c:v>2126.25</c:v>
                </c:pt>
                <c:pt idx="721">
                  <c:v>1338.75</c:v>
                </c:pt>
                <c:pt idx="722">
                  <c:v>743.75000000000011</c:v>
                </c:pt>
                <c:pt idx="723">
                  <c:v>839.99999999999989</c:v>
                </c:pt>
                <c:pt idx="724">
                  <c:v>1443.75</c:v>
                </c:pt>
                <c:pt idx="725">
                  <c:v>1912.5</c:v>
                </c:pt>
                <c:pt idx="726">
                  <c:v>2227.5</c:v>
                </c:pt>
                <c:pt idx="727">
                  <c:v>1181.25</c:v>
                </c:pt>
                <c:pt idx="728">
                  <c:v>700.00000000000011</c:v>
                </c:pt>
                <c:pt idx="729">
                  <c:v>810</c:v>
                </c:pt>
                <c:pt idx="730">
                  <c:v>1443.75</c:v>
                </c:pt>
                <c:pt idx="731">
                  <c:v>1912.5</c:v>
                </c:pt>
                <c:pt idx="732">
                  <c:v>2166.75</c:v>
                </c:pt>
                <c:pt idx="733">
                  <c:v>1181.25</c:v>
                </c:pt>
                <c:pt idx="734">
                  <c:v>678.12500000000011</c:v>
                </c:pt>
                <c:pt idx="735">
                  <c:v>750</c:v>
                </c:pt>
                <c:pt idx="736">
                  <c:v>1299.375</c:v>
                </c:pt>
                <c:pt idx="737">
                  <c:v>1743.75</c:v>
                </c:pt>
                <c:pt idx="738">
                  <c:v>2075.625</c:v>
                </c:pt>
                <c:pt idx="739">
                  <c:v>1141.875</c:v>
                </c:pt>
                <c:pt idx="740">
                  <c:v>634.37500000000011</c:v>
                </c:pt>
                <c:pt idx="741">
                  <c:v>780</c:v>
                </c:pt>
                <c:pt idx="742">
                  <c:v>1299.375</c:v>
                </c:pt>
                <c:pt idx="743">
                  <c:v>1800</c:v>
                </c:pt>
                <c:pt idx="744">
                  <c:v>2648.2500000000005</c:v>
                </c:pt>
                <c:pt idx="745">
                  <c:v>1491.875</c:v>
                </c:pt>
                <c:pt idx="746">
                  <c:v>937.5</c:v>
                </c:pt>
                <c:pt idx="747">
                  <c:v>1050</c:v>
                </c:pt>
                <c:pt idx="748">
                  <c:v>1522.5</c:v>
                </c:pt>
                <c:pt idx="749">
                  <c:v>2681.25</c:v>
                </c:pt>
                <c:pt idx="750">
                  <c:v>2902.5</c:v>
                </c:pt>
                <c:pt idx="751">
                  <c:v>1588.125</c:v>
                </c:pt>
                <c:pt idx="752">
                  <c:v>1000</c:v>
                </c:pt>
                <c:pt idx="753">
                  <c:v>1162.5</c:v>
                </c:pt>
                <c:pt idx="754">
                  <c:v>1763.125</c:v>
                </c:pt>
                <c:pt idx="755">
                  <c:v>3237.5000000000005</c:v>
                </c:pt>
                <c:pt idx="756">
                  <c:v>3363.75</c:v>
                </c:pt>
                <c:pt idx="757">
                  <c:v>1890.0000000000002</c:v>
                </c:pt>
                <c:pt idx="758">
                  <c:v>1134.375</c:v>
                </c:pt>
                <c:pt idx="759">
                  <c:v>1278.75</c:v>
                </c:pt>
                <c:pt idx="760">
                  <c:v>1819.9999999999998</c:v>
                </c:pt>
                <c:pt idx="761">
                  <c:v>3412.5000000000005</c:v>
                </c:pt>
                <c:pt idx="762">
                  <c:v>3290.625</c:v>
                </c:pt>
                <c:pt idx="763">
                  <c:v>1890.0000000000002</c:v>
                </c:pt>
                <c:pt idx="764">
                  <c:v>1134.375</c:v>
                </c:pt>
                <c:pt idx="765">
                  <c:v>1046.25</c:v>
                </c:pt>
                <c:pt idx="766">
                  <c:v>1443.75</c:v>
                </c:pt>
                <c:pt idx="767">
                  <c:v>2775.0000000000005</c:v>
                </c:pt>
                <c:pt idx="768">
                  <c:v>2598.7500000000005</c:v>
                </c:pt>
                <c:pt idx="769">
                  <c:v>1487.5000000000002</c:v>
                </c:pt>
                <c:pt idx="770">
                  <c:v>843.75</c:v>
                </c:pt>
                <c:pt idx="771">
                  <c:v>978.75</c:v>
                </c:pt>
                <c:pt idx="772">
                  <c:v>1395.625</c:v>
                </c:pt>
                <c:pt idx="773">
                  <c:v>2475.0000000000005</c:v>
                </c:pt>
                <c:pt idx="774">
                  <c:v>2700.0000000000005</c:v>
                </c:pt>
                <c:pt idx="775">
                  <c:v>1443.7500000000002</c:v>
                </c:pt>
                <c:pt idx="776">
                  <c:v>906.25000000000023</c:v>
                </c:pt>
                <c:pt idx="777">
                  <c:v>1050.0000000000002</c:v>
                </c:pt>
                <c:pt idx="778">
                  <c:v>1470.0000000000002</c:v>
                </c:pt>
                <c:pt idx="779">
                  <c:v>2681.25</c:v>
                </c:pt>
                <c:pt idx="780">
                  <c:v>2632.5000000000005</c:v>
                </c:pt>
                <c:pt idx="781">
                  <c:v>1400.0000000000002</c:v>
                </c:pt>
                <c:pt idx="782">
                  <c:v>931.25000000000023</c:v>
                </c:pt>
                <c:pt idx="783">
                  <c:v>1162.5000000000002</c:v>
                </c:pt>
                <c:pt idx="784">
                  <c:v>1706.25</c:v>
                </c:pt>
                <c:pt idx="785">
                  <c:v>2975</c:v>
                </c:pt>
                <c:pt idx="786">
                  <c:v>3144.375</c:v>
                </c:pt>
                <c:pt idx="787">
                  <c:v>1684.375</c:v>
                </c:pt>
                <c:pt idx="788">
                  <c:v>1134.375</c:v>
                </c:pt>
                <c:pt idx="789">
                  <c:v>1278.75</c:v>
                </c:pt>
                <c:pt idx="790">
                  <c:v>1763.125</c:v>
                </c:pt>
                <c:pt idx="791">
                  <c:v>3062.5</c:v>
                </c:pt>
                <c:pt idx="792">
                  <c:v>551.25</c:v>
                </c:pt>
                <c:pt idx="793">
                  <c:v>262.5</c:v>
                </c:pt>
                <c:pt idx="794">
                  <c:v>187.5</c:v>
                </c:pt>
                <c:pt idx="795">
                  <c:v>105.00000000000003</c:v>
                </c:pt>
                <c:pt idx="796">
                  <c:v>202.49999999999997</c:v>
                </c:pt>
                <c:pt idx="797">
                  <c:v>393.75</c:v>
                </c:pt>
                <c:pt idx="798">
                  <c:v>612.50000000000011</c:v>
                </c:pt>
                <c:pt idx="799">
                  <c:v>157.5</c:v>
                </c:pt>
                <c:pt idx="800">
                  <c:v>150</c:v>
                </c:pt>
                <c:pt idx="801">
                  <c:v>78.750000000000014</c:v>
                </c:pt>
                <c:pt idx="802">
                  <c:v>202.49999999999997</c:v>
                </c:pt>
                <c:pt idx="803">
                  <c:v>354.375</c:v>
                </c:pt>
                <c:pt idx="804">
                  <c:v>623.00000000000011</c:v>
                </c:pt>
                <c:pt idx="805">
                  <c:v>150</c:v>
                </c:pt>
                <c:pt idx="806">
                  <c:v>157.50000000000003</c:v>
                </c:pt>
                <c:pt idx="807">
                  <c:v>30.625000000000004</c:v>
                </c:pt>
                <c:pt idx="808">
                  <c:v>112.5</c:v>
                </c:pt>
                <c:pt idx="809">
                  <c:v>315</c:v>
                </c:pt>
                <c:pt idx="810">
                  <c:v>560</c:v>
                </c:pt>
                <c:pt idx="811">
                  <c:v>120</c:v>
                </c:pt>
                <c:pt idx="812">
                  <c:v>90.000000000000014</c:v>
                </c:pt>
                <c:pt idx="813">
                  <c:v>30.625000000000004</c:v>
                </c:pt>
                <c:pt idx="814">
                  <c:v>75</c:v>
                </c:pt>
                <c:pt idx="815">
                  <c:v>315</c:v>
                </c:pt>
                <c:pt idx="816">
                  <c:v>778.75000000000011</c:v>
                </c:pt>
                <c:pt idx="817">
                  <c:v>202.50000000000003</c:v>
                </c:pt>
                <c:pt idx="818">
                  <c:v>150</c:v>
                </c:pt>
                <c:pt idx="819">
                  <c:v>70</c:v>
                </c:pt>
                <c:pt idx="820">
                  <c:v>123.74999999999997</c:v>
                </c:pt>
                <c:pt idx="821">
                  <c:v>472.5</c:v>
                </c:pt>
                <c:pt idx="822">
                  <c:v>669.37500000000011</c:v>
                </c:pt>
                <c:pt idx="823">
                  <c:v>210.00000000000003</c:v>
                </c:pt>
                <c:pt idx="824">
                  <c:v>183.75000000000003</c:v>
                </c:pt>
                <c:pt idx="825">
                  <c:v>183.75000000000003</c:v>
                </c:pt>
                <c:pt idx="826">
                  <c:v>225</c:v>
                </c:pt>
                <c:pt idx="827">
                  <c:v>804.37500000000011</c:v>
                </c:pt>
                <c:pt idx="828">
                  <c:v>962.50000000000011</c:v>
                </c:pt>
                <c:pt idx="829">
                  <c:v>405.00000000000006</c:v>
                </c:pt>
                <c:pt idx="830">
                  <c:v>270</c:v>
                </c:pt>
                <c:pt idx="831">
                  <c:v>245.00000000000003</c:v>
                </c:pt>
                <c:pt idx="832">
                  <c:v>300</c:v>
                </c:pt>
                <c:pt idx="833">
                  <c:v>928.125</c:v>
                </c:pt>
                <c:pt idx="834">
                  <c:v>918.75000000000011</c:v>
                </c:pt>
                <c:pt idx="835">
                  <c:v>405.00000000000006</c:v>
                </c:pt>
                <c:pt idx="836">
                  <c:v>270</c:v>
                </c:pt>
                <c:pt idx="837">
                  <c:v>214.37500000000006</c:v>
                </c:pt>
                <c:pt idx="838">
                  <c:v>202.5</c:v>
                </c:pt>
                <c:pt idx="839">
                  <c:v>731.25</c:v>
                </c:pt>
                <c:pt idx="840">
                  <c:v>708.75000000000011</c:v>
                </c:pt>
                <c:pt idx="841">
                  <c:v>300.00000000000006</c:v>
                </c:pt>
                <c:pt idx="842">
                  <c:v>112.5</c:v>
                </c:pt>
                <c:pt idx="843">
                  <c:v>109.37500000000001</c:v>
                </c:pt>
                <c:pt idx="844">
                  <c:v>131.25</c:v>
                </c:pt>
                <c:pt idx="845">
                  <c:v>360</c:v>
                </c:pt>
                <c:pt idx="846">
                  <c:v>590.625</c:v>
                </c:pt>
                <c:pt idx="847">
                  <c:v>210</c:v>
                </c:pt>
                <c:pt idx="848">
                  <c:v>105</c:v>
                </c:pt>
                <c:pt idx="849">
                  <c:v>91.875000000000014</c:v>
                </c:pt>
                <c:pt idx="850">
                  <c:v>101.24999999999999</c:v>
                </c:pt>
                <c:pt idx="851">
                  <c:v>449.99999999999989</c:v>
                </c:pt>
                <c:pt idx="852">
                  <c:v>612.50000000000011</c:v>
                </c:pt>
                <c:pt idx="853">
                  <c:v>240</c:v>
                </c:pt>
                <c:pt idx="854">
                  <c:v>174</c:v>
                </c:pt>
                <c:pt idx="855">
                  <c:v>210.00000000000003</c:v>
                </c:pt>
                <c:pt idx="856">
                  <c:v>206.24999999999997</c:v>
                </c:pt>
                <c:pt idx="857">
                  <c:v>607.49999999999989</c:v>
                </c:pt>
                <c:pt idx="858">
                  <c:v>914.37499999999989</c:v>
                </c:pt>
                <c:pt idx="859">
                  <c:v>371.25</c:v>
                </c:pt>
                <c:pt idx="860">
                  <c:v>303.75</c:v>
                </c:pt>
                <c:pt idx="861">
                  <c:v>275.625</c:v>
                </c:pt>
                <c:pt idx="862">
                  <c:v>288.74999999999994</c:v>
                </c:pt>
                <c:pt idx="863">
                  <c:v>742.49999999999977</c:v>
                </c:pt>
                <c:pt idx="864">
                  <c:v>748.125</c:v>
                </c:pt>
                <c:pt idx="865">
                  <c:v>641.25</c:v>
                </c:pt>
                <c:pt idx="866">
                  <c:v>961.875</c:v>
                </c:pt>
                <c:pt idx="867">
                  <c:v>585</c:v>
                </c:pt>
                <c:pt idx="868">
                  <c:v>825.00000000000011</c:v>
                </c:pt>
                <c:pt idx="869">
                  <c:v>534.375</c:v>
                </c:pt>
                <c:pt idx="870">
                  <c:v>826.87499999999989</c:v>
                </c:pt>
                <c:pt idx="871">
                  <c:v>573.75</c:v>
                </c:pt>
                <c:pt idx="872">
                  <c:v>911.25</c:v>
                </c:pt>
                <c:pt idx="873">
                  <c:v>540</c:v>
                </c:pt>
                <c:pt idx="874">
                  <c:v>675.00000000000011</c:v>
                </c:pt>
                <c:pt idx="875">
                  <c:v>478.125</c:v>
                </c:pt>
                <c:pt idx="876">
                  <c:v>905.62499999999989</c:v>
                </c:pt>
                <c:pt idx="877">
                  <c:v>573.75</c:v>
                </c:pt>
                <c:pt idx="878">
                  <c:v>860.625</c:v>
                </c:pt>
                <c:pt idx="879">
                  <c:v>585</c:v>
                </c:pt>
                <c:pt idx="880">
                  <c:v>600.00000000000011</c:v>
                </c:pt>
                <c:pt idx="881">
                  <c:v>450</c:v>
                </c:pt>
                <c:pt idx="882">
                  <c:v>1164.375</c:v>
                </c:pt>
                <c:pt idx="883">
                  <c:v>506.25</c:v>
                </c:pt>
                <c:pt idx="884">
                  <c:v>810</c:v>
                </c:pt>
                <c:pt idx="885">
                  <c:v>479.99999999999994</c:v>
                </c:pt>
                <c:pt idx="886">
                  <c:v>540.00000000000011</c:v>
                </c:pt>
                <c:pt idx="887">
                  <c:v>562.5</c:v>
                </c:pt>
                <c:pt idx="888">
                  <c:v>1035</c:v>
                </c:pt>
                <c:pt idx="889">
                  <c:v>573.75</c:v>
                </c:pt>
                <c:pt idx="890">
                  <c:v>860.625</c:v>
                </c:pt>
                <c:pt idx="891">
                  <c:v>520</c:v>
                </c:pt>
                <c:pt idx="892">
                  <c:v>607.50000000000011</c:v>
                </c:pt>
                <c:pt idx="893">
                  <c:v>600</c:v>
                </c:pt>
                <c:pt idx="894">
                  <c:v>1215</c:v>
                </c:pt>
                <c:pt idx="895">
                  <c:v>708.75</c:v>
                </c:pt>
                <c:pt idx="896">
                  <c:v>1113.75</c:v>
                </c:pt>
                <c:pt idx="897">
                  <c:v>680</c:v>
                </c:pt>
                <c:pt idx="898">
                  <c:v>810.00000000000011</c:v>
                </c:pt>
                <c:pt idx="899">
                  <c:v>900</c:v>
                </c:pt>
                <c:pt idx="900">
                  <c:v>1350</c:v>
                </c:pt>
                <c:pt idx="901">
                  <c:v>810</c:v>
                </c:pt>
                <c:pt idx="902">
                  <c:v>1113.75</c:v>
                </c:pt>
                <c:pt idx="903">
                  <c:v>719.99999999999989</c:v>
                </c:pt>
                <c:pt idx="904">
                  <c:v>1282.5000000000002</c:v>
                </c:pt>
                <c:pt idx="905">
                  <c:v>712.5</c:v>
                </c:pt>
                <c:pt idx="906">
                  <c:v>1366.875</c:v>
                </c:pt>
                <c:pt idx="907">
                  <c:v>1031.25</c:v>
                </c:pt>
                <c:pt idx="908">
                  <c:v>1125</c:v>
                </c:pt>
                <c:pt idx="909">
                  <c:v>764.99999999999989</c:v>
                </c:pt>
                <c:pt idx="910">
                  <c:v>1402.5</c:v>
                </c:pt>
                <c:pt idx="911">
                  <c:v>600</c:v>
                </c:pt>
                <c:pt idx="912">
                  <c:v>1215</c:v>
                </c:pt>
                <c:pt idx="913">
                  <c:v>900</c:v>
                </c:pt>
                <c:pt idx="914">
                  <c:v>911.25</c:v>
                </c:pt>
                <c:pt idx="915">
                  <c:v>719.99999999999989</c:v>
                </c:pt>
                <c:pt idx="916">
                  <c:v>1320</c:v>
                </c:pt>
                <c:pt idx="917">
                  <c:v>675</c:v>
                </c:pt>
                <c:pt idx="918">
                  <c:v>1113.75</c:v>
                </c:pt>
                <c:pt idx="919">
                  <c:v>825</c:v>
                </c:pt>
                <c:pt idx="920">
                  <c:v>810</c:v>
                </c:pt>
                <c:pt idx="921">
                  <c:v>675</c:v>
                </c:pt>
                <c:pt idx="922">
                  <c:v>1155</c:v>
                </c:pt>
                <c:pt idx="923">
                  <c:v>600</c:v>
                </c:pt>
                <c:pt idx="924">
                  <c:v>1035</c:v>
                </c:pt>
                <c:pt idx="925">
                  <c:v>776.25000000000011</c:v>
                </c:pt>
                <c:pt idx="926">
                  <c:v>765</c:v>
                </c:pt>
                <c:pt idx="927">
                  <c:v>680</c:v>
                </c:pt>
                <c:pt idx="928">
                  <c:v>1237.5</c:v>
                </c:pt>
                <c:pt idx="929">
                  <c:v>712.5</c:v>
                </c:pt>
                <c:pt idx="930">
                  <c:v>1366.875</c:v>
                </c:pt>
                <c:pt idx="931">
                  <c:v>1012.5</c:v>
                </c:pt>
                <c:pt idx="932">
                  <c:v>961.875</c:v>
                </c:pt>
                <c:pt idx="933">
                  <c:v>854.99999999999989</c:v>
                </c:pt>
                <c:pt idx="934">
                  <c:v>1320</c:v>
                </c:pt>
                <c:pt idx="935">
                  <c:v>750</c:v>
                </c:pt>
                <c:pt idx="936">
                  <c:v>489.99999999999994</c:v>
                </c:pt>
                <c:pt idx="937">
                  <c:v>735</c:v>
                </c:pt>
                <c:pt idx="938">
                  <c:v>525</c:v>
                </c:pt>
                <c:pt idx="939">
                  <c:v>787.5</c:v>
                </c:pt>
                <c:pt idx="940">
                  <c:v>420</c:v>
                </c:pt>
                <c:pt idx="941">
                  <c:v>875</c:v>
                </c:pt>
                <c:pt idx="942">
                  <c:v>568.75</c:v>
                </c:pt>
                <c:pt idx="943">
                  <c:v>765.625</c:v>
                </c:pt>
                <c:pt idx="944">
                  <c:v>551.25</c:v>
                </c:pt>
                <c:pt idx="945">
                  <c:v>630</c:v>
                </c:pt>
                <c:pt idx="946">
                  <c:v>330</c:v>
                </c:pt>
                <c:pt idx="947">
                  <c:v>831.25</c:v>
                </c:pt>
                <c:pt idx="948">
                  <c:v>779.99999999999989</c:v>
                </c:pt>
                <c:pt idx="949">
                  <c:v>1040</c:v>
                </c:pt>
                <c:pt idx="950">
                  <c:v>570</c:v>
                </c:pt>
                <c:pt idx="951">
                  <c:v>656.25000000000011</c:v>
                </c:pt>
                <c:pt idx="952">
                  <c:v>385</c:v>
                </c:pt>
                <c:pt idx="953">
                  <c:v>818.12500000000023</c:v>
                </c:pt>
                <c:pt idx="954">
                  <c:v>540</c:v>
                </c:pt>
                <c:pt idx="955">
                  <c:v>675.00000000000011</c:v>
                </c:pt>
                <c:pt idx="956">
                  <c:v>399.99999999999989</c:v>
                </c:pt>
                <c:pt idx="957">
                  <c:v>500.00000000000011</c:v>
                </c:pt>
                <c:pt idx="958">
                  <c:v>315</c:v>
                </c:pt>
                <c:pt idx="959">
                  <c:v>790.62500000000023</c:v>
                </c:pt>
                <c:pt idx="960">
                  <c:v>434.99999999999989</c:v>
                </c:pt>
                <c:pt idx="961">
                  <c:v>750.00000000000011</c:v>
                </c:pt>
                <c:pt idx="962">
                  <c:v>479.99999999999989</c:v>
                </c:pt>
                <c:pt idx="963">
                  <c:v>787.50000000000011</c:v>
                </c:pt>
                <c:pt idx="964">
                  <c:v>669.375</c:v>
                </c:pt>
                <c:pt idx="965">
                  <c:v>1705.0000000000002</c:v>
                </c:pt>
                <c:pt idx="966">
                  <c:v>1240</c:v>
                </c:pt>
                <c:pt idx="967">
                  <c:v>1394.9999999999998</c:v>
                </c:pt>
                <c:pt idx="968">
                  <c:v>1040</c:v>
                </c:pt>
                <c:pt idx="969">
                  <c:v>1200</c:v>
                </c:pt>
                <c:pt idx="970">
                  <c:v>787.5</c:v>
                </c:pt>
                <c:pt idx="971">
                  <c:v>2406.25</c:v>
                </c:pt>
                <c:pt idx="972">
                  <c:v>1484.9999999999998</c:v>
                </c:pt>
                <c:pt idx="973">
                  <c:v>1670.6249999999998</c:v>
                </c:pt>
                <c:pt idx="974">
                  <c:v>1754.9999999999998</c:v>
                </c:pt>
                <c:pt idx="975">
                  <c:v>1265</c:v>
                </c:pt>
                <c:pt idx="976">
                  <c:v>989.99999999999989</c:v>
                </c:pt>
                <c:pt idx="977">
                  <c:v>2722.5</c:v>
                </c:pt>
                <c:pt idx="978">
                  <c:v>1569.3749999999998</c:v>
                </c:pt>
                <c:pt idx="979">
                  <c:v>1918.1249999999998</c:v>
                </c:pt>
                <c:pt idx="980">
                  <c:v>2137.5</c:v>
                </c:pt>
                <c:pt idx="981">
                  <c:v>1175.625</c:v>
                </c:pt>
                <c:pt idx="982">
                  <c:v>949.99999999999989</c:v>
                </c:pt>
                <c:pt idx="983">
                  <c:v>2392.5</c:v>
                </c:pt>
                <c:pt idx="984">
                  <c:v>1518.7499999999998</c:v>
                </c:pt>
                <c:pt idx="985">
                  <c:v>1406.2499999999998</c:v>
                </c:pt>
                <c:pt idx="986">
                  <c:v>1670.6249999999995</c:v>
                </c:pt>
                <c:pt idx="987">
                  <c:v>1209.9999999999998</c:v>
                </c:pt>
                <c:pt idx="988">
                  <c:v>799.99999999999989</c:v>
                </c:pt>
                <c:pt idx="989">
                  <c:v>1687.5000000000002</c:v>
                </c:pt>
                <c:pt idx="990">
                  <c:v>905.625</c:v>
                </c:pt>
                <c:pt idx="991">
                  <c:v>905.625</c:v>
                </c:pt>
                <c:pt idx="992">
                  <c:v>944.99999999999989</c:v>
                </c:pt>
                <c:pt idx="993">
                  <c:v>825.00000000000011</c:v>
                </c:pt>
                <c:pt idx="994">
                  <c:v>490.00000000000006</c:v>
                </c:pt>
                <c:pt idx="995">
                  <c:v>1417.5000000000002</c:v>
                </c:pt>
                <c:pt idx="996">
                  <c:v>911.25</c:v>
                </c:pt>
                <c:pt idx="997">
                  <c:v>911.25</c:v>
                </c:pt>
                <c:pt idx="998">
                  <c:v>1485</c:v>
                </c:pt>
                <c:pt idx="999">
                  <c:v>1436.8750000000002</c:v>
                </c:pt>
                <c:pt idx="1000">
                  <c:v>989.99999999999977</c:v>
                </c:pt>
                <c:pt idx="1001">
                  <c:v>2535.0000000000005</c:v>
                </c:pt>
                <c:pt idx="1002">
                  <c:v>1979.9999999999993</c:v>
                </c:pt>
                <c:pt idx="1003">
                  <c:v>1979.9999999999993</c:v>
                </c:pt>
                <c:pt idx="1004">
                  <c:v>1889.9999999999998</c:v>
                </c:pt>
                <c:pt idx="1005">
                  <c:v>1815.0000000000002</c:v>
                </c:pt>
                <c:pt idx="1006">
                  <c:v>1099.9999999999998</c:v>
                </c:pt>
                <c:pt idx="1007">
                  <c:v>2925.0000000000005</c:v>
                </c:pt>
                <c:pt idx="1008">
                  <c:v>595</c:v>
                </c:pt>
                <c:pt idx="1009">
                  <c:v>275.625</c:v>
                </c:pt>
                <c:pt idx="1010">
                  <c:v>196.875</c:v>
                </c:pt>
                <c:pt idx="1011">
                  <c:v>90.000000000000014</c:v>
                </c:pt>
                <c:pt idx="1012">
                  <c:v>196.875</c:v>
                </c:pt>
                <c:pt idx="1013">
                  <c:v>393.75</c:v>
                </c:pt>
                <c:pt idx="1014">
                  <c:v>665</c:v>
                </c:pt>
                <c:pt idx="1015">
                  <c:v>153.125</c:v>
                </c:pt>
                <c:pt idx="1016">
                  <c:v>153.125</c:v>
                </c:pt>
                <c:pt idx="1017">
                  <c:v>60.000000000000014</c:v>
                </c:pt>
                <c:pt idx="1018">
                  <c:v>196.875</c:v>
                </c:pt>
                <c:pt idx="1019">
                  <c:v>350</c:v>
                </c:pt>
                <c:pt idx="1020">
                  <c:v>672</c:v>
                </c:pt>
                <c:pt idx="1021">
                  <c:v>140</c:v>
                </c:pt>
                <c:pt idx="1022">
                  <c:v>157.5</c:v>
                </c:pt>
                <c:pt idx="1023">
                  <c:v>0</c:v>
                </c:pt>
                <c:pt idx="1024">
                  <c:v>87.5</c:v>
                </c:pt>
                <c:pt idx="1025">
                  <c:v>300</c:v>
                </c:pt>
                <c:pt idx="1026">
                  <c:v>600</c:v>
                </c:pt>
                <c:pt idx="1027">
                  <c:v>91.875</c:v>
                </c:pt>
                <c:pt idx="1028">
                  <c:v>65.625</c:v>
                </c:pt>
                <c:pt idx="1029">
                  <c:v>0</c:v>
                </c:pt>
                <c:pt idx="1030">
                  <c:v>39.375</c:v>
                </c:pt>
                <c:pt idx="1031">
                  <c:v>262.5</c:v>
                </c:pt>
                <c:pt idx="1032">
                  <c:v>756</c:v>
                </c:pt>
                <c:pt idx="1033">
                  <c:v>175.00000000000003</c:v>
                </c:pt>
                <c:pt idx="1034">
                  <c:v>122.50000000000001</c:v>
                </c:pt>
                <c:pt idx="1035">
                  <c:v>35.000000000000007</c:v>
                </c:pt>
                <c:pt idx="1036">
                  <c:v>87.499999999999986</c:v>
                </c:pt>
                <c:pt idx="1037">
                  <c:v>412.49999999999994</c:v>
                </c:pt>
                <c:pt idx="1038">
                  <c:v>640</c:v>
                </c:pt>
                <c:pt idx="1039">
                  <c:v>183.75000000000003</c:v>
                </c:pt>
                <c:pt idx="1040">
                  <c:v>183.75000000000003</c:v>
                </c:pt>
                <c:pt idx="1041">
                  <c:v>180.00000000000003</c:v>
                </c:pt>
                <c:pt idx="1042">
                  <c:v>236.24999999999997</c:v>
                </c:pt>
                <c:pt idx="1043">
                  <c:v>812.5</c:v>
                </c:pt>
                <c:pt idx="1044">
                  <c:v>990</c:v>
                </c:pt>
                <c:pt idx="1045">
                  <c:v>420.00000000000006</c:v>
                </c:pt>
                <c:pt idx="1046">
                  <c:v>275.625</c:v>
                </c:pt>
                <c:pt idx="1047">
                  <c:v>245.00000000000006</c:v>
                </c:pt>
                <c:pt idx="1048">
                  <c:v>275.625</c:v>
                </c:pt>
                <c:pt idx="1049">
                  <c:v>875</c:v>
                </c:pt>
                <c:pt idx="1050">
                  <c:v>900</c:v>
                </c:pt>
                <c:pt idx="1051">
                  <c:v>433.12500000000006</c:v>
                </c:pt>
                <c:pt idx="1052">
                  <c:v>280</c:v>
                </c:pt>
                <c:pt idx="1053">
                  <c:v>150.00000000000003</c:v>
                </c:pt>
                <c:pt idx="1054">
                  <c:v>140</c:v>
                </c:pt>
                <c:pt idx="1055">
                  <c:v>618.75</c:v>
                </c:pt>
                <c:pt idx="1056">
                  <c:v>640</c:v>
                </c:pt>
                <c:pt idx="1057">
                  <c:v>245.00000000000006</c:v>
                </c:pt>
                <c:pt idx="1058">
                  <c:v>70</c:v>
                </c:pt>
                <c:pt idx="1059">
                  <c:v>60</c:v>
                </c:pt>
                <c:pt idx="1060">
                  <c:v>78.75</c:v>
                </c:pt>
                <c:pt idx="1061">
                  <c:v>262.5</c:v>
                </c:pt>
                <c:pt idx="1062">
                  <c:v>520</c:v>
                </c:pt>
                <c:pt idx="1063">
                  <c:v>157.5</c:v>
                </c:pt>
                <c:pt idx="1064">
                  <c:v>52.5</c:v>
                </c:pt>
                <c:pt idx="1065">
                  <c:v>30</c:v>
                </c:pt>
                <c:pt idx="1066">
                  <c:v>34.999999999999993</c:v>
                </c:pt>
                <c:pt idx="1067">
                  <c:v>337.49999999999994</c:v>
                </c:pt>
                <c:pt idx="1068">
                  <c:v>480</c:v>
                </c:pt>
                <c:pt idx="1069">
                  <c:v>157.5</c:v>
                </c:pt>
                <c:pt idx="1070">
                  <c:v>99.750000000000014</c:v>
                </c:pt>
                <c:pt idx="1071">
                  <c:v>150.00000000000003</c:v>
                </c:pt>
                <c:pt idx="1072">
                  <c:v>174.99999999999997</c:v>
                </c:pt>
                <c:pt idx="1073">
                  <c:v>549.99999999999977</c:v>
                </c:pt>
                <c:pt idx="1074">
                  <c:v>899.99999999999989</c:v>
                </c:pt>
                <c:pt idx="1075">
                  <c:v>350</c:v>
                </c:pt>
                <c:pt idx="1076">
                  <c:v>280</c:v>
                </c:pt>
                <c:pt idx="1077">
                  <c:v>240</c:v>
                </c:pt>
                <c:pt idx="1078">
                  <c:v>262.49999999999994</c:v>
                </c:pt>
                <c:pt idx="1079">
                  <c:v>687.49999999999977</c:v>
                </c:pt>
                <c:pt idx="1080">
                  <c:v>540</c:v>
                </c:pt>
                <c:pt idx="1081">
                  <c:v>809.99999999999989</c:v>
                </c:pt>
                <c:pt idx="1082">
                  <c:v>570</c:v>
                </c:pt>
                <c:pt idx="1083">
                  <c:v>831.25</c:v>
                </c:pt>
                <c:pt idx="1084">
                  <c:v>454.99999999999994</c:v>
                </c:pt>
                <c:pt idx="1085">
                  <c:v>914.37500000000011</c:v>
                </c:pt>
                <c:pt idx="1086">
                  <c:v>625</c:v>
                </c:pt>
                <c:pt idx="1087">
                  <c:v>839.99999999999989</c:v>
                </c:pt>
                <c:pt idx="1088">
                  <c:v>595</c:v>
                </c:pt>
                <c:pt idx="1089">
                  <c:v>656.25</c:v>
                </c:pt>
                <c:pt idx="1090">
                  <c:v>350</c:v>
                </c:pt>
                <c:pt idx="1091">
                  <c:v>866.25000000000011</c:v>
                </c:pt>
                <c:pt idx="1092">
                  <c:v>843.74999999999989</c:v>
                </c:pt>
                <c:pt idx="1093">
                  <c:v>1125</c:v>
                </c:pt>
                <c:pt idx="1094">
                  <c:v>607.49999999999989</c:v>
                </c:pt>
                <c:pt idx="1095">
                  <c:v>673.75000000000023</c:v>
                </c:pt>
                <c:pt idx="1096">
                  <c:v>399.99999999999994</c:v>
                </c:pt>
                <c:pt idx="1097">
                  <c:v>840.00000000000023</c:v>
                </c:pt>
                <c:pt idx="1098">
                  <c:v>584.99999999999989</c:v>
                </c:pt>
                <c:pt idx="1099">
                  <c:v>585.00000000000011</c:v>
                </c:pt>
                <c:pt idx="1100">
                  <c:v>320.62499999999994</c:v>
                </c:pt>
                <c:pt idx="1101">
                  <c:v>412.50000000000017</c:v>
                </c:pt>
                <c:pt idx="1102">
                  <c:v>275</c:v>
                </c:pt>
                <c:pt idx="1103">
                  <c:v>660.00000000000034</c:v>
                </c:pt>
                <c:pt idx="1104">
                  <c:v>314.99999999999989</c:v>
                </c:pt>
                <c:pt idx="1105">
                  <c:v>652.50000000000011</c:v>
                </c:pt>
                <c:pt idx="1106">
                  <c:v>388.12499999999989</c:v>
                </c:pt>
                <c:pt idx="1107">
                  <c:v>962.50000000000023</c:v>
                </c:pt>
                <c:pt idx="1108">
                  <c:v>799.99999999999989</c:v>
                </c:pt>
                <c:pt idx="1109">
                  <c:v>2025.0000000000002</c:v>
                </c:pt>
                <c:pt idx="1110">
                  <c:v>1518.7499999999998</c:v>
                </c:pt>
                <c:pt idx="1111">
                  <c:v>1687.4999999999998</c:v>
                </c:pt>
                <c:pt idx="1112">
                  <c:v>1316.2499999999998</c:v>
                </c:pt>
                <c:pt idx="1113">
                  <c:v>1485.0000000000002</c:v>
                </c:pt>
                <c:pt idx="1114">
                  <c:v>999.99999999999989</c:v>
                </c:pt>
                <c:pt idx="1115">
                  <c:v>2887.5000000000005</c:v>
                </c:pt>
                <c:pt idx="1116">
                  <c:v>1856.2499999999998</c:v>
                </c:pt>
                <c:pt idx="1117">
                  <c:v>2062.4999999999995</c:v>
                </c:pt>
                <c:pt idx="1118">
                  <c:v>2193.7499999999995</c:v>
                </c:pt>
                <c:pt idx="1119">
                  <c:v>1552.5000000000002</c:v>
                </c:pt>
                <c:pt idx="1120">
                  <c:v>1181.2499999999998</c:v>
                </c:pt>
                <c:pt idx="1121">
                  <c:v>3120.0000000000005</c:v>
                </c:pt>
                <c:pt idx="1122">
                  <c:v>1499.9999999999998</c:v>
                </c:pt>
                <c:pt idx="1123">
                  <c:v>2062.4999999999995</c:v>
                </c:pt>
                <c:pt idx="1124">
                  <c:v>2543.7499999999995</c:v>
                </c:pt>
                <c:pt idx="1125">
                  <c:v>1275.0000000000002</c:v>
                </c:pt>
                <c:pt idx="1126">
                  <c:v>1051.875</c:v>
                </c:pt>
                <c:pt idx="1127">
                  <c:v>2632.5000000000005</c:v>
                </c:pt>
                <c:pt idx="1128">
                  <c:v>1718.75</c:v>
                </c:pt>
                <c:pt idx="1129">
                  <c:v>1581.25</c:v>
                </c:pt>
                <c:pt idx="1130">
                  <c:v>1874.9999999999998</c:v>
                </c:pt>
                <c:pt idx="1131">
                  <c:v>1260.0000000000002</c:v>
                </c:pt>
                <c:pt idx="1132">
                  <c:v>708.74999999999989</c:v>
                </c:pt>
                <c:pt idx="1133">
                  <c:v>1495.0000000000002</c:v>
                </c:pt>
                <c:pt idx="1134">
                  <c:v>787.5</c:v>
                </c:pt>
                <c:pt idx="1135">
                  <c:v>787.5</c:v>
                </c:pt>
                <c:pt idx="1136">
                  <c:v>831.25</c:v>
                </c:pt>
                <c:pt idx="1137">
                  <c:v>682.50000000000011</c:v>
                </c:pt>
                <c:pt idx="1138">
                  <c:v>405</c:v>
                </c:pt>
                <c:pt idx="1139">
                  <c:v>1235.0000000000002</c:v>
                </c:pt>
                <c:pt idx="1140">
                  <c:v>625</c:v>
                </c:pt>
                <c:pt idx="1141">
                  <c:v>625</c:v>
                </c:pt>
                <c:pt idx="1142">
                  <c:v>1293.75</c:v>
                </c:pt>
                <c:pt idx="1143">
                  <c:v>1215.0000000000002</c:v>
                </c:pt>
                <c:pt idx="1144">
                  <c:v>956.24999999999966</c:v>
                </c:pt>
                <c:pt idx="1145">
                  <c:v>2437.5000000000005</c:v>
                </c:pt>
                <c:pt idx="1146">
                  <c:v>2324.9999999999995</c:v>
                </c:pt>
                <c:pt idx="1147">
                  <c:v>2324.9999999999995</c:v>
                </c:pt>
                <c:pt idx="1148">
                  <c:v>2274.9999999999995</c:v>
                </c:pt>
                <c:pt idx="1149">
                  <c:v>2145.0000000000005</c:v>
                </c:pt>
                <c:pt idx="1150">
                  <c:v>1349.9999999999998</c:v>
                </c:pt>
                <c:pt idx="1151">
                  <c:v>3412.5000000000014</c:v>
                </c:pt>
                <c:pt idx="1152">
                  <c:v>630</c:v>
                </c:pt>
                <c:pt idx="1153">
                  <c:v>350</c:v>
                </c:pt>
                <c:pt idx="1154">
                  <c:v>300</c:v>
                </c:pt>
                <c:pt idx="1155">
                  <c:v>105</c:v>
                </c:pt>
                <c:pt idx="1156">
                  <c:v>187.5</c:v>
                </c:pt>
                <c:pt idx="1157">
                  <c:v>400</c:v>
                </c:pt>
                <c:pt idx="1158">
                  <c:v>700</c:v>
                </c:pt>
                <c:pt idx="1159">
                  <c:v>210</c:v>
                </c:pt>
                <c:pt idx="1160">
                  <c:v>240.00000000000003</c:v>
                </c:pt>
                <c:pt idx="1161">
                  <c:v>78.75</c:v>
                </c:pt>
                <c:pt idx="1162">
                  <c:v>187.5</c:v>
                </c:pt>
                <c:pt idx="1163">
                  <c:v>400</c:v>
                </c:pt>
                <c:pt idx="1164">
                  <c:v>658</c:v>
                </c:pt>
                <c:pt idx="1165">
                  <c:v>244.99999999999997</c:v>
                </c:pt>
                <c:pt idx="1166">
                  <c:v>240.00000000000003</c:v>
                </c:pt>
                <c:pt idx="1167">
                  <c:v>52.5</c:v>
                </c:pt>
                <c:pt idx="1168">
                  <c:v>125</c:v>
                </c:pt>
                <c:pt idx="1169">
                  <c:v>320</c:v>
                </c:pt>
                <c:pt idx="1170">
                  <c:v>630</c:v>
                </c:pt>
                <c:pt idx="1171">
                  <c:v>210</c:v>
                </c:pt>
                <c:pt idx="1172">
                  <c:v>180</c:v>
                </c:pt>
                <c:pt idx="1173">
                  <c:v>78.75</c:v>
                </c:pt>
                <c:pt idx="1174">
                  <c:v>93.75</c:v>
                </c:pt>
                <c:pt idx="1175">
                  <c:v>360</c:v>
                </c:pt>
                <c:pt idx="1176">
                  <c:v>952.87499999999977</c:v>
                </c:pt>
                <c:pt idx="1177">
                  <c:v>350</c:v>
                </c:pt>
                <c:pt idx="1178">
                  <c:v>315</c:v>
                </c:pt>
                <c:pt idx="1179">
                  <c:v>168.75</c:v>
                </c:pt>
                <c:pt idx="1180">
                  <c:v>206.24999999999997</c:v>
                </c:pt>
                <c:pt idx="1181">
                  <c:v>660</c:v>
                </c:pt>
                <c:pt idx="1182">
                  <c:v>1010.6249999999998</c:v>
                </c:pt>
                <c:pt idx="1183">
                  <c:v>481.24999999999994</c:v>
                </c:pt>
                <c:pt idx="1184">
                  <c:v>359.99999999999994</c:v>
                </c:pt>
                <c:pt idx="1185">
                  <c:v>236.25</c:v>
                </c:pt>
                <c:pt idx="1186">
                  <c:v>240.62499999999997</c:v>
                </c:pt>
                <c:pt idx="1187">
                  <c:v>780</c:v>
                </c:pt>
                <c:pt idx="1188">
                  <c:v>1058.7499999999998</c:v>
                </c:pt>
                <c:pt idx="1189">
                  <c:v>525</c:v>
                </c:pt>
                <c:pt idx="1190">
                  <c:v>404.99999999999994</c:v>
                </c:pt>
                <c:pt idx="1191">
                  <c:v>236.25</c:v>
                </c:pt>
                <c:pt idx="1192">
                  <c:v>274.99999999999994</c:v>
                </c:pt>
                <c:pt idx="1193">
                  <c:v>900</c:v>
                </c:pt>
                <c:pt idx="1194">
                  <c:v>1010.6249999999998</c:v>
                </c:pt>
                <c:pt idx="1195">
                  <c:v>525</c:v>
                </c:pt>
                <c:pt idx="1196">
                  <c:v>404.99999999999994</c:v>
                </c:pt>
                <c:pt idx="1197">
                  <c:v>236.25</c:v>
                </c:pt>
                <c:pt idx="1198">
                  <c:v>206.24999999999997</c:v>
                </c:pt>
                <c:pt idx="1199">
                  <c:v>780</c:v>
                </c:pt>
                <c:pt idx="1200">
                  <c:v>866.24999999999977</c:v>
                </c:pt>
                <c:pt idx="1201">
                  <c:v>437.5</c:v>
                </c:pt>
                <c:pt idx="1202">
                  <c:v>270</c:v>
                </c:pt>
                <c:pt idx="1203">
                  <c:v>168.75</c:v>
                </c:pt>
                <c:pt idx="1204">
                  <c:v>171.87499999999997</c:v>
                </c:pt>
                <c:pt idx="1205">
                  <c:v>540</c:v>
                </c:pt>
                <c:pt idx="1206">
                  <c:v>840</c:v>
                </c:pt>
                <c:pt idx="1207">
                  <c:v>433.125</c:v>
                </c:pt>
                <c:pt idx="1208">
                  <c:v>275</c:v>
                </c:pt>
                <c:pt idx="1209">
                  <c:v>165</c:v>
                </c:pt>
                <c:pt idx="1210">
                  <c:v>162.5</c:v>
                </c:pt>
                <c:pt idx="1211">
                  <c:v>630</c:v>
                </c:pt>
                <c:pt idx="1212">
                  <c:v>853.125</c:v>
                </c:pt>
                <c:pt idx="1213">
                  <c:v>385</c:v>
                </c:pt>
                <c:pt idx="1214">
                  <c:v>428.99999999999994</c:v>
                </c:pt>
                <c:pt idx="1215">
                  <c:v>288.75</c:v>
                </c:pt>
                <c:pt idx="1216">
                  <c:v>243.75</c:v>
                </c:pt>
                <c:pt idx="1217">
                  <c:v>700</c:v>
                </c:pt>
                <c:pt idx="1218">
                  <c:v>1080.625</c:v>
                </c:pt>
                <c:pt idx="1219">
                  <c:v>529.375</c:v>
                </c:pt>
                <c:pt idx="1220">
                  <c:v>550</c:v>
                </c:pt>
                <c:pt idx="1221">
                  <c:v>330</c:v>
                </c:pt>
                <c:pt idx="1222">
                  <c:v>325</c:v>
                </c:pt>
                <c:pt idx="1223">
                  <c:v>840</c:v>
                </c:pt>
                <c:pt idx="1224">
                  <c:v>328.12500000000006</c:v>
                </c:pt>
                <c:pt idx="1225">
                  <c:v>337.5</c:v>
                </c:pt>
                <c:pt idx="1226">
                  <c:v>421.875</c:v>
                </c:pt>
                <c:pt idx="1227">
                  <c:v>253.125</c:v>
                </c:pt>
                <c:pt idx="1228">
                  <c:v>131.25</c:v>
                </c:pt>
                <c:pt idx="1229">
                  <c:v>765</c:v>
                </c:pt>
                <c:pt idx="1230">
                  <c:v>415.62500000000006</c:v>
                </c:pt>
                <c:pt idx="1231">
                  <c:v>337.5</c:v>
                </c:pt>
                <c:pt idx="1232">
                  <c:v>421.875</c:v>
                </c:pt>
                <c:pt idx="1233">
                  <c:v>253.125</c:v>
                </c:pt>
                <c:pt idx="1234">
                  <c:v>112.5</c:v>
                </c:pt>
                <c:pt idx="1235">
                  <c:v>630</c:v>
                </c:pt>
                <c:pt idx="1236">
                  <c:v>562.5</c:v>
                </c:pt>
                <c:pt idx="1237">
                  <c:v>385</c:v>
                </c:pt>
                <c:pt idx="1238">
                  <c:v>562.49999999999989</c:v>
                </c:pt>
                <c:pt idx="1239">
                  <c:v>378.12499999999994</c:v>
                </c:pt>
                <c:pt idx="1240">
                  <c:v>112.5</c:v>
                </c:pt>
                <c:pt idx="1241">
                  <c:v>715</c:v>
                </c:pt>
                <c:pt idx="1242">
                  <c:v>750</c:v>
                </c:pt>
                <c:pt idx="1243">
                  <c:v>390</c:v>
                </c:pt>
                <c:pt idx="1244">
                  <c:v>568.75</c:v>
                </c:pt>
                <c:pt idx="1245">
                  <c:v>312.5</c:v>
                </c:pt>
                <c:pt idx="1246">
                  <c:v>123.75000000000001</c:v>
                </c:pt>
                <c:pt idx="1247">
                  <c:v>910</c:v>
                </c:pt>
                <c:pt idx="1248">
                  <c:v>721.87499999999989</c:v>
                </c:pt>
                <c:pt idx="1249">
                  <c:v>450</c:v>
                </c:pt>
                <c:pt idx="1250">
                  <c:v>562.5</c:v>
                </c:pt>
                <c:pt idx="1251">
                  <c:v>378.12499999999994</c:v>
                </c:pt>
                <c:pt idx="1252">
                  <c:v>157.5</c:v>
                </c:pt>
                <c:pt idx="1253">
                  <c:v>1425</c:v>
                </c:pt>
                <c:pt idx="1254">
                  <c:v>1268.75</c:v>
                </c:pt>
                <c:pt idx="1255">
                  <c:v>900</c:v>
                </c:pt>
                <c:pt idx="1256">
                  <c:v>1125</c:v>
                </c:pt>
                <c:pt idx="1257">
                  <c:v>890.625</c:v>
                </c:pt>
                <c:pt idx="1258">
                  <c:v>446.25000000000006</c:v>
                </c:pt>
                <c:pt idx="1259">
                  <c:v>2600</c:v>
                </c:pt>
                <c:pt idx="1260">
                  <c:v>1600</c:v>
                </c:pt>
                <c:pt idx="1261">
                  <c:v>1105.0000000000002</c:v>
                </c:pt>
                <c:pt idx="1262">
                  <c:v>1275.0000000000002</c:v>
                </c:pt>
                <c:pt idx="1263">
                  <c:v>1000</c:v>
                </c:pt>
                <c:pt idx="1264">
                  <c:v>701.25000000000011</c:v>
                </c:pt>
                <c:pt idx="1265">
                  <c:v>2200</c:v>
                </c:pt>
                <c:pt idx="1266">
                  <c:v>1593.7500000000002</c:v>
                </c:pt>
                <c:pt idx="1267">
                  <c:v>1087.5000000000002</c:v>
                </c:pt>
                <c:pt idx="1268">
                  <c:v>1050</c:v>
                </c:pt>
                <c:pt idx="1269">
                  <c:v>918.75000000000011</c:v>
                </c:pt>
                <c:pt idx="1270">
                  <c:v>551.24999999999989</c:v>
                </c:pt>
                <c:pt idx="1271">
                  <c:v>1050</c:v>
                </c:pt>
                <c:pt idx="1272">
                  <c:v>893.75000000000023</c:v>
                </c:pt>
                <c:pt idx="1273">
                  <c:v>770.00000000000023</c:v>
                </c:pt>
                <c:pt idx="1274">
                  <c:v>609.37500000000011</c:v>
                </c:pt>
                <c:pt idx="1275">
                  <c:v>528.12500000000011</c:v>
                </c:pt>
                <c:pt idx="1276">
                  <c:v>393.75000000000006</c:v>
                </c:pt>
                <c:pt idx="1277">
                  <c:v>900</c:v>
                </c:pt>
                <c:pt idx="1278">
                  <c:v>653.125</c:v>
                </c:pt>
                <c:pt idx="1279">
                  <c:v>617.50000000000011</c:v>
                </c:pt>
                <c:pt idx="1280">
                  <c:v>450.00000000000006</c:v>
                </c:pt>
                <c:pt idx="1281">
                  <c:v>378.12500000000006</c:v>
                </c:pt>
                <c:pt idx="1282">
                  <c:v>243.75</c:v>
                </c:pt>
                <c:pt idx="1283">
                  <c:v>840</c:v>
                </c:pt>
                <c:pt idx="1284">
                  <c:v>721.87500000000011</c:v>
                </c:pt>
                <c:pt idx="1285">
                  <c:v>720.00000000000011</c:v>
                </c:pt>
                <c:pt idx="1286">
                  <c:v>584.375</c:v>
                </c:pt>
                <c:pt idx="1287">
                  <c:v>650.00000000000011</c:v>
                </c:pt>
                <c:pt idx="1288">
                  <c:v>478.12500000000006</c:v>
                </c:pt>
                <c:pt idx="1289">
                  <c:v>1800.0000000000005</c:v>
                </c:pt>
                <c:pt idx="1290">
                  <c:v>1312.5000000000002</c:v>
                </c:pt>
                <c:pt idx="1291">
                  <c:v>1190.0000000000005</c:v>
                </c:pt>
                <c:pt idx="1292">
                  <c:v>1000.0000000000002</c:v>
                </c:pt>
                <c:pt idx="1293">
                  <c:v>1000.0000000000002</c:v>
                </c:pt>
                <c:pt idx="1294">
                  <c:v>573.75</c:v>
                </c:pt>
                <c:pt idx="1295">
                  <c:v>1995.0000000000005</c:v>
                </c:pt>
                <c:pt idx="1296">
                  <c:v>510</c:v>
                </c:pt>
                <c:pt idx="1297">
                  <c:v>531.25</c:v>
                </c:pt>
                <c:pt idx="1298">
                  <c:v>637.5</c:v>
                </c:pt>
                <c:pt idx="1299">
                  <c:v>412.5</c:v>
                </c:pt>
                <c:pt idx="1300">
                  <c:v>247.5</c:v>
                </c:pt>
                <c:pt idx="1301">
                  <c:v>1068.75</c:v>
                </c:pt>
                <c:pt idx="1302">
                  <c:v>630</c:v>
                </c:pt>
                <c:pt idx="1303">
                  <c:v>531.25</c:v>
                </c:pt>
                <c:pt idx="1304">
                  <c:v>637.5</c:v>
                </c:pt>
                <c:pt idx="1305">
                  <c:v>412.5</c:v>
                </c:pt>
                <c:pt idx="1306">
                  <c:v>220</c:v>
                </c:pt>
                <c:pt idx="1307">
                  <c:v>900</c:v>
                </c:pt>
                <c:pt idx="1308">
                  <c:v>825</c:v>
                </c:pt>
                <c:pt idx="1309">
                  <c:v>600</c:v>
                </c:pt>
                <c:pt idx="1310">
                  <c:v>828.74999999999989</c:v>
                </c:pt>
                <c:pt idx="1311">
                  <c:v>585</c:v>
                </c:pt>
                <c:pt idx="1312">
                  <c:v>227.5</c:v>
                </c:pt>
                <c:pt idx="1313">
                  <c:v>1012.5</c:v>
                </c:pt>
                <c:pt idx="1314">
                  <c:v>1072.5</c:v>
                </c:pt>
                <c:pt idx="1315">
                  <c:v>612.50000000000011</c:v>
                </c:pt>
                <c:pt idx="1316">
                  <c:v>840.00000000000011</c:v>
                </c:pt>
                <c:pt idx="1317">
                  <c:v>495.00000000000006</c:v>
                </c:pt>
                <c:pt idx="1318">
                  <c:v>240.00000000000006</c:v>
                </c:pt>
                <c:pt idx="1319">
                  <c:v>1265.6250000000002</c:v>
                </c:pt>
                <c:pt idx="1320">
                  <c:v>1035</c:v>
                </c:pt>
                <c:pt idx="1321">
                  <c:v>690.625</c:v>
                </c:pt>
                <c:pt idx="1322">
                  <c:v>828.75</c:v>
                </c:pt>
                <c:pt idx="1323">
                  <c:v>585</c:v>
                </c:pt>
                <c:pt idx="1324">
                  <c:v>247.49999999999997</c:v>
                </c:pt>
                <c:pt idx="1325">
                  <c:v>1811.2499999999998</c:v>
                </c:pt>
                <c:pt idx="1326">
                  <c:v>1608.7499999999998</c:v>
                </c:pt>
                <c:pt idx="1327">
                  <c:v>1225</c:v>
                </c:pt>
                <c:pt idx="1328">
                  <c:v>1785</c:v>
                </c:pt>
                <c:pt idx="1329">
                  <c:v>1466.25</c:v>
                </c:pt>
                <c:pt idx="1330">
                  <c:v>855</c:v>
                </c:pt>
                <c:pt idx="1331">
                  <c:v>3712.5</c:v>
                </c:pt>
                <c:pt idx="1332">
                  <c:v>2430</c:v>
                </c:pt>
                <c:pt idx="1333">
                  <c:v>1781.2500000000002</c:v>
                </c:pt>
                <c:pt idx="1334">
                  <c:v>1995.0000000000002</c:v>
                </c:pt>
                <c:pt idx="1335">
                  <c:v>1620</c:v>
                </c:pt>
                <c:pt idx="1336">
                  <c:v>1235</c:v>
                </c:pt>
                <c:pt idx="1337">
                  <c:v>3217.5000000000005</c:v>
                </c:pt>
                <c:pt idx="1338">
                  <c:v>2422.5</c:v>
                </c:pt>
                <c:pt idx="1339">
                  <c:v>1753.1250000000002</c:v>
                </c:pt>
                <c:pt idx="1340">
                  <c:v>1680</c:v>
                </c:pt>
                <c:pt idx="1341">
                  <c:v>1140</c:v>
                </c:pt>
                <c:pt idx="1342">
                  <c:v>760</c:v>
                </c:pt>
                <c:pt idx="1343">
                  <c:v>1147.5</c:v>
                </c:pt>
                <c:pt idx="1344">
                  <c:v>900.00000000000011</c:v>
                </c:pt>
                <c:pt idx="1345">
                  <c:v>812.50000000000011</c:v>
                </c:pt>
                <c:pt idx="1346">
                  <c:v>540</c:v>
                </c:pt>
                <c:pt idx="1347">
                  <c:v>450.00000000000006</c:v>
                </c:pt>
                <c:pt idx="1348">
                  <c:v>385.00000000000006</c:v>
                </c:pt>
                <c:pt idx="1349">
                  <c:v>742.49999999999989</c:v>
                </c:pt>
                <c:pt idx="1350">
                  <c:v>600</c:v>
                </c:pt>
                <c:pt idx="1351">
                  <c:v>934.37500000000023</c:v>
                </c:pt>
                <c:pt idx="1352">
                  <c:v>720.00000000000011</c:v>
                </c:pt>
                <c:pt idx="1353">
                  <c:v>618.75</c:v>
                </c:pt>
                <c:pt idx="1354">
                  <c:v>455</c:v>
                </c:pt>
                <c:pt idx="1355">
                  <c:v>1260.0000000000002</c:v>
                </c:pt>
                <c:pt idx="1356">
                  <c:v>1031.25</c:v>
                </c:pt>
                <c:pt idx="1357">
                  <c:v>1050.0000000000002</c:v>
                </c:pt>
                <c:pt idx="1358">
                  <c:v>866.25000000000011</c:v>
                </c:pt>
                <c:pt idx="1359">
                  <c:v>975.00000000000011</c:v>
                </c:pt>
                <c:pt idx="1360">
                  <c:v>807.50000000000011</c:v>
                </c:pt>
                <c:pt idx="1361">
                  <c:v>2430.0000000000005</c:v>
                </c:pt>
                <c:pt idx="1362">
                  <c:v>1800.0000000000002</c:v>
                </c:pt>
                <c:pt idx="1363">
                  <c:v>1700.0000000000005</c:v>
                </c:pt>
                <c:pt idx="1364">
                  <c:v>1440.0000000000002</c:v>
                </c:pt>
                <c:pt idx="1365">
                  <c:v>1440.0000000000002</c:v>
                </c:pt>
                <c:pt idx="1366">
                  <c:v>945.00000000000023</c:v>
                </c:pt>
                <c:pt idx="1367">
                  <c:v>2671.8750000000005</c:v>
                </c:pt>
                <c:pt idx="1368">
                  <c:v>1721.25</c:v>
                </c:pt>
                <c:pt idx="1369">
                  <c:v>1023.7499999999999</c:v>
                </c:pt>
                <c:pt idx="1370">
                  <c:v>568.75</c:v>
                </c:pt>
                <c:pt idx="1371">
                  <c:v>599.99999999999989</c:v>
                </c:pt>
                <c:pt idx="1372">
                  <c:v>1058.75</c:v>
                </c:pt>
                <c:pt idx="1373">
                  <c:v>1462.5</c:v>
                </c:pt>
                <c:pt idx="1374">
                  <c:v>1822.5</c:v>
                </c:pt>
                <c:pt idx="1375">
                  <c:v>866.25</c:v>
                </c:pt>
                <c:pt idx="1376">
                  <c:v>525</c:v>
                </c:pt>
                <c:pt idx="1377">
                  <c:v>569.99999999999989</c:v>
                </c:pt>
                <c:pt idx="1378">
                  <c:v>1058.75</c:v>
                </c:pt>
                <c:pt idx="1379">
                  <c:v>1462.5</c:v>
                </c:pt>
                <c:pt idx="1380">
                  <c:v>1761.75</c:v>
                </c:pt>
                <c:pt idx="1381">
                  <c:v>866.25</c:v>
                </c:pt>
                <c:pt idx="1382">
                  <c:v>503.12500000000006</c:v>
                </c:pt>
                <c:pt idx="1383">
                  <c:v>509.99999999999989</c:v>
                </c:pt>
                <c:pt idx="1384">
                  <c:v>914.37499999999989</c:v>
                </c:pt>
                <c:pt idx="1385">
                  <c:v>1293.75</c:v>
                </c:pt>
                <c:pt idx="1386">
                  <c:v>1670.625</c:v>
                </c:pt>
                <c:pt idx="1387">
                  <c:v>826.875</c:v>
                </c:pt>
                <c:pt idx="1388">
                  <c:v>459.37500000000006</c:v>
                </c:pt>
                <c:pt idx="1389">
                  <c:v>539.99999999999989</c:v>
                </c:pt>
                <c:pt idx="1390">
                  <c:v>914.37499999999989</c:v>
                </c:pt>
                <c:pt idx="1391">
                  <c:v>1350</c:v>
                </c:pt>
                <c:pt idx="1392">
                  <c:v>2153.25</c:v>
                </c:pt>
                <c:pt idx="1393">
                  <c:v>1106.875</c:v>
                </c:pt>
                <c:pt idx="1394">
                  <c:v>687.5</c:v>
                </c:pt>
                <c:pt idx="1395">
                  <c:v>750</c:v>
                </c:pt>
                <c:pt idx="1396">
                  <c:v>1102.5</c:v>
                </c:pt>
                <c:pt idx="1397">
                  <c:v>2031.25</c:v>
                </c:pt>
                <c:pt idx="1398">
                  <c:v>2362.5</c:v>
                </c:pt>
                <c:pt idx="1399">
                  <c:v>1203.125</c:v>
                </c:pt>
                <c:pt idx="1400">
                  <c:v>750</c:v>
                </c:pt>
                <c:pt idx="1401">
                  <c:v>862.5</c:v>
                </c:pt>
                <c:pt idx="1402">
                  <c:v>1308.125</c:v>
                </c:pt>
                <c:pt idx="1403">
                  <c:v>2537.5000000000005</c:v>
                </c:pt>
                <c:pt idx="1404">
                  <c:v>2778.75</c:v>
                </c:pt>
                <c:pt idx="1405">
                  <c:v>1470.0000000000002</c:v>
                </c:pt>
                <c:pt idx="1406">
                  <c:v>859.37500000000011</c:v>
                </c:pt>
                <c:pt idx="1407">
                  <c:v>948.75000000000011</c:v>
                </c:pt>
                <c:pt idx="1408">
                  <c:v>1365</c:v>
                </c:pt>
                <c:pt idx="1409">
                  <c:v>2712.5000000000005</c:v>
                </c:pt>
                <c:pt idx="1410">
                  <c:v>2705.625</c:v>
                </c:pt>
                <c:pt idx="1411">
                  <c:v>1470.0000000000002</c:v>
                </c:pt>
                <c:pt idx="1412">
                  <c:v>859.37500000000011</c:v>
                </c:pt>
                <c:pt idx="1413">
                  <c:v>776.25</c:v>
                </c:pt>
                <c:pt idx="1414">
                  <c:v>1058.75</c:v>
                </c:pt>
                <c:pt idx="1415">
                  <c:v>2175.0000000000005</c:v>
                </c:pt>
                <c:pt idx="1416">
                  <c:v>2103.75</c:v>
                </c:pt>
                <c:pt idx="1417">
                  <c:v>1137.5000000000002</c:v>
                </c:pt>
                <c:pt idx="1418">
                  <c:v>618.75</c:v>
                </c:pt>
                <c:pt idx="1419">
                  <c:v>708.75</c:v>
                </c:pt>
                <c:pt idx="1420">
                  <c:v>1010.6250000000001</c:v>
                </c:pt>
                <c:pt idx="1421">
                  <c:v>1875.0000000000002</c:v>
                </c:pt>
                <c:pt idx="1422">
                  <c:v>2160.0000000000005</c:v>
                </c:pt>
                <c:pt idx="1423">
                  <c:v>1093.7500000000002</c:v>
                </c:pt>
                <c:pt idx="1424">
                  <c:v>656.25000000000011</c:v>
                </c:pt>
                <c:pt idx="1425">
                  <c:v>750.00000000000011</c:v>
                </c:pt>
                <c:pt idx="1426">
                  <c:v>1050</c:v>
                </c:pt>
                <c:pt idx="1427">
                  <c:v>2031.25</c:v>
                </c:pt>
                <c:pt idx="1428">
                  <c:v>2092.5000000000005</c:v>
                </c:pt>
                <c:pt idx="1429">
                  <c:v>1050</c:v>
                </c:pt>
                <c:pt idx="1430">
                  <c:v>681.25000000000011</c:v>
                </c:pt>
                <c:pt idx="1431">
                  <c:v>862.50000000000011</c:v>
                </c:pt>
                <c:pt idx="1432">
                  <c:v>1251.25</c:v>
                </c:pt>
                <c:pt idx="1433">
                  <c:v>2275</c:v>
                </c:pt>
                <c:pt idx="1434">
                  <c:v>2559.375</c:v>
                </c:pt>
                <c:pt idx="1435">
                  <c:v>1299.375</c:v>
                </c:pt>
                <c:pt idx="1436">
                  <c:v>859.37500000000011</c:v>
                </c:pt>
                <c:pt idx="1437">
                  <c:v>948.75000000000011</c:v>
                </c:pt>
                <c:pt idx="1438">
                  <c:v>1308.125</c:v>
                </c:pt>
                <c:pt idx="1439">
                  <c:v>2362.5</c:v>
                </c:pt>
                <c:pt idx="1440">
                  <c:v>1600</c:v>
                </c:pt>
                <c:pt idx="1441">
                  <c:v>720</c:v>
                </c:pt>
                <c:pt idx="1442">
                  <c:v>630</c:v>
                </c:pt>
                <c:pt idx="1443">
                  <c:v>551.25</c:v>
                </c:pt>
                <c:pt idx="1444">
                  <c:v>750</c:v>
                </c:pt>
                <c:pt idx="1445">
                  <c:v>600</c:v>
                </c:pt>
                <c:pt idx="1446">
                  <c:v>1700</c:v>
                </c:pt>
                <c:pt idx="1447">
                  <c:v>600</c:v>
                </c:pt>
                <c:pt idx="1448">
                  <c:v>577.5</c:v>
                </c:pt>
                <c:pt idx="1449">
                  <c:v>520.625</c:v>
                </c:pt>
                <c:pt idx="1450">
                  <c:v>750</c:v>
                </c:pt>
                <c:pt idx="1451">
                  <c:v>600</c:v>
                </c:pt>
                <c:pt idx="1452">
                  <c:v>1640</c:v>
                </c:pt>
                <c:pt idx="1453">
                  <c:v>630</c:v>
                </c:pt>
                <c:pt idx="1454">
                  <c:v>577.5</c:v>
                </c:pt>
                <c:pt idx="1455">
                  <c:v>489.99999999999994</c:v>
                </c:pt>
                <c:pt idx="1456">
                  <c:v>675</c:v>
                </c:pt>
                <c:pt idx="1457">
                  <c:v>550</c:v>
                </c:pt>
                <c:pt idx="1458">
                  <c:v>1600</c:v>
                </c:pt>
                <c:pt idx="1459">
                  <c:v>600</c:v>
                </c:pt>
                <c:pt idx="1460">
                  <c:v>525</c:v>
                </c:pt>
                <c:pt idx="1461">
                  <c:v>520.625</c:v>
                </c:pt>
                <c:pt idx="1462">
                  <c:v>637.5</c:v>
                </c:pt>
                <c:pt idx="1463">
                  <c:v>550</c:v>
                </c:pt>
                <c:pt idx="1464">
                  <c:v>2050</c:v>
                </c:pt>
                <c:pt idx="1465">
                  <c:v>708.75000000000011</c:v>
                </c:pt>
                <c:pt idx="1466">
                  <c:v>700</c:v>
                </c:pt>
                <c:pt idx="1467">
                  <c:v>630</c:v>
                </c:pt>
                <c:pt idx="1468">
                  <c:v>712.5</c:v>
                </c:pt>
                <c:pt idx="1469">
                  <c:v>825.00000000000011</c:v>
                </c:pt>
                <c:pt idx="1470">
                  <c:v>2125</c:v>
                </c:pt>
                <c:pt idx="1471">
                  <c:v>810.00000000000011</c:v>
                </c:pt>
                <c:pt idx="1472">
                  <c:v>735</c:v>
                </c:pt>
                <c:pt idx="1473">
                  <c:v>700</c:v>
                </c:pt>
                <c:pt idx="1474">
                  <c:v>750</c:v>
                </c:pt>
                <c:pt idx="1475">
                  <c:v>893.75000000000011</c:v>
                </c:pt>
                <c:pt idx="1476">
                  <c:v>2187.5</c:v>
                </c:pt>
                <c:pt idx="1477">
                  <c:v>843.75000000000011</c:v>
                </c:pt>
                <c:pt idx="1478">
                  <c:v>770</c:v>
                </c:pt>
                <c:pt idx="1479">
                  <c:v>700</c:v>
                </c:pt>
                <c:pt idx="1480">
                  <c:v>787.5</c:v>
                </c:pt>
                <c:pt idx="1481">
                  <c:v>962.50000000000011</c:v>
                </c:pt>
                <c:pt idx="1482">
                  <c:v>2125</c:v>
                </c:pt>
                <c:pt idx="1483">
                  <c:v>843.75000000000011</c:v>
                </c:pt>
                <c:pt idx="1484">
                  <c:v>770</c:v>
                </c:pt>
                <c:pt idx="1485">
                  <c:v>735</c:v>
                </c:pt>
                <c:pt idx="1486">
                  <c:v>750</c:v>
                </c:pt>
                <c:pt idx="1487">
                  <c:v>928.12500000000011</c:v>
                </c:pt>
                <c:pt idx="1488">
                  <c:v>2000</c:v>
                </c:pt>
                <c:pt idx="1489">
                  <c:v>810.00000000000011</c:v>
                </c:pt>
                <c:pt idx="1490">
                  <c:v>735</c:v>
                </c:pt>
                <c:pt idx="1491">
                  <c:v>700</c:v>
                </c:pt>
                <c:pt idx="1492">
                  <c:v>750</c:v>
                </c:pt>
                <c:pt idx="1493">
                  <c:v>825.00000000000011</c:v>
                </c:pt>
                <c:pt idx="1494">
                  <c:v>2131.25</c:v>
                </c:pt>
                <c:pt idx="1495">
                  <c:v>810.00000000000011</c:v>
                </c:pt>
                <c:pt idx="1496">
                  <c:v>787.50000000000011</c:v>
                </c:pt>
                <c:pt idx="1497">
                  <c:v>748.12500000000011</c:v>
                </c:pt>
                <c:pt idx="1498">
                  <c:v>783.75</c:v>
                </c:pt>
                <c:pt idx="1499">
                  <c:v>900</c:v>
                </c:pt>
                <c:pt idx="1500">
                  <c:v>2062.5</c:v>
                </c:pt>
                <c:pt idx="1501">
                  <c:v>776.25000000000011</c:v>
                </c:pt>
                <c:pt idx="1502">
                  <c:v>819.00000000000011</c:v>
                </c:pt>
                <c:pt idx="1503">
                  <c:v>787.50000000000011</c:v>
                </c:pt>
                <c:pt idx="1504">
                  <c:v>783.75</c:v>
                </c:pt>
                <c:pt idx="1505">
                  <c:v>862.5</c:v>
                </c:pt>
                <c:pt idx="1506">
                  <c:v>2200</c:v>
                </c:pt>
                <c:pt idx="1507">
                  <c:v>810.00000000000011</c:v>
                </c:pt>
                <c:pt idx="1508">
                  <c:v>866.25000000000011</c:v>
                </c:pt>
                <c:pt idx="1509">
                  <c:v>787.50000000000011</c:v>
                </c:pt>
                <c:pt idx="1510">
                  <c:v>825</c:v>
                </c:pt>
                <c:pt idx="1511">
                  <c:v>900</c:v>
                </c:pt>
                <c:pt idx="1512">
                  <c:v>367.50000000000006</c:v>
                </c:pt>
                <c:pt idx="1513">
                  <c:v>489.99999999999994</c:v>
                </c:pt>
                <c:pt idx="1514">
                  <c:v>489.99999999999994</c:v>
                </c:pt>
                <c:pt idx="1515">
                  <c:v>280</c:v>
                </c:pt>
                <c:pt idx="1516">
                  <c:v>270.00000000000006</c:v>
                </c:pt>
                <c:pt idx="1517">
                  <c:v>480</c:v>
                </c:pt>
                <c:pt idx="1518">
                  <c:v>472.50000000000006</c:v>
                </c:pt>
                <c:pt idx="1519">
                  <c:v>489.99999999999994</c:v>
                </c:pt>
                <c:pt idx="1520">
                  <c:v>489.99999999999994</c:v>
                </c:pt>
                <c:pt idx="1521">
                  <c:v>280</c:v>
                </c:pt>
                <c:pt idx="1522">
                  <c:v>225.00000000000006</c:v>
                </c:pt>
                <c:pt idx="1523">
                  <c:v>390</c:v>
                </c:pt>
                <c:pt idx="1524">
                  <c:v>665</c:v>
                </c:pt>
                <c:pt idx="1525">
                  <c:v>568.75</c:v>
                </c:pt>
                <c:pt idx="1526">
                  <c:v>673.74999999999989</c:v>
                </c:pt>
                <c:pt idx="1527">
                  <c:v>437.5</c:v>
                </c:pt>
                <c:pt idx="1528">
                  <c:v>220</c:v>
                </c:pt>
                <c:pt idx="1529">
                  <c:v>450</c:v>
                </c:pt>
                <c:pt idx="1530">
                  <c:v>914.37499999999989</c:v>
                </c:pt>
                <c:pt idx="1531">
                  <c:v>577.5</c:v>
                </c:pt>
                <c:pt idx="1532">
                  <c:v>682.5</c:v>
                </c:pt>
                <c:pt idx="1533">
                  <c:v>354.375</c:v>
                </c:pt>
                <c:pt idx="1534">
                  <c:v>250.00000000000006</c:v>
                </c:pt>
                <c:pt idx="1535">
                  <c:v>585.00000000000011</c:v>
                </c:pt>
                <c:pt idx="1536">
                  <c:v>875</c:v>
                </c:pt>
                <c:pt idx="1537">
                  <c:v>673.75</c:v>
                </c:pt>
                <c:pt idx="1538">
                  <c:v>673.75</c:v>
                </c:pt>
                <c:pt idx="1539">
                  <c:v>481.24999999999994</c:v>
                </c:pt>
                <c:pt idx="1540">
                  <c:v>315</c:v>
                </c:pt>
                <c:pt idx="1541">
                  <c:v>945</c:v>
                </c:pt>
                <c:pt idx="1542">
                  <c:v>1491.8749999999995</c:v>
                </c:pt>
                <c:pt idx="1543">
                  <c:v>1478.7499999999995</c:v>
                </c:pt>
                <c:pt idx="1544">
                  <c:v>1819.9999999999998</c:v>
                </c:pt>
                <c:pt idx="1545">
                  <c:v>1470</c:v>
                </c:pt>
                <c:pt idx="1546">
                  <c:v>1440</c:v>
                </c:pt>
                <c:pt idx="1547">
                  <c:v>2205</c:v>
                </c:pt>
                <c:pt idx="1548">
                  <c:v>2528.75</c:v>
                </c:pt>
                <c:pt idx="1549">
                  <c:v>2205</c:v>
                </c:pt>
                <c:pt idx="1550">
                  <c:v>2047.4999999999998</c:v>
                </c:pt>
                <c:pt idx="1551">
                  <c:v>1636.25</c:v>
                </c:pt>
                <c:pt idx="1552">
                  <c:v>2160</c:v>
                </c:pt>
                <c:pt idx="1553">
                  <c:v>1890</c:v>
                </c:pt>
                <c:pt idx="1554">
                  <c:v>2520</c:v>
                </c:pt>
                <c:pt idx="1555">
                  <c:v>2170</c:v>
                </c:pt>
                <c:pt idx="1556">
                  <c:v>1592.5</c:v>
                </c:pt>
                <c:pt idx="1557">
                  <c:v>1041.25</c:v>
                </c:pt>
                <c:pt idx="1558">
                  <c:v>1190</c:v>
                </c:pt>
                <c:pt idx="1559">
                  <c:v>562.5</c:v>
                </c:pt>
                <c:pt idx="1560">
                  <c:v>787.50000000000011</c:v>
                </c:pt>
                <c:pt idx="1561">
                  <c:v>866.25000000000023</c:v>
                </c:pt>
                <c:pt idx="1562">
                  <c:v>437.50000000000006</c:v>
                </c:pt>
                <c:pt idx="1563">
                  <c:v>350.00000000000006</c:v>
                </c:pt>
                <c:pt idx="1564">
                  <c:v>540.00000000000011</c:v>
                </c:pt>
                <c:pt idx="1565">
                  <c:v>337.5</c:v>
                </c:pt>
                <c:pt idx="1566">
                  <c:v>489.99999999999994</c:v>
                </c:pt>
                <c:pt idx="1567">
                  <c:v>1010.6250000000002</c:v>
                </c:pt>
                <c:pt idx="1568">
                  <c:v>612.50000000000011</c:v>
                </c:pt>
                <c:pt idx="1569">
                  <c:v>511.87500000000006</c:v>
                </c:pt>
                <c:pt idx="1570">
                  <c:v>660.00000000000011</c:v>
                </c:pt>
                <c:pt idx="1571">
                  <c:v>630.00000000000011</c:v>
                </c:pt>
                <c:pt idx="1572">
                  <c:v>905.62500000000011</c:v>
                </c:pt>
                <c:pt idx="1573">
                  <c:v>1137.5000000000002</c:v>
                </c:pt>
                <c:pt idx="1574">
                  <c:v>748.12500000000011</c:v>
                </c:pt>
                <c:pt idx="1575">
                  <c:v>866.25000000000023</c:v>
                </c:pt>
                <c:pt idx="1576">
                  <c:v>1275.0000000000002</c:v>
                </c:pt>
                <c:pt idx="1577">
                  <c:v>1320.0000000000002</c:v>
                </c:pt>
                <c:pt idx="1578">
                  <c:v>1706.2500000000002</c:v>
                </c:pt>
                <c:pt idx="1579">
                  <c:v>1968.7500000000005</c:v>
                </c:pt>
                <c:pt idx="1580">
                  <c:v>1347.5000000000002</c:v>
                </c:pt>
                <c:pt idx="1581">
                  <c:v>1347.5000000000002</c:v>
                </c:pt>
                <c:pt idx="1582">
                  <c:v>1520.0000000000005</c:v>
                </c:pt>
                <c:pt idx="1583">
                  <c:v>1466.2500000000002</c:v>
                </c:pt>
                <c:pt idx="1584">
                  <c:v>1312.5</c:v>
                </c:pt>
                <c:pt idx="1585">
                  <c:v>769.99999999999989</c:v>
                </c:pt>
                <c:pt idx="1586">
                  <c:v>412.5</c:v>
                </c:pt>
                <c:pt idx="1587">
                  <c:v>419.99999999999989</c:v>
                </c:pt>
                <c:pt idx="1588">
                  <c:v>810</c:v>
                </c:pt>
                <c:pt idx="1589">
                  <c:v>1058.75</c:v>
                </c:pt>
                <c:pt idx="1590">
                  <c:v>1400</c:v>
                </c:pt>
                <c:pt idx="1591">
                  <c:v>630</c:v>
                </c:pt>
                <c:pt idx="1592">
                  <c:v>375</c:v>
                </c:pt>
                <c:pt idx="1593">
                  <c:v>393.74999999999989</c:v>
                </c:pt>
                <c:pt idx="1594">
                  <c:v>810</c:v>
                </c:pt>
                <c:pt idx="1595">
                  <c:v>1058.75</c:v>
                </c:pt>
                <c:pt idx="1596">
                  <c:v>1347.5</c:v>
                </c:pt>
                <c:pt idx="1597">
                  <c:v>630</c:v>
                </c:pt>
                <c:pt idx="1598">
                  <c:v>356.25</c:v>
                </c:pt>
                <c:pt idx="1599">
                  <c:v>341.24999999999989</c:v>
                </c:pt>
                <c:pt idx="1600">
                  <c:v>675</c:v>
                </c:pt>
                <c:pt idx="1601">
                  <c:v>914.37500000000011</c:v>
                </c:pt>
                <c:pt idx="1602">
                  <c:v>1268.75</c:v>
                </c:pt>
                <c:pt idx="1603">
                  <c:v>680</c:v>
                </c:pt>
                <c:pt idx="1604">
                  <c:v>405.00000000000006</c:v>
                </c:pt>
                <c:pt idx="1605">
                  <c:v>459.37499999999994</c:v>
                </c:pt>
                <c:pt idx="1606">
                  <c:v>799.99999999999989</c:v>
                </c:pt>
                <c:pt idx="1607">
                  <c:v>1155</c:v>
                </c:pt>
                <c:pt idx="1608">
                  <c:v>1987.5</c:v>
                </c:pt>
                <c:pt idx="1609">
                  <c:v>999.99999999999989</c:v>
                </c:pt>
                <c:pt idx="1610">
                  <c:v>641.25</c:v>
                </c:pt>
                <c:pt idx="1611">
                  <c:v>708.75</c:v>
                </c:pt>
                <c:pt idx="1612">
                  <c:v>1044.9999999999998</c:v>
                </c:pt>
                <c:pt idx="1613">
                  <c:v>1897.5000000000002</c:v>
                </c:pt>
                <c:pt idx="1614">
                  <c:v>2268.7499999999995</c:v>
                </c:pt>
                <c:pt idx="1615">
                  <c:v>1150</c:v>
                </c:pt>
                <c:pt idx="1616">
                  <c:v>742.5</c:v>
                </c:pt>
                <c:pt idx="1617">
                  <c:v>826.875</c:v>
                </c:pt>
                <c:pt idx="1618">
                  <c:v>1260</c:v>
                </c:pt>
                <c:pt idx="1619">
                  <c:v>2413.125</c:v>
                </c:pt>
                <c:pt idx="1620">
                  <c:v>2700</c:v>
                </c:pt>
                <c:pt idx="1621">
                  <c:v>1430</c:v>
                </c:pt>
                <c:pt idx="1622">
                  <c:v>862.5</c:v>
                </c:pt>
                <c:pt idx="1623">
                  <c:v>918.74999999999989</c:v>
                </c:pt>
                <c:pt idx="1624">
                  <c:v>1320</c:v>
                </c:pt>
                <c:pt idx="1625">
                  <c:v>2591.875</c:v>
                </c:pt>
                <c:pt idx="1626">
                  <c:v>2625</c:v>
                </c:pt>
                <c:pt idx="1627">
                  <c:v>1430</c:v>
                </c:pt>
                <c:pt idx="1628">
                  <c:v>776.25000000000011</c:v>
                </c:pt>
                <c:pt idx="1629">
                  <c:v>643.12499999999989</c:v>
                </c:pt>
                <c:pt idx="1630">
                  <c:v>900.00000000000011</c:v>
                </c:pt>
                <c:pt idx="1631">
                  <c:v>1856.2500000000007</c:v>
                </c:pt>
                <c:pt idx="1632">
                  <c:v>1800.0000000000002</c:v>
                </c:pt>
                <c:pt idx="1633">
                  <c:v>960.00000000000023</c:v>
                </c:pt>
                <c:pt idx="1634">
                  <c:v>525</c:v>
                </c:pt>
                <c:pt idx="1635">
                  <c:v>581.875</c:v>
                </c:pt>
                <c:pt idx="1636">
                  <c:v>855.00000000000011</c:v>
                </c:pt>
                <c:pt idx="1637">
                  <c:v>1581.2500000000005</c:v>
                </c:pt>
                <c:pt idx="1638">
                  <c:v>1875.0000000000005</c:v>
                </c:pt>
                <c:pt idx="1639">
                  <c:v>920.00000000000034</c:v>
                </c:pt>
                <c:pt idx="1640">
                  <c:v>510.00000000000011</c:v>
                </c:pt>
                <c:pt idx="1641">
                  <c:v>560.00000000000011</c:v>
                </c:pt>
                <c:pt idx="1642">
                  <c:v>800.00000000000011</c:v>
                </c:pt>
                <c:pt idx="1643">
                  <c:v>1588.1250000000005</c:v>
                </c:pt>
                <c:pt idx="1644">
                  <c:v>1687.5000000000005</c:v>
                </c:pt>
                <c:pt idx="1645">
                  <c:v>900.00000000000011</c:v>
                </c:pt>
                <c:pt idx="1646">
                  <c:v>600.75000000000011</c:v>
                </c:pt>
                <c:pt idx="1647">
                  <c:v>748.12500000000011</c:v>
                </c:pt>
                <c:pt idx="1648">
                  <c:v>1080</c:v>
                </c:pt>
                <c:pt idx="1649">
                  <c:v>2234.375</c:v>
                </c:pt>
                <c:pt idx="1650">
                  <c:v>2550</c:v>
                </c:pt>
                <c:pt idx="1651">
                  <c:v>1300</c:v>
                </c:pt>
                <c:pt idx="1652">
                  <c:v>900</c:v>
                </c:pt>
                <c:pt idx="1653">
                  <c:v>962.49999999999989</c:v>
                </c:pt>
                <c:pt idx="1654">
                  <c:v>1320</c:v>
                </c:pt>
                <c:pt idx="1655">
                  <c:v>2323.7499999999995</c:v>
                </c:pt>
                <c:pt idx="1656">
                  <c:v>750</c:v>
                </c:pt>
                <c:pt idx="1657">
                  <c:v>446.25</c:v>
                </c:pt>
                <c:pt idx="1658">
                  <c:v>297.5</c:v>
                </c:pt>
                <c:pt idx="1659">
                  <c:v>275.00000000000006</c:v>
                </c:pt>
                <c:pt idx="1660">
                  <c:v>454.99999999999994</c:v>
                </c:pt>
                <c:pt idx="1661">
                  <c:v>637.5</c:v>
                </c:pt>
                <c:pt idx="1662">
                  <c:v>810</c:v>
                </c:pt>
                <c:pt idx="1663">
                  <c:v>341.25</c:v>
                </c:pt>
                <c:pt idx="1664">
                  <c:v>262.5</c:v>
                </c:pt>
                <c:pt idx="1665">
                  <c:v>250.00000000000006</c:v>
                </c:pt>
                <c:pt idx="1666">
                  <c:v>454.99999999999994</c:v>
                </c:pt>
                <c:pt idx="1667">
                  <c:v>600</c:v>
                </c:pt>
                <c:pt idx="1668">
                  <c:v>868</c:v>
                </c:pt>
                <c:pt idx="1669">
                  <c:v>367.5</c:v>
                </c:pt>
                <c:pt idx="1670">
                  <c:v>306.25000000000006</c:v>
                </c:pt>
                <c:pt idx="1671">
                  <c:v>240</c:v>
                </c:pt>
                <c:pt idx="1672">
                  <c:v>393.75</c:v>
                </c:pt>
                <c:pt idx="1673">
                  <c:v>612.50000000000011</c:v>
                </c:pt>
                <c:pt idx="1674">
                  <c:v>805.00000000000011</c:v>
                </c:pt>
                <c:pt idx="1675">
                  <c:v>288.75</c:v>
                </c:pt>
                <c:pt idx="1676">
                  <c:v>192.50000000000006</c:v>
                </c:pt>
                <c:pt idx="1677">
                  <c:v>200</c:v>
                </c:pt>
                <c:pt idx="1678">
                  <c:v>315</c:v>
                </c:pt>
                <c:pt idx="1679">
                  <c:v>525.00000000000011</c:v>
                </c:pt>
                <c:pt idx="1680">
                  <c:v>992</c:v>
                </c:pt>
                <c:pt idx="1681">
                  <c:v>398.12500000000006</c:v>
                </c:pt>
                <c:pt idx="1682">
                  <c:v>315</c:v>
                </c:pt>
                <c:pt idx="1683">
                  <c:v>270.00000000000006</c:v>
                </c:pt>
                <c:pt idx="1684">
                  <c:v>393.75</c:v>
                </c:pt>
                <c:pt idx="1685">
                  <c:v>874.99999999999989</c:v>
                </c:pt>
                <c:pt idx="1686">
                  <c:v>840</c:v>
                </c:pt>
                <c:pt idx="1687">
                  <c:v>367.50000000000011</c:v>
                </c:pt>
                <c:pt idx="1688">
                  <c:v>328.12500000000006</c:v>
                </c:pt>
                <c:pt idx="1689">
                  <c:v>350.00000000000011</c:v>
                </c:pt>
                <c:pt idx="1690">
                  <c:v>489.99999999999994</c:v>
                </c:pt>
                <c:pt idx="1691">
                  <c:v>1181.25</c:v>
                </c:pt>
                <c:pt idx="1692">
                  <c:v>1200</c:v>
                </c:pt>
                <c:pt idx="1693">
                  <c:v>612.50000000000011</c:v>
                </c:pt>
                <c:pt idx="1694">
                  <c:v>446.25000000000006</c:v>
                </c:pt>
                <c:pt idx="1695">
                  <c:v>450.00000000000011</c:v>
                </c:pt>
                <c:pt idx="1696">
                  <c:v>525</c:v>
                </c:pt>
                <c:pt idx="1697">
                  <c:v>1237.5</c:v>
                </c:pt>
                <c:pt idx="1698">
                  <c:v>1120</c:v>
                </c:pt>
                <c:pt idx="1699">
                  <c:v>665.00000000000011</c:v>
                </c:pt>
                <c:pt idx="1700">
                  <c:v>490.00000000000006</c:v>
                </c:pt>
                <c:pt idx="1701">
                  <c:v>325.00000000000011</c:v>
                </c:pt>
                <c:pt idx="1702">
                  <c:v>367.5</c:v>
                </c:pt>
                <c:pt idx="1703">
                  <c:v>950</c:v>
                </c:pt>
                <c:pt idx="1704">
                  <c:v>840</c:v>
                </c:pt>
                <c:pt idx="1705">
                  <c:v>420.00000000000011</c:v>
                </c:pt>
                <c:pt idx="1706">
                  <c:v>157.5</c:v>
                </c:pt>
                <c:pt idx="1707">
                  <c:v>165.00000000000003</c:v>
                </c:pt>
                <c:pt idx="1708">
                  <c:v>240.62499999999997</c:v>
                </c:pt>
                <c:pt idx="1709">
                  <c:v>525.00000000000011</c:v>
                </c:pt>
                <c:pt idx="1710">
                  <c:v>735</c:v>
                </c:pt>
                <c:pt idx="1711">
                  <c:v>306.25</c:v>
                </c:pt>
                <c:pt idx="1712">
                  <c:v>218.75</c:v>
                </c:pt>
                <c:pt idx="1713">
                  <c:v>225</c:v>
                </c:pt>
                <c:pt idx="1714">
                  <c:v>275.625</c:v>
                </c:pt>
                <c:pt idx="1715">
                  <c:v>699.99999999999989</c:v>
                </c:pt>
                <c:pt idx="1716">
                  <c:v>700.00000000000011</c:v>
                </c:pt>
                <c:pt idx="1717">
                  <c:v>306.25000000000006</c:v>
                </c:pt>
                <c:pt idx="1718">
                  <c:v>258.125</c:v>
                </c:pt>
                <c:pt idx="1719">
                  <c:v>325.00000000000011</c:v>
                </c:pt>
                <c:pt idx="1720">
                  <c:v>472.49999999999989</c:v>
                </c:pt>
                <c:pt idx="1721">
                  <c:v>999.99999999999966</c:v>
                </c:pt>
                <c:pt idx="1722">
                  <c:v>1169.9999999999998</c:v>
                </c:pt>
                <c:pt idx="1723">
                  <c:v>551.25</c:v>
                </c:pt>
                <c:pt idx="1724">
                  <c:v>490.00000000000006</c:v>
                </c:pt>
                <c:pt idx="1725">
                  <c:v>490.00000000000011</c:v>
                </c:pt>
                <c:pt idx="1726">
                  <c:v>551.24999999999989</c:v>
                </c:pt>
                <c:pt idx="1727">
                  <c:v>1124.9999999999995</c:v>
                </c:pt>
                <c:pt idx="1728">
                  <c:v>675</c:v>
                </c:pt>
                <c:pt idx="1729">
                  <c:v>415.625</c:v>
                </c:pt>
                <c:pt idx="1730">
                  <c:v>249.37500000000003</c:v>
                </c:pt>
                <c:pt idx="1731">
                  <c:v>260.00000000000011</c:v>
                </c:pt>
                <c:pt idx="1732">
                  <c:v>459.37499999999994</c:v>
                </c:pt>
                <c:pt idx="1733">
                  <c:v>593.75</c:v>
                </c:pt>
                <c:pt idx="1734">
                  <c:v>725</c:v>
                </c:pt>
                <c:pt idx="1735">
                  <c:v>328.125</c:v>
                </c:pt>
                <c:pt idx="1736">
                  <c:v>223.12500000000003</c:v>
                </c:pt>
                <c:pt idx="1737">
                  <c:v>240.00000000000011</c:v>
                </c:pt>
                <c:pt idx="1738">
                  <c:v>459.37499999999994</c:v>
                </c:pt>
                <c:pt idx="1739">
                  <c:v>562.5</c:v>
                </c:pt>
                <c:pt idx="1740">
                  <c:v>804.00000000000011</c:v>
                </c:pt>
                <c:pt idx="1741">
                  <c:v>367.50000000000006</c:v>
                </c:pt>
                <c:pt idx="1742">
                  <c:v>280.00000000000006</c:v>
                </c:pt>
                <c:pt idx="1743">
                  <c:v>250</c:v>
                </c:pt>
                <c:pt idx="1744">
                  <c:v>420</c:v>
                </c:pt>
                <c:pt idx="1745">
                  <c:v>600.00000000000011</c:v>
                </c:pt>
                <c:pt idx="1746">
                  <c:v>750.00000000000011</c:v>
                </c:pt>
                <c:pt idx="1747">
                  <c:v>284.37500000000006</c:v>
                </c:pt>
                <c:pt idx="1748">
                  <c:v>170.62500000000006</c:v>
                </c:pt>
                <c:pt idx="1749">
                  <c:v>200</c:v>
                </c:pt>
                <c:pt idx="1750">
                  <c:v>336.875</c:v>
                </c:pt>
                <c:pt idx="1751">
                  <c:v>500.00000000000011</c:v>
                </c:pt>
                <c:pt idx="1752">
                  <c:v>938</c:v>
                </c:pt>
                <c:pt idx="1753">
                  <c:v>393.75000000000011</c:v>
                </c:pt>
                <c:pt idx="1754">
                  <c:v>306.25000000000006</c:v>
                </c:pt>
                <c:pt idx="1755">
                  <c:v>275.00000000000006</c:v>
                </c:pt>
                <c:pt idx="1756">
                  <c:v>420</c:v>
                </c:pt>
                <c:pt idx="1757">
                  <c:v>899.99999999999989</c:v>
                </c:pt>
                <c:pt idx="1758">
                  <c:v>780.00000000000011</c:v>
                </c:pt>
                <c:pt idx="1759">
                  <c:v>350.00000000000011</c:v>
                </c:pt>
                <c:pt idx="1760">
                  <c:v>297.50000000000006</c:v>
                </c:pt>
                <c:pt idx="1761">
                  <c:v>320.00000000000011</c:v>
                </c:pt>
                <c:pt idx="1762">
                  <c:v>490.00000000000006</c:v>
                </c:pt>
                <c:pt idx="1763">
                  <c:v>1150</c:v>
                </c:pt>
                <c:pt idx="1764">
                  <c:v>1120.0000000000002</c:v>
                </c:pt>
                <c:pt idx="1765">
                  <c:v>577.50000000000011</c:v>
                </c:pt>
                <c:pt idx="1766">
                  <c:v>415.62500000000006</c:v>
                </c:pt>
                <c:pt idx="1767">
                  <c:v>425.00000000000011</c:v>
                </c:pt>
                <c:pt idx="1768">
                  <c:v>520.625</c:v>
                </c:pt>
                <c:pt idx="1769">
                  <c:v>1200</c:v>
                </c:pt>
                <c:pt idx="1770">
                  <c:v>1050.0000000000002</c:v>
                </c:pt>
                <c:pt idx="1771">
                  <c:v>643.12500000000011</c:v>
                </c:pt>
                <c:pt idx="1772">
                  <c:v>472.50000000000006</c:v>
                </c:pt>
                <c:pt idx="1773">
                  <c:v>300.00000000000011</c:v>
                </c:pt>
                <c:pt idx="1774">
                  <c:v>367.50000000000006</c:v>
                </c:pt>
                <c:pt idx="1775">
                  <c:v>918.75000000000011</c:v>
                </c:pt>
                <c:pt idx="1776">
                  <c:v>780.00000000000011</c:v>
                </c:pt>
                <c:pt idx="1777">
                  <c:v>393.75000000000011</c:v>
                </c:pt>
                <c:pt idx="1778">
                  <c:v>122.50000000000001</c:v>
                </c:pt>
                <c:pt idx="1779">
                  <c:v>130.00000000000003</c:v>
                </c:pt>
                <c:pt idx="1780">
                  <c:v>227.49999999999997</c:v>
                </c:pt>
                <c:pt idx="1781">
                  <c:v>500.00000000000011</c:v>
                </c:pt>
                <c:pt idx="1782">
                  <c:v>690</c:v>
                </c:pt>
                <c:pt idx="1783">
                  <c:v>280</c:v>
                </c:pt>
                <c:pt idx="1784">
                  <c:v>210</c:v>
                </c:pt>
                <c:pt idx="1785">
                  <c:v>220</c:v>
                </c:pt>
                <c:pt idx="1786">
                  <c:v>288.75</c:v>
                </c:pt>
                <c:pt idx="1787">
                  <c:v>699.99999999999989</c:v>
                </c:pt>
                <c:pt idx="1788">
                  <c:v>660.00000000000011</c:v>
                </c:pt>
                <c:pt idx="1789">
                  <c:v>280.00000000000006</c:v>
                </c:pt>
                <c:pt idx="1790">
                  <c:v>241.50000000000006</c:v>
                </c:pt>
                <c:pt idx="1791">
                  <c:v>300.00000000000011</c:v>
                </c:pt>
                <c:pt idx="1792">
                  <c:v>489.99999999999989</c:v>
                </c:pt>
                <c:pt idx="1793">
                  <c:v>1012.4999999999997</c:v>
                </c:pt>
                <c:pt idx="1794">
                  <c:v>1119.9999999999998</c:v>
                </c:pt>
                <c:pt idx="1795">
                  <c:v>525</c:v>
                </c:pt>
                <c:pt idx="1796">
                  <c:v>472.50000000000006</c:v>
                </c:pt>
                <c:pt idx="1797">
                  <c:v>480.00000000000011</c:v>
                </c:pt>
                <c:pt idx="1798">
                  <c:v>559.99999999999989</c:v>
                </c:pt>
                <c:pt idx="1799">
                  <c:v>1124.9999999999995</c:v>
                </c:pt>
                <c:pt idx="1800">
                  <c:v>367.50000000000006</c:v>
                </c:pt>
                <c:pt idx="1801">
                  <c:v>489.99999999999994</c:v>
                </c:pt>
                <c:pt idx="1802">
                  <c:v>489.99999999999994</c:v>
                </c:pt>
                <c:pt idx="1803">
                  <c:v>280</c:v>
                </c:pt>
                <c:pt idx="1804">
                  <c:v>270.00000000000006</c:v>
                </c:pt>
                <c:pt idx="1805">
                  <c:v>480</c:v>
                </c:pt>
                <c:pt idx="1806">
                  <c:v>472.50000000000006</c:v>
                </c:pt>
                <c:pt idx="1807">
                  <c:v>489.99999999999994</c:v>
                </c:pt>
                <c:pt idx="1808">
                  <c:v>489.99999999999994</c:v>
                </c:pt>
                <c:pt idx="1809">
                  <c:v>280</c:v>
                </c:pt>
                <c:pt idx="1810">
                  <c:v>225.00000000000006</c:v>
                </c:pt>
                <c:pt idx="1811">
                  <c:v>390</c:v>
                </c:pt>
                <c:pt idx="1812">
                  <c:v>665</c:v>
                </c:pt>
                <c:pt idx="1813">
                  <c:v>568.75</c:v>
                </c:pt>
                <c:pt idx="1814">
                  <c:v>673.74999999999989</c:v>
                </c:pt>
                <c:pt idx="1815">
                  <c:v>437.5</c:v>
                </c:pt>
                <c:pt idx="1816">
                  <c:v>220</c:v>
                </c:pt>
                <c:pt idx="1817">
                  <c:v>450</c:v>
                </c:pt>
                <c:pt idx="1818">
                  <c:v>914.37499999999989</c:v>
                </c:pt>
                <c:pt idx="1819">
                  <c:v>577.5</c:v>
                </c:pt>
                <c:pt idx="1820">
                  <c:v>682.5</c:v>
                </c:pt>
                <c:pt idx="1821">
                  <c:v>354.375</c:v>
                </c:pt>
                <c:pt idx="1822">
                  <c:v>250.00000000000006</c:v>
                </c:pt>
                <c:pt idx="1823">
                  <c:v>585.00000000000011</c:v>
                </c:pt>
                <c:pt idx="1824">
                  <c:v>875</c:v>
                </c:pt>
                <c:pt idx="1825">
                  <c:v>673.75</c:v>
                </c:pt>
                <c:pt idx="1826">
                  <c:v>673.75</c:v>
                </c:pt>
                <c:pt idx="1827">
                  <c:v>481.24999999999994</c:v>
                </c:pt>
                <c:pt idx="1828">
                  <c:v>315</c:v>
                </c:pt>
                <c:pt idx="1829">
                  <c:v>945</c:v>
                </c:pt>
                <c:pt idx="1830">
                  <c:v>1491.8749999999995</c:v>
                </c:pt>
                <c:pt idx="1831">
                  <c:v>1478.7499999999995</c:v>
                </c:pt>
                <c:pt idx="1832">
                  <c:v>1819.9999999999998</c:v>
                </c:pt>
                <c:pt idx="1833">
                  <c:v>1470</c:v>
                </c:pt>
                <c:pt idx="1834">
                  <c:v>1440</c:v>
                </c:pt>
                <c:pt idx="1835">
                  <c:v>2205</c:v>
                </c:pt>
                <c:pt idx="1836">
                  <c:v>2528.75</c:v>
                </c:pt>
                <c:pt idx="1837">
                  <c:v>2205</c:v>
                </c:pt>
                <c:pt idx="1838">
                  <c:v>2047.4999999999998</c:v>
                </c:pt>
                <c:pt idx="1839">
                  <c:v>1636.25</c:v>
                </c:pt>
                <c:pt idx="1840">
                  <c:v>2160</c:v>
                </c:pt>
                <c:pt idx="1841">
                  <c:v>1890</c:v>
                </c:pt>
                <c:pt idx="1842">
                  <c:v>2520</c:v>
                </c:pt>
                <c:pt idx="1843">
                  <c:v>2170</c:v>
                </c:pt>
                <c:pt idx="1844">
                  <c:v>1592.5</c:v>
                </c:pt>
                <c:pt idx="1845">
                  <c:v>1041.25</c:v>
                </c:pt>
                <c:pt idx="1846">
                  <c:v>1190</c:v>
                </c:pt>
                <c:pt idx="1847">
                  <c:v>562.5</c:v>
                </c:pt>
                <c:pt idx="1848">
                  <c:v>787.50000000000011</c:v>
                </c:pt>
                <c:pt idx="1849">
                  <c:v>866.25000000000023</c:v>
                </c:pt>
                <c:pt idx="1850">
                  <c:v>437.50000000000006</c:v>
                </c:pt>
                <c:pt idx="1851">
                  <c:v>350.00000000000006</c:v>
                </c:pt>
                <c:pt idx="1852">
                  <c:v>540.00000000000011</c:v>
                </c:pt>
                <c:pt idx="1853">
                  <c:v>337.5</c:v>
                </c:pt>
                <c:pt idx="1854">
                  <c:v>489.99999999999994</c:v>
                </c:pt>
                <c:pt idx="1855">
                  <c:v>1010.6250000000002</c:v>
                </c:pt>
                <c:pt idx="1856">
                  <c:v>612.50000000000011</c:v>
                </c:pt>
                <c:pt idx="1857">
                  <c:v>511.87500000000006</c:v>
                </c:pt>
                <c:pt idx="1858">
                  <c:v>660.00000000000011</c:v>
                </c:pt>
                <c:pt idx="1859">
                  <c:v>630.00000000000011</c:v>
                </c:pt>
                <c:pt idx="1860">
                  <c:v>905.62500000000011</c:v>
                </c:pt>
                <c:pt idx="1861">
                  <c:v>1137.5000000000002</c:v>
                </c:pt>
                <c:pt idx="1862">
                  <c:v>748.12500000000011</c:v>
                </c:pt>
                <c:pt idx="1863">
                  <c:v>866.25000000000023</c:v>
                </c:pt>
                <c:pt idx="1864">
                  <c:v>1275.0000000000002</c:v>
                </c:pt>
                <c:pt idx="1865">
                  <c:v>1320.0000000000002</c:v>
                </c:pt>
                <c:pt idx="1866">
                  <c:v>1706.2500000000002</c:v>
                </c:pt>
                <c:pt idx="1867">
                  <c:v>1968.7500000000005</c:v>
                </c:pt>
                <c:pt idx="1868">
                  <c:v>1347.5000000000002</c:v>
                </c:pt>
                <c:pt idx="1869">
                  <c:v>1347.5000000000002</c:v>
                </c:pt>
                <c:pt idx="1870">
                  <c:v>1520.0000000000005</c:v>
                </c:pt>
                <c:pt idx="1871">
                  <c:v>1466.2500000000002</c:v>
                </c:pt>
                <c:pt idx="1872">
                  <c:v>560</c:v>
                </c:pt>
                <c:pt idx="1873">
                  <c:v>719.99999999999989</c:v>
                </c:pt>
                <c:pt idx="1874">
                  <c:v>719.99999999999989</c:v>
                </c:pt>
                <c:pt idx="1875">
                  <c:v>449.99999999999994</c:v>
                </c:pt>
                <c:pt idx="1876">
                  <c:v>450.00000000000011</c:v>
                </c:pt>
                <c:pt idx="1877">
                  <c:v>708.75</c:v>
                </c:pt>
                <c:pt idx="1878">
                  <c:v>700</c:v>
                </c:pt>
                <c:pt idx="1879">
                  <c:v>719.99999999999989</c:v>
                </c:pt>
                <c:pt idx="1880">
                  <c:v>719.99999999999989</c:v>
                </c:pt>
                <c:pt idx="1881">
                  <c:v>449.99999999999994</c:v>
                </c:pt>
                <c:pt idx="1882">
                  <c:v>393.75000000000011</c:v>
                </c:pt>
                <c:pt idx="1883">
                  <c:v>590.625</c:v>
                </c:pt>
                <c:pt idx="1884">
                  <c:v>944.99999999999989</c:v>
                </c:pt>
                <c:pt idx="1885">
                  <c:v>824.99999999999989</c:v>
                </c:pt>
                <c:pt idx="1886">
                  <c:v>959.99999999999989</c:v>
                </c:pt>
                <c:pt idx="1887">
                  <c:v>660</c:v>
                </c:pt>
                <c:pt idx="1888">
                  <c:v>405.00000000000006</c:v>
                </c:pt>
                <c:pt idx="1889">
                  <c:v>551.25</c:v>
                </c:pt>
                <c:pt idx="1890">
                  <c:v>1050</c:v>
                </c:pt>
                <c:pt idx="1891">
                  <c:v>715</c:v>
                </c:pt>
                <c:pt idx="1892">
                  <c:v>824.99999999999989</c:v>
                </c:pt>
                <c:pt idx="1893">
                  <c:v>440.00000000000006</c:v>
                </c:pt>
                <c:pt idx="1894">
                  <c:v>354.37500000000011</c:v>
                </c:pt>
                <c:pt idx="1895">
                  <c:v>735.00000000000011</c:v>
                </c:pt>
                <c:pt idx="1896">
                  <c:v>989.99999999999989</c:v>
                </c:pt>
                <c:pt idx="1897">
                  <c:v>799.99999999999989</c:v>
                </c:pt>
                <c:pt idx="1898">
                  <c:v>799.99999999999989</c:v>
                </c:pt>
                <c:pt idx="1899">
                  <c:v>585</c:v>
                </c:pt>
                <c:pt idx="1900">
                  <c:v>404.99999999999994</c:v>
                </c:pt>
                <c:pt idx="1901">
                  <c:v>1308.125</c:v>
                </c:pt>
                <c:pt idx="1902">
                  <c:v>1979.9999999999998</c:v>
                </c:pt>
                <c:pt idx="1903">
                  <c:v>1959.9999999999998</c:v>
                </c:pt>
                <c:pt idx="1904">
                  <c:v>2380</c:v>
                </c:pt>
                <c:pt idx="1905">
                  <c:v>1954.9999999999998</c:v>
                </c:pt>
                <c:pt idx="1906">
                  <c:v>1923.75</c:v>
                </c:pt>
                <c:pt idx="1907">
                  <c:v>2887.5</c:v>
                </c:pt>
                <c:pt idx="1908">
                  <c:v>3239.9999999999995</c:v>
                </c:pt>
                <c:pt idx="1909">
                  <c:v>2850</c:v>
                </c:pt>
                <c:pt idx="1910">
                  <c:v>2660</c:v>
                </c:pt>
                <c:pt idx="1911">
                  <c:v>2160</c:v>
                </c:pt>
                <c:pt idx="1912">
                  <c:v>2778.75</c:v>
                </c:pt>
                <c:pt idx="1913">
                  <c:v>2502.5</c:v>
                </c:pt>
                <c:pt idx="1914">
                  <c:v>3230</c:v>
                </c:pt>
                <c:pt idx="1915">
                  <c:v>2805</c:v>
                </c:pt>
                <c:pt idx="1916">
                  <c:v>2100</c:v>
                </c:pt>
                <c:pt idx="1917">
                  <c:v>1425</c:v>
                </c:pt>
                <c:pt idx="1918">
                  <c:v>1389.3749999999998</c:v>
                </c:pt>
                <c:pt idx="1919">
                  <c:v>735</c:v>
                </c:pt>
                <c:pt idx="1920">
                  <c:v>900.00000000000011</c:v>
                </c:pt>
                <c:pt idx="1921">
                  <c:v>1000.0000000000001</c:v>
                </c:pt>
                <c:pt idx="1922">
                  <c:v>540.00000000000011</c:v>
                </c:pt>
                <c:pt idx="1923">
                  <c:v>450.00000000000006</c:v>
                </c:pt>
                <c:pt idx="1924">
                  <c:v>680.62500000000011</c:v>
                </c:pt>
                <c:pt idx="1925">
                  <c:v>420</c:v>
                </c:pt>
                <c:pt idx="1926">
                  <c:v>560</c:v>
                </c:pt>
                <c:pt idx="1927">
                  <c:v>1150</c:v>
                </c:pt>
                <c:pt idx="1928">
                  <c:v>720.00000000000011</c:v>
                </c:pt>
                <c:pt idx="1929">
                  <c:v>600</c:v>
                </c:pt>
                <c:pt idx="1930">
                  <c:v>787.5</c:v>
                </c:pt>
                <c:pt idx="1931">
                  <c:v>770</c:v>
                </c:pt>
                <c:pt idx="1932">
                  <c:v>1000.0000000000001</c:v>
                </c:pt>
                <c:pt idx="1933">
                  <c:v>1260.0000000000002</c:v>
                </c:pt>
                <c:pt idx="1934">
                  <c:v>840.00000000000011</c:v>
                </c:pt>
                <c:pt idx="1935">
                  <c:v>1000.0000000000001</c:v>
                </c:pt>
                <c:pt idx="1936">
                  <c:v>1496.2500000000002</c:v>
                </c:pt>
                <c:pt idx="1937">
                  <c:v>1785.0000000000002</c:v>
                </c:pt>
                <c:pt idx="1938">
                  <c:v>2240.0000000000005</c:v>
                </c:pt>
                <c:pt idx="1939">
                  <c:v>2560.0000000000005</c:v>
                </c:pt>
                <c:pt idx="1940">
                  <c:v>1800.0000000000002</c:v>
                </c:pt>
                <c:pt idx="1941">
                  <c:v>1800.0000000000002</c:v>
                </c:pt>
                <c:pt idx="1942">
                  <c:v>2008.1250000000005</c:v>
                </c:pt>
                <c:pt idx="1943">
                  <c:v>1968.7500000000005</c:v>
                </c:pt>
                <c:pt idx="1944">
                  <c:v>405</c:v>
                </c:pt>
                <c:pt idx="1945">
                  <c:v>607.5</c:v>
                </c:pt>
                <c:pt idx="1946">
                  <c:v>427.5</c:v>
                </c:pt>
                <c:pt idx="1947">
                  <c:v>665</c:v>
                </c:pt>
                <c:pt idx="1948">
                  <c:v>325</c:v>
                </c:pt>
                <c:pt idx="1949">
                  <c:v>748.125</c:v>
                </c:pt>
                <c:pt idx="1950">
                  <c:v>468.75</c:v>
                </c:pt>
                <c:pt idx="1951">
                  <c:v>630</c:v>
                </c:pt>
                <c:pt idx="1952">
                  <c:v>446.25</c:v>
                </c:pt>
                <c:pt idx="1953">
                  <c:v>525</c:v>
                </c:pt>
                <c:pt idx="1954">
                  <c:v>250</c:v>
                </c:pt>
                <c:pt idx="1955">
                  <c:v>708.75</c:v>
                </c:pt>
                <c:pt idx="1956">
                  <c:v>656.25</c:v>
                </c:pt>
                <c:pt idx="1957">
                  <c:v>875</c:v>
                </c:pt>
                <c:pt idx="1958">
                  <c:v>472.49999999999994</c:v>
                </c:pt>
                <c:pt idx="1959">
                  <c:v>551.25000000000011</c:v>
                </c:pt>
                <c:pt idx="1960">
                  <c:v>300</c:v>
                </c:pt>
                <c:pt idx="1961">
                  <c:v>700.00000000000011</c:v>
                </c:pt>
                <c:pt idx="1962">
                  <c:v>454.99999999999994</c:v>
                </c:pt>
                <c:pt idx="1963">
                  <c:v>682.5</c:v>
                </c:pt>
                <c:pt idx="1964">
                  <c:v>415.62499999999989</c:v>
                </c:pt>
                <c:pt idx="1965">
                  <c:v>506.25000000000011</c:v>
                </c:pt>
                <c:pt idx="1966">
                  <c:v>288.74999999999994</c:v>
                </c:pt>
                <c:pt idx="1967">
                  <c:v>825.00000000000011</c:v>
                </c:pt>
                <c:pt idx="1968">
                  <c:v>489.99999999999989</c:v>
                </c:pt>
                <c:pt idx="1969">
                  <c:v>761.25000000000011</c:v>
                </c:pt>
                <c:pt idx="1970">
                  <c:v>503.12499999999989</c:v>
                </c:pt>
                <c:pt idx="1971">
                  <c:v>787.50000000000011</c:v>
                </c:pt>
                <c:pt idx="1972">
                  <c:v>600</c:v>
                </c:pt>
                <c:pt idx="1973">
                  <c:v>1687.5</c:v>
                </c:pt>
                <c:pt idx="1974">
                  <c:v>1181.25</c:v>
                </c:pt>
                <c:pt idx="1975">
                  <c:v>1312.5</c:v>
                </c:pt>
                <c:pt idx="1976">
                  <c:v>1050</c:v>
                </c:pt>
                <c:pt idx="1977">
                  <c:v>1237.5</c:v>
                </c:pt>
                <c:pt idx="1978">
                  <c:v>742.5</c:v>
                </c:pt>
                <c:pt idx="1979">
                  <c:v>2475.0000000000005</c:v>
                </c:pt>
                <c:pt idx="1980">
                  <c:v>1549.9999999999998</c:v>
                </c:pt>
                <c:pt idx="1981">
                  <c:v>1704.9999999999998</c:v>
                </c:pt>
                <c:pt idx="1982">
                  <c:v>1849.9999999999998</c:v>
                </c:pt>
                <c:pt idx="1983">
                  <c:v>1312.5</c:v>
                </c:pt>
                <c:pt idx="1984">
                  <c:v>1010.6250000000001</c:v>
                </c:pt>
                <c:pt idx="1985">
                  <c:v>2860.0000000000005</c:v>
                </c:pt>
                <c:pt idx="1986">
                  <c:v>1499.9999999999998</c:v>
                </c:pt>
                <c:pt idx="1987">
                  <c:v>1649.9999999999998</c:v>
                </c:pt>
                <c:pt idx="1988">
                  <c:v>1849.9999999999998</c:v>
                </c:pt>
                <c:pt idx="1989">
                  <c:v>1187.5</c:v>
                </c:pt>
                <c:pt idx="1990">
                  <c:v>914.37499999999989</c:v>
                </c:pt>
                <c:pt idx="1991">
                  <c:v>2392.5</c:v>
                </c:pt>
                <c:pt idx="1992">
                  <c:v>1485</c:v>
                </c:pt>
                <c:pt idx="1993">
                  <c:v>1375</c:v>
                </c:pt>
                <c:pt idx="1994">
                  <c:v>1619.9999999999998</c:v>
                </c:pt>
                <c:pt idx="1995">
                  <c:v>1200</c:v>
                </c:pt>
                <c:pt idx="1996">
                  <c:v>770</c:v>
                </c:pt>
                <c:pt idx="1997">
                  <c:v>1718.7500000000002</c:v>
                </c:pt>
                <c:pt idx="1998">
                  <c:v>919.99999999999989</c:v>
                </c:pt>
                <c:pt idx="1999">
                  <c:v>919.99999999999989</c:v>
                </c:pt>
                <c:pt idx="2000">
                  <c:v>944.99999999999989</c:v>
                </c:pt>
                <c:pt idx="2001">
                  <c:v>843.75</c:v>
                </c:pt>
                <c:pt idx="2002">
                  <c:v>428.75000000000006</c:v>
                </c:pt>
                <c:pt idx="2003">
                  <c:v>1299.375</c:v>
                </c:pt>
                <c:pt idx="2004">
                  <c:v>944.99999999999989</c:v>
                </c:pt>
                <c:pt idx="2005">
                  <c:v>944.99999999999989</c:v>
                </c:pt>
                <c:pt idx="2006">
                  <c:v>1439.9999999999998</c:v>
                </c:pt>
                <c:pt idx="2007">
                  <c:v>1350</c:v>
                </c:pt>
                <c:pt idx="2008">
                  <c:v>818.12499999999977</c:v>
                </c:pt>
                <c:pt idx="2009">
                  <c:v>2234.375</c:v>
                </c:pt>
                <c:pt idx="2010">
                  <c:v>1704.9999999999995</c:v>
                </c:pt>
                <c:pt idx="2011">
                  <c:v>1704.9999999999995</c:v>
                </c:pt>
                <c:pt idx="2012">
                  <c:v>1619.9999999999998</c:v>
                </c:pt>
                <c:pt idx="2013">
                  <c:v>1575</c:v>
                </c:pt>
                <c:pt idx="2014">
                  <c:v>914.37499999999977</c:v>
                </c:pt>
                <c:pt idx="2015">
                  <c:v>2591.875</c:v>
                </c:pt>
                <c:pt idx="2016">
                  <c:v>446.24999999999989</c:v>
                </c:pt>
                <c:pt idx="2017">
                  <c:v>680</c:v>
                </c:pt>
                <c:pt idx="2018">
                  <c:v>595</c:v>
                </c:pt>
                <c:pt idx="2019">
                  <c:v>385</c:v>
                </c:pt>
                <c:pt idx="2020">
                  <c:v>303.75</c:v>
                </c:pt>
                <c:pt idx="2021">
                  <c:v>425</c:v>
                </c:pt>
                <c:pt idx="2022">
                  <c:v>498.74999999999989</c:v>
                </c:pt>
                <c:pt idx="2023">
                  <c:v>600</c:v>
                </c:pt>
                <c:pt idx="2024">
                  <c:v>525</c:v>
                </c:pt>
                <c:pt idx="2025">
                  <c:v>315</c:v>
                </c:pt>
                <c:pt idx="2026">
                  <c:v>202.50000000000003</c:v>
                </c:pt>
                <c:pt idx="2027">
                  <c:v>350</c:v>
                </c:pt>
                <c:pt idx="2028">
                  <c:v>700</c:v>
                </c:pt>
                <c:pt idx="2029">
                  <c:v>700</c:v>
                </c:pt>
                <c:pt idx="2030">
                  <c:v>612.5</c:v>
                </c:pt>
                <c:pt idx="2031">
                  <c:v>393.75</c:v>
                </c:pt>
                <c:pt idx="2032">
                  <c:v>206.25</c:v>
                </c:pt>
                <c:pt idx="2033">
                  <c:v>406.25</c:v>
                </c:pt>
                <c:pt idx="2034">
                  <c:v>875</c:v>
                </c:pt>
                <c:pt idx="2035">
                  <c:v>660.00000000000011</c:v>
                </c:pt>
                <c:pt idx="2036">
                  <c:v>673.75</c:v>
                </c:pt>
                <c:pt idx="2037">
                  <c:v>437.5</c:v>
                </c:pt>
                <c:pt idx="2038">
                  <c:v>247.50000000000003</c:v>
                </c:pt>
                <c:pt idx="2039">
                  <c:v>568.75</c:v>
                </c:pt>
                <c:pt idx="2040">
                  <c:v>918.74999999999989</c:v>
                </c:pt>
                <c:pt idx="2041">
                  <c:v>825</c:v>
                </c:pt>
                <c:pt idx="2042">
                  <c:v>770</c:v>
                </c:pt>
                <c:pt idx="2043">
                  <c:v>525</c:v>
                </c:pt>
                <c:pt idx="2044">
                  <c:v>330</c:v>
                </c:pt>
                <c:pt idx="2045">
                  <c:v>656.25000000000011</c:v>
                </c:pt>
                <c:pt idx="2046">
                  <c:v>1093.75</c:v>
                </c:pt>
                <c:pt idx="2047">
                  <c:v>1045</c:v>
                </c:pt>
                <c:pt idx="2048">
                  <c:v>914.37499999999989</c:v>
                </c:pt>
                <c:pt idx="2049">
                  <c:v>612.5</c:v>
                </c:pt>
                <c:pt idx="2050">
                  <c:v>371.25</c:v>
                </c:pt>
                <c:pt idx="2051">
                  <c:v>918.75000000000011</c:v>
                </c:pt>
                <c:pt idx="2052">
                  <c:v>1181.25</c:v>
                </c:pt>
                <c:pt idx="2053">
                  <c:v>1155.0000000000002</c:v>
                </c:pt>
                <c:pt idx="2054">
                  <c:v>914.37499999999989</c:v>
                </c:pt>
                <c:pt idx="2055">
                  <c:v>656.25</c:v>
                </c:pt>
                <c:pt idx="2056">
                  <c:v>701.25</c:v>
                </c:pt>
                <c:pt idx="2057">
                  <c:v>743.75000000000011</c:v>
                </c:pt>
                <c:pt idx="2058">
                  <c:v>1203.125</c:v>
                </c:pt>
                <c:pt idx="2059">
                  <c:v>1380.0000000000002</c:v>
                </c:pt>
                <c:pt idx="2060">
                  <c:v>866.25</c:v>
                </c:pt>
                <c:pt idx="2061">
                  <c:v>770</c:v>
                </c:pt>
                <c:pt idx="2062">
                  <c:v>780</c:v>
                </c:pt>
                <c:pt idx="2063">
                  <c:v>656.25000000000011</c:v>
                </c:pt>
                <c:pt idx="2064">
                  <c:v>905.62500000000011</c:v>
                </c:pt>
                <c:pt idx="2065">
                  <c:v>1150.0000000000002</c:v>
                </c:pt>
                <c:pt idx="2066">
                  <c:v>669.375</c:v>
                </c:pt>
                <c:pt idx="2067">
                  <c:v>590.625</c:v>
                </c:pt>
                <c:pt idx="2068">
                  <c:v>618.75</c:v>
                </c:pt>
                <c:pt idx="2069">
                  <c:v>637.50000000000011</c:v>
                </c:pt>
                <c:pt idx="2070">
                  <c:v>787.50000000000011</c:v>
                </c:pt>
                <c:pt idx="2071">
                  <c:v>1000.0000000000002</c:v>
                </c:pt>
                <c:pt idx="2072">
                  <c:v>511.87500000000006</c:v>
                </c:pt>
                <c:pt idx="2073">
                  <c:v>472.50000000000006</c:v>
                </c:pt>
                <c:pt idx="2074">
                  <c:v>453.75000000000006</c:v>
                </c:pt>
                <c:pt idx="2075">
                  <c:v>487.50000000000006</c:v>
                </c:pt>
                <c:pt idx="2076">
                  <c:v>787.50000000000011</c:v>
                </c:pt>
                <c:pt idx="2077">
                  <c:v>1050.0000000000002</c:v>
                </c:pt>
                <c:pt idx="2078">
                  <c:v>590.625</c:v>
                </c:pt>
                <c:pt idx="2079">
                  <c:v>551.25</c:v>
                </c:pt>
                <c:pt idx="2080">
                  <c:v>495.00000000000006</c:v>
                </c:pt>
                <c:pt idx="2081">
                  <c:v>637.50000000000011</c:v>
                </c:pt>
                <c:pt idx="2082">
                  <c:v>984.37500000000011</c:v>
                </c:pt>
                <c:pt idx="2083">
                  <c:v>1250.0000000000005</c:v>
                </c:pt>
                <c:pt idx="2084">
                  <c:v>669.375</c:v>
                </c:pt>
                <c:pt idx="2085">
                  <c:v>669.375</c:v>
                </c:pt>
                <c:pt idx="2086">
                  <c:v>577.5</c:v>
                </c:pt>
                <c:pt idx="2087">
                  <c:v>675.00000000000011</c:v>
                </c:pt>
                <c:pt idx="2088">
                  <c:v>581.87499999999977</c:v>
                </c:pt>
                <c:pt idx="2089">
                  <c:v>855</c:v>
                </c:pt>
                <c:pt idx="2090">
                  <c:v>748.125</c:v>
                </c:pt>
                <c:pt idx="2091">
                  <c:v>511.87499999999994</c:v>
                </c:pt>
                <c:pt idx="2092">
                  <c:v>412.50000000000006</c:v>
                </c:pt>
                <c:pt idx="2093">
                  <c:v>534.375</c:v>
                </c:pt>
                <c:pt idx="2094">
                  <c:v>643.12499999999977</c:v>
                </c:pt>
                <c:pt idx="2095">
                  <c:v>765</c:v>
                </c:pt>
                <c:pt idx="2096">
                  <c:v>669.375</c:v>
                </c:pt>
                <c:pt idx="2097">
                  <c:v>433.125</c:v>
                </c:pt>
                <c:pt idx="2098">
                  <c:v>300.00000000000006</c:v>
                </c:pt>
                <c:pt idx="2099">
                  <c:v>450</c:v>
                </c:pt>
                <c:pt idx="2100">
                  <c:v>866.25</c:v>
                </c:pt>
                <c:pt idx="2101">
                  <c:v>880</c:v>
                </c:pt>
                <c:pt idx="2102">
                  <c:v>770</c:v>
                </c:pt>
                <c:pt idx="2103">
                  <c:v>529.375</c:v>
                </c:pt>
                <c:pt idx="2104">
                  <c:v>315.00000000000006</c:v>
                </c:pt>
                <c:pt idx="2105">
                  <c:v>515.625</c:v>
                </c:pt>
                <c:pt idx="2106">
                  <c:v>1058.75</c:v>
                </c:pt>
                <c:pt idx="2107">
                  <c:v>840.00000000000023</c:v>
                </c:pt>
                <c:pt idx="2108">
                  <c:v>840.00000000000011</c:v>
                </c:pt>
                <c:pt idx="2109">
                  <c:v>577.5</c:v>
                </c:pt>
                <c:pt idx="2110">
                  <c:v>360.00000000000006</c:v>
                </c:pt>
                <c:pt idx="2111">
                  <c:v>703.12500000000011</c:v>
                </c:pt>
                <c:pt idx="2112">
                  <c:v>1106.875</c:v>
                </c:pt>
                <c:pt idx="2113">
                  <c:v>1020.0000000000002</c:v>
                </c:pt>
                <c:pt idx="2114">
                  <c:v>945.00000000000011</c:v>
                </c:pt>
                <c:pt idx="2115">
                  <c:v>673.75</c:v>
                </c:pt>
                <c:pt idx="2116">
                  <c:v>450.00000000000006</c:v>
                </c:pt>
                <c:pt idx="2117">
                  <c:v>796.87500000000011</c:v>
                </c:pt>
                <c:pt idx="2118">
                  <c:v>1347.5</c:v>
                </c:pt>
                <c:pt idx="2119">
                  <c:v>1320.0000000000002</c:v>
                </c:pt>
                <c:pt idx="2120">
                  <c:v>1155</c:v>
                </c:pt>
                <c:pt idx="2121">
                  <c:v>818.125</c:v>
                </c:pt>
                <c:pt idx="2122">
                  <c:v>540</c:v>
                </c:pt>
                <c:pt idx="2123">
                  <c:v>1125.0000000000002</c:v>
                </c:pt>
                <c:pt idx="2124">
                  <c:v>1443.75</c:v>
                </c:pt>
                <c:pt idx="2125">
                  <c:v>1440.0000000000002</c:v>
                </c:pt>
                <c:pt idx="2126">
                  <c:v>1155</c:v>
                </c:pt>
                <c:pt idx="2127">
                  <c:v>866.25</c:v>
                </c:pt>
                <c:pt idx="2128">
                  <c:v>900.00000000000011</c:v>
                </c:pt>
                <c:pt idx="2129">
                  <c:v>937.50000000000011</c:v>
                </c:pt>
                <c:pt idx="2130">
                  <c:v>1470.0000000000002</c:v>
                </c:pt>
                <c:pt idx="2131">
                  <c:v>1690.0000000000005</c:v>
                </c:pt>
                <c:pt idx="2132">
                  <c:v>1102.5</c:v>
                </c:pt>
                <c:pt idx="2133">
                  <c:v>997.50000000000011</c:v>
                </c:pt>
                <c:pt idx="2134">
                  <c:v>997.50000000000011</c:v>
                </c:pt>
                <c:pt idx="2135">
                  <c:v>843.75000000000011</c:v>
                </c:pt>
                <c:pt idx="2136">
                  <c:v>1093.7500000000002</c:v>
                </c:pt>
                <c:pt idx="2137">
                  <c:v>1375.0000000000005</c:v>
                </c:pt>
                <c:pt idx="2138">
                  <c:v>831.25000000000011</c:v>
                </c:pt>
                <c:pt idx="2139">
                  <c:v>743.75000000000011</c:v>
                </c:pt>
                <c:pt idx="2140">
                  <c:v>765.00000000000011</c:v>
                </c:pt>
                <c:pt idx="2141">
                  <c:v>771.87500000000011</c:v>
                </c:pt>
                <c:pt idx="2142">
                  <c:v>962.50000000000011</c:v>
                </c:pt>
                <c:pt idx="2143">
                  <c:v>1210.0000000000005</c:v>
                </c:pt>
                <c:pt idx="2144">
                  <c:v>656.25000000000011</c:v>
                </c:pt>
                <c:pt idx="2145">
                  <c:v>612.50000000000011</c:v>
                </c:pt>
                <c:pt idx="2146">
                  <c:v>585</c:v>
                </c:pt>
                <c:pt idx="2147">
                  <c:v>703.12500000000011</c:v>
                </c:pt>
                <c:pt idx="2148">
                  <c:v>1155</c:v>
                </c:pt>
                <c:pt idx="2149">
                  <c:v>1560.0000000000005</c:v>
                </c:pt>
                <c:pt idx="2150">
                  <c:v>945.00000000000011</c:v>
                </c:pt>
                <c:pt idx="2151">
                  <c:v>892.50000000000011</c:v>
                </c:pt>
                <c:pt idx="2152">
                  <c:v>787.50000000000011</c:v>
                </c:pt>
                <c:pt idx="2153">
                  <c:v>937.50000000000011</c:v>
                </c:pt>
                <c:pt idx="2154">
                  <c:v>1470.0000000000002</c:v>
                </c:pt>
                <c:pt idx="2155">
                  <c:v>1820.0000000000005</c:v>
                </c:pt>
                <c:pt idx="2156">
                  <c:v>1050</c:v>
                </c:pt>
                <c:pt idx="2157">
                  <c:v>1050</c:v>
                </c:pt>
                <c:pt idx="2158">
                  <c:v>892.50000000000011</c:v>
                </c:pt>
                <c:pt idx="2159">
                  <c:v>984.37500000000011</c:v>
                </c:pt>
                <c:pt idx="2160">
                  <c:v>539.99999999999989</c:v>
                </c:pt>
                <c:pt idx="2161">
                  <c:v>720</c:v>
                </c:pt>
                <c:pt idx="2162">
                  <c:v>630</c:v>
                </c:pt>
                <c:pt idx="2163">
                  <c:v>480</c:v>
                </c:pt>
                <c:pt idx="2164">
                  <c:v>393.75000000000006</c:v>
                </c:pt>
                <c:pt idx="2165">
                  <c:v>450</c:v>
                </c:pt>
                <c:pt idx="2166">
                  <c:v>599.99999999999989</c:v>
                </c:pt>
                <c:pt idx="2167">
                  <c:v>640</c:v>
                </c:pt>
                <c:pt idx="2168">
                  <c:v>560</c:v>
                </c:pt>
                <c:pt idx="2169">
                  <c:v>400</c:v>
                </c:pt>
                <c:pt idx="2170">
                  <c:v>275.62500000000006</c:v>
                </c:pt>
                <c:pt idx="2171">
                  <c:v>375</c:v>
                </c:pt>
                <c:pt idx="2172">
                  <c:v>840</c:v>
                </c:pt>
                <c:pt idx="2173">
                  <c:v>750</c:v>
                </c:pt>
                <c:pt idx="2174">
                  <c:v>656.25</c:v>
                </c:pt>
                <c:pt idx="2175">
                  <c:v>500</c:v>
                </c:pt>
                <c:pt idx="2176">
                  <c:v>288.75</c:v>
                </c:pt>
                <c:pt idx="2177">
                  <c:v>437.5</c:v>
                </c:pt>
                <c:pt idx="2178">
                  <c:v>1050</c:v>
                </c:pt>
                <c:pt idx="2179">
                  <c:v>715.00000000000011</c:v>
                </c:pt>
                <c:pt idx="2180">
                  <c:v>721.875</c:v>
                </c:pt>
                <c:pt idx="2181">
                  <c:v>550</c:v>
                </c:pt>
                <c:pt idx="2182">
                  <c:v>336.875</c:v>
                </c:pt>
                <c:pt idx="2183">
                  <c:v>612.50000000000011</c:v>
                </c:pt>
                <c:pt idx="2184">
                  <c:v>1100</c:v>
                </c:pt>
                <c:pt idx="2185">
                  <c:v>880</c:v>
                </c:pt>
                <c:pt idx="2186">
                  <c:v>818.125</c:v>
                </c:pt>
                <c:pt idx="2187">
                  <c:v>650</c:v>
                </c:pt>
                <c:pt idx="2188">
                  <c:v>433.125</c:v>
                </c:pt>
                <c:pt idx="2189">
                  <c:v>700.00000000000011</c:v>
                </c:pt>
                <c:pt idx="2190">
                  <c:v>1350</c:v>
                </c:pt>
                <c:pt idx="2191">
                  <c:v>1155.0000000000002</c:v>
                </c:pt>
                <c:pt idx="2192">
                  <c:v>1010.6250000000001</c:v>
                </c:pt>
                <c:pt idx="2193">
                  <c:v>800</c:v>
                </c:pt>
                <c:pt idx="2194">
                  <c:v>529.375</c:v>
                </c:pt>
                <c:pt idx="2195">
                  <c:v>1006.2500000000001</c:v>
                </c:pt>
                <c:pt idx="2196">
                  <c:v>1450</c:v>
                </c:pt>
                <c:pt idx="2197">
                  <c:v>1265.0000000000002</c:v>
                </c:pt>
                <c:pt idx="2198">
                  <c:v>1010.6250000000001</c:v>
                </c:pt>
                <c:pt idx="2199">
                  <c:v>850</c:v>
                </c:pt>
                <c:pt idx="2200">
                  <c:v>914.37499999999989</c:v>
                </c:pt>
                <c:pt idx="2201">
                  <c:v>831.25000000000011</c:v>
                </c:pt>
                <c:pt idx="2202">
                  <c:v>1485.0000000000002</c:v>
                </c:pt>
                <c:pt idx="2203">
                  <c:v>1500.0000000000002</c:v>
                </c:pt>
                <c:pt idx="2204">
                  <c:v>962.49999999999989</c:v>
                </c:pt>
                <c:pt idx="2205">
                  <c:v>990</c:v>
                </c:pt>
                <c:pt idx="2206">
                  <c:v>1023.7499999999999</c:v>
                </c:pt>
                <c:pt idx="2207">
                  <c:v>743.75000000000011</c:v>
                </c:pt>
                <c:pt idx="2208">
                  <c:v>1080.0000000000005</c:v>
                </c:pt>
                <c:pt idx="2209">
                  <c:v>1200.0000000000002</c:v>
                </c:pt>
                <c:pt idx="2210">
                  <c:v>708.75000000000011</c:v>
                </c:pt>
                <c:pt idx="2211">
                  <c:v>720.00000000000023</c:v>
                </c:pt>
                <c:pt idx="2212">
                  <c:v>770</c:v>
                </c:pt>
                <c:pt idx="2213">
                  <c:v>675.00000000000011</c:v>
                </c:pt>
                <c:pt idx="2214">
                  <c:v>945.00000000000023</c:v>
                </c:pt>
                <c:pt idx="2215">
                  <c:v>1050.0000000000002</c:v>
                </c:pt>
                <c:pt idx="2216">
                  <c:v>551.25000000000011</c:v>
                </c:pt>
                <c:pt idx="2217">
                  <c:v>585.00000000000023</c:v>
                </c:pt>
                <c:pt idx="2218">
                  <c:v>577.5</c:v>
                </c:pt>
                <c:pt idx="2219">
                  <c:v>612.50000000000011</c:v>
                </c:pt>
                <c:pt idx="2220">
                  <c:v>1155.0000000000002</c:v>
                </c:pt>
                <c:pt idx="2221">
                  <c:v>1380.0000000000002</c:v>
                </c:pt>
                <c:pt idx="2222">
                  <c:v>818.125</c:v>
                </c:pt>
                <c:pt idx="2223">
                  <c:v>880</c:v>
                </c:pt>
                <c:pt idx="2224">
                  <c:v>796.25</c:v>
                </c:pt>
                <c:pt idx="2225">
                  <c:v>831.25000000000011</c:v>
                </c:pt>
                <c:pt idx="2226">
                  <c:v>1485.0000000000002</c:v>
                </c:pt>
                <c:pt idx="2227">
                  <c:v>1620.0000000000002</c:v>
                </c:pt>
                <c:pt idx="2228">
                  <c:v>914.37499999999989</c:v>
                </c:pt>
                <c:pt idx="2229">
                  <c:v>1045</c:v>
                </c:pt>
                <c:pt idx="2230">
                  <c:v>909.99999999999989</c:v>
                </c:pt>
                <c:pt idx="2231">
                  <c:v>875.00000000000011</c:v>
                </c:pt>
                <c:pt idx="2232">
                  <c:v>1845</c:v>
                </c:pt>
                <c:pt idx="2233">
                  <c:v>1155</c:v>
                </c:pt>
                <c:pt idx="2234">
                  <c:v>618.75000000000011</c:v>
                </c:pt>
                <c:pt idx="2235">
                  <c:v>708.75</c:v>
                </c:pt>
                <c:pt idx="2236">
                  <c:v>1268.75</c:v>
                </c:pt>
                <c:pt idx="2237">
                  <c:v>1650</c:v>
                </c:pt>
                <c:pt idx="2238">
                  <c:v>1935</c:v>
                </c:pt>
                <c:pt idx="2239">
                  <c:v>1014.9999999999999</c:v>
                </c:pt>
                <c:pt idx="2240">
                  <c:v>581.25000000000011</c:v>
                </c:pt>
                <c:pt idx="2241">
                  <c:v>656.25</c:v>
                </c:pt>
                <c:pt idx="2242">
                  <c:v>1225</c:v>
                </c:pt>
                <c:pt idx="2243">
                  <c:v>1400</c:v>
                </c:pt>
                <c:pt idx="2244">
                  <c:v>1606.5</c:v>
                </c:pt>
                <c:pt idx="2245">
                  <c:v>857.5</c:v>
                </c:pt>
                <c:pt idx="2246">
                  <c:v>453.125</c:v>
                </c:pt>
                <c:pt idx="2247">
                  <c:v>517.49999999999989</c:v>
                </c:pt>
                <c:pt idx="2248">
                  <c:v>984.37500000000011</c:v>
                </c:pt>
                <c:pt idx="2249">
                  <c:v>1268.75</c:v>
                </c:pt>
                <c:pt idx="2250">
                  <c:v>1535.625</c:v>
                </c:pt>
                <c:pt idx="2251">
                  <c:v>826.875</c:v>
                </c:pt>
                <c:pt idx="2252">
                  <c:v>421.875</c:v>
                </c:pt>
                <c:pt idx="2253">
                  <c:v>539.99999999999989</c:v>
                </c:pt>
                <c:pt idx="2254">
                  <c:v>1093.75</c:v>
                </c:pt>
                <c:pt idx="2255">
                  <c:v>1550</c:v>
                </c:pt>
                <c:pt idx="2256">
                  <c:v>2351.25</c:v>
                </c:pt>
                <c:pt idx="2257">
                  <c:v>1312.5</c:v>
                </c:pt>
                <c:pt idx="2258">
                  <c:v>815.625</c:v>
                </c:pt>
                <c:pt idx="2259">
                  <c:v>911.25</c:v>
                </c:pt>
                <c:pt idx="2260">
                  <c:v>1347.4999999999998</c:v>
                </c:pt>
                <c:pt idx="2261">
                  <c:v>2400</c:v>
                </c:pt>
                <c:pt idx="2262">
                  <c:v>2598.7499999999995</c:v>
                </c:pt>
                <c:pt idx="2263">
                  <c:v>1400</c:v>
                </c:pt>
                <c:pt idx="2264">
                  <c:v>968.75</c:v>
                </c:pt>
                <c:pt idx="2265">
                  <c:v>1125</c:v>
                </c:pt>
                <c:pt idx="2266">
                  <c:v>1706.25</c:v>
                </c:pt>
                <c:pt idx="2267">
                  <c:v>3237.5000000000005</c:v>
                </c:pt>
                <c:pt idx="2268">
                  <c:v>3363.75</c:v>
                </c:pt>
                <c:pt idx="2269">
                  <c:v>1890.0000000000002</c:v>
                </c:pt>
                <c:pt idx="2270">
                  <c:v>1134.375</c:v>
                </c:pt>
                <c:pt idx="2271">
                  <c:v>1278.75</c:v>
                </c:pt>
                <c:pt idx="2272">
                  <c:v>1819.9999999999998</c:v>
                </c:pt>
                <c:pt idx="2273">
                  <c:v>3412.5000000000005</c:v>
                </c:pt>
                <c:pt idx="2274">
                  <c:v>3290.625</c:v>
                </c:pt>
                <c:pt idx="2275">
                  <c:v>1890.0000000000002</c:v>
                </c:pt>
                <c:pt idx="2276">
                  <c:v>1134.375</c:v>
                </c:pt>
                <c:pt idx="2277">
                  <c:v>1046.25</c:v>
                </c:pt>
                <c:pt idx="2278">
                  <c:v>1443.75</c:v>
                </c:pt>
                <c:pt idx="2279">
                  <c:v>2775.0000000000005</c:v>
                </c:pt>
                <c:pt idx="2280">
                  <c:v>2536.8750000000005</c:v>
                </c:pt>
                <c:pt idx="2281">
                  <c:v>1443.7500000000002</c:v>
                </c:pt>
                <c:pt idx="2282">
                  <c:v>725</c:v>
                </c:pt>
                <c:pt idx="2283">
                  <c:v>840</c:v>
                </c:pt>
                <c:pt idx="2284">
                  <c:v>1225</c:v>
                </c:pt>
                <c:pt idx="2285">
                  <c:v>2200</c:v>
                </c:pt>
                <c:pt idx="2286">
                  <c:v>2413.125</c:v>
                </c:pt>
                <c:pt idx="2287">
                  <c:v>1260.0000000000002</c:v>
                </c:pt>
                <c:pt idx="2288">
                  <c:v>759.37500000000023</c:v>
                </c:pt>
                <c:pt idx="2289">
                  <c:v>877.50000000000023</c:v>
                </c:pt>
                <c:pt idx="2290">
                  <c:v>1251.25</c:v>
                </c:pt>
                <c:pt idx="2291">
                  <c:v>2325</c:v>
                </c:pt>
                <c:pt idx="2292">
                  <c:v>2289.375</c:v>
                </c:pt>
                <c:pt idx="2293">
                  <c:v>1181.2500000000002</c:v>
                </c:pt>
                <c:pt idx="2294">
                  <c:v>781.87500000000023</c:v>
                </c:pt>
                <c:pt idx="2295">
                  <c:v>1237.5000000000002</c:v>
                </c:pt>
                <c:pt idx="2296">
                  <c:v>1776.2500000000002</c:v>
                </c:pt>
                <c:pt idx="2297">
                  <c:v>3093.75</c:v>
                </c:pt>
                <c:pt idx="2298">
                  <c:v>3386.2500000000005</c:v>
                </c:pt>
                <c:pt idx="2299">
                  <c:v>1837.5000000000002</c:v>
                </c:pt>
                <c:pt idx="2300">
                  <c:v>1237.5000000000002</c:v>
                </c:pt>
                <c:pt idx="2301">
                  <c:v>1395.0000000000002</c:v>
                </c:pt>
                <c:pt idx="2302">
                  <c:v>1898.7500000000002</c:v>
                </c:pt>
                <c:pt idx="2303">
                  <c:v>3281.25</c:v>
                </c:pt>
                <c:pt idx="2304">
                  <c:v>1295.0000000000002</c:v>
                </c:pt>
                <c:pt idx="2305">
                  <c:v>888.12500000000011</c:v>
                </c:pt>
                <c:pt idx="2306">
                  <c:v>725.00000000000023</c:v>
                </c:pt>
                <c:pt idx="2307">
                  <c:v>690</c:v>
                </c:pt>
                <c:pt idx="2308">
                  <c:v>984.37499999999989</c:v>
                </c:pt>
                <c:pt idx="2309">
                  <c:v>1268.7500000000002</c:v>
                </c:pt>
                <c:pt idx="2310">
                  <c:v>1365.0000000000002</c:v>
                </c:pt>
                <c:pt idx="2311">
                  <c:v>765.625</c:v>
                </c:pt>
                <c:pt idx="2312">
                  <c:v>675.00000000000023</c:v>
                </c:pt>
                <c:pt idx="2313">
                  <c:v>630</c:v>
                </c:pt>
                <c:pt idx="2314">
                  <c:v>944.99999999999989</c:v>
                </c:pt>
                <c:pt idx="2315">
                  <c:v>1050</c:v>
                </c:pt>
                <c:pt idx="2316">
                  <c:v>1104</c:v>
                </c:pt>
                <c:pt idx="2317">
                  <c:v>630</c:v>
                </c:pt>
                <c:pt idx="2318">
                  <c:v>500</c:v>
                </c:pt>
                <c:pt idx="2319">
                  <c:v>474.99999999999994</c:v>
                </c:pt>
                <c:pt idx="2320">
                  <c:v>735.00000000000011</c:v>
                </c:pt>
                <c:pt idx="2321">
                  <c:v>937.5</c:v>
                </c:pt>
                <c:pt idx="2322">
                  <c:v>1050</c:v>
                </c:pt>
                <c:pt idx="2323">
                  <c:v>603.75</c:v>
                </c:pt>
                <c:pt idx="2324">
                  <c:v>460</c:v>
                </c:pt>
                <c:pt idx="2325">
                  <c:v>499.99999999999994</c:v>
                </c:pt>
                <c:pt idx="2326">
                  <c:v>826.875</c:v>
                </c:pt>
                <c:pt idx="2327">
                  <c:v>1181.25</c:v>
                </c:pt>
                <c:pt idx="2328">
                  <c:v>1701</c:v>
                </c:pt>
                <c:pt idx="2329">
                  <c:v>1023.7499999999999</c:v>
                </c:pt>
                <c:pt idx="2330">
                  <c:v>1000</c:v>
                </c:pt>
                <c:pt idx="2331">
                  <c:v>920</c:v>
                </c:pt>
                <c:pt idx="2332">
                  <c:v>1049.9999999999998</c:v>
                </c:pt>
                <c:pt idx="2333">
                  <c:v>1924.9999999999998</c:v>
                </c:pt>
                <c:pt idx="2334">
                  <c:v>1899.9999999999998</c:v>
                </c:pt>
                <c:pt idx="2335">
                  <c:v>1102.5</c:v>
                </c:pt>
                <c:pt idx="2336">
                  <c:v>1350</c:v>
                </c:pt>
                <c:pt idx="2337">
                  <c:v>1300</c:v>
                </c:pt>
                <c:pt idx="2338">
                  <c:v>1478.75</c:v>
                </c:pt>
                <c:pt idx="2339">
                  <c:v>2887.5000000000005</c:v>
                </c:pt>
                <c:pt idx="2340">
                  <c:v>2730</c:v>
                </c:pt>
                <c:pt idx="2341">
                  <c:v>1680.0000000000002</c:v>
                </c:pt>
                <c:pt idx="2342">
                  <c:v>1595.0000000000002</c:v>
                </c:pt>
                <c:pt idx="2343">
                  <c:v>1485.0000000000002</c:v>
                </c:pt>
                <c:pt idx="2344">
                  <c:v>1592.5</c:v>
                </c:pt>
                <c:pt idx="2345">
                  <c:v>3062.5000000000005</c:v>
                </c:pt>
                <c:pt idx="2346">
                  <c:v>2665</c:v>
                </c:pt>
                <c:pt idx="2347">
                  <c:v>1680.0000000000002</c:v>
                </c:pt>
                <c:pt idx="2348">
                  <c:v>1595.0000000000002</c:v>
                </c:pt>
                <c:pt idx="2349">
                  <c:v>1215</c:v>
                </c:pt>
                <c:pt idx="2350">
                  <c:v>1251.25</c:v>
                </c:pt>
                <c:pt idx="2351">
                  <c:v>2475.0000000000005</c:v>
                </c:pt>
                <c:pt idx="2352">
                  <c:v>2035</c:v>
                </c:pt>
                <c:pt idx="2353">
                  <c:v>1268.7500000000002</c:v>
                </c:pt>
                <c:pt idx="2354">
                  <c:v>750.00000000000011</c:v>
                </c:pt>
                <c:pt idx="2355">
                  <c:v>720.00000000000011</c:v>
                </c:pt>
                <c:pt idx="2356">
                  <c:v>840</c:v>
                </c:pt>
                <c:pt idx="2357">
                  <c:v>1575.0000000000002</c:v>
                </c:pt>
                <c:pt idx="2358">
                  <c:v>1575.0000000000002</c:v>
                </c:pt>
                <c:pt idx="2359">
                  <c:v>857.50000000000011</c:v>
                </c:pt>
                <c:pt idx="2360">
                  <c:v>805.00000000000023</c:v>
                </c:pt>
                <c:pt idx="2361">
                  <c:v>770.00000000000023</c:v>
                </c:pt>
                <c:pt idx="2362">
                  <c:v>866.25000000000011</c:v>
                </c:pt>
                <c:pt idx="2363">
                  <c:v>1687.5</c:v>
                </c:pt>
                <c:pt idx="2364">
                  <c:v>1485.0000000000002</c:v>
                </c:pt>
                <c:pt idx="2365">
                  <c:v>796.25000000000011</c:v>
                </c:pt>
                <c:pt idx="2366">
                  <c:v>952.00000000000045</c:v>
                </c:pt>
                <c:pt idx="2367">
                  <c:v>1560.0000000000007</c:v>
                </c:pt>
                <c:pt idx="2368">
                  <c:v>1640.6250000000002</c:v>
                </c:pt>
                <c:pt idx="2369">
                  <c:v>2718.75</c:v>
                </c:pt>
                <c:pt idx="2370">
                  <c:v>2730.0000000000005</c:v>
                </c:pt>
                <c:pt idx="2371">
                  <c:v>1627.5000000000002</c:v>
                </c:pt>
                <c:pt idx="2372">
                  <c:v>1740.0000000000005</c:v>
                </c:pt>
                <c:pt idx="2373">
                  <c:v>1620.0000000000002</c:v>
                </c:pt>
                <c:pt idx="2374">
                  <c:v>1653.75</c:v>
                </c:pt>
                <c:pt idx="2375">
                  <c:v>2906.25</c:v>
                </c:pt>
                <c:pt idx="2376">
                  <c:v>1085.0000000000002</c:v>
                </c:pt>
                <c:pt idx="2377">
                  <c:v>704.375</c:v>
                </c:pt>
                <c:pt idx="2378">
                  <c:v>575.00000000000011</c:v>
                </c:pt>
                <c:pt idx="2379">
                  <c:v>510</c:v>
                </c:pt>
                <c:pt idx="2380">
                  <c:v>748.125</c:v>
                </c:pt>
                <c:pt idx="2381">
                  <c:v>1006.2500000000001</c:v>
                </c:pt>
                <c:pt idx="2382">
                  <c:v>1155.0000000000002</c:v>
                </c:pt>
                <c:pt idx="2383">
                  <c:v>581.875</c:v>
                </c:pt>
                <c:pt idx="2384">
                  <c:v>525.00000000000011</c:v>
                </c:pt>
                <c:pt idx="2385">
                  <c:v>450</c:v>
                </c:pt>
                <c:pt idx="2386">
                  <c:v>708.75</c:v>
                </c:pt>
                <c:pt idx="2387">
                  <c:v>825</c:v>
                </c:pt>
                <c:pt idx="2388">
                  <c:v>924</c:v>
                </c:pt>
                <c:pt idx="2389">
                  <c:v>472.49999999999994</c:v>
                </c:pt>
                <c:pt idx="2390">
                  <c:v>380</c:v>
                </c:pt>
                <c:pt idx="2391">
                  <c:v>324.99999999999994</c:v>
                </c:pt>
                <c:pt idx="2392">
                  <c:v>525</c:v>
                </c:pt>
                <c:pt idx="2393">
                  <c:v>712.5</c:v>
                </c:pt>
                <c:pt idx="2394">
                  <c:v>870</c:v>
                </c:pt>
                <c:pt idx="2395">
                  <c:v>446.25</c:v>
                </c:pt>
                <c:pt idx="2396">
                  <c:v>340</c:v>
                </c:pt>
                <c:pt idx="2397">
                  <c:v>349.99999999999994</c:v>
                </c:pt>
                <c:pt idx="2398">
                  <c:v>590.625</c:v>
                </c:pt>
                <c:pt idx="2399">
                  <c:v>918.75000000000011</c:v>
                </c:pt>
                <c:pt idx="2400">
                  <c:v>1431</c:v>
                </c:pt>
                <c:pt idx="2401">
                  <c:v>787.5</c:v>
                </c:pt>
                <c:pt idx="2402">
                  <c:v>760</c:v>
                </c:pt>
                <c:pt idx="2403">
                  <c:v>680</c:v>
                </c:pt>
                <c:pt idx="2404">
                  <c:v>787.49999999999977</c:v>
                </c:pt>
                <c:pt idx="2405">
                  <c:v>1512.4999999999998</c:v>
                </c:pt>
                <c:pt idx="2406">
                  <c:v>1600</c:v>
                </c:pt>
                <c:pt idx="2407">
                  <c:v>866.25</c:v>
                </c:pt>
                <c:pt idx="2408">
                  <c:v>1050</c:v>
                </c:pt>
                <c:pt idx="2409">
                  <c:v>1000</c:v>
                </c:pt>
                <c:pt idx="2410">
                  <c:v>1137.5</c:v>
                </c:pt>
                <c:pt idx="2411">
                  <c:v>2362.5</c:v>
                </c:pt>
                <c:pt idx="2412">
                  <c:v>2340</c:v>
                </c:pt>
                <c:pt idx="2413">
                  <c:v>1365</c:v>
                </c:pt>
                <c:pt idx="2414">
                  <c:v>1265.0000000000002</c:v>
                </c:pt>
                <c:pt idx="2415">
                  <c:v>1155.0000000000002</c:v>
                </c:pt>
                <c:pt idx="2416">
                  <c:v>1251.25</c:v>
                </c:pt>
                <c:pt idx="2417">
                  <c:v>2537.5000000000005</c:v>
                </c:pt>
                <c:pt idx="2418">
                  <c:v>2275</c:v>
                </c:pt>
                <c:pt idx="2419">
                  <c:v>1365</c:v>
                </c:pt>
                <c:pt idx="2420">
                  <c:v>1265.0000000000002</c:v>
                </c:pt>
                <c:pt idx="2421">
                  <c:v>945</c:v>
                </c:pt>
                <c:pt idx="2422">
                  <c:v>962.49999999999989</c:v>
                </c:pt>
                <c:pt idx="2423">
                  <c:v>2025.0000000000002</c:v>
                </c:pt>
                <c:pt idx="2424">
                  <c:v>1705</c:v>
                </c:pt>
                <c:pt idx="2425">
                  <c:v>1006.2500000000001</c:v>
                </c:pt>
                <c:pt idx="2426">
                  <c:v>475.00000000000011</c:v>
                </c:pt>
                <c:pt idx="2427">
                  <c:v>450.00000000000011</c:v>
                </c:pt>
                <c:pt idx="2428">
                  <c:v>551.25</c:v>
                </c:pt>
                <c:pt idx="2429">
                  <c:v>1100.0000000000002</c:v>
                </c:pt>
                <c:pt idx="2430">
                  <c:v>1160.0000000000002</c:v>
                </c:pt>
                <c:pt idx="2431">
                  <c:v>577.50000000000011</c:v>
                </c:pt>
                <c:pt idx="2432">
                  <c:v>510.00000000000023</c:v>
                </c:pt>
                <c:pt idx="2433">
                  <c:v>480.00000000000023</c:v>
                </c:pt>
                <c:pt idx="2434">
                  <c:v>560</c:v>
                </c:pt>
                <c:pt idx="2435">
                  <c:v>1050</c:v>
                </c:pt>
                <c:pt idx="2436">
                  <c:v>945.00000000000023</c:v>
                </c:pt>
                <c:pt idx="2437">
                  <c:v>437.50000000000011</c:v>
                </c:pt>
                <c:pt idx="2438">
                  <c:v>623.00000000000034</c:v>
                </c:pt>
                <c:pt idx="2439">
                  <c:v>1300.0000000000007</c:v>
                </c:pt>
                <c:pt idx="2440">
                  <c:v>1330.0000000000002</c:v>
                </c:pt>
                <c:pt idx="2441">
                  <c:v>2300</c:v>
                </c:pt>
                <c:pt idx="2442">
                  <c:v>2475.0000000000005</c:v>
                </c:pt>
                <c:pt idx="2443">
                  <c:v>1421.8750000000002</c:v>
                </c:pt>
                <c:pt idx="2444">
                  <c:v>1495.0000000000005</c:v>
                </c:pt>
                <c:pt idx="2445">
                  <c:v>1365.0000000000005</c:v>
                </c:pt>
                <c:pt idx="2446">
                  <c:v>1378.125</c:v>
                </c:pt>
                <c:pt idx="2447">
                  <c:v>2500</c:v>
                </c:pt>
                <c:pt idx="2448">
                  <c:v>800</c:v>
                </c:pt>
                <c:pt idx="2449">
                  <c:v>420</c:v>
                </c:pt>
                <c:pt idx="2450">
                  <c:v>360.00000000000006</c:v>
                </c:pt>
                <c:pt idx="2451">
                  <c:v>210</c:v>
                </c:pt>
                <c:pt idx="2452">
                  <c:v>349.99999999999994</c:v>
                </c:pt>
                <c:pt idx="2453">
                  <c:v>480</c:v>
                </c:pt>
                <c:pt idx="2454">
                  <c:v>880</c:v>
                </c:pt>
                <c:pt idx="2455">
                  <c:v>280</c:v>
                </c:pt>
                <c:pt idx="2456">
                  <c:v>300.00000000000006</c:v>
                </c:pt>
                <c:pt idx="2457">
                  <c:v>175.00000000000003</c:v>
                </c:pt>
                <c:pt idx="2458">
                  <c:v>349.99999999999994</c:v>
                </c:pt>
                <c:pt idx="2459">
                  <c:v>480</c:v>
                </c:pt>
                <c:pt idx="2460">
                  <c:v>936</c:v>
                </c:pt>
                <c:pt idx="2461">
                  <c:v>354.375</c:v>
                </c:pt>
                <c:pt idx="2462">
                  <c:v>350.00000000000006</c:v>
                </c:pt>
                <c:pt idx="2463">
                  <c:v>160</c:v>
                </c:pt>
                <c:pt idx="2464">
                  <c:v>288.74999999999994</c:v>
                </c:pt>
                <c:pt idx="2465">
                  <c:v>450</c:v>
                </c:pt>
                <c:pt idx="2466">
                  <c:v>855</c:v>
                </c:pt>
                <c:pt idx="2467">
                  <c:v>275.625</c:v>
                </c:pt>
                <c:pt idx="2468">
                  <c:v>280</c:v>
                </c:pt>
                <c:pt idx="2469">
                  <c:v>180</c:v>
                </c:pt>
                <c:pt idx="2470">
                  <c:v>218.75</c:v>
                </c:pt>
                <c:pt idx="2471">
                  <c:v>400</c:v>
                </c:pt>
                <c:pt idx="2472">
                  <c:v>1040</c:v>
                </c:pt>
                <c:pt idx="2473">
                  <c:v>354.375</c:v>
                </c:pt>
                <c:pt idx="2474">
                  <c:v>320</c:v>
                </c:pt>
                <c:pt idx="2475">
                  <c:v>200</c:v>
                </c:pt>
                <c:pt idx="2476">
                  <c:v>262.5</c:v>
                </c:pt>
                <c:pt idx="2477">
                  <c:v>605.00000000000011</c:v>
                </c:pt>
                <c:pt idx="2478">
                  <c:v>840</c:v>
                </c:pt>
                <c:pt idx="2479">
                  <c:v>336.87500000000006</c:v>
                </c:pt>
                <c:pt idx="2480">
                  <c:v>270.00000000000006</c:v>
                </c:pt>
                <c:pt idx="2481">
                  <c:v>240.00000000000006</c:v>
                </c:pt>
                <c:pt idx="2482">
                  <c:v>350</c:v>
                </c:pt>
                <c:pt idx="2483">
                  <c:v>825</c:v>
                </c:pt>
                <c:pt idx="2484">
                  <c:v>1200</c:v>
                </c:pt>
                <c:pt idx="2485">
                  <c:v>551.25</c:v>
                </c:pt>
                <c:pt idx="2486">
                  <c:v>440</c:v>
                </c:pt>
                <c:pt idx="2487">
                  <c:v>360</c:v>
                </c:pt>
                <c:pt idx="2488">
                  <c:v>437.5</c:v>
                </c:pt>
                <c:pt idx="2489">
                  <c:v>935</c:v>
                </c:pt>
                <c:pt idx="2490">
                  <c:v>1150</c:v>
                </c:pt>
                <c:pt idx="2491">
                  <c:v>551.25</c:v>
                </c:pt>
                <c:pt idx="2492">
                  <c:v>440</c:v>
                </c:pt>
                <c:pt idx="2493">
                  <c:v>400</c:v>
                </c:pt>
                <c:pt idx="2494">
                  <c:v>393.75</c:v>
                </c:pt>
                <c:pt idx="2495">
                  <c:v>880</c:v>
                </c:pt>
                <c:pt idx="2496">
                  <c:v>1050</c:v>
                </c:pt>
                <c:pt idx="2497">
                  <c:v>511.87500000000006</c:v>
                </c:pt>
                <c:pt idx="2498">
                  <c:v>315.00000000000006</c:v>
                </c:pt>
                <c:pt idx="2499">
                  <c:v>280.00000000000006</c:v>
                </c:pt>
                <c:pt idx="2500">
                  <c:v>315</c:v>
                </c:pt>
                <c:pt idx="2501">
                  <c:v>550</c:v>
                </c:pt>
                <c:pt idx="2502">
                  <c:v>989.99999999999989</c:v>
                </c:pt>
                <c:pt idx="2503">
                  <c:v>433.125</c:v>
                </c:pt>
                <c:pt idx="2504">
                  <c:v>315</c:v>
                </c:pt>
                <c:pt idx="2505">
                  <c:v>270</c:v>
                </c:pt>
                <c:pt idx="2506">
                  <c:v>288.74999999999994</c:v>
                </c:pt>
                <c:pt idx="2507">
                  <c:v>604.99999999999989</c:v>
                </c:pt>
                <c:pt idx="2508">
                  <c:v>850</c:v>
                </c:pt>
                <c:pt idx="2509">
                  <c:v>385</c:v>
                </c:pt>
                <c:pt idx="2510">
                  <c:v>396</c:v>
                </c:pt>
                <c:pt idx="2511">
                  <c:v>440</c:v>
                </c:pt>
                <c:pt idx="2512">
                  <c:v>398.125</c:v>
                </c:pt>
                <c:pt idx="2513">
                  <c:v>770</c:v>
                </c:pt>
                <c:pt idx="2514">
                  <c:v>1365</c:v>
                </c:pt>
                <c:pt idx="2515">
                  <c:v>625.625</c:v>
                </c:pt>
                <c:pt idx="2516">
                  <c:v>605.00000000000011</c:v>
                </c:pt>
                <c:pt idx="2517">
                  <c:v>450</c:v>
                </c:pt>
                <c:pt idx="2518">
                  <c:v>472.49999999999994</c:v>
                </c:pt>
                <c:pt idx="2519">
                  <c:v>844.99999999999989</c:v>
                </c:pt>
                <c:pt idx="2520">
                  <c:v>870.00000000000023</c:v>
                </c:pt>
                <c:pt idx="2521">
                  <c:v>551.25</c:v>
                </c:pt>
                <c:pt idx="2522">
                  <c:v>420.00000000000023</c:v>
                </c:pt>
                <c:pt idx="2523">
                  <c:v>375</c:v>
                </c:pt>
                <c:pt idx="2524">
                  <c:v>595</c:v>
                </c:pt>
                <c:pt idx="2525">
                  <c:v>787.50000000000011</c:v>
                </c:pt>
                <c:pt idx="2526">
                  <c:v>930.00000000000023</c:v>
                </c:pt>
                <c:pt idx="2527">
                  <c:v>446.25000000000006</c:v>
                </c:pt>
                <c:pt idx="2528">
                  <c:v>380.00000000000017</c:v>
                </c:pt>
                <c:pt idx="2529">
                  <c:v>325</c:v>
                </c:pt>
                <c:pt idx="2530">
                  <c:v>560</c:v>
                </c:pt>
                <c:pt idx="2531">
                  <c:v>625</c:v>
                </c:pt>
                <c:pt idx="2532">
                  <c:v>720</c:v>
                </c:pt>
                <c:pt idx="2533">
                  <c:v>350</c:v>
                </c:pt>
                <c:pt idx="2534">
                  <c:v>255.00000000000006</c:v>
                </c:pt>
                <c:pt idx="2535">
                  <c:v>219.99999999999997</c:v>
                </c:pt>
                <c:pt idx="2536">
                  <c:v>398.12500000000006</c:v>
                </c:pt>
                <c:pt idx="2537">
                  <c:v>531.25</c:v>
                </c:pt>
                <c:pt idx="2538">
                  <c:v>675</c:v>
                </c:pt>
                <c:pt idx="2539">
                  <c:v>328.125</c:v>
                </c:pt>
                <c:pt idx="2540">
                  <c:v>225.00000000000006</c:v>
                </c:pt>
                <c:pt idx="2541">
                  <c:v>239.99999999999997</c:v>
                </c:pt>
                <c:pt idx="2542">
                  <c:v>454.99999999999994</c:v>
                </c:pt>
                <c:pt idx="2543">
                  <c:v>712.50000000000011</c:v>
                </c:pt>
                <c:pt idx="2544">
                  <c:v>1192</c:v>
                </c:pt>
                <c:pt idx="2545">
                  <c:v>630</c:v>
                </c:pt>
                <c:pt idx="2546">
                  <c:v>595.00000000000011</c:v>
                </c:pt>
                <c:pt idx="2547">
                  <c:v>525.00000000000011</c:v>
                </c:pt>
                <c:pt idx="2548">
                  <c:v>629.99999999999989</c:v>
                </c:pt>
                <c:pt idx="2549">
                  <c:v>1249.9999999999998</c:v>
                </c:pt>
                <c:pt idx="2550">
                  <c:v>1350</c:v>
                </c:pt>
                <c:pt idx="2551">
                  <c:v>700</c:v>
                </c:pt>
                <c:pt idx="2552">
                  <c:v>855</c:v>
                </c:pt>
                <c:pt idx="2553">
                  <c:v>810</c:v>
                </c:pt>
                <c:pt idx="2554">
                  <c:v>944.99999999999989</c:v>
                </c:pt>
                <c:pt idx="2555">
                  <c:v>2031.25</c:v>
                </c:pt>
                <c:pt idx="2556">
                  <c:v>2040</c:v>
                </c:pt>
                <c:pt idx="2557">
                  <c:v>1155</c:v>
                </c:pt>
                <c:pt idx="2558">
                  <c:v>1050</c:v>
                </c:pt>
                <c:pt idx="2559">
                  <c:v>950</c:v>
                </c:pt>
                <c:pt idx="2560">
                  <c:v>1050</c:v>
                </c:pt>
                <c:pt idx="2561">
                  <c:v>2193.75</c:v>
                </c:pt>
                <c:pt idx="2562">
                  <c:v>1980</c:v>
                </c:pt>
                <c:pt idx="2563">
                  <c:v>1155</c:v>
                </c:pt>
                <c:pt idx="2564">
                  <c:v>1050</c:v>
                </c:pt>
                <c:pt idx="2565">
                  <c:v>760</c:v>
                </c:pt>
                <c:pt idx="2566">
                  <c:v>787.5</c:v>
                </c:pt>
                <c:pt idx="2567">
                  <c:v>1718.7500000000002</c:v>
                </c:pt>
                <c:pt idx="2568">
                  <c:v>1450</c:v>
                </c:pt>
                <c:pt idx="2569">
                  <c:v>826.87500000000011</c:v>
                </c:pt>
                <c:pt idx="2570">
                  <c:v>340.00000000000011</c:v>
                </c:pt>
                <c:pt idx="2571">
                  <c:v>320.00000000000011</c:v>
                </c:pt>
                <c:pt idx="2572">
                  <c:v>420.00000000000006</c:v>
                </c:pt>
                <c:pt idx="2573">
                  <c:v>875.00000000000023</c:v>
                </c:pt>
                <c:pt idx="2574">
                  <c:v>945.00000000000023</c:v>
                </c:pt>
                <c:pt idx="2575">
                  <c:v>437.50000000000011</c:v>
                </c:pt>
                <c:pt idx="2576">
                  <c:v>375.00000000000023</c:v>
                </c:pt>
                <c:pt idx="2577">
                  <c:v>350.00000000000017</c:v>
                </c:pt>
                <c:pt idx="2578">
                  <c:v>428.75000000000006</c:v>
                </c:pt>
                <c:pt idx="2579">
                  <c:v>831.25000000000011</c:v>
                </c:pt>
                <c:pt idx="2580">
                  <c:v>750.00000000000034</c:v>
                </c:pt>
                <c:pt idx="2581">
                  <c:v>315.00000000000017</c:v>
                </c:pt>
                <c:pt idx="2582">
                  <c:v>474.00000000000028</c:v>
                </c:pt>
                <c:pt idx="2583">
                  <c:v>1080.0000000000005</c:v>
                </c:pt>
                <c:pt idx="2584">
                  <c:v>1115.625</c:v>
                </c:pt>
                <c:pt idx="2585">
                  <c:v>1968.75</c:v>
                </c:pt>
                <c:pt idx="2586">
                  <c:v>2170.0000000000005</c:v>
                </c:pt>
                <c:pt idx="2587">
                  <c:v>1207.5</c:v>
                </c:pt>
                <c:pt idx="2588">
                  <c:v>1260.0000000000002</c:v>
                </c:pt>
                <c:pt idx="2589">
                  <c:v>1140.0000000000002</c:v>
                </c:pt>
                <c:pt idx="2590">
                  <c:v>1163.75</c:v>
                </c:pt>
                <c:pt idx="2591">
                  <c:v>2156.25</c:v>
                </c:pt>
                <c:pt idx="2592">
                  <c:v>650.00000000000023</c:v>
                </c:pt>
                <c:pt idx="2593">
                  <c:v>393.75000000000006</c:v>
                </c:pt>
                <c:pt idx="2594">
                  <c:v>270.00000000000017</c:v>
                </c:pt>
                <c:pt idx="2595">
                  <c:v>240</c:v>
                </c:pt>
                <c:pt idx="2596">
                  <c:v>428.75000000000006</c:v>
                </c:pt>
                <c:pt idx="2597">
                  <c:v>450.00000000000011</c:v>
                </c:pt>
                <c:pt idx="2598">
                  <c:v>700.00000000000023</c:v>
                </c:pt>
                <c:pt idx="2599">
                  <c:v>306.25000000000006</c:v>
                </c:pt>
                <c:pt idx="2600">
                  <c:v>240.00000000000014</c:v>
                </c:pt>
                <c:pt idx="2601">
                  <c:v>200</c:v>
                </c:pt>
                <c:pt idx="2602">
                  <c:v>398.125</c:v>
                </c:pt>
                <c:pt idx="2603">
                  <c:v>340</c:v>
                </c:pt>
                <c:pt idx="2604">
                  <c:v>516</c:v>
                </c:pt>
                <c:pt idx="2605">
                  <c:v>227.49999999999997</c:v>
                </c:pt>
                <c:pt idx="2606">
                  <c:v>140.00000000000003</c:v>
                </c:pt>
                <c:pt idx="2607">
                  <c:v>159.99999999999997</c:v>
                </c:pt>
                <c:pt idx="2608">
                  <c:v>306.25000000000006</c:v>
                </c:pt>
                <c:pt idx="2609">
                  <c:v>350</c:v>
                </c:pt>
                <c:pt idx="2610">
                  <c:v>600</c:v>
                </c:pt>
                <c:pt idx="2611">
                  <c:v>262.5</c:v>
                </c:pt>
                <c:pt idx="2612">
                  <c:v>180.00000000000003</c:v>
                </c:pt>
                <c:pt idx="2613">
                  <c:v>179.99999999999997</c:v>
                </c:pt>
                <c:pt idx="2614">
                  <c:v>350</c:v>
                </c:pt>
                <c:pt idx="2615">
                  <c:v>480.00000000000011</c:v>
                </c:pt>
                <c:pt idx="2616">
                  <c:v>1072</c:v>
                </c:pt>
                <c:pt idx="2617">
                  <c:v>525</c:v>
                </c:pt>
                <c:pt idx="2618">
                  <c:v>490.00000000000011</c:v>
                </c:pt>
                <c:pt idx="2619">
                  <c:v>420</c:v>
                </c:pt>
                <c:pt idx="2620">
                  <c:v>511.87499999999989</c:v>
                </c:pt>
                <c:pt idx="2621">
                  <c:v>765</c:v>
                </c:pt>
                <c:pt idx="2622">
                  <c:v>1080</c:v>
                </c:pt>
                <c:pt idx="2623">
                  <c:v>520.625</c:v>
                </c:pt>
                <c:pt idx="2624">
                  <c:v>640</c:v>
                </c:pt>
                <c:pt idx="2625">
                  <c:v>600</c:v>
                </c:pt>
                <c:pt idx="2626">
                  <c:v>721.87499999999977</c:v>
                </c:pt>
                <c:pt idx="2627">
                  <c:v>1320</c:v>
                </c:pt>
                <c:pt idx="2628">
                  <c:v>1704.9999999999998</c:v>
                </c:pt>
                <c:pt idx="2629">
                  <c:v>918.74999999999989</c:v>
                </c:pt>
                <c:pt idx="2630">
                  <c:v>810</c:v>
                </c:pt>
                <c:pt idx="2631">
                  <c:v>720</c:v>
                </c:pt>
                <c:pt idx="2632">
                  <c:v>892.5</c:v>
                </c:pt>
                <c:pt idx="2633">
                  <c:v>1560</c:v>
                </c:pt>
                <c:pt idx="2634">
                  <c:v>1800</c:v>
                </c:pt>
                <c:pt idx="2635">
                  <c:v>1010.6250000000001</c:v>
                </c:pt>
                <c:pt idx="2636">
                  <c:v>900</c:v>
                </c:pt>
                <c:pt idx="2637">
                  <c:v>640</c:v>
                </c:pt>
                <c:pt idx="2638">
                  <c:v>656.25</c:v>
                </c:pt>
                <c:pt idx="2639">
                  <c:v>1210.0000000000002</c:v>
                </c:pt>
                <c:pt idx="2640">
                  <c:v>1300</c:v>
                </c:pt>
                <c:pt idx="2641">
                  <c:v>630.00000000000023</c:v>
                </c:pt>
                <c:pt idx="2642">
                  <c:v>210.00000000000011</c:v>
                </c:pt>
                <c:pt idx="2643">
                  <c:v>195.00000000000011</c:v>
                </c:pt>
                <c:pt idx="2644">
                  <c:v>284.37500000000006</c:v>
                </c:pt>
                <c:pt idx="2645">
                  <c:v>510.00000000000023</c:v>
                </c:pt>
                <c:pt idx="2646">
                  <c:v>720.00000000000034</c:v>
                </c:pt>
                <c:pt idx="2647">
                  <c:v>297.50000000000017</c:v>
                </c:pt>
                <c:pt idx="2648">
                  <c:v>240.00000000000014</c:v>
                </c:pt>
                <c:pt idx="2649">
                  <c:v>220.00000000000014</c:v>
                </c:pt>
                <c:pt idx="2650">
                  <c:v>288.75000000000006</c:v>
                </c:pt>
                <c:pt idx="2651">
                  <c:v>480.00000000000011</c:v>
                </c:pt>
                <c:pt idx="2652">
                  <c:v>550.00000000000034</c:v>
                </c:pt>
                <c:pt idx="2653">
                  <c:v>196.87500000000014</c:v>
                </c:pt>
                <c:pt idx="2654">
                  <c:v>320.00000000000023</c:v>
                </c:pt>
                <c:pt idx="2655">
                  <c:v>825.00000000000023</c:v>
                </c:pt>
                <c:pt idx="2656">
                  <c:v>918.75000000000011</c:v>
                </c:pt>
                <c:pt idx="2657">
                  <c:v>1350</c:v>
                </c:pt>
                <c:pt idx="2658">
                  <c:v>1960.0000000000005</c:v>
                </c:pt>
                <c:pt idx="2659">
                  <c:v>1050</c:v>
                </c:pt>
                <c:pt idx="2660">
                  <c:v>1080.0000000000002</c:v>
                </c:pt>
                <c:pt idx="2661">
                  <c:v>960.00000000000023</c:v>
                </c:pt>
                <c:pt idx="2662">
                  <c:v>980.00000000000011</c:v>
                </c:pt>
                <c:pt idx="2663">
                  <c:v>1500</c:v>
                </c:pt>
                <c:pt idx="2664">
                  <c:v>575.00000000000011</c:v>
                </c:pt>
                <c:pt idx="2665">
                  <c:v>328.12500000000006</c:v>
                </c:pt>
                <c:pt idx="2666">
                  <c:v>225.00000000000014</c:v>
                </c:pt>
                <c:pt idx="2667">
                  <c:v>180</c:v>
                </c:pt>
                <c:pt idx="2668">
                  <c:v>336.875</c:v>
                </c:pt>
                <c:pt idx="2669">
                  <c:v>375.00000000000011</c:v>
                </c:pt>
                <c:pt idx="2670">
                  <c:v>625.00000000000023</c:v>
                </c:pt>
                <c:pt idx="2671">
                  <c:v>240.62500000000003</c:v>
                </c:pt>
                <c:pt idx="2672">
                  <c:v>195.00000000000011</c:v>
                </c:pt>
                <c:pt idx="2673">
                  <c:v>140</c:v>
                </c:pt>
                <c:pt idx="2674">
                  <c:v>306.25</c:v>
                </c:pt>
                <c:pt idx="2675">
                  <c:v>280</c:v>
                </c:pt>
                <c:pt idx="2676">
                  <c:v>456</c:v>
                </c:pt>
                <c:pt idx="2677">
                  <c:v>175</c:v>
                </c:pt>
                <c:pt idx="2678">
                  <c:v>110.00000000000003</c:v>
                </c:pt>
                <c:pt idx="2679">
                  <c:v>99.999999999999986</c:v>
                </c:pt>
                <c:pt idx="2680">
                  <c:v>214.37500000000003</c:v>
                </c:pt>
                <c:pt idx="2681">
                  <c:v>275</c:v>
                </c:pt>
                <c:pt idx="2682">
                  <c:v>525</c:v>
                </c:pt>
                <c:pt idx="2683">
                  <c:v>196.875</c:v>
                </c:pt>
                <c:pt idx="2684">
                  <c:v>135.00000000000003</c:v>
                </c:pt>
                <c:pt idx="2685">
                  <c:v>119.99999999999999</c:v>
                </c:pt>
                <c:pt idx="2686">
                  <c:v>244.99999999999997</c:v>
                </c:pt>
                <c:pt idx="2687">
                  <c:v>390.00000000000006</c:v>
                </c:pt>
                <c:pt idx="2688">
                  <c:v>952</c:v>
                </c:pt>
                <c:pt idx="2689">
                  <c:v>420</c:v>
                </c:pt>
                <c:pt idx="2690">
                  <c:v>385.00000000000006</c:v>
                </c:pt>
                <c:pt idx="2691">
                  <c:v>315.00000000000006</c:v>
                </c:pt>
                <c:pt idx="2692">
                  <c:v>393.75</c:v>
                </c:pt>
                <c:pt idx="2693">
                  <c:v>630</c:v>
                </c:pt>
                <c:pt idx="2694">
                  <c:v>960</c:v>
                </c:pt>
                <c:pt idx="2695">
                  <c:v>428.75000000000006</c:v>
                </c:pt>
                <c:pt idx="2696">
                  <c:v>520</c:v>
                </c:pt>
                <c:pt idx="2697">
                  <c:v>480</c:v>
                </c:pt>
                <c:pt idx="2698">
                  <c:v>577.49999999999989</c:v>
                </c:pt>
                <c:pt idx="2699">
                  <c:v>1140</c:v>
                </c:pt>
                <c:pt idx="2700">
                  <c:v>1540</c:v>
                </c:pt>
                <c:pt idx="2701">
                  <c:v>787.5</c:v>
                </c:pt>
                <c:pt idx="2702">
                  <c:v>675</c:v>
                </c:pt>
                <c:pt idx="2703">
                  <c:v>585</c:v>
                </c:pt>
                <c:pt idx="2704">
                  <c:v>735</c:v>
                </c:pt>
                <c:pt idx="2705">
                  <c:v>1365</c:v>
                </c:pt>
                <c:pt idx="2706">
                  <c:v>1620</c:v>
                </c:pt>
                <c:pt idx="2707">
                  <c:v>866.25</c:v>
                </c:pt>
                <c:pt idx="2708">
                  <c:v>750</c:v>
                </c:pt>
                <c:pt idx="2709">
                  <c:v>520</c:v>
                </c:pt>
                <c:pt idx="2710">
                  <c:v>525</c:v>
                </c:pt>
                <c:pt idx="2711">
                  <c:v>1045</c:v>
                </c:pt>
                <c:pt idx="2712">
                  <c:v>1150</c:v>
                </c:pt>
                <c:pt idx="2713">
                  <c:v>525.00000000000011</c:v>
                </c:pt>
                <c:pt idx="2714">
                  <c:v>165.00000000000011</c:v>
                </c:pt>
                <c:pt idx="2715">
                  <c:v>150.00000000000009</c:v>
                </c:pt>
                <c:pt idx="2716">
                  <c:v>218.75000000000003</c:v>
                </c:pt>
                <c:pt idx="2717">
                  <c:v>420.00000000000023</c:v>
                </c:pt>
                <c:pt idx="2718">
                  <c:v>630.00000000000023</c:v>
                </c:pt>
                <c:pt idx="2719">
                  <c:v>245.00000000000014</c:v>
                </c:pt>
                <c:pt idx="2720">
                  <c:v>180.00000000000011</c:v>
                </c:pt>
                <c:pt idx="2721">
                  <c:v>160.00000000000011</c:v>
                </c:pt>
                <c:pt idx="2722">
                  <c:v>210.00000000000006</c:v>
                </c:pt>
                <c:pt idx="2723">
                  <c:v>390.00000000000006</c:v>
                </c:pt>
                <c:pt idx="2724">
                  <c:v>475.00000000000023</c:v>
                </c:pt>
                <c:pt idx="2725">
                  <c:v>157.50000000000014</c:v>
                </c:pt>
                <c:pt idx="2726">
                  <c:v>245.0000000000002</c:v>
                </c:pt>
                <c:pt idx="2727">
                  <c:v>660.00000000000023</c:v>
                </c:pt>
                <c:pt idx="2728">
                  <c:v>721.87500000000011</c:v>
                </c:pt>
                <c:pt idx="2729">
                  <c:v>1125</c:v>
                </c:pt>
                <c:pt idx="2730">
                  <c:v>1750</c:v>
                </c:pt>
                <c:pt idx="2731">
                  <c:v>892.50000000000011</c:v>
                </c:pt>
                <c:pt idx="2732">
                  <c:v>900.00000000000023</c:v>
                </c:pt>
                <c:pt idx="2733">
                  <c:v>780.00000000000011</c:v>
                </c:pt>
                <c:pt idx="2734">
                  <c:v>796.25</c:v>
                </c:pt>
                <c:pt idx="2735">
                  <c:v>1275</c:v>
                </c:pt>
                <c:pt idx="2736">
                  <c:v>481.25000000000006</c:v>
                </c:pt>
                <c:pt idx="2737">
                  <c:v>306.25000000000006</c:v>
                </c:pt>
                <c:pt idx="2738">
                  <c:v>183.75000000000006</c:v>
                </c:pt>
                <c:pt idx="2739">
                  <c:v>140</c:v>
                </c:pt>
                <c:pt idx="2740">
                  <c:v>306.25</c:v>
                </c:pt>
                <c:pt idx="2741">
                  <c:v>306.25000000000006</c:v>
                </c:pt>
                <c:pt idx="2742">
                  <c:v>525</c:v>
                </c:pt>
                <c:pt idx="2743">
                  <c:v>218.75000000000003</c:v>
                </c:pt>
                <c:pt idx="2744">
                  <c:v>157.50000000000006</c:v>
                </c:pt>
                <c:pt idx="2745">
                  <c:v>105</c:v>
                </c:pt>
                <c:pt idx="2746">
                  <c:v>275.625</c:v>
                </c:pt>
                <c:pt idx="2747">
                  <c:v>227.49999999999997</c:v>
                </c:pt>
                <c:pt idx="2748">
                  <c:v>381.5</c:v>
                </c:pt>
                <c:pt idx="2749">
                  <c:v>157.5</c:v>
                </c:pt>
                <c:pt idx="2750">
                  <c:v>87.500000000000014</c:v>
                </c:pt>
                <c:pt idx="2751">
                  <c:v>69.999999999999972</c:v>
                </c:pt>
                <c:pt idx="2752">
                  <c:v>183.75000000000003</c:v>
                </c:pt>
                <c:pt idx="2753">
                  <c:v>218.75</c:v>
                </c:pt>
                <c:pt idx="2754">
                  <c:v>437.5</c:v>
                </c:pt>
                <c:pt idx="2755">
                  <c:v>175</c:v>
                </c:pt>
                <c:pt idx="2756">
                  <c:v>105.00000000000001</c:v>
                </c:pt>
                <c:pt idx="2757">
                  <c:v>87.499999999999972</c:v>
                </c:pt>
                <c:pt idx="2758">
                  <c:v>210</c:v>
                </c:pt>
                <c:pt idx="2759">
                  <c:v>315</c:v>
                </c:pt>
                <c:pt idx="2760">
                  <c:v>798</c:v>
                </c:pt>
                <c:pt idx="2761">
                  <c:v>385</c:v>
                </c:pt>
                <c:pt idx="2762">
                  <c:v>306.25</c:v>
                </c:pt>
                <c:pt idx="2763">
                  <c:v>245.00000000000003</c:v>
                </c:pt>
                <c:pt idx="2764">
                  <c:v>354.37499999999994</c:v>
                </c:pt>
                <c:pt idx="2765">
                  <c:v>511.87499999999989</c:v>
                </c:pt>
                <c:pt idx="2766">
                  <c:v>805</c:v>
                </c:pt>
                <c:pt idx="2767">
                  <c:v>398.125</c:v>
                </c:pt>
                <c:pt idx="2768">
                  <c:v>420</c:v>
                </c:pt>
                <c:pt idx="2769">
                  <c:v>385</c:v>
                </c:pt>
                <c:pt idx="2770">
                  <c:v>529.37499999999989</c:v>
                </c:pt>
                <c:pt idx="2771">
                  <c:v>944.99999999999989</c:v>
                </c:pt>
                <c:pt idx="2772">
                  <c:v>1299.3749999999998</c:v>
                </c:pt>
                <c:pt idx="2773">
                  <c:v>743.75</c:v>
                </c:pt>
                <c:pt idx="2774">
                  <c:v>551.25</c:v>
                </c:pt>
                <c:pt idx="2775">
                  <c:v>472.49999999999994</c:v>
                </c:pt>
                <c:pt idx="2776">
                  <c:v>682.5</c:v>
                </c:pt>
                <c:pt idx="2777">
                  <c:v>1137.5</c:v>
                </c:pt>
                <c:pt idx="2778">
                  <c:v>1365</c:v>
                </c:pt>
                <c:pt idx="2779">
                  <c:v>818.125</c:v>
                </c:pt>
                <c:pt idx="2780">
                  <c:v>612.5</c:v>
                </c:pt>
                <c:pt idx="2781">
                  <c:v>420</c:v>
                </c:pt>
                <c:pt idx="2782">
                  <c:v>481.24999999999994</c:v>
                </c:pt>
                <c:pt idx="2783">
                  <c:v>866.25</c:v>
                </c:pt>
                <c:pt idx="2784">
                  <c:v>962.49999999999989</c:v>
                </c:pt>
                <c:pt idx="2785">
                  <c:v>490.00000000000011</c:v>
                </c:pt>
                <c:pt idx="2786">
                  <c:v>131.25000000000006</c:v>
                </c:pt>
                <c:pt idx="2787">
                  <c:v>118.12500000000006</c:v>
                </c:pt>
                <c:pt idx="2788">
                  <c:v>196.87500000000003</c:v>
                </c:pt>
                <c:pt idx="2789">
                  <c:v>341.25000000000011</c:v>
                </c:pt>
                <c:pt idx="2790">
                  <c:v>525.00000000000011</c:v>
                </c:pt>
                <c:pt idx="2791">
                  <c:v>227.50000000000011</c:v>
                </c:pt>
                <c:pt idx="2792">
                  <c:v>140.00000000000006</c:v>
                </c:pt>
                <c:pt idx="2793">
                  <c:v>122.50000000000007</c:v>
                </c:pt>
                <c:pt idx="2794">
                  <c:v>183.75000000000006</c:v>
                </c:pt>
                <c:pt idx="2795">
                  <c:v>315</c:v>
                </c:pt>
                <c:pt idx="2796">
                  <c:v>393.75000000000011</c:v>
                </c:pt>
                <c:pt idx="2797">
                  <c:v>144.37500000000011</c:v>
                </c:pt>
                <c:pt idx="2798">
                  <c:v>192.50000000000011</c:v>
                </c:pt>
                <c:pt idx="2799">
                  <c:v>529.37500000000011</c:v>
                </c:pt>
                <c:pt idx="2800">
                  <c:v>656.25</c:v>
                </c:pt>
                <c:pt idx="2801">
                  <c:v>918.74999999999989</c:v>
                </c:pt>
                <c:pt idx="2802">
                  <c:v>1470</c:v>
                </c:pt>
                <c:pt idx="2803">
                  <c:v>840.00000000000011</c:v>
                </c:pt>
                <c:pt idx="2804">
                  <c:v>735.00000000000011</c:v>
                </c:pt>
                <c:pt idx="2805">
                  <c:v>630</c:v>
                </c:pt>
                <c:pt idx="2806">
                  <c:v>735</c:v>
                </c:pt>
                <c:pt idx="2807">
                  <c:v>1050</c:v>
                </c:pt>
                <c:pt idx="2808">
                  <c:v>665</c:v>
                </c:pt>
                <c:pt idx="2809">
                  <c:v>330</c:v>
                </c:pt>
                <c:pt idx="2810">
                  <c:v>247.50000000000003</c:v>
                </c:pt>
                <c:pt idx="2811">
                  <c:v>131.25</c:v>
                </c:pt>
                <c:pt idx="2812">
                  <c:v>306.24999999999994</c:v>
                </c:pt>
                <c:pt idx="2813">
                  <c:v>440</c:v>
                </c:pt>
                <c:pt idx="2814">
                  <c:v>735</c:v>
                </c:pt>
                <c:pt idx="2815">
                  <c:v>210</c:v>
                </c:pt>
                <c:pt idx="2816">
                  <c:v>202.50000000000003</c:v>
                </c:pt>
                <c:pt idx="2817">
                  <c:v>105.00000000000001</c:v>
                </c:pt>
                <c:pt idx="2818">
                  <c:v>306.24999999999994</c:v>
                </c:pt>
                <c:pt idx="2819">
                  <c:v>385</c:v>
                </c:pt>
                <c:pt idx="2820">
                  <c:v>693</c:v>
                </c:pt>
                <c:pt idx="2821">
                  <c:v>240</c:v>
                </c:pt>
                <c:pt idx="2822">
                  <c:v>202.50000000000003</c:v>
                </c:pt>
                <c:pt idx="2823">
                  <c:v>78.75</c:v>
                </c:pt>
                <c:pt idx="2824">
                  <c:v>218.75</c:v>
                </c:pt>
                <c:pt idx="2825">
                  <c:v>360</c:v>
                </c:pt>
                <c:pt idx="2826">
                  <c:v>630</c:v>
                </c:pt>
                <c:pt idx="2827">
                  <c:v>180</c:v>
                </c:pt>
                <c:pt idx="2828">
                  <c:v>135</c:v>
                </c:pt>
                <c:pt idx="2829">
                  <c:v>78.75</c:v>
                </c:pt>
                <c:pt idx="2830">
                  <c:v>210</c:v>
                </c:pt>
                <c:pt idx="2831">
                  <c:v>450</c:v>
                </c:pt>
                <c:pt idx="2832">
                  <c:v>1039.5</c:v>
                </c:pt>
                <c:pt idx="2833">
                  <c:v>300</c:v>
                </c:pt>
                <c:pt idx="2834">
                  <c:v>236.25</c:v>
                </c:pt>
                <c:pt idx="2835">
                  <c:v>135</c:v>
                </c:pt>
                <c:pt idx="2836">
                  <c:v>240.62499999999994</c:v>
                </c:pt>
                <c:pt idx="2837">
                  <c:v>600</c:v>
                </c:pt>
                <c:pt idx="2838">
                  <c:v>787.5</c:v>
                </c:pt>
                <c:pt idx="2839">
                  <c:v>300.00000000000006</c:v>
                </c:pt>
                <c:pt idx="2840">
                  <c:v>210.00000000000003</c:v>
                </c:pt>
                <c:pt idx="2841">
                  <c:v>183.75000000000003</c:v>
                </c:pt>
                <c:pt idx="2842">
                  <c:v>275.625</c:v>
                </c:pt>
                <c:pt idx="2843">
                  <c:v>715.00000000000011</c:v>
                </c:pt>
                <c:pt idx="2844">
                  <c:v>962.49999999999989</c:v>
                </c:pt>
                <c:pt idx="2845">
                  <c:v>405.00000000000006</c:v>
                </c:pt>
                <c:pt idx="2846">
                  <c:v>270</c:v>
                </c:pt>
                <c:pt idx="2847">
                  <c:v>210</c:v>
                </c:pt>
                <c:pt idx="2848">
                  <c:v>350</c:v>
                </c:pt>
                <c:pt idx="2849">
                  <c:v>825</c:v>
                </c:pt>
                <c:pt idx="2850">
                  <c:v>918.74999999999989</c:v>
                </c:pt>
                <c:pt idx="2851">
                  <c:v>405.00000000000006</c:v>
                </c:pt>
                <c:pt idx="2852">
                  <c:v>270</c:v>
                </c:pt>
                <c:pt idx="2853">
                  <c:v>240</c:v>
                </c:pt>
                <c:pt idx="2854">
                  <c:v>306.25</c:v>
                </c:pt>
                <c:pt idx="2855">
                  <c:v>770.00000000000011</c:v>
                </c:pt>
                <c:pt idx="2856">
                  <c:v>748.125</c:v>
                </c:pt>
                <c:pt idx="2857">
                  <c:v>330.00000000000006</c:v>
                </c:pt>
                <c:pt idx="2858">
                  <c:v>183.75000000000003</c:v>
                </c:pt>
                <c:pt idx="2859">
                  <c:v>157.5</c:v>
                </c:pt>
                <c:pt idx="2860">
                  <c:v>236.24999999999997</c:v>
                </c:pt>
                <c:pt idx="2861">
                  <c:v>450</c:v>
                </c:pt>
                <c:pt idx="2862">
                  <c:v>769.99999999999977</c:v>
                </c:pt>
                <c:pt idx="2863">
                  <c:v>337.5</c:v>
                </c:pt>
                <c:pt idx="2864">
                  <c:v>202.5</c:v>
                </c:pt>
                <c:pt idx="2865">
                  <c:v>168.75</c:v>
                </c:pt>
                <c:pt idx="2866">
                  <c:v>240.62499999999994</c:v>
                </c:pt>
                <c:pt idx="2867">
                  <c:v>599.99999999999989</c:v>
                </c:pt>
                <c:pt idx="2868">
                  <c:v>769.99999999999977</c:v>
                </c:pt>
                <c:pt idx="2869">
                  <c:v>337.5</c:v>
                </c:pt>
                <c:pt idx="2870">
                  <c:v>263.25</c:v>
                </c:pt>
                <c:pt idx="2871">
                  <c:v>236.25</c:v>
                </c:pt>
                <c:pt idx="2872">
                  <c:v>315</c:v>
                </c:pt>
                <c:pt idx="2873">
                  <c:v>650</c:v>
                </c:pt>
                <c:pt idx="2874">
                  <c:v>1050</c:v>
                </c:pt>
                <c:pt idx="2875">
                  <c:v>450</c:v>
                </c:pt>
                <c:pt idx="2876">
                  <c:v>375</c:v>
                </c:pt>
                <c:pt idx="2877">
                  <c:v>300</c:v>
                </c:pt>
                <c:pt idx="2878">
                  <c:v>420</c:v>
                </c:pt>
                <c:pt idx="2879">
                  <c:v>780</c:v>
                </c:pt>
                <c:pt idx="2880">
                  <c:v>581.875</c:v>
                </c:pt>
                <c:pt idx="2881">
                  <c:v>288.75</c:v>
                </c:pt>
                <c:pt idx="2882">
                  <c:v>206.25000000000003</c:v>
                </c:pt>
                <c:pt idx="2883">
                  <c:v>112.50000000000001</c:v>
                </c:pt>
                <c:pt idx="2884">
                  <c:v>275.62499999999994</c:v>
                </c:pt>
                <c:pt idx="2885">
                  <c:v>385.00000000000006</c:v>
                </c:pt>
                <c:pt idx="2886">
                  <c:v>643.125</c:v>
                </c:pt>
                <c:pt idx="2887">
                  <c:v>183.75000000000003</c:v>
                </c:pt>
                <c:pt idx="2888">
                  <c:v>168.75000000000003</c:v>
                </c:pt>
                <c:pt idx="2889">
                  <c:v>90.000000000000014</c:v>
                </c:pt>
                <c:pt idx="2890">
                  <c:v>275.62499999999994</c:v>
                </c:pt>
                <c:pt idx="2891">
                  <c:v>274.99999999999994</c:v>
                </c:pt>
                <c:pt idx="2892">
                  <c:v>519.75</c:v>
                </c:pt>
                <c:pt idx="2893">
                  <c:v>180.00000000000003</c:v>
                </c:pt>
                <c:pt idx="2894">
                  <c:v>135.00000000000003</c:v>
                </c:pt>
                <c:pt idx="2895">
                  <c:v>56.249999999999993</c:v>
                </c:pt>
                <c:pt idx="2896">
                  <c:v>175</c:v>
                </c:pt>
                <c:pt idx="2897">
                  <c:v>270.00000000000006</c:v>
                </c:pt>
                <c:pt idx="2898">
                  <c:v>472.50000000000006</c:v>
                </c:pt>
                <c:pt idx="2899">
                  <c:v>135</c:v>
                </c:pt>
                <c:pt idx="2900">
                  <c:v>90.000000000000014</c:v>
                </c:pt>
                <c:pt idx="2901">
                  <c:v>56.249999999999993</c:v>
                </c:pt>
                <c:pt idx="2902">
                  <c:v>210</c:v>
                </c:pt>
                <c:pt idx="2903">
                  <c:v>450</c:v>
                </c:pt>
                <c:pt idx="2904">
                  <c:v>1039.5</c:v>
                </c:pt>
                <c:pt idx="2905">
                  <c:v>270</c:v>
                </c:pt>
                <c:pt idx="2906">
                  <c:v>210</c:v>
                </c:pt>
                <c:pt idx="2907">
                  <c:v>120</c:v>
                </c:pt>
                <c:pt idx="2908">
                  <c:v>218.74999999999994</c:v>
                </c:pt>
                <c:pt idx="2909">
                  <c:v>549.99999999999989</c:v>
                </c:pt>
                <c:pt idx="2910">
                  <c:v>700</c:v>
                </c:pt>
                <c:pt idx="2911">
                  <c:v>262.50000000000006</c:v>
                </c:pt>
                <c:pt idx="2912">
                  <c:v>180.00000000000003</c:v>
                </c:pt>
                <c:pt idx="2913">
                  <c:v>157.50000000000003</c:v>
                </c:pt>
                <c:pt idx="2914">
                  <c:v>244.99999999999997</c:v>
                </c:pt>
                <c:pt idx="2915">
                  <c:v>715.00000000000011</c:v>
                </c:pt>
                <c:pt idx="2916">
                  <c:v>962.49999999999989</c:v>
                </c:pt>
                <c:pt idx="2917">
                  <c:v>405.00000000000006</c:v>
                </c:pt>
                <c:pt idx="2918">
                  <c:v>270</c:v>
                </c:pt>
                <c:pt idx="2919">
                  <c:v>210</c:v>
                </c:pt>
                <c:pt idx="2920">
                  <c:v>350</c:v>
                </c:pt>
                <c:pt idx="2921">
                  <c:v>825</c:v>
                </c:pt>
                <c:pt idx="2922">
                  <c:v>918.74999999999989</c:v>
                </c:pt>
                <c:pt idx="2923">
                  <c:v>405.00000000000006</c:v>
                </c:pt>
                <c:pt idx="2924">
                  <c:v>270</c:v>
                </c:pt>
                <c:pt idx="2925">
                  <c:v>240</c:v>
                </c:pt>
                <c:pt idx="2926">
                  <c:v>306.25</c:v>
                </c:pt>
                <c:pt idx="2927">
                  <c:v>770.00000000000011</c:v>
                </c:pt>
                <c:pt idx="2928">
                  <c:v>665</c:v>
                </c:pt>
                <c:pt idx="2929">
                  <c:v>288.75000000000006</c:v>
                </c:pt>
                <c:pt idx="2930">
                  <c:v>157.50000000000003</c:v>
                </c:pt>
                <c:pt idx="2931">
                  <c:v>135</c:v>
                </c:pt>
                <c:pt idx="2932">
                  <c:v>210</c:v>
                </c:pt>
                <c:pt idx="2933">
                  <c:v>405</c:v>
                </c:pt>
                <c:pt idx="2934">
                  <c:v>699.99999999999989</c:v>
                </c:pt>
                <c:pt idx="2935">
                  <c:v>300</c:v>
                </c:pt>
                <c:pt idx="2936">
                  <c:v>180</c:v>
                </c:pt>
                <c:pt idx="2937">
                  <c:v>150</c:v>
                </c:pt>
                <c:pt idx="2938">
                  <c:v>218.74999999999994</c:v>
                </c:pt>
                <c:pt idx="2939">
                  <c:v>549.99999999999989</c:v>
                </c:pt>
                <c:pt idx="2940">
                  <c:v>699.99999999999989</c:v>
                </c:pt>
                <c:pt idx="2941">
                  <c:v>300</c:v>
                </c:pt>
                <c:pt idx="2942">
                  <c:v>234</c:v>
                </c:pt>
                <c:pt idx="2943">
                  <c:v>210</c:v>
                </c:pt>
                <c:pt idx="2944">
                  <c:v>315</c:v>
                </c:pt>
                <c:pt idx="2945">
                  <c:v>650</c:v>
                </c:pt>
                <c:pt idx="2946">
                  <c:v>1050</c:v>
                </c:pt>
                <c:pt idx="2947">
                  <c:v>450</c:v>
                </c:pt>
                <c:pt idx="2948">
                  <c:v>375</c:v>
                </c:pt>
                <c:pt idx="2949">
                  <c:v>300</c:v>
                </c:pt>
                <c:pt idx="2950">
                  <c:v>420</c:v>
                </c:pt>
                <c:pt idx="2951">
                  <c:v>780</c:v>
                </c:pt>
                <c:pt idx="2952">
                  <c:v>405.00000000000006</c:v>
                </c:pt>
                <c:pt idx="2953">
                  <c:v>262.5</c:v>
                </c:pt>
                <c:pt idx="2954">
                  <c:v>150.00000000000006</c:v>
                </c:pt>
                <c:pt idx="2955">
                  <c:v>75.000000000000014</c:v>
                </c:pt>
                <c:pt idx="2956">
                  <c:v>300</c:v>
                </c:pt>
                <c:pt idx="2957">
                  <c:v>300.00000000000006</c:v>
                </c:pt>
                <c:pt idx="2958">
                  <c:v>450.00000000000006</c:v>
                </c:pt>
                <c:pt idx="2959">
                  <c:v>157.5</c:v>
                </c:pt>
                <c:pt idx="2960">
                  <c:v>120.00000000000003</c:v>
                </c:pt>
                <c:pt idx="2961">
                  <c:v>56.250000000000007</c:v>
                </c:pt>
                <c:pt idx="2962">
                  <c:v>300</c:v>
                </c:pt>
                <c:pt idx="2963">
                  <c:v>149.99999999999997</c:v>
                </c:pt>
                <c:pt idx="2964">
                  <c:v>282.00000000000006</c:v>
                </c:pt>
                <c:pt idx="2965">
                  <c:v>122.50000000000001</c:v>
                </c:pt>
                <c:pt idx="2966">
                  <c:v>67.500000000000028</c:v>
                </c:pt>
                <c:pt idx="2967">
                  <c:v>44.999999999999993</c:v>
                </c:pt>
                <c:pt idx="2968">
                  <c:v>225.00000000000003</c:v>
                </c:pt>
                <c:pt idx="2969">
                  <c:v>200.00000000000006</c:v>
                </c:pt>
                <c:pt idx="2970">
                  <c:v>285.00000000000006</c:v>
                </c:pt>
                <c:pt idx="2971">
                  <c:v>122.50000000000001</c:v>
                </c:pt>
                <c:pt idx="2972">
                  <c:v>52.500000000000014</c:v>
                </c:pt>
                <c:pt idx="2973">
                  <c:v>44.999999999999993</c:v>
                </c:pt>
                <c:pt idx="2974">
                  <c:v>375</c:v>
                </c:pt>
                <c:pt idx="2975">
                  <c:v>500</c:v>
                </c:pt>
                <c:pt idx="2976">
                  <c:v>936</c:v>
                </c:pt>
                <c:pt idx="2977">
                  <c:v>315</c:v>
                </c:pt>
                <c:pt idx="2978">
                  <c:v>210.00000000000003</c:v>
                </c:pt>
                <c:pt idx="2979">
                  <c:v>131.25</c:v>
                </c:pt>
                <c:pt idx="2980">
                  <c:v>337.49999999999994</c:v>
                </c:pt>
                <c:pt idx="2981">
                  <c:v>549.99999999999989</c:v>
                </c:pt>
                <c:pt idx="2982">
                  <c:v>551.25</c:v>
                </c:pt>
                <c:pt idx="2983">
                  <c:v>288.75000000000006</c:v>
                </c:pt>
                <c:pt idx="2984">
                  <c:v>150.00000000000003</c:v>
                </c:pt>
                <c:pt idx="2985">
                  <c:v>131.25000000000003</c:v>
                </c:pt>
                <c:pt idx="2986">
                  <c:v>306.25000000000006</c:v>
                </c:pt>
                <c:pt idx="2987">
                  <c:v>715.00000000000011</c:v>
                </c:pt>
                <c:pt idx="2988">
                  <c:v>825</c:v>
                </c:pt>
                <c:pt idx="2989">
                  <c:v>472.50000000000006</c:v>
                </c:pt>
                <c:pt idx="2990">
                  <c:v>270</c:v>
                </c:pt>
                <c:pt idx="2991">
                  <c:v>210</c:v>
                </c:pt>
                <c:pt idx="2992">
                  <c:v>500</c:v>
                </c:pt>
                <c:pt idx="2993">
                  <c:v>825</c:v>
                </c:pt>
                <c:pt idx="2994">
                  <c:v>787.5</c:v>
                </c:pt>
                <c:pt idx="2995">
                  <c:v>472.50000000000006</c:v>
                </c:pt>
                <c:pt idx="2996">
                  <c:v>270</c:v>
                </c:pt>
                <c:pt idx="2997">
                  <c:v>240</c:v>
                </c:pt>
                <c:pt idx="2998">
                  <c:v>437.5</c:v>
                </c:pt>
                <c:pt idx="2999">
                  <c:v>770.00000000000011</c:v>
                </c:pt>
                <c:pt idx="3000">
                  <c:v>498.75000000000006</c:v>
                </c:pt>
                <c:pt idx="3001">
                  <c:v>288.75000000000006</c:v>
                </c:pt>
                <c:pt idx="3002">
                  <c:v>131.25000000000003</c:v>
                </c:pt>
                <c:pt idx="3003">
                  <c:v>112.50000000000001</c:v>
                </c:pt>
                <c:pt idx="3004">
                  <c:v>262.5</c:v>
                </c:pt>
                <c:pt idx="3005">
                  <c:v>360</c:v>
                </c:pt>
                <c:pt idx="3006">
                  <c:v>539.99999999999989</c:v>
                </c:pt>
                <c:pt idx="3007">
                  <c:v>306.25</c:v>
                </c:pt>
                <c:pt idx="3008">
                  <c:v>157.5</c:v>
                </c:pt>
                <c:pt idx="3009">
                  <c:v>131.25</c:v>
                </c:pt>
                <c:pt idx="3010">
                  <c:v>281.25</c:v>
                </c:pt>
                <c:pt idx="3011">
                  <c:v>499.99999999999983</c:v>
                </c:pt>
                <c:pt idx="3012">
                  <c:v>539.99999999999989</c:v>
                </c:pt>
                <c:pt idx="3013">
                  <c:v>336.875</c:v>
                </c:pt>
                <c:pt idx="3014">
                  <c:v>231.00000000000003</c:v>
                </c:pt>
                <c:pt idx="3015">
                  <c:v>210.00000000000003</c:v>
                </c:pt>
                <c:pt idx="3016">
                  <c:v>525</c:v>
                </c:pt>
                <c:pt idx="3017">
                  <c:v>715</c:v>
                </c:pt>
                <c:pt idx="3018">
                  <c:v>945</c:v>
                </c:pt>
                <c:pt idx="3019">
                  <c:v>568.75</c:v>
                </c:pt>
                <c:pt idx="3020">
                  <c:v>412.5</c:v>
                </c:pt>
                <c:pt idx="3021">
                  <c:v>337.5</c:v>
                </c:pt>
                <c:pt idx="3022">
                  <c:v>675</c:v>
                </c:pt>
                <c:pt idx="3023">
                  <c:v>844.99999999999989</c:v>
                </c:pt>
                <c:pt idx="3024">
                  <c:v>405.00000000000006</c:v>
                </c:pt>
                <c:pt idx="3025">
                  <c:v>262.5</c:v>
                </c:pt>
                <c:pt idx="3026">
                  <c:v>150.00000000000006</c:v>
                </c:pt>
                <c:pt idx="3027">
                  <c:v>75.000000000000014</c:v>
                </c:pt>
                <c:pt idx="3028">
                  <c:v>300</c:v>
                </c:pt>
                <c:pt idx="3029">
                  <c:v>300.00000000000006</c:v>
                </c:pt>
                <c:pt idx="3030">
                  <c:v>450.00000000000006</c:v>
                </c:pt>
                <c:pt idx="3031">
                  <c:v>157.5</c:v>
                </c:pt>
                <c:pt idx="3032">
                  <c:v>120.00000000000003</c:v>
                </c:pt>
                <c:pt idx="3033">
                  <c:v>56.250000000000007</c:v>
                </c:pt>
                <c:pt idx="3034">
                  <c:v>300</c:v>
                </c:pt>
                <c:pt idx="3035">
                  <c:v>149.99999999999997</c:v>
                </c:pt>
                <c:pt idx="3036">
                  <c:v>282.00000000000006</c:v>
                </c:pt>
                <c:pt idx="3037">
                  <c:v>122.50000000000001</c:v>
                </c:pt>
                <c:pt idx="3038">
                  <c:v>67.500000000000028</c:v>
                </c:pt>
                <c:pt idx="3039">
                  <c:v>33.749999999999993</c:v>
                </c:pt>
                <c:pt idx="3040">
                  <c:v>187.50000000000003</c:v>
                </c:pt>
                <c:pt idx="3041">
                  <c:v>180.00000000000006</c:v>
                </c:pt>
                <c:pt idx="3042">
                  <c:v>270.00000000000006</c:v>
                </c:pt>
                <c:pt idx="3043">
                  <c:v>105.00000000000001</c:v>
                </c:pt>
                <c:pt idx="3044">
                  <c:v>45.000000000000014</c:v>
                </c:pt>
                <c:pt idx="3045">
                  <c:v>33.749999999999993</c:v>
                </c:pt>
                <c:pt idx="3046">
                  <c:v>300</c:v>
                </c:pt>
                <c:pt idx="3047">
                  <c:v>450</c:v>
                </c:pt>
                <c:pt idx="3048">
                  <c:v>891</c:v>
                </c:pt>
                <c:pt idx="3049">
                  <c:v>280</c:v>
                </c:pt>
                <c:pt idx="3050">
                  <c:v>183.75000000000003</c:v>
                </c:pt>
                <c:pt idx="3051">
                  <c:v>157.5</c:v>
                </c:pt>
                <c:pt idx="3052">
                  <c:v>393.74999999999994</c:v>
                </c:pt>
                <c:pt idx="3053">
                  <c:v>599.99999999999989</c:v>
                </c:pt>
                <c:pt idx="3054">
                  <c:v>577.5</c:v>
                </c:pt>
                <c:pt idx="3055">
                  <c:v>315.00000000000011</c:v>
                </c:pt>
                <c:pt idx="3056">
                  <c:v>150.00000000000003</c:v>
                </c:pt>
                <c:pt idx="3057">
                  <c:v>131.25000000000003</c:v>
                </c:pt>
                <c:pt idx="3058">
                  <c:v>306.25000000000006</c:v>
                </c:pt>
                <c:pt idx="3059">
                  <c:v>715.00000000000011</c:v>
                </c:pt>
                <c:pt idx="3060">
                  <c:v>825</c:v>
                </c:pt>
                <c:pt idx="3061">
                  <c:v>472.50000000000006</c:v>
                </c:pt>
                <c:pt idx="3062">
                  <c:v>270</c:v>
                </c:pt>
                <c:pt idx="3063">
                  <c:v>210</c:v>
                </c:pt>
                <c:pt idx="3064">
                  <c:v>500</c:v>
                </c:pt>
                <c:pt idx="3065">
                  <c:v>825</c:v>
                </c:pt>
                <c:pt idx="3066">
                  <c:v>787.5</c:v>
                </c:pt>
                <c:pt idx="3067">
                  <c:v>472.50000000000006</c:v>
                </c:pt>
                <c:pt idx="3068">
                  <c:v>270</c:v>
                </c:pt>
                <c:pt idx="3069">
                  <c:v>240</c:v>
                </c:pt>
                <c:pt idx="3070">
                  <c:v>437.5</c:v>
                </c:pt>
                <c:pt idx="3071">
                  <c:v>770.00000000000011</c:v>
                </c:pt>
                <c:pt idx="3072">
                  <c:v>498.75000000000006</c:v>
                </c:pt>
                <c:pt idx="3073">
                  <c:v>262.50000000000006</c:v>
                </c:pt>
                <c:pt idx="3074">
                  <c:v>112.50000000000001</c:v>
                </c:pt>
                <c:pt idx="3075">
                  <c:v>93.750000000000014</c:v>
                </c:pt>
                <c:pt idx="3076">
                  <c:v>218.75000000000003</c:v>
                </c:pt>
                <c:pt idx="3077">
                  <c:v>320</c:v>
                </c:pt>
                <c:pt idx="3078">
                  <c:v>506.24999999999989</c:v>
                </c:pt>
                <c:pt idx="3079">
                  <c:v>275.625</c:v>
                </c:pt>
                <c:pt idx="3080">
                  <c:v>131.25</c:v>
                </c:pt>
                <c:pt idx="3081">
                  <c:v>131.25</c:v>
                </c:pt>
                <c:pt idx="3082">
                  <c:v>281.25</c:v>
                </c:pt>
                <c:pt idx="3083">
                  <c:v>499.99999999999983</c:v>
                </c:pt>
                <c:pt idx="3084">
                  <c:v>539.99999999999989</c:v>
                </c:pt>
                <c:pt idx="3085">
                  <c:v>367.5</c:v>
                </c:pt>
                <c:pt idx="3086">
                  <c:v>257.25</c:v>
                </c:pt>
                <c:pt idx="3087">
                  <c:v>236.25000000000003</c:v>
                </c:pt>
                <c:pt idx="3088">
                  <c:v>600</c:v>
                </c:pt>
                <c:pt idx="3089">
                  <c:v>780</c:v>
                </c:pt>
                <c:pt idx="3090">
                  <c:v>990</c:v>
                </c:pt>
                <c:pt idx="3091">
                  <c:v>612.5</c:v>
                </c:pt>
                <c:pt idx="3092">
                  <c:v>450</c:v>
                </c:pt>
                <c:pt idx="3093">
                  <c:v>375</c:v>
                </c:pt>
                <c:pt idx="3094">
                  <c:v>750</c:v>
                </c:pt>
                <c:pt idx="3095">
                  <c:v>909.99999999999989</c:v>
                </c:pt>
                <c:pt idx="3096">
                  <c:v>700.00000000000011</c:v>
                </c:pt>
                <c:pt idx="3097">
                  <c:v>420</c:v>
                </c:pt>
                <c:pt idx="3098">
                  <c:v>262.5</c:v>
                </c:pt>
                <c:pt idx="3099">
                  <c:v>157.5</c:v>
                </c:pt>
                <c:pt idx="3100">
                  <c:v>269.99999999999994</c:v>
                </c:pt>
                <c:pt idx="3101">
                  <c:v>420</c:v>
                </c:pt>
                <c:pt idx="3102">
                  <c:v>770.00000000000011</c:v>
                </c:pt>
                <c:pt idx="3103">
                  <c:v>280.00000000000006</c:v>
                </c:pt>
                <c:pt idx="3104">
                  <c:v>218.75000000000003</c:v>
                </c:pt>
                <c:pt idx="3105">
                  <c:v>131.25</c:v>
                </c:pt>
                <c:pt idx="3106">
                  <c:v>269.99999999999994</c:v>
                </c:pt>
                <c:pt idx="3107">
                  <c:v>239.99999999999997</c:v>
                </c:pt>
                <c:pt idx="3108">
                  <c:v>520.00000000000011</c:v>
                </c:pt>
                <c:pt idx="3109">
                  <c:v>225.00000000000006</c:v>
                </c:pt>
                <c:pt idx="3110">
                  <c:v>144.375</c:v>
                </c:pt>
                <c:pt idx="3111">
                  <c:v>87.499999999999972</c:v>
                </c:pt>
                <c:pt idx="3112">
                  <c:v>183.75000000000003</c:v>
                </c:pt>
                <c:pt idx="3113">
                  <c:v>275.00000000000006</c:v>
                </c:pt>
                <c:pt idx="3114">
                  <c:v>500.00000000000011</c:v>
                </c:pt>
                <c:pt idx="3115">
                  <c:v>200.00000000000006</c:v>
                </c:pt>
                <c:pt idx="3116">
                  <c:v>105.00000000000001</c:v>
                </c:pt>
                <c:pt idx="3117">
                  <c:v>87.499999999999972</c:v>
                </c:pt>
                <c:pt idx="3118">
                  <c:v>292.5</c:v>
                </c:pt>
                <c:pt idx="3119">
                  <c:v>550</c:v>
                </c:pt>
                <c:pt idx="3120">
                  <c:v>1308</c:v>
                </c:pt>
                <c:pt idx="3121">
                  <c:v>400</c:v>
                </c:pt>
                <c:pt idx="3122">
                  <c:v>275.625</c:v>
                </c:pt>
                <c:pt idx="3123">
                  <c:v>214.37500000000003</c:v>
                </c:pt>
                <c:pt idx="3124">
                  <c:v>269.99999999999994</c:v>
                </c:pt>
                <c:pt idx="3125">
                  <c:v>715</c:v>
                </c:pt>
                <c:pt idx="3126">
                  <c:v>920</c:v>
                </c:pt>
                <c:pt idx="3127">
                  <c:v>455.00000000000011</c:v>
                </c:pt>
                <c:pt idx="3128">
                  <c:v>210.00000000000003</c:v>
                </c:pt>
                <c:pt idx="3129">
                  <c:v>183.75000000000003</c:v>
                </c:pt>
                <c:pt idx="3130">
                  <c:v>210</c:v>
                </c:pt>
                <c:pt idx="3131">
                  <c:v>780.00000000000011</c:v>
                </c:pt>
                <c:pt idx="3132">
                  <c:v>1210.0000000000002</c:v>
                </c:pt>
                <c:pt idx="3133">
                  <c:v>600.00000000000011</c:v>
                </c:pt>
                <c:pt idx="3134">
                  <c:v>354.375</c:v>
                </c:pt>
                <c:pt idx="3135">
                  <c:v>275.625</c:v>
                </c:pt>
                <c:pt idx="3136">
                  <c:v>330</c:v>
                </c:pt>
                <c:pt idx="3137">
                  <c:v>900.00000000000023</c:v>
                </c:pt>
                <c:pt idx="3138">
                  <c:v>1050</c:v>
                </c:pt>
                <c:pt idx="3139">
                  <c:v>540.00000000000011</c:v>
                </c:pt>
                <c:pt idx="3140">
                  <c:v>315</c:v>
                </c:pt>
                <c:pt idx="3141">
                  <c:v>280</c:v>
                </c:pt>
                <c:pt idx="3142">
                  <c:v>262.5</c:v>
                </c:pt>
                <c:pt idx="3143">
                  <c:v>770.00000000000011</c:v>
                </c:pt>
                <c:pt idx="3144">
                  <c:v>665.00000000000011</c:v>
                </c:pt>
                <c:pt idx="3145">
                  <c:v>330.00000000000011</c:v>
                </c:pt>
                <c:pt idx="3146">
                  <c:v>153.12500000000003</c:v>
                </c:pt>
                <c:pt idx="3147">
                  <c:v>131.25</c:v>
                </c:pt>
                <c:pt idx="3148">
                  <c:v>157.5</c:v>
                </c:pt>
                <c:pt idx="3149">
                  <c:v>360</c:v>
                </c:pt>
                <c:pt idx="3150">
                  <c:v>720</c:v>
                </c:pt>
                <c:pt idx="3151">
                  <c:v>350.00000000000006</c:v>
                </c:pt>
                <c:pt idx="3152">
                  <c:v>183.75</c:v>
                </c:pt>
                <c:pt idx="3153">
                  <c:v>183.75</c:v>
                </c:pt>
                <c:pt idx="3154">
                  <c:v>202.49999999999997</c:v>
                </c:pt>
                <c:pt idx="3155">
                  <c:v>549.99999999999989</c:v>
                </c:pt>
                <c:pt idx="3156">
                  <c:v>765</c:v>
                </c:pt>
                <c:pt idx="3157">
                  <c:v>455</c:v>
                </c:pt>
                <c:pt idx="3158">
                  <c:v>330.75</c:v>
                </c:pt>
                <c:pt idx="3159">
                  <c:v>336.875</c:v>
                </c:pt>
                <c:pt idx="3160">
                  <c:v>450</c:v>
                </c:pt>
                <c:pt idx="3161">
                  <c:v>909.99999999999989</c:v>
                </c:pt>
                <c:pt idx="3162">
                  <c:v>1440</c:v>
                </c:pt>
                <c:pt idx="3163">
                  <c:v>800</c:v>
                </c:pt>
                <c:pt idx="3164">
                  <c:v>612.5</c:v>
                </c:pt>
                <c:pt idx="3165">
                  <c:v>525</c:v>
                </c:pt>
                <c:pt idx="3166">
                  <c:v>540</c:v>
                </c:pt>
                <c:pt idx="3167">
                  <c:v>1039.9999999999998</c:v>
                </c:pt>
                <c:pt idx="3168">
                  <c:v>700.00000000000011</c:v>
                </c:pt>
                <c:pt idx="3169">
                  <c:v>420</c:v>
                </c:pt>
                <c:pt idx="3170">
                  <c:v>300.00000000000006</c:v>
                </c:pt>
                <c:pt idx="3171">
                  <c:v>180.00000000000003</c:v>
                </c:pt>
                <c:pt idx="3172">
                  <c:v>360</c:v>
                </c:pt>
                <c:pt idx="3173">
                  <c:v>420</c:v>
                </c:pt>
                <c:pt idx="3174">
                  <c:v>770.00000000000011</c:v>
                </c:pt>
                <c:pt idx="3175">
                  <c:v>320</c:v>
                </c:pt>
                <c:pt idx="3176">
                  <c:v>360.00000000000006</c:v>
                </c:pt>
                <c:pt idx="3177">
                  <c:v>245.00000000000006</c:v>
                </c:pt>
                <c:pt idx="3178">
                  <c:v>499.99999999999994</c:v>
                </c:pt>
                <c:pt idx="3179">
                  <c:v>349.99999999999994</c:v>
                </c:pt>
                <c:pt idx="3180">
                  <c:v>684.00000000000011</c:v>
                </c:pt>
                <c:pt idx="3181">
                  <c:v>330.00000000000006</c:v>
                </c:pt>
                <c:pt idx="3182">
                  <c:v>260</c:v>
                </c:pt>
                <c:pt idx="3183">
                  <c:v>174.99999999999997</c:v>
                </c:pt>
                <c:pt idx="3184">
                  <c:v>360</c:v>
                </c:pt>
                <c:pt idx="3185">
                  <c:v>390.00000000000006</c:v>
                </c:pt>
                <c:pt idx="3186">
                  <c:v>660.00000000000011</c:v>
                </c:pt>
                <c:pt idx="3187">
                  <c:v>300.00000000000006</c:v>
                </c:pt>
                <c:pt idx="3188">
                  <c:v>200</c:v>
                </c:pt>
                <c:pt idx="3189">
                  <c:v>174.99999999999997</c:v>
                </c:pt>
                <c:pt idx="3190">
                  <c:v>520</c:v>
                </c:pt>
                <c:pt idx="3191">
                  <c:v>650</c:v>
                </c:pt>
                <c:pt idx="3192">
                  <c:v>1428</c:v>
                </c:pt>
                <c:pt idx="3193">
                  <c:v>480</c:v>
                </c:pt>
                <c:pt idx="3194">
                  <c:v>385.00000000000006</c:v>
                </c:pt>
                <c:pt idx="3195">
                  <c:v>280.00000000000006</c:v>
                </c:pt>
                <c:pt idx="3196">
                  <c:v>405</c:v>
                </c:pt>
                <c:pt idx="3197">
                  <c:v>770</c:v>
                </c:pt>
                <c:pt idx="3198">
                  <c:v>1080</c:v>
                </c:pt>
                <c:pt idx="3199">
                  <c:v>680.00000000000011</c:v>
                </c:pt>
                <c:pt idx="3200">
                  <c:v>420</c:v>
                </c:pt>
                <c:pt idx="3201">
                  <c:v>385.00000000000006</c:v>
                </c:pt>
                <c:pt idx="3202">
                  <c:v>495</c:v>
                </c:pt>
                <c:pt idx="3203">
                  <c:v>1105.0000000000002</c:v>
                </c:pt>
                <c:pt idx="3204">
                  <c:v>1560.0000000000002</c:v>
                </c:pt>
                <c:pt idx="3205">
                  <c:v>880.00000000000023</c:v>
                </c:pt>
                <c:pt idx="3206">
                  <c:v>650</c:v>
                </c:pt>
                <c:pt idx="3207">
                  <c:v>550</c:v>
                </c:pt>
                <c:pt idx="3208">
                  <c:v>720.00000000000011</c:v>
                </c:pt>
                <c:pt idx="3209">
                  <c:v>1235.0000000000002</c:v>
                </c:pt>
                <c:pt idx="3210">
                  <c:v>1050</c:v>
                </c:pt>
                <c:pt idx="3211">
                  <c:v>540.00000000000011</c:v>
                </c:pt>
                <c:pt idx="3212">
                  <c:v>480</c:v>
                </c:pt>
                <c:pt idx="3213">
                  <c:v>440</c:v>
                </c:pt>
                <c:pt idx="3214">
                  <c:v>500</c:v>
                </c:pt>
                <c:pt idx="3215">
                  <c:v>935</c:v>
                </c:pt>
                <c:pt idx="3216">
                  <c:v>770.00000000000011</c:v>
                </c:pt>
                <c:pt idx="3217">
                  <c:v>420.00000000000023</c:v>
                </c:pt>
                <c:pt idx="3218">
                  <c:v>250.00000000000006</c:v>
                </c:pt>
                <c:pt idx="3219">
                  <c:v>225.00000000000006</c:v>
                </c:pt>
                <c:pt idx="3220">
                  <c:v>315.00000000000006</c:v>
                </c:pt>
                <c:pt idx="3221">
                  <c:v>480</c:v>
                </c:pt>
                <c:pt idx="3222">
                  <c:v>765</c:v>
                </c:pt>
                <c:pt idx="3223">
                  <c:v>385.00000000000006</c:v>
                </c:pt>
                <c:pt idx="3224">
                  <c:v>245.00000000000006</c:v>
                </c:pt>
                <c:pt idx="3225">
                  <c:v>245.00000000000006</c:v>
                </c:pt>
                <c:pt idx="3226">
                  <c:v>315</c:v>
                </c:pt>
                <c:pt idx="3227">
                  <c:v>599.99999999999989</c:v>
                </c:pt>
                <c:pt idx="3228">
                  <c:v>810</c:v>
                </c:pt>
                <c:pt idx="3229">
                  <c:v>490.00000000000011</c:v>
                </c:pt>
                <c:pt idx="3230">
                  <c:v>413</c:v>
                </c:pt>
                <c:pt idx="3231">
                  <c:v>520</c:v>
                </c:pt>
                <c:pt idx="3232">
                  <c:v>780</c:v>
                </c:pt>
                <c:pt idx="3233">
                  <c:v>1120</c:v>
                </c:pt>
                <c:pt idx="3234">
                  <c:v>1690</c:v>
                </c:pt>
                <c:pt idx="3235">
                  <c:v>990</c:v>
                </c:pt>
                <c:pt idx="3236">
                  <c:v>880</c:v>
                </c:pt>
                <c:pt idx="3237">
                  <c:v>770.00000000000011</c:v>
                </c:pt>
                <c:pt idx="3238">
                  <c:v>910</c:v>
                </c:pt>
                <c:pt idx="3239">
                  <c:v>1260</c:v>
                </c:pt>
                <c:pt idx="3240">
                  <c:v>595.00000000000011</c:v>
                </c:pt>
                <c:pt idx="3241">
                  <c:v>275.625</c:v>
                </c:pt>
                <c:pt idx="3242">
                  <c:v>196.87500000000003</c:v>
                </c:pt>
                <c:pt idx="3243">
                  <c:v>78.75</c:v>
                </c:pt>
                <c:pt idx="3244">
                  <c:v>168.75</c:v>
                </c:pt>
                <c:pt idx="3245">
                  <c:v>236.25000000000003</c:v>
                </c:pt>
                <c:pt idx="3246">
                  <c:v>665.00000000000011</c:v>
                </c:pt>
                <c:pt idx="3247">
                  <c:v>153.125</c:v>
                </c:pt>
                <c:pt idx="3248">
                  <c:v>153.12500000000003</c:v>
                </c:pt>
                <c:pt idx="3249">
                  <c:v>52.5</c:v>
                </c:pt>
                <c:pt idx="3250">
                  <c:v>168.75</c:v>
                </c:pt>
                <c:pt idx="3251">
                  <c:v>236.25000000000003</c:v>
                </c:pt>
                <c:pt idx="3252">
                  <c:v>623.00000000000011</c:v>
                </c:pt>
                <c:pt idx="3253">
                  <c:v>183.75</c:v>
                </c:pt>
                <c:pt idx="3254">
                  <c:v>153.12500000000003</c:v>
                </c:pt>
                <c:pt idx="3255">
                  <c:v>26.25</c:v>
                </c:pt>
                <c:pt idx="3256">
                  <c:v>101.25</c:v>
                </c:pt>
                <c:pt idx="3257">
                  <c:v>183.75000000000003</c:v>
                </c:pt>
                <c:pt idx="3258">
                  <c:v>595.00000000000011</c:v>
                </c:pt>
                <c:pt idx="3259">
                  <c:v>153.125</c:v>
                </c:pt>
                <c:pt idx="3260">
                  <c:v>109.37500000000001</c:v>
                </c:pt>
                <c:pt idx="3261">
                  <c:v>52.5</c:v>
                </c:pt>
                <c:pt idx="3262">
                  <c:v>67.5</c:v>
                </c:pt>
                <c:pt idx="3263">
                  <c:v>210.00000000000003</c:v>
                </c:pt>
                <c:pt idx="3264">
                  <c:v>939.99999999999989</c:v>
                </c:pt>
                <c:pt idx="3265">
                  <c:v>275.625</c:v>
                </c:pt>
                <c:pt idx="3266">
                  <c:v>210</c:v>
                </c:pt>
                <c:pt idx="3267">
                  <c:v>140</c:v>
                </c:pt>
                <c:pt idx="3268">
                  <c:v>187.49999999999997</c:v>
                </c:pt>
                <c:pt idx="3269">
                  <c:v>412.49999999999994</c:v>
                </c:pt>
                <c:pt idx="3270">
                  <c:v>999.99999999999989</c:v>
                </c:pt>
                <c:pt idx="3271">
                  <c:v>393.75</c:v>
                </c:pt>
                <c:pt idx="3272">
                  <c:v>244.99999999999997</c:v>
                </c:pt>
                <c:pt idx="3273">
                  <c:v>210</c:v>
                </c:pt>
                <c:pt idx="3274">
                  <c:v>224.99999999999997</c:v>
                </c:pt>
                <c:pt idx="3275">
                  <c:v>494.99999999999989</c:v>
                </c:pt>
                <c:pt idx="3276">
                  <c:v>1049.9999999999998</c:v>
                </c:pt>
                <c:pt idx="3277">
                  <c:v>433.125</c:v>
                </c:pt>
                <c:pt idx="3278">
                  <c:v>280</c:v>
                </c:pt>
                <c:pt idx="3279">
                  <c:v>210</c:v>
                </c:pt>
                <c:pt idx="3280">
                  <c:v>262.49999999999994</c:v>
                </c:pt>
                <c:pt idx="3281">
                  <c:v>577.49999999999989</c:v>
                </c:pt>
                <c:pt idx="3282">
                  <c:v>999.99999999999989</c:v>
                </c:pt>
                <c:pt idx="3283">
                  <c:v>433.125</c:v>
                </c:pt>
                <c:pt idx="3284">
                  <c:v>280</c:v>
                </c:pt>
                <c:pt idx="3285">
                  <c:v>210</c:v>
                </c:pt>
                <c:pt idx="3286">
                  <c:v>187.49999999999997</c:v>
                </c:pt>
                <c:pt idx="3287">
                  <c:v>494.99999999999989</c:v>
                </c:pt>
                <c:pt idx="3288">
                  <c:v>849.99999999999989</c:v>
                </c:pt>
                <c:pt idx="3289">
                  <c:v>354.375</c:v>
                </c:pt>
                <c:pt idx="3290">
                  <c:v>175</c:v>
                </c:pt>
                <c:pt idx="3291">
                  <c:v>140</c:v>
                </c:pt>
                <c:pt idx="3292">
                  <c:v>149.99999999999997</c:v>
                </c:pt>
                <c:pt idx="3293">
                  <c:v>329.99999999999994</c:v>
                </c:pt>
                <c:pt idx="3294">
                  <c:v>824.99999999999989</c:v>
                </c:pt>
                <c:pt idx="3295">
                  <c:v>350</c:v>
                </c:pt>
                <c:pt idx="3296">
                  <c:v>175</c:v>
                </c:pt>
                <c:pt idx="3297">
                  <c:v>131.25</c:v>
                </c:pt>
                <c:pt idx="3298">
                  <c:v>135</c:v>
                </c:pt>
                <c:pt idx="3299">
                  <c:v>389.99999999999994</c:v>
                </c:pt>
                <c:pt idx="3300">
                  <c:v>840</c:v>
                </c:pt>
                <c:pt idx="3301">
                  <c:v>306.25</c:v>
                </c:pt>
                <c:pt idx="3302">
                  <c:v>297.5</c:v>
                </c:pt>
                <c:pt idx="3303">
                  <c:v>262.5</c:v>
                </c:pt>
                <c:pt idx="3304">
                  <c:v>225</c:v>
                </c:pt>
                <c:pt idx="3305">
                  <c:v>438.74999999999994</c:v>
                </c:pt>
                <c:pt idx="3306">
                  <c:v>1080</c:v>
                </c:pt>
                <c:pt idx="3307">
                  <c:v>437.5</c:v>
                </c:pt>
                <c:pt idx="3308">
                  <c:v>393.75</c:v>
                </c:pt>
                <c:pt idx="3309">
                  <c:v>306.25</c:v>
                </c:pt>
                <c:pt idx="3310">
                  <c:v>315</c:v>
                </c:pt>
                <c:pt idx="3311">
                  <c:v>536.24999999999989</c:v>
                </c:pt>
                <c:pt idx="3312">
                  <c:v>735</c:v>
                </c:pt>
                <c:pt idx="3313">
                  <c:v>454.99999999999994</c:v>
                </c:pt>
                <c:pt idx="3314">
                  <c:v>390.00000000000006</c:v>
                </c:pt>
                <c:pt idx="3315">
                  <c:v>245</c:v>
                </c:pt>
                <c:pt idx="3316">
                  <c:v>337.5</c:v>
                </c:pt>
                <c:pt idx="3317">
                  <c:v>520</c:v>
                </c:pt>
                <c:pt idx="3318">
                  <c:v>805</c:v>
                </c:pt>
                <c:pt idx="3319">
                  <c:v>315</c:v>
                </c:pt>
                <c:pt idx="3320">
                  <c:v>330.00000000000006</c:v>
                </c:pt>
                <c:pt idx="3321">
                  <c:v>210</c:v>
                </c:pt>
                <c:pt idx="3322">
                  <c:v>337.5</c:v>
                </c:pt>
                <c:pt idx="3323">
                  <c:v>520</c:v>
                </c:pt>
                <c:pt idx="3324">
                  <c:v>763</c:v>
                </c:pt>
                <c:pt idx="3325">
                  <c:v>350</c:v>
                </c:pt>
                <c:pt idx="3326">
                  <c:v>330.00000000000006</c:v>
                </c:pt>
                <c:pt idx="3327">
                  <c:v>175</c:v>
                </c:pt>
                <c:pt idx="3328">
                  <c:v>262.5</c:v>
                </c:pt>
                <c:pt idx="3329">
                  <c:v>440</c:v>
                </c:pt>
                <c:pt idx="3330">
                  <c:v>735</c:v>
                </c:pt>
                <c:pt idx="3331">
                  <c:v>315</c:v>
                </c:pt>
                <c:pt idx="3332">
                  <c:v>270.00000000000006</c:v>
                </c:pt>
                <c:pt idx="3333">
                  <c:v>210</c:v>
                </c:pt>
                <c:pt idx="3334">
                  <c:v>225</c:v>
                </c:pt>
                <c:pt idx="3335">
                  <c:v>480</c:v>
                </c:pt>
                <c:pt idx="3336">
                  <c:v>1097.2499999999998</c:v>
                </c:pt>
                <c:pt idx="3337">
                  <c:v>481.24999999999994</c:v>
                </c:pt>
                <c:pt idx="3338">
                  <c:v>540</c:v>
                </c:pt>
                <c:pt idx="3339">
                  <c:v>450</c:v>
                </c:pt>
                <c:pt idx="3340">
                  <c:v>453.74999999999994</c:v>
                </c:pt>
                <c:pt idx="3341">
                  <c:v>960</c:v>
                </c:pt>
                <c:pt idx="3342">
                  <c:v>1251.2499999999998</c:v>
                </c:pt>
                <c:pt idx="3343">
                  <c:v>700</c:v>
                </c:pt>
                <c:pt idx="3344">
                  <c:v>585</c:v>
                </c:pt>
                <c:pt idx="3345">
                  <c:v>540</c:v>
                </c:pt>
                <c:pt idx="3346">
                  <c:v>494.99999999999989</c:v>
                </c:pt>
                <c:pt idx="3347">
                  <c:v>1080</c:v>
                </c:pt>
                <c:pt idx="3348">
                  <c:v>1299.3749999999998</c:v>
                </c:pt>
                <c:pt idx="3349">
                  <c:v>743.75</c:v>
                </c:pt>
                <c:pt idx="3350">
                  <c:v>630</c:v>
                </c:pt>
                <c:pt idx="3351">
                  <c:v>540</c:v>
                </c:pt>
                <c:pt idx="3352">
                  <c:v>536.24999999999989</c:v>
                </c:pt>
                <c:pt idx="3353">
                  <c:v>1200</c:v>
                </c:pt>
                <c:pt idx="3354">
                  <c:v>1251.2499999999998</c:v>
                </c:pt>
                <c:pt idx="3355">
                  <c:v>743.75</c:v>
                </c:pt>
                <c:pt idx="3356">
                  <c:v>630</c:v>
                </c:pt>
                <c:pt idx="3357">
                  <c:v>450</c:v>
                </c:pt>
                <c:pt idx="3358">
                  <c:v>371.24999999999994</c:v>
                </c:pt>
                <c:pt idx="3359">
                  <c:v>960</c:v>
                </c:pt>
                <c:pt idx="3360">
                  <c:v>1010.6249999999998</c:v>
                </c:pt>
                <c:pt idx="3361">
                  <c:v>568.75</c:v>
                </c:pt>
                <c:pt idx="3362">
                  <c:v>405</c:v>
                </c:pt>
                <c:pt idx="3363">
                  <c:v>360</c:v>
                </c:pt>
                <c:pt idx="3364">
                  <c:v>329.99999999999994</c:v>
                </c:pt>
                <c:pt idx="3365">
                  <c:v>720</c:v>
                </c:pt>
                <c:pt idx="3366">
                  <c:v>997.49999999999989</c:v>
                </c:pt>
                <c:pt idx="3367">
                  <c:v>577.5</c:v>
                </c:pt>
                <c:pt idx="3368">
                  <c:v>440</c:v>
                </c:pt>
                <c:pt idx="3369">
                  <c:v>385.00000000000006</c:v>
                </c:pt>
                <c:pt idx="3370">
                  <c:v>341.25</c:v>
                </c:pt>
                <c:pt idx="3371">
                  <c:v>840</c:v>
                </c:pt>
                <c:pt idx="3372">
                  <c:v>1023.7499999999999</c:v>
                </c:pt>
                <c:pt idx="3373">
                  <c:v>625.625</c:v>
                </c:pt>
                <c:pt idx="3374">
                  <c:v>704.00000000000011</c:v>
                </c:pt>
                <c:pt idx="3375">
                  <c:v>660.00000000000011</c:v>
                </c:pt>
                <c:pt idx="3376">
                  <c:v>536.25</c:v>
                </c:pt>
                <c:pt idx="3377">
                  <c:v>1050</c:v>
                </c:pt>
                <c:pt idx="3378">
                  <c:v>1365</c:v>
                </c:pt>
                <c:pt idx="3379">
                  <c:v>770</c:v>
                </c:pt>
                <c:pt idx="3380">
                  <c:v>825</c:v>
                </c:pt>
                <c:pt idx="3381">
                  <c:v>715.00000000000011</c:v>
                </c:pt>
                <c:pt idx="3382">
                  <c:v>633.75</c:v>
                </c:pt>
                <c:pt idx="3383">
                  <c:v>1190</c:v>
                </c:pt>
                <c:pt idx="3384">
                  <c:v>581.875</c:v>
                </c:pt>
                <c:pt idx="3385">
                  <c:v>336.875</c:v>
                </c:pt>
                <c:pt idx="3386">
                  <c:v>275.00000000000006</c:v>
                </c:pt>
                <c:pt idx="3387">
                  <c:v>150</c:v>
                </c:pt>
                <c:pt idx="3388">
                  <c:v>236.25</c:v>
                </c:pt>
                <c:pt idx="3389">
                  <c:v>385.00000000000006</c:v>
                </c:pt>
                <c:pt idx="3390">
                  <c:v>643.125</c:v>
                </c:pt>
                <c:pt idx="3391">
                  <c:v>214.37500000000003</c:v>
                </c:pt>
                <c:pt idx="3392">
                  <c:v>225.00000000000006</c:v>
                </c:pt>
                <c:pt idx="3393">
                  <c:v>120</c:v>
                </c:pt>
                <c:pt idx="3394">
                  <c:v>236.25</c:v>
                </c:pt>
                <c:pt idx="3395">
                  <c:v>385.00000000000006</c:v>
                </c:pt>
                <c:pt idx="3396">
                  <c:v>606.375</c:v>
                </c:pt>
                <c:pt idx="3397">
                  <c:v>245.00000000000003</c:v>
                </c:pt>
                <c:pt idx="3398">
                  <c:v>225.00000000000006</c:v>
                </c:pt>
                <c:pt idx="3399">
                  <c:v>90</c:v>
                </c:pt>
                <c:pt idx="3400">
                  <c:v>168.75</c:v>
                </c:pt>
                <c:pt idx="3401">
                  <c:v>315.00000000000006</c:v>
                </c:pt>
                <c:pt idx="3402">
                  <c:v>581.875</c:v>
                </c:pt>
                <c:pt idx="3403">
                  <c:v>214.37500000000003</c:v>
                </c:pt>
                <c:pt idx="3404">
                  <c:v>175.00000000000006</c:v>
                </c:pt>
                <c:pt idx="3405">
                  <c:v>120</c:v>
                </c:pt>
                <c:pt idx="3406">
                  <c:v>135</c:v>
                </c:pt>
                <c:pt idx="3407">
                  <c:v>350.00000000000006</c:v>
                </c:pt>
                <c:pt idx="3408">
                  <c:v>909.99999999999977</c:v>
                </c:pt>
                <c:pt idx="3409">
                  <c:v>354.375</c:v>
                </c:pt>
                <c:pt idx="3410">
                  <c:v>400</c:v>
                </c:pt>
                <c:pt idx="3411">
                  <c:v>320</c:v>
                </c:pt>
                <c:pt idx="3412">
                  <c:v>337.49999999999994</c:v>
                </c:pt>
                <c:pt idx="3413">
                  <c:v>770</c:v>
                </c:pt>
                <c:pt idx="3414">
                  <c:v>1049.9999999999998</c:v>
                </c:pt>
                <c:pt idx="3415">
                  <c:v>551.25</c:v>
                </c:pt>
                <c:pt idx="3416">
                  <c:v>440</c:v>
                </c:pt>
                <c:pt idx="3417">
                  <c:v>400</c:v>
                </c:pt>
                <c:pt idx="3418">
                  <c:v>374.99999999999994</c:v>
                </c:pt>
                <c:pt idx="3419">
                  <c:v>879.99999999999989</c:v>
                </c:pt>
                <c:pt idx="3420">
                  <c:v>1093.7499999999998</c:v>
                </c:pt>
                <c:pt idx="3421">
                  <c:v>590.625</c:v>
                </c:pt>
                <c:pt idx="3422">
                  <c:v>480</c:v>
                </c:pt>
                <c:pt idx="3423">
                  <c:v>400</c:v>
                </c:pt>
                <c:pt idx="3424">
                  <c:v>412.49999999999994</c:v>
                </c:pt>
                <c:pt idx="3425">
                  <c:v>989.99999999999989</c:v>
                </c:pt>
                <c:pt idx="3426">
                  <c:v>1049.9999999999998</c:v>
                </c:pt>
                <c:pt idx="3427">
                  <c:v>590.625</c:v>
                </c:pt>
                <c:pt idx="3428">
                  <c:v>480</c:v>
                </c:pt>
                <c:pt idx="3429">
                  <c:v>320</c:v>
                </c:pt>
                <c:pt idx="3430">
                  <c:v>262.49999999999994</c:v>
                </c:pt>
                <c:pt idx="3431">
                  <c:v>770</c:v>
                </c:pt>
                <c:pt idx="3432">
                  <c:v>831.24999999999977</c:v>
                </c:pt>
                <c:pt idx="3433">
                  <c:v>433.125</c:v>
                </c:pt>
                <c:pt idx="3434">
                  <c:v>280</c:v>
                </c:pt>
                <c:pt idx="3435">
                  <c:v>240</c:v>
                </c:pt>
                <c:pt idx="3436">
                  <c:v>224.99999999999997</c:v>
                </c:pt>
                <c:pt idx="3437">
                  <c:v>549.99999999999989</c:v>
                </c:pt>
                <c:pt idx="3438">
                  <c:v>818.12499999999977</c:v>
                </c:pt>
                <c:pt idx="3439">
                  <c:v>437.5</c:v>
                </c:pt>
                <c:pt idx="3440">
                  <c:v>300</c:v>
                </c:pt>
                <c:pt idx="3441">
                  <c:v>250</c:v>
                </c:pt>
                <c:pt idx="3442">
                  <c:v>225</c:v>
                </c:pt>
                <c:pt idx="3443">
                  <c:v>650</c:v>
                </c:pt>
                <c:pt idx="3444">
                  <c:v>840</c:v>
                </c:pt>
                <c:pt idx="3445">
                  <c:v>481.24999999999994</c:v>
                </c:pt>
                <c:pt idx="3446">
                  <c:v>540</c:v>
                </c:pt>
                <c:pt idx="3447">
                  <c:v>500</c:v>
                </c:pt>
                <c:pt idx="3448">
                  <c:v>405</c:v>
                </c:pt>
                <c:pt idx="3449">
                  <c:v>844.99999999999989</c:v>
                </c:pt>
                <c:pt idx="3450">
                  <c:v>1155</c:v>
                </c:pt>
                <c:pt idx="3451">
                  <c:v>612.5</c:v>
                </c:pt>
                <c:pt idx="3452">
                  <c:v>650</c:v>
                </c:pt>
                <c:pt idx="3453">
                  <c:v>550</c:v>
                </c:pt>
                <c:pt idx="3454">
                  <c:v>495</c:v>
                </c:pt>
                <c:pt idx="3455">
                  <c:v>974.99999999999989</c:v>
                </c:pt>
                <c:pt idx="3456">
                  <c:v>800</c:v>
                </c:pt>
                <c:pt idx="3457">
                  <c:v>480</c:v>
                </c:pt>
                <c:pt idx="3458">
                  <c:v>270</c:v>
                </c:pt>
                <c:pt idx="3459">
                  <c:v>157.5</c:v>
                </c:pt>
                <c:pt idx="3460">
                  <c:v>300</c:v>
                </c:pt>
                <c:pt idx="3461">
                  <c:v>420</c:v>
                </c:pt>
                <c:pt idx="3462">
                  <c:v>880</c:v>
                </c:pt>
                <c:pt idx="3463">
                  <c:v>320</c:v>
                </c:pt>
                <c:pt idx="3464">
                  <c:v>225.00000000000003</c:v>
                </c:pt>
                <c:pt idx="3465">
                  <c:v>131.25</c:v>
                </c:pt>
                <c:pt idx="3466">
                  <c:v>300</c:v>
                </c:pt>
                <c:pt idx="3467">
                  <c:v>420</c:v>
                </c:pt>
                <c:pt idx="3468">
                  <c:v>832</c:v>
                </c:pt>
                <c:pt idx="3469">
                  <c:v>360</c:v>
                </c:pt>
                <c:pt idx="3470">
                  <c:v>225.00000000000003</c:v>
                </c:pt>
                <c:pt idx="3471">
                  <c:v>105</c:v>
                </c:pt>
                <c:pt idx="3472">
                  <c:v>225</c:v>
                </c:pt>
                <c:pt idx="3473">
                  <c:v>350</c:v>
                </c:pt>
                <c:pt idx="3474">
                  <c:v>800</c:v>
                </c:pt>
                <c:pt idx="3475">
                  <c:v>320</c:v>
                </c:pt>
                <c:pt idx="3476">
                  <c:v>180.00000000000003</c:v>
                </c:pt>
                <c:pt idx="3477">
                  <c:v>131.25</c:v>
                </c:pt>
                <c:pt idx="3478">
                  <c:v>187.5</c:v>
                </c:pt>
                <c:pt idx="3479">
                  <c:v>385</c:v>
                </c:pt>
                <c:pt idx="3480">
                  <c:v>1198.9999999999998</c:v>
                </c:pt>
                <c:pt idx="3481">
                  <c:v>500</c:v>
                </c:pt>
                <c:pt idx="3482">
                  <c:v>371.25</c:v>
                </c:pt>
                <c:pt idx="3483">
                  <c:v>303.75</c:v>
                </c:pt>
                <c:pt idx="3484">
                  <c:v>412.49999999999994</c:v>
                </c:pt>
                <c:pt idx="3485">
                  <c:v>787.5</c:v>
                </c:pt>
                <c:pt idx="3486">
                  <c:v>1375</c:v>
                </c:pt>
                <c:pt idx="3487">
                  <c:v>750</c:v>
                </c:pt>
                <c:pt idx="3488">
                  <c:v>405</c:v>
                </c:pt>
                <c:pt idx="3489">
                  <c:v>371.25</c:v>
                </c:pt>
                <c:pt idx="3490">
                  <c:v>453.74999999999994</c:v>
                </c:pt>
                <c:pt idx="3491">
                  <c:v>892.5</c:v>
                </c:pt>
                <c:pt idx="3492">
                  <c:v>1430</c:v>
                </c:pt>
                <c:pt idx="3493">
                  <c:v>800</c:v>
                </c:pt>
                <c:pt idx="3494">
                  <c:v>438.75</c:v>
                </c:pt>
                <c:pt idx="3495">
                  <c:v>371.25</c:v>
                </c:pt>
                <c:pt idx="3496">
                  <c:v>494.99999999999989</c:v>
                </c:pt>
                <c:pt idx="3497">
                  <c:v>997.49999999999989</c:v>
                </c:pt>
                <c:pt idx="3498">
                  <c:v>1375</c:v>
                </c:pt>
                <c:pt idx="3499">
                  <c:v>800</c:v>
                </c:pt>
                <c:pt idx="3500">
                  <c:v>438.75</c:v>
                </c:pt>
                <c:pt idx="3501">
                  <c:v>303.75</c:v>
                </c:pt>
                <c:pt idx="3502">
                  <c:v>329.99999999999994</c:v>
                </c:pt>
                <c:pt idx="3503">
                  <c:v>787.5</c:v>
                </c:pt>
                <c:pt idx="3504">
                  <c:v>1099.9999999999998</c:v>
                </c:pt>
                <c:pt idx="3505">
                  <c:v>600</c:v>
                </c:pt>
                <c:pt idx="3506">
                  <c:v>270</c:v>
                </c:pt>
                <c:pt idx="3507">
                  <c:v>236.25</c:v>
                </c:pt>
                <c:pt idx="3508">
                  <c:v>288.74999999999994</c:v>
                </c:pt>
                <c:pt idx="3509">
                  <c:v>577.5</c:v>
                </c:pt>
                <c:pt idx="3510">
                  <c:v>1080</c:v>
                </c:pt>
                <c:pt idx="3511">
                  <c:v>605.00000000000011</c:v>
                </c:pt>
                <c:pt idx="3512">
                  <c:v>288.75</c:v>
                </c:pt>
                <c:pt idx="3513">
                  <c:v>247.50000000000003</c:v>
                </c:pt>
                <c:pt idx="3514">
                  <c:v>292.5</c:v>
                </c:pt>
                <c:pt idx="3515">
                  <c:v>673.74999999999989</c:v>
                </c:pt>
                <c:pt idx="3516">
                  <c:v>1105</c:v>
                </c:pt>
                <c:pt idx="3517">
                  <c:v>660.00000000000011</c:v>
                </c:pt>
                <c:pt idx="3518">
                  <c:v>486.75000000000006</c:v>
                </c:pt>
                <c:pt idx="3519">
                  <c:v>453.75000000000006</c:v>
                </c:pt>
                <c:pt idx="3520">
                  <c:v>487.5</c:v>
                </c:pt>
                <c:pt idx="3521">
                  <c:v>857.5</c:v>
                </c:pt>
                <c:pt idx="3522">
                  <c:v>1495</c:v>
                </c:pt>
                <c:pt idx="3523">
                  <c:v>825</c:v>
                </c:pt>
                <c:pt idx="3524">
                  <c:v>577.5</c:v>
                </c:pt>
                <c:pt idx="3525">
                  <c:v>495.00000000000006</c:v>
                </c:pt>
                <c:pt idx="3526">
                  <c:v>585</c:v>
                </c:pt>
                <c:pt idx="3527">
                  <c:v>979.99999999999989</c:v>
                </c:pt>
                <c:pt idx="3528">
                  <c:v>520.625</c:v>
                </c:pt>
                <c:pt idx="3529">
                  <c:v>275.625</c:v>
                </c:pt>
                <c:pt idx="3530">
                  <c:v>225.00000000000006</c:v>
                </c:pt>
                <c:pt idx="3531">
                  <c:v>90</c:v>
                </c:pt>
                <c:pt idx="3532">
                  <c:v>168.75</c:v>
                </c:pt>
                <c:pt idx="3533">
                  <c:v>315.00000000000006</c:v>
                </c:pt>
                <c:pt idx="3534">
                  <c:v>581.875</c:v>
                </c:pt>
                <c:pt idx="3535">
                  <c:v>153.125</c:v>
                </c:pt>
                <c:pt idx="3536">
                  <c:v>175.00000000000006</c:v>
                </c:pt>
                <c:pt idx="3537">
                  <c:v>60</c:v>
                </c:pt>
                <c:pt idx="3538">
                  <c:v>168.75</c:v>
                </c:pt>
                <c:pt idx="3539">
                  <c:v>315.00000000000006</c:v>
                </c:pt>
                <c:pt idx="3540">
                  <c:v>545.125</c:v>
                </c:pt>
                <c:pt idx="3541">
                  <c:v>183.75</c:v>
                </c:pt>
                <c:pt idx="3542">
                  <c:v>175.00000000000006</c:v>
                </c:pt>
                <c:pt idx="3543">
                  <c:v>30</c:v>
                </c:pt>
                <c:pt idx="3544">
                  <c:v>101.25</c:v>
                </c:pt>
                <c:pt idx="3545">
                  <c:v>245.00000000000006</c:v>
                </c:pt>
                <c:pt idx="3546">
                  <c:v>520.625</c:v>
                </c:pt>
                <c:pt idx="3547">
                  <c:v>153.125</c:v>
                </c:pt>
                <c:pt idx="3548">
                  <c:v>125.00000000000003</c:v>
                </c:pt>
                <c:pt idx="3549">
                  <c:v>60</c:v>
                </c:pt>
                <c:pt idx="3550">
                  <c:v>67.5</c:v>
                </c:pt>
                <c:pt idx="3551">
                  <c:v>280.00000000000006</c:v>
                </c:pt>
                <c:pt idx="3552">
                  <c:v>822.49999999999977</c:v>
                </c:pt>
                <c:pt idx="3553">
                  <c:v>275.625</c:v>
                </c:pt>
                <c:pt idx="3554">
                  <c:v>320</c:v>
                </c:pt>
                <c:pt idx="3555">
                  <c:v>240</c:v>
                </c:pt>
                <c:pt idx="3556">
                  <c:v>262.49999999999994</c:v>
                </c:pt>
                <c:pt idx="3557">
                  <c:v>660</c:v>
                </c:pt>
                <c:pt idx="3558">
                  <c:v>962.49999999999977</c:v>
                </c:pt>
                <c:pt idx="3559">
                  <c:v>472.49999999999994</c:v>
                </c:pt>
                <c:pt idx="3560">
                  <c:v>360</c:v>
                </c:pt>
                <c:pt idx="3561">
                  <c:v>320</c:v>
                </c:pt>
                <c:pt idx="3562">
                  <c:v>299.99999999999994</c:v>
                </c:pt>
                <c:pt idx="3563">
                  <c:v>770</c:v>
                </c:pt>
                <c:pt idx="3564">
                  <c:v>1006.2499999999998</c:v>
                </c:pt>
                <c:pt idx="3565">
                  <c:v>511.87499999999994</c:v>
                </c:pt>
                <c:pt idx="3566">
                  <c:v>400</c:v>
                </c:pt>
                <c:pt idx="3567">
                  <c:v>320</c:v>
                </c:pt>
                <c:pt idx="3568">
                  <c:v>337.49999999999994</c:v>
                </c:pt>
                <c:pt idx="3569">
                  <c:v>879.99999999999989</c:v>
                </c:pt>
                <c:pt idx="3570">
                  <c:v>962.49999999999977</c:v>
                </c:pt>
                <c:pt idx="3571">
                  <c:v>511.87499999999994</c:v>
                </c:pt>
                <c:pt idx="3572">
                  <c:v>400</c:v>
                </c:pt>
                <c:pt idx="3573">
                  <c:v>240</c:v>
                </c:pt>
                <c:pt idx="3574">
                  <c:v>187.49999999999997</c:v>
                </c:pt>
                <c:pt idx="3575">
                  <c:v>660</c:v>
                </c:pt>
                <c:pt idx="3576">
                  <c:v>743.74999999999977</c:v>
                </c:pt>
                <c:pt idx="3577">
                  <c:v>354.375</c:v>
                </c:pt>
                <c:pt idx="3578">
                  <c:v>200</c:v>
                </c:pt>
                <c:pt idx="3579">
                  <c:v>160</c:v>
                </c:pt>
                <c:pt idx="3580">
                  <c:v>149.99999999999997</c:v>
                </c:pt>
                <c:pt idx="3581">
                  <c:v>439.99999999999994</c:v>
                </c:pt>
                <c:pt idx="3582">
                  <c:v>721.87499999999977</c:v>
                </c:pt>
                <c:pt idx="3583">
                  <c:v>350</c:v>
                </c:pt>
                <c:pt idx="3584">
                  <c:v>200</c:v>
                </c:pt>
                <c:pt idx="3585">
                  <c:v>150</c:v>
                </c:pt>
                <c:pt idx="3586">
                  <c:v>135</c:v>
                </c:pt>
                <c:pt idx="3587">
                  <c:v>519.99999999999989</c:v>
                </c:pt>
                <c:pt idx="3588">
                  <c:v>735</c:v>
                </c:pt>
                <c:pt idx="3589">
                  <c:v>393.75</c:v>
                </c:pt>
                <c:pt idx="3590">
                  <c:v>440</c:v>
                </c:pt>
                <c:pt idx="3591">
                  <c:v>400</c:v>
                </c:pt>
                <c:pt idx="3592">
                  <c:v>315</c:v>
                </c:pt>
                <c:pt idx="3593">
                  <c:v>715</c:v>
                </c:pt>
                <c:pt idx="3594">
                  <c:v>1050</c:v>
                </c:pt>
                <c:pt idx="3595">
                  <c:v>525</c:v>
                </c:pt>
                <c:pt idx="3596">
                  <c:v>550</c:v>
                </c:pt>
                <c:pt idx="3597">
                  <c:v>450</c:v>
                </c:pt>
                <c:pt idx="3598">
                  <c:v>405</c:v>
                </c:pt>
                <c:pt idx="3599">
                  <c:v>844.99999999999989</c:v>
                </c:pt>
                <c:pt idx="3600">
                  <c:v>540</c:v>
                </c:pt>
                <c:pt idx="3601">
                  <c:v>300</c:v>
                </c:pt>
                <c:pt idx="3602">
                  <c:v>187.50000000000003</c:v>
                </c:pt>
                <c:pt idx="3603">
                  <c:v>87.5</c:v>
                </c:pt>
                <c:pt idx="3604">
                  <c:v>187.5</c:v>
                </c:pt>
                <c:pt idx="3605">
                  <c:v>300</c:v>
                </c:pt>
                <c:pt idx="3606">
                  <c:v>600</c:v>
                </c:pt>
                <c:pt idx="3607">
                  <c:v>180</c:v>
                </c:pt>
                <c:pt idx="3608">
                  <c:v>150.00000000000003</c:v>
                </c:pt>
                <c:pt idx="3609">
                  <c:v>218.75</c:v>
                </c:pt>
                <c:pt idx="3610">
                  <c:v>187.5</c:v>
                </c:pt>
                <c:pt idx="3611">
                  <c:v>300</c:v>
                </c:pt>
                <c:pt idx="3612">
                  <c:v>564</c:v>
                </c:pt>
                <c:pt idx="3613">
                  <c:v>210</c:v>
                </c:pt>
                <c:pt idx="3614">
                  <c:v>150.00000000000003</c:v>
                </c:pt>
                <c:pt idx="3615">
                  <c:v>262.5</c:v>
                </c:pt>
                <c:pt idx="3616">
                  <c:v>125</c:v>
                </c:pt>
                <c:pt idx="3617">
                  <c:v>240</c:v>
                </c:pt>
                <c:pt idx="3618">
                  <c:v>540</c:v>
                </c:pt>
                <c:pt idx="3619">
                  <c:v>180</c:v>
                </c:pt>
                <c:pt idx="3620">
                  <c:v>112.50000000000001</c:v>
                </c:pt>
                <c:pt idx="3621">
                  <c:v>109.375</c:v>
                </c:pt>
                <c:pt idx="3622">
                  <c:v>156.25</c:v>
                </c:pt>
                <c:pt idx="3623">
                  <c:v>330</c:v>
                </c:pt>
                <c:pt idx="3624">
                  <c:v>816.74999999999989</c:v>
                </c:pt>
                <c:pt idx="3625">
                  <c:v>300</c:v>
                </c:pt>
                <c:pt idx="3626">
                  <c:v>253.125</c:v>
                </c:pt>
                <c:pt idx="3627">
                  <c:v>196.875</c:v>
                </c:pt>
                <c:pt idx="3628">
                  <c:v>274.99999999999994</c:v>
                </c:pt>
                <c:pt idx="3629">
                  <c:v>585</c:v>
                </c:pt>
                <c:pt idx="3630">
                  <c:v>948.74999999999977</c:v>
                </c:pt>
                <c:pt idx="3631">
                  <c:v>487.5</c:v>
                </c:pt>
                <c:pt idx="3632">
                  <c:v>281.25</c:v>
                </c:pt>
                <c:pt idx="3633">
                  <c:v>253.125</c:v>
                </c:pt>
                <c:pt idx="3634">
                  <c:v>309.37499999999994</c:v>
                </c:pt>
                <c:pt idx="3635">
                  <c:v>675</c:v>
                </c:pt>
                <c:pt idx="3636">
                  <c:v>989.99999999999977</c:v>
                </c:pt>
                <c:pt idx="3637">
                  <c:v>525</c:v>
                </c:pt>
                <c:pt idx="3638">
                  <c:v>309.375</c:v>
                </c:pt>
                <c:pt idx="3639">
                  <c:v>253.125</c:v>
                </c:pt>
                <c:pt idx="3640">
                  <c:v>343.74999999999994</c:v>
                </c:pt>
                <c:pt idx="3641">
                  <c:v>765</c:v>
                </c:pt>
                <c:pt idx="3642">
                  <c:v>948.74999999999977</c:v>
                </c:pt>
                <c:pt idx="3643">
                  <c:v>525</c:v>
                </c:pt>
                <c:pt idx="3644">
                  <c:v>309.375</c:v>
                </c:pt>
                <c:pt idx="3645">
                  <c:v>196.875</c:v>
                </c:pt>
                <c:pt idx="3646">
                  <c:v>206.24999999999997</c:v>
                </c:pt>
                <c:pt idx="3647">
                  <c:v>585</c:v>
                </c:pt>
                <c:pt idx="3648">
                  <c:v>742.49999999999989</c:v>
                </c:pt>
                <c:pt idx="3649">
                  <c:v>375</c:v>
                </c:pt>
                <c:pt idx="3650">
                  <c:v>168.75</c:v>
                </c:pt>
                <c:pt idx="3651">
                  <c:v>140.625</c:v>
                </c:pt>
                <c:pt idx="3652">
                  <c:v>171.87499999999997</c:v>
                </c:pt>
                <c:pt idx="3653">
                  <c:v>405</c:v>
                </c:pt>
                <c:pt idx="3654">
                  <c:v>720</c:v>
                </c:pt>
                <c:pt idx="3655">
                  <c:v>371.25</c:v>
                </c:pt>
                <c:pt idx="3656">
                  <c:v>171.875</c:v>
                </c:pt>
                <c:pt idx="3657">
                  <c:v>137.5</c:v>
                </c:pt>
                <c:pt idx="3658">
                  <c:v>162.5</c:v>
                </c:pt>
                <c:pt idx="3659">
                  <c:v>472.5</c:v>
                </c:pt>
                <c:pt idx="3660">
                  <c:v>731.25</c:v>
                </c:pt>
                <c:pt idx="3661">
                  <c:v>495.00000000000006</c:v>
                </c:pt>
                <c:pt idx="3662">
                  <c:v>405.62500000000006</c:v>
                </c:pt>
                <c:pt idx="3663">
                  <c:v>378.12500000000006</c:v>
                </c:pt>
                <c:pt idx="3664">
                  <c:v>406.25</c:v>
                </c:pt>
                <c:pt idx="3665">
                  <c:v>735</c:v>
                </c:pt>
                <c:pt idx="3666">
                  <c:v>1121.25</c:v>
                </c:pt>
                <c:pt idx="3667">
                  <c:v>618.75</c:v>
                </c:pt>
                <c:pt idx="3668">
                  <c:v>481.25000000000006</c:v>
                </c:pt>
                <c:pt idx="3669">
                  <c:v>412.50000000000006</c:v>
                </c:pt>
                <c:pt idx="3670">
                  <c:v>487.5</c:v>
                </c:pt>
                <c:pt idx="3671">
                  <c:v>840</c:v>
                </c:pt>
                <c:pt idx="3672">
                  <c:v>1063.125</c:v>
                </c:pt>
                <c:pt idx="3673">
                  <c:v>658.125</c:v>
                </c:pt>
                <c:pt idx="3674">
                  <c:v>398.125</c:v>
                </c:pt>
                <c:pt idx="3675">
                  <c:v>244.99999999999994</c:v>
                </c:pt>
                <c:pt idx="3676">
                  <c:v>433.125</c:v>
                </c:pt>
                <c:pt idx="3677">
                  <c:v>585</c:v>
                </c:pt>
                <c:pt idx="3678">
                  <c:v>1164.375</c:v>
                </c:pt>
                <c:pt idx="3679">
                  <c:v>455.625</c:v>
                </c:pt>
                <c:pt idx="3680">
                  <c:v>336.875</c:v>
                </c:pt>
                <c:pt idx="3681">
                  <c:v>210</c:v>
                </c:pt>
                <c:pt idx="3682">
                  <c:v>433.125</c:v>
                </c:pt>
                <c:pt idx="3683">
                  <c:v>585</c:v>
                </c:pt>
                <c:pt idx="3684">
                  <c:v>1103.625</c:v>
                </c:pt>
                <c:pt idx="3685">
                  <c:v>506.25</c:v>
                </c:pt>
                <c:pt idx="3686">
                  <c:v>336.875</c:v>
                </c:pt>
                <c:pt idx="3687">
                  <c:v>174.99999999999997</c:v>
                </c:pt>
                <c:pt idx="3688">
                  <c:v>336.875</c:v>
                </c:pt>
                <c:pt idx="3689">
                  <c:v>494.99999999999994</c:v>
                </c:pt>
                <c:pt idx="3690">
                  <c:v>1063.125</c:v>
                </c:pt>
                <c:pt idx="3691">
                  <c:v>455.625</c:v>
                </c:pt>
                <c:pt idx="3692">
                  <c:v>275.625</c:v>
                </c:pt>
                <c:pt idx="3693">
                  <c:v>210</c:v>
                </c:pt>
                <c:pt idx="3694">
                  <c:v>288.75</c:v>
                </c:pt>
                <c:pt idx="3695">
                  <c:v>540</c:v>
                </c:pt>
                <c:pt idx="3696">
                  <c:v>1539</c:v>
                </c:pt>
                <c:pt idx="3697">
                  <c:v>680.62500000000011</c:v>
                </c:pt>
                <c:pt idx="3698">
                  <c:v>525</c:v>
                </c:pt>
                <c:pt idx="3699">
                  <c:v>437.5</c:v>
                </c:pt>
                <c:pt idx="3700">
                  <c:v>577.5</c:v>
                </c:pt>
                <c:pt idx="3701">
                  <c:v>1040</c:v>
                </c:pt>
                <c:pt idx="3702">
                  <c:v>1755</c:v>
                </c:pt>
                <c:pt idx="3703">
                  <c:v>990</c:v>
                </c:pt>
                <c:pt idx="3704">
                  <c:v>568.75</c:v>
                </c:pt>
                <c:pt idx="3705">
                  <c:v>525</c:v>
                </c:pt>
                <c:pt idx="3706">
                  <c:v>630</c:v>
                </c:pt>
                <c:pt idx="3707">
                  <c:v>1170</c:v>
                </c:pt>
                <c:pt idx="3708">
                  <c:v>1822.5</c:v>
                </c:pt>
                <c:pt idx="3709">
                  <c:v>1051.875</c:v>
                </c:pt>
                <c:pt idx="3710">
                  <c:v>612.5</c:v>
                </c:pt>
                <c:pt idx="3711">
                  <c:v>525</c:v>
                </c:pt>
                <c:pt idx="3712">
                  <c:v>682.5</c:v>
                </c:pt>
                <c:pt idx="3713">
                  <c:v>1300</c:v>
                </c:pt>
                <c:pt idx="3714">
                  <c:v>1755</c:v>
                </c:pt>
                <c:pt idx="3715">
                  <c:v>1051.875</c:v>
                </c:pt>
                <c:pt idx="3716">
                  <c:v>612.5</c:v>
                </c:pt>
                <c:pt idx="3717">
                  <c:v>437.5</c:v>
                </c:pt>
                <c:pt idx="3718">
                  <c:v>472.49999999999994</c:v>
                </c:pt>
                <c:pt idx="3719">
                  <c:v>1040</c:v>
                </c:pt>
                <c:pt idx="3720">
                  <c:v>1417.5</c:v>
                </c:pt>
                <c:pt idx="3721">
                  <c:v>804.37500000000011</c:v>
                </c:pt>
                <c:pt idx="3722">
                  <c:v>393.75</c:v>
                </c:pt>
                <c:pt idx="3723">
                  <c:v>350</c:v>
                </c:pt>
                <c:pt idx="3724">
                  <c:v>420</c:v>
                </c:pt>
                <c:pt idx="3725">
                  <c:v>779.99999999999989</c:v>
                </c:pt>
                <c:pt idx="3726">
                  <c:v>1389.375</c:v>
                </c:pt>
                <c:pt idx="3727">
                  <c:v>810.00000000000011</c:v>
                </c:pt>
                <c:pt idx="3728">
                  <c:v>420.00000000000006</c:v>
                </c:pt>
                <c:pt idx="3729">
                  <c:v>367.50000000000006</c:v>
                </c:pt>
                <c:pt idx="3730">
                  <c:v>428.75000000000006</c:v>
                </c:pt>
                <c:pt idx="3731">
                  <c:v>899.99999999999989</c:v>
                </c:pt>
                <c:pt idx="3732">
                  <c:v>1417.5000000000002</c:v>
                </c:pt>
                <c:pt idx="3733">
                  <c:v>877.50000000000011</c:v>
                </c:pt>
                <c:pt idx="3734">
                  <c:v>672</c:v>
                </c:pt>
                <c:pt idx="3735">
                  <c:v>630</c:v>
                </c:pt>
                <c:pt idx="3736">
                  <c:v>673.75</c:v>
                </c:pt>
                <c:pt idx="3737">
                  <c:v>1125</c:v>
                </c:pt>
                <c:pt idx="3738">
                  <c:v>1890</c:v>
                </c:pt>
                <c:pt idx="3739">
                  <c:v>1080.0000000000002</c:v>
                </c:pt>
                <c:pt idx="3740">
                  <c:v>787.50000000000011</c:v>
                </c:pt>
                <c:pt idx="3741">
                  <c:v>682.5</c:v>
                </c:pt>
                <c:pt idx="3742">
                  <c:v>796.25</c:v>
                </c:pt>
                <c:pt idx="3743">
                  <c:v>1275</c:v>
                </c:pt>
                <c:pt idx="3744">
                  <c:v>1050</c:v>
                </c:pt>
                <c:pt idx="3745">
                  <c:v>650</c:v>
                </c:pt>
                <c:pt idx="3746">
                  <c:v>390</c:v>
                </c:pt>
                <c:pt idx="3747">
                  <c:v>236.24999999999994</c:v>
                </c:pt>
                <c:pt idx="3748">
                  <c:v>405.00000000000006</c:v>
                </c:pt>
                <c:pt idx="3749">
                  <c:v>568.75</c:v>
                </c:pt>
                <c:pt idx="3750">
                  <c:v>1200</c:v>
                </c:pt>
                <c:pt idx="3751">
                  <c:v>500</c:v>
                </c:pt>
                <c:pt idx="3752">
                  <c:v>360</c:v>
                </c:pt>
                <c:pt idx="3753">
                  <c:v>269.99999999999994</c:v>
                </c:pt>
                <c:pt idx="3754">
                  <c:v>495.00000000000006</c:v>
                </c:pt>
                <c:pt idx="3755">
                  <c:v>656.25</c:v>
                </c:pt>
                <c:pt idx="3756">
                  <c:v>1140</c:v>
                </c:pt>
                <c:pt idx="3757">
                  <c:v>550</c:v>
                </c:pt>
                <c:pt idx="3758">
                  <c:v>360</c:v>
                </c:pt>
                <c:pt idx="3759">
                  <c:v>202.49999999999997</c:v>
                </c:pt>
                <c:pt idx="3760">
                  <c:v>360.00000000000006</c:v>
                </c:pt>
                <c:pt idx="3761">
                  <c:v>525</c:v>
                </c:pt>
                <c:pt idx="3762">
                  <c:v>1100</c:v>
                </c:pt>
                <c:pt idx="3763">
                  <c:v>500</c:v>
                </c:pt>
                <c:pt idx="3764">
                  <c:v>300</c:v>
                </c:pt>
                <c:pt idx="3765">
                  <c:v>236.24999999999994</c:v>
                </c:pt>
                <c:pt idx="3766">
                  <c:v>315.00000000000006</c:v>
                </c:pt>
                <c:pt idx="3767">
                  <c:v>568.75</c:v>
                </c:pt>
                <c:pt idx="3768">
                  <c:v>1547</c:v>
                </c:pt>
                <c:pt idx="3769">
                  <c:v>720.00000000000011</c:v>
                </c:pt>
                <c:pt idx="3770">
                  <c:v>536.25</c:v>
                </c:pt>
                <c:pt idx="3771">
                  <c:v>453.75000000000006</c:v>
                </c:pt>
                <c:pt idx="3772">
                  <c:v>585</c:v>
                </c:pt>
                <c:pt idx="3773">
                  <c:v>1041.25</c:v>
                </c:pt>
                <c:pt idx="3774">
                  <c:v>1755</c:v>
                </c:pt>
                <c:pt idx="3775">
                  <c:v>1020.0000000000002</c:v>
                </c:pt>
                <c:pt idx="3776">
                  <c:v>577.5</c:v>
                </c:pt>
                <c:pt idx="3777">
                  <c:v>536.25</c:v>
                </c:pt>
                <c:pt idx="3778">
                  <c:v>633.75</c:v>
                </c:pt>
                <c:pt idx="3779">
                  <c:v>1163.75</c:v>
                </c:pt>
                <c:pt idx="3780">
                  <c:v>1820</c:v>
                </c:pt>
                <c:pt idx="3781">
                  <c:v>1080.0000000000002</c:v>
                </c:pt>
                <c:pt idx="3782">
                  <c:v>618.75</c:v>
                </c:pt>
                <c:pt idx="3783">
                  <c:v>536.25</c:v>
                </c:pt>
                <c:pt idx="3784">
                  <c:v>682.5</c:v>
                </c:pt>
                <c:pt idx="3785">
                  <c:v>1286.25</c:v>
                </c:pt>
                <c:pt idx="3786">
                  <c:v>1755</c:v>
                </c:pt>
                <c:pt idx="3787">
                  <c:v>1080.0000000000002</c:v>
                </c:pt>
                <c:pt idx="3788">
                  <c:v>618.75</c:v>
                </c:pt>
                <c:pt idx="3789">
                  <c:v>453.75000000000006</c:v>
                </c:pt>
                <c:pt idx="3790">
                  <c:v>487.5</c:v>
                </c:pt>
                <c:pt idx="3791">
                  <c:v>1041.25</c:v>
                </c:pt>
                <c:pt idx="3792">
                  <c:v>1430</c:v>
                </c:pt>
                <c:pt idx="3793">
                  <c:v>840.00000000000023</c:v>
                </c:pt>
                <c:pt idx="3794">
                  <c:v>412.5</c:v>
                </c:pt>
                <c:pt idx="3795">
                  <c:v>371.25</c:v>
                </c:pt>
                <c:pt idx="3796">
                  <c:v>438.75</c:v>
                </c:pt>
                <c:pt idx="3797">
                  <c:v>796.25</c:v>
                </c:pt>
                <c:pt idx="3798">
                  <c:v>1330.0000000000002</c:v>
                </c:pt>
                <c:pt idx="3799">
                  <c:v>780.00000000000023</c:v>
                </c:pt>
                <c:pt idx="3800">
                  <c:v>390.00000000000006</c:v>
                </c:pt>
                <c:pt idx="3801">
                  <c:v>341.25000000000006</c:v>
                </c:pt>
                <c:pt idx="3802">
                  <c:v>393.75000000000006</c:v>
                </c:pt>
                <c:pt idx="3803">
                  <c:v>840</c:v>
                </c:pt>
                <c:pt idx="3804">
                  <c:v>1350.0000000000002</c:v>
                </c:pt>
                <c:pt idx="3805">
                  <c:v>845.00000000000023</c:v>
                </c:pt>
                <c:pt idx="3806">
                  <c:v>672.75000000000011</c:v>
                </c:pt>
                <c:pt idx="3807">
                  <c:v>633.75000000000011</c:v>
                </c:pt>
                <c:pt idx="3808">
                  <c:v>675.00000000000011</c:v>
                </c:pt>
                <c:pt idx="3809">
                  <c:v>1120</c:v>
                </c:pt>
                <c:pt idx="3810">
                  <c:v>1875.0000000000005</c:v>
                </c:pt>
                <c:pt idx="3811">
                  <c:v>1105.0000000000002</c:v>
                </c:pt>
                <c:pt idx="3812">
                  <c:v>780.00000000000011</c:v>
                </c:pt>
                <c:pt idx="3813">
                  <c:v>682.50000000000011</c:v>
                </c:pt>
                <c:pt idx="3814">
                  <c:v>787.50000000000011</c:v>
                </c:pt>
                <c:pt idx="3815">
                  <c:v>1260</c:v>
                </c:pt>
                <c:pt idx="3816">
                  <c:v>962.50000000000011</c:v>
                </c:pt>
                <c:pt idx="3817">
                  <c:v>577.50000000000011</c:v>
                </c:pt>
                <c:pt idx="3818">
                  <c:v>337.5</c:v>
                </c:pt>
                <c:pt idx="3819">
                  <c:v>187.49999999999997</c:v>
                </c:pt>
                <c:pt idx="3820">
                  <c:v>325.00000000000006</c:v>
                </c:pt>
                <c:pt idx="3821">
                  <c:v>495.00000000000006</c:v>
                </c:pt>
                <c:pt idx="3822">
                  <c:v>1106.8750000000002</c:v>
                </c:pt>
                <c:pt idx="3823">
                  <c:v>433.12500000000006</c:v>
                </c:pt>
                <c:pt idx="3824">
                  <c:v>309.375</c:v>
                </c:pt>
                <c:pt idx="3825">
                  <c:v>218.74999999999997</c:v>
                </c:pt>
                <c:pt idx="3826">
                  <c:v>406.25000000000006</c:v>
                </c:pt>
                <c:pt idx="3827">
                  <c:v>577.5</c:v>
                </c:pt>
                <c:pt idx="3828">
                  <c:v>1049.1250000000002</c:v>
                </c:pt>
                <c:pt idx="3829">
                  <c:v>481.25000000000006</c:v>
                </c:pt>
                <c:pt idx="3830">
                  <c:v>309.375</c:v>
                </c:pt>
                <c:pt idx="3831">
                  <c:v>156.24999999999997</c:v>
                </c:pt>
                <c:pt idx="3832">
                  <c:v>284.37500000000006</c:v>
                </c:pt>
                <c:pt idx="3833">
                  <c:v>453.75000000000006</c:v>
                </c:pt>
                <c:pt idx="3834">
                  <c:v>1010.6250000000002</c:v>
                </c:pt>
                <c:pt idx="3835">
                  <c:v>433.12500000000006</c:v>
                </c:pt>
                <c:pt idx="3836">
                  <c:v>253.125</c:v>
                </c:pt>
                <c:pt idx="3837">
                  <c:v>187.49999999999997</c:v>
                </c:pt>
                <c:pt idx="3838">
                  <c:v>225.00000000000003</c:v>
                </c:pt>
                <c:pt idx="3839">
                  <c:v>450</c:v>
                </c:pt>
                <c:pt idx="3840">
                  <c:v>1296.7500000000002</c:v>
                </c:pt>
                <c:pt idx="3841">
                  <c:v>577.50000000000011</c:v>
                </c:pt>
                <c:pt idx="3842">
                  <c:v>412.50000000000006</c:v>
                </c:pt>
                <c:pt idx="3843">
                  <c:v>343.75</c:v>
                </c:pt>
                <c:pt idx="3844">
                  <c:v>446.875</c:v>
                </c:pt>
                <c:pt idx="3845">
                  <c:v>840.00000000000011</c:v>
                </c:pt>
                <c:pt idx="3846">
                  <c:v>1478.7500000000002</c:v>
                </c:pt>
                <c:pt idx="3847">
                  <c:v>840.00000000000023</c:v>
                </c:pt>
                <c:pt idx="3848">
                  <c:v>446.87500000000006</c:v>
                </c:pt>
                <c:pt idx="3849">
                  <c:v>412.50000000000006</c:v>
                </c:pt>
                <c:pt idx="3850">
                  <c:v>487.5</c:v>
                </c:pt>
                <c:pt idx="3851">
                  <c:v>945.00000000000011</c:v>
                </c:pt>
                <c:pt idx="3852">
                  <c:v>1535.6250000000002</c:v>
                </c:pt>
                <c:pt idx="3853">
                  <c:v>892.50000000000023</c:v>
                </c:pt>
                <c:pt idx="3854">
                  <c:v>481.25000000000006</c:v>
                </c:pt>
                <c:pt idx="3855">
                  <c:v>412.50000000000006</c:v>
                </c:pt>
                <c:pt idx="3856">
                  <c:v>528.125</c:v>
                </c:pt>
                <c:pt idx="3857">
                  <c:v>1050</c:v>
                </c:pt>
                <c:pt idx="3858">
                  <c:v>1478.7500000000002</c:v>
                </c:pt>
                <c:pt idx="3859">
                  <c:v>892.50000000000023</c:v>
                </c:pt>
                <c:pt idx="3860">
                  <c:v>481.25000000000006</c:v>
                </c:pt>
                <c:pt idx="3861">
                  <c:v>343.75</c:v>
                </c:pt>
                <c:pt idx="3862">
                  <c:v>365.625</c:v>
                </c:pt>
                <c:pt idx="3863">
                  <c:v>840.00000000000011</c:v>
                </c:pt>
                <c:pt idx="3864">
                  <c:v>1194.375</c:v>
                </c:pt>
                <c:pt idx="3865">
                  <c:v>682.50000000000011</c:v>
                </c:pt>
                <c:pt idx="3866">
                  <c:v>309.375</c:v>
                </c:pt>
                <c:pt idx="3867">
                  <c:v>275</c:v>
                </c:pt>
                <c:pt idx="3868">
                  <c:v>325</c:v>
                </c:pt>
                <c:pt idx="3869">
                  <c:v>630</c:v>
                </c:pt>
                <c:pt idx="3870">
                  <c:v>1102.5000000000002</c:v>
                </c:pt>
                <c:pt idx="3871">
                  <c:v>625.62500000000023</c:v>
                </c:pt>
                <c:pt idx="3872">
                  <c:v>284.37500000000006</c:v>
                </c:pt>
                <c:pt idx="3873">
                  <c:v>243.75000000000006</c:v>
                </c:pt>
                <c:pt idx="3874">
                  <c:v>281.25000000000006</c:v>
                </c:pt>
                <c:pt idx="3875">
                  <c:v>660</c:v>
                </c:pt>
                <c:pt idx="3876">
                  <c:v>1115.6250000000002</c:v>
                </c:pt>
                <c:pt idx="3877">
                  <c:v>682.50000000000023</c:v>
                </c:pt>
                <c:pt idx="3878">
                  <c:v>520.00000000000011</c:v>
                </c:pt>
                <c:pt idx="3879">
                  <c:v>487.50000000000011</c:v>
                </c:pt>
                <c:pt idx="3880">
                  <c:v>515.62500000000011</c:v>
                </c:pt>
                <c:pt idx="3881">
                  <c:v>900</c:v>
                </c:pt>
                <c:pt idx="3882">
                  <c:v>1575.0000000000005</c:v>
                </c:pt>
                <c:pt idx="3883">
                  <c:v>910.00000000000023</c:v>
                </c:pt>
                <c:pt idx="3884">
                  <c:v>609.37500000000011</c:v>
                </c:pt>
                <c:pt idx="3885">
                  <c:v>528.12500000000011</c:v>
                </c:pt>
                <c:pt idx="3886">
                  <c:v>609.37500000000011</c:v>
                </c:pt>
                <c:pt idx="3887">
                  <c:v>1020</c:v>
                </c:pt>
              </c:numCache>
            </c:numRef>
          </c:yVal>
          <c:smooth val="0"/>
          <c:extLst>
            <c:ext xmlns:c16="http://schemas.microsoft.com/office/drawing/2014/chart" uri="{C3380CC4-5D6E-409C-BE32-E72D297353CC}">
              <c16:uniqueId val="{00000005-5BC2-4A45-BD01-F04E70288662}"/>
            </c:ext>
          </c:extLst>
        </c:ser>
        <c:dLbls>
          <c:showLegendKey val="0"/>
          <c:showVal val="0"/>
          <c:showCatName val="0"/>
          <c:showSerName val="0"/>
          <c:showPercent val="0"/>
          <c:showBubbleSize val="0"/>
        </c:dLbls>
        <c:axId val="350233487"/>
        <c:axId val="350226767"/>
      </c:scatterChart>
      <c:valAx>
        <c:axId val="350233487"/>
        <c:scaling>
          <c:orientation val="minMax"/>
        </c:scaling>
        <c:delete val="0"/>
        <c:axPos val="b"/>
        <c:majorGridlines>
          <c:spPr>
            <a:ln w="9525" cap="flat" cmpd="sng" algn="ctr">
              <a:noFill/>
              <a:round/>
            </a:ln>
            <a:effectLst/>
          </c:spPr>
        </c:majorGridlines>
        <c:numFmt formatCode="[$$-409]#,##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crossAx val="350226767"/>
        <c:crosses val="autoZero"/>
        <c:crossBetween val="midCat"/>
      </c:valAx>
      <c:valAx>
        <c:axId val="350226767"/>
        <c:scaling>
          <c:orientation val="minMax"/>
          <c:min val="0"/>
        </c:scaling>
        <c:delete val="0"/>
        <c:axPos val="l"/>
        <c:majorGridlines>
          <c:spPr>
            <a:ln w="9525" cap="flat" cmpd="sng" algn="ctr">
              <a:no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crossAx val="3502334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15"/>
            <c:spPr>
              <a:solidFill>
                <a:schemeClr val="accent1"/>
              </a:solidFill>
              <a:ln w="9525">
                <a:solidFill>
                  <a:schemeClr val="accent1"/>
                </a:solidFill>
              </a:ln>
              <a:effectLst/>
            </c:spPr>
          </c:marker>
          <c:xVal>
            <c:numRef>
              <c:f>KPIs!$AZ$7:$AZ$27</c:f>
              <c:numCache>
                <c:formatCode>[$$-409]#,##0.00</c:formatCode>
                <c:ptCount val="21"/>
                <c:pt idx="0">
                  <c:v>0.1</c:v>
                </c:pt>
                <c:pt idx="1">
                  <c:v>0.15</c:v>
                </c:pt>
                <c:pt idx="2">
                  <c:v>0.2</c:v>
                </c:pt>
                <c:pt idx="3">
                  <c:v>0.25</c:v>
                </c:pt>
                <c:pt idx="4">
                  <c:v>0.3</c:v>
                </c:pt>
                <c:pt idx="5">
                  <c:v>0.35</c:v>
                </c:pt>
                <c:pt idx="6">
                  <c:v>0.4</c:v>
                </c:pt>
                <c:pt idx="7">
                  <c:v>0.45</c:v>
                </c:pt>
                <c:pt idx="8">
                  <c:v>0.5</c:v>
                </c:pt>
                <c:pt idx="9">
                  <c:v>0.55000000000000004</c:v>
                </c:pt>
                <c:pt idx="10">
                  <c:v>0.6</c:v>
                </c:pt>
                <c:pt idx="11">
                  <c:v>0.65</c:v>
                </c:pt>
                <c:pt idx="12">
                  <c:v>0.7</c:v>
                </c:pt>
                <c:pt idx="13">
                  <c:v>0.75</c:v>
                </c:pt>
                <c:pt idx="14">
                  <c:v>0.8</c:v>
                </c:pt>
                <c:pt idx="15">
                  <c:v>0.85</c:v>
                </c:pt>
                <c:pt idx="16">
                  <c:v>0.9</c:v>
                </c:pt>
                <c:pt idx="17">
                  <c:v>0.95</c:v>
                </c:pt>
                <c:pt idx="18">
                  <c:v>1</c:v>
                </c:pt>
                <c:pt idx="19">
                  <c:v>1.05</c:v>
                </c:pt>
                <c:pt idx="20">
                  <c:v>1.1000000000000001</c:v>
                </c:pt>
              </c:numCache>
            </c:numRef>
          </c:xVal>
          <c:yVal>
            <c:numRef>
              <c:f>KPIs!$BA$7:$BA$27</c:f>
              <c:numCache>
                <c:formatCode>#,##0</c:formatCode>
                <c:ptCount val="21"/>
                <c:pt idx="0">
                  <c:v>30250</c:v>
                </c:pt>
                <c:pt idx="1">
                  <c:v>112500</c:v>
                </c:pt>
                <c:pt idx="2">
                  <c:v>364200</c:v>
                </c:pt>
                <c:pt idx="3">
                  <c:v>572450</c:v>
                </c:pt>
                <c:pt idx="4">
                  <c:v>864900</c:v>
                </c:pt>
                <c:pt idx="5">
                  <c:v>1318900</c:v>
                </c:pt>
                <c:pt idx="6">
                  <c:v>1735950</c:v>
                </c:pt>
                <c:pt idx="7">
                  <c:v>2175150</c:v>
                </c:pt>
                <c:pt idx="8">
                  <c:v>2440100</c:v>
                </c:pt>
                <c:pt idx="9">
                  <c:v>2242650</c:v>
                </c:pt>
                <c:pt idx="10">
                  <c:v>1871650</c:v>
                </c:pt>
                <c:pt idx="11">
                  <c:v>1464550</c:v>
                </c:pt>
                <c:pt idx="12">
                  <c:v>750000</c:v>
                </c:pt>
                <c:pt idx="13">
                  <c:v>394500</c:v>
                </c:pt>
                <c:pt idx="14">
                  <c:v>315000</c:v>
                </c:pt>
                <c:pt idx="15">
                  <c:v>197500</c:v>
                </c:pt>
                <c:pt idx="16">
                  <c:v>128750</c:v>
                </c:pt>
                <c:pt idx="17">
                  <c:v>90750</c:v>
                </c:pt>
                <c:pt idx="18">
                  <c:v>24500</c:v>
                </c:pt>
                <c:pt idx="19">
                  <c:v>26000</c:v>
                </c:pt>
                <c:pt idx="20">
                  <c:v>28000</c:v>
                </c:pt>
              </c:numCache>
            </c:numRef>
          </c:yVal>
          <c:smooth val="0"/>
          <c:extLst>
            <c:ext xmlns:c16="http://schemas.microsoft.com/office/drawing/2014/chart" uri="{C3380CC4-5D6E-409C-BE32-E72D297353CC}">
              <c16:uniqueId val="{00000000-11A4-4265-A5C8-94BB86853BB2}"/>
            </c:ext>
          </c:extLst>
        </c:ser>
        <c:dLbls>
          <c:showLegendKey val="0"/>
          <c:showVal val="0"/>
          <c:showCatName val="0"/>
          <c:showSerName val="0"/>
          <c:showPercent val="0"/>
          <c:showBubbleSize val="0"/>
        </c:dLbls>
        <c:axId val="339632976"/>
        <c:axId val="1106483840"/>
      </c:scatterChart>
      <c:valAx>
        <c:axId val="339632976"/>
        <c:scaling>
          <c:orientation val="minMax"/>
        </c:scaling>
        <c:delete val="0"/>
        <c:axPos val="b"/>
        <c:majorGridlines>
          <c:spPr>
            <a:ln w="9525" cap="flat" cmpd="sng" algn="ctr">
              <a:solidFill>
                <a:schemeClr val="accent3">
                  <a:lumMod val="20000"/>
                  <a:lumOff val="80000"/>
                </a:schemeClr>
              </a:solidFill>
              <a:prstDash val="lgDashDot"/>
              <a:round/>
            </a:ln>
            <a:effectLst/>
          </c:spPr>
        </c:majorGridlines>
        <c:numFmt formatCode="[$$-4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2400" b="0" i="0" u="none" strike="noStrike" kern="1200" baseline="0">
                <a:solidFill>
                  <a:schemeClr val="tx1">
                    <a:lumMod val="65000"/>
                    <a:lumOff val="35000"/>
                  </a:schemeClr>
                </a:solidFill>
                <a:latin typeface="+mn-lt"/>
                <a:ea typeface="+mn-ea"/>
                <a:cs typeface="+mn-cs"/>
              </a:defRPr>
            </a:pPr>
            <a:endParaRPr lang="en-US"/>
          </a:p>
        </c:txPr>
        <c:crossAx val="1106483840"/>
        <c:crosses val="autoZero"/>
        <c:crossBetween val="midCat"/>
      </c:valAx>
      <c:valAx>
        <c:axId val="1106483840"/>
        <c:scaling>
          <c:orientation val="minMax"/>
        </c:scaling>
        <c:delete val="0"/>
        <c:axPos val="l"/>
        <c:majorGridlines>
          <c:spPr>
            <a:ln w="9525" cap="flat" cmpd="sng" algn="ctr">
              <a:noFill/>
              <a:prstDash val="sysDash"/>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2400" b="0" i="0" u="none" strike="noStrike" kern="1200" baseline="0">
                <a:solidFill>
                  <a:schemeClr val="tx1">
                    <a:lumMod val="65000"/>
                    <a:lumOff val="35000"/>
                  </a:schemeClr>
                </a:solidFill>
                <a:latin typeface="+mn-lt"/>
                <a:ea typeface="+mn-ea"/>
                <a:cs typeface="+mn-cs"/>
              </a:defRPr>
            </a:pPr>
            <a:endParaRPr lang="en-US"/>
          </a:p>
        </c:txPr>
        <c:crossAx val="3396329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[proj.xlsx]KPIs!profit by retailer</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pivotFmt>
      <c:pivotFmt>
        <c:idx val="5"/>
        <c:spPr>
          <a:noFill/>
          <a:ln>
            <a:noFill/>
          </a:ln>
          <a:effectLst/>
        </c:spPr>
        <c:dLbl>
          <c:idx val="0"/>
          <c:spPr>
            <a:noFill/>
            <a:ln>
              <a:noFill/>
            </a:ln>
            <a:effectLst/>
          </c:spPr>
          <c:txPr>
            <a:bodyPr rot="0" spcFirstLastPara="1" vertOverflow="ellipsis" vert="horz" wrap="square" lIns="38100" tIns="19050" rIns="38100" bIns="19050" anchor="ctr" anchorCtr="0">
              <a:noAutofit/>
            </a:bodyPr>
            <a:lstStyle/>
            <a:p>
              <a:pPr algn="l">
                <a:defRPr sz="28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extLst>
            <c:ext xmlns:c15="http://schemas.microsoft.com/office/drawing/2012/chart" uri="{CE6537A1-D6FC-4f65-9D91-7224C49458BB}">
              <c15:layout>
                <c:manualLayout>
                  <c:w val="0.15349392459353375"/>
                  <c:h val="9.8356069232353391E-2"/>
                </c:manualLayout>
              </c15:layout>
            </c:ext>
          </c:extLst>
        </c:dLbl>
      </c:pivotFmt>
      <c:pivotFmt>
        <c:idx val="6"/>
        <c:spPr>
          <a:no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l">
                <a:defRPr sz="28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extLst>
            <c:ext xmlns:c15="http://schemas.microsoft.com/office/drawing/2012/chart" uri="{CE6537A1-D6FC-4f65-9D91-7224C49458BB}">
              <c15:layout>
                <c:manualLayout>
                  <c:w val="0.16051212253508687"/>
                  <c:h val="0.19720347778784528"/>
                </c:manualLayout>
              </c15:layout>
            </c:ext>
          </c:extLst>
        </c:dLbl>
      </c:pivotFmt>
      <c:pivotFmt>
        <c:idx val="7"/>
        <c:spPr>
          <a:noFill/>
          <a:ln>
            <a:noFill/>
          </a:ln>
          <a:effectLst/>
        </c:spPr>
      </c:pivotFmt>
      <c:pivotFmt>
        <c:idx val="8"/>
        <c:spPr>
          <a:noFill/>
          <a:ln>
            <a:noFill/>
          </a:ln>
          <a:effectLst/>
        </c:spPr>
      </c:pivotFmt>
      <c:pivotFmt>
        <c:idx val="9"/>
        <c:spPr>
          <a:solidFill>
            <a:schemeClr val="accent4"/>
          </a:solidFill>
          <a:ln>
            <a:noFill/>
          </a:ln>
          <a:effectLst/>
        </c:spPr>
      </c:pivotFmt>
      <c:pivotFmt>
        <c:idx val="10"/>
        <c:spPr>
          <a:solidFill>
            <a:schemeClr val="accent2"/>
          </a:solidFill>
          <a:ln>
            <a:noFill/>
          </a:ln>
          <a:effectLst/>
        </c:spPr>
      </c:pivotFmt>
      <c:pivotFmt>
        <c:idx val="11"/>
        <c:spPr>
          <a:solidFill>
            <a:schemeClr val="accent3"/>
          </a:solidFill>
          <a:ln>
            <a:noFill/>
          </a:ln>
          <a:effectLst/>
        </c:spPr>
      </c:pivotFmt>
    </c:pivotFmts>
    <c:plotArea>
      <c:layout/>
      <c:barChart>
        <c:barDir val="bar"/>
        <c:grouping val="clustered"/>
        <c:varyColors val="0"/>
        <c:ser>
          <c:idx val="0"/>
          <c:order val="0"/>
          <c:tx>
            <c:strRef>
              <c:f>KPIs!$S$6</c:f>
              <c:strCache>
                <c:ptCount val="1"/>
                <c:pt idx="0">
                  <c:v>Sum of Operating Profit</c:v>
                </c:pt>
              </c:strCache>
            </c:strRef>
          </c:tx>
          <c:spPr>
            <a:solidFill>
              <a:srgbClr val="002060"/>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6-5EC8-4164-AEFE-3A62E3A13D4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7-5EC8-4164-AEFE-3A62E3A13D42}"/>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3-5EC8-4164-AEFE-3A62E3A13D42}"/>
              </c:ext>
            </c:extLst>
          </c:dPt>
          <c:dLbls>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KPIs!$R$7:$R$11</c:f>
              <c:strCache>
                <c:ptCount val="4"/>
                <c:pt idx="0">
                  <c:v>DreamCo</c:v>
                </c:pt>
                <c:pt idx="1">
                  <c:v>BevCo</c:v>
                </c:pt>
                <c:pt idx="2">
                  <c:v>FizzySip</c:v>
                </c:pt>
                <c:pt idx="3">
                  <c:v>Sodapop</c:v>
                </c:pt>
              </c:strCache>
            </c:strRef>
          </c:cat>
          <c:val>
            <c:numRef>
              <c:f>KPIs!$S$7:$S$11</c:f>
              <c:numCache>
                <c:formatCode>[&lt;999950]\$0.0,"K";[&lt;999950000]\$0.0,,"M";\$0.0,,,"B"</c:formatCode>
                <c:ptCount val="4"/>
                <c:pt idx="0">
                  <c:v>147890</c:v>
                </c:pt>
                <c:pt idx="1">
                  <c:v>542046.125</c:v>
                </c:pt>
                <c:pt idx="2">
                  <c:v>835759.375</c:v>
                </c:pt>
                <c:pt idx="3">
                  <c:v>1647936.375</c:v>
                </c:pt>
              </c:numCache>
            </c:numRef>
          </c:val>
          <c:extLst>
            <c:ext xmlns:c16="http://schemas.microsoft.com/office/drawing/2014/chart" uri="{C3380CC4-5D6E-409C-BE32-E72D297353CC}">
              <c16:uniqueId val="{00000000-64B2-4D03-89B6-3891F021003D}"/>
            </c:ext>
          </c:extLst>
        </c:ser>
        <c:ser>
          <c:idx val="1"/>
          <c:order val="1"/>
          <c:tx>
            <c:strRef>
              <c:f>KPIs!$T$6</c:f>
              <c:strCache>
                <c:ptCount val="1"/>
                <c:pt idx="0">
                  <c:v>Sum of Operating Profit2</c:v>
                </c:pt>
              </c:strCache>
            </c:strRef>
          </c:tx>
          <c:spPr>
            <a:no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2-5EC8-4164-AEFE-3A62E3A13D42}"/>
              </c:ext>
            </c:extLst>
          </c:dPt>
          <c:dPt>
            <c:idx val="3"/>
            <c:invertIfNegative val="0"/>
            <c:bubble3D val="0"/>
            <c:spPr>
              <a:noFill/>
              <a:ln>
                <a:noFill/>
              </a:ln>
              <a:effectLst/>
            </c:spPr>
            <c:extLst>
              <c:ext xmlns:c16="http://schemas.microsoft.com/office/drawing/2014/chart" uri="{C3380CC4-5D6E-409C-BE32-E72D297353CC}">
                <c16:uniqueId val="{00000001-5EC8-4164-AEFE-3A62E3A13D42}"/>
              </c:ext>
            </c:extLst>
          </c:dPt>
          <c:dLbls>
            <c:dLbl>
              <c:idx val="0"/>
              <c:spPr>
                <a:noFill/>
                <a:ln>
                  <a:noFill/>
                </a:ln>
                <a:effectLst/>
              </c:spPr>
              <c:txPr>
                <a:bodyPr rot="0" spcFirstLastPara="1" vertOverflow="ellipsis" vert="horz" wrap="square" lIns="38100" tIns="19050" rIns="38100" bIns="19050" anchor="ctr" anchorCtr="0">
                  <a:spAutoFit/>
                </a:bodyPr>
                <a:lstStyle/>
                <a:p>
                  <a:pPr algn="l">
                    <a:defRPr sz="28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extLst>
                <c:ext xmlns:c15="http://schemas.microsoft.com/office/drawing/2012/chart" uri="{CE6537A1-D6FC-4f65-9D91-7224C49458BB}">
                  <c15:layout>
                    <c:manualLayout>
                      <c:w val="0.16051212253508687"/>
                      <c:h val="0.19720347778784528"/>
                    </c:manualLayout>
                  </c15:layout>
                </c:ext>
                <c:ext xmlns:c16="http://schemas.microsoft.com/office/drawing/2014/chart" uri="{C3380CC4-5D6E-409C-BE32-E72D297353CC}">
                  <c16:uniqueId val="{00000002-5EC8-4164-AEFE-3A62E3A13D42}"/>
                </c:ext>
              </c:extLst>
            </c:dLbl>
            <c:dLbl>
              <c:idx val="3"/>
              <c:spPr>
                <a:noFill/>
                <a:ln>
                  <a:noFill/>
                </a:ln>
                <a:effectLst/>
              </c:spPr>
              <c:txPr>
                <a:bodyPr rot="0" spcFirstLastPara="1" vertOverflow="ellipsis" vert="horz" wrap="square" lIns="38100" tIns="19050" rIns="38100" bIns="19050" anchor="ctr" anchorCtr="0">
                  <a:noAutofit/>
                </a:bodyPr>
                <a:lstStyle/>
                <a:p>
                  <a:pPr algn="l">
                    <a:defRPr sz="28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extLst>
                <c:ext xmlns:c15="http://schemas.microsoft.com/office/drawing/2012/chart" uri="{CE6537A1-D6FC-4f65-9D91-7224C49458BB}">
                  <c15:layout>
                    <c:manualLayout>
                      <c:w val="0.15349392459353375"/>
                      <c:h val="9.8356069232353391E-2"/>
                    </c:manualLayout>
                  </c15:layout>
                </c:ext>
                <c:ext xmlns:c16="http://schemas.microsoft.com/office/drawing/2014/chart" uri="{C3380CC4-5D6E-409C-BE32-E72D297353CC}">
                  <c16:uniqueId val="{00000001-5EC8-4164-AEFE-3A62E3A13D42}"/>
                </c:ext>
              </c:extLst>
            </c:dLbl>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KPIs!$R$7:$R$11</c:f>
              <c:strCache>
                <c:ptCount val="4"/>
                <c:pt idx="0">
                  <c:v>DreamCo</c:v>
                </c:pt>
                <c:pt idx="1">
                  <c:v>BevCo</c:v>
                </c:pt>
                <c:pt idx="2">
                  <c:v>FizzySip</c:v>
                </c:pt>
                <c:pt idx="3">
                  <c:v>Sodapop</c:v>
                </c:pt>
              </c:strCache>
            </c:strRef>
          </c:cat>
          <c:val>
            <c:numRef>
              <c:f>KPIs!$T$7:$T$11</c:f>
              <c:numCache>
                <c:formatCode>[$$-409]#,##0</c:formatCode>
                <c:ptCount val="4"/>
                <c:pt idx="0">
                  <c:v>147890</c:v>
                </c:pt>
                <c:pt idx="1">
                  <c:v>542046.125</c:v>
                </c:pt>
                <c:pt idx="2">
                  <c:v>835759.375</c:v>
                </c:pt>
                <c:pt idx="3">
                  <c:v>1647936.375</c:v>
                </c:pt>
              </c:numCache>
            </c:numRef>
          </c:val>
          <c:extLst>
            <c:ext xmlns:c16="http://schemas.microsoft.com/office/drawing/2014/chart" uri="{C3380CC4-5D6E-409C-BE32-E72D297353CC}">
              <c16:uniqueId val="{00000001-64B2-4D03-89B6-3891F021003D}"/>
            </c:ext>
          </c:extLst>
        </c:ser>
        <c:dLbls>
          <c:showLegendKey val="0"/>
          <c:showVal val="0"/>
          <c:showCatName val="0"/>
          <c:showSerName val="0"/>
          <c:showPercent val="0"/>
          <c:showBubbleSize val="0"/>
        </c:dLbls>
        <c:gapWidth val="37"/>
        <c:overlap val="-21"/>
        <c:axId val="1899288239"/>
        <c:axId val="1899287279"/>
      </c:barChart>
      <c:catAx>
        <c:axId val="1899288239"/>
        <c:scaling>
          <c:orientation val="minMax"/>
        </c:scaling>
        <c:delete val="1"/>
        <c:axPos val="l"/>
        <c:numFmt formatCode="General" sourceLinked="1"/>
        <c:majorTickMark val="none"/>
        <c:minorTickMark val="none"/>
        <c:tickLblPos val="nextTo"/>
        <c:crossAx val="1899287279"/>
        <c:crosses val="autoZero"/>
        <c:auto val="1"/>
        <c:lblAlgn val="ctr"/>
        <c:lblOffset val="100"/>
        <c:noMultiLvlLbl val="0"/>
      </c:catAx>
      <c:valAx>
        <c:axId val="1899287279"/>
        <c:scaling>
          <c:orientation val="minMax"/>
        </c:scaling>
        <c:delete val="1"/>
        <c:axPos val="b"/>
        <c:numFmt formatCode="[&lt;999950]\$0.0,&quot;K&quot;;[&lt;999950000]\$0.0,,&quot;M&quot;;\$0.0,,,&quot;B&quot;" sourceLinked="1"/>
        <c:majorTickMark val="none"/>
        <c:minorTickMark val="none"/>
        <c:tickLblPos val="nextTo"/>
        <c:crossAx val="189928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[proj.xlsx]KPIs!Profit by regions</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lang="en-US" sz="28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55E75"/>
          </a:solidFill>
          <a:ln>
            <a:noFill/>
          </a:ln>
          <a:effectLst/>
        </c:spPr>
      </c:pivotFmt>
      <c:pivotFmt>
        <c:idx val="8"/>
        <c:spPr>
          <a:solidFill>
            <a:srgbClr val="C00000"/>
          </a:solidFill>
          <a:ln>
            <a:noFill/>
          </a:ln>
          <a:effectLst/>
        </c:spPr>
      </c:pivotFmt>
      <c:pivotFmt>
        <c:idx val="9"/>
        <c:spPr>
          <a:solidFill>
            <a:schemeClr val="accent6"/>
          </a:solidFill>
          <a:ln>
            <a:noFill/>
          </a:ln>
          <a:effectLst/>
        </c:spPr>
      </c:pivotFmt>
      <c:pivotFmt>
        <c:idx val="10"/>
        <c:spPr>
          <a:solidFill>
            <a:schemeClr val="accent2">
              <a:lumMod val="60000"/>
              <a:lumOff val="40000"/>
            </a:schemeClr>
          </a:solidFill>
          <a:ln>
            <a:noFill/>
          </a:ln>
          <a:effectLst/>
        </c:spPr>
      </c:pivotFmt>
    </c:pivotFmts>
    <c:plotArea>
      <c:layout/>
      <c:barChart>
        <c:barDir val="bar"/>
        <c:grouping val="clustered"/>
        <c:varyColors val="0"/>
        <c:ser>
          <c:idx val="0"/>
          <c:order val="0"/>
          <c:tx>
            <c:strRef>
              <c:f>KPIs!$AF$6</c:f>
              <c:strCache>
                <c:ptCount val="1"/>
                <c:pt idx="0">
                  <c:v>Sum of Operating Profit</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8-F83A-48A6-802D-BC0EBE9DD224}"/>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7-F83A-48A6-802D-BC0EBE9DD224}"/>
              </c:ext>
            </c:extLst>
          </c:dPt>
          <c:dPt>
            <c:idx val="2"/>
            <c:invertIfNegative val="0"/>
            <c:bubble3D val="0"/>
            <c:spPr>
              <a:solidFill>
                <a:srgbClr val="C00000"/>
              </a:solidFill>
              <a:ln>
                <a:noFill/>
              </a:ln>
              <a:effectLst/>
            </c:spPr>
            <c:extLst>
              <c:ext xmlns:c16="http://schemas.microsoft.com/office/drawing/2014/chart" uri="{C3380CC4-5D6E-409C-BE32-E72D297353CC}">
                <c16:uniqueId val="{00000006-F83A-48A6-802D-BC0EBE9DD224}"/>
              </c:ext>
            </c:extLst>
          </c:dPt>
          <c:dPt>
            <c:idx val="3"/>
            <c:invertIfNegative val="0"/>
            <c:bubble3D val="0"/>
            <c:spPr>
              <a:solidFill>
                <a:srgbClr val="155E75"/>
              </a:solidFill>
              <a:ln>
                <a:noFill/>
              </a:ln>
              <a:effectLst/>
            </c:spPr>
            <c:extLst>
              <c:ext xmlns:c16="http://schemas.microsoft.com/office/drawing/2014/chart" uri="{C3380CC4-5D6E-409C-BE32-E72D297353CC}">
                <c16:uniqueId val="{00000005-F83A-48A6-802D-BC0EBE9DD224}"/>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F83A-48A6-802D-BC0EBE9DD224}"/>
              </c:ext>
            </c:extLst>
          </c:dPt>
          <c:dLbls>
            <c:dLbl>
              <c:idx val="4"/>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3A-48A6-802D-BC0EBE9DD224}"/>
                </c:ext>
              </c:extLst>
            </c:dLbl>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KPIs!$AE$7:$AE$12</c:f>
              <c:strCache>
                <c:ptCount val="5"/>
                <c:pt idx="0">
                  <c:v>Midwest</c:v>
                </c:pt>
                <c:pt idx="1">
                  <c:v>South</c:v>
                </c:pt>
                <c:pt idx="2">
                  <c:v>Northeast</c:v>
                </c:pt>
                <c:pt idx="3">
                  <c:v>Southeast</c:v>
                </c:pt>
                <c:pt idx="4">
                  <c:v>West</c:v>
                </c:pt>
              </c:strCache>
            </c:strRef>
          </c:cat>
          <c:val>
            <c:numRef>
              <c:f>KPIs!$AF$7:$AF$12</c:f>
              <c:numCache>
                <c:formatCode>[&lt;999950]\$0.0,"K";[&lt;999950000]\$0.0,,"M";\$0.0,,,"B"</c:formatCode>
                <c:ptCount val="5"/>
                <c:pt idx="0">
                  <c:v>437471.5</c:v>
                </c:pt>
                <c:pt idx="1">
                  <c:v>542046.125</c:v>
                </c:pt>
                <c:pt idx="2">
                  <c:v>629546</c:v>
                </c:pt>
                <c:pt idx="3">
                  <c:v>641553.875</c:v>
                </c:pt>
                <c:pt idx="4">
                  <c:v>923014.375</c:v>
                </c:pt>
              </c:numCache>
            </c:numRef>
          </c:val>
          <c:extLst>
            <c:ext xmlns:c16="http://schemas.microsoft.com/office/drawing/2014/chart" uri="{C3380CC4-5D6E-409C-BE32-E72D297353CC}">
              <c16:uniqueId val="{00000000-F83A-48A6-802D-BC0EBE9DD224}"/>
            </c:ext>
          </c:extLst>
        </c:ser>
        <c:ser>
          <c:idx val="1"/>
          <c:order val="1"/>
          <c:tx>
            <c:strRef>
              <c:f>KPIs!$AG$6</c:f>
              <c:strCache>
                <c:ptCount val="1"/>
                <c:pt idx="0">
                  <c:v>Sum of Operating Profit2</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l">
                  <a:defRPr lang="en-US" sz="28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KPIs!$AE$7:$AE$12</c:f>
              <c:strCache>
                <c:ptCount val="5"/>
                <c:pt idx="0">
                  <c:v>Midwest</c:v>
                </c:pt>
                <c:pt idx="1">
                  <c:v>South</c:v>
                </c:pt>
                <c:pt idx="2">
                  <c:v>Northeast</c:v>
                </c:pt>
                <c:pt idx="3">
                  <c:v>Southeast</c:v>
                </c:pt>
                <c:pt idx="4">
                  <c:v>West</c:v>
                </c:pt>
              </c:strCache>
            </c:strRef>
          </c:cat>
          <c:val>
            <c:numRef>
              <c:f>KPIs!$AG$7:$AG$12</c:f>
              <c:numCache>
                <c:formatCode>"$"#,##0_);[Red]\("$"#,##0\)</c:formatCode>
                <c:ptCount val="5"/>
                <c:pt idx="0">
                  <c:v>437471.5</c:v>
                </c:pt>
                <c:pt idx="1">
                  <c:v>542046.125</c:v>
                </c:pt>
                <c:pt idx="2">
                  <c:v>629546</c:v>
                </c:pt>
                <c:pt idx="3">
                  <c:v>641553.875</c:v>
                </c:pt>
                <c:pt idx="4">
                  <c:v>923014.375</c:v>
                </c:pt>
              </c:numCache>
            </c:numRef>
          </c:val>
          <c:extLst>
            <c:ext xmlns:c16="http://schemas.microsoft.com/office/drawing/2014/chart" uri="{C3380CC4-5D6E-409C-BE32-E72D297353CC}">
              <c16:uniqueId val="{00000001-F83A-48A6-802D-BC0EBE9DD224}"/>
            </c:ext>
          </c:extLst>
        </c:ser>
        <c:dLbls>
          <c:showLegendKey val="0"/>
          <c:showVal val="0"/>
          <c:showCatName val="0"/>
          <c:showSerName val="0"/>
          <c:showPercent val="0"/>
          <c:showBubbleSize val="0"/>
        </c:dLbls>
        <c:gapWidth val="37"/>
        <c:overlap val="-21"/>
        <c:axId val="1395389087"/>
        <c:axId val="1395389567"/>
      </c:barChart>
      <c:catAx>
        <c:axId val="1395389087"/>
        <c:scaling>
          <c:orientation val="minMax"/>
        </c:scaling>
        <c:delete val="1"/>
        <c:axPos val="l"/>
        <c:numFmt formatCode="General" sourceLinked="1"/>
        <c:majorTickMark val="none"/>
        <c:minorTickMark val="none"/>
        <c:tickLblPos val="nextTo"/>
        <c:crossAx val="1395389567"/>
        <c:crosses val="autoZero"/>
        <c:auto val="1"/>
        <c:lblAlgn val="ctr"/>
        <c:lblOffset val="100"/>
        <c:noMultiLvlLbl val="0"/>
      </c:catAx>
      <c:valAx>
        <c:axId val="1395389567"/>
        <c:scaling>
          <c:orientation val="minMax"/>
        </c:scaling>
        <c:delete val="1"/>
        <c:axPos val="b"/>
        <c:majorGridlines>
          <c:spPr>
            <a:ln w="9525" cap="flat" cmpd="sng" algn="ctr">
              <a:noFill/>
              <a:round/>
            </a:ln>
            <a:effectLst/>
          </c:spPr>
        </c:majorGridlines>
        <c:numFmt formatCode="[&lt;999950]\$0.0,&quot;K&quot;;[&lt;999950000]\$0.0,,&quot;M&quot;;\$0.0,,,&quot;B&quot;" sourceLinked="1"/>
        <c:majorTickMark val="none"/>
        <c:minorTickMark val="none"/>
        <c:tickLblPos val="nextTo"/>
        <c:crossAx val="139538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9132089070073"/>
          <c:y val="2.7339519691194355E-2"/>
          <c:w val="0.83787113336546037"/>
          <c:h val="0.91713920303071073"/>
        </c:manualLayout>
      </c:layout>
      <c:bubbleChart>
        <c:varyColors val="0"/>
        <c:ser>
          <c:idx val="0"/>
          <c:order val="0"/>
          <c:spPr>
            <a:solidFill>
              <a:schemeClr val="accent1">
                <a:alpha val="75000"/>
              </a:schemeClr>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8749-410F-B4CD-7D3FA8DB4653}"/>
              </c:ext>
            </c:extLst>
          </c:dPt>
          <c:dPt>
            <c:idx val="1"/>
            <c:invertIfNegative val="0"/>
            <c:bubble3D val="0"/>
            <c:spPr>
              <a:solidFill>
                <a:srgbClr val="C00000"/>
              </a:solidFill>
              <a:ln>
                <a:noFill/>
              </a:ln>
              <a:effectLst/>
            </c:spPr>
            <c:extLst>
              <c:ext xmlns:c16="http://schemas.microsoft.com/office/drawing/2014/chart" uri="{C3380CC4-5D6E-409C-BE32-E72D297353CC}">
                <c16:uniqueId val="{00000003-8749-410F-B4CD-7D3FA8DB4653}"/>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8749-410F-B4CD-7D3FA8DB4653}"/>
              </c:ext>
            </c:extLst>
          </c:dPt>
          <c:dPt>
            <c:idx val="3"/>
            <c:invertIfNegative val="0"/>
            <c:bubble3D val="0"/>
            <c:spPr>
              <a:solidFill>
                <a:srgbClr val="155E75"/>
              </a:solidFill>
              <a:ln>
                <a:noFill/>
              </a:ln>
              <a:effectLst/>
            </c:spPr>
            <c:extLst>
              <c:ext xmlns:c16="http://schemas.microsoft.com/office/drawing/2014/chart" uri="{C3380CC4-5D6E-409C-BE32-E72D297353CC}">
                <c16:uniqueId val="{00000007-8749-410F-B4CD-7D3FA8DB4653}"/>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8749-410F-B4CD-7D3FA8DB4653}"/>
              </c:ext>
            </c:extLst>
          </c:dPt>
          <c:dLbls>
            <c:dLbl>
              <c:idx val="0"/>
              <c:layout>
                <c:manualLayout>
                  <c:x val="1.2456150322700419E-3"/>
                  <c:y val="0.11261126431002173"/>
                </c:manualLayout>
              </c:layout>
              <c:tx>
                <c:rich>
                  <a:bodyPr/>
                  <a:lstStyle/>
                  <a:p>
                    <a:fld id="{3033547E-8794-4107-922F-AA6C29C182E3}" type="CELLRANGE">
                      <a:rPr lang="en-US" baseline="0"/>
                      <a:pPr/>
                      <a:t>[CELLRANGE]</a:t>
                    </a:fld>
                    <a:r>
                      <a:rPr lang="en-US" baseline="0"/>
                      <a:t>, </a:t>
                    </a:r>
                    <a:fld id="{CE9E400E-6329-41AE-A00C-15EC8FCF480A}"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layout>
                    <c:manualLayout>
                      <c:w val="7.9273745861301703E-2"/>
                      <c:h val="0.16363854844749121"/>
                    </c:manualLayout>
                  </c15:layout>
                  <c15:dlblFieldTable/>
                  <c15:showDataLabelsRange val="1"/>
                </c:ext>
                <c:ext xmlns:c16="http://schemas.microsoft.com/office/drawing/2014/chart" uri="{C3380CC4-5D6E-409C-BE32-E72D297353CC}">
                  <c16:uniqueId val="{00000001-8749-410F-B4CD-7D3FA8DB4653}"/>
                </c:ext>
              </c:extLst>
            </c:dLbl>
            <c:dLbl>
              <c:idx val="1"/>
              <c:layout>
                <c:manualLayout>
                  <c:x val="-5.352883105681305E-3"/>
                  <c:y val="0.176487084256469"/>
                </c:manualLayout>
              </c:layout>
              <c:tx>
                <c:rich>
                  <a:bodyPr/>
                  <a:lstStyle/>
                  <a:p>
                    <a:fld id="{C2D76697-8869-43F6-9F4C-3086071484D7}" type="CELLRANGE">
                      <a:rPr lang="en-US" baseline="0"/>
                      <a:pPr/>
                      <a:t>[CELLRANGE]</a:t>
                    </a:fld>
                    <a:r>
                      <a:rPr lang="en-US" baseline="0"/>
                      <a:t>, </a:t>
                    </a:r>
                    <a:fld id="{C0D32C13-C077-4B6E-A225-CA0C95D9912B}"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layout>
                    <c:manualLayout>
                      <c:w val="0.10962325386289665"/>
                      <c:h val="0.16740364091533311"/>
                    </c:manualLayout>
                  </c15:layout>
                  <c15:dlblFieldTable/>
                  <c15:showDataLabelsRange val="1"/>
                </c:ext>
                <c:ext xmlns:c16="http://schemas.microsoft.com/office/drawing/2014/chart" uri="{C3380CC4-5D6E-409C-BE32-E72D297353CC}">
                  <c16:uniqueId val="{00000003-8749-410F-B4CD-7D3FA8DB4653}"/>
                </c:ext>
              </c:extLst>
            </c:dLbl>
            <c:dLbl>
              <c:idx val="2"/>
              <c:layout>
                <c:manualLayout>
                  <c:x val="-0.19775995005212912"/>
                  <c:y val="-0.13068419119764962"/>
                </c:manualLayout>
              </c:layout>
              <c:tx>
                <c:rich>
                  <a:bodyPr/>
                  <a:lstStyle/>
                  <a:p>
                    <a:fld id="{3010AB0B-70BB-48C9-B10E-F5A62151944C}" type="CELLRANGE">
                      <a:rPr lang="en-US" baseline="0"/>
                      <a:pPr/>
                      <a:t>[CELLRANGE]</a:t>
                    </a:fld>
                    <a:r>
                      <a:rPr lang="en-US" baseline="0"/>
                      <a:t>, </a:t>
                    </a:r>
                    <a:fld id="{7DF7103A-25DF-47DE-B1E9-A94A6331FFB9}"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layout>
                    <c:manualLayout>
                      <c:w val="8.6400122379398814E-2"/>
                      <c:h val="0.17654454281640647"/>
                    </c:manualLayout>
                  </c15:layout>
                  <c15:dlblFieldTable/>
                  <c15:showDataLabelsRange val="1"/>
                </c:ext>
                <c:ext xmlns:c16="http://schemas.microsoft.com/office/drawing/2014/chart" uri="{C3380CC4-5D6E-409C-BE32-E72D297353CC}">
                  <c16:uniqueId val="{00000005-8749-410F-B4CD-7D3FA8DB4653}"/>
                </c:ext>
              </c:extLst>
            </c:dLbl>
            <c:dLbl>
              <c:idx val="3"/>
              <c:layout>
                <c:manualLayout>
                  <c:x val="-0.19204604142118423"/>
                  <c:y val="-0.13825136845173119"/>
                </c:manualLayout>
              </c:layout>
              <c:tx>
                <c:rich>
                  <a:bodyPr/>
                  <a:lstStyle/>
                  <a:p>
                    <a:fld id="{F6D50F37-199D-4EA5-B5C6-D32E268C02B5}" type="CELLRANGE">
                      <a:rPr lang="en-US" baseline="0"/>
                      <a:pPr/>
                      <a:t>[CELLRANGE]</a:t>
                    </a:fld>
                    <a:r>
                      <a:rPr lang="en-US" baseline="0"/>
                      <a:t>, </a:t>
                    </a:r>
                    <a:fld id="{D006E848-AEB4-4791-AAB2-33BCC1BADE26}"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layout>
                    <c:manualLayout>
                      <c:w val="0.10004142311409767"/>
                      <c:h val="0.16731076998963074"/>
                    </c:manualLayout>
                  </c15:layout>
                  <c15:dlblFieldTable/>
                  <c15:showDataLabelsRange val="1"/>
                </c:ext>
                <c:ext xmlns:c16="http://schemas.microsoft.com/office/drawing/2014/chart" uri="{C3380CC4-5D6E-409C-BE32-E72D297353CC}">
                  <c16:uniqueId val="{00000007-8749-410F-B4CD-7D3FA8DB4653}"/>
                </c:ext>
              </c:extLst>
            </c:dLbl>
            <c:dLbl>
              <c:idx val="4"/>
              <c:layout>
                <c:manualLayout>
                  <c:x val="-6.774758092793722E-3"/>
                  <c:y val="0.16432150649518981"/>
                </c:manualLayout>
              </c:layout>
              <c:tx>
                <c:rich>
                  <a:bodyPr/>
                  <a:lstStyle/>
                  <a:p>
                    <a:fld id="{03530DC4-8A26-40F3-8BD3-3CB7EF157E31}" type="CELLRANGE">
                      <a:rPr lang="en-US" baseline="0"/>
                      <a:pPr/>
                      <a:t>[CELLRANGE]</a:t>
                    </a:fld>
                    <a:r>
                      <a:rPr lang="en-US" baseline="0"/>
                      <a:t>, </a:t>
                    </a:r>
                    <a:fld id="{D2D44D0A-964B-4DB7-B25B-D8F066AC7F6C}"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layout>
                    <c:manualLayout>
                      <c:w val="8.0129512267845454E-2"/>
                      <c:h val="0.20722049801255832"/>
                    </c:manualLayout>
                  </c15:layout>
                  <c15:dlblFieldTable/>
                  <c15:showDataLabelsRange val="1"/>
                </c:ext>
                <c:ext xmlns:c16="http://schemas.microsoft.com/office/drawing/2014/chart" uri="{C3380CC4-5D6E-409C-BE32-E72D297353CC}">
                  <c16:uniqueId val="{00000009-8749-410F-B4CD-7D3FA8DB4653}"/>
                </c:ext>
              </c:extLst>
            </c:dLbl>
            <c:numFmt formatCode="[&lt;999950]0.0,&quot;K&quot;;[&lt;999950000]0.0,,&quot;M&quot;;0.0,,,&quot;B&quot;" sourceLinked="0"/>
            <c:spPr>
              <a:noFill/>
              <a:ln>
                <a:noFill/>
              </a:ln>
              <a:effectLst/>
            </c:spPr>
            <c:txPr>
              <a:bodyPr rot="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'Sales &amp; Profitability Analysis'!$AY$13:$AY$17</c:f>
              <c:numCache>
                <c:formatCode>"$"#,##0_);[Red]\("$"#,##0\)</c:formatCode>
                <c:ptCount val="5"/>
                <c:pt idx="0">
                  <c:v>1150110</c:v>
                </c:pt>
                <c:pt idx="1">
                  <c:v>1788347.5</c:v>
                </c:pt>
                <c:pt idx="2">
                  <c:v>1291535</c:v>
                </c:pt>
                <c:pt idx="3">
                  <c:v>1618935</c:v>
                </c:pt>
                <c:pt idx="4">
                  <c:v>2835100</c:v>
                </c:pt>
              </c:numCache>
            </c:numRef>
          </c:xVal>
          <c:yVal>
            <c:numRef>
              <c:f>'Sales &amp; Profitability Analysis'!$AZ$13:$AZ$17</c:f>
              <c:numCache>
                <c:formatCode>"$"#,##0_);[Red]\("$"#,##0\)</c:formatCode>
                <c:ptCount val="5"/>
                <c:pt idx="0">
                  <c:v>437471.5</c:v>
                </c:pt>
                <c:pt idx="1">
                  <c:v>629546</c:v>
                </c:pt>
                <c:pt idx="2">
                  <c:v>542046.125</c:v>
                </c:pt>
                <c:pt idx="3">
                  <c:v>641553.875</c:v>
                </c:pt>
                <c:pt idx="4">
                  <c:v>923014.375</c:v>
                </c:pt>
              </c:numCache>
            </c:numRef>
          </c:yVal>
          <c:bubbleSize>
            <c:numRef>
              <c:f>'Sales &amp; Profitability Analysis'!$BA$13:$BA$17</c:f>
              <c:numCache>
                <c:formatCode>#,##0</c:formatCode>
                <c:ptCount val="5"/>
                <c:pt idx="0">
                  <c:v>2782950</c:v>
                </c:pt>
                <c:pt idx="1">
                  <c:v>3394550</c:v>
                </c:pt>
                <c:pt idx="2">
                  <c:v>3064800</c:v>
                </c:pt>
                <c:pt idx="3">
                  <c:v>3304450</c:v>
                </c:pt>
                <c:pt idx="4">
                  <c:v>4601500</c:v>
                </c:pt>
              </c:numCache>
            </c:numRef>
          </c:bubbleSize>
          <c:bubble3D val="0"/>
          <c:extLst>
            <c:ext xmlns:c15="http://schemas.microsoft.com/office/drawing/2012/chart" uri="{02D57815-91ED-43cb-92C2-25804820EDAC}">
              <c15:datalabelsRange>
                <c15:f>'Sales &amp; Profitability Analysis'!$AX$13:$AX$17</c15:f>
                <c15:dlblRangeCache>
                  <c:ptCount val="5"/>
                  <c:pt idx="0">
                    <c:v>Midwest</c:v>
                  </c:pt>
                  <c:pt idx="1">
                    <c:v>Northeast</c:v>
                  </c:pt>
                  <c:pt idx="2">
                    <c:v>South</c:v>
                  </c:pt>
                  <c:pt idx="3">
                    <c:v>Southeast</c:v>
                  </c:pt>
                  <c:pt idx="4">
                    <c:v>West</c:v>
                  </c:pt>
                </c15:dlblRangeCache>
              </c15:datalabelsRange>
            </c:ext>
            <c:ext xmlns:c16="http://schemas.microsoft.com/office/drawing/2014/chart" uri="{C3380CC4-5D6E-409C-BE32-E72D297353CC}">
              <c16:uniqueId val="{0000000A-8749-410F-B4CD-7D3FA8DB4653}"/>
            </c:ext>
          </c:extLst>
        </c:ser>
        <c:dLbls>
          <c:showLegendKey val="0"/>
          <c:showVal val="0"/>
          <c:showCatName val="0"/>
          <c:showSerName val="0"/>
          <c:showPercent val="0"/>
          <c:showBubbleSize val="0"/>
        </c:dLbls>
        <c:bubbleScale val="100"/>
        <c:showNegBubbles val="0"/>
        <c:axId val="362141951"/>
        <c:axId val="362142431"/>
      </c:bubbleChart>
      <c:valAx>
        <c:axId val="362141951"/>
        <c:scaling>
          <c:orientation val="minMax"/>
        </c:scaling>
        <c:delete val="0"/>
        <c:axPos val="b"/>
        <c:majorGridlines>
          <c:spPr>
            <a:ln w="9525" cap="flat" cmpd="sng" algn="ctr">
              <a:noFill/>
              <a:round/>
            </a:ln>
            <a:effectLst/>
          </c:spPr>
        </c:majorGridlines>
        <c:numFmt formatCode="[&lt;999950]\$0.0,&quot;K&quot;;[&lt;999950000]\$0.0,,&quot;M&quot;;\$0.0,,,&quot;B&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crossAx val="362142431"/>
        <c:crosses val="autoZero"/>
        <c:crossBetween val="midCat"/>
      </c:valAx>
      <c:valAx>
        <c:axId val="362142431"/>
        <c:scaling>
          <c:orientation val="minMax"/>
        </c:scaling>
        <c:delete val="0"/>
        <c:axPos val="l"/>
        <c:majorGridlines>
          <c:spPr>
            <a:ln w="9525" cap="flat" cmpd="sng" algn="ctr">
              <a:solidFill>
                <a:srgbClr val="8D8F8D">
                  <a:alpha val="60000"/>
                </a:srgbClr>
              </a:solidFill>
              <a:prstDash val="sysDash"/>
              <a:round/>
            </a:ln>
            <a:effectLst/>
          </c:spPr>
        </c:majorGridlines>
        <c:numFmt formatCode="[&lt;999950]\$0.0,&quot;K&quot;;[&lt;999950000]\$0.0,,&quot;M&quot;;\$0.0,,,&quot;B&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crossAx val="3621419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[proj.xlsx]KPIs!revenue vs profit by Region</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tx1"/>
            </a:solidFill>
            <a:round/>
          </a:ln>
          <a:effectLst/>
        </c:spPr>
        <c:marker>
          <c:symbol val="circle"/>
          <c:size val="14"/>
          <c:spPr>
            <a:solidFill>
              <a:schemeClr val="tx2">
                <a:lumMod val="95000"/>
                <a:lumOff val="5000"/>
              </a:schemeClr>
            </a:solidFill>
            <a:ln w="9525">
              <a:solidFill>
                <a:schemeClr val="tx1"/>
              </a:solidFill>
            </a:ln>
            <a:effectLst/>
          </c:spPr>
        </c:marker>
        <c:dLbl>
          <c:idx val="0"/>
          <c:numFmt formatCode="[&lt;999950]\$0.0,&quot;K&quot;;[&lt;999950000]\$0.0,,&quot;M&quot;;\$0.0,,,&quot;B&quot;" sourceLinked="0"/>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dLblPos val="t"/>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5">
              <a:lumMod val="60000"/>
              <a:lumOff val="40000"/>
            </a:schemeClr>
          </a:solidFill>
          <a:ln>
            <a:noFill/>
          </a:ln>
          <a:effectLst/>
        </c:spPr>
      </c:pivotFmt>
      <c:pivotFmt>
        <c:idx val="14"/>
        <c:spPr>
          <a:solidFill>
            <a:srgbClr val="155E75"/>
          </a:solidFill>
          <a:ln>
            <a:noFill/>
          </a:ln>
          <a:effectLst/>
        </c:spPr>
      </c:pivotFmt>
      <c:pivotFmt>
        <c:idx val="15"/>
        <c:spPr>
          <a:solidFill>
            <a:srgbClr val="C00000"/>
          </a:solidFill>
          <a:ln>
            <a:noFill/>
          </a:ln>
          <a:effectLst/>
        </c:spPr>
      </c:pivotFmt>
      <c:pivotFmt>
        <c:idx val="16"/>
        <c:spPr>
          <a:solidFill>
            <a:schemeClr val="accent2">
              <a:lumMod val="60000"/>
              <a:lumOff val="40000"/>
            </a:schemeClr>
          </a:solidFill>
          <a:ln>
            <a:noFill/>
          </a:ln>
          <a:effectLst/>
        </c:spPr>
      </c:pivotFmt>
      <c:pivotFmt>
        <c:idx val="17"/>
        <c:spPr>
          <a:solidFill>
            <a:schemeClr val="accent6"/>
          </a:solidFill>
          <a:ln>
            <a:noFill/>
          </a:ln>
          <a:effectLst/>
        </c:spPr>
      </c:pivotFmt>
      <c:pivotFmt>
        <c:idx val="18"/>
        <c:spPr>
          <a:solidFill>
            <a:schemeClr val="accent1"/>
          </a:solidFill>
          <a:ln w="28575" cap="rnd">
            <a:solidFill>
              <a:schemeClr val="tx1"/>
            </a:solidFill>
            <a:round/>
          </a:ln>
          <a:effectLst/>
        </c:spPr>
        <c:marker>
          <c:symbol val="circle"/>
          <c:size val="14"/>
          <c:spPr>
            <a:solidFill>
              <a:schemeClr val="tx2">
                <a:lumMod val="95000"/>
                <a:lumOff val="5000"/>
              </a:schemeClr>
            </a:solidFill>
            <a:ln w="9525">
              <a:solidFill>
                <a:schemeClr val="tx1"/>
              </a:solidFill>
            </a:ln>
            <a:effectLst/>
          </c:spPr>
        </c:marker>
        <c:dLbl>
          <c:idx val="0"/>
          <c:layout>
            <c:manualLayout>
              <c:x val="-7.3685032508650966E-2"/>
              <c:y val="-0.1384441489655848"/>
            </c:manualLayout>
          </c:layout>
          <c:numFmt formatCode="[&lt;999950]\$0.0,&quot;K&quot;;[&lt;999950000]\$0.0,,&quot;M&quot;;\$0.0,,,&quot;B&quot;" sourceLinked="0"/>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tx1"/>
            </a:solidFill>
            <a:round/>
          </a:ln>
          <a:effectLst/>
        </c:spPr>
        <c:marker>
          <c:symbol val="circle"/>
          <c:size val="14"/>
          <c:spPr>
            <a:solidFill>
              <a:schemeClr val="tx2">
                <a:lumMod val="95000"/>
                <a:lumOff val="5000"/>
              </a:schemeClr>
            </a:solidFill>
            <a:ln w="9525">
              <a:solidFill>
                <a:schemeClr val="tx1"/>
              </a:solidFill>
            </a:ln>
            <a:effectLst/>
          </c:spPr>
        </c:marker>
        <c:dLbl>
          <c:idx val="0"/>
          <c:layout>
            <c:manualLayout>
              <c:x val="-8.2288274446232865E-2"/>
              <c:y val="-0.11530953347837795"/>
            </c:manualLayout>
          </c:layout>
          <c:numFmt formatCode="[&lt;999950]\$0.0,&quot;K&quot;;[&lt;999950000]\$0.0,,&quot;M&quot;;\$0.0,,,&quot;B&quot;" sourceLinked="0"/>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tx1"/>
            </a:solidFill>
            <a:round/>
          </a:ln>
          <a:effectLst/>
        </c:spPr>
        <c:marker>
          <c:symbol val="circle"/>
          <c:size val="14"/>
          <c:spPr>
            <a:solidFill>
              <a:schemeClr val="tx2">
                <a:lumMod val="95000"/>
                <a:lumOff val="5000"/>
              </a:schemeClr>
            </a:solidFill>
            <a:ln w="9525">
              <a:solidFill>
                <a:schemeClr val="tx1"/>
              </a:solidFill>
            </a:ln>
            <a:effectLst/>
          </c:spPr>
        </c:marker>
        <c:dLbl>
          <c:idx val="0"/>
          <c:layout>
            <c:manualLayout>
              <c:x val="-7.071120547676979E-2"/>
              <c:y val="-9.1943571836299046E-2"/>
            </c:manualLayout>
          </c:layout>
          <c:numFmt formatCode="[&lt;999950]\$0.0,&quot;K&quot;;[&lt;999950000]\$0.0,,&quot;M&quot;;\$0.0,,,&quot;B&quot;" sourceLinked="0"/>
          <c:spPr>
            <a:noFill/>
            <a:ln>
              <a:noFill/>
            </a:ln>
            <a:effectLst/>
          </c:spPr>
          <c:txPr>
            <a:bodyPr rot="0" spcFirstLastPara="1" vertOverflow="ellipsis" vert="horz" wrap="square" lIns="38100" tIns="19050" rIns="38100" bIns="19050" anchor="ctr" anchorCtr="0">
              <a:noAutofit/>
            </a:bodyPr>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2099376017277698"/>
                  <c:h val="0.15083769297658836"/>
                </c:manualLayout>
              </c15:layout>
            </c:ext>
          </c:extLst>
        </c:dLbl>
      </c:pivotFmt>
      <c:pivotFmt>
        <c:idx val="21"/>
        <c:spPr>
          <a:solidFill>
            <a:schemeClr val="accent1"/>
          </a:solidFill>
          <a:ln w="28575" cap="rnd">
            <a:solidFill>
              <a:schemeClr val="tx1"/>
            </a:solidFill>
            <a:round/>
          </a:ln>
          <a:effectLst/>
        </c:spPr>
        <c:marker>
          <c:symbol val="circle"/>
          <c:size val="14"/>
          <c:spPr>
            <a:solidFill>
              <a:schemeClr val="tx2">
                <a:lumMod val="95000"/>
                <a:lumOff val="5000"/>
              </a:schemeClr>
            </a:solidFill>
            <a:ln w="9525">
              <a:solidFill>
                <a:schemeClr val="tx1"/>
              </a:solidFill>
            </a:ln>
            <a:effectLst/>
          </c:spPr>
        </c:marker>
        <c:dLbl>
          <c:idx val="0"/>
          <c:layout>
            <c:manualLayout>
              <c:x val="-0.1018162773352083"/>
              <c:y val="-9.7132335595572578E-2"/>
            </c:manualLayout>
          </c:layout>
          <c:numFmt formatCode="[&lt;999950]\$0.0,&quot;K&quot;;[&lt;999950000]\$0.0,,&quot;M&quot;;\$0.0,,,&quot;B&quot;" sourceLinked="0"/>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tx1"/>
            </a:solidFill>
            <a:round/>
          </a:ln>
          <a:effectLst/>
        </c:spPr>
        <c:marker>
          <c:symbol val="circle"/>
          <c:size val="14"/>
          <c:spPr>
            <a:solidFill>
              <a:schemeClr val="tx2">
                <a:lumMod val="95000"/>
                <a:lumOff val="5000"/>
              </a:schemeClr>
            </a:solidFill>
            <a:ln w="9525">
              <a:solidFill>
                <a:schemeClr val="tx1"/>
              </a:solidFill>
            </a:ln>
            <a:effectLst/>
          </c:spPr>
        </c:marker>
        <c:dLbl>
          <c:idx val="0"/>
          <c:layout>
            <c:manualLayout>
              <c:x val="-0.13209675294015902"/>
              <c:y val="-2.6688419538725555E-2"/>
            </c:manualLayout>
          </c:layout>
          <c:numFmt formatCode="[&lt;999950]\$0.0,&quot;K&quot;;[&lt;999950000]\$0.0,,&quot;M&quot;;\$0.0,,,&quot;B&quot;" sourceLinked="0"/>
          <c:spPr>
            <a:noFill/>
            <a:ln>
              <a:noFill/>
            </a:ln>
            <a:effectLst/>
          </c:spPr>
          <c:txPr>
            <a:bodyPr rot="0" spcFirstLastPara="1" vertOverflow="ellipsis" vert="horz" wrap="square" lIns="38100" tIns="19050" rIns="38100" bIns="19050" anchor="ctr" anchorCtr="0">
              <a:noAutofit/>
            </a:bodyPr>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1391331362748697"/>
                  <c:h val="0.15414263804618933"/>
                </c:manualLayout>
              </c15:layout>
            </c:ext>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pivotFmt>
      <c:pivotFmt>
        <c:idx val="25"/>
        <c:spPr>
          <a:solidFill>
            <a:srgbClr val="C00000"/>
          </a:solidFill>
          <a:ln>
            <a:noFill/>
          </a:ln>
          <a:effectLst/>
        </c:spPr>
      </c:pivotFmt>
      <c:pivotFmt>
        <c:idx val="26"/>
        <c:spPr>
          <a:solidFill>
            <a:schemeClr val="accent2">
              <a:lumMod val="60000"/>
              <a:lumOff val="40000"/>
            </a:schemeClr>
          </a:solidFill>
          <a:ln>
            <a:noFill/>
          </a:ln>
          <a:effectLst/>
        </c:spPr>
      </c:pivotFmt>
      <c:pivotFmt>
        <c:idx val="27"/>
        <c:spPr>
          <a:solidFill>
            <a:srgbClr val="155E75"/>
          </a:solidFill>
          <a:ln>
            <a:noFill/>
          </a:ln>
          <a:effectLst/>
        </c:spPr>
      </c:pivotFmt>
      <c:pivotFmt>
        <c:idx val="28"/>
        <c:spPr>
          <a:solidFill>
            <a:schemeClr val="accent5">
              <a:lumMod val="60000"/>
              <a:lumOff val="40000"/>
            </a:schemeClr>
          </a:solidFill>
          <a:ln>
            <a:noFill/>
          </a:ln>
          <a:effectLst/>
        </c:spPr>
      </c:pivotFmt>
      <c:pivotFmt>
        <c:idx val="29"/>
        <c:spPr>
          <a:solidFill>
            <a:schemeClr val="accent1"/>
          </a:solidFill>
          <a:ln w="28575" cap="rnd">
            <a:solidFill>
              <a:schemeClr val="tx1"/>
            </a:solidFill>
            <a:round/>
          </a:ln>
          <a:effectLst/>
        </c:spPr>
        <c:marker>
          <c:symbol val="circle"/>
          <c:size val="14"/>
          <c:spPr>
            <a:solidFill>
              <a:schemeClr val="tx2">
                <a:lumMod val="95000"/>
                <a:lumOff val="5000"/>
              </a:schemeClr>
            </a:solidFill>
            <a:ln w="9525">
              <a:solidFill>
                <a:schemeClr val="tx1"/>
              </a:solidFill>
            </a:ln>
            <a:effectLst/>
          </c:spPr>
        </c:marker>
        <c:dLbl>
          <c:idx val="0"/>
          <c:numFmt formatCode="[&lt;999950]\$0.0,&quot;K&quot;;[&lt;999950000]\$0.0,,&quot;M&quot;;\$0.0,,,&quot;B&quot;" sourceLinked="0"/>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dLblPos val="t"/>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tx1"/>
            </a:solidFill>
            <a:round/>
          </a:ln>
          <a:effectLst/>
        </c:spPr>
        <c:marker>
          <c:symbol val="circle"/>
          <c:size val="14"/>
          <c:spPr>
            <a:solidFill>
              <a:schemeClr val="tx2">
                <a:lumMod val="95000"/>
                <a:lumOff val="5000"/>
              </a:schemeClr>
            </a:solidFill>
            <a:ln w="9525">
              <a:solidFill>
                <a:schemeClr val="tx1"/>
              </a:solidFill>
            </a:ln>
            <a:effectLst/>
          </c:spPr>
        </c:marker>
        <c:dLbl>
          <c:idx val="0"/>
          <c:layout>
            <c:manualLayout>
              <c:x val="-7.3685032508650966E-2"/>
              <c:y val="-0.1384441489655848"/>
            </c:manualLayout>
          </c:layout>
          <c:numFmt formatCode="[&lt;999950]\$0.0,&quot;K&quot;;[&lt;999950000]\$0.0,,&quot;M&quot;;\$0.0,,,&quot;B&quot;" sourceLinked="0"/>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tx1"/>
            </a:solidFill>
            <a:round/>
          </a:ln>
          <a:effectLst/>
        </c:spPr>
        <c:marker>
          <c:symbol val="circle"/>
          <c:size val="14"/>
          <c:spPr>
            <a:solidFill>
              <a:schemeClr val="tx2">
                <a:lumMod val="95000"/>
                <a:lumOff val="5000"/>
              </a:schemeClr>
            </a:solidFill>
            <a:ln w="9525">
              <a:solidFill>
                <a:schemeClr val="tx1"/>
              </a:solidFill>
            </a:ln>
            <a:effectLst/>
          </c:spPr>
        </c:marker>
        <c:dLbl>
          <c:idx val="0"/>
          <c:layout>
            <c:manualLayout>
              <c:x val="-8.2288274446232865E-2"/>
              <c:y val="-0.11530953347837795"/>
            </c:manualLayout>
          </c:layout>
          <c:numFmt formatCode="[&lt;999950]\$0.0,&quot;K&quot;;[&lt;999950000]\$0.0,,&quot;M&quot;;\$0.0,,,&quot;B&quot;" sourceLinked="0"/>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tx1"/>
            </a:solidFill>
            <a:round/>
          </a:ln>
          <a:effectLst/>
        </c:spPr>
        <c:marker>
          <c:symbol val="circle"/>
          <c:size val="14"/>
          <c:spPr>
            <a:solidFill>
              <a:schemeClr val="tx2">
                <a:lumMod val="95000"/>
                <a:lumOff val="5000"/>
              </a:schemeClr>
            </a:solidFill>
            <a:ln w="9525">
              <a:solidFill>
                <a:schemeClr val="tx1"/>
              </a:solidFill>
            </a:ln>
            <a:effectLst/>
          </c:spPr>
        </c:marker>
        <c:dLbl>
          <c:idx val="0"/>
          <c:layout>
            <c:manualLayout>
              <c:x val="-7.071120547676979E-2"/>
              <c:y val="-9.1943571836299046E-2"/>
            </c:manualLayout>
          </c:layout>
          <c:numFmt formatCode="[&lt;999950]\$0.0,&quot;K&quot;;[&lt;999950000]\$0.0,,&quot;M&quot;;\$0.0,,,&quot;B&quot;" sourceLinked="0"/>
          <c:spPr>
            <a:noFill/>
            <a:ln>
              <a:noFill/>
            </a:ln>
            <a:effectLst/>
          </c:spPr>
          <c:txPr>
            <a:bodyPr rot="0" spcFirstLastPara="1" vertOverflow="ellipsis" vert="horz" wrap="square" lIns="38100" tIns="19050" rIns="38100" bIns="19050" anchor="ctr" anchorCtr="0">
              <a:noAutofit/>
            </a:bodyPr>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2099376017277698"/>
                  <c:h val="0.15083769297658836"/>
                </c:manualLayout>
              </c15:layout>
            </c:ext>
          </c:extLst>
        </c:dLbl>
      </c:pivotFmt>
      <c:pivotFmt>
        <c:idx val="33"/>
        <c:spPr>
          <a:solidFill>
            <a:schemeClr val="accent1"/>
          </a:solidFill>
          <a:ln w="28575" cap="rnd">
            <a:solidFill>
              <a:schemeClr val="tx1"/>
            </a:solidFill>
            <a:round/>
          </a:ln>
          <a:effectLst/>
        </c:spPr>
        <c:marker>
          <c:symbol val="circle"/>
          <c:size val="14"/>
          <c:spPr>
            <a:solidFill>
              <a:schemeClr val="tx2">
                <a:lumMod val="95000"/>
                <a:lumOff val="5000"/>
              </a:schemeClr>
            </a:solidFill>
            <a:ln w="9525">
              <a:solidFill>
                <a:schemeClr val="tx1"/>
              </a:solidFill>
            </a:ln>
            <a:effectLst/>
          </c:spPr>
        </c:marker>
        <c:dLbl>
          <c:idx val="0"/>
          <c:layout>
            <c:manualLayout>
              <c:x val="-0.1018162773352083"/>
              <c:y val="-9.7132335595572578E-2"/>
            </c:manualLayout>
          </c:layout>
          <c:numFmt formatCode="[&lt;999950]\$0.0,&quot;K&quot;;[&lt;999950000]\$0.0,,&quot;M&quot;;\$0.0,,,&quot;B&quot;" sourceLinked="0"/>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tx1"/>
            </a:solidFill>
            <a:round/>
          </a:ln>
          <a:effectLst/>
        </c:spPr>
        <c:marker>
          <c:symbol val="circle"/>
          <c:size val="14"/>
          <c:spPr>
            <a:solidFill>
              <a:schemeClr val="tx2">
                <a:lumMod val="95000"/>
                <a:lumOff val="5000"/>
              </a:schemeClr>
            </a:solidFill>
            <a:ln w="9525">
              <a:solidFill>
                <a:schemeClr val="tx1"/>
              </a:solidFill>
            </a:ln>
            <a:effectLst/>
          </c:spPr>
        </c:marker>
        <c:dLbl>
          <c:idx val="0"/>
          <c:layout>
            <c:manualLayout>
              <c:x val="-0.13209675294015902"/>
              <c:y val="-2.6688419538725555E-2"/>
            </c:manualLayout>
          </c:layout>
          <c:numFmt formatCode="[&lt;999950]\$0.0,&quot;K&quot;;[&lt;999950000]\$0.0,,&quot;M&quot;;\$0.0,,,&quot;B&quot;" sourceLinked="0"/>
          <c:spPr>
            <a:noFill/>
            <a:ln>
              <a:noFill/>
            </a:ln>
            <a:effectLst/>
          </c:spPr>
          <c:txPr>
            <a:bodyPr rot="0" spcFirstLastPara="1" vertOverflow="ellipsis" vert="horz" wrap="square" lIns="38100" tIns="19050" rIns="38100" bIns="19050" anchor="ctr" anchorCtr="0">
              <a:noAutofit/>
            </a:bodyPr>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1391331362748697"/>
                  <c:h val="0.15414263804618933"/>
                </c:manualLayout>
              </c15:layout>
            </c:ext>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pivotFmt>
      <c:pivotFmt>
        <c:idx val="37"/>
        <c:spPr>
          <a:solidFill>
            <a:srgbClr val="C00000"/>
          </a:solidFill>
          <a:ln>
            <a:noFill/>
          </a:ln>
          <a:effectLst/>
        </c:spPr>
      </c:pivotFmt>
      <c:pivotFmt>
        <c:idx val="38"/>
        <c:spPr>
          <a:solidFill>
            <a:schemeClr val="accent2">
              <a:lumMod val="60000"/>
              <a:lumOff val="40000"/>
            </a:schemeClr>
          </a:solidFill>
          <a:ln>
            <a:noFill/>
          </a:ln>
          <a:effectLst/>
        </c:spPr>
      </c:pivotFmt>
      <c:pivotFmt>
        <c:idx val="39"/>
        <c:spPr>
          <a:solidFill>
            <a:srgbClr val="155E75"/>
          </a:solidFill>
          <a:ln>
            <a:noFill/>
          </a:ln>
          <a:effectLst/>
        </c:spPr>
      </c:pivotFmt>
      <c:pivotFmt>
        <c:idx val="40"/>
        <c:spPr>
          <a:solidFill>
            <a:schemeClr val="accent5">
              <a:lumMod val="60000"/>
              <a:lumOff val="40000"/>
            </a:schemeClr>
          </a:solidFill>
          <a:ln>
            <a:noFill/>
          </a:ln>
          <a:effectLst/>
        </c:spPr>
      </c:pivotFmt>
      <c:pivotFmt>
        <c:idx val="41"/>
        <c:spPr>
          <a:ln w="63500" cap="rnd">
            <a:solidFill>
              <a:schemeClr val="tx1"/>
            </a:solidFill>
            <a:round/>
          </a:ln>
          <a:effectLst/>
        </c:spPr>
        <c:marker>
          <c:symbol val="circle"/>
          <c:size val="20"/>
          <c:spPr>
            <a:solidFill>
              <a:schemeClr val="tx2">
                <a:lumMod val="95000"/>
                <a:lumOff val="5000"/>
              </a:schemeClr>
            </a:solidFill>
            <a:ln w="9525">
              <a:solidFill>
                <a:schemeClr val="tx1"/>
              </a:solidFill>
            </a:ln>
            <a:effectLst/>
          </c:spPr>
        </c:marker>
        <c:dLbl>
          <c:idx val="0"/>
          <c:numFmt formatCode="[&lt;999950]\$0.0,&quot;K&quot;;[&lt;999950000]\$0.0,,&quot;M&quot;;\$0.0,,,&quot;B&quot;" sourceLinked="0"/>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dLblPos val="t"/>
          <c:showLegendKey val="0"/>
          <c:showVal val="1"/>
          <c:showCatName val="1"/>
          <c:showSerName val="0"/>
          <c:showPercent val="0"/>
          <c:showBubbleSize val="0"/>
          <c:extLst>
            <c:ext xmlns:c15="http://schemas.microsoft.com/office/drawing/2012/chart" uri="{CE6537A1-D6FC-4f65-9D91-7224C49458BB}"/>
          </c:extLst>
        </c:dLbl>
      </c:pivotFmt>
      <c:pivotFmt>
        <c:idx val="42"/>
        <c:spPr>
          <a:ln w="63500" cap="rnd">
            <a:solidFill>
              <a:schemeClr val="tx1"/>
            </a:solidFill>
            <a:round/>
          </a:ln>
          <a:effectLst/>
        </c:spPr>
        <c:marker>
          <c:symbol val="circle"/>
          <c:size val="20"/>
          <c:spPr>
            <a:solidFill>
              <a:schemeClr val="tx2">
                <a:lumMod val="95000"/>
                <a:lumOff val="5000"/>
              </a:schemeClr>
            </a:solidFill>
            <a:ln w="9525">
              <a:solidFill>
                <a:schemeClr val="tx1"/>
              </a:solidFill>
            </a:ln>
            <a:effectLst/>
          </c:spPr>
        </c:marker>
        <c:dLbl>
          <c:idx val="0"/>
          <c:layout>
            <c:manualLayout>
              <c:x val="-7.3685032508650966E-2"/>
              <c:y val="-0.1384441489655848"/>
            </c:manualLayout>
          </c:layout>
          <c:numFmt formatCode="[&lt;999950]\$0.0,&quot;K&quot;;[&lt;999950000]\$0.0,,&quot;M&quot;;\$0.0,,,&quot;B&quot;" sourceLinked="0"/>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extLst>
        </c:dLbl>
      </c:pivotFmt>
      <c:pivotFmt>
        <c:idx val="43"/>
        <c:spPr>
          <a:ln w="63500" cap="rnd">
            <a:solidFill>
              <a:schemeClr val="tx1"/>
            </a:solidFill>
            <a:round/>
          </a:ln>
          <a:effectLst/>
        </c:spPr>
        <c:marker>
          <c:symbol val="circle"/>
          <c:size val="20"/>
          <c:spPr>
            <a:solidFill>
              <a:schemeClr val="tx2">
                <a:lumMod val="95000"/>
                <a:lumOff val="5000"/>
              </a:schemeClr>
            </a:solidFill>
            <a:ln w="9525">
              <a:solidFill>
                <a:schemeClr val="tx1"/>
              </a:solidFill>
            </a:ln>
            <a:effectLst/>
          </c:spPr>
        </c:marker>
        <c:dLbl>
          <c:idx val="0"/>
          <c:layout>
            <c:manualLayout>
              <c:x val="-8.2288274446232865E-2"/>
              <c:y val="-0.11530953347837795"/>
            </c:manualLayout>
          </c:layout>
          <c:numFmt formatCode="[&lt;999950]\$0.0,&quot;K&quot;;[&lt;999950000]\$0.0,,&quot;M&quot;;\$0.0,,,&quot;B&quot;" sourceLinked="0"/>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extLst>
        </c:dLbl>
      </c:pivotFmt>
      <c:pivotFmt>
        <c:idx val="44"/>
        <c:spPr>
          <a:ln w="63500" cap="rnd">
            <a:solidFill>
              <a:schemeClr val="tx1"/>
            </a:solidFill>
            <a:round/>
          </a:ln>
          <a:effectLst/>
        </c:spPr>
        <c:marker>
          <c:symbol val="circle"/>
          <c:size val="20"/>
          <c:spPr>
            <a:solidFill>
              <a:schemeClr val="tx2">
                <a:lumMod val="95000"/>
                <a:lumOff val="5000"/>
              </a:schemeClr>
            </a:solidFill>
            <a:ln w="9525">
              <a:solidFill>
                <a:schemeClr val="tx1"/>
              </a:solidFill>
            </a:ln>
            <a:effectLst/>
          </c:spPr>
        </c:marker>
        <c:dLbl>
          <c:idx val="0"/>
          <c:layout>
            <c:manualLayout>
              <c:x val="-7.071120547676979E-2"/>
              <c:y val="-9.1943571836299046E-2"/>
            </c:manualLayout>
          </c:layout>
          <c:numFmt formatCode="[&lt;999950]\$0.0,&quot;K&quot;;[&lt;999950000]\$0.0,,&quot;M&quot;;\$0.0,,,&quot;B&quot;" sourceLinked="0"/>
          <c:spPr>
            <a:noFill/>
            <a:ln>
              <a:noFill/>
            </a:ln>
            <a:effectLst/>
          </c:spPr>
          <c:txPr>
            <a:bodyPr rot="0" spcFirstLastPara="1" vertOverflow="ellipsis" vert="horz" wrap="square" lIns="38100" tIns="19050" rIns="38100" bIns="19050" anchor="ctr" anchorCtr="0">
              <a:noAutofit/>
            </a:bodyPr>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2099376017277698"/>
                  <c:h val="0.15083769297658836"/>
                </c:manualLayout>
              </c15:layout>
            </c:ext>
          </c:extLst>
        </c:dLbl>
      </c:pivotFmt>
      <c:pivotFmt>
        <c:idx val="45"/>
        <c:spPr>
          <a:ln w="63500" cap="rnd">
            <a:solidFill>
              <a:schemeClr val="tx1"/>
            </a:solidFill>
            <a:round/>
          </a:ln>
          <a:effectLst/>
        </c:spPr>
        <c:marker>
          <c:symbol val="circle"/>
          <c:size val="20"/>
          <c:spPr>
            <a:solidFill>
              <a:schemeClr val="tx2">
                <a:lumMod val="95000"/>
                <a:lumOff val="5000"/>
              </a:schemeClr>
            </a:solidFill>
            <a:ln w="9525">
              <a:solidFill>
                <a:schemeClr val="tx1"/>
              </a:solidFill>
            </a:ln>
            <a:effectLst/>
          </c:spPr>
        </c:marker>
        <c:dLbl>
          <c:idx val="0"/>
          <c:layout>
            <c:manualLayout>
              <c:x val="-0.1018162773352083"/>
              <c:y val="-9.7132335595572578E-2"/>
            </c:manualLayout>
          </c:layout>
          <c:numFmt formatCode="[&lt;999950]\$0.0,&quot;K&quot;;[&lt;999950000]\$0.0,,&quot;M&quot;;\$0.0,,,&quot;B&quot;" sourceLinked="0"/>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extLst>
        </c:dLbl>
      </c:pivotFmt>
      <c:pivotFmt>
        <c:idx val="46"/>
        <c:spPr>
          <a:ln w="63500" cap="rnd">
            <a:solidFill>
              <a:schemeClr val="tx1"/>
            </a:solidFill>
            <a:round/>
          </a:ln>
          <a:effectLst/>
        </c:spPr>
        <c:marker>
          <c:symbol val="circle"/>
          <c:size val="20"/>
          <c:spPr>
            <a:solidFill>
              <a:schemeClr val="tx2">
                <a:lumMod val="95000"/>
                <a:lumOff val="5000"/>
              </a:schemeClr>
            </a:solidFill>
            <a:ln w="9525">
              <a:solidFill>
                <a:schemeClr val="tx1"/>
              </a:solidFill>
            </a:ln>
            <a:effectLst/>
          </c:spPr>
        </c:marker>
        <c:dLbl>
          <c:idx val="0"/>
          <c:layout>
            <c:manualLayout>
              <c:x val="-0.13209675294015902"/>
              <c:y val="-2.6688419538725555E-2"/>
            </c:manualLayout>
          </c:layout>
          <c:numFmt formatCode="[&lt;999950]\$0.0,&quot;K&quot;;[&lt;999950000]\$0.0,,&quot;M&quot;;\$0.0,,,&quot;B&quot;" sourceLinked="0"/>
          <c:spPr>
            <a:noFill/>
            <a:ln>
              <a:noFill/>
            </a:ln>
            <a:effectLst/>
          </c:spPr>
          <c:txPr>
            <a:bodyPr rot="0" spcFirstLastPara="1" vertOverflow="ellipsis" vert="horz" wrap="square" lIns="38100" tIns="19050" rIns="38100" bIns="19050" anchor="ctr" anchorCtr="0">
              <a:noAutofit/>
            </a:bodyPr>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1391331362748697"/>
                  <c:h val="0.15414263804618933"/>
                </c:manualLayout>
              </c15:layout>
            </c:ext>
          </c:extLst>
        </c:dLbl>
      </c:pivotFmt>
    </c:pivotFmts>
    <c:plotArea>
      <c:layout/>
      <c:barChart>
        <c:barDir val="col"/>
        <c:grouping val="clustered"/>
        <c:varyColors val="0"/>
        <c:ser>
          <c:idx val="0"/>
          <c:order val="0"/>
          <c:tx>
            <c:strRef>
              <c:f>KPIs!$AK$6</c:f>
              <c:strCache>
                <c:ptCount val="1"/>
                <c:pt idx="0">
                  <c:v>Sum of Total Sales</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9C1D-40F9-A0DA-B0F37A544B46}"/>
              </c:ext>
            </c:extLst>
          </c:dPt>
          <c:dPt>
            <c:idx val="1"/>
            <c:invertIfNegative val="0"/>
            <c:bubble3D val="0"/>
            <c:spPr>
              <a:solidFill>
                <a:srgbClr val="C00000"/>
              </a:solidFill>
              <a:ln>
                <a:noFill/>
              </a:ln>
              <a:effectLst/>
            </c:spPr>
            <c:extLst>
              <c:ext xmlns:c16="http://schemas.microsoft.com/office/drawing/2014/chart" uri="{C3380CC4-5D6E-409C-BE32-E72D297353CC}">
                <c16:uniqueId val="{00000003-9C1D-40F9-A0DA-B0F37A544B46}"/>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9C1D-40F9-A0DA-B0F37A544B46}"/>
              </c:ext>
            </c:extLst>
          </c:dPt>
          <c:dPt>
            <c:idx val="3"/>
            <c:invertIfNegative val="0"/>
            <c:bubble3D val="0"/>
            <c:spPr>
              <a:solidFill>
                <a:srgbClr val="155E75"/>
              </a:solidFill>
              <a:ln>
                <a:noFill/>
              </a:ln>
              <a:effectLst/>
            </c:spPr>
            <c:extLst>
              <c:ext xmlns:c16="http://schemas.microsoft.com/office/drawing/2014/chart" uri="{C3380CC4-5D6E-409C-BE32-E72D297353CC}">
                <c16:uniqueId val="{00000007-9C1D-40F9-A0DA-B0F37A544B46}"/>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9C1D-40F9-A0DA-B0F37A544B46}"/>
              </c:ext>
            </c:extLst>
          </c:dPt>
          <c:cat>
            <c:strRef>
              <c:f>KPIs!$AJ$7:$AJ$12</c:f>
              <c:strCache>
                <c:ptCount val="5"/>
                <c:pt idx="0">
                  <c:v>Midwest</c:v>
                </c:pt>
                <c:pt idx="1">
                  <c:v>Northeast</c:v>
                </c:pt>
                <c:pt idx="2">
                  <c:v>South</c:v>
                </c:pt>
                <c:pt idx="3">
                  <c:v>Southeast</c:v>
                </c:pt>
                <c:pt idx="4">
                  <c:v>West</c:v>
                </c:pt>
              </c:strCache>
            </c:strRef>
          </c:cat>
          <c:val>
            <c:numRef>
              <c:f>KPIs!$AK$7:$AK$12</c:f>
              <c:numCache>
                <c:formatCode>"$"#,##0_);[Red]\("$"#,##0\)</c:formatCode>
                <c:ptCount val="5"/>
                <c:pt idx="0">
                  <c:v>1150110</c:v>
                </c:pt>
                <c:pt idx="1">
                  <c:v>1788347.5</c:v>
                </c:pt>
                <c:pt idx="2">
                  <c:v>1291535</c:v>
                </c:pt>
                <c:pt idx="3">
                  <c:v>1618935</c:v>
                </c:pt>
                <c:pt idx="4">
                  <c:v>2835100</c:v>
                </c:pt>
              </c:numCache>
            </c:numRef>
          </c:val>
          <c:extLst>
            <c:ext xmlns:c16="http://schemas.microsoft.com/office/drawing/2014/chart" uri="{C3380CC4-5D6E-409C-BE32-E72D297353CC}">
              <c16:uniqueId val="{0000000A-9C1D-40F9-A0DA-B0F37A544B46}"/>
            </c:ext>
          </c:extLst>
        </c:ser>
        <c:dLbls>
          <c:showLegendKey val="0"/>
          <c:showVal val="0"/>
          <c:showCatName val="0"/>
          <c:showSerName val="0"/>
          <c:showPercent val="0"/>
          <c:showBubbleSize val="0"/>
        </c:dLbls>
        <c:gapWidth val="219"/>
        <c:axId val="1118597072"/>
        <c:axId val="1118593712"/>
      </c:barChart>
      <c:lineChart>
        <c:grouping val="standard"/>
        <c:varyColors val="0"/>
        <c:ser>
          <c:idx val="1"/>
          <c:order val="1"/>
          <c:tx>
            <c:strRef>
              <c:f>KPIs!$AL$6</c:f>
              <c:strCache>
                <c:ptCount val="1"/>
                <c:pt idx="0">
                  <c:v>Sum of Operating Profit</c:v>
                </c:pt>
              </c:strCache>
            </c:strRef>
          </c:tx>
          <c:spPr>
            <a:ln w="63500" cap="rnd">
              <a:solidFill>
                <a:schemeClr val="tx1"/>
              </a:solidFill>
              <a:round/>
            </a:ln>
            <a:effectLst/>
          </c:spPr>
          <c:marker>
            <c:symbol val="circle"/>
            <c:size val="20"/>
            <c:spPr>
              <a:solidFill>
                <a:schemeClr val="tx2">
                  <a:lumMod val="95000"/>
                  <a:lumOff val="5000"/>
                </a:schemeClr>
              </a:solidFill>
              <a:ln w="9525">
                <a:solidFill>
                  <a:schemeClr val="tx1"/>
                </a:solidFill>
              </a:ln>
              <a:effectLst/>
            </c:spPr>
          </c:marker>
          <c:dPt>
            <c:idx val="0"/>
            <c:marker>
              <c:symbol val="circle"/>
              <c:size val="20"/>
              <c:spPr>
                <a:solidFill>
                  <a:schemeClr val="tx2">
                    <a:lumMod val="95000"/>
                    <a:lumOff val="5000"/>
                  </a:schemeClr>
                </a:solidFill>
                <a:ln w="9525">
                  <a:solidFill>
                    <a:schemeClr val="tx1"/>
                  </a:solidFill>
                </a:ln>
                <a:effectLst/>
              </c:spPr>
            </c:marker>
            <c:bubble3D val="0"/>
            <c:spPr>
              <a:ln w="63500" cap="rnd">
                <a:solidFill>
                  <a:schemeClr val="tx1"/>
                </a:solidFill>
                <a:round/>
              </a:ln>
              <a:effectLst/>
            </c:spPr>
            <c:extLst>
              <c:ext xmlns:c16="http://schemas.microsoft.com/office/drawing/2014/chart" uri="{C3380CC4-5D6E-409C-BE32-E72D297353CC}">
                <c16:uniqueId val="{0000000B-9C1D-40F9-A0DA-B0F37A544B46}"/>
              </c:ext>
            </c:extLst>
          </c:dPt>
          <c:dPt>
            <c:idx val="1"/>
            <c:marker>
              <c:symbol val="circle"/>
              <c:size val="20"/>
              <c:spPr>
                <a:solidFill>
                  <a:schemeClr val="tx2">
                    <a:lumMod val="95000"/>
                    <a:lumOff val="5000"/>
                  </a:schemeClr>
                </a:solidFill>
                <a:ln w="9525">
                  <a:solidFill>
                    <a:schemeClr val="tx1"/>
                  </a:solidFill>
                </a:ln>
                <a:effectLst/>
              </c:spPr>
            </c:marker>
            <c:bubble3D val="0"/>
            <c:spPr>
              <a:ln w="63500" cap="rnd">
                <a:solidFill>
                  <a:schemeClr val="tx1"/>
                </a:solidFill>
                <a:round/>
              </a:ln>
              <a:effectLst/>
            </c:spPr>
            <c:extLst>
              <c:ext xmlns:c16="http://schemas.microsoft.com/office/drawing/2014/chart" uri="{C3380CC4-5D6E-409C-BE32-E72D297353CC}">
                <c16:uniqueId val="{0000000C-9C1D-40F9-A0DA-B0F37A544B46}"/>
              </c:ext>
            </c:extLst>
          </c:dPt>
          <c:dPt>
            <c:idx val="2"/>
            <c:marker>
              <c:symbol val="circle"/>
              <c:size val="20"/>
              <c:spPr>
                <a:solidFill>
                  <a:schemeClr val="tx2">
                    <a:lumMod val="95000"/>
                    <a:lumOff val="5000"/>
                  </a:schemeClr>
                </a:solidFill>
                <a:ln w="9525">
                  <a:solidFill>
                    <a:schemeClr val="tx1"/>
                  </a:solidFill>
                </a:ln>
                <a:effectLst/>
              </c:spPr>
            </c:marker>
            <c:bubble3D val="0"/>
            <c:spPr>
              <a:ln w="63500" cap="rnd">
                <a:solidFill>
                  <a:schemeClr val="tx1"/>
                </a:solidFill>
                <a:round/>
              </a:ln>
              <a:effectLst/>
            </c:spPr>
            <c:extLst>
              <c:ext xmlns:c16="http://schemas.microsoft.com/office/drawing/2014/chart" uri="{C3380CC4-5D6E-409C-BE32-E72D297353CC}">
                <c16:uniqueId val="{0000000D-9C1D-40F9-A0DA-B0F37A544B46}"/>
              </c:ext>
            </c:extLst>
          </c:dPt>
          <c:dPt>
            <c:idx val="3"/>
            <c:marker>
              <c:symbol val="circle"/>
              <c:size val="20"/>
              <c:spPr>
                <a:solidFill>
                  <a:schemeClr val="tx2">
                    <a:lumMod val="95000"/>
                    <a:lumOff val="5000"/>
                  </a:schemeClr>
                </a:solidFill>
                <a:ln w="9525">
                  <a:solidFill>
                    <a:schemeClr val="tx1"/>
                  </a:solidFill>
                </a:ln>
                <a:effectLst/>
              </c:spPr>
            </c:marker>
            <c:bubble3D val="0"/>
            <c:spPr>
              <a:ln w="63500" cap="rnd">
                <a:solidFill>
                  <a:schemeClr val="tx1"/>
                </a:solidFill>
                <a:round/>
              </a:ln>
              <a:effectLst/>
            </c:spPr>
            <c:extLst>
              <c:ext xmlns:c16="http://schemas.microsoft.com/office/drawing/2014/chart" uri="{C3380CC4-5D6E-409C-BE32-E72D297353CC}">
                <c16:uniqueId val="{0000000E-9C1D-40F9-A0DA-B0F37A544B46}"/>
              </c:ext>
            </c:extLst>
          </c:dPt>
          <c:dPt>
            <c:idx val="4"/>
            <c:marker>
              <c:symbol val="circle"/>
              <c:size val="20"/>
              <c:spPr>
                <a:solidFill>
                  <a:schemeClr val="tx2">
                    <a:lumMod val="95000"/>
                    <a:lumOff val="5000"/>
                  </a:schemeClr>
                </a:solidFill>
                <a:ln w="9525">
                  <a:solidFill>
                    <a:schemeClr val="tx1"/>
                  </a:solidFill>
                </a:ln>
                <a:effectLst/>
              </c:spPr>
            </c:marker>
            <c:bubble3D val="0"/>
            <c:spPr>
              <a:ln w="63500" cap="rnd">
                <a:solidFill>
                  <a:schemeClr val="tx1"/>
                </a:solidFill>
                <a:round/>
              </a:ln>
              <a:effectLst/>
            </c:spPr>
            <c:extLst>
              <c:ext xmlns:c16="http://schemas.microsoft.com/office/drawing/2014/chart" uri="{C3380CC4-5D6E-409C-BE32-E72D297353CC}">
                <c16:uniqueId val="{0000000F-9C1D-40F9-A0DA-B0F37A544B46}"/>
              </c:ext>
            </c:extLst>
          </c:dPt>
          <c:dLbls>
            <c:dLbl>
              <c:idx val="0"/>
              <c:layout>
                <c:manualLayout>
                  <c:x val="-7.3685032508650966E-2"/>
                  <c:y val="-0.1384441489655848"/>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C1D-40F9-A0DA-B0F37A544B46}"/>
                </c:ext>
              </c:extLst>
            </c:dLbl>
            <c:dLbl>
              <c:idx val="1"/>
              <c:layout>
                <c:manualLayout>
                  <c:x val="-8.2288274446232865E-2"/>
                  <c:y val="-0.11530953347837795"/>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C1D-40F9-A0DA-B0F37A544B46}"/>
                </c:ext>
              </c:extLst>
            </c:dLbl>
            <c:dLbl>
              <c:idx val="2"/>
              <c:layout>
                <c:manualLayout>
                  <c:x val="-7.071120547676979E-2"/>
                  <c:y val="-9.1943571836299046E-2"/>
                </c:manualLayout>
              </c:layout>
              <c:numFmt formatCode="[&lt;999950]\$0.0,&quot;K&quot;;[&lt;999950000]\$0.0,,&quot;M&quot;;\$0.0,,,&quot;B&quot;" sourceLinked="0"/>
              <c:spPr>
                <a:noFill/>
                <a:ln>
                  <a:noFill/>
                </a:ln>
                <a:effectLst/>
              </c:spPr>
              <c:txPr>
                <a:bodyPr rot="0" spcFirstLastPara="1" vertOverflow="ellipsis" vert="horz" wrap="square" lIns="38100" tIns="19050" rIns="38100" bIns="19050" anchor="ctr" anchorCtr="0">
                  <a:noAutofit/>
                </a:bodyPr>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2099376017277698"/>
                      <c:h val="0.15083769297658836"/>
                    </c:manualLayout>
                  </c15:layout>
                </c:ext>
                <c:ext xmlns:c16="http://schemas.microsoft.com/office/drawing/2014/chart" uri="{C3380CC4-5D6E-409C-BE32-E72D297353CC}">
                  <c16:uniqueId val="{0000000D-9C1D-40F9-A0DA-B0F37A544B46}"/>
                </c:ext>
              </c:extLst>
            </c:dLbl>
            <c:dLbl>
              <c:idx val="3"/>
              <c:layout>
                <c:manualLayout>
                  <c:x val="-0.1018162773352083"/>
                  <c:y val="-9.7132335595572578E-2"/>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C1D-40F9-A0DA-B0F37A544B46}"/>
                </c:ext>
              </c:extLst>
            </c:dLbl>
            <c:dLbl>
              <c:idx val="4"/>
              <c:layout>
                <c:manualLayout>
                  <c:x val="-0.13209675294015902"/>
                  <c:y val="-2.6688419538725555E-2"/>
                </c:manualLayout>
              </c:layout>
              <c:numFmt formatCode="[&lt;999950]\$0.0,&quot;K&quot;;[&lt;999950000]\$0.0,,&quot;M&quot;;\$0.0,,,&quot;B&quot;" sourceLinked="0"/>
              <c:spPr>
                <a:noFill/>
                <a:ln>
                  <a:noFill/>
                </a:ln>
                <a:effectLst/>
              </c:spPr>
              <c:txPr>
                <a:bodyPr rot="0" spcFirstLastPara="1" vertOverflow="ellipsis" vert="horz" wrap="square" lIns="38100" tIns="19050" rIns="38100" bIns="19050" anchor="ctr" anchorCtr="0">
                  <a:noAutofit/>
                </a:bodyPr>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1391331362748697"/>
                      <c:h val="0.15414263804618933"/>
                    </c:manualLayout>
                  </c15:layout>
                </c:ext>
                <c:ext xmlns:c16="http://schemas.microsoft.com/office/drawing/2014/chart" uri="{C3380CC4-5D6E-409C-BE32-E72D297353CC}">
                  <c16:uniqueId val="{0000000F-9C1D-40F9-A0DA-B0F37A544B46}"/>
                </c:ext>
              </c:extLst>
            </c:dLbl>
            <c:numFmt formatCode="[&lt;999950]\$0.0,&quot;K&quot;;[&lt;999950000]\$0.0,,&quot;M&quot;;\$0.0,,,&quot;B&quot;" sourceLinked="0"/>
            <c:spPr>
              <a:noFill/>
              <a:ln>
                <a:noFill/>
              </a:ln>
              <a:effectLst/>
            </c:spPr>
            <c:txPr>
              <a:bodyPr rot="0" spcFirstLastPara="1" vertOverflow="ellipsis" vert="horz" wrap="square" lIns="38100" tIns="19050" rIns="38100" bIns="19050" anchor="ctr" anchorCtr="0">
                <a:spAutoFit/>
              </a:bodyPr>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dLblPos val="t"/>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KPIs!$AJ$7:$AJ$12</c:f>
              <c:strCache>
                <c:ptCount val="5"/>
                <c:pt idx="0">
                  <c:v>Midwest</c:v>
                </c:pt>
                <c:pt idx="1">
                  <c:v>Northeast</c:v>
                </c:pt>
                <c:pt idx="2">
                  <c:v>South</c:v>
                </c:pt>
                <c:pt idx="3">
                  <c:v>Southeast</c:v>
                </c:pt>
                <c:pt idx="4">
                  <c:v>West</c:v>
                </c:pt>
              </c:strCache>
            </c:strRef>
          </c:cat>
          <c:val>
            <c:numRef>
              <c:f>KPIs!$AL$7:$AL$12</c:f>
              <c:numCache>
                <c:formatCode>"$"#,##0_);[Red]\("$"#,##0\)</c:formatCode>
                <c:ptCount val="5"/>
                <c:pt idx="0">
                  <c:v>437471.5</c:v>
                </c:pt>
                <c:pt idx="1">
                  <c:v>629546</c:v>
                </c:pt>
                <c:pt idx="2">
                  <c:v>542046.125</c:v>
                </c:pt>
                <c:pt idx="3">
                  <c:v>641553.875</c:v>
                </c:pt>
                <c:pt idx="4">
                  <c:v>923014.375</c:v>
                </c:pt>
              </c:numCache>
            </c:numRef>
          </c:val>
          <c:smooth val="0"/>
          <c:extLst>
            <c:ext xmlns:c16="http://schemas.microsoft.com/office/drawing/2014/chart" uri="{C3380CC4-5D6E-409C-BE32-E72D297353CC}">
              <c16:uniqueId val="{00000010-9C1D-40F9-A0DA-B0F37A544B46}"/>
            </c:ext>
          </c:extLst>
        </c:ser>
        <c:dLbls>
          <c:showLegendKey val="0"/>
          <c:showVal val="0"/>
          <c:showCatName val="0"/>
          <c:showSerName val="0"/>
          <c:showPercent val="0"/>
          <c:showBubbleSize val="0"/>
        </c:dLbls>
        <c:marker val="1"/>
        <c:smooth val="0"/>
        <c:axId val="862374848"/>
        <c:axId val="862382528"/>
      </c:lineChart>
      <c:catAx>
        <c:axId val="1118597072"/>
        <c:scaling>
          <c:orientation val="minMax"/>
        </c:scaling>
        <c:delete val="1"/>
        <c:axPos val="b"/>
        <c:numFmt formatCode="General" sourceLinked="1"/>
        <c:majorTickMark val="none"/>
        <c:minorTickMark val="none"/>
        <c:tickLblPos val="nextTo"/>
        <c:crossAx val="1118593712"/>
        <c:crosses val="autoZero"/>
        <c:auto val="1"/>
        <c:lblAlgn val="ctr"/>
        <c:lblOffset val="100"/>
        <c:noMultiLvlLbl val="0"/>
      </c:catAx>
      <c:valAx>
        <c:axId val="1118593712"/>
        <c:scaling>
          <c:orientation val="minMax"/>
        </c:scaling>
        <c:delete val="0"/>
        <c:axPos val="l"/>
        <c:majorGridlines>
          <c:spPr>
            <a:ln w="9525" cap="flat" cmpd="sng" algn="ctr">
              <a:solidFill>
                <a:srgbClr val="8D8F8D">
                  <a:alpha val="60000"/>
                </a:srgbClr>
              </a:solidFill>
              <a:prstDash val="sysDash"/>
              <a:round/>
            </a:ln>
            <a:effectLst/>
          </c:spPr>
        </c:majorGridlines>
        <c:numFmt formatCode="[&lt;999950]\$0.0,&quot;K&quot;;[&lt;999950000]\$0.0,,&quot;M&quot;;\$0.0,,,&quot;B&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crossAx val="1118597072"/>
        <c:crosses val="autoZero"/>
        <c:crossBetween val="between"/>
      </c:valAx>
      <c:valAx>
        <c:axId val="862382528"/>
        <c:scaling>
          <c:orientation val="minMax"/>
        </c:scaling>
        <c:delete val="0"/>
        <c:axPos val="r"/>
        <c:numFmt formatCode="[&lt;999950]\$0.0,&quot;K&quot;;[&lt;999950000]\$0.0,,&quot;M&quot;;\$0.0,,,&quot;B&quot;"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crossAx val="862374848"/>
        <c:crosses val="max"/>
        <c:crossBetween val="between"/>
      </c:valAx>
      <c:catAx>
        <c:axId val="862374848"/>
        <c:scaling>
          <c:orientation val="minMax"/>
        </c:scaling>
        <c:delete val="1"/>
        <c:axPos val="b"/>
        <c:numFmt formatCode="General" sourceLinked="1"/>
        <c:majorTickMark val="out"/>
        <c:minorTickMark val="none"/>
        <c:tickLblPos val="nextTo"/>
        <c:crossAx val="8623825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spPr>
            <a:solidFill>
              <a:schemeClr val="accent1">
                <a:alpha val="75000"/>
              </a:schemeClr>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6C31-49A5-B91D-F90A385180FA}"/>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6C31-49A5-B91D-F90A385180FA}"/>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6C31-49A5-B91D-F90A385180FA}"/>
              </c:ext>
            </c:extLst>
          </c:dPt>
          <c:dPt>
            <c:idx val="3"/>
            <c:invertIfNegative val="0"/>
            <c:bubble3D val="0"/>
            <c:spPr>
              <a:solidFill>
                <a:srgbClr val="002060"/>
              </a:solidFill>
              <a:ln>
                <a:noFill/>
              </a:ln>
              <a:effectLst/>
            </c:spPr>
            <c:extLst>
              <c:ext xmlns:c16="http://schemas.microsoft.com/office/drawing/2014/chart" uri="{C3380CC4-5D6E-409C-BE32-E72D297353CC}">
                <c16:uniqueId val="{00000007-6C31-49A5-B91D-F90A385180FA}"/>
              </c:ext>
            </c:extLst>
          </c:dPt>
          <c:dLbls>
            <c:dLbl>
              <c:idx val="0"/>
              <c:layout>
                <c:manualLayout>
                  <c:x val="-1.469394755743321E-4"/>
                  <c:y val="3.5786920297871047E-2"/>
                </c:manualLayout>
              </c:layout>
              <c:tx>
                <c:rich>
                  <a:bodyPr/>
                  <a:lstStyle/>
                  <a:p>
                    <a:fld id="{5D82A945-6248-43EF-86E5-968E538B2BB3}" type="CELLRANGE">
                      <a:rPr lang="en-US" baseline="0"/>
                      <a:pPr/>
                      <a:t>[CELLRANGE]</a:t>
                    </a:fld>
                    <a:r>
                      <a:rPr lang="en-US" baseline="0"/>
                      <a:t>, </a:t>
                    </a:r>
                    <a:fld id="{BAD31868-227F-42E0-A9E9-DCB1AABC2924}"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layout>
                    <c:manualLayout>
                      <c:w val="8.6536272365186961E-2"/>
                      <c:h val="0.13883148236701809"/>
                    </c:manualLayout>
                  </c15:layout>
                  <c15:dlblFieldTable/>
                  <c15:showDataLabelsRange val="1"/>
                </c:ext>
                <c:ext xmlns:c16="http://schemas.microsoft.com/office/drawing/2014/chart" uri="{C3380CC4-5D6E-409C-BE32-E72D297353CC}">
                  <c16:uniqueId val="{00000001-6C31-49A5-B91D-F90A385180FA}"/>
                </c:ext>
              </c:extLst>
            </c:dLbl>
            <c:dLbl>
              <c:idx val="1"/>
              <c:layout>
                <c:manualLayout>
                  <c:x val="-4.6164960972588709E-2"/>
                  <c:y val="-0.26062239427068218"/>
                </c:manualLayout>
              </c:layout>
              <c:tx>
                <c:rich>
                  <a:bodyPr/>
                  <a:lstStyle/>
                  <a:p>
                    <a:fld id="{5F554789-9E30-4EB8-879E-0DAF4BC6C710}" type="CELLRANGE">
                      <a:rPr lang="en-US" baseline="0"/>
                      <a:pPr/>
                      <a:t>[CELLRANGE]</a:t>
                    </a:fld>
                    <a:r>
                      <a:rPr lang="en-US" baseline="0"/>
                      <a:t>, </a:t>
                    </a:r>
                    <a:fld id="{2E228145-6090-4232-B145-76A66AAAE9F6}"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layout>
                    <c:manualLayout>
                      <c:w val="8.3863008465968628E-2"/>
                      <c:h val="0.14432122099848738"/>
                    </c:manualLayout>
                  </c15:layout>
                  <c15:dlblFieldTable/>
                  <c15:showDataLabelsRange val="1"/>
                </c:ext>
                <c:ext xmlns:c16="http://schemas.microsoft.com/office/drawing/2014/chart" uri="{C3380CC4-5D6E-409C-BE32-E72D297353CC}">
                  <c16:uniqueId val="{00000003-6C31-49A5-B91D-F90A385180FA}"/>
                </c:ext>
              </c:extLst>
            </c:dLbl>
            <c:dLbl>
              <c:idx val="2"/>
              <c:layout>
                <c:manualLayout>
                  <c:x val="4.0380520204888116E-2"/>
                  <c:y val="6.5760621887962487E-2"/>
                </c:manualLayout>
              </c:layout>
              <c:tx>
                <c:rich>
                  <a:bodyPr/>
                  <a:lstStyle/>
                  <a:p>
                    <a:fld id="{12C5B507-8E3A-4E90-AEF0-E197641A9155}" type="CELLRANGE">
                      <a:rPr lang="en-US" baseline="0"/>
                      <a:pPr/>
                      <a:t>[CELLRANGE]</a:t>
                    </a:fld>
                    <a:r>
                      <a:rPr lang="en-US" baseline="0"/>
                      <a:t>, </a:t>
                    </a:r>
                    <a:fld id="{D76629BD-9333-4BBD-9E44-FC9F36160977}"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layout>
                    <c:manualLayout>
                      <c:w val="8.6521175216159638E-2"/>
                      <c:h val="0.1548780895865533"/>
                    </c:manualLayout>
                  </c15:layout>
                  <c15:dlblFieldTable/>
                  <c15:showDataLabelsRange val="1"/>
                </c:ext>
                <c:ext xmlns:c16="http://schemas.microsoft.com/office/drawing/2014/chart" uri="{C3380CC4-5D6E-409C-BE32-E72D297353CC}">
                  <c16:uniqueId val="{00000005-6C31-49A5-B91D-F90A385180FA}"/>
                </c:ext>
              </c:extLst>
            </c:dLbl>
            <c:dLbl>
              <c:idx val="3"/>
              <c:layout>
                <c:manualLayout>
                  <c:x val="-2.9820677984328976E-3"/>
                  <c:y val="0.14796902265236916"/>
                </c:manualLayout>
              </c:layout>
              <c:tx>
                <c:rich>
                  <a:bodyPr/>
                  <a:lstStyle/>
                  <a:p>
                    <a:fld id="{E2A51D33-E617-481A-964F-5A5A8A932DA5}" type="CELLRANGE">
                      <a:rPr lang="en-US" baseline="0"/>
                      <a:pPr/>
                      <a:t>[CELLRANGE]</a:t>
                    </a:fld>
                    <a:r>
                      <a:rPr lang="en-US" baseline="0"/>
                      <a:t>, </a:t>
                    </a:r>
                    <a:fld id="{79204CB4-68E4-462F-8DA2-AA3979A5D900}" type="BUBBLESIZE">
                      <a:rPr lang="en-US" baseline="0"/>
                      <a:pPr/>
                      <a:t>[BUBBLE SIZE]</a:t>
                    </a:fld>
                    <a:endParaRPr lang="en-US" baseline="0"/>
                  </a:p>
                </c:rich>
              </c:tx>
              <c:dLblPos val="r"/>
              <c:showLegendKey val="0"/>
              <c:showVal val="0"/>
              <c:showCatName val="0"/>
              <c:showSerName val="0"/>
              <c:showPercent val="0"/>
              <c:showBubbleSize val="1"/>
              <c:extLst>
                <c:ext xmlns:c15="http://schemas.microsoft.com/office/drawing/2012/chart" uri="{CE6537A1-D6FC-4f65-9D91-7224C49458BB}">
                  <c15:layout>
                    <c:manualLayout>
                      <c:w val="0.1015471197794284"/>
                      <c:h val="0.15288162212533585"/>
                    </c:manualLayout>
                  </c15:layout>
                  <c15:dlblFieldTable/>
                  <c15:showDataLabelsRange val="1"/>
                </c:ext>
                <c:ext xmlns:c16="http://schemas.microsoft.com/office/drawing/2014/chart" uri="{C3380CC4-5D6E-409C-BE32-E72D297353CC}">
                  <c16:uniqueId val="{00000007-6C31-49A5-B91D-F90A385180FA}"/>
                </c:ext>
              </c:extLst>
            </c:dLbl>
            <c:numFmt formatCode="[&lt;999950]0.0,&quot;K&quot;;[&lt;999950000]0.0,,&quot;M&quot;;0.0,,,&quot;B&quot;" sourceLinked="0"/>
            <c:spPr>
              <a:noFill/>
              <a:ln>
                <a:noFill/>
              </a:ln>
              <a:effectLst/>
            </c:spPr>
            <c:txPr>
              <a:bodyPr rot="0" spcFirstLastPara="1" vertOverflow="ellipsis" vert="horz" wrap="square" anchor="ctr" anchorCtr="1"/>
              <a:lstStyle/>
              <a:p>
                <a:pPr>
                  <a:defRPr lang="en-US" sz="28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'Sales &amp; Profitability Analysis'!$AS$13:$AS$16</c:f>
              <c:numCache>
                <c:formatCode>"$"#,##0_);[Red]\("$"#,##0\)</c:formatCode>
                <c:ptCount val="4"/>
                <c:pt idx="0">
                  <c:v>1291535</c:v>
                </c:pt>
                <c:pt idx="1">
                  <c:v>404412.5</c:v>
                </c:pt>
                <c:pt idx="2">
                  <c:v>2584450</c:v>
                </c:pt>
                <c:pt idx="3">
                  <c:v>4403630</c:v>
                </c:pt>
              </c:numCache>
            </c:numRef>
          </c:xVal>
          <c:yVal>
            <c:numRef>
              <c:f>'Sales &amp; Profitability Analysis'!$AT$13:$AT$16</c:f>
              <c:numCache>
                <c:formatCode>"$"#,##0_);[Red]\("$"#,##0\)</c:formatCode>
                <c:ptCount val="4"/>
                <c:pt idx="0">
                  <c:v>542046.125</c:v>
                </c:pt>
                <c:pt idx="1">
                  <c:v>147890</c:v>
                </c:pt>
                <c:pt idx="2">
                  <c:v>835759.375</c:v>
                </c:pt>
                <c:pt idx="3">
                  <c:v>1647936.375</c:v>
                </c:pt>
              </c:numCache>
            </c:numRef>
          </c:yVal>
          <c:bubbleSize>
            <c:numRef>
              <c:f>'Sales &amp; Profitability Analysis'!$AU$13:$AU$16</c:f>
              <c:numCache>
                <c:formatCode>#,##0</c:formatCode>
                <c:ptCount val="4"/>
                <c:pt idx="0">
                  <c:v>3064800</c:v>
                </c:pt>
                <c:pt idx="1">
                  <c:v>820500</c:v>
                </c:pt>
                <c:pt idx="2">
                  <c:v>4109000</c:v>
                </c:pt>
                <c:pt idx="3">
                  <c:v>9153950</c:v>
                </c:pt>
              </c:numCache>
            </c:numRef>
          </c:bubbleSize>
          <c:bubble3D val="0"/>
          <c:extLst>
            <c:ext xmlns:c15="http://schemas.microsoft.com/office/drawing/2012/chart" uri="{02D57815-91ED-43cb-92C2-25804820EDAC}">
              <c15:datalabelsRange>
                <c15:f>'Sales &amp; Profitability Analysis'!$AR$13:$AR$16</c15:f>
                <c15:dlblRangeCache>
                  <c:ptCount val="4"/>
                  <c:pt idx="0">
                    <c:v>BevCo</c:v>
                  </c:pt>
                  <c:pt idx="1">
                    <c:v>DreamCo</c:v>
                  </c:pt>
                  <c:pt idx="2">
                    <c:v>FizzySip</c:v>
                  </c:pt>
                  <c:pt idx="3">
                    <c:v>Sodapop</c:v>
                  </c:pt>
                </c15:dlblRangeCache>
              </c15:datalabelsRange>
            </c:ext>
            <c:ext xmlns:c16="http://schemas.microsoft.com/office/drawing/2014/chart" uri="{C3380CC4-5D6E-409C-BE32-E72D297353CC}">
              <c16:uniqueId val="{00000008-6C31-49A5-B91D-F90A385180FA}"/>
            </c:ext>
          </c:extLst>
        </c:ser>
        <c:dLbls>
          <c:showLegendKey val="0"/>
          <c:showVal val="0"/>
          <c:showCatName val="0"/>
          <c:showSerName val="0"/>
          <c:showPercent val="0"/>
          <c:showBubbleSize val="0"/>
        </c:dLbls>
        <c:bubbleScale val="100"/>
        <c:showNegBubbles val="0"/>
        <c:axId val="362138111"/>
        <c:axId val="362139551"/>
      </c:bubbleChart>
      <c:valAx>
        <c:axId val="362138111"/>
        <c:scaling>
          <c:orientation val="minMax"/>
          <c:min val="0"/>
        </c:scaling>
        <c:delete val="0"/>
        <c:axPos val="b"/>
        <c:majorGridlines>
          <c:spPr>
            <a:ln w="9525" cap="flat" cmpd="sng" algn="ctr">
              <a:noFill/>
              <a:round/>
            </a:ln>
            <a:effectLst/>
          </c:spPr>
        </c:majorGridlines>
        <c:numFmt formatCode="[&lt;999950]\$0.0,&quot;K&quot;;[&lt;999950000]\$0.0,,&quot;M&quot;;\$0.0,,,&quot;B&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crossAx val="362139551"/>
        <c:crosses val="autoZero"/>
        <c:crossBetween val="midCat"/>
      </c:valAx>
      <c:valAx>
        <c:axId val="362139551"/>
        <c:scaling>
          <c:orientation val="minMax"/>
          <c:min val="0"/>
        </c:scaling>
        <c:delete val="0"/>
        <c:axPos val="l"/>
        <c:majorGridlines>
          <c:spPr>
            <a:ln w="9525" cap="flat" cmpd="sng" algn="ctr">
              <a:solidFill>
                <a:srgbClr val="8D8F8D">
                  <a:alpha val="60000"/>
                </a:srgbClr>
              </a:solidFill>
              <a:prstDash val="sysDash"/>
              <a:round/>
            </a:ln>
            <a:effectLst/>
          </c:spPr>
        </c:majorGridlines>
        <c:numFmt formatCode="[&lt;999950]\$0.0,&quot;K&quot;;[&lt;999950000]\$0.0,,&quot;M&quot;;\$0.0,,,&quot;B&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2800" b="0" i="0" u="none" strike="noStrike" kern="1200" baseline="0">
                <a:solidFill>
                  <a:schemeClr val="tx1">
                    <a:lumMod val="65000"/>
                    <a:lumOff val="35000"/>
                  </a:schemeClr>
                </a:solidFill>
                <a:latin typeface="+mn-lt"/>
                <a:ea typeface="+mn-ea"/>
                <a:cs typeface="+mn-cs"/>
              </a:defRPr>
            </a:pPr>
            <a:endParaRPr lang="en-US"/>
          </a:p>
        </c:txPr>
        <c:crossAx val="362138111"/>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2400" b="0"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[proj.xlsx]KPIs!revenue vs profit by Retailer</c:name>
    <c:fmtId val="3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tx1"/>
            </a:solidFill>
            <a:round/>
          </a:ln>
          <a:effectLst/>
        </c:spPr>
        <c:marker>
          <c:symbol val="circle"/>
          <c:size val="15"/>
          <c:spPr>
            <a:solidFill>
              <a:schemeClr val="tx1"/>
            </a:solidFill>
            <a:ln w="9525">
              <a:solidFill>
                <a:schemeClr val="tx1"/>
              </a:solidFill>
            </a:ln>
            <a:effectLst/>
          </c:spPr>
        </c:marker>
        <c:dLbl>
          <c:idx val="0"/>
          <c:numFmt formatCode="[&lt;999950]\$0.0,&quot;K&quot;;[&lt;999950000]\$0.0,,&quot;M&quot;;\$0.0,,,&quot;B&quot;" sourceLinked="0"/>
          <c:spPr>
            <a:noFill/>
            <a:ln>
              <a:noFill/>
            </a:ln>
            <a:effectLst/>
          </c:spPr>
          <c:txPr>
            <a:bodyPr rot="0" spcFirstLastPara="1" vertOverflow="ellipsis" vert="horz" wrap="square" anchor="ctr" anchorCtr="0"/>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1"/>
          <c:showSerName val="0"/>
          <c:showPercent val="0"/>
          <c:showBubbleSize val="0"/>
          <c:extLst>
            <c:ext xmlns:c15="http://schemas.microsoft.com/office/drawing/2012/chart" uri="{CE6537A1-D6FC-4f65-9D91-7224C49458BB}"/>
          </c:extLst>
        </c:dLbl>
      </c:pivotFmt>
      <c:pivotFmt>
        <c:idx val="14"/>
        <c:spPr>
          <a:solidFill>
            <a:srgbClr val="002060"/>
          </a:solidFill>
          <a:ln>
            <a:noFill/>
          </a:ln>
          <a:effectLst/>
        </c:spPr>
      </c:pivotFmt>
      <c:pivotFmt>
        <c:idx val="15"/>
        <c:spPr>
          <a:solidFill>
            <a:schemeClr val="accent3"/>
          </a:solidFill>
          <a:ln>
            <a:noFill/>
          </a:ln>
          <a:effectLst/>
        </c:spPr>
      </c:pivotFmt>
      <c:pivotFmt>
        <c:idx val="16"/>
        <c:spPr>
          <a:solidFill>
            <a:schemeClr val="accent2"/>
          </a:solidFill>
          <a:ln>
            <a:noFill/>
          </a:ln>
          <a:effectLst/>
        </c:spPr>
      </c:pivotFmt>
      <c:pivotFmt>
        <c:idx val="17"/>
        <c:spPr>
          <a:solidFill>
            <a:schemeClr val="accent4"/>
          </a:solidFill>
          <a:ln>
            <a:noFill/>
          </a:ln>
          <a:effectLst/>
        </c:spPr>
      </c:pivotFmt>
      <c:pivotFmt>
        <c:idx val="18"/>
        <c:spPr>
          <a:solidFill>
            <a:schemeClr val="accent1"/>
          </a:solidFill>
          <a:ln w="28575" cap="rnd">
            <a:solidFill>
              <a:schemeClr val="tx1"/>
            </a:solidFill>
            <a:round/>
          </a:ln>
          <a:effectLst/>
        </c:spPr>
        <c:marker>
          <c:symbol val="circle"/>
          <c:size val="15"/>
          <c:spPr>
            <a:solidFill>
              <a:schemeClr val="tx1"/>
            </a:solidFill>
            <a:ln w="9525">
              <a:solidFill>
                <a:schemeClr val="tx1"/>
              </a:solidFill>
            </a:ln>
            <a:effectLst/>
          </c:spPr>
        </c:marker>
        <c:dLbl>
          <c:idx val="0"/>
          <c:numFmt formatCode="[&lt;999950]\$0.0,&quot;K&quot;;[&lt;999950000]\$0.0,,&quot;M&quot;;\$0.0,,,&quot;B&quot;" sourceLinked="0"/>
          <c:spPr>
            <a:noFill/>
            <a:ln>
              <a:noFill/>
            </a:ln>
            <a:effectLst/>
          </c:spPr>
          <c:txPr>
            <a:bodyPr rot="0" spcFirstLastPara="1" vertOverflow="ellipsis" vert="horz" wrap="square" anchor="ctr" anchorCtr="0"/>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1"/>
          <c:showSerName val="0"/>
          <c:showPercent val="0"/>
          <c:showBubbleSize val="0"/>
          <c:extLst>
            <c:ext xmlns:c15="http://schemas.microsoft.com/office/drawing/2012/chart" uri="{CE6537A1-D6FC-4f65-9D91-7224C49458BB}">
              <c15:layout>
                <c:manualLayout>
                  <c:w val="0.14355031771900051"/>
                  <c:h val="0.12212661481548927"/>
                </c:manualLayout>
              </c15:layout>
            </c:ext>
          </c:extLst>
        </c:dLbl>
      </c:pivotFmt>
      <c:pivotFmt>
        <c:idx val="19"/>
        <c:spPr>
          <a:solidFill>
            <a:schemeClr val="accent1"/>
          </a:solidFill>
          <a:ln w="28575" cap="rnd">
            <a:solidFill>
              <a:schemeClr val="tx1"/>
            </a:solidFill>
            <a:round/>
          </a:ln>
          <a:effectLst/>
        </c:spPr>
        <c:marker>
          <c:symbol val="circle"/>
          <c:size val="15"/>
          <c:spPr>
            <a:solidFill>
              <a:schemeClr val="tx1"/>
            </a:solidFill>
            <a:ln w="9525">
              <a:solidFill>
                <a:schemeClr val="tx1"/>
              </a:solidFill>
            </a:ln>
            <a:effectLst/>
          </c:spPr>
        </c:marker>
        <c:dLbl>
          <c:idx val="0"/>
          <c:layout>
            <c:manualLayout>
              <c:x val="-7.5568769181971293E-2"/>
              <c:y val="-0.12654606737834365"/>
            </c:manualLayout>
          </c:layout>
          <c:numFmt formatCode="[&lt;999950]\$0.0,&quot;K&quot;;[&lt;999950000]\$0.0,,&quot;M&quot;;\$0.0,,,&quot;B&quot;" sourceLinked="0"/>
          <c:spPr>
            <a:noFill/>
            <a:ln>
              <a:noFill/>
            </a:ln>
            <a:effectLst/>
          </c:spPr>
          <c:txPr>
            <a:bodyPr rot="0" spcFirstLastPara="1" vertOverflow="ellipsis" vert="horz" wrap="square" anchor="ctr" anchorCtr="0"/>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1860890594449382"/>
                  <c:h val="0.13745324195833628"/>
                </c:manualLayout>
              </c15:layout>
            </c:ext>
          </c:extLst>
        </c:dLbl>
      </c:pivotFmt>
      <c:pivotFmt>
        <c:idx val="20"/>
        <c:spPr>
          <a:solidFill>
            <a:schemeClr val="accent1"/>
          </a:solidFill>
          <a:ln w="28575" cap="rnd">
            <a:solidFill>
              <a:schemeClr val="tx1"/>
            </a:solidFill>
            <a:round/>
          </a:ln>
          <a:effectLst/>
        </c:spPr>
        <c:marker>
          <c:symbol val="circle"/>
          <c:size val="15"/>
          <c:spPr>
            <a:solidFill>
              <a:schemeClr val="tx1"/>
            </a:solidFill>
            <a:ln w="9525">
              <a:solidFill>
                <a:schemeClr val="tx1"/>
              </a:solidFill>
            </a:ln>
            <a:effectLst/>
          </c:spPr>
        </c:marker>
        <c:dLbl>
          <c:idx val="0"/>
          <c:layout>
            <c:manualLayout>
              <c:x val="-9.9176774197391321E-2"/>
              <c:y val="-0.11012819988228148"/>
            </c:manualLayout>
          </c:layout>
          <c:numFmt formatCode="[&lt;999950]\$0.0,&quot;K&quot;;[&lt;999950000]\$0.0,,&quot;M&quot;;\$0.0,,,&quot;B&quot;" sourceLinked="0"/>
          <c:spPr>
            <a:noFill/>
            <a:ln>
              <a:noFill/>
            </a:ln>
            <a:effectLst/>
          </c:spPr>
          <c:txPr>
            <a:bodyPr rot="0" spcFirstLastPara="1" vertOverflow="ellipsis" vert="horz" wrap="square" anchor="ctr" anchorCtr="0"/>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1135799049631513"/>
                  <c:h val="0.13888088261016776"/>
                </c:manualLayout>
              </c15:layout>
            </c:ext>
          </c:extLst>
        </c:dLbl>
      </c:pivotFmt>
      <c:pivotFmt>
        <c:idx val="21"/>
        <c:spPr>
          <a:solidFill>
            <a:schemeClr val="accent1"/>
          </a:solidFill>
          <a:ln w="28575" cap="rnd">
            <a:solidFill>
              <a:schemeClr val="tx1"/>
            </a:solidFill>
            <a:round/>
          </a:ln>
          <a:effectLst/>
        </c:spPr>
        <c:marker>
          <c:symbol val="circle"/>
          <c:size val="15"/>
          <c:spPr>
            <a:solidFill>
              <a:schemeClr val="tx1"/>
            </a:solidFill>
            <a:ln w="9525">
              <a:solidFill>
                <a:schemeClr val="tx1"/>
              </a:solidFill>
            </a:ln>
            <a:effectLst/>
          </c:spPr>
        </c:marker>
        <c:dLbl>
          <c:idx val="0"/>
          <c:layout>
            <c:manualLayout>
              <c:x val="-0.14212220172174247"/>
              <c:y val="-3.5177065661128021E-2"/>
            </c:manualLayout>
          </c:layout>
          <c:numFmt formatCode="[&lt;999950]\$0.0,&quot;K&quot;;[&lt;999950000]\$0.0,,&quot;M&quot;;\$0.0,,,&quot;B&quot;" sourceLinked="0"/>
          <c:spPr>
            <a:noFill/>
            <a:ln>
              <a:noFill/>
            </a:ln>
            <a:effectLst/>
          </c:spPr>
          <c:txPr>
            <a:bodyPr rot="0" spcFirstLastPara="1" vertOverflow="ellipsis" vert="horz" wrap="square" anchor="ctr" anchorCtr="0"/>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2462669519856923"/>
                  <c:h val="0.12032155413635834"/>
                </c:manualLayout>
              </c15:layout>
            </c:ext>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pivotFmt>
      <c:pivotFmt>
        <c:idx val="24"/>
        <c:spPr>
          <a:solidFill>
            <a:schemeClr val="accent4"/>
          </a:solidFill>
          <a:ln>
            <a:noFill/>
          </a:ln>
          <a:effectLst/>
        </c:spPr>
      </c:pivotFmt>
      <c:pivotFmt>
        <c:idx val="25"/>
        <c:spPr>
          <a:solidFill>
            <a:schemeClr val="accent3"/>
          </a:solidFill>
          <a:ln>
            <a:noFill/>
          </a:ln>
          <a:effectLst/>
        </c:spPr>
      </c:pivotFmt>
      <c:pivotFmt>
        <c:idx val="26"/>
        <c:spPr>
          <a:solidFill>
            <a:srgbClr val="002060"/>
          </a:solidFill>
          <a:ln>
            <a:noFill/>
          </a:ln>
          <a:effectLst/>
        </c:spPr>
      </c:pivotFmt>
      <c:pivotFmt>
        <c:idx val="27"/>
        <c:spPr>
          <a:solidFill>
            <a:schemeClr val="accent1"/>
          </a:solidFill>
          <a:ln w="28575" cap="rnd">
            <a:solidFill>
              <a:schemeClr val="tx1"/>
            </a:solidFill>
            <a:round/>
          </a:ln>
          <a:effectLst/>
        </c:spPr>
        <c:marker>
          <c:symbol val="circle"/>
          <c:size val="15"/>
          <c:spPr>
            <a:solidFill>
              <a:schemeClr val="tx1"/>
            </a:solidFill>
            <a:ln w="9525">
              <a:solidFill>
                <a:schemeClr val="tx1"/>
              </a:solidFill>
            </a:ln>
            <a:effectLst/>
          </c:spPr>
        </c:marker>
        <c:dLbl>
          <c:idx val="0"/>
          <c:numFmt formatCode="[&lt;999950]\$0.0,&quot;K&quot;;[&lt;999950000]\$0.0,,&quot;M&quot;;\$0.0,,,&quot;B&quot;" sourceLinked="0"/>
          <c:spPr>
            <a:noFill/>
            <a:ln>
              <a:noFill/>
            </a:ln>
            <a:effectLst/>
          </c:spPr>
          <c:txPr>
            <a:bodyPr rot="0" spcFirstLastPara="1" vertOverflow="ellipsis" vert="horz" wrap="square" anchor="ctr" anchorCtr="0"/>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1"/>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tx1"/>
            </a:solidFill>
            <a:round/>
          </a:ln>
          <a:effectLst/>
        </c:spPr>
        <c:marker>
          <c:symbol val="circle"/>
          <c:size val="15"/>
          <c:spPr>
            <a:solidFill>
              <a:schemeClr val="tx1"/>
            </a:solidFill>
            <a:ln w="9525">
              <a:solidFill>
                <a:schemeClr val="tx1"/>
              </a:solidFill>
            </a:ln>
            <a:effectLst/>
          </c:spPr>
        </c:marker>
        <c:dLbl>
          <c:idx val="0"/>
          <c:numFmt formatCode="[&lt;999950]\$0.0,&quot;K&quot;;[&lt;999950000]\$0.0,,&quot;M&quot;;\$0.0,,,&quot;B&quot;" sourceLinked="0"/>
          <c:spPr>
            <a:noFill/>
            <a:ln>
              <a:noFill/>
            </a:ln>
            <a:effectLst/>
          </c:spPr>
          <c:txPr>
            <a:bodyPr rot="0" spcFirstLastPara="1" vertOverflow="ellipsis" vert="horz" wrap="square" anchor="ctr" anchorCtr="0"/>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1"/>
          <c:showSerName val="0"/>
          <c:showPercent val="0"/>
          <c:showBubbleSize val="0"/>
          <c:extLst>
            <c:ext xmlns:c15="http://schemas.microsoft.com/office/drawing/2012/chart" uri="{CE6537A1-D6FC-4f65-9D91-7224C49458BB}">
              <c15:layout>
                <c:manualLayout>
                  <c:w val="0.14355031771900051"/>
                  <c:h val="0.12212661481548927"/>
                </c:manualLayout>
              </c15:layout>
            </c:ext>
          </c:extLst>
        </c:dLbl>
      </c:pivotFmt>
      <c:pivotFmt>
        <c:idx val="29"/>
        <c:spPr>
          <a:solidFill>
            <a:schemeClr val="accent1"/>
          </a:solidFill>
          <a:ln w="28575" cap="rnd">
            <a:solidFill>
              <a:schemeClr val="tx1"/>
            </a:solidFill>
            <a:round/>
          </a:ln>
          <a:effectLst/>
        </c:spPr>
        <c:marker>
          <c:symbol val="circle"/>
          <c:size val="15"/>
          <c:spPr>
            <a:solidFill>
              <a:schemeClr val="tx1"/>
            </a:solidFill>
            <a:ln w="9525">
              <a:solidFill>
                <a:schemeClr val="tx1"/>
              </a:solidFill>
            </a:ln>
            <a:effectLst/>
          </c:spPr>
        </c:marker>
        <c:dLbl>
          <c:idx val="0"/>
          <c:layout>
            <c:manualLayout>
              <c:x val="-7.5568769181971293E-2"/>
              <c:y val="-0.12654606737834365"/>
            </c:manualLayout>
          </c:layout>
          <c:numFmt formatCode="[&lt;999950]\$0.0,&quot;K&quot;;[&lt;999950000]\$0.0,,&quot;M&quot;;\$0.0,,,&quot;B&quot;" sourceLinked="0"/>
          <c:spPr>
            <a:noFill/>
            <a:ln>
              <a:noFill/>
            </a:ln>
            <a:effectLst/>
          </c:spPr>
          <c:txPr>
            <a:bodyPr rot="0" spcFirstLastPara="1" vertOverflow="ellipsis" vert="horz" wrap="square" anchor="ctr" anchorCtr="0"/>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1860890594449382"/>
                  <c:h val="0.13745324195833628"/>
                </c:manualLayout>
              </c15:layout>
            </c:ext>
          </c:extLst>
        </c:dLbl>
      </c:pivotFmt>
      <c:pivotFmt>
        <c:idx val="30"/>
        <c:spPr>
          <a:solidFill>
            <a:schemeClr val="accent1"/>
          </a:solidFill>
          <a:ln w="28575" cap="rnd">
            <a:solidFill>
              <a:schemeClr val="tx1"/>
            </a:solidFill>
            <a:round/>
          </a:ln>
          <a:effectLst/>
        </c:spPr>
        <c:marker>
          <c:symbol val="circle"/>
          <c:size val="15"/>
          <c:spPr>
            <a:solidFill>
              <a:schemeClr val="tx1"/>
            </a:solidFill>
            <a:ln w="9525">
              <a:solidFill>
                <a:schemeClr val="tx1"/>
              </a:solidFill>
            </a:ln>
            <a:effectLst/>
          </c:spPr>
        </c:marker>
        <c:dLbl>
          <c:idx val="0"/>
          <c:layout>
            <c:manualLayout>
              <c:x val="-9.9176774197391321E-2"/>
              <c:y val="-0.11012819988228148"/>
            </c:manualLayout>
          </c:layout>
          <c:numFmt formatCode="[&lt;999950]\$0.0,&quot;K&quot;;[&lt;999950000]\$0.0,,&quot;M&quot;;\$0.0,,,&quot;B&quot;" sourceLinked="0"/>
          <c:spPr>
            <a:noFill/>
            <a:ln>
              <a:noFill/>
            </a:ln>
            <a:effectLst/>
          </c:spPr>
          <c:txPr>
            <a:bodyPr rot="0" spcFirstLastPara="1" vertOverflow="ellipsis" vert="horz" wrap="square" anchor="ctr" anchorCtr="0"/>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1135799049631513"/>
                  <c:h val="0.13888088261016776"/>
                </c:manualLayout>
              </c15:layout>
            </c:ext>
          </c:extLst>
        </c:dLbl>
      </c:pivotFmt>
      <c:pivotFmt>
        <c:idx val="31"/>
        <c:spPr>
          <a:solidFill>
            <a:schemeClr val="accent1"/>
          </a:solidFill>
          <a:ln w="28575" cap="rnd">
            <a:solidFill>
              <a:schemeClr val="tx1"/>
            </a:solidFill>
            <a:round/>
          </a:ln>
          <a:effectLst/>
        </c:spPr>
        <c:marker>
          <c:symbol val="circle"/>
          <c:size val="15"/>
          <c:spPr>
            <a:solidFill>
              <a:schemeClr val="tx1"/>
            </a:solidFill>
            <a:ln w="9525">
              <a:solidFill>
                <a:schemeClr val="tx1"/>
              </a:solidFill>
            </a:ln>
            <a:effectLst/>
          </c:spPr>
        </c:marker>
        <c:dLbl>
          <c:idx val="0"/>
          <c:layout>
            <c:manualLayout>
              <c:x val="-0.14212220172174247"/>
              <c:y val="-3.5177065661128021E-2"/>
            </c:manualLayout>
          </c:layout>
          <c:numFmt formatCode="[&lt;999950]\$0.0,&quot;K&quot;;[&lt;999950000]\$0.0,,&quot;M&quot;;\$0.0,,,&quot;B&quot;" sourceLinked="0"/>
          <c:spPr>
            <a:noFill/>
            <a:ln>
              <a:noFill/>
            </a:ln>
            <a:effectLst/>
          </c:spPr>
          <c:txPr>
            <a:bodyPr rot="0" spcFirstLastPara="1" vertOverflow="ellipsis" vert="horz" wrap="square" anchor="ctr" anchorCtr="0"/>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2462669519856923"/>
                  <c:h val="0.12032155413635834"/>
                </c:manualLayout>
              </c15:layout>
            </c:ext>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pivotFmt>
      <c:pivotFmt>
        <c:idx val="34"/>
        <c:spPr>
          <a:solidFill>
            <a:schemeClr val="accent4"/>
          </a:solidFill>
          <a:ln>
            <a:noFill/>
          </a:ln>
          <a:effectLst/>
        </c:spPr>
      </c:pivotFmt>
      <c:pivotFmt>
        <c:idx val="35"/>
        <c:spPr>
          <a:solidFill>
            <a:schemeClr val="accent3"/>
          </a:solidFill>
          <a:ln>
            <a:noFill/>
          </a:ln>
          <a:effectLst/>
        </c:spPr>
      </c:pivotFmt>
      <c:pivotFmt>
        <c:idx val="36"/>
        <c:spPr>
          <a:solidFill>
            <a:srgbClr val="002060"/>
          </a:solidFill>
          <a:ln>
            <a:noFill/>
          </a:ln>
          <a:effectLst/>
        </c:spPr>
      </c:pivotFmt>
      <c:pivotFmt>
        <c:idx val="37"/>
        <c:spPr>
          <a:ln w="63500" cap="rnd">
            <a:solidFill>
              <a:schemeClr val="tx1"/>
            </a:solidFill>
            <a:round/>
          </a:ln>
          <a:effectLst/>
        </c:spPr>
        <c:marker>
          <c:symbol val="circle"/>
          <c:size val="20"/>
          <c:spPr>
            <a:solidFill>
              <a:schemeClr val="tx1"/>
            </a:solidFill>
            <a:ln w="9525">
              <a:solidFill>
                <a:schemeClr val="tx1"/>
              </a:solidFill>
            </a:ln>
            <a:effectLst/>
          </c:spPr>
        </c:marker>
        <c:dLbl>
          <c:idx val="0"/>
          <c:numFmt formatCode="[&lt;999950]\$0.0,&quot;K&quot;;[&lt;999950000]\$0.0,,&quot;M&quot;;\$0.0,,,&quot;B&quot;" sourceLinked="0"/>
          <c:spPr>
            <a:noFill/>
            <a:ln>
              <a:noFill/>
            </a:ln>
            <a:effectLst/>
          </c:spPr>
          <c:txPr>
            <a:bodyPr rot="0" spcFirstLastPara="1" vertOverflow="ellipsis" vert="horz" wrap="square" anchor="ctr" anchorCtr="0"/>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1"/>
          <c:showSerName val="0"/>
          <c:showPercent val="0"/>
          <c:showBubbleSize val="0"/>
          <c:extLst>
            <c:ext xmlns:c15="http://schemas.microsoft.com/office/drawing/2012/chart" uri="{CE6537A1-D6FC-4f65-9D91-7224C49458BB}"/>
          </c:extLst>
        </c:dLbl>
      </c:pivotFmt>
      <c:pivotFmt>
        <c:idx val="38"/>
        <c:spPr>
          <a:ln w="63500" cap="rnd">
            <a:solidFill>
              <a:schemeClr val="tx1"/>
            </a:solidFill>
            <a:round/>
          </a:ln>
          <a:effectLst/>
        </c:spPr>
        <c:marker>
          <c:symbol val="circle"/>
          <c:size val="20"/>
          <c:spPr>
            <a:solidFill>
              <a:schemeClr val="tx1"/>
            </a:solidFill>
            <a:ln w="9525">
              <a:solidFill>
                <a:schemeClr val="tx1"/>
              </a:solidFill>
            </a:ln>
            <a:effectLst/>
          </c:spPr>
        </c:marker>
        <c:dLbl>
          <c:idx val="0"/>
          <c:numFmt formatCode="[&lt;999950]\$0.0,&quot;K&quot;;[&lt;999950000]\$0.0,,&quot;M&quot;;\$0.0,,,&quot;B&quot;" sourceLinked="0"/>
          <c:spPr>
            <a:noFill/>
            <a:ln>
              <a:noFill/>
            </a:ln>
            <a:effectLst/>
          </c:spPr>
          <c:txPr>
            <a:bodyPr rot="0" spcFirstLastPara="1" vertOverflow="ellipsis" vert="horz" wrap="square" anchor="ctr" anchorCtr="0"/>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1"/>
          <c:showSerName val="0"/>
          <c:showPercent val="0"/>
          <c:showBubbleSize val="0"/>
          <c:extLst>
            <c:ext xmlns:c15="http://schemas.microsoft.com/office/drawing/2012/chart" uri="{CE6537A1-D6FC-4f65-9D91-7224C49458BB}">
              <c15:layout>
                <c:manualLayout>
                  <c:w val="0.14355031771900051"/>
                  <c:h val="0.12212661481548927"/>
                </c:manualLayout>
              </c15:layout>
            </c:ext>
          </c:extLst>
        </c:dLbl>
      </c:pivotFmt>
      <c:pivotFmt>
        <c:idx val="39"/>
        <c:spPr>
          <a:ln w="63500" cap="rnd">
            <a:solidFill>
              <a:schemeClr val="tx1"/>
            </a:solidFill>
            <a:round/>
          </a:ln>
          <a:effectLst/>
        </c:spPr>
        <c:marker>
          <c:symbol val="circle"/>
          <c:size val="20"/>
          <c:spPr>
            <a:solidFill>
              <a:schemeClr val="tx1"/>
            </a:solidFill>
            <a:ln w="9525">
              <a:solidFill>
                <a:schemeClr val="tx1"/>
              </a:solidFill>
            </a:ln>
            <a:effectLst/>
          </c:spPr>
        </c:marker>
        <c:dLbl>
          <c:idx val="0"/>
          <c:layout>
            <c:manualLayout>
              <c:x val="-7.5568769181971293E-2"/>
              <c:y val="-0.12654606737834365"/>
            </c:manualLayout>
          </c:layout>
          <c:numFmt formatCode="[&lt;999950]\$0.0,&quot;K&quot;;[&lt;999950000]\$0.0,,&quot;M&quot;;\$0.0,,,&quot;B&quot;" sourceLinked="0"/>
          <c:spPr>
            <a:noFill/>
            <a:ln>
              <a:noFill/>
            </a:ln>
            <a:effectLst/>
          </c:spPr>
          <c:txPr>
            <a:bodyPr rot="0" spcFirstLastPara="1" vertOverflow="ellipsis" vert="horz" wrap="square" anchor="ctr" anchorCtr="0"/>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1860890594449382"/>
                  <c:h val="0.13745324195833628"/>
                </c:manualLayout>
              </c15:layout>
            </c:ext>
          </c:extLst>
        </c:dLbl>
      </c:pivotFmt>
      <c:pivotFmt>
        <c:idx val="40"/>
        <c:spPr>
          <a:ln w="63500" cap="rnd">
            <a:solidFill>
              <a:schemeClr val="tx1"/>
            </a:solidFill>
            <a:round/>
          </a:ln>
          <a:effectLst/>
        </c:spPr>
        <c:marker>
          <c:symbol val="circle"/>
          <c:size val="20"/>
          <c:spPr>
            <a:solidFill>
              <a:schemeClr val="tx1"/>
            </a:solidFill>
            <a:ln w="9525">
              <a:solidFill>
                <a:schemeClr val="tx1"/>
              </a:solidFill>
            </a:ln>
            <a:effectLst/>
          </c:spPr>
        </c:marker>
        <c:dLbl>
          <c:idx val="0"/>
          <c:layout>
            <c:manualLayout>
              <c:x val="-9.9176774197391321E-2"/>
              <c:y val="-0.11012819988228148"/>
            </c:manualLayout>
          </c:layout>
          <c:numFmt formatCode="[&lt;999950]\$0.0,&quot;K&quot;;[&lt;999950000]\$0.0,,&quot;M&quot;;\$0.0,,,&quot;B&quot;" sourceLinked="0"/>
          <c:spPr>
            <a:noFill/>
            <a:ln>
              <a:noFill/>
            </a:ln>
            <a:effectLst/>
          </c:spPr>
          <c:txPr>
            <a:bodyPr rot="0" spcFirstLastPara="1" vertOverflow="ellipsis" vert="horz" wrap="square" anchor="ctr" anchorCtr="0"/>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1135799049631513"/>
                  <c:h val="0.13888088261016776"/>
                </c:manualLayout>
              </c15:layout>
            </c:ext>
          </c:extLst>
        </c:dLbl>
      </c:pivotFmt>
      <c:pivotFmt>
        <c:idx val="41"/>
        <c:spPr>
          <a:ln w="63500" cap="rnd">
            <a:solidFill>
              <a:schemeClr val="tx1"/>
            </a:solidFill>
            <a:round/>
          </a:ln>
          <a:effectLst/>
        </c:spPr>
        <c:marker>
          <c:symbol val="circle"/>
          <c:size val="20"/>
          <c:spPr>
            <a:solidFill>
              <a:schemeClr val="tx1"/>
            </a:solidFill>
            <a:ln w="9525">
              <a:solidFill>
                <a:schemeClr val="tx1"/>
              </a:solidFill>
            </a:ln>
            <a:effectLst/>
          </c:spPr>
        </c:marker>
        <c:dLbl>
          <c:idx val="0"/>
          <c:layout>
            <c:manualLayout>
              <c:x val="-0.14212220172174247"/>
              <c:y val="-3.5177065661128021E-2"/>
            </c:manualLayout>
          </c:layout>
          <c:numFmt formatCode="[&lt;999950]\$0.0,&quot;K&quot;;[&lt;999950000]\$0.0,,&quot;M&quot;;\$0.0,,,&quot;B&quot;" sourceLinked="0"/>
          <c:spPr>
            <a:noFill/>
            <a:ln>
              <a:noFill/>
            </a:ln>
            <a:effectLst/>
          </c:spPr>
          <c:txPr>
            <a:bodyPr rot="0" spcFirstLastPara="1" vertOverflow="ellipsis" vert="horz" wrap="square" anchor="ctr" anchorCtr="0"/>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layout>
                <c:manualLayout>
                  <c:w val="0.12462669519856923"/>
                  <c:h val="0.12032155413635834"/>
                </c:manualLayout>
              </c15:layout>
            </c:ext>
          </c:extLst>
        </c:dLbl>
      </c:pivotFmt>
    </c:pivotFmts>
    <c:plotArea>
      <c:layout/>
      <c:barChart>
        <c:barDir val="col"/>
        <c:grouping val="clustered"/>
        <c:varyColors val="0"/>
        <c:ser>
          <c:idx val="0"/>
          <c:order val="0"/>
          <c:tx>
            <c:strRef>
              <c:f>KPIs!$AP$6</c:f>
              <c:strCache>
                <c:ptCount val="1"/>
                <c:pt idx="0">
                  <c:v>Sum of Total Sales</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B87B-4227-9C3E-C8795B48F63B}"/>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B87B-4227-9C3E-C8795B48F63B}"/>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87B-4227-9C3E-C8795B48F63B}"/>
              </c:ext>
            </c:extLst>
          </c:dPt>
          <c:dPt>
            <c:idx val="3"/>
            <c:invertIfNegative val="0"/>
            <c:bubble3D val="0"/>
            <c:spPr>
              <a:solidFill>
                <a:srgbClr val="002060"/>
              </a:solidFill>
              <a:ln>
                <a:noFill/>
              </a:ln>
              <a:effectLst/>
            </c:spPr>
            <c:extLst>
              <c:ext xmlns:c16="http://schemas.microsoft.com/office/drawing/2014/chart" uri="{C3380CC4-5D6E-409C-BE32-E72D297353CC}">
                <c16:uniqueId val="{00000007-B87B-4227-9C3E-C8795B48F63B}"/>
              </c:ext>
            </c:extLst>
          </c:dPt>
          <c:cat>
            <c:strRef>
              <c:f>KPIs!$AO$7:$AO$11</c:f>
              <c:strCache>
                <c:ptCount val="4"/>
                <c:pt idx="0">
                  <c:v>BevCo</c:v>
                </c:pt>
                <c:pt idx="1">
                  <c:v>DreamCo</c:v>
                </c:pt>
                <c:pt idx="2">
                  <c:v>FizzySip</c:v>
                </c:pt>
                <c:pt idx="3">
                  <c:v>Sodapop</c:v>
                </c:pt>
              </c:strCache>
            </c:strRef>
          </c:cat>
          <c:val>
            <c:numRef>
              <c:f>KPIs!$AP$7:$AP$11</c:f>
              <c:numCache>
                <c:formatCode>"$"#,##0_);[Red]\("$"#,##0\)</c:formatCode>
                <c:ptCount val="4"/>
                <c:pt idx="0">
                  <c:v>1291535</c:v>
                </c:pt>
                <c:pt idx="1">
                  <c:v>404412.5</c:v>
                </c:pt>
                <c:pt idx="2">
                  <c:v>2584450</c:v>
                </c:pt>
                <c:pt idx="3">
                  <c:v>4403630</c:v>
                </c:pt>
              </c:numCache>
            </c:numRef>
          </c:val>
          <c:extLst>
            <c:ext xmlns:c16="http://schemas.microsoft.com/office/drawing/2014/chart" uri="{C3380CC4-5D6E-409C-BE32-E72D297353CC}">
              <c16:uniqueId val="{00000008-B87B-4227-9C3E-C8795B48F63B}"/>
            </c:ext>
          </c:extLst>
        </c:ser>
        <c:dLbls>
          <c:showLegendKey val="0"/>
          <c:showVal val="0"/>
          <c:showCatName val="0"/>
          <c:showSerName val="0"/>
          <c:showPercent val="0"/>
          <c:showBubbleSize val="0"/>
        </c:dLbls>
        <c:gapWidth val="219"/>
        <c:overlap val="-27"/>
        <c:axId val="1118581232"/>
        <c:axId val="1118581712"/>
      </c:barChart>
      <c:lineChart>
        <c:grouping val="standard"/>
        <c:varyColors val="0"/>
        <c:ser>
          <c:idx val="1"/>
          <c:order val="1"/>
          <c:tx>
            <c:strRef>
              <c:f>KPIs!$AQ$6</c:f>
              <c:strCache>
                <c:ptCount val="1"/>
                <c:pt idx="0">
                  <c:v>Sum of Operating Profit</c:v>
                </c:pt>
              </c:strCache>
            </c:strRef>
          </c:tx>
          <c:spPr>
            <a:ln w="63500" cap="rnd">
              <a:solidFill>
                <a:schemeClr val="tx1"/>
              </a:solidFill>
              <a:round/>
            </a:ln>
            <a:effectLst/>
          </c:spPr>
          <c:marker>
            <c:symbol val="circle"/>
            <c:size val="20"/>
            <c:spPr>
              <a:solidFill>
                <a:schemeClr val="tx1"/>
              </a:solidFill>
              <a:ln w="9525">
                <a:solidFill>
                  <a:schemeClr val="tx1"/>
                </a:solidFill>
              </a:ln>
              <a:effectLst/>
            </c:spPr>
          </c:marker>
          <c:dPt>
            <c:idx val="0"/>
            <c:marker>
              <c:symbol val="circle"/>
              <c:size val="20"/>
              <c:spPr>
                <a:solidFill>
                  <a:schemeClr val="tx1"/>
                </a:solidFill>
                <a:ln w="9525">
                  <a:solidFill>
                    <a:schemeClr val="tx1"/>
                  </a:solidFill>
                </a:ln>
                <a:effectLst/>
              </c:spPr>
            </c:marker>
            <c:bubble3D val="0"/>
            <c:spPr>
              <a:ln w="63500" cap="rnd">
                <a:solidFill>
                  <a:schemeClr val="tx1"/>
                </a:solidFill>
                <a:round/>
              </a:ln>
              <a:effectLst/>
            </c:spPr>
            <c:extLst>
              <c:ext xmlns:c16="http://schemas.microsoft.com/office/drawing/2014/chart" uri="{C3380CC4-5D6E-409C-BE32-E72D297353CC}">
                <c16:uniqueId val="{00000009-B87B-4227-9C3E-C8795B48F63B}"/>
              </c:ext>
            </c:extLst>
          </c:dPt>
          <c:dPt>
            <c:idx val="1"/>
            <c:marker>
              <c:symbol val="circle"/>
              <c:size val="20"/>
              <c:spPr>
                <a:solidFill>
                  <a:schemeClr val="tx1"/>
                </a:solidFill>
                <a:ln w="9525">
                  <a:solidFill>
                    <a:schemeClr val="tx1"/>
                  </a:solidFill>
                </a:ln>
                <a:effectLst/>
              </c:spPr>
            </c:marker>
            <c:bubble3D val="0"/>
            <c:spPr>
              <a:ln w="63500" cap="rnd">
                <a:solidFill>
                  <a:schemeClr val="tx1"/>
                </a:solidFill>
                <a:round/>
              </a:ln>
              <a:effectLst/>
            </c:spPr>
            <c:extLst>
              <c:ext xmlns:c16="http://schemas.microsoft.com/office/drawing/2014/chart" uri="{C3380CC4-5D6E-409C-BE32-E72D297353CC}">
                <c16:uniqueId val="{0000000A-B87B-4227-9C3E-C8795B48F63B}"/>
              </c:ext>
            </c:extLst>
          </c:dPt>
          <c:dPt>
            <c:idx val="2"/>
            <c:marker>
              <c:symbol val="circle"/>
              <c:size val="20"/>
              <c:spPr>
                <a:solidFill>
                  <a:schemeClr val="tx1"/>
                </a:solidFill>
                <a:ln w="9525">
                  <a:solidFill>
                    <a:schemeClr val="tx1"/>
                  </a:solidFill>
                </a:ln>
                <a:effectLst/>
              </c:spPr>
            </c:marker>
            <c:bubble3D val="0"/>
            <c:spPr>
              <a:ln w="63500" cap="rnd">
                <a:solidFill>
                  <a:schemeClr val="tx1"/>
                </a:solidFill>
                <a:round/>
              </a:ln>
              <a:effectLst/>
            </c:spPr>
            <c:extLst>
              <c:ext xmlns:c16="http://schemas.microsoft.com/office/drawing/2014/chart" uri="{C3380CC4-5D6E-409C-BE32-E72D297353CC}">
                <c16:uniqueId val="{0000000B-B87B-4227-9C3E-C8795B48F63B}"/>
              </c:ext>
            </c:extLst>
          </c:dPt>
          <c:dPt>
            <c:idx val="3"/>
            <c:marker>
              <c:symbol val="circle"/>
              <c:size val="20"/>
              <c:spPr>
                <a:solidFill>
                  <a:schemeClr val="tx1"/>
                </a:solidFill>
                <a:ln w="9525">
                  <a:solidFill>
                    <a:schemeClr val="tx1"/>
                  </a:solidFill>
                </a:ln>
                <a:effectLst/>
              </c:spPr>
            </c:marker>
            <c:bubble3D val="0"/>
            <c:spPr>
              <a:ln w="63500" cap="rnd">
                <a:solidFill>
                  <a:schemeClr val="tx1"/>
                </a:solidFill>
                <a:round/>
              </a:ln>
              <a:effectLst/>
            </c:spPr>
            <c:extLst>
              <c:ext xmlns:c16="http://schemas.microsoft.com/office/drawing/2014/chart" uri="{C3380CC4-5D6E-409C-BE32-E72D297353CC}">
                <c16:uniqueId val="{0000000C-B87B-4227-9C3E-C8795B48F63B}"/>
              </c:ext>
            </c:extLst>
          </c:dPt>
          <c:dLbls>
            <c:dLbl>
              <c:idx val="0"/>
              <c:dLblPos val="t"/>
              <c:showLegendKey val="0"/>
              <c:showVal val="1"/>
              <c:showCatName val="1"/>
              <c:showSerName val="0"/>
              <c:showPercent val="0"/>
              <c:showBubbleSize val="0"/>
              <c:extLst>
                <c:ext xmlns:c15="http://schemas.microsoft.com/office/drawing/2012/chart" uri="{CE6537A1-D6FC-4f65-9D91-7224C49458BB}">
                  <c15:layout>
                    <c:manualLayout>
                      <c:w val="0.14355031771900051"/>
                      <c:h val="0.12212661481548927"/>
                    </c:manualLayout>
                  </c15:layout>
                </c:ext>
                <c:ext xmlns:c16="http://schemas.microsoft.com/office/drawing/2014/chart" uri="{C3380CC4-5D6E-409C-BE32-E72D297353CC}">
                  <c16:uniqueId val="{00000009-B87B-4227-9C3E-C8795B48F63B}"/>
                </c:ext>
              </c:extLst>
            </c:dLbl>
            <c:dLbl>
              <c:idx val="1"/>
              <c:layout>
                <c:manualLayout>
                  <c:x val="-7.5568769181971293E-2"/>
                  <c:y val="-0.12654606737834365"/>
                </c:manualLayout>
              </c:layout>
              <c:dLblPos val="r"/>
              <c:showLegendKey val="0"/>
              <c:showVal val="1"/>
              <c:showCatName val="1"/>
              <c:showSerName val="0"/>
              <c:showPercent val="0"/>
              <c:showBubbleSize val="0"/>
              <c:extLst>
                <c:ext xmlns:c15="http://schemas.microsoft.com/office/drawing/2012/chart" uri="{CE6537A1-D6FC-4f65-9D91-7224C49458BB}">
                  <c15:layout>
                    <c:manualLayout>
                      <c:w val="0.11860890594449382"/>
                      <c:h val="0.13745324195833628"/>
                    </c:manualLayout>
                  </c15:layout>
                </c:ext>
                <c:ext xmlns:c16="http://schemas.microsoft.com/office/drawing/2014/chart" uri="{C3380CC4-5D6E-409C-BE32-E72D297353CC}">
                  <c16:uniqueId val="{0000000A-B87B-4227-9C3E-C8795B48F63B}"/>
                </c:ext>
              </c:extLst>
            </c:dLbl>
            <c:dLbl>
              <c:idx val="2"/>
              <c:layout>
                <c:manualLayout>
                  <c:x val="-9.9176774197391321E-2"/>
                  <c:y val="-0.11012819988228148"/>
                </c:manualLayout>
              </c:layout>
              <c:dLblPos val="r"/>
              <c:showLegendKey val="0"/>
              <c:showVal val="1"/>
              <c:showCatName val="1"/>
              <c:showSerName val="0"/>
              <c:showPercent val="0"/>
              <c:showBubbleSize val="0"/>
              <c:extLst>
                <c:ext xmlns:c15="http://schemas.microsoft.com/office/drawing/2012/chart" uri="{CE6537A1-D6FC-4f65-9D91-7224C49458BB}">
                  <c15:layout>
                    <c:manualLayout>
                      <c:w val="0.11135799049631513"/>
                      <c:h val="0.13888088261016776"/>
                    </c:manualLayout>
                  </c15:layout>
                </c:ext>
                <c:ext xmlns:c16="http://schemas.microsoft.com/office/drawing/2014/chart" uri="{C3380CC4-5D6E-409C-BE32-E72D297353CC}">
                  <c16:uniqueId val="{0000000B-B87B-4227-9C3E-C8795B48F63B}"/>
                </c:ext>
              </c:extLst>
            </c:dLbl>
            <c:dLbl>
              <c:idx val="3"/>
              <c:layout>
                <c:manualLayout>
                  <c:x val="-0.14212220172174247"/>
                  <c:y val="-3.5177065661128021E-2"/>
                </c:manualLayout>
              </c:layout>
              <c:dLblPos val="r"/>
              <c:showLegendKey val="0"/>
              <c:showVal val="1"/>
              <c:showCatName val="1"/>
              <c:showSerName val="0"/>
              <c:showPercent val="0"/>
              <c:showBubbleSize val="0"/>
              <c:extLst>
                <c:ext xmlns:c15="http://schemas.microsoft.com/office/drawing/2012/chart" uri="{CE6537A1-D6FC-4f65-9D91-7224C49458BB}">
                  <c15:layout>
                    <c:manualLayout>
                      <c:w val="0.12462669519856923"/>
                      <c:h val="0.12032155413635834"/>
                    </c:manualLayout>
                  </c15:layout>
                </c:ext>
                <c:ext xmlns:c16="http://schemas.microsoft.com/office/drawing/2014/chart" uri="{C3380CC4-5D6E-409C-BE32-E72D297353CC}">
                  <c16:uniqueId val="{0000000C-B87B-4227-9C3E-C8795B48F63B}"/>
                </c:ext>
              </c:extLst>
            </c:dLbl>
            <c:numFmt formatCode="[&lt;999950]\$0.0,&quot;K&quot;;[&lt;999950000]\$0.0,,&quot;M&quot;;\$0.0,,,&quot;B&quot;" sourceLinked="0"/>
            <c:spPr>
              <a:noFill/>
              <a:ln>
                <a:noFill/>
              </a:ln>
              <a:effectLst/>
            </c:spPr>
            <c:txPr>
              <a:bodyPr rot="0" spcFirstLastPara="1" vertOverflow="ellipsis" vert="horz" wrap="square" anchor="ctr" anchorCtr="0"/>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KPIs!$AO$7:$AO$11</c:f>
              <c:strCache>
                <c:ptCount val="4"/>
                <c:pt idx="0">
                  <c:v>BevCo</c:v>
                </c:pt>
                <c:pt idx="1">
                  <c:v>DreamCo</c:v>
                </c:pt>
                <c:pt idx="2">
                  <c:v>FizzySip</c:v>
                </c:pt>
                <c:pt idx="3">
                  <c:v>Sodapop</c:v>
                </c:pt>
              </c:strCache>
            </c:strRef>
          </c:cat>
          <c:val>
            <c:numRef>
              <c:f>KPIs!$AQ$7:$AQ$11</c:f>
              <c:numCache>
                <c:formatCode>"$"#,##0_);[Red]\("$"#,##0\)</c:formatCode>
                <c:ptCount val="4"/>
                <c:pt idx="0">
                  <c:v>542046.125</c:v>
                </c:pt>
                <c:pt idx="1">
                  <c:v>147890</c:v>
                </c:pt>
                <c:pt idx="2">
                  <c:v>835759.375</c:v>
                </c:pt>
                <c:pt idx="3">
                  <c:v>1647936.375</c:v>
                </c:pt>
              </c:numCache>
            </c:numRef>
          </c:val>
          <c:smooth val="0"/>
          <c:extLst>
            <c:ext xmlns:c16="http://schemas.microsoft.com/office/drawing/2014/chart" uri="{C3380CC4-5D6E-409C-BE32-E72D297353CC}">
              <c16:uniqueId val="{0000000D-B87B-4227-9C3E-C8795B48F63B}"/>
            </c:ext>
          </c:extLst>
        </c:ser>
        <c:dLbls>
          <c:showLegendKey val="0"/>
          <c:showVal val="0"/>
          <c:showCatName val="0"/>
          <c:showSerName val="0"/>
          <c:showPercent val="0"/>
          <c:showBubbleSize val="0"/>
        </c:dLbls>
        <c:marker val="1"/>
        <c:smooth val="0"/>
        <c:axId val="862393568"/>
        <c:axId val="862393088"/>
      </c:lineChart>
      <c:catAx>
        <c:axId val="1118581232"/>
        <c:scaling>
          <c:orientation val="minMax"/>
        </c:scaling>
        <c:delete val="1"/>
        <c:axPos val="b"/>
        <c:numFmt formatCode="General" sourceLinked="1"/>
        <c:majorTickMark val="none"/>
        <c:minorTickMark val="none"/>
        <c:tickLblPos val="nextTo"/>
        <c:crossAx val="1118581712"/>
        <c:crosses val="autoZero"/>
        <c:auto val="1"/>
        <c:lblAlgn val="ctr"/>
        <c:lblOffset val="100"/>
        <c:noMultiLvlLbl val="0"/>
      </c:catAx>
      <c:valAx>
        <c:axId val="1118581712"/>
        <c:scaling>
          <c:orientation val="minMax"/>
        </c:scaling>
        <c:delete val="0"/>
        <c:axPos val="l"/>
        <c:majorGridlines>
          <c:spPr>
            <a:ln w="9525" cap="flat" cmpd="sng" algn="ctr">
              <a:solidFill>
                <a:srgbClr val="8D8F8D">
                  <a:alpha val="60000"/>
                </a:srgbClr>
              </a:solidFill>
              <a:prstDash val="sysDash"/>
              <a:round/>
            </a:ln>
            <a:effectLst/>
          </c:spPr>
        </c:majorGridlines>
        <c:numFmt formatCode="[&lt;999950]\$0.0,&quot;K&quot;;[&lt;999950000]\$0.0,,&quot;M&quot;;\$0.0,,,&quot;B&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crossAx val="1118581232"/>
        <c:crosses val="autoZero"/>
        <c:crossBetween val="between"/>
      </c:valAx>
      <c:valAx>
        <c:axId val="862393088"/>
        <c:scaling>
          <c:orientation val="minMax"/>
        </c:scaling>
        <c:delete val="0"/>
        <c:axPos val="r"/>
        <c:numFmt formatCode="[&lt;999950]\$0.0,&quot;K&quot;;[&lt;999950000]\$0.0,,&quot;M&quot;;\$0.0,,,&quot;B&quot;"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n-lt"/>
                <a:ea typeface="+mn-ea"/>
                <a:cs typeface="+mn-cs"/>
              </a:defRPr>
            </a:pPr>
            <a:endParaRPr lang="en-US"/>
          </a:p>
        </c:txPr>
        <c:crossAx val="862393568"/>
        <c:crosses val="max"/>
        <c:crossBetween val="between"/>
      </c:valAx>
      <c:catAx>
        <c:axId val="862393568"/>
        <c:scaling>
          <c:orientation val="minMax"/>
        </c:scaling>
        <c:delete val="1"/>
        <c:axPos val="b"/>
        <c:numFmt formatCode="General" sourceLinked="1"/>
        <c:majorTickMark val="out"/>
        <c:minorTickMark val="none"/>
        <c:tickLblPos val="nextTo"/>
        <c:crossAx val="8623930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[proj.xlsx]Time Analysis-pivot table!PivotTable1</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63500" cap="rnd">
            <a:solidFill>
              <a:schemeClr val="accent1"/>
            </a:solidFill>
            <a:round/>
          </a:ln>
          <a:effectLst/>
        </c:spPr>
        <c:marker>
          <c:symbol val="diamond"/>
          <c:size val="20"/>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63500" cap="rnd">
            <a:solidFill>
              <a:schemeClr val="accent1"/>
            </a:solidFill>
            <a:round/>
          </a:ln>
          <a:effectLst/>
        </c:spPr>
        <c:marker>
          <c:symbol val="circle"/>
          <c:size val="20"/>
          <c:spPr>
            <a:solidFill>
              <a:schemeClr val="tx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Analysis-pivot table'!$C$4</c:f>
              <c:strCache>
                <c:ptCount val="1"/>
                <c:pt idx="0">
                  <c:v>Total Revenue (Sales)</c:v>
                </c:pt>
              </c:strCache>
            </c:strRef>
          </c:tx>
          <c:spPr>
            <a:ln w="63500" cap="rnd">
              <a:solidFill>
                <a:schemeClr val="accent1"/>
              </a:solidFill>
              <a:round/>
            </a:ln>
            <a:effectLst/>
          </c:spPr>
          <c:marker>
            <c:symbol val="diamond"/>
            <c:size val="20"/>
            <c:spPr>
              <a:noFill/>
              <a:ln w="9525">
                <a:noFill/>
              </a:ln>
              <a:effectLst/>
            </c:spPr>
          </c:marker>
          <c:cat>
            <c:strRef>
              <c:f>'Time Analysis-pivot table'!$B$5:$B$16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'Time Analysis-pivot table'!$C$5:$C$16</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smooth val="1"/>
          <c:extLst>
            <c:ext xmlns:c16="http://schemas.microsoft.com/office/drawing/2014/chart" uri="{C3380CC4-5D6E-409C-BE32-E72D297353CC}">
              <c16:uniqueId val="{00000000-7D9C-4819-B064-91AD36C69648}"/>
            </c:ext>
          </c:extLst>
        </c:ser>
        <c:dLbls>
          <c:showLegendKey val="0"/>
          <c:showVal val="0"/>
          <c:showCatName val="0"/>
          <c:showSerName val="0"/>
          <c:showPercent val="0"/>
          <c:showBubbleSize val="0"/>
        </c:dLbls>
        <c:marker val="1"/>
        <c:smooth val="0"/>
        <c:axId val="349121280"/>
        <c:axId val="349121760"/>
      </c:lineChart>
      <c:lineChart>
        <c:grouping val="standard"/>
        <c:varyColors val="0"/>
        <c:ser>
          <c:idx val="1"/>
          <c:order val="1"/>
          <c:tx>
            <c:strRef>
              <c:f>'Time Analysis-pivot table'!$D$4</c:f>
              <c:strCache>
                <c:ptCount val="1"/>
                <c:pt idx="0">
                  <c:v>Sum of Operating Profit</c:v>
                </c:pt>
              </c:strCache>
            </c:strRef>
          </c:tx>
          <c:spPr>
            <a:ln w="63500" cap="rnd">
              <a:solidFill>
                <a:schemeClr val="accent2"/>
              </a:solidFill>
              <a:round/>
            </a:ln>
            <a:effectLst/>
          </c:spPr>
          <c:marker>
            <c:symbol val="circle"/>
            <c:size val="20"/>
            <c:spPr>
              <a:solidFill>
                <a:schemeClr val="tx1"/>
              </a:solidFill>
              <a:ln w="9525">
                <a:noFill/>
              </a:ln>
              <a:effectLst/>
            </c:spPr>
          </c:marker>
          <c:cat>
            <c:strRef>
              <c:f>'Time Analysis-pivot table'!$B$5:$B$16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'Time Analysis-pivot table'!$D$5:$D$16</c:f>
              <c:numCache>
                <c:formatCode>"$"#,##0_);[Red]\("$"#,##0\)</c:formatCode>
                <c:ptCount val="12"/>
                <c:pt idx="0">
                  <c:v>183334.375</c:v>
                </c:pt>
                <c:pt idx="1">
                  <c:v>174250</c:v>
                </c:pt>
                <c:pt idx="2">
                  <c:v>174392</c:v>
                </c:pt>
                <c:pt idx="3">
                  <c:v>177385</c:v>
                </c:pt>
                <c:pt idx="4">
                  <c:v>248324.625</c:v>
                </c:pt>
                <c:pt idx="5">
                  <c:v>332843.75</c:v>
                </c:pt>
                <c:pt idx="6">
                  <c:v>384724.375</c:v>
                </c:pt>
                <c:pt idx="7">
                  <c:v>349565.625</c:v>
                </c:pt>
                <c:pt idx="8">
                  <c:v>248413.75</c:v>
                </c:pt>
                <c:pt idx="9">
                  <c:v>226435</c:v>
                </c:pt>
                <c:pt idx="10">
                  <c:v>290547.75</c:v>
                </c:pt>
                <c:pt idx="11">
                  <c:v>383415.625</c:v>
                </c:pt>
              </c:numCache>
            </c:numRef>
          </c:val>
          <c:smooth val="1"/>
          <c:extLst>
            <c:ext xmlns:c16="http://schemas.microsoft.com/office/drawing/2014/chart" uri="{C3380CC4-5D6E-409C-BE32-E72D297353CC}">
              <c16:uniqueId val="{00000001-7D9C-4819-B064-91AD36C69648}"/>
            </c:ext>
          </c:extLst>
        </c:ser>
        <c:dLbls>
          <c:showLegendKey val="0"/>
          <c:showVal val="0"/>
          <c:showCatName val="0"/>
          <c:showSerName val="0"/>
          <c:showPercent val="0"/>
          <c:showBubbleSize val="0"/>
        </c:dLbls>
        <c:marker val="1"/>
        <c:smooth val="0"/>
        <c:axId val="349107840"/>
        <c:axId val="349108320"/>
      </c:lineChart>
      <c:catAx>
        <c:axId val="349121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3600">
                    <a:latin typeface="Plus Jakarta Sans SemiBold" pitchFamily="2" charset="0"/>
                    <a:cs typeface="Plus Jakarta Sans SemiBold" pitchFamily="2" charset="0"/>
                  </a:rPr>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crossAx val="349121760"/>
        <c:crosses val="autoZero"/>
        <c:auto val="1"/>
        <c:lblAlgn val="ctr"/>
        <c:lblOffset val="100"/>
        <c:noMultiLvlLbl val="0"/>
      </c:catAx>
      <c:valAx>
        <c:axId val="349121760"/>
        <c:scaling>
          <c:orientation val="minMax"/>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3600">
                    <a:solidFill>
                      <a:schemeClr val="tx1"/>
                    </a:solidFill>
                    <a:latin typeface="Plus Jakarta Sans SemiBold" pitchFamily="2" charset="0"/>
                    <a:cs typeface="Plus Jakarta Sans SemiBold" pitchFamily="2" charset="0"/>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lt;999950]\$0.0,&quot;K&quot;;[&lt;999950000]\$0.0,,&quot;M&quot;;\$0.0,,,&quot;B&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crossAx val="349121280"/>
        <c:crosses val="autoZero"/>
        <c:crossBetween val="between"/>
      </c:valAx>
      <c:valAx>
        <c:axId val="34910832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sz="3600">
                    <a:solidFill>
                      <a:schemeClr val="tx1"/>
                    </a:solidFill>
                    <a:latin typeface="Plus Jakarta Sans SemiBold" pitchFamily="2" charset="0"/>
                    <a:cs typeface="Plus Jakarta Sans SemiBold" pitchFamily="2" charset="0"/>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lt;999950]\$0.0,&quot;K&quot;;[&lt;999950000]\$0.0,,&quot;M&quot;;\$0.0,,,&quot;B&quot;"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crossAx val="349107840"/>
        <c:crosses val="max"/>
        <c:crossBetween val="between"/>
      </c:valAx>
      <c:catAx>
        <c:axId val="349107840"/>
        <c:scaling>
          <c:orientation val="minMax"/>
        </c:scaling>
        <c:delete val="1"/>
        <c:axPos val="b"/>
        <c:numFmt formatCode="General" sourceLinked="1"/>
        <c:majorTickMark val="out"/>
        <c:minorTickMark val="none"/>
        <c:tickLblPos val="nextTo"/>
        <c:crossAx val="3491083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[proj.xlsx]Time Analysis-pivot table!PivotTable23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2800" b="0" i="0" u="none" strike="noStrike" kern="1200" baseline="0">
                  <a:solidFill>
                    <a:schemeClr val="tx1">
                      <a:lumMod val="65000"/>
                      <a:lumOff val="35000"/>
                    </a:schemeClr>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63500" cap="rnd">
            <a:solidFill>
              <a:schemeClr val="tx1"/>
            </a:solidFill>
            <a:round/>
          </a:ln>
          <a:effectLst/>
        </c:spPr>
        <c:marker>
          <c:symbol val="circle"/>
          <c:size val="20"/>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2800" b="0" i="0" u="none" strike="noStrike" kern="1200" baseline="0">
                  <a:solidFill>
                    <a:schemeClr val="tx1">
                      <a:lumMod val="65000"/>
                      <a:lumOff val="35000"/>
                    </a:schemeClr>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63500" cap="rnd">
            <a:solidFill>
              <a:schemeClr val="tx1"/>
            </a:solidFill>
            <a:round/>
          </a:ln>
          <a:effectLst/>
        </c:spPr>
        <c:marker>
          <c:symbol val="circle"/>
          <c:size val="20"/>
          <c:spPr>
            <a:solidFill>
              <a:schemeClr val="tx1"/>
            </a:solidFill>
            <a:ln w="9525">
              <a:solidFill>
                <a:schemeClr val="tx1"/>
              </a:solidFill>
            </a:ln>
            <a:effectLst/>
          </c:spPr>
        </c:marker>
      </c:pivotFmt>
      <c:pivotFmt>
        <c:idx val="7"/>
        <c:spPr>
          <a:solidFill>
            <a:schemeClr val="accent2"/>
          </a:solidFill>
          <a:ln>
            <a:noFill/>
          </a:ln>
          <a:effectLst/>
        </c:spPr>
      </c:pivotFmt>
      <c:pivotFmt>
        <c:idx val="8"/>
        <c:spPr>
          <a:solidFill>
            <a:srgbClr val="002060"/>
          </a:solidFill>
          <a:ln>
            <a:noFill/>
          </a:ln>
          <a:effectLst/>
        </c:spPr>
      </c:pivotFmt>
      <c:pivotFmt>
        <c:idx val="9"/>
        <c:spPr>
          <a:solidFill>
            <a:schemeClr val="accent3"/>
          </a:solidFill>
          <a:ln>
            <a:noFill/>
          </a:ln>
          <a:effectLst/>
        </c:spPr>
      </c:pivotFmt>
      <c:pivotFmt>
        <c:idx val="10"/>
        <c:spPr>
          <a:solidFill>
            <a:schemeClr val="accent4"/>
          </a:solidFill>
          <a:ln>
            <a:noFill/>
          </a:ln>
          <a:effectLst/>
        </c:spPr>
      </c:pivotFmt>
    </c:pivotFmts>
    <c:plotArea>
      <c:layout/>
      <c:barChart>
        <c:barDir val="col"/>
        <c:grouping val="clustered"/>
        <c:varyColors val="0"/>
        <c:ser>
          <c:idx val="0"/>
          <c:order val="0"/>
          <c:tx>
            <c:strRef>
              <c:f>'Time Analysis-pivot table'!$AU$4</c:f>
              <c:strCache>
                <c:ptCount val="1"/>
                <c:pt idx="0">
                  <c:v>Sum of Total Sales</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29E2-4859-BC93-54FD2F86B1DB}"/>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6-29E2-4859-BC93-54FD2F86B1DB}"/>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29E2-4859-BC93-54FD2F86B1DB}"/>
              </c:ext>
            </c:extLst>
          </c:dPt>
          <c:dPt>
            <c:idx val="3"/>
            <c:invertIfNegative val="0"/>
            <c:bubble3D val="0"/>
            <c:spPr>
              <a:solidFill>
                <a:srgbClr val="002060"/>
              </a:solidFill>
              <a:ln>
                <a:noFill/>
              </a:ln>
              <a:effectLst/>
            </c:spPr>
            <c:extLst>
              <c:ext xmlns:c16="http://schemas.microsoft.com/office/drawing/2014/chart" uri="{C3380CC4-5D6E-409C-BE32-E72D297353CC}">
                <c16:uniqueId val="{00000004-29E2-4859-BC93-54FD2F86B1DB}"/>
              </c:ext>
            </c:extLst>
          </c:dPt>
          <c:cat>
            <c:strRef>
              <c:f>'Time Analysis-pivot table'!$AT$5:$AT$8</c:f>
              <c:strCache>
                <c:ptCount val="4"/>
                <c:pt idx="0">
                  <c:v>BevCo</c:v>
                </c:pt>
                <c:pt idx="1">
                  <c:v>DreamCo</c:v>
                </c:pt>
                <c:pt idx="2">
                  <c:v>FizzySip</c:v>
                </c:pt>
                <c:pt idx="3">
                  <c:v>Sodapop</c:v>
                </c:pt>
              </c:strCache>
            </c:strRef>
          </c:cat>
          <c:val>
            <c:numRef>
              <c:f>'Time Analysis-pivot table'!$AU$5:$AU$8</c:f>
              <c:numCache>
                <c:formatCode>"$"#,##0_);[Red]\("$"#,##0\)</c:formatCode>
                <c:ptCount val="4"/>
                <c:pt idx="0">
                  <c:v>1291535</c:v>
                </c:pt>
                <c:pt idx="1">
                  <c:v>404412.5</c:v>
                </c:pt>
                <c:pt idx="2">
                  <c:v>2584450</c:v>
                </c:pt>
                <c:pt idx="3">
                  <c:v>4403630</c:v>
                </c:pt>
              </c:numCache>
            </c:numRef>
          </c:val>
          <c:extLst>
            <c:ext xmlns:c16="http://schemas.microsoft.com/office/drawing/2014/chart" uri="{C3380CC4-5D6E-409C-BE32-E72D297353CC}">
              <c16:uniqueId val="{00000000-29E2-4859-BC93-54FD2F86B1DB}"/>
            </c:ext>
          </c:extLst>
        </c:ser>
        <c:dLbls>
          <c:showLegendKey val="0"/>
          <c:showVal val="0"/>
          <c:showCatName val="0"/>
          <c:showSerName val="0"/>
          <c:showPercent val="0"/>
          <c:showBubbleSize val="0"/>
        </c:dLbls>
        <c:gapWidth val="219"/>
        <c:overlap val="-27"/>
        <c:axId val="549211968"/>
        <c:axId val="549214848"/>
      </c:barChart>
      <c:lineChart>
        <c:grouping val="standard"/>
        <c:varyColors val="0"/>
        <c:ser>
          <c:idx val="1"/>
          <c:order val="1"/>
          <c:tx>
            <c:strRef>
              <c:f>'Time Analysis-pivot table'!$AV$4</c:f>
              <c:strCache>
                <c:ptCount val="1"/>
                <c:pt idx="0">
                  <c:v>Average of Operating Margin</c:v>
                </c:pt>
              </c:strCache>
            </c:strRef>
          </c:tx>
          <c:spPr>
            <a:ln w="63500" cap="rnd">
              <a:solidFill>
                <a:schemeClr val="tx1"/>
              </a:solidFill>
              <a:round/>
            </a:ln>
            <a:effectLst/>
          </c:spPr>
          <c:marker>
            <c:symbol val="circle"/>
            <c:size val="20"/>
            <c:spPr>
              <a:solidFill>
                <a:schemeClr val="tx1"/>
              </a:solidFill>
              <a:ln w="9525">
                <a:solidFill>
                  <a:schemeClr val="tx1"/>
                </a:solidFill>
              </a:ln>
              <a:effectLst/>
            </c:spPr>
          </c:marker>
          <c:cat>
            <c:strRef>
              <c:f>'Time Analysis-pivot table'!$AT$5:$AT$8</c:f>
              <c:strCache>
                <c:ptCount val="4"/>
                <c:pt idx="0">
                  <c:v>BevCo</c:v>
                </c:pt>
                <c:pt idx="1">
                  <c:v>DreamCo</c:v>
                </c:pt>
                <c:pt idx="2">
                  <c:v>FizzySip</c:v>
                </c:pt>
                <c:pt idx="3">
                  <c:v>Sodapop</c:v>
                </c:pt>
              </c:strCache>
            </c:strRef>
          </c:cat>
          <c:val>
            <c:numRef>
              <c:f>'Time Analysis-pivot table'!$AV$5:$AV$8</c:f>
              <c:numCache>
                <c:formatCode>0%</c:formatCode>
                <c:ptCount val="4"/>
                <c:pt idx="0">
                  <c:v>0.40625000000000006</c:v>
                </c:pt>
                <c:pt idx="1">
                  <c:v>0.38333333333333353</c:v>
                </c:pt>
                <c:pt idx="2">
                  <c:v>0.3291666666666665</c:v>
                </c:pt>
                <c:pt idx="3">
                  <c:v>0.36378038194443957</c:v>
                </c:pt>
              </c:numCache>
            </c:numRef>
          </c:val>
          <c:smooth val="1"/>
          <c:extLst>
            <c:ext xmlns:c16="http://schemas.microsoft.com/office/drawing/2014/chart" uri="{C3380CC4-5D6E-409C-BE32-E72D297353CC}">
              <c16:uniqueId val="{00000001-29E2-4859-BC93-54FD2F86B1DB}"/>
            </c:ext>
          </c:extLst>
        </c:ser>
        <c:dLbls>
          <c:showLegendKey val="0"/>
          <c:showVal val="0"/>
          <c:showCatName val="0"/>
          <c:showSerName val="0"/>
          <c:showPercent val="0"/>
          <c:showBubbleSize val="0"/>
        </c:dLbls>
        <c:marker val="1"/>
        <c:smooth val="0"/>
        <c:axId val="549220608"/>
        <c:axId val="549220128"/>
      </c:lineChart>
      <c:catAx>
        <c:axId val="54921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crossAx val="549214848"/>
        <c:crosses val="autoZero"/>
        <c:auto val="1"/>
        <c:lblAlgn val="ctr"/>
        <c:lblOffset val="100"/>
        <c:noMultiLvlLbl val="0"/>
      </c:catAx>
      <c:valAx>
        <c:axId val="549214848"/>
        <c:scaling>
          <c:orientation val="minMax"/>
        </c:scaling>
        <c:delete val="0"/>
        <c:axPos val="l"/>
        <c:majorGridlines>
          <c:spPr>
            <a:ln w="9525" cap="flat" cmpd="sng" algn="ctr">
              <a:solidFill>
                <a:schemeClr val="tx1">
                  <a:lumMod val="15000"/>
                  <a:lumOff val="85000"/>
                </a:schemeClr>
              </a:solidFill>
              <a:prstDash val="sysDot"/>
              <a:round/>
            </a:ln>
            <a:effectLst/>
          </c:spPr>
        </c:majorGridlines>
        <c:title>
          <c:tx>
            <c:rich>
              <a:bodyPr rot="-5400000" spcFirstLastPara="1" vertOverflow="ellipsis" vert="horz" wrap="square" anchor="ctr" anchorCtr="1"/>
              <a:lstStyle/>
              <a:p>
                <a:pPr algn="ctr" rtl="0">
                  <a:defRPr lang="en-IN" sz="3600" b="0" i="0" u="none" strike="noStrike" kern="1200" baseline="0">
                    <a:solidFill>
                      <a:schemeClr val="tx1"/>
                    </a:solidFill>
                    <a:latin typeface="Plus Jakarta Sans SemiBold" pitchFamily="2" charset="0"/>
                    <a:ea typeface="+mn-ea"/>
                    <a:cs typeface="Plus Jakarta Sans SemiBold" pitchFamily="2" charset="0"/>
                  </a:defRPr>
                </a:pPr>
                <a:r>
                  <a:rPr lang="en-IN" sz="3600" b="0" i="0" u="none" strike="noStrike" kern="1200" baseline="0">
                    <a:solidFill>
                      <a:schemeClr val="tx1"/>
                    </a:solidFill>
                    <a:latin typeface="Plus Jakarta Sans SemiBold" pitchFamily="2" charset="0"/>
                    <a:ea typeface="+mn-ea"/>
                    <a:cs typeface="Plus Jakarta Sans SemiBold" pitchFamily="2" charset="0"/>
                  </a:rPr>
                  <a:t>Total Sales</a:t>
                </a:r>
              </a:p>
            </c:rich>
          </c:tx>
          <c:overlay val="0"/>
          <c:spPr>
            <a:noFill/>
            <a:ln>
              <a:noFill/>
            </a:ln>
            <a:effectLst/>
          </c:spPr>
          <c:txPr>
            <a:bodyPr rot="-5400000" spcFirstLastPara="1" vertOverflow="ellipsis" vert="horz" wrap="square" anchor="ctr" anchorCtr="1"/>
            <a:lstStyle/>
            <a:p>
              <a:pPr algn="ctr" rtl="0">
                <a:defRPr lang="en-IN" sz="3600" b="0" i="0" u="none" strike="noStrike" kern="1200" baseline="0">
                  <a:solidFill>
                    <a:schemeClr val="tx1"/>
                  </a:solidFill>
                  <a:latin typeface="Plus Jakarta Sans SemiBold" pitchFamily="2" charset="0"/>
                  <a:ea typeface="+mn-ea"/>
                  <a:cs typeface="Plus Jakarta Sans SemiBold" pitchFamily="2" charset="0"/>
                </a:defRPr>
              </a:pPr>
              <a:endParaRPr lang="en-US"/>
            </a:p>
          </c:txPr>
        </c:title>
        <c:numFmt formatCode="[&lt;999950]\$0.0,&quot;K&quot;;[&lt;999950000]\$0.0,,&quot;M&quot;;\$0.0,,,&quot;B&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crossAx val="549211968"/>
        <c:crosses val="autoZero"/>
        <c:crossBetween val="between"/>
      </c:valAx>
      <c:valAx>
        <c:axId val="549220128"/>
        <c:scaling>
          <c:orientation val="minMax"/>
        </c:scaling>
        <c:delete val="0"/>
        <c:axPos val="r"/>
        <c:title>
          <c:tx>
            <c:rich>
              <a:bodyPr rot="-5400000" spcFirstLastPara="1" vertOverflow="ellipsis" vert="horz" wrap="square" anchor="ctr" anchorCtr="1"/>
              <a:lstStyle/>
              <a:p>
                <a:pPr algn="ctr" rtl="0">
                  <a:defRPr lang="en-IN" sz="3600" b="0" i="0" u="none" strike="noStrike" kern="1200" baseline="0">
                    <a:solidFill>
                      <a:schemeClr val="tx1"/>
                    </a:solidFill>
                    <a:latin typeface="Plus Jakarta Sans SemiBold" pitchFamily="2" charset="0"/>
                    <a:ea typeface="+mn-ea"/>
                    <a:cs typeface="Plus Jakarta Sans SemiBold" pitchFamily="2" charset="0"/>
                  </a:defRPr>
                </a:pPr>
                <a:r>
                  <a:rPr lang="en-IN" sz="3600" b="0" i="0" u="none" strike="noStrike" kern="1200" baseline="0">
                    <a:solidFill>
                      <a:schemeClr val="tx1"/>
                    </a:solidFill>
                    <a:latin typeface="Plus Jakarta Sans SemiBold" pitchFamily="2" charset="0"/>
                    <a:ea typeface="+mn-ea"/>
                    <a:cs typeface="Plus Jakarta Sans SemiBold" pitchFamily="2" charset="0"/>
                  </a:rPr>
                  <a:t>Average  Margin</a:t>
                </a:r>
              </a:p>
            </c:rich>
          </c:tx>
          <c:overlay val="0"/>
          <c:spPr>
            <a:noFill/>
            <a:ln>
              <a:noFill/>
            </a:ln>
            <a:effectLst/>
          </c:spPr>
          <c:txPr>
            <a:bodyPr rot="-5400000" spcFirstLastPara="1" vertOverflow="ellipsis" vert="horz" wrap="square" anchor="ctr" anchorCtr="1"/>
            <a:lstStyle/>
            <a:p>
              <a:pPr algn="ctr" rtl="0">
                <a:defRPr lang="en-IN" sz="3600" b="0" i="0" u="none" strike="noStrike" kern="1200" baseline="0">
                  <a:solidFill>
                    <a:schemeClr val="tx1"/>
                  </a:solidFill>
                  <a:latin typeface="Plus Jakarta Sans SemiBold" pitchFamily="2" charset="0"/>
                  <a:ea typeface="+mn-ea"/>
                  <a:cs typeface="Plus Jakarta Sans SemiBold" pitchFamily="2" charset="0"/>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2800" b="0" i="0" u="none" strike="noStrike" kern="1200" baseline="0">
                <a:solidFill>
                  <a:schemeClr val="tx1">
                    <a:lumMod val="65000"/>
                    <a:lumOff val="35000"/>
                  </a:schemeClr>
                </a:solidFill>
                <a:latin typeface="+mj-lt"/>
                <a:ea typeface="+mn-ea"/>
                <a:cs typeface="+mn-cs"/>
              </a:defRPr>
            </a:pPr>
            <a:endParaRPr lang="en-US"/>
          </a:p>
        </c:txPr>
        <c:crossAx val="549220608"/>
        <c:crosses val="max"/>
        <c:crossBetween val="between"/>
      </c:valAx>
      <c:catAx>
        <c:axId val="549220608"/>
        <c:scaling>
          <c:orientation val="minMax"/>
        </c:scaling>
        <c:delete val="1"/>
        <c:axPos val="b"/>
        <c:numFmt formatCode="General" sourceLinked="1"/>
        <c:majorTickMark val="out"/>
        <c:minorTickMark val="none"/>
        <c:tickLblPos val="nextTo"/>
        <c:crossAx val="5492201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[proj.xlsx]Time Analysis-pivot table!PivotTable13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Analysis-pivot table'!$K$4:$K$5</c:f>
              <c:strCache>
                <c:ptCount val="1"/>
                <c:pt idx="0">
                  <c:v>Coca-Cola</c:v>
                </c:pt>
              </c:strCache>
            </c:strRef>
          </c:tx>
          <c:spPr>
            <a:solidFill>
              <a:schemeClr val="accent1"/>
            </a:solidFill>
            <a:ln>
              <a:noFill/>
            </a:ln>
            <a:effectLst/>
          </c:spPr>
          <c:invertIfNegative val="0"/>
          <c:cat>
            <c:strRef>
              <c:f>'Time Analysis-pivot table'!$J$6:$J$17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'Time Analysis-pivot table'!$K$6:$K$17</c:f>
              <c:numCache>
                <c:formatCode>"$"#,##0_);[Red]\("$"#,##0\)</c:formatCode>
                <c:ptCount val="12"/>
                <c:pt idx="0">
                  <c:v>110012.5</c:v>
                </c:pt>
                <c:pt idx="1">
                  <c:v>121250</c:v>
                </c:pt>
                <c:pt idx="2">
                  <c:v>123667.5</c:v>
                </c:pt>
                <c:pt idx="3">
                  <c:v>128250</c:v>
                </c:pt>
                <c:pt idx="4">
                  <c:v>166372.5</c:v>
                </c:pt>
                <c:pt idx="5">
                  <c:v>193825</c:v>
                </c:pt>
                <c:pt idx="6">
                  <c:v>237587.5</c:v>
                </c:pt>
                <c:pt idx="7">
                  <c:v>232600</c:v>
                </c:pt>
                <c:pt idx="8">
                  <c:v>170737.5</c:v>
                </c:pt>
                <c:pt idx="9">
                  <c:v>146575</c:v>
                </c:pt>
                <c:pt idx="10">
                  <c:v>150787.5</c:v>
                </c:pt>
                <c:pt idx="11">
                  <c:v>234225</c:v>
                </c:pt>
              </c:numCache>
            </c:numRef>
          </c:val>
          <c:extLst>
            <c:ext xmlns:c16="http://schemas.microsoft.com/office/drawing/2014/chart" uri="{C3380CC4-5D6E-409C-BE32-E72D297353CC}">
              <c16:uniqueId val="{00000000-D61E-421C-AFB8-2C561246BD60}"/>
            </c:ext>
          </c:extLst>
        </c:ser>
        <c:ser>
          <c:idx val="1"/>
          <c:order val="1"/>
          <c:tx>
            <c:strRef>
              <c:f>'Time Analysis-pivot table'!$L$4:$L$5</c:f>
              <c:strCache>
                <c:ptCount val="1"/>
                <c:pt idx="0">
                  <c:v>Dasani Water</c:v>
                </c:pt>
              </c:strCache>
            </c:strRef>
          </c:tx>
          <c:spPr>
            <a:solidFill>
              <a:schemeClr val="accent2"/>
            </a:solidFill>
            <a:ln>
              <a:noFill/>
            </a:ln>
            <a:effectLst/>
          </c:spPr>
          <c:invertIfNegative val="0"/>
          <c:cat>
            <c:strRef>
              <c:f>'Time Analysis-pivot table'!$J$6:$J$17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'Time Analysis-pivot table'!$L$6:$L$17</c:f>
              <c:numCache>
                <c:formatCode>"$"#,##0_);[Red]\("$"#,##0\)</c:formatCode>
                <c:ptCount val="12"/>
                <c:pt idx="0">
                  <c:v>93662.5</c:v>
                </c:pt>
                <c:pt idx="1">
                  <c:v>84950</c:v>
                </c:pt>
                <c:pt idx="2">
                  <c:v>82525</c:v>
                </c:pt>
                <c:pt idx="3">
                  <c:v>99987.5</c:v>
                </c:pt>
                <c:pt idx="4">
                  <c:v>150300</c:v>
                </c:pt>
                <c:pt idx="5">
                  <c:v>213387.5</c:v>
                </c:pt>
                <c:pt idx="6">
                  <c:v>212825</c:v>
                </c:pt>
                <c:pt idx="7">
                  <c:v>161062.5</c:v>
                </c:pt>
                <c:pt idx="8">
                  <c:v>119562.5</c:v>
                </c:pt>
                <c:pt idx="9">
                  <c:v>125087.5</c:v>
                </c:pt>
                <c:pt idx="10">
                  <c:v>181900</c:v>
                </c:pt>
                <c:pt idx="11">
                  <c:v>200587.5</c:v>
                </c:pt>
              </c:numCache>
            </c:numRef>
          </c:val>
          <c:extLst>
            <c:ext xmlns:c16="http://schemas.microsoft.com/office/drawing/2014/chart" uri="{C3380CC4-5D6E-409C-BE32-E72D297353CC}">
              <c16:uniqueId val="{00000001-D61E-421C-AFB8-2C561246BD60}"/>
            </c:ext>
          </c:extLst>
        </c:ser>
        <c:ser>
          <c:idx val="2"/>
          <c:order val="2"/>
          <c:tx>
            <c:strRef>
              <c:f>'Time Analysis-pivot table'!$M$4:$M$5</c:f>
              <c:strCache>
                <c:ptCount val="1"/>
                <c:pt idx="0">
                  <c:v>Diet Coke</c:v>
                </c:pt>
              </c:strCache>
            </c:strRef>
          </c:tx>
          <c:spPr>
            <a:solidFill>
              <a:schemeClr val="accent3"/>
            </a:solidFill>
            <a:ln>
              <a:noFill/>
            </a:ln>
            <a:effectLst/>
          </c:spPr>
          <c:invertIfNegative val="0"/>
          <c:cat>
            <c:strRef>
              <c:f>'Time Analysis-pivot table'!$J$6:$J$17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'Time Analysis-pivot table'!$M$6:$M$17</c:f>
              <c:numCache>
                <c:formatCode>"$"#,##0_);[Red]\("$"#,##0\)</c:formatCode>
                <c:ptCount val="12"/>
                <c:pt idx="0">
                  <c:v>94112.5</c:v>
                </c:pt>
                <c:pt idx="1">
                  <c:v>80150</c:v>
                </c:pt>
                <c:pt idx="2">
                  <c:v>85575</c:v>
                </c:pt>
                <c:pt idx="3">
                  <c:v>79112.5</c:v>
                </c:pt>
                <c:pt idx="4">
                  <c:v>103350</c:v>
                </c:pt>
                <c:pt idx="5">
                  <c:v>140500</c:v>
                </c:pt>
                <c:pt idx="6">
                  <c:v>174187.5</c:v>
                </c:pt>
                <c:pt idx="7">
                  <c:v>179900</c:v>
                </c:pt>
                <c:pt idx="8">
                  <c:v>131187.5</c:v>
                </c:pt>
                <c:pt idx="9">
                  <c:v>113700</c:v>
                </c:pt>
                <c:pt idx="10">
                  <c:v>118612.5</c:v>
                </c:pt>
                <c:pt idx="11">
                  <c:v>181037.5</c:v>
                </c:pt>
              </c:numCache>
            </c:numRef>
          </c:val>
          <c:extLst>
            <c:ext xmlns:c16="http://schemas.microsoft.com/office/drawing/2014/chart" uri="{C3380CC4-5D6E-409C-BE32-E72D297353CC}">
              <c16:uniqueId val="{00000002-D61E-421C-AFB8-2C561246BD60}"/>
            </c:ext>
          </c:extLst>
        </c:ser>
        <c:ser>
          <c:idx val="3"/>
          <c:order val="3"/>
          <c:tx>
            <c:strRef>
              <c:f>'Time Analysis-pivot table'!$N$4:$N$5</c:f>
              <c:strCache>
                <c:ptCount val="1"/>
                <c:pt idx="0">
                  <c:v>Fanta</c:v>
                </c:pt>
              </c:strCache>
            </c:strRef>
          </c:tx>
          <c:spPr>
            <a:solidFill>
              <a:schemeClr val="accent4"/>
            </a:solidFill>
            <a:ln>
              <a:noFill/>
            </a:ln>
            <a:effectLst/>
          </c:spPr>
          <c:invertIfNegative val="0"/>
          <c:cat>
            <c:strRef>
              <c:f>'Time Analysis-pivot table'!$J$6:$J$17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'Time Analysis-pivot table'!$N$6:$N$17</c:f>
              <c:numCache>
                <c:formatCode>"$"#,##0_);[Red]\("$"#,##0\)</c:formatCode>
                <c:ptCount val="12"/>
                <c:pt idx="0">
                  <c:v>58700</c:v>
                </c:pt>
                <c:pt idx="1">
                  <c:v>53875</c:v>
                </c:pt>
                <c:pt idx="2">
                  <c:v>55062.5</c:v>
                </c:pt>
                <c:pt idx="3">
                  <c:v>53962.5</c:v>
                </c:pt>
                <c:pt idx="4">
                  <c:v>76162.5</c:v>
                </c:pt>
                <c:pt idx="5">
                  <c:v>110500</c:v>
                </c:pt>
                <c:pt idx="6">
                  <c:v>119837.5</c:v>
                </c:pt>
                <c:pt idx="7">
                  <c:v>107462.5</c:v>
                </c:pt>
                <c:pt idx="8">
                  <c:v>76762.5</c:v>
                </c:pt>
                <c:pt idx="9">
                  <c:v>72837.5</c:v>
                </c:pt>
                <c:pt idx="10">
                  <c:v>111125</c:v>
                </c:pt>
                <c:pt idx="11">
                  <c:v>135362.5</c:v>
                </c:pt>
              </c:numCache>
            </c:numRef>
          </c:val>
          <c:extLst>
            <c:ext xmlns:c16="http://schemas.microsoft.com/office/drawing/2014/chart" uri="{C3380CC4-5D6E-409C-BE32-E72D297353CC}">
              <c16:uniqueId val="{00000003-D61E-421C-AFB8-2C561246BD60}"/>
            </c:ext>
          </c:extLst>
        </c:ser>
        <c:ser>
          <c:idx val="4"/>
          <c:order val="4"/>
          <c:tx>
            <c:strRef>
              <c:f>'Time Analysis-pivot table'!$O$4:$O$5</c:f>
              <c:strCache>
                <c:ptCount val="1"/>
                <c:pt idx="0">
                  <c:v>Powerade</c:v>
                </c:pt>
              </c:strCache>
            </c:strRef>
          </c:tx>
          <c:spPr>
            <a:solidFill>
              <a:schemeClr val="accent5"/>
            </a:solidFill>
            <a:ln>
              <a:noFill/>
            </a:ln>
            <a:effectLst/>
          </c:spPr>
          <c:invertIfNegative val="0"/>
          <c:cat>
            <c:strRef>
              <c:f>'Time Analysis-pivot table'!$J$6:$J$17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'Time Analysis-pivot table'!$O$6:$O$17</c:f>
              <c:numCache>
                <c:formatCode>"$"#,##0_);[Red]\("$"#,##0\)</c:formatCode>
                <c:ptCount val="12"/>
                <c:pt idx="0">
                  <c:v>77350</c:v>
                </c:pt>
                <c:pt idx="1">
                  <c:v>73137.5</c:v>
                </c:pt>
                <c:pt idx="2">
                  <c:v>63075</c:v>
                </c:pt>
                <c:pt idx="3">
                  <c:v>64225</c:v>
                </c:pt>
                <c:pt idx="4">
                  <c:v>85087.5</c:v>
                </c:pt>
                <c:pt idx="5">
                  <c:v>116975</c:v>
                </c:pt>
                <c:pt idx="6">
                  <c:v>146750</c:v>
                </c:pt>
                <c:pt idx="7">
                  <c:v>119500</c:v>
                </c:pt>
                <c:pt idx="8">
                  <c:v>91400</c:v>
                </c:pt>
                <c:pt idx="9">
                  <c:v>83025</c:v>
                </c:pt>
                <c:pt idx="10">
                  <c:v>127850</c:v>
                </c:pt>
                <c:pt idx="11">
                  <c:v>145262.5</c:v>
                </c:pt>
              </c:numCache>
            </c:numRef>
          </c:val>
          <c:extLst>
            <c:ext xmlns:c16="http://schemas.microsoft.com/office/drawing/2014/chart" uri="{C3380CC4-5D6E-409C-BE32-E72D297353CC}">
              <c16:uniqueId val="{00000004-D61E-421C-AFB8-2C561246BD60}"/>
            </c:ext>
          </c:extLst>
        </c:ser>
        <c:ser>
          <c:idx val="5"/>
          <c:order val="5"/>
          <c:tx>
            <c:strRef>
              <c:f>'Time Analysis-pivot table'!$P$4:$P$5</c:f>
              <c:strCache>
                <c:ptCount val="1"/>
                <c:pt idx="0">
                  <c:v>Sprite</c:v>
                </c:pt>
              </c:strCache>
            </c:strRef>
          </c:tx>
          <c:spPr>
            <a:solidFill>
              <a:schemeClr val="accent6"/>
            </a:solidFill>
            <a:ln>
              <a:noFill/>
            </a:ln>
            <a:effectLst/>
          </c:spPr>
          <c:invertIfNegative val="0"/>
          <c:cat>
            <c:strRef>
              <c:f>'Time Analysis-pivot table'!$J$6:$J$17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'Time Analysis-pivot table'!$P$6:$P$17</c:f>
              <c:numCache>
                <c:formatCode>"$"#,##0_);[Red]\("$"#,##0\)</c:formatCode>
                <c:ptCount val="12"/>
                <c:pt idx="0">
                  <c:v>76912.5</c:v>
                </c:pt>
                <c:pt idx="1">
                  <c:v>71612.5</c:v>
                </c:pt>
                <c:pt idx="2">
                  <c:v>73625</c:v>
                </c:pt>
                <c:pt idx="3">
                  <c:v>69350</c:v>
                </c:pt>
                <c:pt idx="4">
                  <c:v>92300</c:v>
                </c:pt>
                <c:pt idx="5">
                  <c:v>128650</c:v>
                </c:pt>
                <c:pt idx="6">
                  <c:v>150250</c:v>
                </c:pt>
                <c:pt idx="7">
                  <c:v>144750</c:v>
                </c:pt>
                <c:pt idx="8">
                  <c:v>91350</c:v>
                </c:pt>
                <c:pt idx="9">
                  <c:v>82150</c:v>
                </c:pt>
                <c:pt idx="10">
                  <c:v>105337.5</c:v>
                </c:pt>
                <c:pt idx="11">
                  <c:v>149300</c:v>
                </c:pt>
              </c:numCache>
            </c:numRef>
          </c:val>
          <c:extLst>
            <c:ext xmlns:c16="http://schemas.microsoft.com/office/drawing/2014/chart" uri="{C3380CC4-5D6E-409C-BE32-E72D297353CC}">
              <c16:uniqueId val="{00000005-D61E-421C-AFB8-2C561246BD60}"/>
            </c:ext>
          </c:extLst>
        </c:ser>
        <c:dLbls>
          <c:showLegendKey val="0"/>
          <c:showVal val="0"/>
          <c:showCatName val="0"/>
          <c:showSerName val="0"/>
          <c:showPercent val="0"/>
          <c:showBubbleSize val="0"/>
        </c:dLbls>
        <c:gapWidth val="219"/>
        <c:overlap val="-27"/>
        <c:axId val="317640080"/>
        <c:axId val="317643440"/>
      </c:barChart>
      <c:catAx>
        <c:axId val="317640080"/>
        <c:scaling>
          <c:orientation val="minMax"/>
        </c:scaling>
        <c:delete val="0"/>
        <c:axPos val="b"/>
        <c:title>
          <c:tx>
            <c:rich>
              <a:bodyPr rot="0" spcFirstLastPara="1" vertOverflow="ellipsis" vert="horz" wrap="square" anchor="ctr" anchorCtr="1"/>
              <a:lstStyle/>
              <a:p>
                <a:pPr algn="ctr" rtl="0">
                  <a:defRPr lang="en-IN" sz="3600" b="0" i="0" u="none" strike="noStrike" kern="1200" baseline="0">
                    <a:solidFill>
                      <a:schemeClr val="tx1"/>
                    </a:solidFill>
                    <a:latin typeface="Plus Jakarta Sans SemiBold" pitchFamily="2" charset="0"/>
                    <a:ea typeface="+mn-ea"/>
                    <a:cs typeface="Plus Jakarta Sans SemiBold" pitchFamily="2" charset="0"/>
                  </a:defRPr>
                </a:pPr>
                <a:r>
                  <a:rPr lang="en-IN" sz="3600" b="0" i="0" u="none" strike="noStrike" kern="1200" baseline="0">
                    <a:solidFill>
                      <a:schemeClr val="tx1"/>
                    </a:solidFill>
                    <a:latin typeface="Plus Jakarta Sans SemiBold" pitchFamily="2" charset="0"/>
                    <a:ea typeface="+mn-ea"/>
                    <a:cs typeface="Plus Jakarta Sans SemiBold" pitchFamily="2" charset="0"/>
                  </a:rPr>
                  <a:t>Month</a:t>
                </a:r>
              </a:p>
            </c:rich>
          </c:tx>
          <c:overlay val="0"/>
          <c:spPr>
            <a:noFill/>
            <a:ln>
              <a:noFill/>
            </a:ln>
            <a:effectLst/>
          </c:spPr>
          <c:txPr>
            <a:bodyPr rot="0" spcFirstLastPara="1" vertOverflow="ellipsis" vert="horz" wrap="square" anchor="ctr" anchorCtr="1"/>
            <a:lstStyle/>
            <a:p>
              <a:pPr algn="ctr" rtl="0">
                <a:defRPr lang="en-IN" sz="3600" b="0" i="0" u="none" strike="noStrike" kern="1200" baseline="0">
                  <a:solidFill>
                    <a:schemeClr val="tx1"/>
                  </a:solidFill>
                  <a:latin typeface="Plus Jakarta Sans SemiBold" pitchFamily="2" charset="0"/>
                  <a:ea typeface="+mn-ea"/>
                  <a:cs typeface="Plus Jakarta Sans SemiBold"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crossAx val="317643440"/>
        <c:crosses val="autoZero"/>
        <c:auto val="1"/>
        <c:lblAlgn val="ctr"/>
        <c:lblOffset val="100"/>
        <c:noMultiLvlLbl val="0"/>
      </c:catAx>
      <c:valAx>
        <c:axId val="317643440"/>
        <c:scaling>
          <c:orientation val="minMax"/>
        </c:scaling>
        <c:delete val="0"/>
        <c:axPos val="l"/>
        <c:majorGridlines>
          <c:spPr>
            <a:ln w="9525" cap="flat" cmpd="sng" algn="ctr">
              <a:solidFill>
                <a:schemeClr val="tx1">
                  <a:lumMod val="15000"/>
                  <a:lumOff val="85000"/>
                </a:schemeClr>
              </a:solidFill>
              <a:prstDash val="sysDot"/>
              <a:round/>
            </a:ln>
            <a:effectLst/>
          </c:spPr>
        </c:majorGridlines>
        <c:title>
          <c:tx>
            <c:rich>
              <a:bodyPr rot="-5400000" spcFirstLastPara="1" vertOverflow="ellipsis" vert="horz" wrap="square" anchor="ctr" anchorCtr="1"/>
              <a:lstStyle/>
              <a:p>
                <a:pPr algn="ctr" rtl="0">
                  <a:defRPr lang="en-IN" sz="3600" b="0" i="0" u="none" strike="noStrike" kern="1200" baseline="0">
                    <a:solidFill>
                      <a:schemeClr val="tx1"/>
                    </a:solidFill>
                    <a:latin typeface="Plus Jakarta Sans SemiBold" pitchFamily="2" charset="0"/>
                    <a:ea typeface="+mn-ea"/>
                    <a:cs typeface="Plus Jakarta Sans SemiBold" pitchFamily="2" charset="0"/>
                  </a:defRPr>
                </a:pPr>
                <a:r>
                  <a:rPr lang="en-IN" sz="3600" b="0" i="0" u="none" strike="noStrike" kern="1200" baseline="0">
                    <a:solidFill>
                      <a:schemeClr val="tx1"/>
                    </a:solidFill>
                    <a:latin typeface="Plus Jakarta Sans SemiBold" pitchFamily="2" charset="0"/>
                    <a:ea typeface="+mn-ea"/>
                    <a:cs typeface="Plus Jakarta Sans SemiBold" pitchFamily="2" charset="0"/>
                  </a:rPr>
                  <a:t>Sales</a:t>
                </a:r>
              </a:p>
            </c:rich>
          </c:tx>
          <c:overlay val="0"/>
          <c:spPr>
            <a:noFill/>
            <a:ln>
              <a:noFill/>
            </a:ln>
            <a:effectLst/>
          </c:spPr>
          <c:txPr>
            <a:bodyPr rot="-5400000" spcFirstLastPara="1" vertOverflow="ellipsis" vert="horz" wrap="square" anchor="ctr" anchorCtr="1"/>
            <a:lstStyle/>
            <a:p>
              <a:pPr algn="ctr" rtl="0">
                <a:defRPr lang="en-IN" sz="3600" b="0" i="0" u="none" strike="noStrike" kern="1200" baseline="0">
                  <a:solidFill>
                    <a:schemeClr val="tx1"/>
                  </a:solidFill>
                  <a:latin typeface="Plus Jakarta Sans SemiBold" pitchFamily="2" charset="0"/>
                  <a:ea typeface="+mn-ea"/>
                  <a:cs typeface="Plus Jakarta Sans SemiBold" pitchFamily="2" charset="0"/>
                </a:defRPr>
              </a:pPr>
              <a:endParaRPr lang="en-US"/>
            </a:p>
          </c:txPr>
        </c:title>
        <c:numFmt formatCode="[&lt;999950]\$0.0,&quot;K&quot;;[&lt;999950000]\$0.0,,&quot;M&quot;;\$0.0,,,&quot;B&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crossAx val="317640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[proj.xlsx]Time Analysis-pivot table!PivotTable14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Analysis-pivot table'!$U$4:$U$5</c:f>
              <c:strCache>
                <c:ptCount val="1"/>
                <c:pt idx="0">
                  <c:v>Coca-Cola</c:v>
                </c:pt>
              </c:strCache>
            </c:strRef>
          </c:tx>
          <c:spPr>
            <a:solidFill>
              <a:schemeClr val="accent1"/>
            </a:solidFill>
            <a:ln>
              <a:noFill/>
            </a:ln>
            <a:effectLst/>
          </c:spPr>
          <c:invertIfNegative val="0"/>
          <c:cat>
            <c:strRef>
              <c:f>'Time Analysis-pivot table'!$T$6:$T$10</c:f>
              <c:strCache>
                <c:ptCount val="5"/>
                <c:pt idx="0">
                  <c:v>Midwest</c:v>
                </c:pt>
                <c:pt idx="1">
                  <c:v>Northeast</c:v>
                </c:pt>
                <c:pt idx="2">
                  <c:v>South</c:v>
                </c:pt>
                <c:pt idx="3">
                  <c:v>Southeast</c:v>
                </c:pt>
                <c:pt idx="4">
                  <c:v>West</c:v>
                </c:pt>
              </c:strCache>
            </c:strRef>
          </c:cat>
          <c:val>
            <c:numRef>
              <c:f>'Time Analysis-pivot table'!$U$6:$U$10</c:f>
              <c:numCache>
                <c:formatCode>"$"#,##0_);[Red]\("$"#,##0\)</c:formatCode>
                <c:ptCount val="5"/>
                <c:pt idx="0">
                  <c:v>344527.5</c:v>
                </c:pt>
                <c:pt idx="1">
                  <c:v>498157.5</c:v>
                </c:pt>
                <c:pt idx="2">
                  <c:v>248022.5</c:v>
                </c:pt>
                <c:pt idx="3">
                  <c:v>375482.5</c:v>
                </c:pt>
                <c:pt idx="4">
                  <c:v>549700</c:v>
                </c:pt>
              </c:numCache>
            </c:numRef>
          </c:val>
          <c:extLst>
            <c:ext xmlns:c16="http://schemas.microsoft.com/office/drawing/2014/chart" uri="{C3380CC4-5D6E-409C-BE32-E72D297353CC}">
              <c16:uniqueId val="{00000000-3BAC-482F-BEAE-245812AB4BD4}"/>
            </c:ext>
          </c:extLst>
        </c:ser>
        <c:ser>
          <c:idx val="1"/>
          <c:order val="1"/>
          <c:tx>
            <c:strRef>
              <c:f>'Time Analysis-pivot table'!$V$4:$V$5</c:f>
              <c:strCache>
                <c:ptCount val="1"/>
                <c:pt idx="0">
                  <c:v>Dasani Water</c:v>
                </c:pt>
              </c:strCache>
            </c:strRef>
          </c:tx>
          <c:spPr>
            <a:solidFill>
              <a:schemeClr val="accent2"/>
            </a:solidFill>
            <a:ln>
              <a:noFill/>
            </a:ln>
            <a:effectLst/>
          </c:spPr>
          <c:invertIfNegative val="0"/>
          <c:cat>
            <c:strRef>
              <c:f>'Time Analysis-pivot table'!$T$6:$T$10</c:f>
              <c:strCache>
                <c:ptCount val="5"/>
                <c:pt idx="0">
                  <c:v>Midwest</c:v>
                </c:pt>
                <c:pt idx="1">
                  <c:v>Northeast</c:v>
                </c:pt>
                <c:pt idx="2">
                  <c:v>South</c:v>
                </c:pt>
                <c:pt idx="3">
                  <c:v>Southeast</c:v>
                </c:pt>
                <c:pt idx="4">
                  <c:v>West</c:v>
                </c:pt>
              </c:strCache>
            </c:strRef>
          </c:cat>
          <c:val>
            <c:numRef>
              <c:f>'Time Analysis-pivot table'!$V$6:$V$10</c:f>
              <c:numCache>
                <c:formatCode>"$"#,##0_);[Red]\("$"#,##0\)</c:formatCode>
                <c:ptCount val="5"/>
                <c:pt idx="0">
                  <c:v>243062.5</c:v>
                </c:pt>
                <c:pt idx="1">
                  <c:v>357712.5</c:v>
                </c:pt>
                <c:pt idx="2">
                  <c:v>267837.5</c:v>
                </c:pt>
                <c:pt idx="3">
                  <c:v>319662.5</c:v>
                </c:pt>
                <c:pt idx="4">
                  <c:v>537562.5</c:v>
                </c:pt>
              </c:numCache>
            </c:numRef>
          </c:val>
          <c:extLst>
            <c:ext xmlns:c16="http://schemas.microsoft.com/office/drawing/2014/chart" uri="{C3380CC4-5D6E-409C-BE32-E72D297353CC}">
              <c16:uniqueId val="{00000001-3BAC-482F-BEAE-245812AB4BD4}"/>
            </c:ext>
          </c:extLst>
        </c:ser>
        <c:ser>
          <c:idx val="2"/>
          <c:order val="2"/>
          <c:tx>
            <c:strRef>
              <c:f>'Time Analysis-pivot table'!$W$4:$W$5</c:f>
              <c:strCache>
                <c:ptCount val="1"/>
                <c:pt idx="0">
                  <c:v>Diet Coke</c:v>
                </c:pt>
              </c:strCache>
            </c:strRef>
          </c:tx>
          <c:spPr>
            <a:solidFill>
              <a:schemeClr val="accent3"/>
            </a:solidFill>
            <a:ln>
              <a:noFill/>
            </a:ln>
            <a:effectLst/>
          </c:spPr>
          <c:invertIfNegative val="0"/>
          <c:cat>
            <c:strRef>
              <c:f>'Time Analysis-pivot table'!$T$6:$T$10</c:f>
              <c:strCache>
                <c:ptCount val="5"/>
                <c:pt idx="0">
                  <c:v>Midwest</c:v>
                </c:pt>
                <c:pt idx="1">
                  <c:v>Northeast</c:v>
                </c:pt>
                <c:pt idx="2">
                  <c:v>South</c:v>
                </c:pt>
                <c:pt idx="3">
                  <c:v>Southeast</c:v>
                </c:pt>
                <c:pt idx="4">
                  <c:v>West</c:v>
                </c:pt>
              </c:strCache>
            </c:strRef>
          </c:cat>
          <c:val>
            <c:numRef>
              <c:f>'Time Analysis-pivot table'!$W$6:$W$10</c:f>
              <c:numCache>
                <c:formatCode>"$"#,##0_);[Red]\("$"#,##0\)</c:formatCode>
                <c:ptCount val="5"/>
                <c:pt idx="0">
                  <c:v>178675</c:v>
                </c:pt>
                <c:pt idx="1">
                  <c:v>277050</c:v>
                </c:pt>
                <c:pt idx="2">
                  <c:v>231450</c:v>
                </c:pt>
                <c:pt idx="3">
                  <c:v>253100</c:v>
                </c:pt>
                <c:pt idx="4">
                  <c:v>541150</c:v>
                </c:pt>
              </c:numCache>
            </c:numRef>
          </c:val>
          <c:extLst>
            <c:ext xmlns:c16="http://schemas.microsoft.com/office/drawing/2014/chart" uri="{C3380CC4-5D6E-409C-BE32-E72D297353CC}">
              <c16:uniqueId val="{00000002-3BAC-482F-BEAE-245812AB4BD4}"/>
            </c:ext>
          </c:extLst>
        </c:ser>
        <c:ser>
          <c:idx val="3"/>
          <c:order val="3"/>
          <c:tx>
            <c:strRef>
              <c:f>'Time Analysis-pivot table'!$X$4:$X$5</c:f>
              <c:strCache>
                <c:ptCount val="1"/>
                <c:pt idx="0">
                  <c:v>Fanta</c:v>
                </c:pt>
              </c:strCache>
            </c:strRef>
          </c:tx>
          <c:spPr>
            <a:solidFill>
              <a:schemeClr val="accent4"/>
            </a:solidFill>
            <a:ln>
              <a:noFill/>
            </a:ln>
            <a:effectLst/>
          </c:spPr>
          <c:invertIfNegative val="0"/>
          <c:cat>
            <c:strRef>
              <c:f>'Time Analysis-pivot table'!$T$6:$T$10</c:f>
              <c:strCache>
                <c:ptCount val="5"/>
                <c:pt idx="0">
                  <c:v>Midwest</c:v>
                </c:pt>
                <c:pt idx="1">
                  <c:v>Northeast</c:v>
                </c:pt>
                <c:pt idx="2">
                  <c:v>South</c:v>
                </c:pt>
                <c:pt idx="3">
                  <c:v>Southeast</c:v>
                </c:pt>
                <c:pt idx="4">
                  <c:v>West</c:v>
                </c:pt>
              </c:strCache>
            </c:strRef>
          </c:cat>
          <c:val>
            <c:numRef>
              <c:f>'Time Analysis-pivot table'!$X$6:$X$10</c:f>
              <c:numCache>
                <c:formatCode>"$"#,##0_);[Red]\("$"#,##0\)</c:formatCode>
                <c:ptCount val="5"/>
                <c:pt idx="0">
                  <c:v>103237.5</c:v>
                </c:pt>
                <c:pt idx="1">
                  <c:v>188862.5</c:v>
                </c:pt>
                <c:pt idx="2">
                  <c:v>165750</c:v>
                </c:pt>
                <c:pt idx="3">
                  <c:v>198750</c:v>
                </c:pt>
                <c:pt idx="4">
                  <c:v>375050</c:v>
                </c:pt>
              </c:numCache>
            </c:numRef>
          </c:val>
          <c:extLst>
            <c:ext xmlns:c16="http://schemas.microsoft.com/office/drawing/2014/chart" uri="{C3380CC4-5D6E-409C-BE32-E72D297353CC}">
              <c16:uniqueId val="{00000003-3BAC-482F-BEAE-245812AB4BD4}"/>
            </c:ext>
          </c:extLst>
        </c:ser>
        <c:ser>
          <c:idx val="4"/>
          <c:order val="4"/>
          <c:tx>
            <c:strRef>
              <c:f>'Time Analysis-pivot table'!$Y$4:$Y$5</c:f>
              <c:strCache>
                <c:ptCount val="1"/>
                <c:pt idx="0">
                  <c:v>Powerade</c:v>
                </c:pt>
              </c:strCache>
            </c:strRef>
          </c:tx>
          <c:spPr>
            <a:solidFill>
              <a:schemeClr val="accent5"/>
            </a:solidFill>
            <a:ln>
              <a:noFill/>
            </a:ln>
            <a:effectLst/>
          </c:spPr>
          <c:invertIfNegative val="0"/>
          <c:cat>
            <c:strRef>
              <c:f>'Time Analysis-pivot table'!$T$6:$T$10</c:f>
              <c:strCache>
                <c:ptCount val="5"/>
                <c:pt idx="0">
                  <c:v>Midwest</c:v>
                </c:pt>
                <c:pt idx="1">
                  <c:v>Northeast</c:v>
                </c:pt>
                <c:pt idx="2">
                  <c:v>South</c:v>
                </c:pt>
                <c:pt idx="3">
                  <c:v>Southeast</c:v>
                </c:pt>
                <c:pt idx="4">
                  <c:v>West</c:v>
                </c:pt>
              </c:strCache>
            </c:strRef>
          </c:cat>
          <c:val>
            <c:numRef>
              <c:f>'Time Analysis-pivot table'!$Y$6:$Y$10</c:f>
              <c:numCache>
                <c:formatCode>"$"#,##0_);[Red]\("$"#,##0\)</c:formatCode>
                <c:ptCount val="5"/>
                <c:pt idx="0">
                  <c:v>147175</c:v>
                </c:pt>
                <c:pt idx="1">
                  <c:v>242875</c:v>
                </c:pt>
                <c:pt idx="2">
                  <c:v>171050</c:v>
                </c:pt>
                <c:pt idx="3">
                  <c:v>262775</c:v>
                </c:pt>
                <c:pt idx="4">
                  <c:v>369762.5</c:v>
                </c:pt>
              </c:numCache>
            </c:numRef>
          </c:val>
          <c:extLst>
            <c:ext xmlns:c16="http://schemas.microsoft.com/office/drawing/2014/chart" uri="{C3380CC4-5D6E-409C-BE32-E72D297353CC}">
              <c16:uniqueId val="{00000004-3BAC-482F-BEAE-245812AB4BD4}"/>
            </c:ext>
          </c:extLst>
        </c:ser>
        <c:ser>
          <c:idx val="5"/>
          <c:order val="5"/>
          <c:tx>
            <c:strRef>
              <c:f>'Time Analysis-pivot table'!$Z$4:$Z$5</c:f>
              <c:strCache>
                <c:ptCount val="1"/>
                <c:pt idx="0">
                  <c:v>Sprite</c:v>
                </c:pt>
              </c:strCache>
            </c:strRef>
          </c:tx>
          <c:spPr>
            <a:solidFill>
              <a:schemeClr val="accent6"/>
            </a:solidFill>
            <a:ln>
              <a:noFill/>
            </a:ln>
            <a:effectLst/>
          </c:spPr>
          <c:invertIfNegative val="0"/>
          <c:cat>
            <c:strRef>
              <c:f>'Time Analysis-pivot table'!$T$6:$T$10</c:f>
              <c:strCache>
                <c:ptCount val="5"/>
                <c:pt idx="0">
                  <c:v>Midwest</c:v>
                </c:pt>
                <c:pt idx="1">
                  <c:v>Northeast</c:v>
                </c:pt>
                <c:pt idx="2">
                  <c:v>South</c:v>
                </c:pt>
                <c:pt idx="3">
                  <c:v>Southeast</c:v>
                </c:pt>
                <c:pt idx="4">
                  <c:v>West</c:v>
                </c:pt>
              </c:strCache>
            </c:strRef>
          </c:cat>
          <c:val>
            <c:numRef>
              <c:f>'Time Analysis-pivot table'!$Z$6:$Z$10</c:f>
              <c:numCache>
                <c:formatCode>"$"#,##0_);[Red]\("$"#,##0\)</c:formatCode>
                <c:ptCount val="5"/>
                <c:pt idx="0">
                  <c:v>133432.5</c:v>
                </c:pt>
                <c:pt idx="1">
                  <c:v>223690</c:v>
                </c:pt>
                <c:pt idx="2">
                  <c:v>207425</c:v>
                </c:pt>
                <c:pt idx="3">
                  <c:v>209165</c:v>
                </c:pt>
                <c:pt idx="4">
                  <c:v>461875</c:v>
                </c:pt>
              </c:numCache>
            </c:numRef>
          </c:val>
          <c:extLst>
            <c:ext xmlns:c16="http://schemas.microsoft.com/office/drawing/2014/chart" uri="{C3380CC4-5D6E-409C-BE32-E72D297353CC}">
              <c16:uniqueId val="{00000005-3BAC-482F-BEAE-245812AB4BD4}"/>
            </c:ext>
          </c:extLst>
        </c:ser>
        <c:dLbls>
          <c:showLegendKey val="0"/>
          <c:showVal val="0"/>
          <c:showCatName val="0"/>
          <c:showSerName val="0"/>
          <c:showPercent val="0"/>
          <c:showBubbleSize val="0"/>
        </c:dLbls>
        <c:gapWidth val="219"/>
        <c:overlap val="-27"/>
        <c:axId val="317636240"/>
        <c:axId val="317648720"/>
      </c:barChart>
      <c:catAx>
        <c:axId val="317636240"/>
        <c:scaling>
          <c:orientation val="minMax"/>
        </c:scaling>
        <c:delete val="0"/>
        <c:axPos val="b"/>
        <c:title>
          <c:tx>
            <c:rich>
              <a:bodyPr rot="0" spcFirstLastPara="1" vertOverflow="ellipsis" vert="horz" wrap="square" anchor="ctr" anchorCtr="1"/>
              <a:lstStyle/>
              <a:p>
                <a:pPr algn="ctr" rtl="0">
                  <a:defRPr lang="en-IN" sz="3600" b="0" i="0" u="none" strike="noStrike" kern="1200" baseline="0">
                    <a:solidFill>
                      <a:schemeClr val="tx1"/>
                    </a:solidFill>
                    <a:latin typeface="Plus Jakarta Sans SemiBold" pitchFamily="2" charset="0"/>
                    <a:ea typeface="+mn-ea"/>
                    <a:cs typeface="Plus Jakarta Sans SemiBold" pitchFamily="2" charset="0"/>
                  </a:defRPr>
                </a:pPr>
                <a:r>
                  <a:rPr lang="en-IN" sz="3600" b="0" i="0" u="none" strike="noStrike" kern="1200" baseline="0">
                    <a:solidFill>
                      <a:schemeClr val="tx1"/>
                    </a:solidFill>
                    <a:latin typeface="Plus Jakarta Sans SemiBold" pitchFamily="2" charset="0"/>
                    <a:ea typeface="+mn-ea"/>
                    <a:cs typeface="Plus Jakarta Sans SemiBold" pitchFamily="2" charset="0"/>
                  </a:rPr>
                  <a:t>Region</a:t>
                </a:r>
              </a:p>
            </c:rich>
          </c:tx>
          <c:overlay val="0"/>
          <c:spPr>
            <a:noFill/>
            <a:ln>
              <a:noFill/>
            </a:ln>
            <a:effectLst/>
          </c:spPr>
          <c:txPr>
            <a:bodyPr rot="0" spcFirstLastPara="1" vertOverflow="ellipsis" vert="horz" wrap="square" anchor="ctr" anchorCtr="1"/>
            <a:lstStyle/>
            <a:p>
              <a:pPr algn="ctr" rtl="0">
                <a:defRPr lang="en-IN" sz="3600" b="0" i="0" u="none" strike="noStrike" kern="1200" baseline="0">
                  <a:solidFill>
                    <a:schemeClr val="tx1"/>
                  </a:solidFill>
                  <a:latin typeface="Plus Jakarta Sans SemiBold" pitchFamily="2" charset="0"/>
                  <a:ea typeface="+mn-ea"/>
                  <a:cs typeface="Plus Jakarta Sans SemiBold"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crossAx val="317648720"/>
        <c:crosses val="autoZero"/>
        <c:auto val="1"/>
        <c:lblAlgn val="ctr"/>
        <c:lblOffset val="100"/>
        <c:noMultiLvlLbl val="0"/>
      </c:catAx>
      <c:valAx>
        <c:axId val="317648720"/>
        <c:scaling>
          <c:orientation val="minMax"/>
        </c:scaling>
        <c:delete val="0"/>
        <c:axPos val="l"/>
        <c:majorGridlines>
          <c:spPr>
            <a:ln w="9525" cap="flat" cmpd="sng" algn="ctr">
              <a:solidFill>
                <a:schemeClr val="tx1">
                  <a:lumMod val="15000"/>
                  <a:lumOff val="85000"/>
                </a:schemeClr>
              </a:solidFill>
              <a:prstDash val="sysDot"/>
              <a:round/>
            </a:ln>
            <a:effectLst/>
          </c:spPr>
        </c:majorGridlines>
        <c:title>
          <c:tx>
            <c:rich>
              <a:bodyPr rot="-5400000" spcFirstLastPara="1" vertOverflow="ellipsis" vert="horz" wrap="square" anchor="ctr" anchorCtr="1"/>
              <a:lstStyle/>
              <a:p>
                <a:pPr algn="ctr" rtl="0">
                  <a:defRPr lang="en-IN" sz="3600" b="0" i="0" u="none" strike="noStrike" kern="1200" baseline="0">
                    <a:solidFill>
                      <a:schemeClr val="tx1"/>
                    </a:solidFill>
                    <a:latin typeface="Plus Jakarta Sans SemiBold" pitchFamily="2" charset="0"/>
                    <a:ea typeface="+mn-ea"/>
                    <a:cs typeface="Plus Jakarta Sans SemiBold" pitchFamily="2" charset="0"/>
                  </a:defRPr>
                </a:pPr>
                <a:r>
                  <a:rPr lang="en-IN" sz="3600" b="0" i="0" u="none" strike="noStrike" kern="1200" baseline="0">
                    <a:solidFill>
                      <a:schemeClr val="tx1"/>
                    </a:solidFill>
                    <a:latin typeface="Plus Jakarta Sans SemiBold" pitchFamily="2" charset="0"/>
                    <a:ea typeface="+mn-ea"/>
                    <a:cs typeface="Plus Jakarta Sans SemiBold" pitchFamily="2" charset="0"/>
                  </a:rPr>
                  <a:t>Sales</a:t>
                </a:r>
              </a:p>
            </c:rich>
          </c:tx>
          <c:overlay val="0"/>
          <c:spPr>
            <a:noFill/>
            <a:ln>
              <a:noFill/>
            </a:ln>
            <a:effectLst/>
          </c:spPr>
          <c:txPr>
            <a:bodyPr rot="-5400000" spcFirstLastPara="1" vertOverflow="ellipsis" vert="horz" wrap="square" anchor="ctr" anchorCtr="1"/>
            <a:lstStyle/>
            <a:p>
              <a:pPr algn="ctr" rtl="0">
                <a:defRPr lang="en-IN" sz="3600" b="0" i="0" u="none" strike="noStrike" kern="1200" baseline="0">
                  <a:solidFill>
                    <a:schemeClr val="tx1"/>
                  </a:solidFill>
                  <a:latin typeface="Plus Jakarta Sans SemiBold" pitchFamily="2" charset="0"/>
                  <a:ea typeface="+mn-ea"/>
                  <a:cs typeface="Plus Jakarta Sans SemiBold" pitchFamily="2" charset="0"/>
                </a:defRPr>
              </a:pPr>
              <a:endParaRPr lang="en-US"/>
            </a:p>
          </c:txPr>
        </c:title>
        <c:numFmt formatCode="[&lt;999950]\$0.0,&quot;K&quot;;[&lt;999950000]\$0.0,,&quot;M&quot;;\$0.0,,,&quot;B&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crossAx val="31763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[proj.xlsx]Time Analysis-pivot table!PivotTable15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Analysis-pivot table'!$AE$4:$AE$5</c:f>
              <c:strCache>
                <c:ptCount val="1"/>
                <c:pt idx="0">
                  <c:v>Coca-Cola</c:v>
                </c:pt>
              </c:strCache>
            </c:strRef>
          </c:tx>
          <c:spPr>
            <a:solidFill>
              <a:schemeClr val="accent1"/>
            </a:solidFill>
            <a:ln>
              <a:noFill/>
            </a:ln>
            <a:effectLst/>
          </c:spPr>
          <c:invertIfNegative val="0"/>
          <c:cat>
            <c:strRef>
              <c:f>'Time Analysis-pivot table'!$AD$6:$AD$10</c:f>
              <c:strCache>
                <c:ptCount val="5"/>
                <c:pt idx="0">
                  <c:v>Midwest</c:v>
                </c:pt>
                <c:pt idx="1">
                  <c:v>Northeast</c:v>
                </c:pt>
                <c:pt idx="2">
                  <c:v>South</c:v>
                </c:pt>
                <c:pt idx="3">
                  <c:v>Southeast</c:v>
                </c:pt>
                <c:pt idx="4">
                  <c:v>West</c:v>
                </c:pt>
              </c:strCache>
            </c:strRef>
          </c:cat>
          <c:val>
            <c:numRef>
              <c:f>'Time Analysis-pivot table'!$AE$6:$AE$10</c:f>
              <c:numCache>
                <c:formatCode>#,##0</c:formatCode>
                <c:ptCount val="5"/>
                <c:pt idx="0">
                  <c:v>811800</c:v>
                </c:pt>
                <c:pt idx="1">
                  <c:v>922450</c:v>
                </c:pt>
                <c:pt idx="2">
                  <c:v>663200</c:v>
                </c:pt>
                <c:pt idx="3">
                  <c:v>747050</c:v>
                </c:pt>
                <c:pt idx="4">
                  <c:v>988750</c:v>
                </c:pt>
              </c:numCache>
            </c:numRef>
          </c:val>
          <c:extLst>
            <c:ext xmlns:c16="http://schemas.microsoft.com/office/drawing/2014/chart" uri="{C3380CC4-5D6E-409C-BE32-E72D297353CC}">
              <c16:uniqueId val="{00000000-DBA2-46E7-AF1E-9C97E1581F3D}"/>
            </c:ext>
          </c:extLst>
        </c:ser>
        <c:ser>
          <c:idx val="1"/>
          <c:order val="1"/>
          <c:tx>
            <c:strRef>
              <c:f>'Time Analysis-pivot table'!$AF$4:$AF$5</c:f>
              <c:strCache>
                <c:ptCount val="1"/>
                <c:pt idx="0">
                  <c:v>Dasani Water</c:v>
                </c:pt>
              </c:strCache>
            </c:strRef>
          </c:tx>
          <c:spPr>
            <a:solidFill>
              <a:schemeClr val="accent2"/>
            </a:solidFill>
            <a:ln>
              <a:noFill/>
            </a:ln>
            <a:effectLst/>
          </c:spPr>
          <c:invertIfNegative val="0"/>
          <c:cat>
            <c:strRef>
              <c:f>'Time Analysis-pivot table'!$AD$6:$AD$10</c:f>
              <c:strCache>
                <c:ptCount val="5"/>
                <c:pt idx="0">
                  <c:v>Midwest</c:v>
                </c:pt>
                <c:pt idx="1">
                  <c:v>Northeast</c:v>
                </c:pt>
                <c:pt idx="2">
                  <c:v>South</c:v>
                </c:pt>
                <c:pt idx="3">
                  <c:v>Southeast</c:v>
                </c:pt>
                <c:pt idx="4">
                  <c:v>West</c:v>
                </c:pt>
              </c:strCache>
            </c:strRef>
          </c:cat>
          <c:val>
            <c:numRef>
              <c:f>'Time Analysis-pivot table'!$AF$6:$AF$10</c:f>
              <c:numCache>
                <c:formatCode>#,##0</c:formatCode>
                <c:ptCount val="5"/>
                <c:pt idx="0">
                  <c:v>502250</c:v>
                </c:pt>
                <c:pt idx="1">
                  <c:v>610250</c:v>
                </c:pt>
                <c:pt idx="2">
                  <c:v>551750</c:v>
                </c:pt>
                <c:pt idx="3">
                  <c:v>576250</c:v>
                </c:pt>
                <c:pt idx="4">
                  <c:v>759750</c:v>
                </c:pt>
              </c:numCache>
            </c:numRef>
          </c:val>
          <c:extLst>
            <c:ext xmlns:c16="http://schemas.microsoft.com/office/drawing/2014/chart" uri="{C3380CC4-5D6E-409C-BE32-E72D297353CC}">
              <c16:uniqueId val="{00000001-DBA2-46E7-AF1E-9C97E1581F3D}"/>
            </c:ext>
          </c:extLst>
        </c:ser>
        <c:ser>
          <c:idx val="2"/>
          <c:order val="2"/>
          <c:tx>
            <c:strRef>
              <c:f>'Time Analysis-pivot table'!$AG$4:$AG$5</c:f>
              <c:strCache>
                <c:ptCount val="1"/>
                <c:pt idx="0">
                  <c:v>Diet Coke</c:v>
                </c:pt>
              </c:strCache>
            </c:strRef>
          </c:tx>
          <c:spPr>
            <a:solidFill>
              <a:schemeClr val="accent3"/>
            </a:solidFill>
            <a:ln>
              <a:noFill/>
            </a:ln>
            <a:effectLst/>
          </c:spPr>
          <c:invertIfNegative val="0"/>
          <c:cat>
            <c:strRef>
              <c:f>'Time Analysis-pivot table'!$AD$6:$AD$10</c:f>
              <c:strCache>
                <c:ptCount val="5"/>
                <c:pt idx="0">
                  <c:v>Midwest</c:v>
                </c:pt>
                <c:pt idx="1">
                  <c:v>Northeast</c:v>
                </c:pt>
                <c:pt idx="2">
                  <c:v>South</c:v>
                </c:pt>
                <c:pt idx="3">
                  <c:v>Southeast</c:v>
                </c:pt>
                <c:pt idx="4">
                  <c:v>West</c:v>
                </c:pt>
              </c:strCache>
            </c:strRef>
          </c:cat>
          <c:val>
            <c:numRef>
              <c:f>'Time Analysis-pivot table'!$AG$6:$AG$10</c:f>
              <c:numCache>
                <c:formatCode>#,##0</c:formatCode>
                <c:ptCount val="5"/>
                <c:pt idx="0">
                  <c:v>458250</c:v>
                </c:pt>
                <c:pt idx="1">
                  <c:v>548500</c:v>
                </c:pt>
                <c:pt idx="2">
                  <c:v>573000</c:v>
                </c:pt>
                <c:pt idx="3">
                  <c:v>541250</c:v>
                </c:pt>
                <c:pt idx="4">
                  <c:v>880500</c:v>
                </c:pt>
              </c:numCache>
            </c:numRef>
          </c:val>
          <c:extLst>
            <c:ext xmlns:c16="http://schemas.microsoft.com/office/drawing/2014/chart" uri="{C3380CC4-5D6E-409C-BE32-E72D297353CC}">
              <c16:uniqueId val="{00000002-DBA2-46E7-AF1E-9C97E1581F3D}"/>
            </c:ext>
          </c:extLst>
        </c:ser>
        <c:ser>
          <c:idx val="3"/>
          <c:order val="3"/>
          <c:tx>
            <c:strRef>
              <c:f>'Time Analysis-pivot table'!$AH$4:$AH$5</c:f>
              <c:strCache>
                <c:ptCount val="1"/>
                <c:pt idx="0">
                  <c:v>Fanta</c:v>
                </c:pt>
              </c:strCache>
            </c:strRef>
          </c:tx>
          <c:spPr>
            <a:solidFill>
              <a:schemeClr val="accent4"/>
            </a:solidFill>
            <a:ln>
              <a:noFill/>
            </a:ln>
            <a:effectLst/>
          </c:spPr>
          <c:invertIfNegative val="0"/>
          <c:cat>
            <c:strRef>
              <c:f>'Time Analysis-pivot table'!$AD$6:$AD$10</c:f>
              <c:strCache>
                <c:ptCount val="5"/>
                <c:pt idx="0">
                  <c:v>Midwest</c:v>
                </c:pt>
                <c:pt idx="1">
                  <c:v>Northeast</c:v>
                </c:pt>
                <c:pt idx="2">
                  <c:v>South</c:v>
                </c:pt>
                <c:pt idx="3">
                  <c:v>Southeast</c:v>
                </c:pt>
                <c:pt idx="4">
                  <c:v>West</c:v>
                </c:pt>
              </c:strCache>
            </c:strRef>
          </c:cat>
          <c:val>
            <c:numRef>
              <c:f>'Time Analysis-pivot table'!$AH$6:$AH$10</c:f>
              <c:numCache>
                <c:formatCode>#,##0</c:formatCode>
                <c:ptCount val="5"/>
                <c:pt idx="0">
                  <c:v>297250</c:v>
                </c:pt>
                <c:pt idx="1">
                  <c:v>398000</c:v>
                </c:pt>
                <c:pt idx="2">
                  <c:v>396750</c:v>
                </c:pt>
                <c:pt idx="3">
                  <c:v>458000</c:v>
                </c:pt>
                <c:pt idx="4">
                  <c:v>641250</c:v>
                </c:pt>
              </c:numCache>
            </c:numRef>
          </c:val>
          <c:extLst>
            <c:ext xmlns:c16="http://schemas.microsoft.com/office/drawing/2014/chart" uri="{C3380CC4-5D6E-409C-BE32-E72D297353CC}">
              <c16:uniqueId val="{00000003-DBA2-46E7-AF1E-9C97E1581F3D}"/>
            </c:ext>
          </c:extLst>
        </c:ser>
        <c:ser>
          <c:idx val="4"/>
          <c:order val="4"/>
          <c:tx>
            <c:strRef>
              <c:f>'Time Analysis-pivot table'!$AI$4:$AI$5</c:f>
              <c:strCache>
                <c:ptCount val="1"/>
                <c:pt idx="0">
                  <c:v>Powerade</c:v>
                </c:pt>
              </c:strCache>
            </c:strRef>
          </c:tx>
          <c:spPr>
            <a:solidFill>
              <a:schemeClr val="accent5"/>
            </a:solidFill>
            <a:ln>
              <a:noFill/>
            </a:ln>
            <a:effectLst/>
          </c:spPr>
          <c:invertIfNegative val="0"/>
          <c:cat>
            <c:strRef>
              <c:f>'Time Analysis-pivot table'!$AD$6:$AD$10</c:f>
              <c:strCache>
                <c:ptCount val="5"/>
                <c:pt idx="0">
                  <c:v>Midwest</c:v>
                </c:pt>
                <c:pt idx="1">
                  <c:v>Northeast</c:v>
                </c:pt>
                <c:pt idx="2">
                  <c:v>South</c:v>
                </c:pt>
                <c:pt idx="3">
                  <c:v>Southeast</c:v>
                </c:pt>
                <c:pt idx="4">
                  <c:v>West</c:v>
                </c:pt>
              </c:strCache>
            </c:strRef>
          </c:cat>
          <c:val>
            <c:numRef>
              <c:f>'Time Analysis-pivot table'!$AI$6:$AI$10</c:f>
              <c:numCache>
                <c:formatCode>#,##0</c:formatCode>
                <c:ptCount val="5"/>
                <c:pt idx="0">
                  <c:v>313500</c:v>
                </c:pt>
                <c:pt idx="1">
                  <c:v>416000</c:v>
                </c:pt>
                <c:pt idx="2">
                  <c:v>363250</c:v>
                </c:pt>
                <c:pt idx="3">
                  <c:v>472000</c:v>
                </c:pt>
                <c:pt idx="4">
                  <c:v>556000</c:v>
                </c:pt>
              </c:numCache>
            </c:numRef>
          </c:val>
          <c:extLst>
            <c:ext xmlns:c16="http://schemas.microsoft.com/office/drawing/2014/chart" uri="{C3380CC4-5D6E-409C-BE32-E72D297353CC}">
              <c16:uniqueId val="{00000004-DBA2-46E7-AF1E-9C97E1581F3D}"/>
            </c:ext>
          </c:extLst>
        </c:ser>
        <c:ser>
          <c:idx val="5"/>
          <c:order val="5"/>
          <c:tx>
            <c:strRef>
              <c:f>'Time Analysis-pivot table'!$AJ$4:$AJ$5</c:f>
              <c:strCache>
                <c:ptCount val="1"/>
                <c:pt idx="0">
                  <c:v>Sprite</c:v>
                </c:pt>
              </c:strCache>
            </c:strRef>
          </c:tx>
          <c:spPr>
            <a:solidFill>
              <a:schemeClr val="accent6"/>
            </a:solidFill>
            <a:ln>
              <a:noFill/>
            </a:ln>
            <a:effectLst/>
          </c:spPr>
          <c:invertIfNegative val="0"/>
          <c:cat>
            <c:strRef>
              <c:f>'Time Analysis-pivot table'!$AD$6:$AD$10</c:f>
              <c:strCache>
                <c:ptCount val="5"/>
                <c:pt idx="0">
                  <c:v>Midwest</c:v>
                </c:pt>
                <c:pt idx="1">
                  <c:v>Northeast</c:v>
                </c:pt>
                <c:pt idx="2">
                  <c:v>South</c:v>
                </c:pt>
                <c:pt idx="3">
                  <c:v>Southeast</c:v>
                </c:pt>
                <c:pt idx="4">
                  <c:v>West</c:v>
                </c:pt>
              </c:strCache>
            </c:strRef>
          </c:cat>
          <c:val>
            <c:numRef>
              <c:f>'Time Analysis-pivot table'!$AJ$6:$AJ$10</c:f>
              <c:numCache>
                <c:formatCode>#,##0</c:formatCode>
                <c:ptCount val="5"/>
                <c:pt idx="0">
                  <c:v>399900</c:v>
                </c:pt>
                <c:pt idx="1">
                  <c:v>499350</c:v>
                </c:pt>
                <c:pt idx="2">
                  <c:v>516850</c:v>
                </c:pt>
                <c:pt idx="3">
                  <c:v>509900</c:v>
                </c:pt>
                <c:pt idx="4">
                  <c:v>775250</c:v>
                </c:pt>
              </c:numCache>
            </c:numRef>
          </c:val>
          <c:extLst>
            <c:ext xmlns:c16="http://schemas.microsoft.com/office/drawing/2014/chart" uri="{C3380CC4-5D6E-409C-BE32-E72D297353CC}">
              <c16:uniqueId val="{00000005-DBA2-46E7-AF1E-9C97E1581F3D}"/>
            </c:ext>
          </c:extLst>
        </c:ser>
        <c:dLbls>
          <c:showLegendKey val="0"/>
          <c:showVal val="0"/>
          <c:showCatName val="0"/>
          <c:showSerName val="0"/>
          <c:showPercent val="0"/>
          <c:showBubbleSize val="0"/>
        </c:dLbls>
        <c:gapWidth val="219"/>
        <c:overlap val="-27"/>
        <c:axId val="2108766704"/>
        <c:axId val="2108764784"/>
      </c:barChart>
      <c:catAx>
        <c:axId val="2108766704"/>
        <c:scaling>
          <c:orientation val="minMax"/>
        </c:scaling>
        <c:delete val="0"/>
        <c:axPos val="b"/>
        <c:title>
          <c:tx>
            <c:rich>
              <a:bodyPr rot="0" spcFirstLastPara="1" vertOverflow="ellipsis" vert="horz" wrap="square" anchor="ctr" anchorCtr="1"/>
              <a:lstStyle/>
              <a:p>
                <a:pPr algn="ctr" rtl="0">
                  <a:defRPr lang="en-IN" sz="3600" b="0" i="0" u="none" strike="noStrike" kern="1200" baseline="0">
                    <a:solidFill>
                      <a:schemeClr val="tx1"/>
                    </a:solidFill>
                    <a:latin typeface="Plus Jakarta Sans SemiBold" pitchFamily="2" charset="0"/>
                    <a:ea typeface="+mn-ea"/>
                    <a:cs typeface="Plus Jakarta Sans SemiBold" pitchFamily="2" charset="0"/>
                  </a:defRPr>
                </a:pPr>
                <a:r>
                  <a:rPr lang="en-IN" sz="3600" b="0" i="0" u="none" strike="noStrike" kern="1200" baseline="0">
                    <a:solidFill>
                      <a:schemeClr val="tx1"/>
                    </a:solidFill>
                    <a:latin typeface="Plus Jakarta Sans SemiBold" pitchFamily="2" charset="0"/>
                    <a:ea typeface="+mn-ea"/>
                    <a:cs typeface="Plus Jakarta Sans SemiBold" pitchFamily="2" charset="0"/>
                  </a:rPr>
                  <a:t>Region</a:t>
                </a:r>
              </a:p>
            </c:rich>
          </c:tx>
          <c:overlay val="0"/>
          <c:spPr>
            <a:noFill/>
            <a:ln>
              <a:noFill/>
            </a:ln>
            <a:effectLst/>
          </c:spPr>
          <c:txPr>
            <a:bodyPr rot="0" spcFirstLastPara="1" vertOverflow="ellipsis" vert="horz" wrap="square" anchor="ctr" anchorCtr="1"/>
            <a:lstStyle/>
            <a:p>
              <a:pPr algn="ctr" rtl="0">
                <a:defRPr lang="en-IN" sz="3600" b="0" i="0" u="none" strike="noStrike" kern="1200" baseline="0">
                  <a:solidFill>
                    <a:schemeClr val="tx1"/>
                  </a:solidFill>
                  <a:latin typeface="Plus Jakarta Sans SemiBold" pitchFamily="2" charset="0"/>
                  <a:ea typeface="+mn-ea"/>
                  <a:cs typeface="Plus Jakarta Sans SemiBold"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crossAx val="2108764784"/>
        <c:crosses val="autoZero"/>
        <c:auto val="1"/>
        <c:lblAlgn val="ctr"/>
        <c:lblOffset val="100"/>
        <c:noMultiLvlLbl val="0"/>
      </c:catAx>
      <c:valAx>
        <c:axId val="2108764784"/>
        <c:scaling>
          <c:orientation val="minMax"/>
        </c:scaling>
        <c:delete val="0"/>
        <c:axPos val="l"/>
        <c:majorGridlines>
          <c:spPr>
            <a:ln w="9525" cap="flat" cmpd="sng" algn="ctr">
              <a:solidFill>
                <a:schemeClr val="tx1">
                  <a:lumMod val="15000"/>
                  <a:lumOff val="85000"/>
                </a:schemeClr>
              </a:solidFill>
              <a:prstDash val="sysDot"/>
              <a:round/>
            </a:ln>
            <a:effectLst/>
          </c:spPr>
        </c:majorGridlines>
        <c:title>
          <c:tx>
            <c:rich>
              <a:bodyPr rot="-5400000" spcFirstLastPara="1" vertOverflow="ellipsis" vert="horz" wrap="square" anchor="ctr" anchorCtr="1"/>
              <a:lstStyle/>
              <a:p>
                <a:pPr algn="ctr" rtl="0">
                  <a:defRPr lang="en-IN" sz="3600" b="0" i="0" u="none" strike="noStrike" kern="1200" baseline="0">
                    <a:solidFill>
                      <a:schemeClr val="tx1"/>
                    </a:solidFill>
                    <a:latin typeface="Plus Jakarta Sans SemiBold" pitchFamily="2" charset="0"/>
                    <a:ea typeface="+mn-ea"/>
                    <a:cs typeface="Plus Jakarta Sans SemiBold" pitchFamily="2" charset="0"/>
                  </a:defRPr>
                </a:pPr>
                <a:r>
                  <a:rPr lang="en-IN" sz="3600" b="0" i="0" u="none" strike="noStrike" kern="1200" baseline="0">
                    <a:solidFill>
                      <a:schemeClr val="tx1"/>
                    </a:solidFill>
                    <a:latin typeface="Plus Jakarta Sans SemiBold" pitchFamily="2" charset="0"/>
                    <a:ea typeface="+mn-ea"/>
                    <a:cs typeface="Plus Jakarta Sans SemiBold" pitchFamily="2" charset="0"/>
                  </a:rPr>
                  <a:t>Unit Sold</a:t>
                </a:r>
              </a:p>
            </c:rich>
          </c:tx>
          <c:overlay val="0"/>
          <c:spPr>
            <a:noFill/>
            <a:ln>
              <a:noFill/>
            </a:ln>
            <a:effectLst/>
          </c:spPr>
          <c:txPr>
            <a:bodyPr rot="-5400000" spcFirstLastPara="1" vertOverflow="ellipsis" vert="horz" wrap="square" anchor="ctr" anchorCtr="1"/>
            <a:lstStyle/>
            <a:p>
              <a:pPr algn="ctr" rtl="0">
                <a:defRPr lang="en-IN" sz="3600" b="0" i="0" u="none" strike="noStrike" kern="1200" baseline="0">
                  <a:solidFill>
                    <a:schemeClr val="tx1"/>
                  </a:solidFill>
                  <a:latin typeface="Plus Jakarta Sans SemiBold" pitchFamily="2" charset="0"/>
                  <a:ea typeface="+mn-ea"/>
                  <a:cs typeface="Plus Jakarta Sans SemiBold" pitchFamily="2" charset="0"/>
                </a:defRPr>
              </a:pPr>
              <a:endParaRPr lang="en-IN"/>
            </a:p>
          </c:txPr>
        </c:title>
        <c:numFmt formatCode="[&lt;999950]0.0,&quot;K&quot;;[&lt;999950000]0.0,,&quot;M&quot;;0.0,,,&quot;B&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crossAx val="210876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[proj.xlsx]Time Analysis-pivot table!PivotTable21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63500" cap="rnd">
            <a:solidFill>
              <a:schemeClr val="tx1"/>
            </a:solidFill>
            <a:round/>
          </a:ln>
          <a:effectLst/>
        </c:spPr>
        <c:marker>
          <c:symbol val="circle"/>
          <c:size val="20"/>
          <c:spPr>
            <a:solidFill>
              <a:schemeClr val="tx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pivotFmt>
      <c:pivotFmt>
        <c:idx val="7"/>
        <c:spPr>
          <a:solidFill>
            <a:schemeClr val="accent2">
              <a:lumMod val="60000"/>
              <a:lumOff val="40000"/>
            </a:schemeClr>
          </a:solidFill>
          <a:ln>
            <a:noFill/>
          </a:ln>
          <a:effectLst/>
        </c:spPr>
      </c:pivotFmt>
      <c:pivotFmt>
        <c:idx val="8"/>
        <c:spPr>
          <a:solidFill>
            <a:srgbClr val="C00000"/>
          </a:solidFill>
          <a:ln>
            <a:noFill/>
          </a:ln>
          <a:effectLst/>
        </c:spPr>
      </c:pivotFmt>
      <c:pivotFmt>
        <c:idx val="9"/>
        <c:spPr>
          <a:solidFill>
            <a:srgbClr val="155E75"/>
          </a:solidFill>
          <a:ln>
            <a:noFill/>
          </a:ln>
          <a:effectLst/>
        </c:spPr>
      </c:pivotFmt>
      <c:pivotFmt>
        <c:idx val="10"/>
        <c:spPr>
          <a:solidFill>
            <a:schemeClr val="accent5">
              <a:lumMod val="60000"/>
              <a:lumOff val="40000"/>
            </a:schemeClr>
          </a:solidFill>
          <a:ln>
            <a:noFill/>
          </a:ln>
          <a:effectLst/>
        </c:spPr>
      </c:pivotFmt>
    </c:pivotFmts>
    <c:plotArea>
      <c:layout/>
      <c:barChart>
        <c:barDir val="col"/>
        <c:grouping val="clustered"/>
        <c:varyColors val="0"/>
        <c:ser>
          <c:idx val="0"/>
          <c:order val="0"/>
          <c:tx>
            <c:strRef>
              <c:f>'Time Analysis-pivot table'!$AO$4</c:f>
              <c:strCache>
                <c:ptCount val="1"/>
                <c:pt idx="0">
                  <c:v>Sum of Total Sales</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2-4BB4-4D3D-9139-7F9156952C97}"/>
              </c:ext>
            </c:extLst>
          </c:dPt>
          <c:dPt>
            <c:idx val="1"/>
            <c:invertIfNegative val="0"/>
            <c:bubble3D val="0"/>
            <c:spPr>
              <a:solidFill>
                <a:srgbClr val="C00000"/>
              </a:solidFill>
              <a:ln>
                <a:noFill/>
              </a:ln>
              <a:effectLst/>
            </c:spPr>
            <c:extLst>
              <c:ext xmlns:c16="http://schemas.microsoft.com/office/drawing/2014/chart" uri="{C3380CC4-5D6E-409C-BE32-E72D297353CC}">
                <c16:uniqueId val="{00000004-4BB4-4D3D-9139-7F9156952C97}"/>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4BB4-4D3D-9139-7F9156952C97}"/>
              </c:ext>
            </c:extLst>
          </c:dPt>
          <c:dPt>
            <c:idx val="3"/>
            <c:invertIfNegative val="0"/>
            <c:bubble3D val="0"/>
            <c:spPr>
              <a:solidFill>
                <a:srgbClr val="155E75"/>
              </a:solidFill>
              <a:ln>
                <a:noFill/>
              </a:ln>
              <a:effectLst/>
            </c:spPr>
            <c:extLst>
              <c:ext xmlns:c16="http://schemas.microsoft.com/office/drawing/2014/chart" uri="{C3380CC4-5D6E-409C-BE32-E72D297353CC}">
                <c16:uniqueId val="{00000005-4BB4-4D3D-9139-7F9156952C97}"/>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6-4BB4-4D3D-9139-7F9156952C97}"/>
              </c:ext>
            </c:extLst>
          </c:dPt>
          <c:cat>
            <c:strRef>
              <c:f>'Time Analysis-pivot table'!$AN$5:$AN$9</c:f>
              <c:strCache>
                <c:ptCount val="5"/>
                <c:pt idx="0">
                  <c:v>Midwest</c:v>
                </c:pt>
                <c:pt idx="1">
                  <c:v>Northeast</c:v>
                </c:pt>
                <c:pt idx="2">
                  <c:v>South</c:v>
                </c:pt>
                <c:pt idx="3">
                  <c:v>Southeast</c:v>
                </c:pt>
                <c:pt idx="4">
                  <c:v>West</c:v>
                </c:pt>
              </c:strCache>
            </c:strRef>
          </c:cat>
          <c:val>
            <c:numRef>
              <c:f>'Time Analysis-pivot table'!$AO$5:$AO$9</c:f>
              <c:numCache>
                <c:formatCode>"$"#,##0_);[Red]\("$"#,##0\)</c:formatCode>
                <c:ptCount val="5"/>
                <c:pt idx="0">
                  <c:v>1150110</c:v>
                </c:pt>
                <c:pt idx="1">
                  <c:v>1788347.5</c:v>
                </c:pt>
                <c:pt idx="2">
                  <c:v>1291535</c:v>
                </c:pt>
                <c:pt idx="3">
                  <c:v>1618935</c:v>
                </c:pt>
                <c:pt idx="4">
                  <c:v>2835100</c:v>
                </c:pt>
              </c:numCache>
            </c:numRef>
          </c:val>
          <c:extLst>
            <c:ext xmlns:c16="http://schemas.microsoft.com/office/drawing/2014/chart" uri="{C3380CC4-5D6E-409C-BE32-E72D297353CC}">
              <c16:uniqueId val="{00000000-4BB4-4D3D-9139-7F9156952C97}"/>
            </c:ext>
          </c:extLst>
        </c:ser>
        <c:dLbls>
          <c:showLegendKey val="0"/>
          <c:showVal val="0"/>
          <c:showCatName val="0"/>
          <c:showSerName val="0"/>
          <c:showPercent val="0"/>
          <c:showBubbleSize val="0"/>
        </c:dLbls>
        <c:gapWidth val="219"/>
        <c:overlap val="-27"/>
        <c:axId val="549257088"/>
        <c:axId val="549259968"/>
      </c:barChart>
      <c:lineChart>
        <c:grouping val="standard"/>
        <c:varyColors val="0"/>
        <c:ser>
          <c:idx val="1"/>
          <c:order val="1"/>
          <c:tx>
            <c:strRef>
              <c:f>'Time Analysis-pivot table'!$AP$4</c:f>
              <c:strCache>
                <c:ptCount val="1"/>
                <c:pt idx="0">
                  <c:v>Average of Operating Margin</c:v>
                </c:pt>
              </c:strCache>
            </c:strRef>
          </c:tx>
          <c:spPr>
            <a:ln w="63500" cap="rnd">
              <a:solidFill>
                <a:schemeClr val="tx1"/>
              </a:solidFill>
              <a:round/>
            </a:ln>
            <a:effectLst/>
          </c:spPr>
          <c:marker>
            <c:symbol val="circle"/>
            <c:size val="20"/>
            <c:spPr>
              <a:solidFill>
                <a:schemeClr val="tx1"/>
              </a:solidFill>
              <a:ln w="9525">
                <a:noFill/>
              </a:ln>
              <a:effectLst/>
            </c:spPr>
          </c:marker>
          <c:cat>
            <c:strRef>
              <c:f>'Time Analysis-pivot table'!$AN$5:$AN$9</c:f>
              <c:strCache>
                <c:ptCount val="5"/>
                <c:pt idx="0">
                  <c:v>Midwest</c:v>
                </c:pt>
                <c:pt idx="1">
                  <c:v>Northeast</c:v>
                </c:pt>
                <c:pt idx="2">
                  <c:v>South</c:v>
                </c:pt>
                <c:pt idx="3">
                  <c:v>Southeast</c:v>
                </c:pt>
                <c:pt idx="4">
                  <c:v>West</c:v>
                </c:pt>
              </c:strCache>
            </c:strRef>
          </c:cat>
          <c:val>
            <c:numRef>
              <c:f>'Time Analysis-pivot table'!$AP$5:$AP$9</c:f>
              <c:numCache>
                <c:formatCode>0%</c:formatCode>
                <c:ptCount val="5"/>
                <c:pt idx="0">
                  <c:v>0.3730769230769227</c:v>
                </c:pt>
                <c:pt idx="1">
                  <c:v>0.34481837606837812</c:v>
                </c:pt>
                <c:pt idx="2">
                  <c:v>0.40625000000000006</c:v>
                </c:pt>
                <c:pt idx="3">
                  <c:v>0.38809523809523827</c:v>
                </c:pt>
                <c:pt idx="4">
                  <c:v>0.33141025641025706</c:v>
                </c:pt>
              </c:numCache>
            </c:numRef>
          </c:val>
          <c:smooth val="1"/>
          <c:extLst>
            <c:ext xmlns:c16="http://schemas.microsoft.com/office/drawing/2014/chart" uri="{C3380CC4-5D6E-409C-BE32-E72D297353CC}">
              <c16:uniqueId val="{00000001-4BB4-4D3D-9139-7F9156952C97}"/>
            </c:ext>
          </c:extLst>
        </c:ser>
        <c:dLbls>
          <c:showLegendKey val="0"/>
          <c:showVal val="0"/>
          <c:showCatName val="0"/>
          <c:showSerName val="0"/>
          <c:showPercent val="0"/>
          <c:showBubbleSize val="0"/>
        </c:dLbls>
        <c:marker val="1"/>
        <c:smooth val="0"/>
        <c:axId val="2108771024"/>
        <c:axId val="549254688"/>
      </c:lineChart>
      <c:catAx>
        <c:axId val="549257088"/>
        <c:scaling>
          <c:orientation val="minMax"/>
        </c:scaling>
        <c:delete val="0"/>
        <c:axPos val="b"/>
        <c:title>
          <c:tx>
            <c:rich>
              <a:bodyPr rot="0" spcFirstLastPara="1" vertOverflow="ellipsis" vert="horz" wrap="square" anchor="ctr" anchorCtr="1"/>
              <a:lstStyle/>
              <a:p>
                <a:pPr algn="ctr" rtl="0">
                  <a:defRPr lang="en-IN" sz="3600" b="0" i="0" u="none" strike="noStrike" kern="1200" baseline="0">
                    <a:solidFill>
                      <a:schemeClr val="tx1"/>
                    </a:solidFill>
                    <a:latin typeface="Plus Jakarta Sans SemiBold" pitchFamily="2" charset="0"/>
                    <a:ea typeface="+mn-ea"/>
                    <a:cs typeface="Plus Jakarta Sans SemiBold" pitchFamily="2" charset="0"/>
                  </a:defRPr>
                </a:pPr>
                <a:r>
                  <a:rPr lang="en-IN" sz="3600" b="0" i="0" u="none" strike="noStrike" kern="1200" baseline="0">
                    <a:solidFill>
                      <a:schemeClr val="tx1"/>
                    </a:solidFill>
                    <a:latin typeface="Plus Jakarta Sans SemiBold" pitchFamily="2" charset="0"/>
                    <a:ea typeface="+mn-ea"/>
                    <a:cs typeface="Plus Jakarta Sans SemiBold" pitchFamily="2" charset="0"/>
                  </a:rPr>
                  <a:t>Region</a:t>
                </a:r>
              </a:p>
            </c:rich>
          </c:tx>
          <c:overlay val="0"/>
          <c:spPr>
            <a:noFill/>
            <a:ln>
              <a:noFill/>
            </a:ln>
            <a:effectLst/>
          </c:spPr>
          <c:txPr>
            <a:bodyPr rot="0" spcFirstLastPara="1" vertOverflow="ellipsis" vert="horz" wrap="square" anchor="ctr" anchorCtr="1"/>
            <a:lstStyle/>
            <a:p>
              <a:pPr algn="ctr" rtl="0">
                <a:defRPr lang="en-IN" sz="3600" b="0" i="0" u="none" strike="noStrike" kern="1200" baseline="0">
                  <a:solidFill>
                    <a:schemeClr val="tx1"/>
                  </a:solidFill>
                  <a:latin typeface="Plus Jakarta Sans SemiBold" pitchFamily="2" charset="0"/>
                  <a:ea typeface="+mn-ea"/>
                  <a:cs typeface="Plus Jakarta Sans SemiBold"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crossAx val="549259968"/>
        <c:crosses val="autoZero"/>
        <c:auto val="1"/>
        <c:lblAlgn val="ctr"/>
        <c:lblOffset val="100"/>
        <c:noMultiLvlLbl val="0"/>
      </c:catAx>
      <c:valAx>
        <c:axId val="549259968"/>
        <c:scaling>
          <c:orientation val="minMax"/>
        </c:scaling>
        <c:delete val="0"/>
        <c:axPos val="l"/>
        <c:majorGridlines>
          <c:spPr>
            <a:ln w="9525" cap="flat" cmpd="sng" algn="ctr">
              <a:solidFill>
                <a:schemeClr val="tx1">
                  <a:lumMod val="15000"/>
                  <a:lumOff val="85000"/>
                </a:schemeClr>
              </a:solidFill>
              <a:prstDash val="sysDot"/>
              <a:round/>
            </a:ln>
            <a:effectLst/>
          </c:spPr>
        </c:majorGridlines>
        <c:title>
          <c:tx>
            <c:rich>
              <a:bodyPr rot="-5400000" spcFirstLastPara="1" vertOverflow="ellipsis" vert="horz" wrap="square" anchor="ctr" anchorCtr="1"/>
              <a:lstStyle/>
              <a:p>
                <a:pPr algn="ctr" rtl="0">
                  <a:defRPr lang="en-IN" sz="3600" b="0" i="0" u="none" strike="noStrike" kern="1200" baseline="0">
                    <a:solidFill>
                      <a:schemeClr val="tx1"/>
                    </a:solidFill>
                    <a:latin typeface="Plus Jakarta Sans SemiBold" pitchFamily="2" charset="0"/>
                    <a:ea typeface="+mn-ea"/>
                    <a:cs typeface="Plus Jakarta Sans SemiBold" pitchFamily="2" charset="0"/>
                  </a:defRPr>
                </a:pPr>
                <a:r>
                  <a:rPr lang="en-IN" sz="3600" b="0" i="0" u="none" strike="noStrike" kern="1200" baseline="0">
                    <a:solidFill>
                      <a:schemeClr val="tx1"/>
                    </a:solidFill>
                    <a:latin typeface="Plus Jakarta Sans SemiBold" pitchFamily="2" charset="0"/>
                    <a:ea typeface="+mn-ea"/>
                    <a:cs typeface="Plus Jakarta Sans SemiBold" pitchFamily="2" charset="0"/>
                  </a:rPr>
                  <a:t>Total Sales</a:t>
                </a:r>
              </a:p>
            </c:rich>
          </c:tx>
          <c:overlay val="0"/>
          <c:spPr>
            <a:noFill/>
            <a:ln>
              <a:noFill/>
            </a:ln>
            <a:effectLst/>
          </c:spPr>
          <c:txPr>
            <a:bodyPr rot="-5400000" spcFirstLastPara="1" vertOverflow="ellipsis" vert="horz" wrap="square" anchor="ctr" anchorCtr="1"/>
            <a:lstStyle/>
            <a:p>
              <a:pPr algn="ctr" rtl="0">
                <a:defRPr lang="en-IN" sz="3600" b="0" i="0" u="none" strike="noStrike" kern="1200" baseline="0">
                  <a:solidFill>
                    <a:schemeClr val="tx1"/>
                  </a:solidFill>
                  <a:latin typeface="Plus Jakarta Sans SemiBold" pitchFamily="2" charset="0"/>
                  <a:ea typeface="+mn-ea"/>
                  <a:cs typeface="Plus Jakarta Sans SemiBold" pitchFamily="2" charset="0"/>
                </a:defRPr>
              </a:pPr>
              <a:endParaRPr lang="en-IN"/>
            </a:p>
          </c:txPr>
        </c:title>
        <c:numFmt formatCode="[&lt;999950]\$0.0,&quot;K&quot;;[&lt;999950000]\$0.0,,&quot;M&quot;;\$0.0,,,&quot;B&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crossAx val="549257088"/>
        <c:crosses val="autoZero"/>
        <c:crossBetween val="between"/>
      </c:valAx>
      <c:valAx>
        <c:axId val="549254688"/>
        <c:scaling>
          <c:orientation val="minMax"/>
        </c:scaling>
        <c:delete val="0"/>
        <c:axPos val="r"/>
        <c:title>
          <c:tx>
            <c:rich>
              <a:bodyPr rot="-5400000" spcFirstLastPara="1" vertOverflow="ellipsis" vert="horz" wrap="square" anchor="ctr" anchorCtr="1"/>
              <a:lstStyle/>
              <a:p>
                <a:pPr algn="ctr" rtl="0">
                  <a:defRPr lang="en-IN" sz="3600" b="0" i="0" u="none" strike="noStrike" kern="1200" baseline="0">
                    <a:solidFill>
                      <a:schemeClr val="tx1"/>
                    </a:solidFill>
                    <a:latin typeface="Plus Jakarta Sans SemiBold" pitchFamily="2" charset="0"/>
                    <a:ea typeface="+mn-ea"/>
                    <a:cs typeface="Plus Jakarta Sans SemiBold" pitchFamily="2" charset="0"/>
                  </a:defRPr>
                </a:pPr>
                <a:r>
                  <a:rPr lang="en-IN" sz="3600" b="0" i="0" u="none" strike="noStrike" kern="1200" baseline="0">
                    <a:solidFill>
                      <a:schemeClr val="tx1"/>
                    </a:solidFill>
                    <a:latin typeface="Plus Jakarta Sans SemiBold" pitchFamily="2" charset="0"/>
                    <a:ea typeface="+mn-ea"/>
                    <a:cs typeface="Plus Jakarta Sans SemiBold" pitchFamily="2" charset="0"/>
                  </a:rPr>
                  <a:t>Average  Margin</a:t>
                </a:r>
              </a:p>
            </c:rich>
          </c:tx>
          <c:overlay val="0"/>
          <c:spPr>
            <a:noFill/>
            <a:ln>
              <a:noFill/>
            </a:ln>
            <a:effectLst/>
          </c:spPr>
          <c:txPr>
            <a:bodyPr rot="-5400000" spcFirstLastPara="1" vertOverflow="ellipsis" vert="horz" wrap="square" anchor="ctr" anchorCtr="1"/>
            <a:lstStyle/>
            <a:p>
              <a:pPr algn="ctr" rtl="0">
                <a:defRPr lang="en-IN" sz="3600" b="0" i="0" u="none" strike="noStrike" kern="1200" baseline="0">
                  <a:solidFill>
                    <a:schemeClr val="tx1"/>
                  </a:solidFill>
                  <a:latin typeface="Plus Jakarta Sans SemiBold" pitchFamily="2" charset="0"/>
                  <a:ea typeface="+mn-ea"/>
                  <a:cs typeface="Plus Jakarta Sans SemiBold" pitchFamily="2" charset="0"/>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2800" b="0" i="0" u="none" strike="noStrike" kern="1200" baseline="0">
                <a:solidFill>
                  <a:schemeClr val="tx1">
                    <a:lumMod val="65000"/>
                    <a:lumOff val="35000"/>
                  </a:schemeClr>
                </a:solidFill>
                <a:latin typeface="+mj-lt"/>
                <a:ea typeface="+mn-ea"/>
                <a:cs typeface="+mn-cs"/>
              </a:defRPr>
            </a:pPr>
            <a:endParaRPr lang="en-US"/>
          </a:p>
        </c:txPr>
        <c:crossAx val="2108771024"/>
        <c:crosses val="max"/>
        <c:crossBetween val="between"/>
      </c:valAx>
      <c:catAx>
        <c:axId val="2108771024"/>
        <c:scaling>
          <c:orientation val="minMax"/>
        </c:scaling>
        <c:delete val="1"/>
        <c:axPos val="b"/>
        <c:numFmt formatCode="General" sourceLinked="1"/>
        <c:majorTickMark val="out"/>
        <c:minorTickMark val="none"/>
        <c:tickLblPos val="nextTo"/>
        <c:crossAx val="5492546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chart" Target="../charts/chart15.xml"/><Relationship Id="rId12" Type="http://schemas.openxmlformats.org/officeDocument/2006/relationships/image" Target="../media/image7.png"/><Relationship Id="rId2" Type="http://schemas.openxmlformats.org/officeDocument/2006/relationships/image" Target="../media/image2.svg"/><Relationship Id="rId16" Type="http://schemas.openxmlformats.org/officeDocument/2006/relationships/hyperlink" Target="#'Sales Analysis'!A1"/><Relationship Id="rId1" Type="http://schemas.openxmlformats.org/officeDocument/2006/relationships/image" Target="../media/image1.png"/><Relationship Id="rId6" Type="http://schemas.openxmlformats.org/officeDocument/2006/relationships/chart" Target="../charts/chart14.xml"/><Relationship Id="rId11" Type="http://schemas.openxmlformats.org/officeDocument/2006/relationships/chart" Target="../charts/chart17.xml"/><Relationship Id="rId5" Type="http://schemas.openxmlformats.org/officeDocument/2006/relationships/chart" Target="../charts/chart13.xml"/><Relationship Id="rId15" Type="http://schemas.openxmlformats.org/officeDocument/2006/relationships/hyperlink" Target="#'Time Analysis'!A1"/><Relationship Id="rId10" Type="http://schemas.openxmlformats.org/officeDocument/2006/relationships/chart" Target="../charts/chart16.xml"/><Relationship Id="rId4" Type="http://schemas.openxmlformats.org/officeDocument/2006/relationships/image" Target="../media/image4.svg"/><Relationship Id="rId9" Type="http://schemas.openxmlformats.org/officeDocument/2006/relationships/image" Target="../media/image6.svg"/><Relationship Id="rId14" Type="http://schemas.openxmlformats.org/officeDocument/2006/relationships/hyperlink" Target="#'Sales Analysis -2'!A1"/></Relationships>
</file>

<file path=xl/drawings/_rels/drawing7.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hyperlink" Target="#'Sales Analysis -2'!A1"/><Relationship Id="rId2" Type="http://schemas.openxmlformats.org/officeDocument/2006/relationships/hyperlink" Target="#'Time Analysis'!A1"/><Relationship Id="rId1" Type="http://schemas.openxmlformats.org/officeDocument/2006/relationships/hyperlink" Target="#'Sales Analysis'!A1"/><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26.xml"/><Relationship Id="rId3" Type="http://schemas.openxmlformats.org/officeDocument/2006/relationships/hyperlink" Target="#'Time Analysis'!A1"/><Relationship Id="rId7" Type="http://schemas.openxmlformats.org/officeDocument/2006/relationships/chart" Target="../charts/chart25.xml"/><Relationship Id="rId2" Type="http://schemas.openxmlformats.org/officeDocument/2006/relationships/hyperlink" Target="#'Sales Analysis -2'!A1"/><Relationship Id="rId1" Type="http://schemas.openxmlformats.org/officeDocument/2006/relationships/hyperlink" Target="#'Sales Analysis'!A1"/><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 Id="rId9"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0</xdr:col>
      <xdr:colOff>81963</xdr:colOff>
      <xdr:row>8</xdr:row>
      <xdr:rowOff>3758</xdr:rowOff>
    </xdr:from>
    <xdr:to>
      <xdr:col>1</xdr:col>
      <xdr:colOff>115273</xdr:colOff>
      <xdr:row>13</xdr:row>
      <xdr:rowOff>119154</xdr:rowOff>
    </xdr:to>
    <xdr:sp macro="" textlink="">
      <xdr:nvSpPr>
        <xdr:cNvPr id="18" name="Rectangle: Rounded Corners 17">
          <a:extLst>
            <a:ext uri="{FF2B5EF4-FFF2-40B4-BE49-F238E27FC236}">
              <a16:creationId xmlns:a16="http://schemas.microsoft.com/office/drawing/2014/main" id="{B457801A-B697-EF64-5E26-15B1539D4558}"/>
            </a:ext>
          </a:extLst>
        </xdr:cNvPr>
        <xdr:cNvSpPr/>
      </xdr:nvSpPr>
      <xdr:spPr>
        <a:xfrm>
          <a:off x="81963" y="1447547"/>
          <a:ext cx="634889" cy="1017765"/>
        </a:xfrm>
        <a:prstGeom prst="roundRect">
          <a:avLst>
            <a:gd name="adj" fmla="val 6667"/>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319981</xdr:colOff>
      <xdr:row>8</xdr:row>
      <xdr:rowOff>36293</xdr:rowOff>
    </xdr:from>
    <xdr:to>
      <xdr:col>2</xdr:col>
      <xdr:colOff>353292</xdr:colOff>
      <xdr:row>13</xdr:row>
      <xdr:rowOff>151689</xdr:rowOff>
    </xdr:to>
    <xdr:sp macro="" textlink="">
      <xdr:nvSpPr>
        <xdr:cNvPr id="19" name="Rectangle: Rounded Corners 18">
          <a:extLst>
            <a:ext uri="{FF2B5EF4-FFF2-40B4-BE49-F238E27FC236}">
              <a16:creationId xmlns:a16="http://schemas.microsoft.com/office/drawing/2014/main" id="{A87CF30E-F0A7-42B0-B4FB-7FCC34AA33CB}"/>
            </a:ext>
          </a:extLst>
        </xdr:cNvPr>
        <xdr:cNvSpPr/>
      </xdr:nvSpPr>
      <xdr:spPr>
        <a:xfrm>
          <a:off x="921560" y="1480082"/>
          <a:ext cx="634890" cy="1017765"/>
        </a:xfrm>
        <a:prstGeom prst="roundRect">
          <a:avLst>
            <a:gd name="adj" fmla="val 6667"/>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45</xdr:col>
      <xdr:colOff>119279</xdr:colOff>
      <xdr:row>29</xdr:row>
      <xdr:rowOff>102985</xdr:rowOff>
    </xdr:from>
    <xdr:to>
      <xdr:col>48</xdr:col>
      <xdr:colOff>811926</xdr:colOff>
      <xdr:row>45</xdr:row>
      <xdr:rowOff>42485</xdr:rowOff>
    </xdr:to>
    <xdr:graphicFrame macro="">
      <xdr:nvGraphicFramePr>
        <xdr:cNvPr id="5" name="Chart 4">
          <a:extLst>
            <a:ext uri="{FF2B5EF4-FFF2-40B4-BE49-F238E27FC236}">
              <a16:creationId xmlns:a16="http://schemas.microsoft.com/office/drawing/2014/main" id="{22ED1352-A55A-822F-0662-0260805FEE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51</xdr:col>
      <xdr:colOff>649998</xdr:colOff>
      <xdr:row>29</xdr:row>
      <xdr:rowOff>47595</xdr:rowOff>
    </xdr:from>
    <xdr:to>
      <xdr:col>55</xdr:col>
      <xdr:colOff>1339361</xdr:colOff>
      <xdr:row>49</xdr:row>
      <xdr:rowOff>116810</xdr:rowOff>
    </xdr:to>
    <xdr:graphicFrame macro="">
      <xdr:nvGraphicFramePr>
        <xdr:cNvPr id="6" name="Chart 5">
          <a:extLst>
            <a:ext uri="{FF2B5EF4-FFF2-40B4-BE49-F238E27FC236}">
              <a16:creationId xmlns:a16="http://schemas.microsoft.com/office/drawing/2014/main" id="{D29A2F29-D433-A077-13A2-E7424E9C0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141460</xdr:colOff>
      <xdr:row>27</xdr:row>
      <xdr:rowOff>3810</xdr:rowOff>
    </xdr:from>
    <xdr:to>
      <xdr:col>4</xdr:col>
      <xdr:colOff>1250473</xdr:colOff>
      <xdr:row>32</xdr:row>
      <xdr:rowOff>121111</xdr:rowOff>
    </xdr:to>
    <xdr:sp macro="" textlink="">
      <xdr:nvSpPr>
        <xdr:cNvPr id="7" name="Rectangle: Rounded Corners 6">
          <a:extLst>
            <a:ext uri="{FF2B5EF4-FFF2-40B4-BE49-F238E27FC236}">
              <a16:creationId xmlns:a16="http://schemas.microsoft.com/office/drawing/2014/main" id="{F056CABC-D7AF-41EA-A6DE-FB9E2B190305}"/>
            </a:ext>
          </a:extLst>
        </xdr:cNvPr>
        <xdr:cNvSpPr/>
      </xdr:nvSpPr>
      <xdr:spPr>
        <a:xfrm>
          <a:off x="141460" y="7171137"/>
          <a:ext cx="4541785" cy="1437598"/>
        </a:xfrm>
        <a:prstGeom prst="roundRect">
          <a:avLst>
            <a:gd name="adj" fmla="val 6667"/>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211601</xdr:colOff>
      <xdr:row>4</xdr:row>
      <xdr:rowOff>143088</xdr:rowOff>
    </xdr:from>
    <xdr:to>
      <xdr:col>28</xdr:col>
      <xdr:colOff>550000</xdr:colOff>
      <xdr:row>24</xdr:row>
      <xdr:rowOff>104802</xdr:rowOff>
    </xdr:to>
    <xdr:graphicFrame macro="">
      <xdr:nvGraphicFramePr>
        <xdr:cNvPr id="2" name="Chart 1">
          <a:extLst>
            <a:ext uri="{FF2B5EF4-FFF2-40B4-BE49-F238E27FC236}">
              <a16:creationId xmlns:a16="http://schemas.microsoft.com/office/drawing/2014/main" id="{C994A1C9-4CD8-B663-64BE-A00B4884C7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88975</xdr:colOff>
      <xdr:row>25</xdr:row>
      <xdr:rowOff>47541</xdr:rowOff>
    </xdr:from>
    <xdr:to>
      <xdr:col>28</xdr:col>
      <xdr:colOff>421700</xdr:colOff>
      <xdr:row>45</xdr:row>
      <xdr:rowOff>154979</xdr:rowOff>
    </xdr:to>
    <xdr:graphicFrame macro="">
      <xdr:nvGraphicFramePr>
        <xdr:cNvPr id="4" name="Chart 3">
          <a:extLst>
            <a:ext uri="{FF2B5EF4-FFF2-40B4-BE49-F238E27FC236}">
              <a16:creationId xmlns:a16="http://schemas.microsoft.com/office/drawing/2014/main" id="{CE283B81-8F37-4A45-9AED-9CFFA7AB8C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42</xdr:col>
      <xdr:colOff>165347</xdr:colOff>
      <xdr:row>18</xdr:row>
      <xdr:rowOff>30085</xdr:rowOff>
    </xdr:from>
    <xdr:to>
      <xdr:col>47</xdr:col>
      <xdr:colOff>188890</xdr:colOff>
      <xdr:row>39</xdr:row>
      <xdr:rowOff>126878</xdr:rowOff>
    </xdr:to>
    <xdr:graphicFrame macro="">
      <xdr:nvGraphicFramePr>
        <xdr:cNvPr id="7" name="Chart 6">
          <a:extLst>
            <a:ext uri="{FF2B5EF4-FFF2-40B4-BE49-F238E27FC236}">
              <a16:creationId xmlns:a16="http://schemas.microsoft.com/office/drawing/2014/main" id="{4AD5A2F9-B87E-DD00-D676-280C4BABF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42</xdr:col>
      <xdr:colOff>267952</xdr:colOff>
      <xdr:row>40</xdr:row>
      <xdr:rowOff>121609</xdr:rowOff>
    </xdr:from>
    <xdr:to>
      <xdr:col>47</xdr:col>
      <xdr:colOff>569856</xdr:colOff>
      <xdr:row>61</xdr:row>
      <xdr:rowOff>14929</xdr:rowOff>
    </xdr:to>
    <xdr:graphicFrame macro="">
      <xdr:nvGraphicFramePr>
        <xdr:cNvPr id="8" name="Chart 7">
          <a:extLst>
            <a:ext uri="{FF2B5EF4-FFF2-40B4-BE49-F238E27FC236}">
              <a16:creationId xmlns:a16="http://schemas.microsoft.com/office/drawing/2014/main" id="{12C00E5A-9F7F-5CA5-44E1-105581AB4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267244</xdr:colOff>
      <xdr:row>22</xdr:row>
      <xdr:rowOff>173898</xdr:rowOff>
    </xdr:from>
    <xdr:to>
      <xdr:col>16</xdr:col>
      <xdr:colOff>627380</xdr:colOff>
      <xdr:row>37</xdr:row>
      <xdr:rowOff>190500</xdr:rowOff>
    </xdr:to>
    <xdr:graphicFrame macro="">
      <xdr:nvGraphicFramePr>
        <xdr:cNvPr id="8" name="Chart 7">
          <a:extLst>
            <a:ext uri="{FF2B5EF4-FFF2-40B4-BE49-F238E27FC236}">
              <a16:creationId xmlns:a16="http://schemas.microsoft.com/office/drawing/2014/main" id="{136EA83F-BE74-3210-8427-8A211C0AC8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392464</xdr:colOff>
      <xdr:row>11</xdr:row>
      <xdr:rowOff>247479</xdr:rowOff>
    </xdr:from>
    <xdr:to>
      <xdr:col>26</xdr:col>
      <xdr:colOff>111976</xdr:colOff>
      <xdr:row>25</xdr:row>
      <xdr:rowOff>120967</xdr:rowOff>
    </xdr:to>
    <xdr:graphicFrame macro="">
      <xdr:nvGraphicFramePr>
        <xdr:cNvPr id="9" name="Chart 8">
          <a:extLst>
            <a:ext uri="{FF2B5EF4-FFF2-40B4-BE49-F238E27FC236}">
              <a16:creationId xmlns:a16="http://schemas.microsoft.com/office/drawing/2014/main" id="{41BF3D6B-B9A3-7EA9-7A02-C45CF1C64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399414</xdr:colOff>
      <xdr:row>13</xdr:row>
      <xdr:rowOff>261</xdr:rowOff>
    </xdr:from>
    <xdr:to>
      <xdr:col>35</xdr:col>
      <xdr:colOff>507999</xdr:colOff>
      <xdr:row>29</xdr:row>
      <xdr:rowOff>114300</xdr:rowOff>
    </xdr:to>
    <xdr:graphicFrame macro="">
      <xdr:nvGraphicFramePr>
        <xdr:cNvPr id="10" name="Chart 9">
          <a:extLst>
            <a:ext uri="{FF2B5EF4-FFF2-40B4-BE49-F238E27FC236}">
              <a16:creationId xmlns:a16="http://schemas.microsoft.com/office/drawing/2014/main" id="{EA8D76C2-C9F6-6A03-C57C-DD5A7EC5AB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333921</xdr:colOff>
      <xdr:row>13</xdr:row>
      <xdr:rowOff>41389</xdr:rowOff>
    </xdr:from>
    <xdr:to>
      <xdr:col>43</xdr:col>
      <xdr:colOff>427</xdr:colOff>
      <xdr:row>26</xdr:row>
      <xdr:rowOff>232958</xdr:rowOff>
    </xdr:to>
    <xdr:graphicFrame macro="">
      <xdr:nvGraphicFramePr>
        <xdr:cNvPr id="15" name="Chart 14">
          <a:extLst>
            <a:ext uri="{FF2B5EF4-FFF2-40B4-BE49-F238E27FC236}">
              <a16:creationId xmlns:a16="http://schemas.microsoft.com/office/drawing/2014/main" id="{1D975B14-F0E5-BA0C-0AB5-1F814444F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44</xdr:col>
      <xdr:colOff>251825</xdr:colOff>
      <xdr:row>13</xdr:row>
      <xdr:rowOff>41388</xdr:rowOff>
    </xdr:from>
    <xdr:to>
      <xdr:col>48</xdr:col>
      <xdr:colOff>1287937</xdr:colOff>
      <xdr:row>27</xdr:row>
      <xdr:rowOff>64371</xdr:rowOff>
    </xdr:to>
    <xdr:graphicFrame macro="">
      <xdr:nvGraphicFramePr>
        <xdr:cNvPr id="16" name="Chart 15">
          <a:extLst>
            <a:ext uri="{FF2B5EF4-FFF2-40B4-BE49-F238E27FC236}">
              <a16:creationId xmlns:a16="http://schemas.microsoft.com/office/drawing/2014/main" id="{CFF922FD-8D9E-5CC2-7377-3DBAA4F9B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17</xdr:row>
      <xdr:rowOff>149207</xdr:rowOff>
    </xdr:from>
    <xdr:to>
      <xdr:col>6</xdr:col>
      <xdr:colOff>364215</xdr:colOff>
      <xdr:row>33</xdr:row>
      <xdr:rowOff>64269</xdr:rowOff>
    </xdr:to>
    <xdr:graphicFrame macro="">
      <xdr:nvGraphicFramePr>
        <xdr:cNvPr id="18" name="Chart 17">
          <a:extLst>
            <a:ext uri="{FF2B5EF4-FFF2-40B4-BE49-F238E27FC236}">
              <a16:creationId xmlns:a16="http://schemas.microsoft.com/office/drawing/2014/main" id="{2F62042A-6232-4124-B8CB-FAB6E030C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548445</xdr:colOff>
      <xdr:row>2</xdr:row>
      <xdr:rowOff>131045</xdr:rowOff>
    </xdr:from>
    <xdr:to>
      <xdr:col>3</xdr:col>
      <xdr:colOff>529525</xdr:colOff>
      <xdr:row>4</xdr:row>
      <xdr:rowOff>155312</xdr:rowOff>
    </xdr:to>
    <xdr:sp macro="" textlink="">
      <xdr:nvSpPr>
        <xdr:cNvPr id="2" name="Rectangle 1">
          <a:extLst>
            <a:ext uri="{FF2B5EF4-FFF2-40B4-BE49-F238E27FC236}">
              <a16:creationId xmlns:a16="http://schemas.microsoft.com/office/drawing/2014/main" id="{E849397B-9213-4910-BD6D-F179F869E546}"/>
            </a:ext>
          </a:extLst>
        </xdr:cNvPr>
        <xdr:cNvSpPr/>
      </xdr:nvSpPr>
      <xdr:spPr>
        <a:xfrm>
          <a:off x="1155462" y="492672"/>
          <a:ext cx="1595487" cy="385894"/>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1">
              <a:solidFill>
                <a:sysClr val="windowText" lastClr="000000"/>
              </a:solidFill>
              <a:effectLst/>
              <a:latin typeface="Sans Serif"/>
              <a:ea typeface="+mn-ea"/>
              <a:cs typeface="+mn-cs"/>
            </a:rPr>
            <a:t>Summary of the data</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14</xdr:col>
      <xdr:colOff>9525</xdr:colOff>
      <xdr:row>5</xdr:row>
      <xdr:rowOff>104775</xdr:rowOff>
    </xdr:from>
    <xdr:to>
      <xdr:col>24</xdr:col>
      <xdr:colOff>438150</xdr:colOff>
      <xdr:row>12</xdr:row>
      <xdr:rowOff>253112</xdr:rowOff>
    </xdr:to>
    <xdr:sp macro="" textlink="">
      <xdr:nvSpPr>
        <xdr:cNvPr id="2" name="Rectangle: Rounded Corners 1">
          <a:extLst>
            <a:ext uri="{FF2B5EF4-FFF2-40B4-BE49-F238E27FC236}">
              <a16:creationId xmlns:a16="http://schemas.microsoft.com/office/drawing/2014/main" id="{65623827-45EF-8738-B0FF-81D1B484B0CE}"/>
            </a:ext>
          </a:extLst>
        </xdr:cNvPr>
        <xdr:cNvSpPr/>
      </xdr:nvSpPr>
      <xdr:spPr>
        <a:xfrm>
          <a:off x="12785015" y="1436943"/>
          <a:ext cx="9553974" cy="32522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100" b="1" i="0">
              <a:solidFill>
                <a:schemeClr val="lt1"/>
              </a:solidFill>
              <a:effectLst/>
              <a:latin typeface="+mn-lt"/>
              <a:ea typeface="+mn-ea"/>
              <a:cs typeface="+mn-cs"/>
            </a:rPr>
            <a:t>✍️ Typography &amp; Font Sizes</a:t>
          </a:r>
        </a:p>
        <a:p>
          <a:r>
            <a:rPr lang="en-IN" sz="1100" b="0" i="0">
              <a:solidFill>
                <a:schemeClr val="lt1"/>
              </a:solidFill>
              <a:effectLst/>
              <a:latin typeface="+mn-lt"/>
              <a:ea typeface="+mn-ea"/>
              <a:cs typeface="+mn-cs"/>
            </a:rPr>
            <a:t>The font family used is </a:t>
          </a:r>
          <a:r>
            <a:rPr lang="en-IN" sz="1100" b="1" i="0">
              <a:solidFill>
                <a:schemeClr val="lt1"/>
              </a:solidFill>
              <a:effectLst/>
              <a:latin typeface="+mn-lt"/>
              <a:ea typeface="+mn-ea"/>
              <a:cs typeface="+mn-cs"/>
            </a:rPr>
            <a:t>Inter</a:t>
          </a:r>
          <a:r>
            <a:rPr lang="en-IN" sz="1100" b="0" i="0">
              <a:solidFill>
                <a:schemeClr val="lt1"/>
              </a:solidFill>
              <a:effectLst/>
              <a:latin typeface="+mn-lt"/>
              <a:ea typeface="+mn-ea"/>
              <a:cs typeface="+mn-cs"/>
            </a:rPr>
            <a:t> (a popular, clean sans-serif for dashboards), but you can use </a:t>
          </a:r>
          <a:r>
            <a:rPr lang="en-IN" sz="1100" b="1" i="0">
              <a:solidFill>
                <a:schemeClr val="lt1"/>
              </a:solidFill>
              <a:effectLst/>
              <a:latin typeface="+mn-lt"/>
              <a:ea typeface="+mn-ea"/>
              <a:cs typeface="+mn-cs"/>
            </a:rPr>
            <a:t>Segoe UI</a:t>
          </a:r>
          <a:r>
            <a:rPr lang="en-IN" sz="1100" b="0" i="0">
              <a:solidFill>
                <a:schemeClr val="lt1"/>
              </a:solidFill>
              <a:effectLst/>
              <a:latin typeface="+mn-lt"/>
              <a:ea typeface="+mn-ea"/>
              <a:cs typeface="+mn-cs"/>
            </a:rPr>
            <a:t> or </a:t>
          </a:r>
          <a:r>
            <a:rPr lang="en-IN" sz="1100" b="1" i="0">
              <a:solidFill>
                <a:schemeClr val="lt1"/>
              </a:solidFill>
              <a:effectLst/>
              <a:latin typeface="+mn-lt"/>
              <a:ea typeface="+mn-ea"/>
              <a:cs typeface="+mn-cs"/>
            </a:rPr>
            <a:t>Arial</a:t>
          </a:r>
          <a:r>
            <a:rPr lang="en-IN" sz="1100" b="0" i="0">
              <a:solidFill>
                <a:schemeClr val="lt1"/>
              </a:solidFill>
              <a:effectLst/>
              <a:latin typeface="+mn-lt"/>
              <a:ea typeface="+mn-ea"/>
              <a:cs typeface="+mn-cs"/>
            </a:rPr>
            <a:t> in Excel for a similar look.</a:t>
          </a:r>
        </a:p>
        <a:p>
          <a:r>
            <a:rPr lang="en-IN" sz="1100" b="1" i="0">
              <a:solidFill>
                <a:schemeClr val="lt1"/>
              </a:solidFill>
              <a:effectLst/>
              <a:latin typeface="+mn-lt"/>
              <a:ea typeface="+mn-ea"/>
              <a:cs typeface="+mn-cs"/>
            </a:rPr>
            <a:t>1. Headings &amp; Navigation</a:t>
          </a:r>
        </a:p>
        <a:p>
          <a:r>
            <a:rPr lang="en-IN" sz="1100" b="1" i="0">
              <a:solidFill>
                <a:schemeClr val="lt1"/>
              </a:solidFill>
              <a:effectLst/>
              <a:latin typeface="+mn-lt"/>
              <a:ea typeface="+mn-ea"/>
              <a:cs typeface="+mn-cs"/>
            </a:rPr>
            <a:t>Main Dashboard Title</a:t>
          </a:r>
          <a:r>
            <a:rPr lang="en-IN" sz="1100" b="0" i="0">
              <a:solidFill>
                <a:schemeClr val="lt1"/>
              </a:solidFill>
              <a:effectLst/>
              <a:latin typeface="+mn-lt"/>
              <a:ea typeface="+mn-ea"/>
              <a:cs typeface="+mn-cs"/>
            </a:rPr>
            <a:t> ("Sales Optimization"): </a:t>
          </a:r>
          <a:r>
            <a:rPr lang="en-IN" sz="1100" b="1" i="0">
              <a:solidFill>
                <a:schemeClr val="lt1"/>
              </a:solidFill>
              <a:effectLst/>
              <a:latin typeface="+mn-lt"/>
              <a:ea typeface="+mn-ea"/>
              <a:cs typeface="+mn-cs"/>
            </a:rPr>
            <a:t>28px</a:t>
          </a:r>
          <a:r>
            <a:rPr lang="en-IN" sz="1100" b="0" i="0">
              <a:solidFill>
                <a:schemeClr val="lt1"/>
              </a:solidFill>
              <a:effectLst/>
              <a:latin typeface="+mn-lt"/>
              <a:ea typeface="+mn-ea"/>
              <a:cs typeface="+mn-cs"/>
            </a:rPr>
            <a:t>, Bold, #1A1A1B.</a:t>
          </a:r>
        </a:p>
        <a:p>
          <a:r>
            <a:rPr lang="en-IN" sz="1100" b="1" i="0">
              <a:solidFill>
                <a:schemeClr val="lt1"/>
              </a:solidFill>
              <a:effectLst/>
              <a:latin typeface="+mn-lt"/>
              <a:ea typeface="+mn-ea"/>
              <a:cs typeface="+mn-cs"/>
            </a:rPr>
            <a:t>Subtitle</a:t>
          </a:r>
          <a:r>
            <a:rPr lang="en-IN" sz="1100" b="0" i="0">
              <a:solidFill>
                <a:schemeClr val="lt1"/>
              </a:solidFill>
              <a:effectLst/>
              <a:latin typeface="+mn-lt"/>
              <a:ea typeface="+mn-ea"/>
              <a:cs typeface="+mn-cs"/>
            </a:rPr>
            <a:t> ("Global Markets Overview"): </a:t>
          </a:r>
          <a:r>
            <a:rPr lang="en-IN" sz="1100" b="1" i="0">
              <a:solidFill>
                <a:schemeClr val="lt1"/>
              </a:solidFill>
              <a:effectLst/>
              <a:latin typeface="+mn-lt"/>
              <a:ea typeface="+mn-ea"/>
              <a:cs typeface="+mn-cs"/>
            </a:rPr>
            <a:t>14px</a:t>
          </a:r>
          <a:r>
            <a:rPr lang="en-IN" sz="1100" b="0" i="0">
              <a:solidFill>
                <a:schemeClr val="lt1"/>
              </a:solidFill>
              <a:effectLst/>
              <a:latin typeface="+mn-lt"/>
              <a:ea typeface="+mn-ea"/>
              <a:cs typeface="+mn-cs"/>
            </a:rPr>
            <a:t>, Regular, #6B7280.</a:t>
          </a:r>
        </a:p>
        <a:p>
          <a:r>
            <a:rPr lang="en-IN" sz="1100" b="1" i="0">
              <a:solidFill>
                <a:schemeClr val="lt1"/>
              </a:solidFill>
              <a:effectLst/>
              <a:latin typeface="+mn-lt"/>
              <a:ea typeface="+mn-ea"/>
              <a:cs typeface="+mn-cs"/>
            </a:rPr>
            <a:t>Nav Tabs</a:t>
          </a:r>
          <a:r>
            <a:rPr lang="en-IN" sz="1100" b="0" i="0">
              <a:solidFill>
                <a:schemeClr val="lt1"/>
              </a:solidFill>
              <a:effectLst/>
              <a:latin typeface="+mn-lt"/>
              <a:ea typeface="+mn-ea"/>
              <a:cs typeface="+mn-cs"/>
            </a:rPr>
            <a:t> ("Data", "KPIs", etc.): </a:t>
          </a:r>
          <a:r>
            <a:rPr lang="en-IN" sz="1100" b="1" i="0">
              <a:solidFill>
                <a:schemeClr val="lt1"/>
              </a:solidFill>
              <a:effectLst/>
              <a:latin typeface="+mn-lt"/>
              <a:ea typeface="+mn-ea"/>
              <a:cs typeface="+mn-cs"/>
            </a:rPr>
            <a:t>14px</a:t>
          </a:r>
          <a:r>
            <a:rPr lang="en-IN" sz="1100" b="0" i="0">
              <a:solidFill>
                <a:schemeClr val="lt1"/>
              </a:solidFill>
              <a:effectLst/>
              <a:latin typeface="+mn-lt"/>
              <a:ea typeface="+mn-ea"/>
              <a:cs typeface="+mn-cs"/>
            </a:rPr>
            <a:t>, Semibold. (Active: White text on Red background).</a:t>
          </a:r>
        </a:p>
        <a:p>
          <a:r>
            <a:rPr lang="en-IN" sz="1100" b="1" i="0">
              <a:solidFill>
                <a:schemeClr val="lt1"/>
              </a:solidFill>
              <a:effectLst/>
              <a:latin typeface="+mn-lt"/>
              <a:ea typeface="+mn-ea"/>
              <a:cs typeface="+mn-cs"/>
            </a:rPr>
            <a:t>2. Hero Card (Main Red Card)</a:t>
          </a:r>
        </a:p>
        <a:p>
          <a:r>
            <a:rPr lang="en-IN" sz="1100" b="1" i="0">
              <a:solidFill>
                <a:schemeClr val="lt1"/>
              </a:solidFill>
              <a:effectLst/>
              <a:latin typeface="+mn-lt"/>
              <a:ea typeface="+mn-ea"/>
              <a:cs typeface="+mn-cs"/>
            </a:rPr>
            <a:t>Main Metric Value</a:t>
          </a:r>
          <a:r>
            <a:rPr lang="en-IN" sz="1100" b="0" i="0">
              <a:solidFill>
                <a:schemeClr val="lt1"/>
              </a:solidFill>
              <a:effectLst/>
              <a:latin typeface="+mn-lt"/>
              <a:ea typeface="+mn-ea"/>
              <a:cs typeface="+mn-cs"/>
            </a:rPr>
            <a:t> ("$1.42B"): </a:t>
          </a:r>
          <a:r>
            <a:rPr lang="en-IN" sz="1100" b="1" i="0">
              <a:solidFill>
                <a:schemeClr val="lt1"/>
              </a:solidFill>
              <a:effectLst/>
              <a:latin typeface="+mn-lt"/>
              <a:ea typeface="+mn-ea"/>
              <a:cs typeface="+mn-cs"/>
            </a:rPr>
            <a:t>42px</a:t>
          </a:r>
          <a:r>
            <a:rPr lang="en-IN" sz="1100" b="0" i="0">
              <a:solidFill>
                <a:schemeClr val="lt1"/>
              </a:solidFill>
              <a:effectLst/>
              <a:latin typeface="+mn-lt"/>
              <a:ea typeface="+mn-ea"/>
              <a:cs typeface="+mn-cs"/>
            </a:rPr>
            <a:t>, Bold, #FFFFFF.</a:t>
          </a:r>
        </a:p>
        <a:p>
          <a:r>
            <a:rPr lang="en-IN" sz="1100" b="1" i="0">
              <a:solidFill>
                <a:schemeClr val="lt1"/>
              </a:solidFill>
              <a:effectLst/>
              <a:latin typeface="+mn-lt"/>
              <a:ea typeface="+mn-ea"/>
              <a:cs typeface="+mn-cs"/>
            </a:rPr>
            <a:t>Metric Label</a:t>
          </a:r>
          <a:r>
            <a:rPr lang="en-IN" sz="1100" b="0" i="0">
              <a:solidFill>
                <a:schemeClr val="lt1"/>
              </a:solidFill>
              <a:effectLst/>
              <a:latin typeface="+mn-lt"/>
              <a:ea typeface="+mn-ea"/>
              <a:cs typeface="+mn-cs"/>
            </a:rPr>
            <a:t> ("Total Annual Revenue"): </a:t>
          </a:r>
          <a:r>
            <a:rPr lang="en-IN" sz="1100" b="1" i="0">
              <a:solidFill>
                <a:schemeClr val="lt1"/>
              </a:solidFill>
              <a:effectLst/>
              <a:latin typeface="+mn-lt"/>
              <a:ea typeface="+mn-ea"/>
              <a:cs typeface="+mn-cs"/>
            </a:rPr>
            <a:t>16px</a:t>
          </a:r>
          <a:r>
            <a:rPr lang="en-IN" sz="1100" b="0" i="0">
              <a:solidFill>
                <a:schemeClr val="lt1"/>
              </a:solidFill>
              <a:effectLst/>
              <a:latin typeface="+mn-lt"/>
              <a:ea typeface="+mn-ea"/>
              <a:cs typeface="+mn-cs"/>
            </a:rPr>
            <a:t>, Regular, #FFFFFF (80% Opacity).</a:t>
          </a:r>
        </a:p>
        <a:p>
          <a:r>
            <a:rPr lang="en-IN" sz="1100" b="1" i="0">
              <a:solidFill>
                <a:schemeClr val="lt1"/>
              </a:solidFill>
              <a:effectLst/>
              <a:latin typeface="+mn-lt"/>
              <a:ea typeface="+mn-ea"/>
              <a:cs typeface="+mn-cs"/>
            </a:rPr>
            <a:t>Secondary Metric</a:t>
          </a:r>
          <a:r>
            <a:rPr lang="en-IN" sz="1100" b="0" i="0">
              <a:solidFill>
                <a:schemeClr val="lt1"/>
              </a:solidFill>
              <a:effectLst/>
              <a:latin typeface="+mn-lt"/>
              <a:ea typeface="+mn-ea"/>
              <a:cs typeface="+mn-cs"/>
            </a:rPr>
            <a:t> ("28.5%"): </a:t>
          </a:r>
          <a:r>
            <a:rPr lang="en-IN" sz="1100" b="1" i="0">
              <a:solidFill>
                <a:schemeClr val="lt1"/>
              </a:solidFill>
              <a:effectLst/>
              <a:latin typeface="+mn-lt"/>
              <a:ea typeface="+mn-ea"/>
              <a:cs typeface="+mn-cs"/>
            </a:rPr>
            <a:t>24px</a:t>
          </a:r>
          <a:r>
            <a:rPr lang="en-IN" sz="1100" b="0" i="0">
              <a:solidFill>
                <a:schemeClr val="lt1"/>
              </a:solidFill>
              <a:effectLst/>
              <a:latin typeface="+mn-lt"/>
              <a:ea typeface="+mn-ea"/>
              <a:cs typeface="+mn-cs"/>
            </a:rPr>
            <a:t>, Bold, #FFFFFF.</a:t>
          </a:r>
        </a:p>
        <a:p>
          <a:r>
            <a:rPr lang="en-IN" sz="1100" b="1" i="0">
              <a:solidFill>
                <a:schemeClr val="lt1"/>
              </a:solidFill>
              <a:effectLst/>
              <a:latin typeface="+mn-lt"/>
              <a:ea typeface="+mn-ea"/>
              <a:cs typeface="+mn-cs"/>
            </a:rPr>
            <a:t>3. KPI Cards (White Cards)</a:t>
          </a:r>
        </a:p>
        <a:p>
          <a:r>
            <a:rPr lang="en-IN" sz="1100" b="1" i="0">
              <a:solidFill>
                <a:schemeClr val="lt1"/>
              </a:solidFill>
              <a:effectLst/>
              <a:latin typeface="+mn-lt"/>
              <a:ea typeface="+mn-ea"/>
              <a:cs typeface="+mn-cs"/>
            </a:rPr>
            <a:t>KPI Large Number</a:t>
          </a:r>
          <a:r>
            <a:rPr lang="en-IN" sz="1100" b="0" i="0">
              <a:solidFill>
                <a:schemeClr val="lt1"/>
              </a:solidFill>
              <a:effectLst/>
              <a:latin typeface="+mn-lt"/>
              <a:ea typeface="+mn-ea"/>
              <a:cs typeface="+mn-cs"/>
            </a:rPr>
            <a:t> ("4.8M", "1,240"): </a:t>
          </a:r>
          <a:r>
            <a:rPr lang="en-IN" sz="1100" b="1" i="0">
              <a:solidFill>
                <a:schemeClr val="lt1"/>
              </a:solidFill>
              <a:effectLst/>
              <a:latin typeface="+mn-lt"/>
              <a:ea typeface="+mn-ea"/>
              <a:cs typeface="+mn-cs"/>
            </a:rPr>
            <a:t>24px</a:t>
          </a:r>
          <a:r>
            <a:rPr lang="en-IN" sz="1100" b="0" i="0">
              <a:solidFill>
                <a:schemeClr val="lt1"/>
              </a:solidFill>
              <a:effectLst/>
              <a:latin typeface="+mn-lt"/>
              <a:ea typeface="+mn-ea"/>
              <a:cs typeface="+mn-cs"/>
            </a:rPr>
            <a:t>, Bold, #1A1A1B.</a:t>
          </a:r>
        </a:p>
        <a:p>
          <a:r>
            <a:rPr lang="en-IN" sz="1100" b="1" i="0">
              <a:solidFill>
                <a:schemeClr val="lt1"/>
              </a:solidFill>
              <a:effectLst/>
              <a:latin typeface="+mn-lt"/>
              <a:ea typeface="+mn-ea"/>
              <a:cs typeface="+mn-cs"/>
            </a:rPr>
            <a:t>KPI Label</a:t>
          </a:r>
          <a:r>
            <a:rPr lang="en-IN" sz="1100" b="0" i="0">
              <a:solidFill>
                <a:schemeClr val="lt1"/>
              </a:solidFill>
              <a:effectLst/>
              <a:latin typeface="+mn-lt"/>
              <a:ea typeface="+mn-ea"/>
              <a:cs typeface="+mn-cs"/>
            </a:rPr>
            <a:t> ("Total Units Sold"): </a:t>
          </a:r>
          <a:r>
            <a:rPr lang="en-IN" sz="1100" b="1" i="0">
              <a:solidFill>
                <a:schemeClr val="lt1"/>
              </a:solidFill>
              <a:effectLst/>
              <a:latin typeface="+mn-lt"/>
              <a:ea typeface="+mn-ea"/>
              <a:cs typeface="+mn-cs"/>
            </a:rPr>
            <a:t>13px</a:t>
          </a:r>
          <a:r>
            <a:rPr lang="en-IN" sz="1100" b="0" i="0">
              <a:solidFill>
                <a:schemeClr val="lt1"/>
              </a:solidFill>
              <a:effectLst/>
              <a:latin typeface="+mn-lt"/>
              <a:ea typeface="+mn-ea"/>
              <a:cs typeface="+mn-cs"/>
            </a:rPr>
            <a:t>, Medium, #6B7280.</a:t>
          </a:r>
        </a:p>
        <a:p>
          <a:r>
            <a:rPr lang="en-IN" sz="1100" b="1" i="0">
              <a:solidFill>
                <a:schemeClr val="lt1"/>
              </a:solidFill>
              <a:effectLst/>
              <a:latin typeface="+mn-lt"/>
              <a:ea typeface="+mn-ea"/>
              <a:cs typeface="+mn-cs"/>
            </a:rPr>
            <a:t>4. Charts &amp; Filters</a:t>
          </a:r>
        </a:p>
        <a:p>
          <a:r>
            <a:rPr lang="en-IN" sz="1100" b="1" i="0">
              <a:solidFill>
                <a:schemeClr val="lt1"/>
              </a:solidFill>
              <a:effectLst/>
              <a:latin typeface="+mn-lt"/>
              <a:ea typeface="+mn-ea"/>
              <a:cs typeface="+mn-cs"/>
            </a:rPr>
            <a:t>Section Header</a:t>
          </a:r>
          <a:r>
            <a:rPr lang="en-IN" sz="1100" b="0" i="0">
              <a:solidFill>
                <a:schemeClr val="lt1"/>
              </a:solidFill>
              <a:effectLst/>
              <a:latin typeface="+mn-lt"/>
              <a:ea typeface="+mn-ea"/>
              <a:cs typeface="+mn-cs"/>
            </a:rPr>
            <a:t> ("2021 Monthly Sales Performance"): </a:t>
          </a:r>
          <a:r>
            <a:rPr lang="en-IN" sz="1100" b="1" i="0">
              <a:solidFill>
                <a:schemeClr val="lt1"/>
              </a:solidFill>
              <a:effectLst/>
              <a:latin typeface="+mn-lt"/>
              <a:ea typeface="+mn-ea"/>
              <a:cs typeface="+mn-cs"/>
            </a:rPr>
            <a:t>18px</a:t>
          </a:r>
          <a:r>
            <a:rPr lang="en-IN" sz="1100" b="0" i="0">
              <a:solidFill>
                <a:schemeClr val="lt1"/>
              </a:solidFill>
              <a:effectLst/>
              <a:latin typeface="+mn-lt"/>
              <a:ea typeface="+mn-ea"/>
              <a:cs typeface="+mn-cs"/>
            </a:rPr>
            <a:t>, Bold, #1A1A1B.</a:t>
          </a:r>
        </a:p>
        <a:p>
          <a:r>
            <a:rPr lang="en-IN" sz="1100" b="1" i="0">
              <a:solidFill>
                <a:schemeClr val="lt1"/>
              </a:solidFill>
              <a:effectLst/>
              <a:latin typeface="+mn-lt"/>
              <a:ea typeface="+mn-ea"/>
              <a:cs typeface="+mn-cs"/>
            </a:rPr>
            <a:t>Axis Labels</a:t>
          </a:r>
          <a:r>
            <a:rPr lang="en-IN" sz="1100" b="0" i="0">
              <a:solidFill>
                <a:schemeClr val="lt1"/>
              </a:solidFill>
              <a:effectLst/>
              <a:latin typeface="+mn-lt"/>
              <a:ea typeface="+mn-ea"/>
              <a:cs typeface="+mn-cs"/>
            </a:rPr>
            <a:t> (Jan, Feb, Mar): </a:t>
          </a:r>
          <a:r>
            <a:rPr lang="en-IN" sz="1100" b="1" i="0">
              <a:solidFill>
                <a:schemeClr val="lt1"/>
              </a:solidFill>
              <a:effectLst/>
              <a:latin typeface="+mn-lt"/>
              <a:ea typeface="+mn-ea"/>
              <a:cs typeface="+mn-cs"/>
            </a:rPr>
            <a:t>12px</a:t>
          </a:r>
          <a:r>
            <a:rPr lang="en-IN" sz="1100" b="0" i="0">
              <a:solidFill>
                <a:schemeClr val="lt1"/>
              </a:solidFill>
              <a:effectLst/>
              <a:latin typeface="+mn-lt"/>
              <a:ea typeface="+mn-ea"/>
              <a:cs typeface="+mn-cs"/>
            </a:rPr>
            <a:t>, Regular, #9CA3AF.</a:t>
          </a:r>
        </a:p>
        <a:p>
          <a:r>
            <a:rPr lang="en-IN" sz="1100" b="1" i="0">
              <a:solidFill>
                <a:schemeClr val="lt1"/>
              </a:solidFill>
              <a:effectLst/>
              <a:latin typeface="+mn-lt"/>
              <a:ea typeface="+mn-ea"/>
              <a:cs typeface="+mn-cs"/>
            </a:rPr>
            <a:t>Filter Header</a:t>
          </a:r>
          <a:r>
            <a:rPr lang="en-IN" sz="1100" b="0" i="0">
              <a:solidFill>
                <a:schemeClr val="lt1"/>
              </a:solidFill>
              <a:effectLst/>
              <a:latin typeface="+mn-lt"/>
              <a:ea typeface="+mn-ea"/>
              <a:cs typeface="+mn-cs"/>
            </a:rPr>
            <a:t> ("FILTERS"): </a:t>
          </a:r>
          <a:r>
            <a:rPr lang="en-IN" sz="1100" b="1" i="0">
              <a:solidFill>
                <a:schemeClr val="lt1"/>
              </a:solidFill>
              <a:effectLst/>
              <a:latin typeface="+mn-lt"/>
              <a:ea typeface="+mn-ea"/>
              <a:cs typeface="+mn-cs"/>
            </a:rPr>
            <a:t>12px</a:t>
          </a:r>
          <a:r>
            <a:rPr lang="en-IN" sz="1100" b="0" i="0">
              <a:solidFill>
                <a:schemeClr val="lt1"/>
              </a:solidFill>
              <a:effectLst/>
              <a:latin typeface="+mn-lt"/>
              <a:ea typeface="+mn-ea"/>
              <a:cs typeface="+mn-cs"/>
            </a:rPr>
            <a:t>, Bold, Uppercase, #9CA3AF.</a:t>
          </a:r>
        </a:p>
        <a:p>
          <a:r>
            <a:rPr lang="en-IN" sz="1100" b="1" i="0">
              <a:solidFill>
                <a:schemeClr val="lt1"/>
              </a:solidFill>
              <a:effectLst/>
              <a:latin typeface="+mn-lt"/>
              <a:ea typeface="+mn-ea"/>
              <a:cs typeface="+mn-cs"/>
            </a:rPr>
            <a:t>Filter Option Text</a:t>
          </a:r>
          <a:r>
            <a:rPr lang="en-IN" sz="1100" b="0" i="0">
              <a:solidFill>
                <a:schemeClr val="lt1"/>
              </a:solidFill>
              <a:effectLst/>
              <a:latin typeface="+mn-lt"/>
              <a:ea typeface="+mn-ea"/>
              <a:cs typeface="+mn-cs"/>
            </a:rPr>
            <a:t> ("Coke", "Diet Coke"): </a:t>
          </a:r>
          <a:r>
            <a:rPr lang="en-IN" sz="1100" b="1" i="0">
              <a:solidFill>
                <a:schemeClr val="lt1"/>
              </a:solidFill>
              <a:effectLst/>
              <a:latin typeface="+mn-lt"/>
              <a:ea typeface="+mn-ea"/>
              <a:cs typeface="+mn-cs"/>
            </a:rPr>
            <a:t>14px</a:t>
          </a:r>
          <a:r>
            <a:rPr lang="en-IN" sz="1100" b="0" i="0">
              <a:solidFill>
                <a:schemeClr val="lt1"/>
              </a:solidFill>
              <a:effectLst/>
              <a:latin typeface="+mn-lt"/>
              <a:ea typeface="+mn-ea"/>
              <a:cs typeface="+mn-cs"/>
            </a:rPr>
            <a:t>, Medium, #1A1A1B.</a:t>
          </a:r>
        </a:p>
        <a:p>
          <a:r>
            <a:rPr lang="en-IN" sz="1100" b="1" i="0">
              <a:solidFill>
                <a:schemeClr val="lt1"/>
              </a:solidFill>
              <a:effectLst/>
              <a:latin typeface="+mn-lt"/>
              <a:ea typeface="+mn-ea"/>
              <a:cs typeface="+mn-cs"/>
            </a:rPr>
            <a:t>5. Footer Bar</a:t>
          </a:r>
        </a:p>
        <a:p>
          <a:r>
            <a:rPr lang="en-IN" sz="1100" b="1" i="0">
              <a:solidFill>
                <a:schemeClr val="lt1"/>
              </a:solidFill>
              <a:effectLst/>
              <a:latin typeface="+mn-lt"/>
              <a:ea typeface="+mn-ea"/>
              <a:cs typeface="+mn-cs"/>
            </a:rPr>
            <a:t>Status Text</a:t>
          </a:r>
          <a:r>
            <a:rPr lang="en-IN" sz="1100" b="0" i="0">
              <a:solidFill>
                <a:schemeClr val="lt1"/>
              </a:solidFill>
              <a:effectLst/>
              <a:latin typeface="+mn-lt"/>
              <a:ea typeface="+mn-ea"/>
              <a:cs typeface="+mn-cs"/>
            </a:rPr>
            <a:t> ("LIVE DATA CONNECTED"): </a:t>
          </a:r>
          <a:r>
            <a:rPr lang="en-IN" sz="1100" b="1" i="0">
              <a:solidFill>
                <a:schemeClr val="lt1"/>
              </a:solidFill>
              <a:effectLst/>
              <a:latin typeface="+mn-lt"/>
              <a:ea typeface="+mn-ea"/>
              <a:cs typeface="+mn-cs"/>
            </a:rPr>
            <a:t>11px</a:t>
          </a:r>
          <a:r>
            <a:rPr lang="en-IN" sz="1100" b="0" i="0">
              <a:solidFill>
                <a:schemeClr val="lt1"/>
              </a:solidFill>
              <a:effectLst/>
              <a:latin typeface="+mn-lt"/>
              <a:ea typeface="+mn-ea"/>
              <a:cs typeface="+mn-cs"/>
            </a:rPr>
            <a:t>, Bold, Uppercase, #F40009.</a:t>
          </a:r>
        </a:p>
        <a:p>
          <a:pPr algn="l"/>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135949</xdr:colOff>
      <xdr:row>1</xdr:row>
      <xdr:rowOff>89262</xdr:rowOff>
    </xdr:from>
    <xdr:to>
      <xdr:col>2</xdr:col>
      <xdr:colOff>60779</xdr:colOff>
      <xdr:row>99</xdr:row>
      <xdr:rowOff>162560</xdr:rowOff>
    </xdr:to>
    <xdr:sp macro="" textlink="">
      <xdr:nvSpPr>
        <xdr:cNvPr id="11" name="Rectangle: Rounded Corners 10">
          <a:extLst>
            <a:ext uri="{FF2B5EF4-FFF2-40B4-BE49-F238E27FC236}">
              <a16:creationId xmlns:a16="http://schemas.microsoft.com/office/drawing/2014/main" id="{D564B5FD-2432-4943-BF47-C880D2CDE88F}"/>
            </a:ext>
          </a:extLst>
        </xdr:cNvPr>
        <xdr:cNvSpPr/>
      </xdr:nvSpPr>
      <xdr:spPr>
        <a:xfrm>
          <a:off x="271898" y="352021"/>
          <a:ext cx="3331212" cy="25823642"/>
        </a:xfrm>
        <a:prstGeom prst="roundRect">
          <a:avLst>
            <a:gd name="adj" fmla="val 825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321327</xdr:colOff>
      <xdr:row>0</xdr:row>
      <xdr:rowOff>19775</xdr:rowOff>
    </xdr:from>
    <xdr:to>
      <xdr:col>9</xdr:col>
      <xdr:colOff>443405</xdr:colOff>
      <xdr:row>7</xdr:row>
      <xdr:rowOff>5716</xdr:rowOff>
    </xdr:to>
    <xdr:sp macro="" textlink="">
      <xdr:nvSpPr>
        <xdr:cNvPr id="23" name="TextBox 22">
          <a:extLst>
            <a:ext uri="{FF2B5EF4-FFF2-40B4-BE49-F238E27FC236}">
              <a16:creationId xmlns:a16="http://schemas.microsoft.com/office/drawing/2014/main" id="{5CF1497A-7EC2-F3A6-C456-38C19E143AAF}"/>
            </a:ext>
          </a:extLst>
        </xdr:cNvPr>
        <xdr:cNvSpPr txBox="1"/>
      </xdr:nvSpPr>
      <xdr:spPr>
        <a:xfrm>
          <a:off x="4124206" y="19775"/>
          <a:ext cx="12429587" cy="1825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6600" b="1"/>
            <a:t>Sales &amp; Profitability</a:t>
          </a:r>
          <a:r>
            <a:rPr lang="en-IN" sz="6600" b="1" baseline="0"/>
            <a:t> Analysis</a:t>
          </a:r>
          <a:endParaRPr lang="en-IN" sz="6600" b="1"/>
        </a:p>
      </xdr:txBody>
    </xdr:sp>
    <xdr:clientData/>
  </xdr:twoCellAnchor>
  <xdr:twoCellAnchor>
    <xdr:from>
      <xdr:col>2</xdr:col>
      <xdr:colOff>357457</xdr:colOff>
      <xdr:row>5</xdr:row>
      <xdr:rowOff>147386</xdr:rowOff>
    </xdr:from>
    <xdr:to>
      <xdr:col>7</xdr:col>
      <xdr:colOff>395871</xdr:colOff>
      <xdr:row>9</xdr:row>
      <xdr:rowOff>7381</xdr:rowOff>
    </xdr:to>
    <xdr:sp macro="" textlink="">
      <xdr:nvSpPr>
        <xdr:cNvPr id="24" name="TextBox 23">
          <a:extLst>
            <a:ext uri="{FF2B5EF4-FFF2-40B4-BE49-F238E27FC236}">
              <a16:creationId xmlns:a16="http://schemas.microsoft.com/office/drawing/2014/main" id="{39143BDE-3069-6CAE-B53C-354253FA653D}"/>
            </a:ext>
          </a:extLst>
        </xdr:cNvPr>
        <xdr:cNvSpPr txBox="1"/>
      </xdr:nvSpPr>
      <xdr:spPr>
        <a:xfrm>
          <a:off x="3393820" y="1040355"/>
          <a:ext cx="6774094" cy="574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600" b="0">
              <a:solidFill>
                <a:srgbClr val="64748B"/>
              </a:solidFill>
            </a:rPr>
            <a:t>Across US Retailers (FY 2021)</a:t>
          </a:r>
        </a:p>
      </xdr:txBody>
    </xdr:sp>
    <xdr:clientData/>
  </xdr:twoCellAnchor>
  <xdr:twoCellAnchor>
    <xdr:from>
      <xdr:col>2</xdr:col>
      <xdr:colOff>549496</xdr:colOff>
      <xdr:row>12</xdr:row>
      <xdr:rowOff>97022</xdr:rowOff>
    </xdr:from>
    <xdr:to>
      <xdr:col>8</xdr:col>
      <xdr:colOff>777793</xdr:colOff>
      <xdr:row>42</xdr:row>
      <xdr:rowOff>167897</xdr:rowOff>
    </xdr:to>
    <xdr:grpSp>
      <xdr:nvGrpSpPr>
        <xdr:cNvPr id="3211" name="Group 3210">
          <a:extLst>
            <a:ext uri="{FF2B5EF4-FFF2-40B4-BE49-F238E27FC236}">
              <a16:creationId xmlns:a16="http://schemas.microsoft.com/office/drawing/2014/main" id="{AB3F446A-362C-E128-B3BC-FDE79621A319}"/>
            </a:ext>
          </a:extLst>
        </xdr:cNvPr>
        <xdr:cNvGrpSpPr/>
      </xdr:nvGrpSpPr>
      <xdr:grpSpPr>
        <a:xfrm>
          <a:off x="4588164" y="3246315"/>
          <a:ext cx="10901249" cy="7961254"/>
          <a:chOff x="3805181" y="2740889"/>
          <a:chExt cx="10881299" cy="8237066"/>
        </a:xfrm>
      </xdr:grpSpPr>
      <xdr:grpSp>
        <xdr:nvGrpSpPr>
          <xdr:cNvPr id="8" name="Group 7">
            <a:extLst>
              <a:ext uri="{FF2B5EF4-FFF2-40B4-BE49-F238E27FC236}">
                <a16:creationId xmlns:a16="http://schemas.microsoft.com/office/drawing/2014/main" id="{1549D8D1-1097-1DCD-4745-7F641F6D342B}"/>
              </a:ext>
            </a:extLst>
          </xdr:cNvPr>
          <xdr:cNvGrpSpPr/>
        </xdr:nvGrpSpPr>
        <xdr:grpSpPr>
          <a:xfrm>
            <a:off x="3812801" y="2737079"/>
            <a:ext cx="10866059" cy="8244686"/>
            <a:chOff x="3086834" y="1686702"/>
            <a:chExt cx="8491562" cy="5093560"/>
          </a:xfrm>
        </xdr:grpSpPr>
        <xdr:sp macro="" textlink="">
          <xdr:nvSpPr>
            <xdr:cNvPr id="15" name="Rectangle: Rounded Corners 14">
              <a:extLst>
                <a:ext uri="{FF2B5EF4-FFF2-40B4-BE49-F238E27FC236}">
                  <a16:creationId xmlns:a16="http://schemas.microsoft.com/office/drawing/2014/main" id="{C936B206-F0BC-8CED-E8E6-15168E25E89A}"/>
                </a:ext>
              </a:extLst>
            </xdr:cNvPr>
            <xdr:cNvSpPr/>
          </xdr:nvSpPr>
          <xdr:spPr>
            <a:xfrm>
              <a:off x="3086834" y="1686702"/>
              <a:ext cx="8487025" cy="5093560"/>
            </a:xfrm>
            <a:prstGeom prst="roundRect">
              <a:avLst>
                <a:gd name="adj" fmla="val 9970"/>
              </a:avLst>
            </a:prstGeom>
            <a:gradFill>
              <a:gsLst>
                <a:gs pos="16000">
                  <a:srgbClr val="A20008">
                    <a:lumMod val="92000"/>
                    <a:lumOff val="8000"/>
                  </a:srgbClr>
                </a:gs>
                <a:gs pos="0">
                  <a:srgbClr val="CC000A">
                    <a:lumMod val="91000"/>
                    <a:lumOff val="9000"/>
                  </a:srgbClr>
                </a:gs>
                <a:gs pos="100000">
                  <a:srgbClr val="820006">
                    <a:lumMod val="91000"/>
                    <a:lumOff val="9000"/>
                  </a:srgbClr>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pic>
          <xdr:nvPicPr>
            <xdr:cNvPr id="4" name="Graphic 3">
              <a:extLst>
                <a:ext uri="{FF2B5EF4-FFF2-40B4-BE49-F238E27FC236}">
                  <a16:creationId xmlns:a16="http://schemas.microsoft.com/office/drawing/2014/main" id="{CFA66CA1-2F1C-AA96-2FEB-B5EE76AC327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46909" y="2339828"/>
              <a:ext cx="4188305" cy="1154344"/>
            </a:xfrm>
            <a:prstGeom prst="rect">
              <a:avLst/>
            </a:prstGeom>
          </xdr:spPr>
        </xdr:pic>
        <xdr:sp macro="" textlink="">
          <xdr:nvSpPr>
            <xdr:cNvPr id="32" name="TextBox 31">
              <a:extLst>
                <a:ext uri="{FF2B5EF4-FFF2-40B4-BE49-F238E27FC236}">
                  <a16:creationId xmlns:a16="http://schemas.microsoft.com/office/drawing/2014/main" id="{0E8DAAE0-3193-478A-B17B-AECF7E366AE7}"/>
                </a:ext>
              </a:extLst>
            </xdr:cNvPr>
            <xdr:cNvSpPr txBox="1"/>
          </xdr:nvSpPr>
          <xdr:spPr>
            <a:xfrm>
              <a:off x="3705803" y="4382289"/>
              <a:ext cx="3100777" cy="513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200" b="0">
                  <a:solidFill>
                    <a:schemeClr val="bg1"/>
                  </a:solidFill>
                </a:rPr>
                <a:t>Total </a:t>
              </a:r>
              <a:r>
                <a:rPr lang="en-IN" sz="3200" b="0">
                  <a:solidFill>
                    <a:schemeClr val="bg1"/>
                  </a:solidFill>
                  <a:latin typeface="Plus Jakarta Sans (Body)"/>
                </a:rPr>
                <a:t>Revenue</a:t>
              </a:r>
            </a:p>
          </xdr:txBody>
        </xdr:sp>
        <xdr:sp macro="" textlink="KPIs!F7">
          <xdr:nvSpPr>
            <xdr:cNvPr id="34" name="TextBox 33">
              <a:extLst>
                <a:ext uri="{FF2B5EF4-FFF2-40B4-BE49-F238E27FC236}">
                  <a16:creationId xmlns:a16="http://schemas.microsoft.com/office/drawing/2014/main" id="{EC2DC653-E9CE-4A9B-9174-C4CD2983987B}"/>
                </a:ext>
              </a:extLst>
            </xdr:cNvPr>
            <xdr:cNvSpPr txBox="1"/>
          </xdr:nvSpPr>
          <xdr:spPr>
            <a:xfrm>
              <a:off x="3699836" y="5688901"/>
              <a:ext cx="2154902" cy="431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1786890-43A0-4345-A9E2-C9E51632CC5D}" type="TxLink">
                <a:rPr lang="en-US" sz="3200" b="0" i="0" u="none" strike="noStrike">
                  <a:solidFill>
                    <a:schemeClr val="bg1"/>
                  </a:solidFill>
                  <a:latin typeface="Plus Jakarta Sans"/>
                </a:rPr>
                <a:pPr/>
                <a:t>$86,84,028 </a:t>
              </a:fld>
              <a:endParaRPr lang="en-IN" sz="3200" b="0">
                <a:solidFill>
                  <a:schemeClr val="bg1"/>
                </a:solidFill>
              </a:endParaRPr>
            </a:p>
          </xdr:txBody>
        </xdr:sp>
        <xdr:grpSp>
          <xdr:nvGrpSpPr>
            <xdr:cNvPr id="42" name="Group 41">
              <a:extLst>
                <a:ext uri="{FF2B5EF4-FFF2-40B4-BE49-F238E27FC236}">
                  <a16:creationId xmlns:a16="http://schemas.microsoft.com/office/drawing/2014/main" id="{2390592D-E1D5-72FE-D108-E5D7991404D4}"/>
                </a:ext>
              </a:extLst>
            </xdr:cNvPr>
            <xdr:cNvGrpSpPr/>
          </xdr:nvGrpSpPr>
          <xdr:grpSpPr>
            <a:xfrm>
              <a:off x="7107134" y="1972133"/>
              <a:ext cx="4471262" cy="4799789"/>
              <a:chOff x="3842918" y="1344002"/>
              <a:chExt cx="3669661" cy="4099481"/>
            </a:xfrm>
          </xdr:grpSpPr>
          <xdr:sp macro="" textlink="">
            <xdr:nvSpPr>
              <xdr:cNvPr id="43" name="Freeform: Shape 42">
                <a:extLst>
                  <a:ext uri="{FF2B5EF4-FFF2-40B4-BE49-F238E27FC236}">
                    <a16:creationId xmlns:a16="http://schemas.microsoft.com/office/drawing/2014/main" id="{BE8D997A-FC05-A4C1-62E1-86C42AEBA394}"/>
                  </a:ext>
                </a:extLst>
              </xdr:cNvPr>
              <xdr:cNvSpPr/>
            </xdr:nvSpPr>
            <xdr:spPr>
              <a:xfrm>
                <a:off x="5595518" y="3600257"/>
                <a:ext cx="1917061" cy="1842394"/>
              </a:xfrm>
              <a:custGeom>
                <a:avLst/>
                <a:gdLst>
                  <a:gd name="csX0" fmla="*/ 1112520 w 1557462"/>
                  <a:gd name="csY0" fmla="*/ 0 h 1532696"/>
                  <a:gd name="csX1" fmla="*/ 1545563 w 1557462"/>
                  <a:gd name="csY1" fmla="*/ 87427 h 1532696"/>
                  <a:gd name="csX2" fmla="*/ 1557462 w 1557462"/>
                  <a:gd name="csY2" fmla="*/ 93159 h 1532696"/>
                  <a:gd name="csX3" fmla="*/ 1557462 w 1557462"/>
                  <a:gd name="csY3" fmla="*/ 1169946 h 1532696"/>
                  <a:gd name="csX4" fmla="*/ 1194712 w 1557462"/>
                  <a:gd name="csY4" fmla="*/ 1532696 h 1532696"/>
                  <a:gd name="csX5" fmla="*/ 83433 w 1557462"/>
                  <a:gd name="csY5" fmla="*/ 1532696 h 1532696"/>
                  <a:gd name="csX6" fmla="*/ 22603 w 1557462"/>
                  <a:gd name="csY6" fmla="*/ 1336732 h 1532696"/>
                  <a:gd name="csX7" fmla="*/ 0 w 1557462"/>
                  <a:gd name="csY7" fmla="*/ 1112520 h 1532696"/>
                  <a:gd name="csX8" fmla="*/ 1112520 w 1557462"/>
                  <a:gd name="csY8" fmla="*/ 0 h 153269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557462" h="1532696">
                    <a:moveTo>
                      <a:pt x="1112520" y="0"/>
                    </a:moveTo>
                    <a:cubicBezTo>
                      <a:pt x="1266127" y="0"/>
                      <a:pt x="1412463" y="31131"/>
                      <a:pt x="1545563" y="87427"/>
                    </a:cubicBezTo>
                    <a:lnTo>
                      <a:pt x="1557462" y="93159"/>
                    </a:lnTo>
                    <a:lnTo>
                      <a:pt x="1557462" y="1169946"/>
                    </a:lnTo>
                    <a:cubicBezTo>
                      <a:pt x="1557462" y="1370287"/>
                      <a:pt x="1395053" y="1532696"/>
                      <a:pt x="1194712" y="1532696"/>
                    </a:cubicBezTo>
                    <a:lnTo>
                      <a:pt x="83433" y="1532696"/>
                    </a:lnTo>
                    <a:lnTo>
                      <a:pt x="22603" y="1336732"/>
                    </a:lnTo>
                    <a:cubicBezTo>
                      <a:pt x="7783" y="1264310"/>
                      <a:pt x="0" y="1189324"/>
                      <a:pt x="0" y="1112520"/>
                    </a:cubicBezTo>
                    <a:cubicBezTo>
                      <a:pt x="0" y="498092"/>
                      <a:pt x="498092" y="0"/>
                      <a:pt x="1112520" y="0"/>
                    </a:cubicBezTo>
                    <a:close/>
                  </a:path>
                </a:pathLst>
              </a:custGeom>
              <a:solidFill>
                <a:srgbClr val="D4D4D4">
                  <a:alpha val="2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b="1"/>
              </a:p>
            </xdr:txBody>
          </xdr:sp>
          <xdr:sp macro="" textlink="">
            <xdr:nvSpPr>
              <xdr:cNvPr id="44" name="Freeform: Shape 43">
                <a:extLst>
                  <a:ext uri="{FF2B5EF4-FFF2-40B4-BE49-F238E27FC236}">
                    <a16:creationId xmlns:a16="http://schemas.microsoft.com/office/drawing/2014/main" id="{B473AA71-5F9E-757D-6210-240AE27F6EDD}"/>
                  </a:ext>
                </a:extLst>
              </xdr:cNvPr>
              <xdr:cNvSpPr/>
            </xdr:nvSpPr>
            <xdr:spPr>
              <a:xfrm>
                <a:off x="5273040" y="1901296"/>
                <a:ext cx="1412240" cy="1002703"/>
              </a:xfrm>
              <a:custGeom>
                <a:avLst/>
                <a:gdLst>
                  <a:gd name="csX0" fmla="*/ 871118 w 1412240"/>
                  <a:gd name="csY0" fmla="*/ 0 h 1002703"/>
                  <a:gd name="csX1" fmla="*/ 1390823 w 1412240"/>
                  <a:gd name="csY1" fmla="*/ 58928 h 1002703"/>
                  <a:gd name="csX2" fmla="*/ 1412240 w 1412240"/>
                  <a:gd name="csY2" fmla="*/ 64722 h 1002703"/>
                  <a:gd name="csX3" fmla="*/ 1412240 w 1412240"/>
                  <a:gd name="csY3" fmla="*/ 767325 h 1002703"/>
                  <a:gd name="csX4" fmla="*/ 1176862 w 1412240"/>
                  <a:gd name="csY4" fmla="*/ 1002703 h 1002703"/>
                  <a:gd name="csX5" fmla="*/ 235378 w 1412240"/>
                  <a:gd name="csY5" fmla="*/ 1002703 h 1002703"/>
                  <a:gd name="csX6" fmla="*/ 0 w 1412240"/>
                  <a:gd name="csY6" fmla="*/ 767325 h 1002703"/>
                  <a:gd name="csX7" fmla="*/ 0 w 1412240"/>
                  <a:gd name="csY7" fmla="*/ 171829 h 1002703"/>
                  <a:gd name="csX8" fmla="*/ 186800 w 1412240"/>
                  <a:gd name="csY8" fmla="*/ 103459 h 1002703"/>
                  <a:gd name="csX9" fmla="*/ 871118 w 1412240"/>
                  <a:gd name="csY9" fmla="*/ 0 h 100270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1412240" h="1002703">
                    <a:moveTo>
                      <a:pt x="871118" y="0"/>
                    </a:moveTo>
                    <a:cubicBezTo>
                      <a:pt x="1049844" y="0"/>
                      <a:pt x="1223811" y="20375"/>
                      <a:pt x="1390823" y="58928"/>
                    </a:cubicBezTo>
                    <a:lnTo>
                      <a:pt x="1412240" y="64722"/>
                    </a:lnTo>
                    <a:lnTo>
                      <a:pt x="1412240" y="767325"/>
                    </a:lnTo>
                    <a:cubicBezTo>
                      <a:pt x="1412240" y="897321"/>
                      <a:pt x="1306858" y="1002703"/>
                      <a:pt x="1176862" y="1002703"/>
                    </a:cubicBezTo>
                    <a:lnTo>
                      <a:pt x="235378" y="1002703"/>
                    </a:lnTo>
                    <a:cubicBezTo>
                      <a:pt x="105382" y="1002703"/>
                      <a:pt x="0" y="897321"/>
                      <a:pt x="0" y="767325"/>
                    </a:cubicBezTo>
                    <a:lnTo>
                      <a:pt x="0" y="171829"/>
                    </a:lnTo>
                    <a:lnTo>
                      <a:pt x="186800" y="103459"/>
                    </a:lnTo>
                    <a:cubicBezTo>
                      <a:pt x="402976" y="36222"/>
                      <a:pt x="632817" y="0"/>
                      <a:pt x="871118" y="0"/>
                    </a:cubicBezTo>
                    <a:close/>
                  </a:path>
                </a:pathLst>
              </a:custGeom>
              <a:solidFill>
                <a:srgbClr val="D4D4D4">
                  <a:alpha val="31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b="1"/>
              </a:p>
            </xdr:txBody>
          </xdr:sp>
          <xdr:sp macro="" textlink="">
            <xdr:nvSpPr>
              <xdr:cNvPr id="45" name="Freeform: Shape 44">
                <a:extLst>
                  <a:ext uri="{FF2B5EF4-FFF2-40B4-BE49-F238E27FC236}">
                    <a16:creationId xmlns:a16="http://schemas.microsoft.com/office/drawing/2014/main" id="{B2BC6ABF-4124-2D3D-BFB6-5D30AAA16AD0}"/>
                  </a:ext>
                </a:extLst>
              </xdr:cNvPr>
              <xdr:cNvSpPr/>
            </xdr:nvSpPr>
            <xdr:spPr>
              <a:xfrm>
                <a:off x="5266768" y="1344002"/>
                <a:ext cx="1412240" cy="730919"/>
              </a:xfrm>
              <a:custGeom>
                <a:avLst/>
                <a:gdLst>
                  <a:gd name="csX0" fmla="*/ 235378 w 1412240"/>
                  <a:gd name="csY0" fmla="*/ 0 h 732005"/>
                  <a:gd name="csX1" fmla="*/ 1176862 w 1412240"/>
                  <a:gd name="csY1" fmla="*/ 0 h 732005"/>
                  <a:gd name="csX2" fmla="*/ 1412240 w 1412240"/>
                  <a:gd name="csY2" fmla="*/ 235378 h 732005"/>
                  <a:gd name="csX3" fmla="*/ 1412240 w 1412240"/>
                  <a:gd name="csY3" fmla="*/ 624898 h 732005"/>
                  <a:gd name="csX4" fmla="*/ 1390823 w 1412240"/>
                  <a:gd name="csY4" fmla="*/ 619104 h 732005"/>
                  <a:gd name="csX5" fmla="*/ 871118 w 1412240"/>
                  <a:gd name="csY5" fmla="*/ 560176 h 732005"/>
                  <a:gd name="csX6" fmla="*/ 186800 w 1412240"/>
                  <a:gd name="csY6" fmla="*/ 663635 h 732005"/>
                  <a:gd name="csX7" fmla="*/ 0 w 1412240"/>
                  <a:gd name="csY7" fmla="*/ 732005 h 732005"/>
                  <a:gd name="csX8" fmla="*/ 0 w 1412240"/>
                  <a:gd name="csY8" fmla="*/ 235378 h 732005"/>
                  <a:gd name="csX9" fmla="*/ 235378 w 1412240"/>
                  <a:gd name="csY9" fmla="*/ 0 h 73200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1412240" h="732005">
                    <a:moveTo>
                      <a:pt x="235378" y="0"/>
                    </a:moveTo>
                    <a:lnTo>
                      <a:pt x="1176862" y="0"/>
                    </a:lnTo>
                    <a:cubicBezTo>
                      <a:pt x="1306858" y="0"/>
                      <a:pt x="1412240" y="105382"/>
                      <a:pt x="1412240" y="235378"/>
                    </a:cubicBezTo>
                    <a:lnTo>
                      <a:pt x="1412240" y="624898"/>
                    </a:lnTo>
                    <a:lnTo>
                      <a:pt x="1390823" y="619104"/>
                    </a:lnTo>
                    <a:cubicBezTo>
                      <a:pt x="1223811" y="580551"/>
                      <a:pt x="1049844" y="560176"/>
                      <a:pt x="871118" y="560176"/>
                    </a:cubicBezTo>
                    <a:cubicBezTo>
                      <a:pt x="632817" y="560176"/>
                      <a:pt x="402976" y="596398"/>
                      <a:pt x="186800" y="663635"/>
                    </a:cubicBezTo>
                    <a:lnTo>
                      <a:pt x="0" y="732005"/>
                    </a:lnTo>
                    <a:lnTo>
                      <a:pt x="0" y="235378"/>
                    </a:lnTo>
                    <a:cubicBezTo>
                      <a:pt x="0" y="105382"/>
                      <a:pt x="105382" y="0"/>
                      <a:pt x="235378" y="0"/>
                    </a:cubicBezTo>
                    <a:close/>
                  </a:path>
                </a:pathLst>
              </a:custGeom>
              <a:solidFill>
                <a:srgbClr val="D4D4D4">
                  <a:alpha val="31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b="1"/>
              </a:p>
            </xdr:txBody>
          </xdr:sp>
          <xdr:sp macro="" textlink="">
            <xdr:nvSpPr>
              <xdr:cNvPr id="46" name="Freeform: Shape 45">
                <a:extLst>
                  <a:ext uri="{FF2B5EF4-FFF2-40B4-BE49-F238E27FC236}">
                    <a16:creationId xmlns:a16="http://schemas.microsoft.com/office/drawing/2014/main" id="{2FDA9565-1B48-3075-8C32-9BFD50ACFA5A}"/>
                  </a:ext>
                </a:extLst>
              </xdr:cNvPr>
              <xdr:cNvSpPr/>
            </xdr:nvSpPr>
            <xdr:spPr>
              <a:xfrm>
                <a:off x="3842918" y="1966017"/>
                <a:ext cx="3668405" cy="3477466"/>
              </a:xfrm>
              <a:custGeom>
                <a:avLst/>
                <a:gdLst>
                  <a:gd name="csX0" fmla="*/ 2842362 w 3668405"/>
                  <a:gd name="csY0" fmla="*/ 0 h 3477466"/>
                  <a:gd name="csX1" fmla="*/ 2985558 w 3668405"/>
                  <a:gd name="csY1" fmla="*/ 38737 h 3477466"/>
                  <a:gd name="csX2" fmla="*/ 3587885 w 3668405"/>
                  <a:gd name="csY2" fmla="*/ 328294 h 3477466"/>
                  <a:gd name="csX3" fmla="*/ 3668405 w 3668405"/>
                  <a:gd name="csY3" fmla="*/ 388505 h 3477466"/>
                  <a:gd name="csX4" fmla="*/ 3668405 w 3668405"/>
                  <a:gd name="csY4" fmla="*/ 3042653 h 3477466"/>
                  <a:gd name="csX5" fmla="*/ 3233592 w 3668405"/>
                  <a:gd name="csY5" fmla="*/ 3477466 h 3477466"/>
                  <a:gd name="csX6" fmla="*/ 365254 w 3668405"/>
                  <a:gd name="csY6" fmla="*/ 3477466 h 3477466"/>
                  <a:gd name="csX7" fmla="*/ 277748 w 3668405"/>
                  <a:gd name="csY7" fmla="*/ 3333426 h 3477466"/>
                  <a:gd name="csX8" fmla="*/ 0 w 3668405"/>
                  <a:gd name="csY8" fmla="*/ 2236518 h 3477466"/>
                  <a:gd name="csX9" fmla="*/ 1405493 w 3668405"/>
                  <a:gd name="csY9" fmla="*/ 116121 h 3477466"/>
                  <a:gd name="csX10" fmla="*/ 1430122 w 3668405"/>
                  <a:gd name="csY10" fmla="*/ 107107 h 3477466"/>
                  <a:gd name="csX11" fmla="*/ 1430122 w 3668405"/>
                  <a:gd name="csY11" fmla="*/ 702603 h 3477466"/>
                  <a:gd name="csX12" fmla="*/ 1665500 w 3668405"/>
                  <a:gd name="csY12" fmla="*/ 937981 h 3477466"/>
                  <a:gd name="csX13" fmla="*/ 2606984 w 3668405"/>
                  <a:gd name="csY13" fmla="*/ 937981 h 3477466"/>
                  <a:gd name="csX14" fmla="*/ 2842362 w 3668405"/>
                  <a:gd name="csY14" fmla="*/ 702603 h 3477466"/>
                  <a:gd name="csX15" fmla="*/ 2842362 w 3668405"/>
                  <a:gd name="csY15" fmla="*/ 0 h 3477466"/>
                  <a:gd name="csX16" fmla="*/ 3119980 w 3668405"/>
                  <a:gd name="csY16" fmla="*/ 1633075 h 3477466"/>
                  <a:gd name="csX17" fmla="*/ 1750593 w 3668405"/>
                  <a:gd name="csY17" fmla="*/ 2970392 h 3477466"/>
                  <a:gd name="csX18" fmla="*/ 1778415 w 3668405"/>
                  <a:gd name="csY18" fmla="*/ 3239909 h 3477466"/>
                  <a:gd name="csX19" fmla="*/ 1853290 w 3668405"/>
                  <a:gd name="csY19" fmla="*/ 3475469 h 3477466"/>
                  <a:gd name="csX20" fmla="*/ 3221149 w 3668405"/>
                  <a:gd name="csY20" fmla="*/ 3475469 h 3477466"/>
                  <a:gd name="csX21" fmla="*/ 3667654 w 3668405"/>
                  <a:gd name="csY21" fmla="*/ 3039422 h 3477466"/>
                  <a:gd name="csX22" fmla="*/ 3667654 w 3668405"/>
                  <a:gd name="csY22" fmla="*/ 1745058 h 3477466"/>
                  <a:gd name="csX23" fmla="*/ 3653008 w 3668405"/>
                  <a:gd name="csY23" fmla="*/ 1738168 h 3477466"/>
                  <a:gd name="csX24" fmla="*/ 3119980 w 3668405"/>
                  <a:gd name="csY24" fmla="*/ 1633075 h 347746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Lst>
                <a:rect l="l" t="t" r="r" b="b"/>
                <a:pathLst>
                  <a:path w="3668405" h="3477466">
                    <a:moveTo>
                      <a:pt x="2842362" y="0"/>
                    </a:moveTo>
                    <a:lnTo>
                      <a:pt x="2985558" y="38737"/>
                    </a:lnTo>
                    <a:cubicBezTo>
                      <a:pt x="3201734" y="105975"/>
                      <a:pt x="3404245" y="204229"/>
                      <a:pt x="3587885" y="328294"/>
                    </a:cubicBezTo>
                    <a:lnTo>
                      <a:pt x="3668405" y="388505"/>
                    </a:lnTo>
                    <a:lnTo>
                      <a:pt x="3668405" y="3042653"/>
                    </a:lnTo>
                    <a:cubicBezTo>
                      <a:pt x="3668405" y="3282794"/>
                      <a:pt x="3473733" y="3477466"/>
                      <a:pt x="3233592" y="3477466"/>
                    </a:cubicBezTo>
                    <a:lnTo>
                      <a:pt x="365254" y="3477466"/>
                    </a:lnTo>
                    <a:lnTo>
                      <a:pt x="277748" y="3333426"/>
                    </a:lnTo>
                    <a:cubicBezTo>
                      <a:pt x="100616" y="3007356"/>
                      <a:pt x="0" y="2633687"/>
                      <a:pt x="0" y="2236518"/>
                    </a:cubicBezTo>
                    <a:cubicBezTo>
                      <a:pt x="0" y="1283313"/>
                      <a:pt x="579544" y="465468"/>
                      <a:pt x="1405493" y="116121"/>
                    </a:cubicBezTo>
                    <a:lnTo>
                      <a:pt x="1430122" y="107107"/>
                    </a:lnTo>
                    <a:lnTo>
                      <a:pt x="1430122" y="702603"/>
                    </a:lnTo>
                    <a:cubicBezTo>
                      <a:pt x="1430122" y="832599"/>
                      <a:pt x="1535504" y="937981"/>
                      <a:pt x="1665500" y="937981"/>
                    </a:cubicBezTo>
                    <a:lnTo>
                      <a:pt x="2606984" y="937981"/>
                    </a:lnTo>
                    <a:cubicBezTo>
                      <a:pt x="2736980" y="937981"/>
                      <a:pt x="2842362" y="832599"/>
                      <a:pt x="2842362" y="702603"/>
                    </a:cubicBezTo>
                    <a:lnTo>
                      <a:pt x="2842362" y="0"/>
                    </a:lnTo>
                    <a:close/>
                    <a:moveTo>
                      <a:pt x="3119980" y="1633075"/>
                    </a:moveTo>
                    <a:cubicBezTo>
                      <a:pt x="2363688" y="1633075"/>
                      <a:pt x="1750593" y="2231812"/>
                      <a:pt x="1750593" y="2970392"/>
                    </a:cubicBezTo>
                    <a:cubicBezTo>
                      <a:pt x="1750593" y="3062715"/>
                      <a:pt x="1760173" y="3152853"/>
                      <a:pt x="1778415" y="3239909"/>
                    </a:cubicBezTo>
                    <a:lnTo>
                      <a:pt x="1853290" y="3475469"/>
                    </a:lnTo>
                    <a:lnTo>
                      <a:pt x="3221149" y="3475469"/>
                    </a:lnTo>
                    <a:cubicBezTo>
                      <a:pt x="3467747" y="3475469"/>
                      <a:pt x="3667654" y="3280244"/>
                      <a:pt x="3667654" y="3039422"/>
                    </a:cubicBezTo>
                    <a:lnTo>
                      <a:pt x="3667654" y="1745058"/>
                    </a:lnTo>
                    <a:lnTo>
                      <a:pt x="3653008" y="1738168"/>
                    </a:lnTo>
                    <a:cubicBezTo>
                      <a:pt x="3489177" y="1670496"/>
                      <a:pt x="3309053" y="1633075"/>
                      <a:pt x="3119980" y="1633075"/>
                    </a:cubicBezTo>
                    <a:close/>
                  </a:path>
                </a:pathLst>
              </a:custGeom>
              <a:solidFill>
                <a:srgbClr val="D4D4D4">
                  <a:alpha val="13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b="1"/>
              </a:p>
            </xdr:txBody>
          </xdr:sp>
        </xdr:grpSp>
        <xdr:sp macro="" textlink="KPIs!F10">
          <xdr:nvSpPr>
            <xdr:cNvPr id="49" name="TextBox 48">
              <a:extLst>
                <a:ext uri="{FF2B5EF4-FFF2-40B4-BE49-F238E27FC236}">
                  <a16:creationId xmlns:a16="http://schemas.microsoft.com/office/drawing/2014/main" id="{786441AA-B78E-E9C5-18CD-F70965FFE1F9}"/>
                </a:ext>
              </a:extLst>
            </xdr:cNvPr>
            <xdr:cNvSpPr txBox="1"/>
          </xdr:nvSpPr>
          <xdr:spPr>
            <a:xfrm>
              <a:off x="9177804" y="2417363"/>
              <a:ext cx="1057364" cy="673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US" sz="2400" b="0" i="0" u="none" strike="noStrike">
                  <a:solidFill>
                    <a:schemeClr val="bg1"/>
                  </a:solidFill>
                  <a:latin typeface="Sans Serif Collection" panose="020B0502040504020204" pitchFamily="34" charset="0"/>
                  <a:ea typeface="Sans Serif Collection" panose="020B0502040504020204" pitchFamily="34" charset="0"/>
                  <a:cs typeface="Sans Serif Collection" panose="020B0502040504020204" pitchFamily="34" charset="0"/>
                </a:rPr>
                <a:t>+</a:t>
              </a:r>
              <a:fld id="{3FA0C1CB-3481-4768-A4AB-9A81CE40E83D}" type="TxLink">
                <a:rPr lang="en-US" sz="2400" b="0" i="0" u="none" strike="noStrike">
                  <a:solidFill>
                    <a:schemeClr val="bg1"/>
                  </a:solidFill>
                  <a:latin typeface="Sans Serif Collection" panose="020B0502040504020204" pitchFamily="34" charset="0"/>
                  <a:ea typeface="Sans Serif Collection" panose="020B0502040504020204" pitchFamily="34" charset="0"/>
                  <a:cs typeface="Sans Serif Collection" panose="020B0502040504020204" pitchFamily="34" charset="0"/>
                </a:rPr>
                <a:pPr marL="0" indent="0"/>
                <a:t>36%</a:t>
              </a:fld>
              <a:endParaRPr lang="en-IN" sz="2400" b="0" i="0" u="none" strike="noStrike">
                <a:solidFill>
                  <a:schemeClr val="bg1"/>
                </a:solidFill>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pic>
          <xdr:nvPicPr>
            <xdr:cNvPr id="52" name="Graphic 51">
              <a:extLst>
                <a:ext uri="{FF2B5EF4-FFF2-40B4-BE49-F238E27FC236}">
                  <a16:creationId xmlns:a16="http://schemas.microsoft.com/office/drawing/2014/main" id="{085D57C9-82C8-06FC-B0DF-45AAB4C7E9C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479506" y="2064385"/>
              <a:ext cx="457428" cy="435929"/>
            </a:xfrm>
            <a:prstGeom prst="rect">
              <a:avLst/>
            </a:prstGeom>
          </xdr:spPr>
        </xdr:pic>
        <xdr:sp macro="" textlink="">
          <xdr:nvSpPr>
            <xdr:cNvPr id="54" name="TextBox 53">
              <a:extLst>
                <a:ext uri="{FF2B5EF4-FFF2-40B4-BE49-F238E27FC236}">
                  <a16:creationId xmlns:a16="http://schemas.microsoft.com/office/drawing/2014/main" id="{C96CBD99-AEA9-42E4-B305-737E1B167372}"/>
                </a:ext>
              </a:extLst>
            </xdr:cNvPr>
            <xdr:cNvSpPr txBox="1"/>
          </xdr:nvSpPr>
          <xdr:spPr>
            <a:xfrm>
              <a:off x="8921055" y="2896234"/>
              <a:ext cx="1586072" cy="909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0">
                  <a:solidFill>
                    <a:schemeClr val="bg1"/>
                  </a:solidFill>
                </a:rPr>
                <a:t>Average </a:t>
              </a:r>
            </a:p>
            <a:p>
              <a:pPr algn="ctr"/>
              <a:r>
                <a:rPr lang="en-IN" sz="2400" b="0">
                  <a:solidFill>
                    <a:schemeClr val="bg1"/>
                  </a:solidFill>
                </a:rPr>
                <a:t>Margin</a:t>
              </a:r>
              <a:endParaRPr lang="en-IN" sz="2400" b="0">
                <a:solidFill>
                  <a:schemeClr val="bg1"/>
                </a:solidFill>
                <a:latin typeface="Plus Jakarta Sans (Body)"/>
              </a:endParaRPr>
            </a:p>
          </xdr:txBody>
        </xdr:sp>
        <xdr:sp macro="" textlink="KPIs!G7">
          <xdr:nvSpPr>
            <xdr:cNvPr id="58" name="TextBox 57">
              <a:extLst>
                <a:ext uri="{FF2B5EF4-FFF2-40B4-BE49-F238E27FC236}">
                  <a16:creationId xmlns:a16="http://schemas.microsoft.com/office/drawing/2014/main" id="{F671AF23-F95D-268C-5B08-8F26E21D2CF2}"/>
                </a:ext>
              </a:extLst>
            </xdr:cNvPr>
            <xdr:cNvSpPr txBox="1"/>
          </xdr:nvSpPr>
          <xdr:spPr>
            <a:xfrm>
              <a:off x="3705803" y="4939791"/>
              <a:ext cx="2489277" cy="513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7E0825E-AF37-44D7-A9A7-E1B97054848A}" type="TxLink">
                <a:rPr lang="en-US" sz="5400" b="1" i="0" u="none" strike="noStrike">
                  <a:solidFill>
                    <a:schemeClr val="bg1"/>
                  </a:solidFill>
                  <a:latin typeface="Plus Jakarta Sans"/>
                  <a:ea typeface="+mn-ea"/>
                  <a:cs typeface="Plus Jakarta Sans"/>
                </a:rPr>
                <a:pPr marL="0" indent="0"/>
                <a:t>$8.7M</a:t>
              </a:fld>
              <a:endParaRPr lang="en-IN" sz="368400" b="1">
                <a:solidFill>
                  <a:schemeClr val="bg1"/>
                </a:solidFill>
                <a:latin typeface="+mn-lt"/>
                <a:ea typeface="+mn-ea"/>
                <a:cs typeface="+mn-cs"/>
              </a:endParaRPr>
            </a:p>
          </xdr:txBody>
        </xdr:sp>
      </xdr:grpSp>
      <xdr:grpSp>
        <xdr:nvGrpSpPr>
          <xdr:cNvPr id="61" name="Graphic 57">
            <a:extLst>
              <a:ext uri="{FF2B5EF4-FFF2-40B4-BE49-F238E27FC236}">
                <a16:creationId xmlns:a16="http://schemas.microsoft.com/office/drawing/2014/main" id="{CE9084CA-65E8-933B-88EB-4891815DE404}"/>
              </a:ext>
            </a:extLst>
          </xdr:cNvPr>
          <xdr:cNvGrpSpPr/>
        </xdr:nvGrpSpPr>
        <xdr:grpSpPr>
          <a:xfrm>
            <a:off x="12976757" y="8851917"/>
            <a:ext cx="1456719" cy="1629669"/>
            <a:chOff x="8431643" y="6862709"/>
            <a:chExt cx="861713" cy="842728"/>
          </a:xfrm>
          <a:solidFill>
            <a:schemeClr val="bg1"/>
          </a:solidFill>
        </xdr:grpSpPr>
        <xdr:sp macro="" textlink="">
          <xdr:nvSpPr>
            <xdr:cNvPr id="62" name="Freeform: Shape 61">
              <a:extLst>
                <a:ext uri="{FF2B5EF4-FFF2-40B4-BE49-F238E27FC236}">
                  <a16:creationId xmlns:a16="http://schemas.microsoft.com/office/drawing/2014/main" id="{D3204EE1-90EB-472A-ACCF-87D665868A7D}"/>
                </a:ext>
              </a:extLst>
            </xdr:cNvPr>
            <xdr:cNvSpPr/>
          </xdr:nvSpPr>
          <xdr:spPr>
            <a:xfrm>
              <a:off x="8431643" y="6862709"/>
              <a:ext cx="824159" cy="421364"/>
            </a:xfrm>
            <a:custGeom>
              <a:avLst/>
              <a:gdLst>
                <a:gd name="csX0" fmla="*/ 824153 w 824159"/>
                <a:gd name="csY0" fmla="*/ 97853 h 421364"/>
                <a:gd name="csX1" fmla="*/ 824153 w 824159"/>
                <a:gd name="csY1" fmla="*/ 229938 h 421364"/>
                <a:gd name="csX2" fmla="*/ 784823 w 824159"/>
                <a:gd name="csY2" fmla="*/ 268223 h 421364"/>
                <a:gd name="csX3" fmla="*/ 647170 w 824159"/>
                <a:gd name="csY3" fmla="*/ 268223 h 421364"/>
                <a:gd name="csX4" fmla="*/ 607397 w 824159"/>
                <a:gd name="csY4" fmla="*/ 230373 h 421364"/>
                <a:gd name="csX5" fmla="*/ 607840 w 824159"/>
                <a:gd name="csY5" fmla="*/ 224195 h 421364"/>
                <a:gd name="csX6" fmla="*/ 649136 w 824159"/>
                <a:gd name="csY6" fmla="*/ 191652 h 421364"/>
                <a:gd name="csX7" fmla="*/ 694365 w 824159"/>
                <a:gd name="csY7" fmla="*/ 191652 h 421364"/>
                <a:gd name="csX8" fmla="*/ 194503 w 824159"/>
                <a:gd name="csY8" fmla="*/ 165491 h 421364"/>
                <a:gd name="csX9" fmla="*/ 78856 w 824159"/>
                <a:gd name="csY9" fmla="*/ 386907 h 421364"/>
                <a:gd name="csX10" fmla="*/ 39527 w 824159"/>
                <a:gd name="csY10" fmla="*/ 421364 h 421364"/>
                <a:gd name="csX11" fmla="*/ 39527 w 824159"/>
                <a:gd name="csY11" fmla="*/ 421364 h 421364"/>
                <a:gd name="csX12" fmla="*/ 0 w 824159"/>
                <a:gd name="csY12" fmla="*/ 383271 h 421364"/>
                <a:gd name="csX13" fmla="*/ 197 w 824159"/>
                <a:gd name="csY13" fmla="*/ 379250 h 421364"/>
                <a:gd name="csX14" fmla="*/ 473738 w 824159"/>
                <a:gd name="csY14" fmla="*/ 2123 h 421364"/>
                <a:gd name="csX15" fmla="*/ 745494 w 824159"/>
                <a:gd name="csY15" fmla="*/ 132310 h 421364"/>
                <a:gd name="csX16" fmla="*/ 745494 w 824159"/>
                <a:gd name="csY16" fmla="*/ 95939 h 421364"/>
                <a:gd name="csX17" fmla="*/ 784375 w 824159"/>
                <a:gd name="csY17" fmla="*/ 57223 h 421364"/>
                <a:gd name="csX18" fmla="*/ 790723 w 824159"/>
                <a:gd name="csY18" fmla="*/ 57654 h 421364"/>
                <a:gd name="csX19" fmla="*/ 824153 w 824159"/>
                <a:gd name="csY19" fmla="*/ 97853 h 42136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Lst>
              <a:rect l="l" t="t" r="r" b="b"/>
              <a:pathLst>
                <a:path w="824159" h="421364">
                  <a:moveTo>
                    <a:pt x="824153" y="97853"/>
                  </a:moveTo>
                  <a:lnTo>
                    <a:pt x="824153" y="229938"/>
                  </a:lnTo>
                  <a:cubicBezTo>
                    <a:pt x="824153" y="251082"/>
                    <a:pt x="806544" y="268223"/>
                    <a:pt x="784823" y="268223"/>
                  </a:cubicBezTo>
                  <a:lnTo>
                    <a:pt x="647170" y="268223"/>
                  </a:lnTo>
                  <a:cubicBezTo>
                    <a:pt x="625450" y="268462"/>
                    <a:pt x="607643" y="251517"/>
                    <a:pt x="607397" y="230373"/>
                  </a:cubicBezTo>
                  <a:cubicBezTo>
                    <a:pt x="607373" y="228306"/>
                    <a:pt x="607521" y="226239"/>
                    <a:pt x="607840" y="224195"/>
                  </a:cubicBezTo>
                  <a:cubicBezTo>
                    <a:pt x="611658" y="205023"/>
                    <a:pt x="629078" y="191295"/>
                    <a:pt x="649136" y="191652"/>
                  </a:cubicBezTo>
                  <a:lnTo>
                    <a:pt x="694365" y="191652"/>
                  </a:lnTo>
                  <a:cubicBezTo>
                    <a:pt x="563753" y="50060"/>
                    <a:pt x="339957" y="38347"/>
                    <a:pt x="194503" y="165491"/>
                  </a:cubicBezTo>
                  <a:cubicBezTo>
                    <a:pt x="129016" y="222734"/>
                    <a:pt x="87786" y="301673"/>
                    <a:pt x="78856" y="386907"/>
                  </a:cubicBezTo>
                  <a:cubicBezTo>
                    <a:pt x="76829" y="406544"/>
                    <a:pt x="59800" y="421463"/>
                    <a:pt x="39527" y="421364"/>
                  </a:cubicBezTo>
                  <a:lnTo>
                    <a:pt x="39527" y="421364"/>
                  </a:lnTo>
                  <a:cubicBezTo>
                    <a:pt x="17806" y="421470"/>
                    <a:pt x="109" y="404415"/>
                    <a:pt x="0" y="383271"/>
                  </a:cubicBezTo>
                  <a:cubicBezTo>
                    <a:pt x="-6" y="381928"/>
                    <a:pt x="59" y="380586"/>
                    <a:pt x="197" y="379250"/>
                  </a:cubicBezTo>
                  <a:cubicBezTo>
                    <a:pt x="23980" y="147817"/>
                    <a:pt x="235991" y="-21029"/>
                    <a:pt x="473738" y="2123"/>
                  </a:cubicBezTo>
                  <a:cubicBezTo>
                    <a:pt x="577479" y="12225"/>
                    <a:pt x="673982" y="58456"/>
                    <a:pt x="745494" y="132310"/>
                  </a:cubicBezTo>
                  <a:lnTo>
                    <a:pt x="745494" y="95939"/>
                  </a:lnTo>
                  <a:cubicBezTo>
                    <a:pt x="745248" y="74796"/>
                    <a:pt x="762656" y="57462"/>
                    <a:pt x="784375" y="57223"/>
                  </a:cubicBezTo>
                  <a:cubicBezTo>
                    <a:pt x="786500" y="57199"/>
                    <a:pt x="788622" y="57343"/>
                    <a:pt x="790723" y="57654"/>
                  </a:cubicBezTo>
                  <a:cubicBezTo>
                    <a:pt x="810418" y="61370"/>
                    <a:pt x="824519" y="78328"/>
                    <a:pt x="824153" y="97853"/>
                  </a:cubicBezTo>
                  <a:close/>
                </a:path>
              </a:pathLst>
            </a:custGeom>
            <a:grpFill/>
            <a:ln w="19645" cap="flat">
              <a:noFill/>
              <a:prstDash val="solid"/>
              <a:miter/>
            </a:ln>
          </xdr:spPr>
        </xdr:sp>
        <xdr:sp macro="" textlink="">
          <xdr:nvSpPr>
            <xdr:cNvPr id="63" name="Freeform: Shape 62">
              <a:extLst>
                <a:ext uri="{FF2B5EF4-FFF2-40B4-BE49-F238E27FC236}">
                  <a16:creationId xmlns:a16="http://schemas.microsoft.com/office/drawing/2014/main" id="{7E63934C-5EAC-750C-703B-8DE827218D30}"/>
                </a:ext>
              </a:extLst>
            </xdr:cNvPr>
            <xdr:cNvSpPr/>
          </xdr:nvSpPr>
          <xdr:spPr>
            <a:xfrm>
              <a:off x="8469197" y="7284073"/>
              <a:ext cx="824159" cy="421364"/>
            </a:xfrm>
            <a:custGeom>
              <a:avLst/>
              <a:gdLst>
                <a:gd name="csX0" fmla="*/ 7 w 824159"/>
                <a:gd name="csY0" fmla="*/ 323511 h 421364"/>
                <a:gd name="csX1" fmla="*/ 7 w 824159"/>
                <a:gd name="csY1" fmla="*/ 191427 h 421364"/>
                <a:gd name="csX2" fmla="*/ 39337 w 824159"/>
                <a:gd name="csY2" fmla="*/ 153142 h 421364"/>
                <a:gd name="csX3" fmla="*/ 176990 w 824159"/>
                <a:gd name="csY3" fmla="*/ 153142 h 421364"/>
                <a:gd name="csX4" fmla="*/ 216763 w 824159"/>
                <a:gd name="csY4" fmla="*/ 190991 h 421364"/>
                <a:gd name="csX5" fmla="*/ 216320 w 824159"/>
                <a:gd name="csY5" fmla="*/ 197170 h 421364"/>
                <a:gd name="csX6" fmla="*/ 175024 w 824159"/>
                <a:gd name="csY6" fmla="*/ 229712 h 421364"/>
                <a:gd name="csX7" fmla="*/ 129795 w 824159"/>
                <a:gd name="csY7" fmla="*/ 229712 h 421364"/>
                <a:gd name="csX8" fmla="*/ 629657 w 824159"/>
                <a:gd name="csY8" fmla="*/ 255873 h 421364"/>
                <a:gd name="csX9" fmla="*/ 745303 w 824159"/>
                <a:gd name="csY9" fmla="*/ 34457 h 421364"/>
                <a:gd name="csX10" fmla="*/ 784633 w 824159"/>
                <a:gd name="csY10" fmla="*/ 0 h 421364"/>
                <a:gd name="csX11" fmla="*/ 784633 w 824159"/>
                <a:gd name="csY11" fmla="*/ 0 h 421364"/>
                <a:gd name="csX12" fmla="*/ 824159 w 824159"/>
                <a:gd name="csY12" fmla="*/ 38093 h 421364"/>
                <a:gd name="csX13" fmla="*/ 823963 w 824159"/>
                <a:gd name="csY13" fmla="*/ 42114 h 421364"/>
                <a:gd name="csX14" fmla="*/ 350422 w 824159"/>
                <a:gd name="csY14" fmla="*/ 419241 h 421364"/>
                <a:gd name="csX15" fmla="*/ 78666 w 824159"/>
                <a:gd name="csY15" fmla="*/ 289054 h 421364"/>
                <a:gd name="csX16" fmla="*/ 78666 w 824159"/>
                <a:gd name="csY16" fmla="*/ 325425 h 421364"/>
                <a:gd name="csX17" fmla="*/ 39784 w 824159"/>
                <a:gd name="csY17" fmla="*/ 364142 h 421364"/>
                <a:gd name="csX18" fmla="*/ 33437 w 824159"/>
                <a:gd name="csY18" fmla="*/ 363711 h 421364"/>
                <a:gd name="csX19" fmla="*/ 7 w 824159"/>
                <a:gd name="csY19" fmla="*/ 323511 h 42136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Lst>
              <a:rect l="l" t="t" r="r" b="b"/>
              <a:pathLst>
                <a:path w="824159" h="421364">
                  <a:moveTo>
                    <a:pt x="7" y="323511"/>
                  </a:moveTo>
                  <a:lnTo>
                    <a:pt x="7" y="191427"/>
                  </a:lnTo>
                  <a:cubicBezTo>
                    <a:pt x="7" y="170283"/>
                    <a:pt x="17615" y="153142"/>
                    <a:pt x="39337" y="153142"/>
                  </a:cubicBezTo>
                  <a:lnTo>
                    <a:pt x="176990" y="153142"/>
                  </a:lnTo>
                  <a:cubicBezTo>
                    <a:pt x="198710" y="152902"/>
                    <a:pt x="216517" y="169848"/>
                    <a:pt x="216763" y="190991"/>
                  </a:cubicBezTo>
                  <a:cubicBezTo>
                    <a:pt x="216787" y="193059"/>
                    <a:pt x="216639" y="195125"/>
                    <a:pt x="216320" y="197170"/>
                  </a:cubicBezTo>
                  <a:cubicBezTo>
                    <a:pt x="212502" y="216342"/>
                    <a:pt x="195082" y="230069"/>
                    <a:pt x="175024" y="229712"/>
                  </a:cubicBezTo>
                  <a:lnTo>
                    <a:pt x="129795" y="229712"/>
                  </a:lnTo>
                  <a:cubicBezTo>
                    <a:pt x="260407" y="371304"/>
                    <a:pt x="484203" y="383017"/>
                    <a:pt x="629657" y="255873"/>
                  </a:cubicBezTo>
                  <a:cubicBezTo>
                    <a:pt x="695144" y="198631"/>
                    <a:pt x="736374" y="119692"/>
                    <a:pt x="745303" y="34457"/>
                  </a:cubicBezTo>
                  <a:cubicBezTo>
                    <a:pt x="747331" y="14821"/>
                    <a:pt x="764360" y="-98"/>
                    <a:pt x="784633" y="0"/>
                  </a:cubicBezTo>
                  <a:lnTo>
                    <a:pt x="784633" y="0"/>
                  </a:lnTo>
                  <a:cubicBezTo>
                    <a:pt x="806354" y="-106"/>
                    <a:pt x="824050" y="16949"/>
                    <a:pt x="824159" y="38093"/>
                  </a:cubicBezTo>
                  <a:cubicBezTo>
                    <a:pt x="824166" y="39436"/>
                    <a:pt x="824101" y="40778"/>
                    <a:pt x="823963" y="42114"/>
                  </a:cubicBezTo>
                  <a:cubicBezTo>
                    <a:pt x="800180" y="273547"/>
                    <a:pt x="588168" y="442393"/>
                    <a:pt x="350422" y="419241"/>
                  </a:cubicBezTo>
                  <a:cubicBezTo>
                    <a:pt x="246681" y="409139"/>
                    <a:pt x="150178" y="362908"/>
                    <a:pt x="78666" y="289054"/>
                  </a:cubicBezTo>
                  <a:lnTo>
                    <a:pt x="78666" y="325425"/>
                  </a:lnTo>
                  <a:cubicBezTo>
                    <a:pt x="78912" y="346569"/>
                    <a:pt x="61504" y="363902"/>
                    <a:pt x="39784" y="364142"/>
                  </a:cubicBezTo>
                  <a:cubicBezTo>
                    <a:pt x="37660" y="364165"/>
                    <a:pt x="35538" y="364021"/>
                    <a:pt x="33437" y="363711"/>
                  </a:cubicBezTo>
                  <a:cubicBezTo>
                    <a:pt x="13742" y="359994"/>
                    <a:pt x="-360" y="343037"/>
                    <a:pt x="7" y="323511"/>
                  </a:cubicBezTo>
                  <a:close/>
                </a:path>
              </a:pathLst>
            </a:custGeom>
            <a:grpFill/>
            <a:ln w="19645" cap="flat">
              <a:noFill/>
              <a:prstDash val="solid"/>
              <a:miter/>
            </a:ln>
          </xdr:spPr>
        </xdr:sp>
        <xdr:sp macro="" textlink="">
          <xdr:nvSpPr>
            <xdr:cNvPr id="3072" name="Freeform: Shape 3071">
              <a:extLst>
                <a:ext uri="{FF2B5EF4-FFF2-40B4-BE49-F238E27FC236}">
                  <a16:creationId xmlns:a16="http://schemas.microsoft.com/office/drawing/2014/main" id="{E26E741C-AF05-2CAF-E9A5-26B0150A3986}"/>
                </a:ext>
              </a:extLst>
            </xdr:cNvPr>
            <xdr:cNvSpPr/>
          </xdr:nvSpPr>
          <xdr:spPr>
            <a:xfrm>
              <a:off x="8724408" y="7035219"/>
              <a:ext cx="275750" cy="497708"/>
            </a:xfrm>
            <a:custGeom>
              <a:avLst/>
              <a:gdLst>
                <a:gd name="csX0" fmla="*/ 151857 w 275750"/>
                <a:gd name="csY0" fmla="*/ 210569 h 497708"/>
                <a:gd name="csX1" fmla="*/ 83030 w 275750"/>
                <a:gd name="csY1" fmla="*/ 176112 h 497708"/>
                <a:gd name="csX2" fmla="*/ 92863 w 275750"/>
                <a:gd name="csY2" fmla="*/ 158884 h 497708"/>
                <a:gd name="csX3" fmla="*/ 128259 w 275750"/>
                <a:gd name="csY3" fmla="*/ 151227 h 497708"/>
                <a:gd name="csX4" fmla="*/ 193153 w 275750"/>
                <a:gd name="csY4" fmla="*/ 168455 h 497708"/>
                <a:gd name="csX5" fmla="*/ 242957 w 275750"/>
                <a:gd name="csY5" fmla="*/ 163544 h 497708"/>
                <a:gd name="csX6" fmla="*/ 246248 w 275750"/>
                <a:gd name="csY6" fmla="*/ 158884 h 497708"/>
                <a:gd name="csX7" fmla="*/ 241616 w 275750"/>
                <a:gd name="csY7" fmla="*/ 107646 h 497708"/>
                <a:gd name="csX8" fmla="*/ 238382 w 275750"/>
                <a:gd name="csY8" fmla="*/ 105285 h 497708"/>
                <a:gd name="csX9" fmla="*/ 177421 w 275750"/>
                <a:gd name="csY9" fmla="*/ 82313 h 497708"/>
                <a:gd name="csX10" fmla="*/ 177421 w 275750"/>
                <a:gd name="csY10" fmla="*/ 38285 h 497708"/>
                <a:gd name="csX11" fmla="*/ 138092 w 275750"/>
                <a:gd name="csY11" fmla="*/ 0 h 497708"/>
                <a:gd name="csX12" fmla="*/ 98762 w 275750"/>
                <a:gd name="csY12" fmla="*/ 38285 h 497708"/>
                <a:gd name="csX13" fmla="*/ 98762 w 275750"/>
                <a:gd name="csY13" fmla="*/ 80399 h 497708"/>
                <a:gd name="csX14" fmla="*/ 438 w 275750"/>
                <a:gd name="csY14" fmla="*/ 179941 h 497708"/>
                <a:gd name="csX15" fmla="*/ 128259 w 275750"/>
                <a:gd name="csY15" fmla="*/ 285225 h 497708"/>
                <a:gd name="csX16" fmla="*/ 193153 w 275750"/>
                <a:gd name="csY16" fmla="*/ 319682 h 497708"/>
                <a:gd name="csX17" fmla="*/ 143991 w 275750"/>
                <a:gd name="csY17" fmla="*/ 346482 h 497708"/>
                <a:gd name="csX18" fmla="*/ 143991 w 275750"/>
                <a:gd name="csY18" fmla="*/ 346482 h 497708"/>
                <a:gd name="csX19" fmla="*/ 63365 w 275750"/>
                <a:gd name="csY19" fmla="*/ 321596 h 497708"/>
                <a:gd name="csX20" fmla="*/ 8838 w 275750"/>
                <a:gd name="csY20" fmla="*/ 332278 h 497708"/>
                <a:gd name="csX21" fmla="*/ 8304 w 275750"/>
                <a:gd name="csY21" fmla="*/ 333082 h 497708"/>
                <a:gd name="csX22" fmla="*/ 12619 w 275750"/>
                <a:gd name="csY22" fmla="*/ 381630 h 497708"/>
                <a:gd name="csX23" fmla="*/ 14203 w 275750"/>
                <a:gd name="csY23" fmla="*/ 382853 h 497708"/>
                <a:gd name="csX24" fmla="*/ 98762 w 275750"/>
                <a:gd name="csY24" fmla="*/ 417310 h 497708"/>
                <a:gd name="csX25" fmla="*/ 98762 w 275750"/>
                <a:gd name="csY25" fmla="*/ 459424 h 497708"/>
                <a:gd name="csX26" fmla="*/ 138092 w 275750"/>
                <a:gd name="csY26" fmla="*/ 497709 h 497708"/>
                <a:gd name="csX27" fmla="*/ 177421 w 275750"/>
                <a:gd name="csY27" fmla="*/ 459424 h 497708"/>
                <a:gd name="csX28" fmla="*/ 177421 w 275750"/>
                <a:gd name="csY28" fmla="*/ 417310 h 497708"/>
                <a:gd name="csX29" fmla="*/ 236416 w 275750"/>
                <a:gd name="csY29" fmla="*/ 392424 h 497708"/>
                <a:gd name="csX30" fmla="*/ 275745 w 275750"/>
                <a:gd name="csY30" fmla="*/ 315854 h 497708"/>
                <a:gd name="csX31" fmla="*/ 275745 w 275750"/>
                <a:gd name="csY31" fmla="*/ 315854 h 497708"/>
                <a:gd name="csX32" fmla="*/ 151857 w 275750"/>
                <a:gd name="csY32" fmla="*/ 210569 h 49770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275750" h="497708">
                  <a:moveTo>
                    <a:pt x="151857" y="210569"/>
                  </a:moveTo>
                  <a:cubicBezTo>
                    <a:pt x="83030" y="197169"/>
                    <a:pt x="83030" y="185684"/>
                    <a:pt x="83030" y="176112"/>
                  </a:cubicBezTo>
                  <a:cubicBezTo>
                    <a:pt x="83030" y="166541"/>
                    <a:pt x="86963" y="164627"/>
                    <a:pt x="92863" y="158884"/>
                  </a:cubicBezTo>
                  <a:cubicBezTo>
                    <a:pt x="103712" y="153206"/>
                    <a:pt x="115961" y="150557"/>
                    <a:pt x="128259" y="151227"/>
                  </a:cubicBezTo>
                  <a:cubicBezTo>
                    <a:pt x="151109" y="151034"/>
                    <a:pt x="173568" y="156997"/>
                    <a:pt x="193153" y="168455"/>
                  </a:cubicBezTo>
                  <a:cubicBezTo>
                    <a:pt x="208299" y="180487"/>
                    <a:pt x="230597" y="178288"/>
                    <a:pt x="242957" y="163544"/>
                  </a:cubicBezTo>
                  <a:cubicBezTo>
                    <a:pt x="244183" y="162081"/>
                    <a:pt x="245284" y="160523"/>
                    <a:pt x="246248" y="158884"/>
                  </a:cubicBezTo>
                  <a:cubicBezTo>
                    <a:pt x="259504" y="143490"/>
                    <a:pt x="257430" y="120550"/>
                    <a:pt x="241616" y="107646"/>
                  </a:cubicBezTo>
                  <a:cubicBezTo>
                    <a:pt x="240583" y="106802"/>
                    <a:pt x="239503" y="106014"/>
                    <a:pt x="238382" y="105285"/>
                  </a:cubicBezTo>
                  <a:cubicBezTo>
                    <a:pt x="219683" y="94049"/>
                    <a:pt x="199018" y="86262"/>
                    <a:pt x="177421" y="82313"/>
                  </a:cubicBezTo>
                  <a:lnTo>
                    <a:pt x="177421" y="38285"/>
                  </a:lnTo>
                  <a:cubicBezTo>
                    <a:pt x="177421" y="17141"/>
                    <a:pt x="159813" y="0"/>
                    <a:pt x="138092" y="0"/>
                  </a:cubicBezTo>
                  <a:cubicBezTo>
                    <a:pt x="116370" y="0"/>
                    <a:pt x="98762" y="17141"/>
                    <a:pt x="98762" y="38285"/>
                  </a:cubicBezTo>
                  <a:lnTo>
                    <a:pt x="98762" y="80399"/>
                  </a:lnTo>
                  <a:cubicBezTo>
                    <a:pt x="39768" y="89970"/>
                    <a:pt x="438" y="128256"/>
                    <a:pt x="438" y="179941"/>
                  </a:cubicBezTo>
                  <a:cubicBezTo>
                    <a:pt x="438" y="231626"/>
                    <a:pt x="65332" y="273740"/>
                    <a:pt x="128259" y="285225"/>
                  </a:cubicBezTo>
                  <a:cubicBezTo>
                    <a:pt x="191187" y="296711"/>
                    <a:pt x="193153" y="310111"/>
                    <a:pt x="193153" y="319682"/>
                  </a:cubicBezTo>
                  <a:cubicBezTo>
                    <a:pt x="193153" y="329254"/>
                    <a:pt x="171522" y="346482"/>
                    <a:pt x="143991" y="346482"/>
                  </a:cubicBezTo>
                  <a:lnTo>
                    <a:pt x="143991" y="346482"/>
                  </a:lnTo>
                  <a:cubicBezTo>
                    <a:pt x="115037" y="347038"/>
                    <a:pt x="86701" y="338292"/>
                    <a:pt x="63365" y="321596"/>
                  </a:cubicBezTo>
                  <a:cubicBezTo>
                    <a:pt x="45278" y="309889"/>
                    <a:pt x="20865" y="314671"/>
                    <a:pt x="8838" y="332278"/>
                  </a:cubicBezTo>
                  <a:cubicBezTo>
                    <a:pt x="8656" y="332544"/>
                    <a:pt x="8478" y="332812"/>
                    <a:pt x="8304" y="333082"/>
                  </a:cubicBezTo>
                  <a:cubicBezTo>
                    <a:pt x="-4276" y="347648"/>
                    <a:pt x="-2344" y="369384"/>
                    <a:pt x="12619" y="381630"/>
                  </a:cubicBezTo>
                  <a:cubicBezTo>
                    <a:pt x="13135" y="382052"/>
                    <a:pt x="13663" y="382460"/>
                    <a:pt x="14203" y="382853"/>
                  </a:cubicBezTo>
                  <a:cubicBezTo>
                    <a:pt x="39507" y="400140"/>
                    <a:pt x="68353" y="411894"/>
                    <a:pt x="98762" y="417310"/>
                  </a:cubicBezTo>
                  <a:lnTo>
                    <a:pt x="98762" y="459424"/>
                  </a:lnTo>
                  <a:cubicBezTo>
                    <a:pt x="98762" y="480568"/>
                    <a:pt x="116370" y="497709"/>
                    <a:pt x="138092" y="497709"/>
                  </a:cubicBezTo>
                  <a:cubicBezTo>
                    <a:pt x="159813" y="497709"/>
                    <a:pt x="177421" y="480568"/>
                    <a:pt x="177421" y="459424"/>
                  </a:cubicBezTo>
                  <a:lnTo>
                    <a:pt x="177421" y="417310"/>
                  </a:lnTo>
                  <a:cubicBezTo>
                    <a:pt x="198993" y="414213"/>
                    <a:pt x="219343" y="405629"/>
                    <a:pt x="236416" y="392424"/>
                  </a:cubicBezTo>
                  <a:cubicBezTo>
                    <a:pt x="261424" y="374552"/>
                    <a:pt x="276063" y="346052"/>
                    <a:pt x="275745" y="315854"/>
                  </a:cubicBezTo>
                  <a:lnTo>
                    <a:pt x="275745" y="315854"/>
                  </a:lnTo>
                  <a:cubicBezTo>
                    <a:pt x="275745" y="245026"/>
                    <a:pt x="208885" y="222055"/>
                    <a:pt x="151857" y="210569"/>
                  </a:cubicBezTo>
                  <a:close/>
                </a:path>
              </a:pathLst>
            </a:custGeom>
            <a:grpFill/>
            <a:ln w="19645" cap="flat">
              <a:noFill/>
              <a:prstDash val="solid"/>
              <a:miter/>
            </a:ln>
          </xdr:spPr>
        </xdr:sp>
      </xdr:grpSp>
    </xdr:grpSp>
    <xdr:clientData/>
  </xdr:twoCellAnchor>
  <xdr:twoCellAnchor>
    <xdr:from>
      <xdr:col>2</xdr:col>
      <xdr:colOff>664670</xdr:colOff>
      <xdr:row>46</xdr:row>
      <xdr:rowOff>60377</xdr:rowOff>
    </xdr:from>
    <xdr:to>
      <xdr:col>11</xdr:col>
      <xdr:colOff>159428</xdr:colOff>
      <xdr:row>51</xdr:row>
      <xdr:rowOff>251180</xdr:rowOff>
    </xdr:to>
    <xdr:sp macro="" textlink="">
      <xdr:nvSpPr>
        <xdr:cNvPr id="35" name="TextBox 34">
          <a:extLst>
            <a:ext uri="{FF2B5EF4-FFF2-40B4-BE49-F238E27FC236}">
              <a16:creationId xmlns:a16="http://schemas.microsoft.com/office/drawing/2014/main" id="{7CE29471-F521-4506-BBCE-8584CBE3EDA0}"/>
            </a:ext>
          </a:extLst>
        </xdr:cNvPr>
        <xdr:cNvSpPr txBox="1"/>
      </xdr:nvSpPr>
      <xdr:spPr>
        <a:xfrm>
          <a:off x="4810893" y="12147274"/>
          <a:ext cx="14656497" cy="1504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5400" b="1"/>
            <a:t>Revenue &amp; Profit Relationships</a:t>
          </a:r>
        </a:p>
      </xdr:txBody>
    </xdr:sp>
    <xdr:clientData/>
  </xdr:twoCellAnchor>
  <xdr:twoCellAnchor>
    <xdr:from>
      <xdr:col>2</xdr:col>
      <xdr:colOff>591157</xdr:colOff>
      <xdr:row>51</xdr:row>
      <xdr:rowOff>244217</xdr:rowOff>
    </xdr:from>
    <xdr:to>
      <xdr:col>30</xdr:col>
      <xdr:colOff>363947</xdr:colOff>
      <xdr:row>98</xdr:row>
      <xdr:rowOff>133456</xdr:rowOff>
    </xdr:to>
    <xdr:grpSp>
      <xdr:nvGrpSpPr>
        <xdr:cNvPr id="56" name="Group 55">
          <a:extLst>
            <a:ext uri="{FF2B5EF4-FFF2-40B4-BE49-F238E27FC236}">
              <a16:creationId xmlns:a16="http://schemas.microsoft.com/office/drawing/2014/main" id="{E9709C96-52C6-DA41-7EF8-E36F020ECDC6}"/>
            </a:ext>
          </a:extLst>
        </xdr:cNvPr>
        <xdr:cNvGrpSpPr/>
      </xdr:nvGrpSpPr>
      <xdr:grpSpPr>
        <a:xfrm>
          <a:off x="4656246" y="13648717"/>
          <a:ext cx="48287304" cy="12231274"/>
          <a:chOff x="15981708" y="8496719"/>
          <a:chExt cx="57689348" cy="15618275"/>
        </a:xfrm>
      </xdr:grpSpPr>
      <xdr:sp macro="" textlink="">
        <xdr:nvSpPr>
          <xdr:cNvPr id="14" name="Rectangle: Rounded Corners 13">
            <a:extLst>
              <a:ext uri="{FF2B5EF4-FFF2-40B4-BE49-F238E27FC236}">
                <a16:creationId xmlns:a16="http://schemas.microsoft.com/office/drawing/2014/main" id="{0D904DE9-BAA8-EC18-DAAB-87931B24F0BA}"/>
              </a:ext>
            </a:extLst>
          </xdr:cNvPr>
          <xdr:cNvSpPr/>
        </xdr:nvSpPr>
        <xdr:spPr>
          <a:xfrm>
            <a:off x="15981708" y="8496719"/>
            <a:ext cx="57689348" cy="15618275"/>
          </a:xfrm>
          <a:prstGeom prst="roundRect">
            <a:avLst>
              <a:gd name="adj" fmla="val 459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nvGrpSpPr>
          <xdr:cNvPr id="55" name="Group 54">
            <a:extLst>
              <a:ext uri="{FF2B5EF4-FFF2-40B4-BE49-F238E27FC236}">
                <a16:creationId xmlns:a16="http://schemas.microsoft.com/office/drawing/2014/main" id="{B32B7529-BD7C-F78C-99B9-8410930181D4}"/>
              </a:ext>
            </a:extLst>
          </xdr:cNvPr>
          <xdr:cNvGrpSpPr/>
        </xdr:nvGrpSpPr>
        <xdr:grpSpPr>
          <a:xfrm>
            <a:off x="16266429" y="8770471"/>
            <a:ext cx="55435081" cy="14786334"/>
            <a:chOff x="16266429" y="8770471"/>
            <a:chExt cx="55435081" cy="14786334"/>
          </a:xfrm>
        </xdr:grpSpPr>
        <xdr:grpSp>
          <xdr:nvGrpSpPr>
            <xdr:cNvPr id="53" name="Group 52">
              <a:extLst>
                <a:ext uri="{FF2B5EF4-FFF2-40B4-BE49-F238E27FC236}">
                  <a16:creationId xmlns:a16="http://schemas.microsoft.com/office/drawing/2014/main" id="{ADCF5B40-8F37-66A0-D681-2F38F15276B0}"/>
                </a:ext>
              </a:extLst>
            </xdr:cNvPr>
            <xdr:cNvGrpSpPr/>
          </xdr:nvGrpSpPr>
          <xdr:grpSpPr>
            <a:xfrm>
              <a:off x="16266429" y="8770471"/>
              <a:ext cx="19497401" cy="14692888"/>
              <a:chOff x="16266429" y="8781907"/>
              <a:chExt cx="19497401" cy="14681451"/>
            </a:xfrm>
          </xdr:grpSpPr>
          <xdr:sp macro="" textlink="">
            <xdr:nvSpPr>
              <xdr:cNvPr id="36" name="TextBox 35">
                <a:extLst>
                  <a:ext uri="{FF2B5EF4-FFF2-40B4-BE49-F238E27FC236}">
                    <a16:creationId xmlns:a16="http://schemas.microsoft.com/office/drawing/2014/main" id="{9EF7F1E9-0F17-4916-A684-A310B831B6ED}"/>
                  </a:ext>
                </a:extLst>
              </xdr:cNvPr>
              <xdr:cNvSpPr txBox="1"/>
            </xdr:nvSpPr>
            <xdr:spPr>
              <a:xfrm>
                <a:off x="17487749" y="8781907"/>
                <a:ext cx="10149036" cy="1962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400" b="0">
                    <a:latin typeface="Plus Jakarta Sans SemiBold" pitchFamily="2" charset="0"/>
                    <a:cs typeface="Plus Jakarta Sans SemiBold" pitchFamily="2" charset="0"/>
                  </a:rPr>
                  <a:t>Revenue</a:t>
                </a:r>
                <a:r>
                  <a:rPr lang="en-IN" sz="4400" b="0" baseline="0">
                    <a:latin typeface="Plus Jakarta Sans SemiBold" pitchFamily="2" charset="0"/>
                    <a:cs typeface="Plus Jakarta Sans SemiBold" pitchFamily="2" charset="0"/>
                  </a:rPr>
                  <a:t> vs Profit by Region</a:t>
                </a:r>
                <a:endParaRPr lang="en-IN" sz="4400" b="0">
                  <a:latin typeface="Plus Jakarta Sans SemiBold" pitchFamily="2" charset="0"/>
                  <a:cs typeface="Plus Jakarta Sans SemiBold" pitchFamily="2" charset="0"/>
                </a:endParaRPr>
              </a:p>
            </xdr:txBody>
          </xdr:sp>
          <xdr:grpSp>
            <xdr:nvGrpSpPr>
              <xdr:cNvPr id="29" name="Group 28">
                <a:extLst>
                  <a:ext uri="{FF2B5EF4-FFF2-40B4-BE49-F238E27FC236}">
                    <a16:creationId xmlns:a16="http://schemas.microsoft.com/office/drawing/2014/main" id="{4157E947-40FE-BBE3-3825-31F6FE48C33A}"/>
                  </a:ext>
                </a:extLst>
              </xdr:cNvPr>
              <xdr:cNvGrpSpPr/>
            </xdr:nvGrpSpPr>
            <xdr:grpSpPr>
              <a:xfrm>
                <a:off x="16266429" y="10738641"/>
                <a:ext cx="19497401" cy="12724717"/>
                <a:chOff x="16228222" y="9862647"/>
                <a:chExt cx="19460408" cy="11802811"/>
              </a:xfrm>
            </xdr:grpSpPr>
            <xdr:grpSp>
              <xdr:nvGrpSpPr>
                <xdr:cNvPr id="17" name="Group 16">
                  <a:extLst>
                    <a:ext uri="{FF2B5EF4-FFF2-40B4-BE49-F238E27FC236}">
                      <a16:creationId xmlns:a16="http://schemas.microsoft.com/office/drawing/2014/main" id="{BE88202D-2EE0-0589-6FC3-B8E16C5A8ACC}"/>
                    </a:ext>
                  </a:extLst>
                </xdr:cNvPr>
                <xdr:cNvGrpSpPr/>
              </xdr:nvGrpSpPr>
              <xdr:grpSpPr>
                <a:xfrm>
                  <a:off x="16228222" y="10483116"/>
                  <a:ext cx="18611494" cy="11182342"/>
                  <a:chOff x="16301102" y="9795352"/>
                  <a:chExt cx="18647648" cy="11167106"/>
                </a:xfrm>
              </xdr:grpSpPr>
              <xdr:sp macro="" textlink="">
                <xdr:nvSpPr>
                  <xdr:cNvPr id="39" name="TextBox 38">
                    <a:extLst>
                      <a:ext uri="{FF2B5EF4-FFF2-40B4-BE49-F238E27FC236}">
                        <a16:creationId xmlns:a16="http://schemas.microsoft.com/office/drawing/2014/main" id="{FAD22351-588D-49F9-B85D-1317B7A03309}"/>
                      </a:ext>
                    </a:extLst>
                  </xdr:cNvPr>
                  <xdr:cNvSpPr txBox="1"/>
                </xdr:nvSpPr>
                <xdr:spPr>
                  <a:xfrm rot="16200000">
                    <a:off x="16050154" y="13180107"/>
                    <a:ext cx="2079710" cy="1577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600" b="0">
                        <a:latin typeface="Plus Jakarta Sans SemiBold" pitchFamily="2" charset="0"/>
                        <a:cs typeface="Plus Jakarta Sans SemiBold" pitchFamily="2" charset="0"/>
                      </a:rPr>
                      <a:t>Profit</a:t>
                    </a:r>
                    <a:endParaRPr lang="en-IN" sz="3400" b="0">
                      <a:latin typeface="Plus Jakarta Sans SemiBold" pitchFamily="2" charset="0"/>
                      <a:cs typeface="Plus Jakarta Sans SemiBold" pitchFamily="2" charset="0"/>
                    </a:endParaRPr>
                  </a:p>
                </xdr:txBody>
              </xdr:sp>
              <xdr:sp macro="" textlink="">
                <xdr:nvSpPr>
                  <xdr:cNvPr id="41" name="TextBox 40">
                    <a:extLst>
                      <a:ext uri="{FF2B5EF4-FFF2-40B4-BE49-F238E27FC236}">
                        <a16:creationId xmlns:a16="http://schemas.microsoft.com/office/drawing/2014/main" id="{11E0AFA2-8C3C-4FFA-8FAB-093F3C15D015}"/>
                      </a:ext>
                    </a:extLst>
                  </xdr:cNvPr>
                  <xdr:cNvSpPr txBox="1"/>
                </xdr:nvSpPr>
                <xdr:spPr>
                  <a:xfrm>
                    <a:off x="24908664" y="18680234"/>
                    <a:ext cx="2556412" cy="1805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3600" b="0">
                        <a:solidFill>
                          <a:schemeClr val="dk1"/>
                        </a:solidFill>
                        <a:latin typeface="Plus Jakarta Sans SemiBold" pitchFamily="2" charset="0"/>
                        <a:ea typeface="+mn-ea"/>
                        <a:cs typeface="Plus Jakarta Sans SemiBold" pitchFamily="2" charset="0"/>
                      </a:rPr>
                      <a:t>Revenue</a:t>
                    </a:r>
                  </a:p>
                </xdr:txBody>
              </xdr:sp>
              <xdr:graphicFrame macro="">
                <xdr:nvGraphicFramePr>
                  <xdr:cNvPr id="2" name="Chart 1">
                    <a:extLst>
                      <a:ext uri="{FF2B5EF4-FFF2-40B4-BE49-F238E27FC236}">
                        <a16:creationId xmlns:a16="http://schemas.microsoft.com/office/drawing/2014/main" id="{5216ADDB-9123-4E39-A635-5DD333FE6104}"/>
                      </a:ext>
                    </a:extLst>
                  </xdr:cNvPr>
                  <xdr:cNvGraphicFramePr>
                    <a:graphicFrameLocks/>
                  </xdr:cNvGraphicFramePr>
                </xdr:nvGraphicFramePr>
                <xdr:xfrm>
                  <a:off x="17484726" y="9795352"/>
                  <a:ext cx="17464024" cy="11167106"/>
                </xdr:xfrm>
                <a:graphic>
                  <a:graphicData uri="http://schemas.openxmlformats.org/drawingml/2006/chart">
                    <c:chart xmlns:c="http://schemas.openxmlformats.org/drawingml/2006/chart" xmlns:r="http://schemas.openxmlformats.org/officeDocument/2006/relationships" r:id="rId5"/>
                  </a:graphicData>
                </a:graphic>
              </xdr:graphicFrame>
            </xdr:grpSp>
            <xdr:cxnSp macro="">
              <xdr:nvCxnSpPr>
                <xdr:cNvPr id="19" name="Straight Connector 18">
                  <a:extLst>
                    <a:ext uri="{FF2B5EF4-FFF2-40B4-BE49-F238E27FC236}">
                      <a16:creationId xmlns:a16="http://schemas.microsoft.com/office/drawing/2014/main" id="{B8B66223-87E7-536E-00B5-B469C015CE1F}"/>
                    </a:ext>
                  </a:extLst>
                </xdr:cNvPr>
                <xdr:cNvCxnSpPr/>
              </xdr:nvCxnSpPr>
              <xdr:spPr>
                <a:xfrm>
                  <a:off x="35688630" y="9862647"/>
                  <a:ext cx="0" cy="10791990"/>
                </a:xfrm>
                <a:prstGeom prst="line">
                  <a:avLst/>
                </a:prstGeom>
                <a:ln>
                  <a:solidFill>
                    <a:schemeClr val="bg2">
                      <a:lumMod val="85000"/>
                    </a:schemeClr>
                  </a:solidFill>
                </a:ln>
              </xdr:spPr>
              <xdr:style>
                <a:lnRef idx="1">
                  <a:schemeClr val="accent1"/>
                </a:lnRef>
                <a:fillRef idx="0">
                  <a:schemeClr val="accent1"/>
                </a:fillRef>
                <a:effectRef idx="0">
                  <a:schemeClr val="accent1"/>
                </a:effectRef>
                <a:fontRef idx="minor">
                  <a:schemeClr val="tx1"/>
                </a:fontRef>
              </xdr:style>
            </xdr:cxnSp>
          </xdr:grpSp>
        </xdr:grpSp>
        <xdr:grpSp>
          <xdr:nvGrpSpPr>
            <xdr:cNvPr id="51" name="Group 50">
              <a:extLst>
                <a:ext uri="{FF2B5EF4-FFF2-40B4-BE49-F238E27FC236}">
                  <a16:creationId xmlns:a16="http://schemas.microsoft.com/office/drawing/2014/main" id="{B552B5A7-C6B5-C244-B013-1EEF9A0F7186}"/>
                </a:ext>
              </a:extLst>
            </xdr:cNvPr>
            <xdr:cNvGrpSpPr/>
          </xdr:nvGrpSpPr>
          <xdr:grpSpPr>
            <a:xfrm>
              <a:off x="36927993" y="8786669"/>
              <a:ext cx="18008557" cy="14770136"/>
              <a:chOff x="36927993" y="8792384"/>
              <a:chExt cx="18016174" cy="14760609"/>
            </a:xfrm>
          </xdr:grpSpPr>
          <xdr:sp macro="" textlink="">
            <xdr:nvSpPr>
              <xdr:cNvPr id="22" name="TextBox 21">
                <a:extLst>
                  <a:ext uri="{FF2B5EF4-FFF2-40B4-BE49-F238E27FC236}">
                    <a16:creationId xmlns:a16="http://schemas.microsoft.com/office/drawing/2014/main" id="{02716B60-1AE4-4106-856E-71250DB57A6F}"/>
                  </a:ext>
                </a:extLst>
              </xdr:cNvPr>
              <xdr:cNvSpPr txBox="1"/>
            </xdr:nvSpPr>
            <xdr:spPr>
              <a:xfrm>
                <a:off x="37355770" y="8792384"/>
                <a:ext cx="12038773" cy="1937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400" b="0">
                    <a:latin typeface="Plus Jakarta Sans SemiBold" pitchFamily="2" charset="0"/>
                    <a:cs typeface="Plus Jakarta Sans SemiBold" pitchFamily="2" charset="0"/>
                  </a:rPr>
                  <a:t>Revenue</a:t>
                </a:r>
                <a:r>
                  <a:rPr lang="en-IN" sz="4400" b="0" baseline="0">
                    <a:latin typeface="Plus Jakarta Sans SemiBold" pitchFamily="2" charset="0"/>
                    <a:cs typeface="Plus Jakarta Sans SemiBold" pitchFamily="2" charset="0"/>
                  </a:rPr>
                  <a:t> vs Profit by Retailers</a:t>
                </a:r>
                <a:endParaRPr lang="en-IN" sz="4400" b="0">
                  <a:latin typeface="Plus Jakarta Sans SemiBold" pitchFamily="2" charset="0"/>
                  <a:cs typeface="Plus Jakarta Sans SemiBold" pitchFamily="2" charset="0"/>
                </a:endParaRPr>
              </a:p>
            </xdr:txBody>
          </xdr:sp>
          <xdr:grpSp>
            <xdr:nvGrpSpPr>
              <xdr:cNvPr id="30" name="Group 29">
                <a:extLst>
                  <a:ext uri="{FF2B5EF4-FFF2-40B4-BE49-F238E27FC236}">
                    <a16:creationId xmlns:a16="http://schemas.microsoft.com/office/drawing/2014/main" id="{9DB1B8F3-5C29-4515-A355-849323E66143}"/>
                  </a:ext>
                </a:extLst>
              </xdr:cNvPr>
              <xdr:cNvGrpSpPr/>
            </xdr:nvGrpSpPr>
            <xdr:grpSpPr>
              <a:xfrm>
                <a:off x="36927993" y="10661982"/>
                <a:ext cx="18016174" cy="12891011"/>
                <a:chOff x="35745584" y="9893233"/>
                <a:chExt cx="17948278" cy="11963426"/>
              </a:xfrm>
            </xdr:grpSpPr>
            <xdr:cxnSp macro="">
              <xdr:nvCxnSpPr>
                <xdr:cNvPr id="25" name="Straight Connector 24">
                  <a:extLst>
                    <a:ext uri="{FF2B5EF4-FFF2-40B4-BE49-F238E27FC236}">
                      <a16:creationId xmlns:a16="http://schemas.microsoft.com/office/drawing/2014/main" id="{2CFB2BCD-B883-48DD-8705-3C6B6C680C01}"/>
                    </a:ext>
                  </a:extLst>
                </xdr:cNvPr>
                <xdr:cNvCxnSpPr/>
              </xdr:nvCxnSpPr>
              <xdr:spPr>
                <a:xfrm>
                  <a:off x="53693862" y="9893233"/>
                  <a:ext cx="0" cy="10801102"/>
                </a:xfrm>
                <a:prstGeom prst="line">
                  <a:avLst/>
                </a:prstGeom>
                <a:ln>
                  <a:solidFill>
                    <a:schemeClr val="bg2">
                      <a:lumMod val="85000"/>
                    </a:schemeClr>
                  </a:solidFill>
                </a:ln>
              </xdr:spPr>
              <xdr:style>
                <a:lnRef idx="1">
                  <a:schemeClr val="accent1"/>
                </a:lnRef>
                <a:fillRef idx="0">
                  <a:schemeClr val="accent1"/>
                </a:fillRef>
                <a:effectRef idx="0">
                  <a:schemeClr val="accent1"/>
                </a:effectRef>
                <a:fontRef idx="minor">
                  <a:schemeClr val="tx1"/>
                </a:fontRef>
              </xdr:style>
            </xdr:cxnSp>
            <xdr:grpSp>
              <xdr:nvGrpSpPr>
                <xdr:cNvPr id="28" name="Group 27">
                  <a:extLst>
                    <a:ext uri="{FF2B5EF4-FFF2-40B4-BE49-F238E27FC236}">
                      <a16:creationId xmlns:a16="http://schemas.microsoft.com/office/drawing/2014/main" id="{D2506B62-69B3-C11D-F9FD-C7538BD83150}"/>
                    </a:ext>
                  </a:extLst>
                </xdr:cNvPr>
                <xdr:cNvGrpSpPr/>
              </xdr:nvGrpSpPr>
              <xdr:grpSpPr>
                <a:xfrm>
                  <a:off x="35745584" y="10301550"/>
                  <a:ext cx="16926561" cy="11555109"/>
                  <a:chOff x="35737964" y="10305360"/>
                  <a:chExt cx="16918941" cy="11551299"/>
                </a:xfrm>
              </xdr:grpSpPr>
              <xdr:graphicFrame macro="">
                <xdr:nvGraphicFramePr>
                  <xdr:cNvPr id="3" name="Chart 2">
                    <a:extLst>
                      <a:ext uri="{FF2B5EF4-FFF2-40B4-BE49-F238E27FC236}">
                        <a16:creationId xmlns:a16="http://schemas.microsoft.com/office/drawing/2014/main" id="{05398DE2-CBAE-4AD9-83EE-2293FD03F088}"/>
                      </a:ext>
                    </a:extLst>
                  </xdr:cNvPr>
                  <xdr:cNvGraphicFramePr>
                    <a:graphicFrameLocks/>
                  </xdr:cNvGraphicFramePr>
                </xdr:nvGraphicFramePr>
                <xdr:xfrm>
                  <a:off x="36788126" y="10305360"/>
                  <a:ext cx="15868779" cy="10088676"/>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6" name="TextBox 25">
                    <a:extLst>
                      <a:ext uri="{FF2B5EF4-FFF2-40B4-BE49-F238E27FC236}">
                        <a16:creationId xmlns:a16="http://schemas.microsoft.com/office/drawing/2014/main" id="{491859F9-7C42-4CF4-AE6F-27D5B1463339}"/>
                      </a:ext>
                    </a:extLst>
                  </xdr:cNvPr>
                  <xdr:cNvSpPr txBox="1"/>
                </xdr:nvSpPr>
                <xdr:spPr>
                  <a:xfrm rot="16200000">
                    <a:off x="35565197" y="14126618"/>
                    <a:ext cx="1769565" cy="1424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600" b="0">
                        <a:latin typeface="Plus Jakarta Sans SemiBold" pitchFamily="2" charset="0"/>
                        <a:cs typeface="Plus Jakarta Sans SemiBold" pitchFamily="2" charset="0"/>
                      </a:rPr>
                      <a:t>Profit</a:t>
                    </a:r>
                    <a:endParaRPr lang="en-IN" sz="3400" b="0">
                      <a:latin typeface="Plus Jakarta Sans SemiBold" pitchFamily="2" charset="0"/>
                      <a:cs typeface="Plus Jakarta Sans SemiBold" pitchFamily="2" charset="0"/>
                    </a:endParaRPr>
                  </a:p>
                </xdr:txBody>
              </xdr:sp>
              <xdr:sp macro="" textlink="">
                <xdr:nvSpPr>
                  <xdr:cNvPr id="27" name="TextBox 26">
                    <a:extLst>
                      <a:ext uri="{FF2B5EF4-FFF2-40B4-BE49-F238E27FC236}">
                        <a16:creationId xmlns:a16="http://schemas.microsoft.com/office/drawing/2014/main" id="{B17934B2-4FAF-4875-AFEF-D3E2166D9642}"/>
                      </a:ext>
                    </a:extLst>
                  </xdr:cNvPr>
                  <xdr:cNvSpPr txBox="1"/>
                </xdr:nvSpPr>
                <xdr:spPr>
                  <a:xfrm>
                    <a:off x="43856802" y="20041505"/>
                    <a:ext cx="2560877" cy="181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3600" b="0">
                        <a:solidFill>
                          <a:schemeClr val="dk1"/>
                        </a:solidFill>
                        <a:latin typeface="Plus Jakarta Sans SemiBold" pitchFamily="2" charset="0"/>
                        <a:ea typeface="+mn-ea"/>
                        <a:cs typeface="Plus Jakarta Sans SemiBold" pitchFamily="2" charset="0"/>
                      </a:rPr>
                      <a:t>Revenue</a:t>
                    </a:r>
                  </a:p>
                </xdr:txBody>
              </xdr:sp>
            </xdr:grpSp>
          </xdr:grpSp>
        </xdr:grpSp>
        <xdr:grpSp>
          <xdr:nvGrpSpPr>
            <xdr:cNvPr id="50" name="Group 49">
              <a:extLst>
                <a:ext uri="{FF2B5EF4-FFF2-40B4-BE49-F238E27FC236}">
                  <a16:creationId xmlns:a16="http://schemas.microsoft.com/office/drawing/2014/main" id="{F253B2DE-2EB3-5973-60B9-1C86E214BC94}"/>
                </a:ext>
              </a:extLst>
            </xdr:cNvPr>
            <xdr:cNvGrpSpPr/>
          </xdr:nvGrpSpPr>
          <xdr:grpSpPr>
            <a:xfrm>
              <a:off x="56000122" y="8781907"/>
              <a:ext cx="15701388" cy="14288456"/>
              <a:chOff x="56007742" y="8789527"/>
              <a:chExt cx="15701388" cy="14277026"/>
            </a:xfrm>
          </xdr:grpSpPr>
          <xdr:sp macro="" textlink="">
            <xdr:nvSpPr>
              <xdr:cNvPr id="31" name="TextBox 30">
                <a:extLst>
                  <a:ext uri="{FF2B5EF4-FFF2-40B4-BE49-F238E27FC236}">
                    <a16:creationId xmlns:a16="http://schemas.microsoft.com/office/drawing/2014/main" id="{D8BDD44C-8013-4E25-B714-FD56579EEC79}"/>
                  </a:ext>
                </a:extLst>
              </xdr:cNvPr>
              <xdr:cNvSpPr txBox="1"/>
            </xdr:nvSpPr>
            <xdr:spPr>
              <a:xfrm>
                <a:off x="56007742" y="8789527"/>
                <a:ext cx="9584447" cy="1954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rtl="0"/>
                <a:r>
                  <a:rPr lang="en-IN" sz="4400" b="0">
                    <a:solidFill>
                      <a:schemeClr val="dk1"/>
                    </a:solidFill>
                    <a:latin typeface="Plus Jakarta Sans SemiBold" pitchFamily="2" charset="0"/>
                    <a:ea typeface="+mn-ea"/>
                    <a:cs typeface="Plus Jakarta Sans SemiBold" pitchFamily="2" charset="0"/>
                  </a:rPr>
                  <a:t>Price per Unit vs Units Sold</a:t>
                </a:r>
              </a:p>
            </xdr:txBody>
          </xdr:sp>
          <xdr:grpSp>
            <xdr:nvGrpSpPr>
              <xdr:cNvPr id="48" name="Group 47">
                <a:extLst>
                  <a:ext uri="{FF2B5EF4-FFF2-40B4-BE49-F238E27FC236}">
                    <a16:creationId xmlns:a16="http://schemas.microsoft.com/office/drawing/2014/main" id="{7C43ED51-E9F0-57C6-6B2F-FFA2125BCCD4}"/>
                  </a:ext>
                </a:extLst>
              </xdr:cNvPr>
              <xdr:cNvGrpSpPr/>
            </xdr:nvGrpSpPr>
            <xdr:grpSpPr>
              <a:xfrm>
                <a:off x="56115950" y="11136992"/>
                <a:ext cx="15585560" cy="11933371"/>
                <a:chOff x="55017656" y="10876404"/>
                <a:chExt cx="16365386" cy="12658975"/>
              </a:xfrm>
            </xdr:grpSpPr>
            <xdr:graphicFrame macro="">
              <xdr:nvGraphicFramePr>
                <xdr:cNvPr id="7" name="Chart 6">
                  <a:extLst>
                    <a:ext uri="{FF2B5EF4-FFF2-40B4-BE49-F238E27FC236}">
                      <a16:creationId xmlns:a16="http://schemas.microsoft.com/office/drawing/2014/main" id="{95ADD61C-3A6E-43C3-9347-C1BA4A29D40C}"/>
                    </a:ext>
                  </a:extLst>
                </xdr:cNvPr>
                <xdr:cNvGraphicFramePr>
                  <a:graphicFrameLocks/>
                </xdr:cNvGraphicFramePr>
              </xdr:nvGraphicFramePr>
              <xdr:xfrm>
                <a:off x="56453228" y="10876404"/>
                <a:ext cx="14929814" cy="10893043"/>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7" name="TextBox 36">
                  <a:extLst>
                    <a:ext uri="{FF2B5EF4-FFF2-40B4-BE49-F238E27FC236}">
                      <a16:creationId xmlns:a16="http://schemas.microsoft.com/office/drawing/2014/main" id="{838AC3EC-5F9E-478F-ACA9-C8D2B2A2A375}"/>
                    </a:ext>
                  </a:extLst>
                </xdr:cNvPr>
                <xdr:cNvSpPr txBox="1"/>
              </xdr:nvSpPr>
              <xdr:spPr>
                <a:xfrm>
                  <a:off x="63139180" y="21560370"/>
                  <a:ext cx="3960101" cy="1975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rtl="0"/>
                  <a:r>
                    <a:rPr lang="en-IN" sz="3600" b="0">
                      <a:solidFill>
                        <a:schemeClr val="dk1"/>
                      </a:solidFill>
                      <a:latin typeface="Plus Jakarta Sans SemiBold" pitchFamily="2" charset="0"/>
                      <a:ea typeface="+mn-ea"/>
                      <a:cs typeface="Plus Jakarta Sans SemiBold" pitchFamily="2" charset="0"/>
                    </a:rPr>
                    <a:t>Price per Unit</a:t>
                  </a:r>
                </a:p>
              </xdr:txBody>
            </xdr:sp>
            <xdr:sp macro="" textlink="">
              <xdr:nvSpPr>
                <xdr:cNvPr id="47" name="TextBox 46">
                  <a:extLst>
                    <a:ext uri="{FF2B5EF4-FFF2-40B4-BE49-F238E27FC236}">
                      <a16:creationId xmlns:a16="http://schemas.microsoft.com/office/drawing/2014/main" id="{64EB535A-98AC-40E0-A07E-5C0244CD6C02}"/>
                    </a:ext>
                  </a:extLst>
                </xdr:cNvPr>
                <xdr:cNvSpPr txBox="1"/>
              </xdr:nvSpPr>
              <xdr:spPr>
                <a:xfrm rot="16200000">
                  <a:off x="53959561" y="14958778"/>
                  <a:ext cx="3702933" cy="1586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a:r>
                    <a:rPr lang="en-IN" sz="3600" b="0">
                      <a:solidFill>
                        <a:schemeClr val="dk1"/>
                      </a:solidFill>
                      <a:latin typeface="Plus Jakarta Sans SemiBold" pitchFamily="2" charset="0"/>
                      <a:ea typeface="+mn-ea"/>
                      <a:cs typeface="Plus Jakarta Sans SemiBold" pitchFamily="2" charset="0"/>
                    </a:rPr>
                    <a:t>Units</a:t>
                  </a:r>
                  <a:r>
                    <a:rPr lang="en-IN" sz="3600" b="0" i="0" baseline="0">
                      <a:solidFill>
                        <a:schemeClr val="dk1"/>
                      </a:solidFill>
                      <a:effectLst/>
                      <a:latin typeface="Plus Jakarta Sans SemiBold" pitchFamily="2" charset="0"/>
                      <a:ea typeface="+mn-ea"/>
                      <a:cs typeface="Plus Jakarta Sans SemiBold" pitchFamily="2" charset="0"/>
                    </a:rPr>
                    <a:t>  </a:t>
                  </a:r>
                  <a:r>
                    <a:rPr lang="en-IN" sz="3600" b="0">
                      <a:solidFill>
                        <a:schemeClr val="dk1"/>
                      </a:solidFill>
                      <a:latin typeface="Plus Jakarta Sans SemiBold" pitchFamily="2" charset="0"/>
                      <a:ea typeface="+mn-ea"/>
                      <a:cs typeface="Plus Jakarta Sans SemiBold" pitchFamily="2" charset="0"/>
                    </a:rPr>
                    <a:t>Sold</a:t>
                  </a:r>
                </a:p>
              </xdr:txBody>
            </xdr:sp>
          </xdr:grpSp>
        </xdr:grpSp>
      </xdr:grpSp>
    </xdr:grpSp>
    <xdr:clientData/>
  </xdr:twoCellAnchor>
  <xdr:twoCellAnchor>
    <xdr:from>
      <xdr:col>26</xdr:col>
      <xdr:colOff>474638</xdr:colOff>
      <xdr:row>109</xdr:row>
      <xdr:rowOff>264292</xdr:rowOff>
    </xdr:from>
    <xdr:to>
      <xdr:col>26</xdr:col>
      <xdr:colOff>474638</xdr:colOff>
      <xdr:row>151</xdr:row>
      <xdr:rowOff>157154</xdr:rowOff>
    </xdr:to>
    <xdr:cxnSp macro="">
      <xdr:nvCxnSpPr>
        <xdr:cNvPr id="3188" name="Straight Connector 3187">
          <a:extLst>
            <a:ext uri="{FF2B5EF4-FFF2-40B4-BE49-F238E27FC236}">
              <a16:creationId xmlns:a16="http://schemas.microsoft.com/office/drawing/2014/main" id="{F20E207C-4C98-628F-401D-49A829F1E5D5}"/>
            </a:ext>
          </a:extLst>
        </xdr:cNvPr>
        <xdr:cNvCxnSpPr/>
      </xdr:nvCxnSpPr>
      <xdr:spPr>
        <a:xfrm>
          <a:off x="46108982" y="30800321"/>
          <a:ext cx="0" cy="11659039"/>
        </a:xfrm>
        <a:prstGeom prst="line">
          <a:avLst/>
        </a:prstGeom>
        <a:ln>
          <a:solidFill>
            <a:schemeClr val="accent3">
              <a:lumMod val="20000"/>
              <a:lumOff val="8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705191</xdr:colOff>
      <xdr:row>9</xdr:row>
      <xdr:rowOff>59336</xdr:rowOff>
    </xdr:from>
    <xdr:to>
      <xdr:col>21</xdr:col>
      <xdr:colOff>660785</xdr:colOff>
      <xdr:row>20</xdr:row>
      <xdr:rowOff>134449</xdr:rowOff>
    </xdr:to>
    <xdr:grpSp>
      <xdr:nvGrpSpPr>
        <xdr:cNvPr id="3195" name="Group 3194">
          <a:extLst>
            <a:ext uri="{FF2B5EF4-FFF2-40B4-BE49-F238E27FC236}">
              <a16:creationId xmlns:a16="http://schemas.microsoft.com/office/drawing/2014/main" id="{2BAAFE06-B1D2-67CD-4EEC-5416ED623B57}"/>
            </a:ext>
          </a:extLst>
        </xdr:cNvPr>
        <xdr:cNvGrpSpPr/>
      </xdr:nvGrpSpPr>
      <xdr:grpSpPr>
        <a:xfrm>
          <a:off x="17069745" y="2420354"/>
          <a:ext cx="20815738" cy="2965457"/>
          <a:chOff x="17077365" y="2424164"/>
          <a:chExt cx="20800498" cy="2965457"/>
        </a:xfrm>
      </xdr:grpSpPr>
      <xdr:grpSp>
        <xdr:nvGrpSpPr>
          <xdr:cNvPr id="3194" name="Group 3193">
            <a:extLst>
              <a:ext uri="{FF2B5EF4-FFF2-40B4-BE49-F238E27FC236}">
                <a16:creationId xmlns:a16="http://schemas.microsoft.com/office/drawing/2014/main" id="{A7D0903B-D098-8967-3937-36BC195A06C0}"/>
              </a:ext>
            </a:extLst>
          </xdr:cNvPr>
          <xdr:cNvGrpSpPr/>
        </xdr:nvGrpSpPr>
        <xdr:grpSpPr>
          <a:xfrm>
            <a:off x="31672898" y="2420354"/>
            <a:ext cx="6212585" cy="2962250"/>
            <a:chOff x="31661468" y="2420354"/>
            <a:chExt cx="6212585" cy="2958440"/>
          </a:xfrm>
        </xdr:grpSpPr>
        <xdr:sp macro="" textlink="">
          <xdr:nvSpPr>
            <xdr:cNvPr id="3154" name="Rectangle: Rounded Corners 3153">
              <a:extLst>
                <a:ext uri="{FF2B5EF4-FFF2-40B4-BE49-F238E27FC236}">
                  <a16:creationId xmlns:a16="http://schemas.microsoft.com/office/drawing/2014/main" id="{5AFD07D1-925A-B6B3-385B-687215CB5431}"/>
                </a:ext>
              </a:extLst>
            </xdr:cNvPr>
            <xdr:cNvSpPr/>
          </xdr:nvSpPr>
          <xdr:spPr>
            <a:xfrm>
              <a:off x="31661468" y="2420354"/>
              <a:ext cx="6212585" cy="2958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nvGrpSpPr>
            <xdr:cNvPr id="3240" name="Group 3239">
              <a:extLst>
                <a:ext uri="{FF2B5EF4-FFF2-40B4-BE49-F238E27FC236}">
                  <a16:creationId xmlns:a16="http://schemas.microsoft.com/office/drawing/2014/main" id="{DA13D075-DB42-C816-935C-32EEC0FB1E2B}"/>
                </a:ext>
              </a:extLst>
            </xdr:cNvPr>
            <xdr:cNvGrpSpPr/>
          </xdr:nvGrpSpPr>
          <xdr:grpSpPr>
            <a:xfrm>
              <a:off x="32139650" y="3209835"/>
              <a:ext cx="4462153" cy="1392628"/>
              <a:chOff x="32111075" y="3060198"/>
              <a:chExt cx="4444715" cy="1403551"/>
            </a:xfrm>
          </xdr:grpSpPr>
          <xdr:grpSp>
            <xdr:nvGrpSpPr>
              <xdr:cNvPr id="3227" name="Group 3226">
                <a:extLst>
                  <a:ext uri="{FF2B5EF4-FFF2-40B4-BE49-F238E27FC236}">
                    <a16:creationId xmlns:a16="http://schemas.microsoft.com/office/drawing/2014/main" id="{11D2ADC9-BEE1-D2E6-A5C3-2DA365235188}"/>
                  </a:ext>
                </a:extLst>
              </xdr:cNvPr>
              <xdr:cNvGrpSpPr/>
            </xdr:nvGrpSpPr>
            <xdr:grpSpPr>
              <a:xfrm>
                <a:off x="32111075" y="3218932"/>
                <a:ext cx="940812" cy="1074652"/>
                <a:chOff x="32057014" y="3270097"/>
                <a:chExt cx="918759" cy="1084383"/>
              </a:xfrm>
            </xdr:grpSpPr>
            <xdr:sp macro="" textlink="">
              <xdr:nvSpPr>
                <xdr:cNvPr id="3159" name="Rectangle: Rounded Corners 3158">
                  <a:extLst>
                    <a:ext uri="{FF2B5EF4-FFF2-40B4-BE49-F238E27FC236}">
                      <a16:creationId xmlns:a16="http://schemas.microsoft.com/office/drawing/2014/main" id="{9BF083A6-652D-7EE1-D843-A6354DBE04E3}"/>
                    </a:ext>
                  </a:extLst>
                </xdr:cNvPr>
                <xdr:cNvSpPr/>
              </xdr:nvSpPr>
              <xdr:spPr>
                <a:xfrm>
                  <a:off x="32057014" y="3270097"/>
                  <a:ext cx="918759" cy="1084383"/>
                </a:xfrm>
                <a:prstGeom prst="roundRect">
                  <a:avLst/>
                </a:prstGeom>
                <a:solidFill>
                  <a:srgbClr val="FCDCD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160" name="Graphic 3159">
                  <a:extLst>
                    <a:ext uri="{FF2B5EF4-FFF2-40B4-BE49-F238E27FC236}">
                      <a16:creationId xmlns:a16="http://schemas.microsoft.com/office/drawing/2014/main" id="{C4A761B5-8D33-546E-E129-D2199440B6D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2172930" y="3444863"/>
                  <a:ext cx="683244" cy="738818"/>
                </a:xfrm>
                <a:prstGeom prst="rect">
                  <a:avLst/>
                </a:prstGeom>
              </xdr:spPr>
            </xdr:pic>
          </xdr:grpSp>
          <xdr:grpSp>
            <xdr:nvGrpSpPr>
              <xdr:cNvPr id="3225" name="Group 3224">
                <a:extLst>
                  <a:ext uri="{FF2B5EF4-FFF2-40B4-BE49-F238E27FC236}">
                    <a16:creationId xmlns:a16="http://schemas.microsoft.com/office/drawing/2014/main" id="{330AFCEC-5788-4953-AAF3-F03911A6BA87}"/>
                  </a:ext>
                </a:extLst>
              </xdr:cNvPr>
              <xdr:cNvGrpSpPr/>
            </xdr:nvGrpSpPr>
            <xdr:grpSpPr>
              <a:xfrm>
                <a:off x="33184330" y="3060198"/>
                <a:ext cx="3371460" cy="1403551"/>
                <a:chOff x="33161590" y="3098901"/>
                <a:chExt cx="3380693" cy="1428574"/>
              </a:xfrm>
            </xdr:grpSpPr>
            <xdr:sp macro="" textlink="">
              <xdr:nvSpPr>
                <xdr:cNvPr id="3157" name="TextBox 3156">
                  <a:extLst>
                    <a:ext uri="{FF2B5EF4-FFF2-40B4-BE49-F238E27FC236}">
                      <a16:creationId xmlns:a16="http://schemas.microsoft.com/office/drawing/2014/main" id="{0A44A5B6-525E-AA4F-6628-A4A0212F00B7}"/>
                    </a:ext>
                  </a:extLst>
                </xdr:cNvPr>
                <xdr:cNvSpPr txBox="1"/>
              </xdr:nvSpPr>
              <xdr:spPr>
                <a:xfrm>
                  <a:off x="33161597" y="3098901"/>
                  <a:ext cx="3380686" cy="467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400" b="0">
                      <a:solidFill>
                        <a:srgbClr val="64748B"/>
                      </a:solidFill>
                    </a:rPr>
                    <a:t>Average Unit Price</a:t>
                  </a:r>
                </a:p>
              </xdr:txBody>
            </xdr:sp>
            <xdr:sp macro="" textlink="KPIs!F11">
              <xdr:nvSpPr>
                <xdr:cNvPr id="3158" name="TextBox 3157">
                  <a:extLst>
                    <a:ext uri="{FF2B5EF4-FFF2-40B4-BE49-F238E27FC236}">
                      <a16:creationId xmlns:a16="http://schemas.microsoft.com/office/drawing/2014/main" id="{553EDB00-85E8-7DD4-5C9B-08B10F2CAC1D}"/>
                    </a:ext>
                  </a:extLst>
                </xdr:cNvPr>
                <xdr:cNvSpPr txBox="1"/>
              </xdr:nvSpPr>
              <xdr:spPr>
                <a:xfrm>
                  <a:off x="33161590" y="3587696"/>
                  <a:ext cx="2985358" cy="939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40AD9BA-0907-4DB2-8446-59DA026C353F}" type="TxLink">
                    <a:rPr lang="en-US" sz="4400" b="1" i="0" u="none" strike="noStrike">
                      <a:solidFill>
                        <a:sysClr val="windowText" lastClr="000000"/>
                      </a:solidFill>
                      <a:latin typeface="Plus Jakarta Sans (Body)"/>
                      <a:ea typeface="Sans Serif Collection" panose="020B0502040504020204" pitchFamily="34" charset="0"/>
                      <a:cs typeface="Sans Serif Collection" panose="020B0502040504020204" pitchFamily="34" charset="0"/>
                    </a:rPr>
                    <a:pPr marL="0" indent="0"/>
                    <a:t>$0.49 </a:t>
                  </a:fld>
                  <a:endParaRPr lang="en-IN" sz="4400" b="1" i="0" u="none" strike="noStrike">
                    <a:solidFill>
                      <a:sysClr val="windowText" lastClr="000000"/>
                    </a:solidFill>
                    <a:latin typeface="Plus Jakarta Sans (Body)"/>
                    <a:ea typeface="Sans Serif Collection" panose="020B0502040504020204" pitchFamily="34" charset="0"/>
                    <a:cs typeface="Sans Serif Collection" panose="020B0502040504020204" pitchFamily="34" charset="0"/>
                  </a:endParaRPr>
                </a:p>
              </xdr:txBody>
            </xdr:sp>
          </xdr:grpSp>
        </xdr:grpSp>
      </xdr:grpSp>
      <xdr:grpSp>
        <xdr:nvGrpSpPr>
          <xdr:cNvPr id="3242" name="Group 3241">
            <a:extLst>
              <a:ext uri="{FF2B5EF4-FFF2-40B4-BE49-F238E27FC236}">
                <a16:creationId xmlns:a16="http://schemas.microsoft.com/office/drawing/2014/main" id="{ED8BE880-5DA4-9F8B-277C-C44F65C18C2D}"/>
              </a:ext>
            </a:extLst>
          </xdr:cNvPr>
          <xdr:cNvGrpSpPr/>
        </xdr:nvGrpSpPr>
        <xdr:grpSpPr>
          <a:xfrm>
            <a:off x="24117578" y="2421052"/>
            <a:ext cx="6194368" cy="2970717"/>
            <a:chOff x="24126585" y="2263465"/>
            <a:chExt cx="6183375" cy="2979526"/>
          </a:xfrm>
        </xdr:grpSpPr>
        <xdr:sp macro="" textlink="">
          <xdr:nvSpPr>
            <xdr:cNvPr id="3080" name="Rectangle: Rounded Corners 3079">
              <a:extLst>
                <a:ext uri="{FF2B5EF4-FFF2-40B4-BE49-F238E27FC236}">
                  <a16:creationId xmlns:a16="http://schemas.microsoft.com/office/drawing/2014/main" id="{7E808EBA-65AD-7FFB-D412-E28A97B19EAE}"/>
                </a:ext>
              </a:extLst>
            </xdr:cNvPr>
            <xdr:cNvSpPr/>
          </xdr:nvSpPr>
          <xdr:spPr>
            <a:xfrm>
              <a:off x="24126585" y="2263465"/>
              <a:ext cx="6183375" cy="297952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nvGrpSpPr>
            <xdr:cNvPr id="3239" name="Group 3238">
              <a:extLst>
                <a:ext uri="{FF2B5EF4-FFF2-40B4-BE49-F238E27FC236}">
                  <a16:creationId xmlns:a16="http://schemas.microsoft.com/office/drawing/2014/main" id="{5AD72B43-812E-7CD0-DF3F-382D73F2AC76}"/>
                </a:ext>
              </a:extLst>
            </xdr:cNvPr>
            <xdr:cNvGrpSpPr/>
          </xdr:nvGrpSpPr>
          <xdr:grpSpPr>
            <a:xfrm>
              <a:off x="24618056" y="3018021"/>
              <a:ext cx="4153358" cy="1470395"/>
              <a:chOff x="24602885" y="3020898"/>
              <a:chExt cx="4192921" cy="1462755"/>
            </a:xfrm>
          </xdr:grpSpPr>
          <xdr:grpSp>
            <xdr:nvGrpSpPr>
              <xdr:cNvPr id="3224" name="Group 3223">
                <a:extLst>
                  <a:ext uri="{FF2B5EF4-FFF2-40B4-BE49-F238E27FC236}">
                    <a16:creationId xmlns:a16="http://schemas.microsoft.com/office/drawing/2014/main" id="{E1FD5CE9-E9FC-B21A-4A00-348117F85590}"/>
                  </a:ext>
                </a:extLst>
              </xdr:cNvPr>
              <xdr:cNvGrpSpPr/>
            </xdr:nvGrpSpPr>
            <xdr:grpSpPr>
              <a:xfrm>
                <a:off x="25676214" y="3020898"/>
                <a:ext cx="3119592" cy="1462755"/>
                <a:chOff x="25703776" y="3044603"/>
                <a:chExt cx="3141420" cy="1470633"/>
              </a:xfrm>
            </xdr:grpSpPr>
            <xdr:sp macro="" textlink="">
              <xdr:nvSpPr>
                <xdr:cNvPr id="3091" name="TextBox 3090">
                  <a:extLst>
                    <a:ext uri="{FF2B5EF4-FFF2-40B4-BE49-F238E27FC236}">
                      <a16:creationId xmlns:a16="http://schemas.microsoft.com/office/drawing/2014/main" id="{77C5C398-3DD2-4A65-9AB8-18DC73046294}"/>
                    </a:ext>
                  </a:extLst>
                </xdr:cNvPr>
                <xdr:cNvSpPr txBox="1"/>
              </xdr:nvSpPr>
              <xdr:spPr>
                <a:xfrm>
                  <a:off x="25703776" y="3044603"/>
                  <a:ext cx="2973732" cy="464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400" b="0">
                      <a:solidFill>
                        <a:srgbClr val="64748B"/>
                      </a:solidFill>
                    </a:rPr>
                    <a:t>Total Units</a:t>
                  </a:r>
                  <a:r>
                    <a:rPr lang="en-IN" sz="2400" b="0" baseline="0">
                      <a:solidFill>
                        <a:srgbClr val="64748B"/>
                      </a:solidFill>
                    </a:rPr>
                    <a:t> Sold</a:t>
                  </a:r>
                  <a:endParaRPr lang="en-IN" sz="2400" b="0">
                    <a:solidFill>
                      <a:srgbClr val="64748B"/>
                    </a:solidFill>
                  </a:endParaRPr>
                </a:p>
              </xdr:txBody>
            </xdr:sp>
            <xdr:sp macro="" textlink="KPIs!G8">
              <xdr:nvSpPr>
                <xdr:cNvPr id="3092" name="TextBox 3091">
                  <a:extLst>
                    <a:ext uri="{FF2B5EF4-FFF2-40B4-BE49-F238E27FC236}">
                      <a16:creationId xmlns:a16="http://schemas.microsoft.com/office/drawing/2014/main" id="{FB9528FA-A3FB-837E-4239-CF401A563507}"/>
                    </a:ext>
                  </a:extLst>
                </xdr:cNvPr>
                <xdr:cNvSpPr txBox="1"/>
              </xdr:nvSpPr>
              <xdr:spPr>
                <a:xfrm>
                  <a:off x="25711396" y="3535369"/>
                  <a:ext cx="3133800" cy="979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63E1A27-B755-476A-A1FE-FDAAB15A8C34}" type="TxLink">
                    <a:rPr lang="en-US" sz="4400" b="1" i="0" u="none" strike="noStrike">
                      <a:solidFill>
                        <a:sysClr val="windowText" lastClr="000000"/>
                      </a:solidFill>
                      <a:latin typeface="Plus Jakarta Sans (Body)"/>
                      <a:ea typeface="Sans Serif Collection" panose="020B0502040504020204" pitchFamily="34" charset="0"/>
                      <a:cs typeface="Sans Serif Collection" panose="020B0502040504020204" pitchFamily="34" charset="0"/>
                    </a:rPr>
                    <a:pPr marL="0" indent="0"/>
                    <a:t>17.1M</a:t>
                  </a:fld>
                  <a:endParaRPr lang="en-IN" sz="4400" b="1" i="0" u="none" strike="noStrike">
                    <a:solidFill>
                      <a:sysClr val="windowText" lastClr="000000"/>
                    </a:solidFill>
                    <a:latin typeface="Plus Jakarta Sans (Body)"/>
                    <a:ea typeface="Sans Serif Collection" panose="020B0502040504020204" pitchFamily="34" charset="0"/>
                    <a:cs typeface="Sans Serif Collection" panose="020B0502040504020204" pitchFamily="34" charset="0"/>
                  </a:endParaRPr>
                </a:p>
              </xdr:txBody>
            </xdr:sp>
          </xdr:grpSp>
          <xdr:grpSp>
            <xdr:nvGrpSpPr>
              <xdr:cNvPr id="3228" name="Group 3227">
                <a:extLst>
                  <a:ext uri="{FF2B5EF4-FFF2-40B4-BE49-F238E27FC236}">
                    <a16:creationId xmlns:a16="http://schemas.microsoft.com/office/drawing/2014/main" id="{7DA3600B-7569-4C7C-8FF1-28ED2361D720}"/>
                  </a:ext>
                </a:extLst>
              </xdr:cNvPr>
              <xdr:cNvGrpSpPr/>
            </xdr:nvGrpSpPr>
            <xdr:grpSpPr>
              <a:xfrm>
                <a:off x="24602885" y="3213044"/>
                <a:ext cx="926380" cy="1078462"/>
                <a:chOff x="32057014" y="3270097"/>
                <a:chExt cx="918759" cy="1084383"/>
              </a:xfrm>
            </xdr:grpSpPr>
            <xdr:sp macro="" textlink="">
              <xdr:nvSpPr>
                <xdr:cNvPr id="3229" name="Rectangle: Rounded Corners 3228">
                  <a:extLst>
                    <a:ext uri="{FF2B5EF4-FFF2-40B4-BE49-F238E27FC236}">
                      <a16:creationId xmlns:a16="http://schemas.microsoft.com/office/drawing/2014/main" id="{76242E8F-DD00-5F2A-EE35-580A7EAE89C4}"/>
                    </a:ext>
                  </a:extLst>
                </xdr:cNvPr>
                <xdr:cNvSpPr/>
              </xdr:nvSpPr>
              <xdr:spPr>
                <a:xfrm>
                  <a:off x="32057014" y="3270097"/>
                  <a:ext cx="918759" cy="1084383"/>
                </a:xfrm>
                <a:prstGeom prst="roundRect">
                  <a:avLst/>
                </a:prstGeom>
                <a:solidFill>
                  <a:srgbClr val="FCDCD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230" name="Graphic 3229">
                  <a:extLst>
                    <a:ext uri="{FF2B5EF4-FFF2-40B4-BE49-F238E27FC236}">
                      <a16:creationId xmlns:a16="http://schemas.microsoft.com/office/drawing/2014/main" id="{DCB6A22E-9CAE-C3CE-D600-9CFD99F2D29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2172930" y="3444863"/>
                  <a:ext cx="683244" cy="738818"/>
                </a:xfrm>
                <a:prstGeom prst="rect">
                  <a:avLst/>
                </a:prstGeom>
              </xdr:spPr>
            </xdr:pic>
          </xdr:grpSp>
        </xdr:grpSp>
      </xdr:grpSp>
      <xdr:grpSp>
        <xdr:nvGrpSpPr>
          <xdr:cNvPr id="3241" name="Group 3240">
            <a:extLst>
              <a:ext uri="{FF2B5EF4-FFF2-40B4-BE49-F238E27FC236}">
                <a16:creationId xmlns:a16="http://schemas.microsoft.com/office/drawing/2014/main" id="{71957007-67C8-7D9F-5206-5E6AD473552A}"/>
              </a:ext>
            </a:extLst>
          </xdr:cNvPr>
          <xdr:cNvGrpSpPr/>
        </xdr:nvGrpSpPr>
        <xdr:grpSpPr>
          <a:xfrm>
            <a:off x="17069745" y="2421246"/>
            <a:ext cx="5736477" cy="2964565"/>
            <a:chOff x="17093825" y="2257949"/>
            <a:chExt cx="5714194" cy="3009607"/>
          </a:xfrm>
        </xdr:grpSpPr>
        <xdr:sp macro="" textlink="">
          <xdr:nvSpPr>
            <xdr:cNvPr id="3111" name="Rectangle: Rounded Corners 3110">
              <a:extLst>
                <a:ext uri="{FF2B5EF4-FFF2-40B4-BE49-F238E27FC236}">
                  <a16:creationId xmlns:a16="http://schemas.microsoft.com/office/drawing/2014/main" id="{C8C23359-48D4-F277-9DC2-88C508587DB9}"/>
                </a:ext>
              </a:extLst>
            </xdr:cNvPr>
            <xdr:cNvSpPr/>
          </xdr:nvSpPr>
          <xdr:spPr>
            <a:xfrm>
              <a:off x="17093825" y="2257949"/>
              <a:ext cx="5714194" cy="300960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nvGrpSpPr>
            <xdr:cNvPr id="3238" name="Group 3237">
              <a:extLst>
                <a:ext uri="{FF2B5EF4-FFF2-40B4-BE49-F238E27FC236}">
                  <a16:creationId xmlns:a16="http://schemas.microsoft.com/office/drawing/2014/main" id="{8140283C-7AE0-29FC-EFB1-96EBD212B7BD}"/>
                </a:ext>
              </a:extLst>
            </xdr:cNvPr>
            <xdr:cNvGrpSpPr/>
          </xdr:nvGrpSpPr>
          <xdr:grpSpPr>
            <a:xfrm>
              <a:off x="17832170" y="3025019"/>
              <a:ext cx="3924501" cy="1475467"/>
              <a:chOff x="17824550" y="3042181"/>
              <a:chExt cx="3913071" cy="1467847"/>
            </a:xfrm>
          </xdr:grpSpPr>
          <xdr:grpSp>
            <xdr:nvGrpSpPr>
              <xdr:cNvPr id="3223" name="Group 3222">
                <a:extLst>
                  <a:ext uri="{FF2B5EF4-FFF2-40B4-BE49-F238E27FC236}">
                    <a16:creationId xmlns:a16="http://schemas.microsoft.com/office/drawing/2014/main" id="{D2BE0679-6C6B-A410-3134-F415739850F7}"/>
                  </a:ext>
                </a:extLst>
              </xdr:cNvPr>
              <xdr:cNvGrpSpPr/>
            </xdr:nvGrpSpPr>
            <xdr:grpSpPr>
              <a:xfrm>
                <a:off x="18960294" y="3042181"/>
                <a:ext cx="2781137" cy="1464037"/>
                <a:chOff x="18554530" y="2714098"/>
                <a:chExt cx="2762022" cy="1502356"/>
              </a:xfrm>
            </xdr:grpSpPr>
            <xdr:sp macro="" textlink="">
              <xdr:nvSpPr>
                <xdr:cNvPr id="3115" name="TextBox 3114">
                  <a:extLst>
                    <a:ext uri="{FF2B5EF4-FFF2-40B4-BE49-F238E27FC236}">
                      <a16:creationId xmlns:a16="http://schemas.microsoft.com/office/drawing/2014/main" id="{D39B95D9-C7A2-DB2D-0739-9653B3DBA00A}"/>
                    </a:ext>
                  </a:extLst>
                </xdr:cNvPr>
                <xdr:cNvSpPr txBox="1"/>
              </xdr:nvSpPr>
              <xdr:spPr>
                <a:xfrm>
                  <a:off x="18562148" y="2714098"/>
                  <a:ext cx="2754404" cy="50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400" b="0">
                      <a:solidFill>
                        <a:srgbClr val="64748B"/>
                      </a:solidFill>
                    </a:rPr>
                    <a:t>Total Profit</a:t>
                  </a:r>
                </a:p>
              </xdr:txBody>
            </xdr:sp>
            <xdr:sp macro="" textlink="KPIs!G9">
              <xdr:nvSpPr>
                <xdr:cNvPr id="3116" name="TextBox 3115">
                  <a:extLst>
                    <a:ext uri="{FF2B5EF4-FFF2-40B4-BE49-F238E27FC236}">
                      <a16:creationId xmlns:a16="http://schemas.microsoft.com/office/drawing/2014/main" id="{09E99C76-AAA3-8488-8415-4799844AB88A}"/>
                    </a:ext>
                  </a:extLst>
                </xdr:cNvPr>
                <xdr:cNvSpPr txBox="1"/>
              </xdr:nvSpPr>
              <xdr:spPr>
                <a:xfrm>
                  <a:off x="18554530" y="3218380"/>
                  <a:ext cx="2681422" cy="998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15460214-E608-40EE-8829-A2509B3AC710}" type="TxLink">
                    <a:rPr lang="en-US" sz="4400" b="1" i="0" u="none" strike="noStrike">
                      <a:solidFill>
                        <a:sysClr val="windowText" lastClr="000000"/>
                      </a:solidFill>
                      <a:latin typeface="Plus Jakarta Sans (Body)"/>
                      <a:ea typeface="Sans Serif Collection" panose="020B0502040504020204" pitchFamily="34" charset="0"/>
                      <a:cs typeface="Sans Serif Collection" panose="020B0502040504020204" pitchFamily="34" charset="0"/>
                    </a:rPr>
                    <a:pPr marL="0" indent="0"/>
                    <a:t>$3.2M</a:t>
                  </a:fld>
                  <a:endParaRPr lang="en-IN" sz="4400" b="1" i="0" u="none" strike="noStrike">
                    <a:solidFill>
                      <a:sysClr val="windowText" lastClr="000000"/>
                    </a:solidFill>
                    <a:latin typeface="Plus Jakarta Sans (Body)"/>
                    <a:ea typeface="Sans Serif Collection" panose="020B0502040504020204" pitchFamily="34" charset="0"/>
                    <a:cs typeface="Sans Serif Collection" panose="020B0502040504020204" pitchFamily="34" charset="0"/>
                  </a:endParaRPr>
                </a:p>
              </xdr:txBody>
            </xdr:sp>
          </xdr:grpSp>
          <xdr:grpSp>
            <xdr:nvGrpSpPr>
              <xdr:cNvPr id="3231" name="Group 3230">
                <a:extLst>
                  <a:ext uri="{FF2B5EF4-FFF2-40B4-BE49-F238E27FC236}">
                    <a16:creationId xmlns:a16="http://schemas.microsoft.com/office/drawing/2014/main" id="{B66408A7-2052-42B8-8900-CDC06B238A56}"/>
                  </a:ext>
                </a:extLst>
              </xdr:cNvPr>
              <xdr:cNvGrpSpPr/>
            </xdr:nvGrpSpPr>
            <xdr:grpSpPr>
              <a:xfrm>
                <a:off x="17832170" y="3228239"/>
                <a:ext cx="989198" cy="1093827"/>
                <a:chOff x="32057014" y="3270097"/>
                <a:chExt cx="918759" cy="1084383"/>
              </a:xfrm>
            </xdr:grpSpPr>
            <xdr:sp macro="" textlink="">
              <xdr:nvSpPr>
                <xdr:cNvPr id="3232" name="Rectangle: Rounded Corners 3231">
                  <a:extLst>
                    <a:ext uri="{FF2B5EF4-FFF2-40B4-BE49-F238E27FC236}">
                      <a16:creationId xmlns:a16="http://schemas.microsoft.com/office/drawing/2014/main" id="{C09DBE22-6069-A234-A0A7-6506FAC09BD4}"/>
                    </a:ext>
                  </a:extLst>
                </xdr:cNvPr>
                <xdr:cNvSpPr/>
              </xdr:nvSpPr>
              <xdr:spPr>
                <a:xfrm>
                  <a:off x="32057014" y="3270097"/>
                  <a:ext cx="918759" cy="1084383"/>
                </a:xfrm>
                <a:prstGeom prst="roundRect">
                  <a:avLst/>
                </a:prstGeom>
                <a:solidFill>
                  <a:srgbClr val="FCDCD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233" name="Graphic 3232">
                  <a:extLst>
                    <a:ext uri="{FF2B5EF4-FFF2-40B4-BE49-F238E27FC236}">
                      <a16:creationId xmlns:a16="http://schemas.microsoft.com/office/drawing/2014/main" id="{6475F2BD-B5B4-6E33-8E02-78E199BB011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2172930" y="3444863"/>
                  <a:ext cx="683244" cy="738818"/>
                </a:xfrm>
                <a:prstGeom prst="rect">
                  <a:avLst/>
                </a:prstGeom>
              </xdr:spPr>
            </xdr:pic>
          </xdr:grpSp>
        </xdr:grpSp>
      </xdr:grpSp>
    </xdr:grpSp>
    <xdr:clientData/>
  </xdr:twoCellAnchor>
  <xdr:twoCellAnchor>
    <xdr:from>
      <xdr:col>22</xdr:col>
      <xdr:colOff>647543</xdr:colOff>
      <xdr:row>22</xdr:row>
      <xdr:rowOff>57637</xdr:rowOff>
    </xdr:from>
    <xdr:to>
      <xdr:col>30</xdr:col>
      <xdr:colOff>200610</xdr:colOff>
      <xdr:row>50</xdr:row>
      <xdr:rowOff>21347</xdr:rowOff>
    </xdr:to>
    <xdr:grpSp>
      <xdr:nvGrpSpPr>
        <xdr:cNvPr id="10" name="Group 9">
          <a:extLst>
            <a:ext uri="{FF2B5EF4-FFF2-40B4-BE49-F238E27FC236}">
              <a16:creationId xmlns:a16="http://schemas.microsoft.com/office/drawing/2014/main" id="{1EC291AD-52B5-F669-7185-A245BC6CA9F8}"/>
            </a:ext>
          </a:extLst>
        </xdr:cNvPr>
        <xdr:cNvGrpSpPr/>
      </xdr:nvGrpSpPr>
      <xdr:grpSpPr>
        <a:xfrm>
          <a:off x="39592155" y="5834517"/>
          <a:ext cx="13036151" cy="7320951"/>
          <a:chOff x="16365012" y="6307449"/>
          <a:chExt cx="13663995" cy="7858312"/>
        </a:xfrm>
      </xdr:grpSpPr>
      <xdr:grpSp>
        <xdr:nvGrpSpPr>
          <xdr:cNvPr id="3246" name="Group 3245">
            <a:extLst>
              <a:ext uri="{FF2B5EF4-FFF2-40B4-BE49-F238E27FC236}">
                <a16:creationId xmlns:a16="http://schemas.microsoft.com/office/drawing/2014/main" id="{16CC9772-1730-61C5-5014-E8885CB7C894}"/>
              </a:ext>
            </a:extLst>
          </xdr:cNvPr>
          <xdr:cNvGrpSpPr/>
        </xdr:nvGrpSpPr>
        <xdr:grpSpPr>
          <a:xfrm>
            <a:off x="16357392" y="6303639"/>
            <a:ext cx="13679235" cy="7865932"/>
            <a:chOff x="16560346" y="6317389"/>
            <a:chExt cx="7926326" cy="7230883"/>
          </a:xfrm>
        </xdr:grpSpPr>
        <xdr:sp macro="" textlink="">
          <xdr:nvSpPr>
            <xdr:cNvPr id="3212" name="Rectangle: Rounded Corners 3211">
              <a:extLst>
                <a:ext uri="{FF2B5EF4-FFF2-40B4-BE49-F238E27FC236}">
                  <a16:creationId xmlns:a16="http://schemas.microsoft.com/office/drawing/2014/main" id="{A375C28C-7CA3-65D4-191F-C841C29473FB}"/>
                </a:ext>
              </a:extLst>
            </xdr:cNvPr>
            <xdr:cNvSpPr/>
          </xdr:nvSpPr>
          <xdr:spPr>
            <a:xfrm>
              <a:off x="16560346" y="6317389"/>
              <a:ext cx="7926326" cy="7230883"/>
            </a:xfrm>
            <a:prstGeom prst="roundRect">
              <a:avLst>
                <a:gd name="adj" fmla="val 1217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3214" name="TextBox 3213">
              <a:extLst>
                <a:ext uri="{FF2B5EF4-FFF2-40B4-BE49-F238E27FC236}">
                  <a16:creationId xmlns:a16="http://schemas.microsoft.com/office/drawing/2014/main" id="{DB9E864C-67A5-4A8C-99CF-6FD32B461568}"/>
                </a:ext>
              </a:extLst>
            </xdr:cNvPr>
            <xdr:cNvSpPr txBox="1"/>
          </xdr:nvSpPr>
          <xdr:spPr>
            <a:xfrm>
              <a:off x="17034097" y="6427122"/>
              <a:ext cx="5279727" cy="1576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400" b="0" baseline="0">
                  <a:latin typeface="Plus Jakarta Sans SemiBold" pitchFamily="2" charset="0"/>
                  <a:cs typeface="Plus Jakarta Sans SemiBold" pitchFamily="2" charset="0"/>
                </a:rPr>
                <a:t>Profit by Retailers</a:t>
              </a:r>
              <a:endParaRPr lang="en-IN" sz="4400" b="0">
                <a:latin typeface="Plus Jakarta Sans SemiBold" pitchFamily="2" charset="0"/>
                <a:cs typeface="Plus Jakarta Sans SemiBold" pitchFamily="2" charset="0"/>
              </a:endParaRPr>
            </a:p>
          </xdr:txBody>
        </xdr:sp>
      </xdr:grpSp>
      <xdr:graphicFrame macro="">
        <xdr:nvGraphicFramePr>
          <xdr:cNvPr id="3245" name="Chart 3244">
            <a:extLst>
              <a:ext uri="{FF2B5EF4-FFF2-40B4-BE49-F238E27FC236}">
                <a16:creationId xmlns:a16="http://schemas.microsoft.com/office/drawing/2014/main" id="{F6E59AFE-936C-4F48-AA9B-89C51063146F}"/>
              </a:ext>
            </a:extLst>
          </xdr:cNvPr>
          <xdr:cNvGraphicFramePr>
            <a:graphicFrameLocks/>
          </xdr:cNvGraphicFramePr>
        </xdr:nvGraphicFramePr>
        <xdr:xfrm>
          <a:off x="17625435" y="8279917"/>
          <a:ext cx="11963460" cy="5043779"/>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9</xdr:col>
      <xdr:colOff>189783</xdr:colOff>
      <xdr:row>22</xdr:row>
      <xdr:rowOff>53748</xdr:rowOff>
    </xdr:from>
    <xdr:to>
      <xdr:col>22</xdr:col>
      <xdr:colOff>366275</xdr:colOff>
      <xdr:row>50</xdr:row>
      <xdr:rowOff>55220</xdr:rowOff>
    </xdr:to>
    <xdr:grpSp>
      <xdr:nvGrpSpPr>
        <xdr:cNvPr id="9" name="Group 8">
          <a:extLst>
            <a:ext uri="{FF2B5EF4-FFF2-40B4-BE49-F238E27FC236}">
              <a16:creationId xmlns:a16="http://schemas.microsoft.com/office/drawing/2014/main" id="{1918BD44-C3FD-5E51-BEA8-38159849FAB4}"/>
            </a:ext>
          </a:extLst>
        </xdr:cNvPr>
        <xdr:cNvGrpSpPr/>
      </xdr:nvGrpSpPr>
      <xdr:grpSpPr>
        <a:xfrm>
          <a:off x="16046549" y="5838248"/>
          <a:ext cx="22975450" cy="7358713"/>
          <a:chOff x="32289988" y="6268502"/>
          <a:chExt cx="22093104" cy="7899884"/>
        </a:xfrm>
      </xdr:grpSpPr>
      <xdr:sp macro="" textlink="">
        <xdr:nvSpPr>
          <xdr:cNvPr id="3251" name="Rectangle: Rounded Corners 3250">
            <a:extLst>
              <a:ext uri="{FF2B5EF4-FFF2-40B4-BE49-F238E27FC236}">
                <a16:creationId xmlns:a16="http://schemas.microsoft.com/office/drawing/2014/main" id="{D7F99F1D-B0EF-1A82-6FD0-2D8B28B4C492}"/>
              </a:ext>
            </a:extLst>
          </xdr:cNvPr>
          <xdr:cNvSpPr/>
        </xdr:nvSpPr>
        <xdr:spPr>
          <a:xfrm>
            <a:off x="32289988" y="6268502"/>
            <a:ext cx="22093104" cy="7899884"/>
          </a:xfrm>
          <a:prstGeom prst="roundRect">
            <a:avLst>
              <a:gd name="adj" fmla="val 1217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3252" name="TextBox 3251">
            <a:extLst>
              <a:ext uri="{FF2B5EF4-FFF2-40B4-BE49-F238E27FC236}">
                <a16:creationId xmlns:a16="http://schemas.microsoft.com/office/drawing/2014/main" id="{AD9874CC-0D3E-C34C-67CE-871CF78CDC8F}"/>
              </a:ext>
            </a:extLst>
          </xdr:cNvPr>
          <xdr:cNvSpPr txBox="1"/>
        </xdr:nvSpPr>
        <xdr:spPr>
          <a:xfrm>
            <a:off x="33698265" y="6386482"/>
            <a:ext cx="15655928" cy="1727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400" b="0" baseline="0">
                <a:latin typeface="Plus Jakarta Sans SemiBold" pitchFamily="2" charset="0"/>
                <a:cs typeface="Plus Jakarta Sans SemiBold" pitchFamily="2" charset="0"/>
              </a:rPr>
              <a:t>Profit by Region</a:t>
            </a:r>
            <a:endParaRPr lang="en-IN" sz="4400" b="0">
              <a:latin typeface="Plus Jakarta Sans SemiBold" pitchFamily="2" charset="0"/>
              <a:cs typeface="Plus Jakarta Sans SemiBold" pitchFamily="2" charset="0"/>
            </a:endParaRPr>
          </a:p>
        </xdr:txBody>
      </xdr:sp>
      <xdr:graphicFrame macro="">
        <xdr:nvGraphicFramePr>
          <xdr:cNvPr id="6" name="Chart 5">
            <a:extLst>
              <a:ext uri="{FF2B5EF4-FFF2-40B4-BE49-F238E27FC236}">
                <a16:creationId xmlns:a16="http://schemas.microsoft.com/office/drawing/2014/main" id="{6E7C9E56-D1A5-45E7-87BE-943CA57B5863}"/>
              </a:ext>
            </a:extLst>
          </xdr:cNvPr>
          <xdr:cNvGraphicFramePr>
            <a:graphicFrameLocks/>
          </xdr:cNvGraphicFramePr>
        </xdr:nvGraphicFramePr>
        <xdr:xfrm>
          <a:off x="33801535" y="8115142"/>
          <a:ext cx="19769544" cy="5488838"/>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23</xdr:col>
      <xdr:colOff>153512</xdr:colOff>
      <xdr:row>1</xdr:row>
      <xdr:rowOff>130666</xdr:rowOff>
    </xdr:from>
    <xdr:to>
      <xdr:col>35</xdr:col>
      <xdr:colOff>436503</xdr:colOff>
      <xdr:row>20</xdr:row>
      <xdr:rowOff>91440</xdr:rowOff>
    </xdr:to>
    <xdr:grpSp>
      <xdr:nvGrpSpPr>
        <xdr:cNvPr id="5" name="Group 4">
          <a:extLst>
            <a:ext uri="{FF2B5EF4-FFF2-40B4-BE49-F238E27FC236}">
              <a16:creationId xmlns:a16="http://schemas.microsoft.com/office/drawing/2014/main" id="{BA88501D-EE87-C796-66EB-7FF8D45DE7D1}"/>
            </a:ext>
          </a:extLst>
        </xdr:cNvPr>
        <xdr:cNvGrpSpPr/>
      </xdr:nvGrpSpPr>
      <xdr:grpSpPr>
        <a:xfrm>
          <a:off x="40344869" y="397235"/>
          <a:ext cx="21462912" cy="4953187"/>
          <a:chOff x="39325243" y="397235"/>
          <a:chExt cx="21481962" cy="4953187"/>
        </a:xfrm>
      </xdr:grpSpPr>
      <xdr:sp macro="" textlink="">
        <xdr:nvSpPr>
          <xdr:cNvPr id="3219" name="Rectangle: Rounded Corners 3218">
            <a:extLst>
              <a:ext uri="{FF2B5EF4-FFF2-40B4-BE49-F238E27FC236}">
                <a16:creationId xmlns:a16="http://schemas.microsoft.com/office/drawing/2014/main" id="{A2455A94-CB47-6BE3-8F26-B573F2187978}"/>
              </a:ext>
            </a:extLst>
          </xdr:cNvPr>
          <xdr:cNvSpPr/>
        </xdr:nvSpPr>
        <xdr:spPr>
          <a:xfrm>
            <a:off x="39325243" y="397235"/>
            <a:ext cx="21481962" cy="495318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mc:AlternateContent xmlns:mc="http://schemas.openxmlformats.org/markup-compatibility/2006" xmlns:a14="http://schemas.microsoft.com/office/drawing/2010/main">
        <mc:Choice Requires="a14">
          <xdr:graphicFrame macro="">
            <xdr:nvGraphicFramePr>
              <xdr:cNvPr id="18" name="Month in Words 1">
                <a:extLst>
                  <a:ext uri="{FF2B5EF4-FFF2-40B4-BE49-F238E27FC236}">
                    <a16:creationId xmlns:a16="http://schemas.microsoft.com/office/drawing/2014/main" id="{CAC27EFD-A03D-4162-BE1A-2B8A24D62CC5}"/>
                  </a:ext>
                </a:extLst>
              </xdr:cNvPr>
              <xdr:cNvGraphicFramePr/>
            </xdr:nvGraphicFramePr>
            <xdr:xfrm>
              <a:off x="40339249" y="1295051"/>
              <a:ext cx="19461568" cy="3157555"/>
            </xdr:xfrm>
            <a:graphic>
              <a:graphicData uri="http://schemas.microsoft.com/office/drawing/2010/slicer">
                <sle:slicer xmlns:sle="http://schemas.microsoft.com/office/drawing/2010/slicer" name="Month in Words 1"/>
              </a:graphicData>
            </a:graphic>
          </xdr:graphicFrame>
        </mc:Choice>
        <mc:Fallback xmlns="">
          <xdr:sp macro="" textlink="">
            <xdr:nvSpPr>
              <xdr:cNvPr id="0" name=""/>
              <xdr:cNvSpPr>
                <a:spLocks noTextEdit="1"/>
              </xdr:cNvSpPr>
            </xdr:nvSpPr>
            <xdr:spPr>
              <a:xfrm>
                <a:off x="41357976" y="1295051"/>
                <a:ext cx="19444310" cy="3157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30</xdr:col>
      <xdr:colOff>588749</xdr:colOff>
      <xdr:row>22</xdr:row>
      <xdr:rowOff>93203</xdr:rowOff>
    </xdr:from>
    <xdr:to>
      <xdr:col>35</xdr:col>
      <xdr:colOff>379180</xdr:colOff>
      <xdr:row>50</xdr:row>
      <xdr:rowOff>68898</xdr:rowOff>
    </xdr:to>
    <xdr:sp macro="" textlink="">
      <xdr:nvSpPr>
        <xdr:cNvPr id="3193" name="Rectangle: Rounded Corners 3192">
          <a:extLst>
            <a:ext uri="{FF2B5EF4-FFF2-40B4-BE49-F238E27FC236}">
              <a16:creationId xmlns:a16="http://schemas.microsoft.com/office/drawing/2014/main" id="{A918F951-A513-69AB-D0FA-02F0F2F628A1}"/>
            </a:ext>
          </a:extLst>
        </xdr:cNvPr>
        <xdr:cNvSpPr/>
      </xdr:nvSpPr>
      <xdr:spPr>
        <a:xfrm>
          <a:off x="53400774" y="5873893"/>
          <a:ext cx="8284741" cy="7332936"/>
        </a:xfrm>
        <a:prstGeom prst="roundRect">
          <a:avLst>
            <a:gd name="adj" fmla="val 754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30</xdr:col>
      <xdr:colOff>818502</xdr:colOff>
      <xdr:row>23</xdr:row>
      <xdr:rowOff>148226</xdr:rowOff>
    </xdr:from>
    <xdr:to>
      <xdr:col>34</xdr:col>
      <xdr:colOff>519557</xdr:colOff>
      <xdr:row>31</xdr:row>
      <xdr:rowOff>159961</xdr:rowOff>
    </xdr:to>
    <xdr:sp macro="" textlink="">
      <xdr:nvSpPr>
        <xdr:cNvPr id="3198" name="TextBox 3197">
          <a:extLst>
            <a:ext uri="{FF2B5EF4-FFF2-40B4-BE49-F238E27FC236}">
              <a16:creationId xmlns:a16="http://schemas.microsoft.com/office/drawing/2014/main" id="{06D058A0-9DA4-439C-8AEE-183ADA2FEBE5}"/>
            </a:ext>
          </a:extLst>
        </xdr:cNvPr>
        <xdr:cNvSpPr txBox="1"/>
      </xdr:nvSpPr>
      <xdr:spPr>
        <a:xfrm>
          <a:off x="53860280" y="6191674"/>
          <a:ext cx="6365213" cy="2113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800" b="0" baseline="0">
              <a:solidFill>
                <a:schemeClr val="tx2">
                  <a:lumMod val="50000"/>
                  <a:lumOff val="50000"/>
                </a:schemeClr>
              </a:solidFill>
              <a:latin typeface="Plus Jakarta Sans SemiBold" pitchFamily="2" charset="0"/>
              <a:cs typeface="Plus Jakarta Sans SemiBold" pitchFamily="2" charset="0"/>
            </a:rPr>
            <a:t>Top 5</a:t>
          </a:r>
        </a:p>
        <a:p>
          <a:r>
            <a:rPr lang="en-IN" sz="4400" b="0" baseline="0">
              <a:latin typeface="Plus Jakarta Sans SemiBold" pitchFamily="2" charset="0"/>
              <a:cs typeface="Plus Jakarta Sans SemiBold" pitchFamily="2" charset="0"/>
            </a:rPr>
            <a:t>Performing City </a:t>
          </a:r>
        </a:p>
        <a:p>
          <a:r>
            <a:rPr lang="en-IN" sz="2800" b="0" baseline="0">
              <a:solidFill>
                <a:schemeClr val="tx2">
                  <a:lumMod val="50000"/>
                  <a:lumOff val="50000"/>
                </a:schemeClr>
              </a:solidFill>
              <a:latin typeface="Plus Jakarta Sans SemiBold" pitchFamily="2" charset="0"/>
              <a:cs typeface="Plus Jakarta Sans SemiBold" pitchFamily="2" charset="0"/>
            </a:rPr>
            <a:t>by Operating Margin</a:t>
          </a:r>
          <a:endParaRPr lang="en-IN" sz="4400" b="0">
            <a:solidFill>
              <a:schemeClr val="tx2">
                <a:lumMod val="50000"/>
                <a:lumOff val="50000"/>
              </a:schemeClr>
            </a:solidFill>
            <a:latin typeface="Plus Jakarta Sans SemiBold" pitchFamily="2" charset="0"/>
            <a:cs typeface="Plus Jakarta Sans SemiBold" pitchFamily="2" charset="0"/>
          </a:endParaRPr>
        </a:p>
      </xdr:txBody>
    </xdr:sp>
    <xdr:clientData/>
  </xdr:twoCellAnchor>
  <xdr:twoCellAnchor>
    <xdr:from>
      <xdr:col>31</xdr:col>
      <xdr:colOff>116934</xdr:colOff>
      <xdr:row>31</xdr:row>
      <xdr:rowOff>130731</xdr:rowOff>
    </xdr:from>
    <xdr:to>
      <xdr:col>34</xdr:col>
      <xdr:colOff>143005</xdr:colOff>
      <xdr:row>36</xdr:row>
      <xdr:rowOff>24089</xdr:rowOff>
    </xdr:to>
    <xdr:sp macro="" textlink="KPIs!BF7">
      <xdr:nvSpPr>
        <xdr:cNvPr id="3199" name="TextBox 3198">
          <a:extLst>
            <a:ext uri="{FF2B5EF4-FFF2-40B4-BE49-F238E27FC236}">
              <a16:creationId xmlns:a16="http://schemas.microsoft.com/office/drawing/2014/main" id="{3D1B405D-0B71-4B4F-A9B1-8EC016EB3390}"/>
            </a:ext>
          </a:extLst>
        </xdr:cNvPr>
        <xdr:cNvSpPr txBox="1"/>
      </xdr:nvSpPr>
      <xdr:spPr>
        <a:xfrm>
          <a:off x="54197920" y="8276248"/>
          <a:ext cx="5274470" cy="1207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3585463A-869A-4AB8-9DD1-0E4F2F648D95}" type="TxLink">
            <a:rPr lang="en-US" sz="3600" b="0" i="0" u="none" strike="noStrike">
              <a:solidFill>
                <a:srgbClr val="000000"/>
              </a:solidFill>
              <a:latin typeface="Plus Jakarta Sans Medium" pitchFamily="2" charset="0"/>
              <a:cs typeface="Plus Jakarta Sans Medium" pitchFamily="2" charset="0"/>
            </a:rPr>
            <a:pPr/>
            <a:t>Birmingham</a:t>
          </a:fld>
          <a:endParaRPr lang="en-IN" sz="8800" b="0">
            <a:latin typeface="Plus Jakarta Sans Medium" pitchFamily="2" charset="0"/>
            <a:cs typeface="Plus Jakarta Sans Medium" pitchFamily="2" charset="0"/>
          </a:endParaRPr>
        </a:p>
      </xdr:txBody>
    </xdr:sp>
    <xdr:clientData/>
  </xdr:twoCellAnchor>
  <xdr:twoCellAnchor>
    <xdr:from>
      <xdr:col>34</xdr:col>
      <xdr:colOff>170620</xdr:colOff>
      <xdr:row>31</xdr:row>
      <xdr:rowOff>129815</xdr:rowOff>
    </xdr:from>
    <xdr:to>
      <xdr:col>35</xdr:col>
      <xdr:colOff>244792</xdr:colOff>
      <xdr:row>36</xdr:row>
      <xdr:rowOff>14002</xdr:rowOff>
    </xdr:to>
    <xdr:sp macro="" textlink="KPIs!BG7">
      <xdr:nvSpPr>
        <xdr:cNvPr id="3209" name="TextBox 3208">
          <a:extLst>
            <a:ext uri="{FF2B5EF4-FFF2-40B4-BE49-F238E27FC236}">
              <a16:creationId xmlns:a16="http://schemas.microsoft.com/office/drawing/2014/main" id="{F402D4BF-CFE9-450C-9339-DAD35BE38B29}"/>
            </a:ext>
          </a:extLst>
        </xdr:cNvPr>
        <xdr:cNvSpPr txBox="1"/>
      </xdr:nvSpPr>
      <xdr:spPr>
        <a:xfrm>
          <a:off x="59527619" y="8275332"/>
          <a:ext cx="1889121" cy="1197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EF469FE-C395-46BE-B86E-C9A7CB8EC39A}" type="TxLink">
            <a:rPr lang="en-US" sz="3600" b="0" i="0" u="none" strike="noStrike">
              <a:solidFill>
                <a:srgbClr val="000000"/>
              </a:solidFill>
              <a:latin typeface="Plus Jakarta Sans Medium" pitchFamily="2" charset="0"/>
              <a:ea typeface="+mn-ea"/>
              <a:cs typeface="Plus Jakarta Sans Medium" pitchFamily="2" charset="0"/>
            </a:rPr>
            <a:pPr marL="0" indent="0"/>
            <a:t>50%</a:t>
          </a:fld>
          <a:endParaRPr lang="en-IN" sz="3600" b="0" i="0" u="none" strike="noStrike">
            <a:solidFill>
              <a:srgbClr val="000000"/>
            </a:solidFill>
            <a:latin typeface="Plus Jakarta Sans Medium" pitchFamily="2" charset="0"/>
            <a:ea typeface="+mn-ea"/>
            <a:cs typeface="Plus Jakarta Sans Medium" pitchFamily="2" charset="0"/>
          </a:endParaRPr>
        </a:p>
      </xdr:txBody>
    </xdr:sp>
    <xdr:clientData/>
  </xdr:twoCellAnchor>
  <xdr:twoCellAnchor>
    <xdr:from>
      <xdr:col>31</xdr:col>
      <xdr:colOff>116934</xdr:colOff>
      <xdr:row>34</xdr:row>
      <xdr:rowOff>128621</xdr:rowOff>
    </xdr:from>
    <xdr:to>
      <xdr:col>34</xdr:col>
      <xdr:colOff>140216</xdr:colOff>
      <xdr:row>39</xdr:row>
      <xdr:rowOff>21980</xdr:rowOff>
    </xdr:to>
    <xdr:sp macro="" textlink="KPIs!BF8">
      <xdr:nvSpPr>
        <xdr:cNvPr id="3215" name="TextBox 3214">
          <a:extLst>
            <a:ext uri="{FF2B5EF4-FFF2-40B4-BE49-F238E27FC236}">
              <a16:creationId xmlns:a16="http://schemas.microsoft.com/office/drawing/2014/main" id="{633A0D20-29DA-FE43-AF42-D5427C0797E8}"/>
            </a:ext>
          </a:extLst>
        </xdr:cNvPr>
        <xdr:cNvSpPr txBox="1"/>
      </xdr:nvSpPr>
      <xdr:spPr>
        <a:xfrm>
          <a:off x="54197920" y="9062414"/>
          <a:ext cx="5268891" cy="1207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38F164B-2B29-4D1F-9910-76B01683E645}" type="TxLink">
            <a:rPr lang="en-US" sz="3600" b="0" i="0" u="none" strike="noStrike">
              <a:solidFill>
                <a:srgbClr val="000000"/>
              </a:solidFill>
              <a:latin typeface="Plus Jakarta Sans Medium" pitchFamily="2" charset="0"/>
              <a:ea typeface="+mn-ea"/>
              <a:cs typeface="Plus Jakarta Sans Medium" pitchFamily="2" charset="0"/>
            </a:rPr>
            <a:pPr marL="0" indent="0"/>
            <a:t>Knoxville</a:t>
          </a:fld>
          <a:endParaRPr lang="en-IN" sz="3600" b="0" i="0" u="none" strike="noStrike">
            <a:solidFill>
              <a:srgbClr val="000000"/>
            </a:solidFill>
            <a:latin typeface="Plus Jakarta Sans Medium" pitchFamily="2" charset="0"/>
            <a:ea typeface="+mn-ea"/>
            <a:cs typeface="Plus Jakarta Sans Medium" pitchFamily="2" charset="0"/>
          </a:endParaRPr>
        </a:p>
      </xdr:txBody>
    </xdr:sp>
    <xdr:clientData/>
  </xdr:twoCellAnchor>
  <xdr:twoCellAnchor>
    <xdr:from>
      <xdr:col>34</xdr:col>
      <xdr:colOff>167806</xdr:colOff>
      <xdr:row>34</xdr:row>
      <xdr:rowOff>127705</xdr:rowOff>
    </xdr:from>
    <xdr:to>
      <xdr:col>35</xdr:col>
      <xdr:colOff>248613</xdr:colOff>
      <xdr:row>39</xdr:row>
      <xdr:rowOff>21111</xdr:rowOff>
    </xdr:to>
    <xdr:sp macro="" textlink="KPIs!BG8">
      <xdr:nvSpPr>
        <xdr:cNvPr id="3216" name="TextBox 3215">
          <a:extLst>
            <a:ext uri="{FF2B5EF4-FFF2-40B4-BE49-F238E27FC236}">
              <a16:creationId xmlns:a16="http://schemas.microsoft.com/office/drawing/2014/main" id="{1DB8DC3D-CC06-3DE6-065D-645B0582F94E}"/>
            </a:ext>
          </a:extLst>
        </xdr:cNvPr>
        <xdr:cNvSpPr txBox="1"/>
      </xdr:nvSpPr>
      <xdr:spPr>
        <a:xfrm>
          <a:off x="59521992" y="9061498"/>
          <a:ext cx="1902389" cy="1207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E595D8B0-2D28-462E-BA6F-63192D349F31}" type="TxLink">
            <a:rPr lang="en-US" sz="3600" b="0" i="0" u="none" strike="noStrike">
              <a:solidFill>
                <a:srgbClr val="000000"/>
              </a:solidFill>
              <a:latin typeface="Plus Jakarta Sans Medium" pitchFamily="2" charset="0"/>
              <a:ea typeface="+mn-ea"/>
              <a:cs typeface="Plus Jakarta Sans Medium" pitchFamily="2" charset="0"/>
            </a:rPr>
            <a:pPr marL="0" indent="0"/>
            <a:t>45%</a:t>
          </a:fld>
          <a:endParaRPr lang="en-IN" sz="3600" b="0" i="0" u="none" strike="noStrike">
            <a:solidFill>
              <a:srgbClr val="000000"/>
            </a:solidFill>
            <a:latin typeface="Plus Jakarta Sans Medium" pitchFamily="2" charset="0"/>
            <a:ea typeface="+mn-ea"/>
            <a:cs typeface="Plus Jakarta Sans Medium" pitchFamily="2" charset="0"/>
          </a:endParaRPr>
        </a:p>
      </xdr:txBody>
    </xdr:sp>
    <xdr:clientData/>
  </xdr:twoCellAnchor>
  <xdr:twoCellAnchor>
    <xdr:from>
      <xdr:col>31</xdr:col>
      <xdr:colOff>116934</xdr:colOff>
      <xdr:row>37</xdr:row>
      <xdr:rowOff>130197</xdr:rowOff>
    </xdr:from>
    <xdr:to>
      <xdr:col>34</xdr:col>
      <xdr:colOff>143005</xdr:colOff>
      <xdr:row>42</xdr:row>
      <xdr:rowOff>27245</xdr:rowOff>
    </xdr:to>
    <xdr:sp macro="" textlink="KPIs!BF9">
      <xdr:nvSpPr>
        <xdr:cNvPr id="3218" name="TextBox 3217">
          <a:extLst>
            <a:ext uri="{FF2B5EF4-FFF2-40B4-BE49-F238E27FC236}">
              <a16:creationId xmlns:a16="http://schemas.microsoft.com/office/drawing/2014/main" id="{E141E7C1-4D75-48E7-AB81-345A92634707}"/>
            </a:ext>
          </a:extLst>
        </xdr:cNvPr>
        <xdr:cNvSpPr txBox="1"/>
      </xdr:nvSpPr>
      <xdr:spPr>
        <a:xfrm>
          <a:off x="54197920" y="9852266"/>
          <a:ext cx="5274470" cy="1210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C4C45CC-3D34-4142-8CBD-3CC1A3A1DC1B}" type="TxLink">
            <a:rPr lang="en-US" sz="3600" b="0" i="0" u="none" strike="noStrike">
              <a:solidFill>
                <a:srgbClr val="000000"/>
              </a:solidFill>
              <a:latin typeface="Plus Jakarta Sans Medium" pitchFamily="2" charset="0"/>
              <a:ea typeface="+mn-ea"/>
              <a:cs typeface="Plus Jakarta Sans Medium" pitchFamily="2" charset="0"/>
            </a:rPr>
            <a:pPr marL="0" indent="0"/>
            <a:t>Richmond</a:t>
          </a:fld>
          <a:endParaRPr lang="en-IN" sz="3600" b="0" i="0" u="none" strike="noStrike">
            <a:solidFill>
              <a:srgbClr val="000000"/>
            </a:solidFill>
            <a:latin typeface="Plus Jakarta Sans Medium" pitchFamily="2" charset="0"/>
            <a:ea typeface="+mn-ea"/>
            <a:cs typeface="Plus Jakarta Sans Medium" pitchFamily="2" charset="0"/>
          </a:endParaRPr>
        </a:p>
      </xdr:txBody>
    </xdr:sp>
    <xdr:clientData/>
  </xdr:twoCellAnchor>
  <xdr:twoCellAnchor>
    <xdr:from>
      <xdr:col>34</xdr:col>
      <xdr:colOff>170620</xdr:colOff>
      <xdr:row>37</xdr:row>
      <xdr:rowOff>136658</xdr:rowOff>
    </xdr:from>
    <xdr:to>
      <xdr:col>35</xdr:col>
      <xdr:colOff>244792</xdr:colOff>
      <xdr:row>42</xdr:row>
      <xdr:rowOff>17185</xdr:rowOff>
    </xdr:to>
    <xdr:sp macro="" textlink="KPIs!BG9">
      <xdr:nvSpPr>
        <xdr:cNvPr id="3220" name="TextBox 3219">
          <a:extLst>
            <a:ext uri="{FF2B5EF4-FFF2-40B4-BE49-F238E27FC236}">
              <a16:creationId xmlns:a16="http://schemas.microsoft.com/office/drawing/2014/main" id="{31032859-E3DF-3A7A-FD83-82AEA6B52909}"/>
            </a:ext>
          </a:extLst>
        </xdr:cNvPr>
        <xdr:cNvSpPr txBox="1"/>
      </xdr:nvSpPr>
      <xdr:spPr>
        <a:xfrm>
          <a:off x="59527619" y="9858727"/>
          <a:ext cx="1889121" cy="119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E946D0E2-F294-4E0D-9291-A1863EB72DB5}" type="TxLink">
            <a:rPr lang="en-US" sz="3600" b="0" i="0" u="none" strike="noStrike">
              <a:solidFill>
                <a:srgbClr val="000000"/>
              </a:solidFill>
              <a:latin typeface="Plus Jakarta Sans Medium" pitchFamily="2" charset="0"/>
              <a:ea typeface="+mn-ea"/>
              <a:cs typeface="Plus Jakarta Sans Medium" pitchFamily="2" charset="0"/>
            </a:rPr>
            <a:pPr marL="0" indent="0"/>
            <a:t>42%</a:t>
          </a:fld>
          <a:endParaRPr lang="en-IN" sz="3600" b="0" i="0" u="none" strike="noStrike">
            <a:solidFill>
              <a:srgbClr val="000000"/>
            </a:solidFill>
            <a:latin typeface="Plus Jakarta Sans Medium" pitchFamily="2" charset="0"/>
            <a:ea typeface="+mn-ea"/>
            <a:cs typeface="Plus Jakarta Sans Medium" pitchFamily="2" charset="0"/>
          </a:endParaRPr>
        </a:p>
      </xdr:txBody>
    </xdr:sp>
    <xdr:clientData/>
  </xdr:twoCellAnchor>
  <xdr:twoCellAnchor>
    <xdr:from>
      <xdr:col>31</xdr:col>
      <xdr:colOff>129206</xdr:colOff>
      <xdr:row>40</xdr:row>
      <xdr:rowOff>169656</xdr:rowOff>
    </xdr:from>
    <xdr:to>
      <xdr:col>34</xdr:col>
      <xdr:colOff>143086</xdr:colOff>
      <xdr:row>45</xdr:row>
      <xdr:rowOff>66705</xdr:rowOff>
    </xdr:to>
    <xdr:sp macro="" textlink="KPIs!BF10">
      <xdr:nvSpPr>
        <xdr:cNvPr id="3222" name="TextBox 3221">
          <a:extLst>
            <a:ext uri="{FF2B5EF4-FFF2-40B4-BE49-F238E27FC236}">
              <a16:creationId xmlns:a16="http://schemas.microsoft.com/office/drawing/2014/main" id="{B6350B79-FDF9-DE41-766A-690D585642CD}"/>
            </a:ext>
          </a:extLst>
        </xdr:cNvPr>
        <xdr:cNvSpPr txBox="1"/>
      </xdr:nvSpPr>
      <xdr:spPr>
        <a:xfrm>
          <a:off x="54222464" y="10680001"/>
          <a:ext cx="5250088" cy="1210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0BA7A59-C47C-41E6-A21D-1147DE28C846}" type="TxLink">
            <a:rPr lang="en-US" sz="3600" b="0" i="0" u="none" strike="noStrike">
              <a:solidFill>
                <a:srgbClr val="000000"/>
              </a:solidFill>
              <a:latin typeface="Plus Jakarta Sans Medium" pitchFamily="2" charset="0"/>
              <a:ea typeface="+mn-ea"/>
              <a:cs typeface="Plus Jakarta Sans Medium" pitchFamily="2" charset="0"/>
            </a:rPr>
            <a:pPr marL="0" indent="0"/>
            <a:t>Billings</a:t>
          </a:fld>
          <a:endParaRPr lang="en-IN" sz="3600" b="0" i="0" u="none" strike="noStrike">
            <a:solidFill>
              <a:srgbClr val="000000"/>
            </a:solidFill>
            <a:latin typeface="Plus Jakarta Sans Medium" pitchFamily="2" charset="0"/>
            <a:ea typeface="+mn-ea"/>
            <a:cs typeface="Plus Jakarta Sans Medium" pitchFamily="2" charset="0"/>
          </a:endParaRPr>
        </a:p>
      </xdr:txBody>
    </xdr:sp>
    <xdr:clientData/>
  </xdr:twoCellAnchor>
  <xdr:twoCellAnchor>
    <xdr:from>
      <xdr:col>34</xdr:col>
      <xdr:colOff>170631</xdr:colOff>
      <xdr:row>40</xdr:row>
      <xdr:rowOff>168742</xdr:rowOff>
    </xdr:from>
    <xdr:to>
      <xdr:col>35</xdr:col>
      <xdr:colOff>241783</xdr:colOff>
      <xdr:row>45</xdr:row>
      <xdr:rowOff>56644</xdr:rowOff>
    </xdr:to>
    <xdr:sp macro="" textlink="KPIs!BG10">
      <xdr:nvSpPr>
        <xdr:cNvPr id="3226" name="TextBox 3225">
          <a:extLst>
            <a:ext uri="{FF2B5EF4-FFF2-40B4-BE49-F238E27FC236}">
              <a16:creationId xmlns:a16="http://schemas.microsoft.com/office/drawing/2014/main" id="{E02A6D9D-DA75-9903-C07D-43660D1C22A9}"/>
            </a:ext>
          </a:extLst>
        </xdr:cNvPr>
        <xdr:cNvSpPr txBox="1"/>
      </xdr:nvSpPr>
      <xdr:spPr>
        <a:xfrm>
          <a:off x="59527641" y="10679087"/>
          <a:ext cx="1883081" cy="1201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C605537-84AF-45DF-8AD4-2B622EE7BDF8}" type="TxLink">
            <a:rPr lang="en-US" sz="3600" b="0" i="0" u="none" strike="noStrike">
              <a:solidFill>
                <a:srgbClr val="000000"/>
              </a:solidFill>
              <a:latin typeface="Plus Jakarta Sans Medium" pitchFamily="2" charset="0"/>
              <a:ea typeface="+mn-ea"/>
              <a:cs typeface="Plus Jakarta Sans Medium" pitchFamily="2" charset="0"/>
            </a:rPr>
            <a:pPr marL="0" indent="0"/>
            <a:t>41%</a:t>
          </a:fld>
          <a:endParaRPr lang="en-IN" sz="3600" b="0" i="0" u="none" strike="noStrike">
            <a:solidFill>
              <a:srgbClr val="000000"/>
            </a:solidFill>
            <a:latin typeface="Plus Jakarta Sans Medium" pitchFamily="2" charset="0"/>
            <a:ea typeface="+mn-ea"/>
            <a:cs typeface="Plus Jakarta Sans Medium" pitchFamily="2" charset="0"/>
          </a:endParaRPr>
        </a:p>
      </xdr:txBody>
    </xdr:sp>
    <xdr:clientData/>
  </xdr:twoCellAnchor>
  <xdr:twoCellAnchor>
    <xdr:from>
      <xdr:col>31</xdr:col>
      <xdr:colOff>116934</xdr:colOff>
      <xdr:row>43</xdr:row>
      <xdr:rowOff>137038</xdr:rowOff>
    </xdr:from>
    <xdr:to>
      <xdr:col>34</xdr:col>
      <xdr:colOff>129934</xdr:colOff>
      <xdr:row>48</xdr:row>
      <xdr:rowOff>32246</xdr:rowOff>
    </xdr:to>
    <xdr:sp macro="" textlink="KPIs!BF11">
      <xdr:nvSpPr>
        <xdr:cNvPr id="3235" name="TextBox 3234">
          <a:extLst>
            <a:ext uri="{FF2B5EF4-FFF2-40B4-BE49-F238E27FC236}">
              <a16:creationId xmlns:a16="http://schemas.microsoft.com/office/drawing/2014/main" id="{E452CCF0-01FA-1578-BA10-80A18A7E4880}"/>
            </a:ext>
          </a:extLst>
        </xdr:cNvPr>
        <xdr:cNvSpPr txBox="1"/>
      </xdr:nvSpPr>
      <xdr:spPr>
        <a:xfrm>
          <a:off x="54197920" y="11435659"/>
          <a:ext cx="5248327" cy="1209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DE9964C-B65D-4486-99BB-F84A85BE76CE}" type="TxLink">
            <a:rPr lang="en-US" sz="3600" b="0" i="0" u="none" strike="noStrike">
              <a:solidFill>
                <a:srgbClr val="000000"/>
              </a:solidFill>
              <a:latin typeface="Plus Jakarta Sans Medium" pitchFamily="2" charset="0"/>
              <a:ea typeface="+mn-ea"/>
              <a:cs typeface="Plus Jakarta Sans Medium" pitchFamily="2" charset="0"/>
            </a:rPr>
            <a:pPr marL="0" indent="0"/>
            <a:t>Louisville</a:t>
          </a:fld>
          <a:endParaRPr lang="en-IN" sz="3600" b="0" i="0" u="none" strike="noStrike">
            <a:solidFill>
              <a:srgbClr val="000000"/>
            </a:solidFill>
            <a:latin typeface="Plus Jakarta Sans Medium" pitchFamily="2" charset="0"/>
            <a:ea typeface="+mn-ea"/>
            <a:cs typeface="Plus Jakarta Sans Medium" pitchFamily="2" charset="0"/>
          </a:endParaRPr>
        </a:p>
      </xdr:txBody>
    </xdr:sp>
    <xdr:clientData/>
  </xdr:twoCellAnchor>
  <xdr:twoCellAnchor>
    <xdr:from>
      <xdr:col>34</xdr:col>
      <xdr:colOff>157455</xdr:colOff>
      <xdr:row>43</xdr:row>
      <xdr:rowOff>136127</xdr:rowOff>
    </xdr:from>
    <xdr:to>
      <xdr:col>35</xdr:col>
      <xdr:colOff>235242</xdr:colOff>
      <xdr:row>48</xdr:row>
      <xdr:rowOff>22198</xdr:rowOff>
    </xdr:to>
    <xdr:sp macro="" textlink="KPIs!BG11">
      <xdr:nvSpPr>
        <xdr:cNvPr id="3236" name="TextBox 3235">
          <a:extLst>
            <a:ext uri="{FF2B5EF4-FFF2-40B4-BE49-F238E27FC236}">
              <a16:creationId xmlns:a16="http://schemas.microsoft.com/office/drawing/2014/main" id="{6159A9C1-36E6-20F2-2147-1695E2461CD2}"/>
            </a:ext>
          </a:extLst>
        </xdr:cNvPr>
        <xdr:cNvSpPr txBox="1"/>
      </xdr:nvSpPr>
      <xdr:spPr>
        <a:xfrm>
          <a:off x="59501290" y="11434748"/>
          <a:ext cx="1896349" cy="1199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2042BA04-D697-4A43-842A-95BDEDC5639D}" type="TxLink">
            <a:rPr lang="en-US" sz="3600" b="0" i="0" u="none" strike="noStrike">
              <a:solidFill>
                <a:srgbClr val="000000"/>
              </a:solidFill>
              <a:latin typeface="Plus Jakarta Sans Medium" pitchFamily="2" charset="0"/>
              <a:ea typeface="+mn-ea"/>
              <a:cs typeface="Plus Jakarta Sans Medium" pitchFamily="2" charset="0"/>
            </a:rPr>
            <a:pPr marL="0" indent="0"/>
            <a:t>40%</a:t>
          </a:fld>
          <a:endParaRPr lang="en-IN" sz="3600" b="0" i="0" u="none" strike="noStrike">
            <a:solidFill>
              <a:srgbClr val="000000"/>
            </a:solidFill>
            <a:latin typeface="Plus Jakarta Sans Medium" pitchFamily="2" charset="0"/>
            <a:ea typeface="+mn-ea"/>
            <a:cs typeface="Plus Jakarta Sans Medium" pitchFamily="2" charset="0"/>
          </a:endParaRPr>
        </a:p>
      </xdr:txBody>
    </xdr:sp>
    <xdr:clientData/>
  </xdr:twoCellAnchor>
  <xdr:twoCellAnchor>
    <xdr:from>
      <xdr:col>30</xdr:col>
      <xdr:colOff>629747</xdr:colOff>
      <xdr:row>52</xdr:row>
      <xdr:rowOff>162310</xdr:rowOff>
    </xdr:from>
    <xdr:to>
      <xdr:col>35</xdr:col>
      <xdr:colOff>398345</xdr:colOff>
      <xdr:row>80</xdr:row>
      <xdr:rowOff>122904</xdr:rowOff>
    </xdr:to>
    <xdr:sp macro="" textlink="">
      <xdr:nvSpPr>
        <xdr:cNvPr id="3255" name="Rectangle: Rounded Corners 3254">
          <a:extLst>
            <a:ext uri="{FF2B5EF4-FFF2-40B4-BE49-F238E27FC236}">
              <a16:creationId xmlns:a16="http://schemas.microsoft.com/office/drawing/2014/main" id="{A60A2021-4AA9-FB78-374D-EE0EDA94EA8A}"/>
            </a:ext>
          </a:extLst>
        </xdr:cNvPr>
        <xdr:cNvSpPr/>
      </xdr:nvSpPr>
      <xdr:spPr>
        <a:xfrm>
          <a:off x="53482770" y="13825758"/>
          <a:ext cx="8241075" cy="7317836"/>
        </a:xfrm>
        <a:prstGeom prst="roundRect">
          <a:avLst>
            <a:gd name="adj" fmla="val 754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30</xdr:col>
      <xdr:colOff>858289</xdr:colOff>
      <xdr:row>53</xdr:row>
      <xdr:rowOff>216678</xdr:rowOff>
    </xdr:from>
    <xdr:to>
      <xdr:col>34</xdr:col>
      <xdr:colOff>605047</xdr:colOff>
      <xdr:row>61</xdr:row>
      <xdr:rowOff>224061</xdr:rowOff>
    </xdr:to>
    <xdr:sp macro="" textlink="">
      <xdr:nvSpPr>
        <xdr:cNvPr id="3256" name="TextBox 3255">
          <a:extLst>
            <a:ext uri="{FF2B5EF4-FFF2-40B4-BE49-F238E27FC236}">
              <a16:creationId xmlns:a16="http://schemas.microsoft.com/office/drawing/2014/main" id="{B36AADC6-BDB0-7735-2C20-9E5DE1FB5DD6}"/>
            </a:ext>
          </a:extLst>
        </xdr:cNvPr>
        <xdr:cNvSpPr txBox="1"/>
      </xdr:nvSpPr>
      <xdr:spPr>
        <a:xfrm>
          <a:off x="53939854" y="14142885"/>
          <a:ext cx="6456619" cy="2109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800" b="0" baseline="0">
              <a:solidFill>
                <a:schemeClr val="tx2">
                  <a:lumMod val="50000"/>
                  <a:lumOff val="50000"/>
                </a:schemeClr>
              </a:solidFill>
              <a:latin typeface="Plus Jakarta Sans SemiBold" pitchFamily="2" charset="0"/>
              <a:cs typeface="Plus Jakarta Sans SemiBold" pitchFamily="2" charset="0"/>
            </a:rPr>
            <a:t>Top 5</a:t>
          </a:r>
        </a:p>
        <a:p>
          <a:r>
            <a:rPr lang="en-IN" sz="4400" b="0" baseline="0">
              <a:latin typeface="Plus Jakarta Sans SemiBold" pitchFamily="2" charset="0"/>
              <a:cs typeface="Plus Jakarta Sans SemiBold" pitchFamily="2" charset="0"/>
            </a:rPr>
            <a:t>Under-Performing City </a:t>
          </a:r>
        </a:p>
        <a:p>
          <a:r>
            <a:rPr lang="en-IN" sz="2800" b="0" baseline="0">
              <a:solidFill>
                <a:schemeClr val="tx2">
                  <a:lumMod val="50000"/>
                  <a:lumOff val="50000"/>
                </a:schemeClr>
              </a:solidFill>
              <a:latin typeface="Plus Jakarta Sans SemiBold" pitchFamily="2" charset="0"/>
              <a:cs typeface="Plus Jakarta Sans SemiBold" pitchFamily="2" charset="0"/>
            </a:rPr>
            <a:t>by Operating Margin</a:t>
          </a:r>
          <a:endParaRPr lang="en-IN" sz="4400" b="0">
            <a:solidFill>
              <a:schemeClr val="tx2">
                <a:lumMod val="50000"/>
                <a:lumOff val="50000"/>
              </a:schemeClr>
            </a:solidFill>
            <a:latin typeface="Plus Jakarta Sans SemiBold" pitchFamily="2" charset="0"/>
            <a:cs typeface="Plus Jakarta Sans SemiBold" pitchFamily="2" charset="0"/>
          </a:endParaRPr>
        </a:p>
      </xdr:txBody>
    </xdr:sp>
    <xdr:clientData/>
  </xdr:twoCellAnchor>
  <xdr:twoCellAnchor>
    <xdr:from>
      <xdr:col>31</xdr:col>
      <xdr:colOff>155831</xdr:colOff>
      <xdr:row>61</xdr:row>
      <xdr:rowOff>200598</xdr:rowOff>
    </xdr:from>
    <xdr:to>
      <xdr:col>34</xdr:col>
      <xdr:colOff>172159</xdr:colOff>
      <xdr:row>66</xdr:row>
      <xdr:rowOff>91472</xdr:rowOff>
    </xdr:to>
    <xdr:sp macro="" textlink="KPIs!BI7">
      <xdr:nvSpPr>
        <xdr:cNvPr id="3258" name="TextBox 3257">
          <a:extLst>
            <a:ext uri="{FF2B5EF4-FFF2-40B4-BE49-F238E27FC236}">
              <a16:creationId xmlns:a16="http://schemas.microsoft.com/office/drawing/2014/main" id="{6F3B4C7B-60BB-F1B5-C310-0E713A7515DF}"/>
            </a:ext>
          </a:extLst>
        </xdr:cNvPr>
        <xdr:cNvSpPr txBox="1"/>
      </xdr:nvSpPr>
      <xdr:spPr>
        <a:xfrm>
          <a:off x="54275714" y="16228874"/>
          <a:ext cx="5254983" cy="1204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17687475-62A7-49B6-8295-87B9457583C8}" type="TxLink">
            <a:rPr lang="en-US" sz="3600" b="0" i="0" u="none" strike="noStrike">
              <a:solidFill>
                <a:srgbClr val="000000"/>
              </a:solidFill>
              <a:latin typeface="Plus Jakarta Sans Medium" pitchFamily="2" charset="0"/>
              <a:ea typeface="+mn-ea"/>
              <a:cs typeface="Plus Jakarta Sans Medium" pitchFamily="2" charset="0"/>
            </a:rPr>
            <a:pPr marL="0" indent="0"/>
            <a:t>Anchorage</a:t>
          </a:fld>
          <a:endParaRPr lang="en-IN" sz="3600" b="0" i="0" u="none" strike="noStrike">
            <a:solidFill>
              <a:srgbClr val="000000"/>
            </a:solidFill>
            <a:latin typeface="Plus Jakarta Sans Medium" pitchFamily="2" charset="0"/>
            <a:ea typeface="+mn-ea"/>
            <a:cs typeface="Plus Jakarta Sans Medium" pitchFamily="2" charset="0"/>
          </a:endParaRPr>
        </a:p>
      </xdr:txBody>
    </xdr:sp>
    <xdr:clientData/>
  </xdr:twoCellAnchor>
  <xdr:twoCellAnchor>
    <xdr:from>
      <xdr:col>34</xdr:col>
      <xdr:colOff>199672</xdr:colOff>
      <xdr:row>61</xdr:row>
      <xdr:rowOff>199683</xdr:rowOff>
    </xdr:from>
    <xdr:to>
      <xdr:col>35</xdr:col>
      <xdr:colOff>270355</xdr:colOff>
      <xdr:row>66</xdr:row>
      <xdr:rowOff>81404</xdr:rowOff>
    </xdr:to>
    <xdr:sp macro="" textlink="KPIs!BJ7">
      <xdr:nvSpPr>
        <xdr:cNvPr id="3259" name="TextBox 3258">
          <a:extLst>
            <a:ext uri="{FF2B5EF4-FFF2-40B4-BE49-F238E27FC236}">
              <a16:creationId xmlns:a16="http://schemas.microsoft.com/office/drawing/2014/main" id="{6D725175-9EE0-CC96-285B-BE99456FD48C}"/>
            </a:ext>
          </a:extLst>
        </xdr:cNvPr>
        <xdr:cNvSpPr txBox="1"/>
      </xdr:nvSpPr>
      <xdr:spPr>
        <a:xfrm>
          <a:off x="59585723" y="16227959"/>
          <a:ext cx="1882142" cy="1195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C814328-AFC0-45BC-93D4-3C434131DED5}" type="TxLink">
            <a:rPr lang="en-US" sz="3600" b="0" i="0" u="none" strike="noStrike">
              <a:solidFill>
                <a:srgbClr val="000000"/>
              </a:solidFill>
              <a:latin typeface="Plus Jakarta Sans Medium" pitchFamily="2" charset="0"/>
              <a:ea typeface="+mn-ea"/>
              <a:cs typeface="Plus Jakarta Sans Medium" pitchFamily="2" charset="0"/>
            </a:rPr>
            <a:pPr marL="0" indent="0"/>
            <a:t>25%</a:t>
          </a:fld>
          <a:endParaRPr lang="en-IN" sz="3600" b="0" i="0" u="none" strike="noStrike">
            <a:solidFill>
              <a:srgbClr val="000000"/>
            </a:solidFill>
            <a:latin typeface="Plus Jakarta Sans Medium" pitchFamily="2" charset="0"/>
            <a:ea typeface="+mn-ea"/>
            <a:cs typeface="Plus Jakarta Sans Medium" pitchFamily="2" charset="0"/>
          </a:endParaRPr>
        </a:p>
      </xdr:txBody>
    </xdr:sp>
    <xdr:clientData/>
  </xdr:twoCellAnchor>
  <xdr:twoCellAnchor>
    <xdr:from>
      <xdr:col>31</xdr:col>
      <xdr:colOff>155831</xdr:colOff>
      <xdr:row>64</xdr:row>
      <xdr:rowOff>196869</xdr:rowOff>
    </xdr:from>
    <xdr:to>
      <xdr:col>34</xdr:col>
      <xdr:colOff>169380</xdr:colOff>
      <xdr:row>69</xdr:row>
      <xdr:rowOff>87744</xdr:rowOff>
    </xdr:to>
    <xdr:sp macro="" textlink="KPIs!BI8">
      <xdr:nvSpPr>
        <xdr:cNvPr id="3260" name="TextBox 3259">
          <a:extLst>
            <a:ext uri="{FF2B5EF4-FFF2-40B4-BE49-F238E27FC236}">
              <a16:creationId xmlns:a16="http://schemas.microsoft.com/office/drawing/2014/main" id="{03967D08-AB9E-6B01-9550-BE319260F40F}"/>
            </a:ext>
          </a:extLst>
        </xdr:cNvPr>
        <xdr:cNvSpPr txBox="1"/>
      </xdr:nvSpPr>
      <xdr:spPr>
        <a:xfrm>
          <a:off x="54275714" y="17013421"/>
          <a:ext cx="5249425" cy="1204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5C64214-E297-44E0-A1B6-994AF44D9B21}" type="TxLink">
            <a:rPr lang="en-US" sz="3600" b="0" i="0" u="none" strike="noStrike">
              <a:solidFill>
                <a:srgbClr val="000000"/>
              </a:solidFill>
              <a:latin typeface="Plus Jakarta Sans Medium" pitchFamily="2" charset="0"/>
              <a:ea typeface="+mn-ea"/>
              <a:cs typeface="Plus Jakarta Sans Medium" pitchFamily="2" charset="0"/>
            </a:rPr>
            <a:pPr marL="0" indent="0"/>
            <a:t>Seattle</a:t>
          </a:fld>
          <a:endParaRPr lang="en-IN" sz="3600" b="0" i="0" u="none" strike="noStrike">
            <a:solidFill>
              <a:srgbClr val="000000"/>
            </a:solidFill>
            <a:latin typeface="Plus Jakarta Sans Medium" pitchFamily="2" charset="0"/>
            <a:ea typeface="+mn-ea"/>
            <a:cs typeface="Plus Jakarta Sans Medium" pitchFamily="2" charset="0"/>
          </a:endParaRPr>
        </a:p>
      </xdr:txBody>
    </xdr:sp>
    <xdr:clientData/>
  </xdr:twoCellAnchor>
  <xdr:twoCellAnchor>
    <xdr:from>
      <xdr:col>34</xdr:col>
      <xdr:colOff>196868</xdr:colOff>
      <xdr:row>64</xdr:row>
      <xdr:rowOff>195955</xdr:rowOff>
    </xdr:from>
    <xdr:to>
      <xdr:col>35</xdr:col>
      <xdr:colOff>274161</xdr:colOff>
      <xdr:row>69</xdr:row>
      <xdr:rowOff>86876</xdr:rowOff>
    </xdr:to>
    <xdr:sp macro="" textlink="KPIs!BJ8">
      <xdr:nvSpPr>
        <xdr:cNvPr id="3261" name="TextBox 3260">
          <a:extLst>
            <a:ext uri="{FF2B5EF4-FFF2-40B4-BE49-F238E27FC236}">
              <a16:creationId xmlns:a16="http://schemas.microsoft.com/office/drawing/2014/main" id="{A1E85288-6850-7BD5-5AF9-F26EA3856F84}"/>
            </a:ext>
          </a:extLst>
        </xdr:cNvPr>
        <xdr:cNvSpPr txBox="1"/>
      </xdr:nvSpPr>
      <xdr:spPr>
        <a:xfrm>
          <a:off x="59580116" y="17012507"/>
          <a:ext cx="1895361" cy="1204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C0F4BD8-0B9A-43F4-904C-8B7812F8CEF5}" type="TxLink">
            <a:rPr lang="en-US" sz="3600" b="0" i="0" u="none" strike="noStrike">
              <a:solidFill>
                <a:srgbClr val="000000"/>
              </a:solidFill>
              <a:latin typeface="Plus Jakarta Sans Medium" pitchFamily="2" charset="0"/>
              <a:ea typeface="+mn-ea"/>
              <a:cs typeface="Plus Jakarta Sans Medium" pitchFamily="2" charset="0"/>
            </a:rPr>
            <a:pPr marL="0" indent="0"/>
            <a:t>26%</a:t>
          </a:fld>
          <a:endParaRPr lang="en-IN" sz="3600" b="0" i="0" u="none" strike="noStrike">
            <a:solidFill>
              <a:srgbClr val="000000"/>
            </a:solidFill>
            <a:latin typeface="Plus Jakarta Sans Medium" pitchFamily="2" charset="0"/>
            <a:ea typeface="+mn-ea"/>
            <a:cs typeface="Plus Jakarta Sans Medium" pitchFamily="2" charset="0"/>
          </a:endParaRPr>
        </a:p>
      </xdr:txBody>
    </xdr:sp>
    <xdr:clientData/>
  </xdr:twoCellAnchor>
  <xdr:twoCellAnchor>
    <xdr:from>
      <xdr:col>31</xdr:col>
      <xdr:colOff>155831</xdr:colOff>
      <xdr:row>67</xdr:row>
      <xdr:rowOff>196819</xdr:rowOff>
    </xdr:from>
    <xdr:to>
      <xdr:col>34</xdr:col>
      <xdr:colOff>172159</xdr:colOff>
      <xdr:row>72</xdr:row>
      <xdr:rowOff>91375</xdr:rowOff>
    </xdr:to>
    <xdr:sp macro="" textlink="KPIs!BI9">
      <xdr:nvSpPr>
        <xdr:cNvPr id="3262" name="TextBox 3261">
          <a:extLst>
            <a:ext uri="{FF2B5EF4-FFF2-40B4-BE49-F238E27FC236}">
              <a16:creationId xmlns:a16="http://schemas.microsoft.com/office/drawing/2014/main" id="{3895E735-4545-61F6-B7BB-D8DFA0C8E4D0}"/>
            </a:ext>
          </a:extLst>
        </xdr:cNvPr>
        <xdr:cNvSpPr txBox="1"/>
      </xdr:nvSpPr>
      <xdr:spPr>
        <a:xfrm>
          <a:off x="54275714" y="17801647"/>
          <a:ext cx="5254983" cy="1208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84E0481-E1AA-45B1-A292-818E37BCCE00}" type="TxLink">
            <a:rPr lang="en-US" sz="3600" b="0" i="0" u="none" strike="noStrike">
              <a:solidFill>
                <a:srgbClr val="000000"/>
              </a:solidFill>
              <a:latin typeface="Plus Jakarta Sans Medium" pitchFamily="2" charset="0"/>
              <a:ea typeface="+mn-ea"/>
              <a:cs typeface="Plus Jakarta Sans Medium" pitchFamily="2" charset="0"/>
            </a:rPr>
            <a:pPr marL="0" indent="0"/>
            <a:t>Providence</a:t>
          </a:fld>
          <a:endParaRPr lang="en-IN" sz="3600" b="0" i="0" u="none" strike="noStrike">
            <a:solidFill>
              <a:srgbClr val="000000"/>
            </a:solidFill>
            <a:latin typeface="Plus Jakarta Sans Medium" pitchFamily="2" charset="0"/>
            <a:ea typeface="+mn-ea"/>
            <a:cs typeface="Plus Jakarta Sans Medium" pitchFamily="2" charset="0"/>
          </a:endParaRPr>
        </a:p>
      </xdr:txBody>
    </xdr:sp>
    <xdr:clientData/>
  </xdr:twoCellAnchor>
  <xdr:twoCellAnchor>
    <xdr:from>
      <xdr:col>34</xdr:col>
      <xdr:colOff>199672</xdr:colOff>
      <xdr:row>67</xdr:row>
      <xdr:rowOff>203267</xdr:rowOff>
    </xdr:from>
    <xdr:to>
      <xdr:col>35</xdr:col>
      <xdr:colOff>270355</xdr:colOff>
      <xdr:row>72</xdr:row>
      <xdr:rowOff>81336</xdr:rowOff>
    </xdr:to>
    <xdr:sp macro="" textlink="KPIs!BJ9">
      <xdr:nvSpPr>
        <xdr:cNvPr id="3263" name="TextBox 3262">
          <a:extLst>
            <a:ext uri="{FF2B5EF4-FFF2-40B4-BE49-F238E27FC236}">
              <a16:creationId xmlns:a16="http://schemas.microsoft.com/office/drawing/2014/main" id="{8244DC83-0ED1-1619-A9C3-5C85BDFB9A10}"/>
            </a:ext>
          </a:extLst>
        </xdr:cNvPr>
        <xdr:cNvSpPr txBox="1"/>
      </xdr:nvSpPr>
      <xdr:spPr>
        <a:xfrm>
          <a:off x="59585723" y="17808095"/>
          <a:ext cx="1882142" cy="1191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8CB7404-264C-43A9-9054-7B47148CB1F2}" type="TxLink">
            <a:rPr lang="en-US" sz="3600" b="0" i="0" u="none" strike="noStrike">
              <a:solidFill>
                <a:srgbClr val="000000"/>
              </a:solidFill>
              <a:latin typeface="Plus Jakarta Sans Medium" pitchFamily="2" charset="0"/>
              <a:ea typeface="+mn-ea"/>
              <a:cs typeface="Plus Jakarta Sans Medium" pitchFamily="2" charset="0"/>
            </a:rPr>
            <a:pPr marL="0" indent="0"/>
            <a:t>28%</a:t>
          </a:fld>
          <a:endParaRPr lang="en-IN" sz="3600" b="0" i="0" u="none" strike="noStrike">
            <a:solidFill>
              <a:srgbClr val="000000"/>
            </a:solidFill>
            <a:latin typeface="Plus Jakarta Sans Medium" pitchFamily="2" charset="0"/>
            <a:ea typeface="+mn-ea"/>
            <a:cs typeface="Plus Jakarta Sans Medium" pitchFamily="2" charset="0"/>
          </a:endParaRPr>
        </a:p>
      </xdr:txBody>
    </xdr:sp>
    <xdr:clientData/>
  </xdr:twoCellAnchor>
  <xdr:twoCellAnchor>
    <xdr:from>
      <xdr:col>31</xdr:col>
      <xdr:colOff>168058</xdr:colOff>
      <xdr:row>70</xdr:row>
      <xdr:rowOff>234575</xdr:rowOff>
    </xdr:from>
    <xdr:to>
      <xdr:col>34</xdr:col>
      <xdr:colOff>172240</xdr:colOff>
      <xdr:row>75</xdr:row>
      <xdr:rowOff>129131</xdr:rowOff>
    </xdr:to>
    <xdr:sp macro="" textlink="KPIs!BI10">
      <xdr:nvSpPr>
        <xdr:cNvPr id="3073" name="TextBox 3072">
          <a:extLst>
            <a:ext uri="{FF2B5EF4-FFF2-40B4-BE49-F238E27FC236}">
              <a16:creationId xmlns:a16="http://schemas.microsoft.com/office/drawing/2014/main" id="{A812FAA7-3B1D-A1D7-E667-B0CEF47765BF}"/>
            </a:ext>
          </a:extLst>
        </xdr:cNvPr>
        <xdr:cNvSpPr txBox="1"/>
      </xdr:nvSpPr>
      <xdr:spPr>
        <a:xfrm>
          <a:off x="54300168" y="18627678"/>
          <a:ext cx="5230692" cy="1208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89106C4A-65FB-47B4-A9AF-1538D99D90CA}" type="TxLink">
            <a:rPr lang="en-US" sz="3600" b="0" i="0" u="none" strike="noStrike">
              <a:solidFill>
                <a:srgbClr val="000000"/>
              </a:solidFill>
              <a:latin typeface="Plus Jakarta Sans Medium" pitchFamily="2" charset="0"/>
              <a:ea typeface="+mn-ea"/>
              <a:cs typeface="Plus Jakarta Sans Medium" pitchFamily="2" charset="0"/>
            </a:rPr>
            <a:pPr marL="0" indent="0"/>
            <a:t>Manchester</a:t>
          </a:fld>
          <a:endParaRPr lang="en-IN" sz="3600" b="0" i="0" u="none" strike="noStrike">
            <a:solidFill>
              <a:srgbClr val="000000"/>
            </a:solidFill>
            <a:latin typeface="Plus Jakarta Sans Medium" pitchFamily="2" charset="0"/>
            <a:ea typeface="+mn-ea"/>
            <a:cs typeface="Plus Jakarta Sans Medium" pitchFamily="2" charset="0"/>
          </a:endParaRPr>
        </a:p>
      </xdr:txBody>
    </xdr:sp>
    <xdr:clientData/>
  </xdr:twoCellAnchor>
  <xdr:twoCellAnchor>
    <xdr:from>
      <xdr:col>34</xdr:col>
      <xdr:colOff>199683</xdr:colOff>
      <xdr:row>70</xdr:row>
      <xdr:rowOff>233663</xdr:rowOff>
    </xdr:from>
    <xdr:to>
      <xdr:col>35</xdr:col>
      <xdr:colOff>267357</xdr:colOff>
      <xdr:row>75</xdr:row>
      <xdr:rowOff>119091</xdr:rowOff>
    </xdr:to>
    <xdr:sp macro="" textlink="KPIs!BJ10">
      <xdr:nvSpPr>
        <xdr:cNvPr id="3074" name="TextBox 3073">
          <a:extLst>
            <a:ext uri="{FF2B5EF4-FFF2-40B4-BE49-F238E27FC236}">
              <a16:creationId xmlns:a16="http://schemas.microsoft.com/office/drawing/2014/main" id="{A96353C9-D292-8501-6913-FB0B486A8D00}"/>
            </a:ext>
          </a:extLst>
        </xdr:cNvPr>
        <xdr:cNvSpPr txBox="1"/>
      </xdr:nvSpPr>
      <xdr:spPr>
        <a:xfrm>
          <a:off x="59585745" y="18626766"/>
          <a:ext cx="1876124" cy="1199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851294B-242A-466A-902D-2254A3B5E8E7}" type="TxLink">
            <a:rPr lang="en-US" sz="3600" b="0" i="0" u="none" strike="noStrike">
              <a:solidFill>
                <a:srgbClr val="000000"/>
              </a:solidFill>
              <a:latin typeface="Plus Jakarta Sans Medium" pitchFamily="2" charset="0"/>
              <a:ea typeface="+mn-ea"/>
              <a:cs typeface="Plus Jakarta Sans Medium" pitchFamily="2" charset="0"/>
            </a:rPr>
            <a:pPr marL="0" indent="0"/>
            <a:t>29%</a:t>
          </a:fld>
          <a:endParaRPr lang="en-IN" sz="3600" b="0" i="0" u="none" strike="noStrike">
            <a:solidFill>
              <a:srgbClr val="000000"/>
            </a:solidFill>
            <a:latin typeface="Plus Jakarta Sans Medium" pitchFamily="2" charset="0"/>
            <a:ea typeface="+mn-ea"/>
            <a:cs typeface="Plus Jakarta Sans Medium" pitchFamily="2" charset="0"/>
          </a:endParaRPr>
        </a:p>
      </xdr:txBody>
    </xdr:sp>
    <xdr:clientData/>
  </xdr:twoCellAnchor>
  <xdr:twoCellAnchor>
    <xdr:from>
      <xdr:col>31</xdr:col>
      <xdr:colOff>155831</xdr:colOff>
      <xdr:row>73</xdr:row>
      <xdr:rowOff>200402</xdr:rowOff>
    </xdr:from>
    <xdr:to>
      <xdr:col>34</xdr:col>
      <xdr:colOff>159136</xdr:colOff>
      <xdr:row>78</xdr:row>
      <xdr:rowOff>93121</xdr:rowOff>
    </xdr:to>
    <xdr:sp macro="" textlink="KPIs!BI11">
      <xdr:nvSpPr>
        <xdr:cNvPr id="3075" name="TextBox 3074">
          <a:extLst>
            <a:ext uri="{FF2B5EF4-FFF2-40B4-BE49-F238E27FC236}">
              <a16:creationId xmlns:a16="http://schemas.microsoft.com/office/drawing/2014/main" id="{AF57F2AE-6E8A-C249-D06F-68244A46E2A6}"/>
            </a:ext>
          </a:extLst>
        </xdr:cNvPr>
        <xdr:cNvSpPr txBox="1"/>
      </xdr:nvSpPr>
      <xdr:spPr>
        <a:xfrm>
          <a:off x="54275714" y="19381781"/>
          <a:ext cx="5228937" cy="1206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4F82C9D-7FF6-41E7-B621-6FEA763F6762}" type="TxLink">
            <a:rPr lang="en-US" sz="3600" b="0" i="0" u="none" strike="noStrike">
              <a:solidFill>
                <a:srgbClr val="000000"/>
              </a:solidFill>
              <a:latin typeface="Plus Jakarta Sans Medium" pitchFamily="2" charset="0"/>
              <a:ea typeface="+mn-ea"/>
              <a:cs typeface="Plus Jakarta Sans Medium" pitchFamily="2" charset="0"/>
            </a:rPr>
            <a:pPr marL="0" indent="0"/>
            <a:t>San Francisco</a:t>
          </a:fld>
          <a:endParaRPr lang="en-IN" sz="3600" b="0" i="0" u="none" strike="noStrike">
            <a:solidFill>
              <a:srgbClr val="000000"/>
            </a:solidFill>
            <a:latin typeface="Plus Jakarta Sans Medium" pitchFamily="2" charset="0"/>
            <a:ea typeface="+mn-ea"/>
            <a:cs typeface="Plus Jakarta Sans Medium" pitchFamily="2" charset="0"/>
          </a:endParaRPr>
        </a:p>
      </xdr:txBody>
    </xdr:sp>
    <xdr:clientData/>
  </xdr:twoCellAnchor>
  <xdr:twoCellAnchor>
    <xdr:from>
      <xdr:col>34</xdr:col>
      <xdr:colOff>186556</xdr:colOff>
      <xdr:row>73</xdr:row>
      <xdr:rowOff>199492</xdr:rowOff>
    </xdr:from>
    <xdr:to>
      <xdr:col>35</xdr:col>
      <xdr:colOff>260839</xdr:colOff>
      <xdr:row>78</xdr:row>
      <xdr:rowOff>83093</xdr:rowOff>
    </xdr:to>
    <xdr:sp macro="" textlink="KPIs!BJ11">
      <xdr:nvSpPr>
        <xdr:cNvPr id="3076" name="TextBox 3075">
          <a:extLst>
            <a:ext uri="{FF2B5EF4-FFF2-40B4-BE49-F238E27FC236}">
              <a16:creationId xmlns:a16="http://schemas.microsoft.com/office/drawing/2014/main" id="{80613D15-A45B-5555-ACF1-2C399D3D9603}"/>
            </a:ext>
          </a:extLst>
        </xdr:cNvPr>
        <xdr:cNvSpPr txBox="1"/>
      </xdr:nvSpPr>
      <xdr:spPr>
        <a:xfrm>
          <a:off x="59559491" y="19380871"/>
          <a:ext cx="1889343" cy="1197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2909B3F-C2EA-41D4-A9A3-5FD2FFB42248}" type="TxLink">
            <a:rPr lang="en-US" sz="3600" b="0" i="0" u="none" strike="noStrike">
              <a:solidFill>
                <a:srgbClr val="000000"/>
              </a:solidFill>
              <a:latin typeface="Plus Jakarta Sans Medium" pitchFamily="2" charset="0"/>
              <a:ea typeface="+mn-ea"/>
              <a:cs typeface="Plus Jakarta Sans Medium" pitchFamily="2" charset="0"/>
            </a:rPr>
            <a:pPr marL="0" indent="0"/>
            <a:t>30%</a:t>
          </a:fld>
          <a:endParaRPr lang="en-IN" sz="3600" b="0" i="0" u="none" strike="noStrike">
            <a:solidFill>
              <a:srgbClr val="000000"/>
            </a:solidFill>
            <a:latin typeface="Plus Jakarta Sans Medium" pitchFamily="2" charset="0"/>
            <a:ea typeface="+mn-ea"/>
            <a:cs typeface="Plus Jakarta Sans Medium" pitchFamily="2" charset="0"/>
          </a:endParaRPr>
        </a:p>
      </xdr:txBody>
    </xdr:sp>
    <xdr:clientData/>
  </xdr:twoCellAnchor>
  <xdr:twoCellAnchor>
    <xdr:from>
      <xdr:col>31</xdr:col>
      <xdr:colOff>166129</xdr:colOff>
      <xdr:row>86</xdr:row>
      <xdr:rowOff>55582</xdr:rowOff>
    </xdr:from>
    <xdr:to>
      <xdr:col>35</xdr:col>
      <xdr:colOff>470191</xdr:colOff>
      <xdr:row>95</xdr:row>
      <xdr:rowOff>214513</xdr:rowOff>
    </xdr:to>
    <xdr:pic>
      <xdr:nvPicPr>
        <xdr:cNvPr id="3077" name="Graphic 3076">
          <a:extLst>
            <a:ext uri="{FF2B5EF4-FFF2-40B4-BE49-F238E27FC236}">
              <a16:creationId xmlns:a16="http://schemas.microsoft.com/office/drawing/2014/main" id="{0E26138B-9B91-446A-9749-94DC370B064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4296311" y="22652823"/>
          <a:ext cx="7571227" cy="2523759"/>
        </a:xfrm>
        <a:prstGeom prst="rect">
          <a:avLst/>
        </a:prstGeom>
      </xdr:spPr>
    </xdr:pic>
    <xdr:clientData/>
  </xdr:twoCellAnchor>
  <xdr:twoCellAnchor>
    <xdr:from>
      <xdr:col>0</xdr:col>
      <xdr:colOff>153335</xdr:colOff>
      <xdr:row>37</xdr:row>
      <xdr:rowOff>1690</xdr:rowOff>
    </xdr:from>
    <xdr:to>
      <xdr:col>1</xdr:col>
      <xdr:colOff>809274</xdr:colOff>
      <xdr:row>47</xdr:row>
      <xdr:rowOff>95688</xdr:rowOff>
    </xdr:to>
    <xdr:sp macro="" textlink="">
      <xdr:nvSpPr>
        <xdr:cNvPr id="3079" name="TextBox 3078">
          <a:hlinkClick xmlns:r="http://schemas.openxmlformats.org/officeDocument/2006/relationships" r:id="rId14"/>
          <a:extLst>
            <a:ext uri="{FF2B5EF4-FFF2-40B4-BE49-F238E27FC236}">
              <a16:creationId xmlns:a16="http://schemas.microsoft.com/office/drawing/2014/main" id="{43F3AD89-2ADF-416D-AE7E-3C2B8B0139B8}"/>
            </a:ext>
          </a:extLst>
        </xdr:cNvPr>
        <xdr:cNvSpPr txBox="1"/>
      </xdr:nvSpPr>
      <xdr:spPr>
        <a:xfrm>
          <a:off x="306670" y="9723759"/>
          <a:ext cx="3052654" cy="272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t>Sales Analysis </a:t>
          </a:r>
        </a:p>
        <a:p>
          <a:pPr algn="ctr"/>
          <a:r>
            <a:rPr lang="en-IN" sz="4400" b="1"/>
            <a:t>-2</a:t>
          </a:r>
        </a:p>
      </xdr:txBody>
    </xdr:sp>
    <xdr:clientData/>
  </xdr:twoCellAnchor>
  <xdr:twoCellAnchor>
    <xdr:from>
      <xdr:col>0</xdr:col>
      <xdr:colOff>163812</xdr:colOff>
      <xdr:row>49</xdr:row>
      <xdr:rowOff>37862</xdr:rowOff>
    </xdr:from>
    <xdr:to>
      <xdr:col>1</xdr:col>
      <xdr:colOff>798796</xdr:colOff>
      <xdr:row>59</xdr:row>
      <xdr:rowOff>145194</xdr:rowOff>
    </xdr:to>
    <xdr:sp macro="" textlink="">
      <xdr:nvSpPr>
        <xdr:cNvPr id="3081" name="TextBox 3080">
          <a:hlinkClick xmlns:r="http://schemas.openxmlformats.org/officeDocument/2006/relationships" r:id="rId15"/>
          <a:extLst>
            <a:ext uri="{FF2B5EF4-FFF2-40B4-BE49-F238E27FC236}">
              <a16:creationId xmlns:a16="http://schemas.microsoft.com/office/drawing/2014/main" id="{DAE3B8D1-B3BF-41D2-A6C4-8E6515F4E6CA}"/>
            </a:ext>
          </a:extLst>
        </xdr:cNvPr>
        <xdr:cNvSpPr txBox="1"/>
      </xdr:nvSpPr>
      <xdr:spPr>
        <a:xfrm>
          <a:off x="327624" y="12913034"/>
          <a:ext cx="3010744" cy="2734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t>Time Analysis</a:t>
          </a:r>
        </a:p>
      </xdr:txBody>
    </xdr:sp>
    <xdr:clientData/>
  </xdr:twoCellAnchor>
  <xdr:twoCellAnchor>
    <xdr:from>
      <xdr:col>0</xdr:col>
      <xdr:colOff>206594</xdr:colOff>
      <xdr:row>26</xdr:row>
      <xdr:rowOff>258949</xdr:rowOff>
    </xdr:from>
    <xdr:to>
      <xdr:col>1</xdr:col>
      <xdr:colOff>837543</xdr:colOff>
      <xdr:row>35</xdr:row>
      <xdr:rowOff>34750</xdr:rowOff>
    </xdr:to>
    <xdr:grpSp>
      <xdr:nvGrpSpPr>
        <xdr:cNvPr id="20" name="Group 19">
          <a:extLst>
            <a:ext uri="{FF2B5EF4-FFF2-40B4-BE49-F238E27FC236}">
              <a16:creationId xmlns:a16="http://schemas.microsoft.com/office/drawing/2014/main" id="{03CD491B-D93D-9675-936B-281A30C1289A}"/>
            </a:ext>
          </a:extLst>
        </xdr:cNvPr>
        <xdr:cNvGrpSpPr/>
      </xdr:nvGrpSpPr>
      <xdr:grpSpPr>
        <a:xfrm>
          <a:off x="420808" y="7088768"/>
          <a:ext cx="2995054" cy="2142534"/>
          <a:chOff x="420808" y="5353707"/>
          <a:chExt cx="2995054" cy="2140629"/>
        </a:xfrm>
      </xdr:grpSpPr>
      <xdr:sp macro="" textlink="">
        <xdr:nvSpPr>
          <xdr:cNvPr id="13" name="Rectangle: Rounded Corners 12">
            <a:extLst>
              <a:ext uri="{FF2B5EF4-FFF2-40B4-BE49-F238E27FC236}">
                <a16:creationId xmlns:a16="http://schemas.microsoft.com/office/drawing/2014/main" id="{31C63221-EFBD-5AE8-21AF-5EE95B789521}"/>
              </a:ext>
            </a:extLst>
          </xdr:cNvPr>
          <xdr:cNvSpPr/>
        </xdr:nvSpPr>
        <xdr:spPr>
          <a:xfrm>
            <a:off x="420808" y="5353707"/>
            <a:ext cx="2995054" cy="2140629"/>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hlinkClick xmlns:r="http://schemas.openxmlformats.org/officeDocument/2006/relationships" r:id="rId16"/>
            <a:extLst>
              <a:ext uri="{FF2B5EF4-FFF2-40B4-BE49-F238E27FC236}">
                <a16:creationId xmlns:a16="http://schemas.microsoft.com/office/drawing/2014/main" id="{A9FD4981-3910-4173-82EA-7FD1CD727511}"/>
              </a:ext>
            </a:extLst>
          </xdr:cNvPr>
          <xdr:cNvSpPr txBox="1"/>
        </xdr:nvSpPr>
        <xdr:spPr>
          <a:xfrm>
            <a:off x="453652" y="5390362"/>
            <a:ext cx="2843628" cy="1848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solidFill>
                  <a:schemeClr val="bg1"/>
                </a:solidFill>
              </a:rPr>
              <a:t>Sales Analysis</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135949</xdr:colOff>
      <xdr:row>1</xdr:row>
      <xdr:rowOff>85452</xdr:rowOff>
    </xdr:from>
    <xdr:to>
      <xdr:col>2</xdr:col>
      <xdr:colOff>66494</xdr:colOff>
      <xdr:row>99</xdr:row>
      <xdr:rowOff>158750</xdr:rowOff>
    </xdr:to>
    <xdr:sp macro="" textlink="">
      <xdr:nvSpPr>
        <xdr:cNvPr id="2" name="Rectangle: Rounded Corners 1">
          <a:extLst>
            <a:ext uri="{FF2B5EF4-FFF2-40B4-BE49-F238E27FC236}">
              <a16:creationId xmlns:a16="http://schemas.microsoft.com/office/drawing/2014/main" id="{AE7BC9DC-A1D7-4FCC-958B-98A2D103DD33}"/>
            </a:ext>
          </a:extLst>
        </xdr:cNvPr>
        <xdr:cNvSpPr/>
      </xdr:nvSpPr>
      <xdr:spPr>
        <a:xfrm>
          <a:off x="264278" y="354057"/>
          <a:ext cx="3332000" cy="26209898"/>
        </a:xfrm>
        <a:prstGeom prst="roundRect">
          <a:avLst>
            <a:gd name="adj" fmla="val 825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321327</xdr:colOff>
      <xdr:row>0</xdr:row>
      <xdr:rowOff>19775</xdr:rowOff>
    </xdr:from>
    <xdr:to>
      <xdr:col>9</xdr:col>
      <xdr:colOff>443405</xdr:colOff>
      <xdr:row>7</xdr:row>
      <xdr:rowOff>5716</xdr:rowOff>
    </xdr:to>
    <xdr:sp macro="" textlink="">
      <xdr:nvSpPr>
        <xdr:cNvPr id="3" name="TextBox 2">
          <a:extLst>
            <a:ext uri="{FF2B5EF4-FFF2-40B4-BE49-F238E27FC236}">
              <a16:creationId xmlns:a16="http://schemas.microsoft.com/office/drawing/2014/main" id="{B0FA800D-D1AB-44D8-BF57-5F508F445F90}"/>
            </a:ext>
          </a:extLst>
        </xdr:cNvPr>
        <xdr:cNvSpPr txBox="1"/>
      </xdr:nvSpPr>
      <xdr:spPr>
        <a:xfrm>
          <a:off x="4117374" y="15965"/>
          <a:ext cx="12363766" cy="1858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6600" b="1"/>
            <a:t>Sales &amp; Profitability</a:t>
          </a:r>
          <a:r>
            <a:rPr lang="en-IN" sz="6600" b="1" baseline="0"/>
            <a:t> Analysis</a:t>
          </a:r>
          <a:endParaRPr lang="en-IN" sz="6600" b="1"/>
        </a:p>
      </xdr:txBody>
    </xdr:sp>
    <xdr:clientData/>
  </xdr:twoCellAnchor>
  <xdr:twoCellAnchor>
    <xdr:from>
      <xdr:col>2</xdr:col>
      <xdr:colOff>357457</xdr:colOff>
      <xdr:row>5</xdr:row>
      <xdr:rowOff>147386</xdr:rowOff>
    </xdr:from>
    <xdr:to>
      <xdr:col>7</xdr:col>
      <xdr:colOff>395871</xdr:colOff>
      <xdr:row>9</xdr:row>
      <xdr:rowOff>7381</xdr:rowOff>
    </xdr:to>
    <xdr:sp macro="" textlink="">
      <xdr:nvSpPr>
        <xdr:cNvPr id="4" name="TextBox 3">
          <a:extLst>
            <a:ext uri="{FF2B5EF4-FFF2-40B4-BE49-F238E27FC236}">
              <a16:creationId xmlns:a16="http://schemas.microsoft.com/office/drawing/2014/main" id="{F9D456EB-F0BA-45AE-83BE-7D6D27F591E1}"/>
            </a:ext>
          </a:extLst>
        </xdr:cNvPr>
        <xdr:cNvSpPr txBox="1"/>
      </xdr:nvSpPr>
      <xdr:spPr>
        <a:xfrm>
          <a:off x="4189634" y="1478981"/>
          <a:ext cx="8744578" cy="930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600" b="0">
              <a:solidFill>
                <a:srgbClr val="64748B"/>
              </a:solidFill>
            </a:rPr>
            <a:t>Across US Retailers (FY 2021)</a:t>
          </a:r>
        </a:p>
      </xdr:txBody>
    </xdr:sp>
    <xdr:clientData/>
  </xdr:twoCellAnchor>
  <xdr:twoCellAnchor>
    <xdr:from>
      <xdr:col>2</xdr:col>
      <xdr:colOff>354851</xdr:colOff>
      <xdr:row>8</xdr:row>
      <xdr:rowOff>262641</xdr:rowOff>
    </xdr:from>
    <xdr:to>
      <xdr:col>10</xdr:col>
      <xdr:colOff>726371</xdr:colOff>
      <xdr:row>14</xdr:row>
      <xdr:rowOff>179950</xdr:rowOff>
    </xdr:to>
    <xdr:sp macro="" textlink="">
      <xdr:nvSpPr>
        <xdr:cNvPr id="5" name="TextBox 4">
          <a:extLst>
            <a:ext uri="{FF2B5EF4-FFF2-40B4-BE49-F238E27FC236}">
              <a16:creationId xmlns:a16="http://schemas.microsoft.com/office/drawing/2014/main" id="{576AFD7B-A978-4011-9E39-B0746D52A287}"/>
            </a:ext>
          </a:extLst>
        </xdr:cNvPr>
        <xdr:cNvSpPr txBox="1"/>
      </xdr:nvSpPr>
      <xdr:spPr>
        <a:xfrm>
          <a:off x="4184422" y="2394336"/>
          <a:ext cx="14603820" cy="151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5400" b="1"/>
            <a:t>Volume - Weighted Performance</a:t>
          </a:r>
        </a:p>
      </xdr:txBody>
    </xdr:sp>
    <xdr:clientData/>
  </xdr:twoCellAnchor>
  <xdr:twoCellAnchor>
    <xdr:from>
      <xdr:col>2</xdr:col>
      <xdr:colOff>206916</xdr:colOff>
      <xdr:row>14</xdr:row>
      <xdr:rowOff>131646</xdr:rowOff>
    </xdr:from>
    <xdr:to>
      <xdr:col>32</xdr:col>
      <xdr:colOff>328448</xdr:colOff>
      <xdr:row>99</xdr:row>
      <xdr:rowOff>168769</xdr:rowOff>
    </xdr:to>
    <xdr:sp macro="" textlink="">
      <xdr:nvSpPr>
        <xdr:cNvPr id="6" name="Rectangle: Rounded Corners 5">
          <a:extLst>
            <a:ext uri="{FF2B5EF4-FFF2-40B4-BE49-F238E27FC236}">
              <a16:creationId xmlns:a16="http://schemas.microsoft.com/office/drawing/2014/main" id="{48B21D5D-6E63-4D99-84AD-C7B1BC7D9E15}"/>
            </a:ext>
          </a:extLst>
        </xdr:cNvPr>
        <xdr:cNvSpPr/>
      </xdr:nvSpPr>
      <xdr:spPr>
        <a:xfrm>
          <a:off x="3895384" y="3810267"/>
          <a:ext cx="52466340" cy="22371605"/>
        </a:xfrm>
        <a:prstGeom prst="roundRect">
          <a:avLst>
            <a:gd name="adj" fmla="val 264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586945</xdr:colOff>
      <xdr:row>15</xdr:row>
      <xdr:rowOff>158692</xdr:rowOff>
    </xdr:from>
    <xdr:to>
      <xdr:col>11</xdr:col>
      <xdr:colOff>525371</xdr:colOff>
      <xdr:row>21</xdr:row>
      <xdr:rowOff>132831</xdr:rowOff>
    </xdr:to>
    <xdr:sp macro="" textlink="">
      <xdr:nvSpPr>
        <xdr:cNvPr id="7" name="TextBox 6">
          <a:extLst>
            <a:ext uri="{FF2B5EF4-FFF2-40B4-BE49-F238E27FC236}">
              <a16:creationId xmlns:a16="http://schemas.microsoft.com/office/drawing/2014/main" id="{AF69BCD1-EFAA-4B6B-8DD4-3EDF62E92ADF}"/>
            </a:ext>
          </a:extLst>
        </xdr:cNvPr>
        <xdr:cNvSpPr txBox="1"/>
      </xdr:nvSpPr>
      <xdr:spPr>
        <a:xfrm>
          <a:off x="4648610" y="4161097"/>
          <a:ext cx="15467372" cy="1576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400" b="0">
              <a:latin typeface="Plus Jakarta Sans SemiBold" pitchFamily="2" charset="0"/>
              <a:cs typeface="Plus Jakarta Sans SemiBold" pitchFamily="2" charset="0"/>
            </a:rPr>
            <a:t>Revenue vs Operating Profit with Volume by Region</a:t>
          </a:r>
        </a:p>
      </xdr:txBody>
    </xdr:sp>
    <xdr:clientData/>
  </xdr:twoCellAnchor>
  <xdr:twoCellAnchor>
    <xdr:from>
      <xdr:col>17</xdr:col>
      <xdr:colOff>281142</xdr:colOff>
      <xdr:row>21</xdr:row>
      <xdr:rowOff>91621</xdr:rowOff>
    </xdr:from>
    <xdr:to>
      <xdr:col>17</xdr:col>
      <xdr:colOff>281142</xdr:colOff>
      <xdr:row>93</xdr:row>
      <xdr:rowOff>153335</xdr:rowOff>
    </xdr:to>
    <xdr:cxnSp macro="">
      <xdr:nvCxnSpPr>
        <xdr:cNvPr id="8" name="Straight Connector 7">
          <a:extLst>
            <a:ext uri="{FF2B5EF4-FFF2-40B4-BE49-F238E27FC236}">
              <a16:creationId xmlns:a16="http://schemas.microsoft.com/office/drawing/2014/main" id="{D47956CD-C90E-4E9E-B9A5-2545DC50B6B9}"/>
            </a:ext>
          </a:extLst>
        </xdr:cNvPr>
        <xdr:cNvCxnSpPr/>
      </xdr:nvCxnSpPr>
      <xdr:spPr>
        <a:xfrm>
          <a:off x="30055766" y="5806621"/>
          <a:ext cx="0" cy="19656000"/>
        </a:xfrm>
        <a:prstGeom prst="line">
          <a:avLst/>
        </a:prstGeom>
        <a:ln>
          <a:solidFill>
            <a:schemeClr val="bg2">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474638</xdr:colOff>
      <xdr:row>109</xdr:row>
      <xdr:rowOff>264292</xdr:rowOff>
    </xdr:from>
    <xdr:to>
      <xdr:col>26</xdr:col>
      <xdr:colOff>474638</xdr:colOff>
      <xdr:row>151</xdr:row>
      <xdr:rowOff>157154</xdr:rowOff>
    </xdr:to>
    <xdr:cxnSp macro="">
      <xdr:nvCxnSpPr>
        <xdr:cNvPr id="9" name="Straight Connector 8">
          <a:extLst>
            <a:ext uri="{FF2B5EF4-FFF2-40B4-BE49-F238E27FC236}">
              <a16:creationId xmlns:a16="http://schemas.microsoft.com/office/drawing/2014/main" id="{6C210BE8-D189-4084-AD5E-BFD04285E971}"/>
            </a:ext>
          </a:extLst>
        </xdr:cNvPr>
        <xdr:cNvCxnSpPr/>
      </xdr:nvCxnSpPr>
      <xdr:spPr>
        <a:xfrm>
          <a:off x="46029196" y="29334592"/>
          <a:ext cx="0" cy="11096167"/>
        </a:xfrm>
        <a:prstGeom prst="line">
          <a:avLst/>
        </a:prstGeom>
        <a:ln>
          <a:solidFill>
            <a:schemeClr val="accent3">
              <a:lumMod val="20000"/>
              <a:lumOff val="8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285627</xdr:colOff>
      <xdr:row>1</xdr:row>
      <xdr:rowOff>68476</xdr:rowOff>
    </xdr:from>
    <xdr:to>
      <xdr:col>35</xdr:col>
      <xdr:colOff>263559</xdr:colOff>
      <xdr:row>13</xdr:row>
      <xdr:rowOff>166129</xdr:rowOff>
    </xdr:to>
    <xdr:grpSp>
      <xdr:nvGrpSpPr>
        <xdr:cNvPr id="10" name="Group 9">
          <a:extLst>
            <a:ext uri="{FF2B5EF4-FFF2-40B4-BE49-F238E27FC236}">
              <a16:creationId xmlns:a16="http://schemas.microsoft.com/office/drawing/2014/main" id="{4E8B4531-250F-4932-B783-9F96CD099A23}"/>
            </a:ext>
          </a:extLst>
        </xdr:cNvPr>
        <xdr:cNvGrpSpPr/>
      </xdr:nvGrpSpPr>
      <xdr:grpSpPr>
        <a:xfrm>
          <a:off x="26690512" y="329330"/>
          <a:ext cx="34763761" cy="3256471"/>
          <a:chOff x="27943901" y="366576"/>
          <a:chExt cx="34623599" cy="2870835"/>
        </a:xfrm>
      </xdr:grpSpPr>
      <xdr:sp macro="" textlink="">
        <xdr:nvSpPr>
          <xdr:cNvPr id="11" name="Rectangle: Rounded Corners 10">
            <a:extLst>
              <a:ext uri="{FF2B5EF4-FFF2-40B4-BE49-F238E27FC236}">
                <a16:creationId xmlns:a16="http://schemas.microsoft.com/office/drawing/2014/main" id="{1FAB1860-CD75-5B62-5563-D7B35BF46653}"/>
              </a:ext>
            </a:extLst>
          </xdr:cNvPr>
          <xdr:cNvSpPr/>
        </xdr:nvSpPr>
        <xdr:spPr>
          <a:xfrm>
            <a:off x="27943901" y="366576"/>
            <a:ext cx="34623599" cy="287083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mc:AlternateContent xmlns:mc="http://schemas.openxmlformats.org/markup-compatibility/2006" xmlns:a14="http://schemas.microsoft.com/office/drawing/2010/main">
        <mc:Choice Requires="a14">
          <xdr:graphicFrame macro="">
            <xdr:nvGraphicFramePr>
              <xdr:cNvPr id="12" name="Month in Words 3">
                <a:extLst>
                  <a:ext uri="{FF2B5EF4-FFF2-40B4-BE49-F238E27FC236}">
                    <a16:creationId xmlns:a16="http://schemas.microsoft.com/office/drawing/2014/main" id="{D6CFCB07-344D-92F3-427A-5A2FA9DF01C3}"/>
                  </a:ext>
                </a:extLst>
              </xdr:cNvPr>
              <xdr:cNvGraphicFramePr/>
            </xdr:nvGraphicFramePr>
            <xdr:xfrm>
              <a:off x="28477697" y="1109307"/>
              <a:ext cx="33521716" cy="1391088"/>
            </xdr:xfrm>
            <a:graphic>
              <a:graphicData uri="http://schemas.microsoft.com/office/drawing/2010/slicer">
                <sle:slicer xmlns:sle="http://schemas.microsoft.com/office/drawing/2010/slicer" name="Month in Words 3"/>
              </a:graphicData>
            </a:graphic>
          </xdr:graphicFrame>
        </mc:Choice>
        <mc:Fallback xmlns="">
          <xdr:sp macro="" textlink="">
            <xdr:nvSpPr>
              <xdr:cNvPr id="0" name=""/>
              <xdr:cNvSpPr>
                <a:spLocks noTextEdit="1"/>
              </xdr:cNvSpPr>
            </xdr:nvSpPr>
            <xdr:spPr>
              <a:xfrm>
                <a:off x="27226469" y="1171831"/>
                <a:ext cx="33657417" cy="1577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198924</xdr:colOff>
      <xdr:row>28</xdr:row>
      <xdr:rowOff>37381</xdr:rowOff>
    </xdr:from>
    <xdr:to>
      <xdr:col>1</xdr:col>
      <xdr:colOff>761780</xdr:colOff>
      <xdr:row>35</xdr:row>
      <xdr:rowOff>55706</xdr:rowOff>
    </xdr:to>
    <xdr:sp macro="" textlink="">
      <xdr:nvSpPr>
        <xdr:cNvPr id="13" name="TextBox 12">
          <a:hlinkClick xmlns:r="http://schemas.openxmlformats.org/officeDocument/2006/relationships" r:id="rId1"/>
          <a:extLst>
            <a:ext uri="{FF2B5EF4-FFF2-40B4-BE49-F238E27FC236}">
              <a16:creationId xmlns:a16="http://schemas.microsoft.com/office/drawing/2014/main" id="{C9976401-694D-48C3-8173-BAB9DCBC28FB}"/>
            </a:ext>
          </a:extLst>
        </xdr:cNvPr>
        <xdr:cNvSpPr txBox="1"/>
      </xdr:nvSpPr>
      <xdr:spPr>
        <a:xfrm>
          <a:off x="401658" y="7504981"/>
          <a:ext cx="2855452" cy="1889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t>Sales Analysis</a:t>
          </a:r>
        </a:p>
      </xdr:txBody>
    </xdr:sp>
    <xdr:clientData/>
  </xdr:twoCellAnchor>
  <xdr:twoCellAnchor>
    <xdr:from>
      <xdr:col>0</xdr:col>
      <xdr:colOff>163812</xdr:colOff>
      <xdr:row>49</xdr:row>
      <xdr:rowOff>37862</xdr:rowOff>
    </xdr:from>
    <xdr:to>
      <xdr:col>1</xdr:col>
      <xdr:colOff>798796</xdr:colOff>
      <xdr:row>59</xdr:row>
      <xdr:rowOff>145194</xdr:rowOff>
    </xdr:to>
    <xdr:sp macro="" textlink="">
      <xdr:nvSpPr>
        <xdr:cNvPr id="15" name="TextBox 14">
          <a:hlinkClick xmlns:r="http://schemas.openxmlformats.org/officeDocument/2006/relationships" r:id="rId2"/>
          <a:extLst>
            <a:ext uri="{FF2B5EF4-FFF2-40B4-BE49-F238E27FC236}">
              <a16:creationId xmlns:a16="http://schemas.microsoft.com/office/drawing/2014/main" id="{50FFBFBB-3182-4FF7-BB4A-439375CF53B6}"/>
            </a:ext>
          </a:extLst>
        </xdr:cNvPr>
        <xdr:cNvSpPr txBox="1"/>
      </xdr:nvSpPr>
      <xdr:spPr>
        <a:xfrm>
          <a:off x="331434" y="13106162"/>
          <a:ext cx="2999708" cy="2772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t>Time Analysis</a:t>
          </a:r>
        </a:p>
      </xdr:txBody>
    </xdr:sp>
    <xdr:clientData/>
  </xdr:twoCellAnchor>
  <xdr:twoCellAnchor>
    <xdr:from>
      <xdr:col>2</xdr:col>
      <xdr:colOff>400482</xdr:colOff>
      <xdr:row>23</xdr:row>
      <xdr:rowOff>17925</xdr:rowOff>
    </xdr:from>
    <xdr:to>
      <xdr:col>16</xdr:col>
      <xdr:colOff>140502</xdr:colOff>
      <xdr:row>61</xdr:row>
      <xdr:rowOff>73779</xdr:rowOff>
    </xdr:to>
    <xdr:grpSp>
      <xdr:nvGrpSpPr>
        <xdr:cNvPr id="17" name="Group 16">
          <a:extLst>
            <a:ext uri="{FF2B5EF4-FFF2-40B4-BE49-F238E27FC236}">
              <a16:creationId xmlns:a16="http://schemas.microsoft.com/office/drawing/2014/main" id="{EBEA0006-E216-4FD3-BF4A-109273BA500B}"/>
            </a:ext>
          </a:extLst>
        </xdr:cNvPr>
        <xdr:cNvGrpSpPr/>
      </xdr:nvGrpSpPr>
      <xdr:grpSpPr>
        <a:xfrm>
          <a:off x="4274896" y="6065183"/>
          <a:ext cx="23850902" cy="10036872"/>
          <a:chOff x="4263165" y="6281021"/>
          <a:chExt cx="23780220" cy="10393472"/>
        </a:xfrm>
      </xdr:grpSpPr>
      <xdr:sp macro="" textlink="">
        <xdr:nvSpPr>
          <xdr:cNvPr id="18" name="TextBox 17">
            <a:extLst>
              <a:ext uri="{FF2B5EF4-FFF2-40B4-BE49-F238E27FC236}">
                <a16:creationId xmlns:a16="http://schemas.microsoft.com/office/drawing/2014/main" id="{FA73EC48-F3F4-65B7-BBF3-83A31BC6C140}"/>
              </a:ext>
            </a:extLst>
          </xdr:cNvPr>
          <xdr:cNvSpPr txBox="1"/>
        </xdr:nvSpPr>
        <xdr:spPr>
          <a:xfrm rot="16200000">
            <a:off x="4000376" y="8644781"/>
            <a:ext cx="1823986" cy="1298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600" b="0">
                <a:latin typeface="Plus Jakarta Sans SemiBold" pitchFamily="2" charset="0"/>
                <a:cs typeface="Plus Jakarta Sans SemiBold" pitchFamily="2" charset="0"/>
              </a:rPr>
              <a:t>Profit</a:t>
            </a:r>
            <a:endParaRPr lang="en-IN" sz="3400" b="0">
              <a:latin typeface="Plus Jakarta Sans SemiBold" pitchFamily="2" charset="0"/>
              <a:cs typeface="Plus Jakarta Sans SemiBold" pitchFamily="2" charset="0"/>
            </a:endParaRPr>
          </a:p>
        </xdr:txBody>
      </xdr:sp>
      <xdr:sp macro="" textlink="">
        <xdr:nvSpPr>
          <xdr:cNvPr id="19" name="TextBox 18">
            <a:extLst>
              <a:ext uri="{FF2B5EF4-FFF2-40B4-BE49-F238E27FC236}">
                <a16:creationId xmlns:a16="http://schemas.microsoft.com/office/drawing/2014/main" id="{F3534540-1D7F-5BC6-26F9-C71E8D76E772}"/>
              </a:ext>
            </a:extLst>
          </xdr:cNvPr>
          <xdr:cNvSpPr txBox="1"/>
        </xdr:nvSpPr>
        <xdr:spPr>
          <a:xfrm>
            <a:off x="15773494" y="15123079"/>
            <a:ext cx="2133723" cy="1551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3600" b="0">
                <a:solidFill>
                  <a:schemeClr val="dk1"/>
                </a:solidFill>
                <a:latin typeface="Plus Jakarta Sans SemiBold" pitchFamily="2" charset="0"/>
                <a:ea typeface="+mn-ea"/>
                <a:cs typeface="Plus Jakarta Sans SemiBold" pitchFamily="2" charset="0"/>
              </a:rPr>
              <a:t>Revenue</a:t>
            </a:r>
          </a:p>
        </xdr:txBody>
      </xdr:sp>
      <xdr:graphicFrame macro="">
        <xdr:nvGraphicFramePr>
          <xdr:cNvPr id="20" name="Chart 19">
            <a:extLst>
              <a:ext uri="{FF2B5EF4-FFF2-40B4-BE49-F238E27FC236}">
                <a16:creationId xmlns:a16="http://schemas.microsoft.com/office/drawing/2014/main" id="{BAC8F4E6-3206-BD1F-D3EF-5A25E132DABE}"/>
              </a:ext>
            </a:extLst>
          </xdr:cNvPr>
          <xdr:cNvGraphicFramePr>
            <a:graphicFrameLocks/>
          </xdr:cNvGraphicFramePr>
        </xdr:nvGraphicFramePr>
        <xdr:xfrm>
          <a:off x="5565768" y="6281021"/>
          <a:ext cx="22477617" cy="9137272"/>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xdr:col>
      <xdr:colOff>590891</xdr:colOff>
      <xdr:row>59</xdr:row>
      <xdr:rowOff>173943</xdr:rowOff>
    </xdr:from>
    <xdr:to>
      <xdr:col>11</xdr:col>
      <xdr:colOff>517887</xdr:colOff>
      <xdr:row>65</xdr:row>
      <xdr:rowOff>130937</xdr:rowOff>
    </xdr:to>
    <xdr:sp macro="" textlink="">
      <xdr:nvSpPr>
        <xdr:cNvPr id="21" name="TextBox 20">
          <a:extLst>
            <a:ext uri="{FF2B5EF4-FFF2-40B4-BE49-F238E27FC236}">
              <a16:creationId xmlns:a16="http://schemas.microsoft.com/office/drawing/2014/main" id="{EA38ECE0-EE16-4E07-ADB7-86FE9F9AE5E3}"/>
            </a:ext>
          </a:extLst>
        </xdr:cNvPr>
        <xdr:cNvSpPr txBox="1"/>
      </xdr:nvSpPr>
      <xdr:spPr>
        <a:xfrm>
          <a:off x="4641262" y="15905433"/>
          <a:ext cx="15455942" cy="1564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400" b="0">
              <a:latin typeface="Plus Jakarta Sans SemiBold" pitchFamily="2" charset="0"/>
              <a:cs typeface="Plus Jakarta Sans SemiBold" pitchFamily="2" charset="0"/>
            </a:rPr>
            <a:t>Revenue vs Operating Profit by Region</a:t>
          </a:r>
        </a:p>
      </xdr:txBody>
    </xdr:sp>
    <xdr:clientData/>
  </xdr:twoCellAnchor>
  <xdr:twoCellAnchor>
    <xdr:from>
      <xdr:col>5</xdr:col>
      <xdr:colOff>775524</xdr:colOff>
      <xdr:row>66</xdr:row>
      <xdr:rowOff>53974</xdr:rowOff>
    </xdr:from>
    <xdr:to>
      <xdr:col>13</xdr:col>
      <xdr:colOff>669202</xdr:colOff>
      <xdr:row>94</xdr:row>
      <xdr:rowOff>250333</xdr:rowOff>
    </xdr:to>
    <xdr:graphicFrame macro="">
      <xdr:nvGraphicFramePr>
        <xdr:cNvPr id="22" name="Chart 21">
          <a:extLst>
            <a:ext uri="{FF2B5EF4-FFF2-40B4-BE49-F238E27FC236}">
              <a16:creationId xmlns:a16="http://schemas.microsoft.com/office/drawing/2014/main" id="{1FC00A36-1322-4D23-AED4-C0CBE6067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821440</xdr:colOff>
      <xdr:row>72</xdr:row>
      <xdr:rowOff>65940</xdr:rowOff>
    </xdr:from>
    <xdr:to>
      <xdr:col>5</xdr:col>
      <xdr:colOff>593250</xdr:colOff>
      <xdr:row>80</xdr:row>
      <xdr:rowOff>94418</xdr:rowOff>
    </xdr:to>
    <xdr:sp macro="" textlink="">
      <xdr:nvSpPr>
        <xdr:cNvPr id="23" name="TextBox 22">
          <a:extLst>
            <a:ext uri="{FF2B5EF4-FFF2-40B4-BE49-F238E27FC236}">
              <a16:creationId xmlns:a16="http://schemas.microsoft.com/office/drawing/2014/main" id="{BF48DF50-D59C-47F7-9200-DE5E3B422DD5}"/>
            </a:ext>
          </a:extLst>
        </xdr:cNvPr>
        <xdr:cNvSpPr txBox="1"/>
      </xdr:nvSpPr>
      <xdr:spPr>
        <a:xfrm rot="16200000">
          <a:off x="8124148" y="19711747"/>
          <a:ext cx="2167793" cy="1277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600" b="0">
              <a:latin typeface="Plus Jakarta Sans SemiBold" pitchFamily="2" charset="0"/>
              <a:cs typeface="Plus Jakarta Sans SemiBold" pitchFamily="2" charset="0"/>
            </a:rPr>
            <a:t>Revenue</a:t>
          </a:r>
          <a:endParaRPr lang="en-IN" sz="3400" b="0">
            <a:latin typeface="Plus Jakarta Sans SemiBold" pitchFamily="2" charset="0"/>
            <a:cs typeface="Plus Jakarta Sans SemiBold" pitchFamily="2" charset="0"/>
          </a:endParaRPr>
        </a:p>
      </xdr:txBody>
    </xdr:sp>
    <xdr:clientData/>
  </xdr:twoCellAnchor>
  <xdr:twoCellAnchor>
    <xdr:from>
      <xdr:col>17</xdr:col>
      <xdr:colOff>772653</xdr:colOff>
      <xdr:row>15</xdr:row>
      <xdr:rowOff>172027</xdr:rowOff>
    </xdr:from>
    <xdr:to>
      <xdr:col>26</xdr:col>
      <xdr:colOff>724415</xdr:colOff>
      <xdr:row>21</xdr:row>
      <xdr:rowOff>136641</xdr:rowOff>
    </xdr:to>
    <xdr:sp macro="" textlink="">
      <xdr:nvSpPr>
        <xdr:cNvPr id="24" name="TextBox 23">
          <a:extLst>
            <a:ext uri="{FF2B5EF4-FFF2-40B4-BE49-F238E27FC236}">
              <a16:creationId xmlns:a16="http://schemas.microsoft.com/office/drawing/2014/main" id="{37963064-8581-4B24-A7B4-F4198D8F31F6}"/>
            </a:ext>
          </a:extLst>
        </xdr:cNvPr>
        <xdr:cNvSpPr txBox="1"/>
      </xdr:nvSpPr>
      <xdr:spPr>
        <a:xfrm>
          <a:off x="31138497" y="4113406"/>
          <a:ext cx="15570506" cy="1541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400" b="0">
              <a:latin typeface="Plus Jakarta Sans SemiBold" pitchFamily="2" charset="0"/>
              <a:cs typeface="Plus Jakarta Sans SemiBold" pitchFamily="2" charset="0"/>
            </a:rPr>
            <a:t>Revenue vs Operating Profit with Volume by Retailer</a:t>
          </a:r>
        </a:p>
      </xdr:txBody>
    </xdr:sp>
    <xdr:clientData/>
  </xdr:twoCellAnchor>
  <xdr:twoCellAnchor>
    <xdr:from>
      <xdr:col>17</xdr:col>
      <xdr:colOff>774847</xdr:colOff>
      <xdr:row>57</xdr:row>
      <xdr:rowOff>173943</xdr:rowOff>
    </xdr:from>
    <xdr:to>
      <xdr:col>26</xdr:col>
      <xdr:colOff>671363</xdr:colOff>
      <xdr:row>63</xdr:row>
      <xdr:rowOff>130937</xdr:rowOff>
    </xdr:to>
    <xdr:sp macro="" textlink="">
      <xdr:nvSpPr>
        <xdr:cNvPr id="25" name="TextBox 24">
          <a:extLst>
            <a:ext uri="{FF2B5EF4-FFF2-40B4-BE49-F238E27FC236}">
              <a16:creationId xmlns:a16="http://schemas.microsoft.com/office/drawing/2014/main" id="{643F4FB1-B9FC-4CC3-9609-BDC2E01282E8}"/>
            </a:ext>
          </a:extLst>
        </xdr:cNvPr>
        <xdr:cNvSpPr txBox="1"/>
      </xdr:nvSpPr>
      <xdr:spPr>
        <a:xfrm>
          <a:off x="31142884" y="15151184"/>
          <a:ext cx="15460014" cy="1533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400" b="0">
              <a:latin typeface="Plus Jakarta Sans SemiBold" pitchFamily="2" charset="0"/>
              <a:cs typeface="Plus Jakarta Sans SemiBold" pitchFamily="2" charset="0"/>
            </a:rPr>
            <a:t>Revenue vs Operating Profit by Retailer</a:t>
          </a:r>
        </a:p>
      </xdr:txBody>
    </xdr:sp>
    <xdr:clientData/>
  </xdr:twoCellAnchor>
  <xdr:twoCellAnchor>
    <xdr:from>
      <xdr:col>18</xdr:col>
      <xdr:colOff>94086</xdr:colOff>
      <xdr:row>22</xdr:row>
      <xdr:rowOff>22587</xdr:rowOff>
    </xdr:from>
    <xdr:to>
      <xdr:col>31</xdr:col>
      <xdr:colOff>375587</xdr:colOff>
      <xdr:row>60</xdr:row>
      <xdr:rowOff>110526</xdr:rowOff>
    </xdr:to>
    <xdr:grpSp>
      <xdr:nvGrpSpPr>
        <xdr:cNvPr id="26" name="Group 25">
          <a:extLst>
            <a:ext uri="{FF2B5EF4-FFF2-40B4-BE49-F238E27FC236}">
              <a16:creationId xmlns:a16="http://schemas.microsoft.com/office/drawing/2014/main" id="{E7AD8020-969E-498C-B468-C1644266F03C}"/>
            </a:ext>
          </a:extLst>
        </xdr:cNvPr>
        <xdr:cNvGrpSpPr/>
      </xdr:nvGrpSpPr>
      <xdr:grpSpPr>
        <a:xfrm>
          <a:off x="31529758" y="5799467"/>
          <a:ext cx="23181658" cy="10076576"/>
          <a:chOff x="33098206" y="6013540"/>
          <a:chExt cx="23135889" cy="10425557"/>
        </a:xfrm>
      </xdr:grpSpPr>
      <xdr:graphicFrame macro="">
        <xdr:nvGraphicFramePr>
          <xdr:cNvPr id="27" name="Chart 26">
            <a:extLst>
              <a:ext uri="{FF2B5EF4-FFF2-40B4-BE49-F238E27FC236}">
                <a16:creationId xmlns:a16="http://schemas.microsoft.com/office/drawing/2014/main" id="{D3FD363D-518C-2CBC-594F-11473BF1503E}"/>
              </a:ext>
            </a:extLst>
          </xdr:cNvPr>
          <xdr:cNvGraphicFramePr>
            <a:graphicFrameLocks/>
          </xdr:cNvGraphicFramePr>
        </xdr:nvGraphicFramePr>
        <xdr:xfrm>
          <a:off x="34054302" y="6013540"/>
          <a:ext cx="22179793" cy="9185247"/>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8" name="TextBox 27">
            <a:extLst>
              <a:ext uri="{FF2B5EF4-FFF2-40B4-BE49-F238E27FC236}">
                <a16:creationId xmlns:a16="http://schemas.microsoft.com/office/drawing/2014/main" id="{0B4B4A97-E652-5CD2-0D1F-CE3C9AC8037C}"/>
              </a:ext>
            </a:extLst>
          </xdr:cNvPr>
          <xdr:cNvSpPr txBox="1"/>
        </xdr:nvSpPr>
        <xdr:spPr>
          <a:xfrm rot="16200000">
            <a:off x="32828749" y="8812044"/>
            <a:ext cx="1871611" cy="1332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600" b="0">
                <a:latin typeface="Plus Jakarta Sans SemiBold" pitchFamily="2" charset="0"/>
                <a:cs typeface="Plus Jakarta Sans SemiBold" pitchFamily="2" charset="0"/>
              </a:rPr>
              <a:t>Profit</a:t>
            </a:r>
            <a:endParaRPr lang="en-IN" sz="3400" b="0">
              <a:latin typeface="Plus Jakarta Sans SemiBold" pitchFamily="2" charset="0"/>
              <a:cs typeface="Plus Jakarta Sans SemiBold" pitchFamily="2" charset="0"/>
            </a:endParaRPr>
          </a:p>
        </xdr:txBody>
      </xdr:sp>
      <xdr:sp macro="" textlink="">
        <xdr:nvSpPr>
          <xdr:cNvPr id="29" name="TextBox 28">
            <a:extLst>
              <a:ext uri="{FF2B5EF4-FFF2-40B4-BE49-F238E27FC236}">
                <a16:creationId xmlns:a16="http://schemas.microsoft.com/office/drawing/2014/main" id="{DC3BC2F7-F544-7FFC-4FC2-C3CD310821A2}"/>
              </a:ext>
            </a:extLst>
          </xdr:cNvPr>
          <xdr:cNvSpPr txBox="1"/>
        </xdr:nvSpPr>
        <xdr:spPr>
          <a:xfrm>
            <a:off x="45025448" y="14885778"/>
            <a:ext cx="2266993" cy="1553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3600" b="0">
                <a:solidFill>
                  <a:schemeClr val="dk1"/>
                </a:solidFill>
                <a:latin typeface="Plus Jakarta Sans SemiBold" pitchFamily="2" charset="0"/>
                <a:ea typeface="+mn-ea"/>
                <a:cs typeface="Plus Jakarta Sans SemiBold" pitchFamily="2" charset="0"/>
              </a:rPr>
              <a:t>Revenue</a:t>
            </a:r>
          </a:p>
        </xdr:txBody>
      </xdr:sp>
    </xdr:grpSp>
    <xdr:clientData/>
  </xdr:twoCellAnchor>
  <xdr:twoCellAnchor>
    <xdr:from>
      <xdr:col>18</xdr:col>
      <xdr:colOff>705935</xdr:colOff>
      <xdr:row>64</xdr:row>
      <xdr:rowOff>15370</xdr:rowOff>
    </xdr:from>
    <xdr:to>
      <xdr:col>29</xdr:col>
      <xdr:colOff>389923</xdr:colOff>
      <xdr:row>96</xdr:row>
      <xdr:rowOff>229913</xdr:rowOff>
    </xdr:to>
    <xdr:grpSp>
      <xdr:nvGrpSpPr>
        <xdr:cNvPr id="30" name="Group 29">
          <a:extLst>
            <a:ext uri="{FF2B5EF4-FFF2-40B4-BE49-F238E27FC236}">
              <a16:creationId xmlns:a16="http://schemas.microsoft.com/office/drawing/2014/main" id="{55A0BBA7-C75E-40AE-BCFD-1FD2721A1CE0}"/>
            </a:ext>
          </a:extLst>
        </xdr:cNvPr>
        <xdr:cNvGrpSpPr/>
      </xdr:nvGrpSpPr>
      <xdr:grpSpPr>
        <a:xfrm>
          <a:off x="32738216" y="16835732"/>
          <a:ext cx="18527940" cy="8619009"/>
          <a:chOff x="35822156" y="17417142"/>
          <a:chExt cx="18440678" cy="8117133"/>
        </a:xfrm>
      </xdr:grpSpPr>
      <xdr:graphicFrame macro="">
        <xdr:nvGraphicFramePr>
          <xdr:cNvPr id="31" name="Chart 30">
            <a:extLst>
              <a:ext uri="{FF2B5EF4-FFF2-40B4-BE49-F238E27FC236}">
                <a16:creationId xmlns:a16="http://schemas.microsoft.com/office/drawing/2014/main" id="{5FDE0CD0-16B4-14E1-21EC-32FD84C2AC0D}"/>
              </a:ext>
            </a:extLst>
          </xdr:cNvPr>
          <xdr:cNvGraphicFramePr>
            <a:graphicFrameLocks/>
          </xdr:cNvGraphicFramePr>
        </xdr:nvGraphicFramePr>
        <xdr:xfrm>
          <a:off x="37487597" y="17417142"/>
          <a:ext cx="16775237" cy="8117133"/>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2" name="TextBox 31">
            <a:extLst>
              <a:ext uri="{FF2B5EF4-FFF2-40B4-BE49-F238E27FC236}">
                <a16:creationId xmlns:a16="http://schemas.microsoft.com/office/drawing/2014/main" id="{27B98F57-E8EB-D230-6EB3-FB2749FD33E1}"/>
              </a:ext>
            </a:extLst>
          </xdr:cNvPr>
          <xdr:cNvSpPr txBox="1"/>
        </xdr:nvSpPr>
        <xdr:spPr>
          <a:xfrm rot="16200000">
            <a:off x="35349375" y="20371061"/>
            <a:ext cx="2289691" cy="1344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600" b="0">
                <a:latin typeface="Plus Jakarta Sans SemiBold" pitchFamily="2" charset="0"/>
                <a:cs typeface="Plus Jakarta Sans SemiBold" pitchFamily="2" charset="0"/>
              </a:rPr>
              <a:t>Revenue</a:t>
            </a:r>
            <a:endParaRPr lang="en-IN" sz="3400" b="0">
              <a:latin typeface="Plus Jakarta Sans SemiBold" pitchFamily="2" charset="0"/>
              <a:cs typeface="Plus Jakarta Sans SemiBold" pitchFamily="2" charset="0"/>
            </a:endParaRPr>
          </a:p>
        </xdr:txBody>
      </xdr:sp>
    </xdr:grpSp>
    <xdr:clientData/>
  </xdr:twoCellAnchor>
  <xdr:twoCellAnchor>
    <xdr:from>
      <xdr:col>14</xdr:col>
      <xdr:colOff>95734</xdr:colOff>
      <xdr:row>74</xdr:row>
      <xdr:rowOff>58322</xdr:rowOff>
    </xdr:from>
    <xdr:to>
      <xdr:col>14</xdr:col>
      <xdr:colOff>726502</xdr:colOff>
      <xdr:row>80</xdr:row>
      <xdr:rowOff>58072</xdr:rowOff>
    </xdr:to>
    <xdr:sp macro="" textlink="">
      <xdr:nvSpPr>
        <xdr:cNvPr id="33" name="TextBox 32">
          <a:extLst>
            <a:ext uri="{FF2B5EF4-FFF2-40B4-BE49-F238E27FC236}">
              <a16:creationId xmlns:a16="http://schemas.microsoft.com/office/drawing/2014/main" id="{2DF6C46C-2443-4290-8223-C588F24CD040}"/>
            </a:ext>
          </a:extLst>
        </xdr:cNvPr>
        <xdr:cNvSpPr txBox="1"/>
      </xdr:nvSpPr>
      <xdr:spPr>
        <a:xfrm rot="16200000">
          <a:off x="24294682" y="20382429"/>
          <a:ext cx="1632608" cy="1261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600" b="0">
              <a:latin typeface="Plus Jakarta Sans SemiBold" pitchFamily="2" charset="0"/>
              <a:cs typeface="Plus Jakarta Sans SemiBold" pitchFamily="2" charset="0"/>
            </a:rPr>
            <a:t>Profit</a:t>
          </a:r>
          <a:endParaRPr lang="en-IN" sz="3400" b="0">
            <a:latin typeface="Plus Jakarta Sans SemiBold" pitchFamily="2" charset="0"/>
            <a:cs typeface="Plus Jakarta Sans SemiBold" pitchFamily="2" charset="0"/>
          </a:endParaRPr>
        </a:p>
      </xdr:txBody>
    </xdr:sp>
    <xdr:clientData/>
  </xdr:twoCellAnchor>
  <xdr:twoCellAnchor>
    <xdr:from>
      <xdr:col>29</xdr:col>
      <xdr:colOff>493677</xdr:colOff>
      <xdr:row>73</xdr:row>
      <xdr:rowOff>248945</xdr:rowOff>
    </xdr:from>
    <xdr:to>
      <xdr:col>30</xdr:col>
      <xdr:colOff>226359</xdr:colOff>
      <xdr:row>79</xdr:row>
      <xdr:rowOff>248695</xdr:rowOff>
    </xdr:to>
    <xdr:sp macro="" textlink="">
      <xdr:nvSpPr>
        <xdr:cNvPr id="34" name="TextBox 33">
          <a:extLst>
            <a:ext uri="{FF2B5EF4-FFF2-40B4-BE49-F238E27FC236}">
              <a16:creationId xmlns:a16="http://schemas.microsoft.com/office/drawing/2014/main" id="{075195E6-CD95-4CC8-99BF-97BAF53BD11F}"/>
            </a:ext>
          </a:extLst>
        </xdr:cNvPr>
        <xdr:cNvSpPr txBox="1"/>
      </xdr:nvSpPr>
      <xdr:spPr>
        <a:xfrm rot="16200000">
          <a:off x="51284774" y="19615405"/>
          <a:ext cx="1576302" cy="1206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600" b="0">
              <a:latin typeface="Plus Jakarta Sans SemiBold" pitchFamily="2" charset="0"/>
              <a:cs typeface="Plus Jakarta Sans SemiBold" pitchFamily="2" charset="0"/>
            </a:rPr>
            <a:t>Profit</a:t>
          </a:r>
          <a:endParaRPr lang="en-IN" sz="3400" b="0">
            <a:latin typeface="Plus Jakarta Sans SemiBold" pitchFamily="2" charset="0"/>
            <a:cs typeface="Plus Jakarta Sans SemiBold" pitchFamily="2" charset="0"/>
          </a:endParaRPr>
        </a:p>
      </xdr:txBody>
    </xdr:sp>
    <xdr:clientData/>
  </xdr:twoCellAnchor>
  <xdr:twoCellAnchor>
    <xdr:from>
      <xdr:col>0</xdr:col>
      <xdr:colOff>170206</xdr:colOff>
      <xdr:row>38</xdr:row>
      <xdr:rowOff>262404</xdr:rowOff>
    </xdr:from>
    <xdr:to>
      <xdr:col>1</xdr:col>
      <xdr:colOff>854796</xdr:colOff>
      <xdr:row>49</xdr:row>
      <xdr:rowOff>99499</xdr:rowOff>
    </xdr:to>
    <xdr:grpSp>
      <xdr:nvGrpSpPr>
        <xdr:cNvPr id="38" name="Group 37">
          <a:extLst>
            <a:ext uri="{FF2B5EF4-FFF2-40B4-BE49-F238E27FC236}">
              <a16:creationId xmlns:a16="http://schemas.microsoft.com/office/drawing/2014/main" id="{E6929DFB-BF1E-3872-65A0-6CB9C21AF121}"/>
            </a:ext>
          </a:extLst>
        </xdr:cNvPr>
        <xdr:cNvGrpSpPr/>
      </xdr:nvGrpSpPr>
      <xdr:grpSpPr>
        <a:xfrm>
          <a:off x="348032" y="10245327"/>
          <a:ext cx="3109956" cy="2725534"/>
          <a:chOff x="355906" y="10601997"/>
          <a:chExt cx="3092533" cy="2832571"/>
        </a:xfrm>
      </xdr:grpSpPr>
      <xdr:sp macro="" textlink="">
        <xdr:nvSpPr>
          <xdr:cNvPr id="36" name="Rectangle: Rounded Corners 35">
            <a:extLst>
              <a:ext uri="{FF2B5EF4-FFF2-40B4-BE49-F238E27FC236}">
                <a16:creationId xmlns:a16="http://schemas.microsoft.com/office/drawing/2014/main" id="{23AAA40F-CF7B-D6F4-7E1D-6ED5EFD3D0BC}"/>
              </a:ext>
            </a:extLst>
          </xdr:cNvPr>
          <xdr:cNvSpPr/>
        </xdr:nvSpPr>
        <xdr:spPr>
          <a:xfrm>
            <a:off x="491484" y="10781756"/>
            <a:ext cx="2956955" cy="2356757"/>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TextBox 13">
            <a:hlinkClick xmlns:r="http://schemas.openxmlformats.org/officeDocument/2006/relationships" r:id="rId7"/>
            <a:extLst>
              <a:ext uri="{FF2B5EF4-FFF2-40B4-BE49-F238E27FC236}">
                <a16:creationId xmlns:a16="http://schemas.microsoft.com/office/drawing/2014/main" id="{BB9E952D-C1CC-4FDB-B0DF-62BCB2C725EE}"/>
              </a:ext>
            </a:extLst>
          </xdr:cNvPr>
          <xdr:cNvSpPr txBox="1"/>
        </xdr:nvSpPr>
        <xdr:spPr>
          <a:xfrm>
            <a:off x="355906" y="10601997"/>
            <a:ext cx="3058219" cy="2832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solidFill>
                  <a:schemeClr val="bg1"/>
                </a:solidFill>
              </a:rPr>
              <a:t>Sales Analysis </a:t>
            </a:r>
          </a:p>
          <a:p>
            <a:pPr algn="ctr"/>
            <a:r>
              <a:rPr lang="en-IN" sz="4400" b="1">
                <a:solidFill>
                  <a:schemeClr val="bg1"/>
                </a:solidFill>
              </a:rPr>
              <a:t>-2</a:t>
            </a:r>
          </a:p>
        </xdr:txBody>
      </xdr:sp>
    </xdr:grpSp>
    <xdr:clientData/>
  </xdr:twoCellAnchor>
  <xdr:twoCellAnchor>
    <xdr:from>
      <xdr:col>32</xdr:col>
      <xdr:colOff>517896</xdr:colOff>
      <xdr:row>30</xdr:row>
      <xdr:rowOff>131379</xdr:rowOff>
    </xdr:from>
    <xdr:to>
      <xdr:col>35</xdr:col>
      <xdr:colOff>458644</xdr:colOff>
      <xdr:row>75</xdr:row>
      <xdr:rowOff>152794</xdr:rowOff>
    </xdr:to>
    <xdr:grpSp>
      <xdr:nvGrpSpPr>
        <xdr:cNvPr id="40" name="Group 39">
          <a:extLst>
            <a:ext uri="{FF2B5EF4-FFF2-40B4-BE49-F238E27FC236}">
              <a16:creationId xmlns:a16="http://schemas.microsoft.com/office/drawing/2014/main" id="{C06AD545-A062-665E-E66A-BF79F43314D6}"/>
            </a:ext>
          </a:extLst>
        </xdr:cNvPr>
        <xdr:cNvGrpSpPr/>
      </xdr:nvGrpSpPr>
      <xdr:grpSpPr>
        <a:xfrm>
          <a:off x="56733000" y="8017948"/>
          <a:ext cx="5111443" cy="11841743"/>
          <a:chOff x="56733000" y="14156121"/>
          <a:chExt cx="5111443" cy="11849363"/>
        </a:xfrm>
      </xdr:grpSpPr>
      <xdr:sp macro="" textlink="">
        <xdr:nvSpPr>
          <xdr:cNvPr id="37" name="Rectangle: Rounded Corners 36">
            <a:extLst>
              <a:ext uri="{FF2B5EF4-FFF2-40B4-BE49-F238E27FC236}">
                <a16:creationId xmlns:a16="http://schemas.microsoft.com/office/drawing/2014/main" id="{5006A4FE-F3E9-452F-86AC-76A8EC8FDD31}"/>
              </a:ext>
            </a:extLst>
          </xdr:cNvPr>
          <xdr:cNvSpPr/>
        </xdr:nvSpPr>
        <xdr:spPr>
          <a:xfrm>
            <a:off x="56733000" y="14156121"/>
            <a:ext cx="5111443" cy="11849363"/>
          </a:xfrm>
          <a:prstGeom prst="roundRect">
            <a:avLst>
              <a:gd name="adj" fmla="val 714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mc:AlternateContent xmlns:mc="http://schemas.openxmlformats.org/markup-compatibility/2006">
        <mc:Choice xmlns:a14="http://schemas.microsoft.com/office/drawing/2010/main" Requires="a14">
          <xdr:graphicFrame macro="">
            <xdr:nvGraphicFramePr>
              <xdr:cNvPr id="16" name="Beverage Brand">
                <a:extLst>
                  <a:ext uri="{FF2B5EF4-FFF2-40B4-BE49-F238E27FC236}">
                    <a16:creationId xmlns:a16="http://schemas.microsoft.com/office/drawing/2014/main" id="{A8C2FF5B-4508-4E34-A991-F3056634CE31}"/>
                  </a:ext>
                </a:extLst>
              </xdr:cNvPr>
              <xdr:cNvGraphicFramePr/>
            </xdr:nvGraphicFramePr>
            <xdr:xfrm>
              <a:off x="57120962" y="17411567"/>
              <a:ext cx="4643071" cy="8435407"/>
            </xdr:xfrm>
            <a:graphic>
              <a:graphicData uri="http://schemas.microsoft.com/office/drawing/2010/slicer">
                <sle:slicer xmlns:sle="http://schemas.microsoft.com/office/drawing/2010/slicer" name="Beverage Brand"/>
              </a:graphicData>
            </a:graphic>
          </xdr:graphicFrame>
        </mc:Choice>
        <mc:Fallback>
          <xdr:sp macro="" textlink="">
            <xdr:nvSpPr>
              <xdr:cNvPr id="0" name=""/>
              <xdr:cNvSpPr>
                <a:spLocks noTextEdit="1"/>
              </xdr:cNvSpPr>
            </xdr:nvSpPr>
            <xdr:spPr>
              <a:xfrm>
                <a:off x="57120962" y="11271301"/>
                <a:ext cx="4643071" cy="84299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9" name="TextBox 38">
            <a:extLst>
              <a:ext uri="{FF2B5EF4-FFF2-40B4-BE49-F238E27FC236}">
                <a16:creationId xmlns:a16="http://schemas.microsoft.com/office/drawing/2014/main" id="{A63067BE-E305-42A8-B662-806133F4DA8F}"/>
              </a:ext>
            </a:extLst>
          </xdr:cNvPr>
          <xdr:cNvSpPr txBox="1"/>
        </xdr:nvSpPr>
        <xdr:spPr>
          <a:xfrm>
            <a:off x="57635049" y="14318913"/>
            <a:ext cx="3513688" cy="2800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5400" b="1"/>
              <a:t>Beverage</a:t>
            </a:r>
            <a:r>
              <a:rPr lang="en-IN" sz="5400" b="1" baseline="0"/>
              <a:t> Brand</a:t>
            </a:r>
            <a:endParaRPr lang="en-IN" sz="5400" b="1"/>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135949</xdr:colOff>
      <xdr:row>1</xdr:row>
      <xdr:rowOff>85452</xdr:rowOff>
    </xdr:from>
    <xdr:to>
      <xdr:col>2</xdr:col>
      <xdr:colOff>66494</xdr:colOff>
      <xdr:row>99</xdr:row>
      <xdr:rowOff>158750</xdr:rowOff>
    </xdr:to>
    <xdr:sp macro="" textlink="">
      <xdr:nvSpPr>
        <xdr:cNvPr id="2" name="Rectangle: Rounded Corners 1">
          <a:extLst>
            <a:ext uri="{FF2B5EF4-FFF2-40B4-BE49-F238E27FC236}">
              <a16:creationId xmlns:a16="http://schemas.microsoft.com/office/drawing/2014/main" id="{BBB50D95-B7B0-4767-9DE3-305AD0316B90}"/>
            </a:ext>
          </a:extLst>
        </xdr:cNvPr>
        <xdr:cNvSpPr/>
      </xdr:nvSpPr>
      <xdr:spPr>
        <a:xfrm>
          <a:off x="264278" y="354057"/>
          <a:ext cx="3332000" cy="26209898"/>
        </a:xfrm>
        <a:prstGeom prst="roundRect">
          <a:avLst>
            <a:gd name="adj" fmla="val 825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321327</xdr:colOff>
      <xdr:row>0</xdr:row>
      <xdr:rowOff>19775</xdr:rowOff>
    </xdr:from>
    <xdr:to>
      <xdr:col>9</xdr:col>
      <xdr:colOff>443405</xdr:colOff>
      <xdr:row>7</xdr:row>
      <xdr:rowOff>5716</xdr:rowOff>
    </xdr:to>
    <xdr:sp macro="" textlink="">
      <xdr:nvSpPr>
        <xdr:cNvPr id="3" name="TextBox 2">
          <a:extLst>
            <a:ext uri="{FF2B5EF4-FFF2-40B4-BE49-F238E27FC236}">
              <a16:creationId xmlns:a16="http://schemas.microsoft.com/office/drawing/2014/main" id="{16CD15E3-5D04-4B4B-85B8-BEEB393D7D1A}"/>
            </a:ext>
          </a:extLst>
        </xdr:cNvPr>
        <xdr:cNvSpPr txBox="1"/>
      </xdr:nvSpPr>
      <xdr:spPr>
        <a:xfrm>
          <a:off x="4117374" y="15965"/>
          <a:ext cx="12363766" cy="1858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6600" b="1"/>
            <a:t>Time </a:t>
          </a:r>
          <a:r>
            <a:rPr lang="en-IN" sz="6600" b="1" baseline="0"/>
            <a:t>Analysis</a:t>
          </a:r>
          <a:endParaRPr lang="en-IN" sz="6600" b="1"/>
        </a:p>
      </xdr:txBody>
    </xdr:sp>
    <xdr:clientData/>
  </xdr:twoCellAnchor>
  <xdr:twoCellAnchor>
    <xdr:from>
      <xdr:col>2</xdr:col>
      <xdr:colOff>357457</xdr:colOff>
      <xdr:row>5</xdr:row>
      <xdr:rowOff>147386</xdr:rowOff>
    </xdr:from>
    <xdr:to>
      <xdr:col>7</xdr:col>
      <xdr:colOff>395871</xdr:colOff>
      <xdr:row>9</xdr:row>
      <xdr:rowOff>7381</xdr:rowOff>
    </xdr:to>
    <xdr:sp macro="" textlink="">
      <xdr:nvSpPr>
        <xdr:cNvPr id="4" name="TextBox 3">
          <a:extLst>
            <a:ext uri="{FF2B5EF4-FFF2-40B4-BE49-F238E27FC236}">
              <a16:creationId xmlns:a16="http://schemas.microsoft.com/office/drawing/2014/main" id="{F0772B7C-E56E-4C6C-8F17-D06DE0AE4FF1}"/>
            </a:ext>
          </a:extLst>
        </xdr:cNvPr>
        <xdr:cNvSpPr txBox="1"/>
      </xdr:nvSpPr>
      <xdr:spPr>
        <a:xfrm>
          <a:off x="4189634" y="1478981"/>
          <a:ext cx="8744578" cy="930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600" b="0">
              <a:solidFill>
                <a:srgbClr val="64748B"/>
              </a:solidFill>
            </a:rPr>
            <a:t>Across US Retailers (FY 2021)</a:t>
          </a:r>
        </a:p>
      </xdr:txBody>
    </xdr:sp>
    <xdr:clientData/>
  </xdr:twoCellAnchor>
  <xdr:twoCellAnchor>
    <xdr:from>
      <xdr:col>2</xdr:col>
      <xdr:colOff>169224</xdr:colOff>
      <xdr:row>9</xdr:row>
      <xdr:rowOff>204107</xdr:rowOff>
    </xdr:from>
    <xdr:to>
      <xdr:col>36</xdr:col>
      <xdr:colOff>704986</xdr:colOff>
      <xdr:row>99</xdr:row>
      <xdr:rowOff>172579</xdr:rowOff>
    </xdr:to>
    <xdr:sp macro="" textlink="">
      <xdr:nvSpPr>
        <xdr:cNvPr id="26" name="Rectangle: Rounded Corners 25">
          <a:extLst>
            <a:ext uri="{FF2B5EF4-FFF2-40B4-BE49-F238E27FC236}">
              <a16:creationId xmlns:a16="http://schemas.microsoft.com/office/drawing/2014/main" id="{787F1A64-ACE9-5282-7C89-841F7B302A80}"/>
            </a:ext>
          </a:extLst>
        </xdr:cNvPr>
        <xdr:cNvSpPr/>
      </xdr:nvSpPr>
      <xdr:spPr>
        <a:xfrm>
          <a:off x="3808269" y="2653393"/>
          <a:ext cx="60058489" cy="24461329"/>
        </a:xfrm>
        <a:prstGeom prst="roundRect">
          <a:avLst>
            <a:gd name="adj" fmla="val 264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590755</xdr:colOff>
      <xdr:row>12</xdr:row>
      <xdr:rowOff>118956</xdr:rowOff>
    </xdr:from>
    <xdr:to>
      <xdr:col>11</xdr:col>
      <xdr:colOff>517751</xdr:colOff>
      <xdr:row>18</xdr:row>
      <xdr:rowOff>64520</xdr:rowOff>
    </xdr:to>
    <xdr:sp macro="" textlink="">
      <xdr:nvSpPr>
        <xdr:cNvPr id="43" name="TextBox 42">
          <a:extLst>
            <a:ext uri="{FF2B5EF4-FFF2-40B4-BE49-F238E27FC236}">
              <a16:creationId xmlns:a16="http://schemas.microsoft.com/office/drawing/2014/main" id="{83AF5E95-2A62-AA3D-D8A7-2154477688A2}"/>
            </a:ext>
          </a:extLst>
        </xdr:cNvPr>
        <xdr:cNvSpPr txBox="1"/>
      </xdr:nvSpPr>
      <xdr:spPr>
        <a:xfrm>
          <a:off x="4651331" y="3384670"/>
          <a:ext cx="15468189" cy="1578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400" b="0">
              <a:latin typeface="Plus Jakarta Sans SemiBold" pitchFamily="2" charset="0"/>
              <a:cs typeface="Plus Jakarta Sans SemiBold" pitchFamily="2" charset="0"/>
            </a:rPr>
            <a:t>Monthly Revenue &amp; Profit Trend</a:t>
          </a:r>
        </a:p>
      </xdr:txBody>
    </xdr:sp>
    <xdr:clientData/>
  </xdr:twoCellAnchor>
  <xdr:twoCellAnchor>
    <xdr:from>
      <xdr:col>12</xdr:col>
      <xdr:colOff>521733</xdr:colOff>
      <xdr:row>21</xdr:row>
      <xdr:rowOff>95431</xdr:rowOff>
    </xdr:from>
    <xdr:to>
      <xdr:col>12</xdr:col>
      <xdr:colOff>521733</xdr:colOff>
      <xdr:row>93</xdr:row>
      <xdr:rowOff>153335</xdr:rowOff>
    </xdr:to>
    <xdr:cxnSp macro="">
      <xdr:nvCxnSpPr>
        <xdr:cNvPr id="46" name="Straight Connector 45">
          <a:extLst>
            <a:ext uri="{FF2B5EF4-FFF2-40B4-BE49-F238E27FC236}">
              <a16:creationId xmlns:a16="http://schemas.microsoft.com/office/drawing/2014/main" id="{18A5E2A9-9706-BD44-72DA-AAEFB52E40A2}"/>
            </a:ext>
          </a:extLst>
        </xdr:cNvPr>
        <xdr:cNvCxnSpPr/>
      </xdr:nvCxnSpPr>
      <xdr:spPr>
        <a:xfrm>
          <a:off x="21691208" y="5902608"/>
          <a:ext cx="0" cy="19968227"/>
        </a:xfrm>
        <a:prstGeom prst="line">
          <a:avLst/>
        </a:prstGeom>
        <a:ln>
          <a:solidFill>
            <a:schemeClr val="bg2">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474638</xdr:colOff>
      <xdr:row>109</xdr:row>
      <xdr:rowOff>264292</xdr:rowOff>
    </xdr:from>
    <xdr:to>
      <xdr:col>26</xdr:col>
      <xdr:colOff>474638</xdr:colOff>
      <xdr:row>151</xdr:row>
      <xdr:rowOff>157154</xdr:rowOff>
    </xdr:to>
    <xdr:cxnSp macro="">
      <xdr:nvCxnSpPr>
        <xdr:cNvPr id="50" name="Straight Connector 49">
          <a:extLst>
            <a:ext uri="{FF2B5EF4-FFF2-40B4-BE49-F238E27FC236}">
              <a16:creationId xmlns:a16="http://schemas.microsoft.com/office/drawing/2014/main" id="{53E1B811-1DD9-4ECA-AF54-E931641E57CA}"/>
            </a:ext>
          </a:extLst>
        </xdr:cNvPr>
        <xdr:cNvCxnSpPr/>
      </xdr:nvCxnSpPr>
      <xdr:spPr>
        <a:xfrm>
          <a:off x="46029196" y="29334592"/>
          <a:ext cx="0" cy="11096167"/>
        </a:xfrm>
        <a:prstGeom prst="line">
          <a:avLst/>
        </a:prstGeom>
        <a:ln>
          <a:solidFill>
            <a:schemeClr val="accent3">
              <a:lumMod val="20000"/>
              <a:lumOff val="8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198924</xdr:colOff>
      <xdr:row>28</xdr:row>
      <xdr:rowOff>37381</xdr:rowOff>
    </xdr:from>
    <xdr:to>
      <xdr:col>1</xdr:col>
      <xdr:colOff>761780</xdr:colOff>
      <xdr:row>35</xdr:row>
      <xdr:rowOff>55706</xdr:rowOff>
    </xdr:to>
    <xdr:sp macro="" textlink="">
      <xdr:nvSpPr>
        <xdr:cNvPr id="116" name="TextBox 115">
          <a:hlinkClick xmlns:r="http://schemas.openxmlformats.org/officeDocument/2006/relationships" r:id="rId1"/>
          <a:extLst>
            <a:ext uri="{FF2B5EF4-FFF2-40B4-BE49-F238E27FC236}">
              <a16:creationId xmlns:a16="http://schemas.microsoft.com/office/drawing/2014/main" id="{01C8354D-E453-4DC4-A367-D86559D44FAB}"/>
            </a:ext>
          </a:extLst>
        </xdr:cNvPr>
        <xdr:cNvSpPr txBox="1"/>
      </xdr:nvSpPr>
      <xdr:spPr>
        <a:xfrm>
          <a:off x="401658" y="7504981"/>
          <a:ext cx="2855452" cy="1889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t>Sales Analysis</a:t>
          </a:r>
        </a:p>
      </xdr:txBody>
    </xdr:sp>
    <xdr:clientData/>
  </xdr:twoCellAnchor>
  <xdr:twoCellAnchor>
    <xdr:from>
      <xdr:col>0</xdr:col>
      <xdr:colOff>153335</xdr:colOff>
      <xdr:row>37</xdr:row>
      <xdr:rowOff>1690</xdr:rowOff>
    </xdr:from>
    <xdr:to>
      <xdr:col>1</xdr:col>
      <xdr:colOff>809274</xdr:colOff>
      <xdr:row>47</xdr:row>
      <xdr:rowOff>95688</xdr:rowOff>
    </xdr:to>
    <xdr:sp macro="" textlink="">
      <xdr:nvSpPr>
        <xdr:cNvPr id="117" name="TextBox 116">
          <a:hlinkClick xmlns:r="http://schemas.openxmlformats.org/officeDocument/2006/relationships" r:id="rId2"/>
          <a:extLst>
            <a:ext uri="{FF2B5EF4-FFF2-40B4-BE49-F238E27FC236}">
              <a16:creationId xmlns:a16="http://schemas.microsoft.com/office/drawing/2014/main" id="{7E90C3C8-BB83-4AA3-B889-4D403AEE0505}"/>
            </a:ext>
          </a:extLst>
        </xdr:cNvPr>
        <xdr:cNvSpPr txBox="1"/>
      </xdr:nvSpPr>
      <xdr:spPr>
        <a:xfrm>
          <a:off x="306670" y="9869590"/>
          <a:ext cx="3049238" cy="27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t>Sales Analysis </a:t>
          </a:r>
        </a:p>
        <a:p>
          <a:pPr algn="ctr"/>
          <a:r>
            <a:rPr lang="en-IN" sz="4400" b="1"/>
            <a:t>-2</a:t>
          </a:r>
        </a:p>
      </xdr:txBody>
    </xdr:sp>
    <xdr:clientData/>
  </xdr:twoCellAnchor>
  <xdr:twoCellAnchor>
    <xdr:from>
      <xdr:col>2</xdr:col>
      <xdr:colOff>555611</xdr:colOff>
      <xdr:row>52</xdr:row>
      <xdr:rowOff>92558</xdr:rowOff>
    </xdr:from>
    <xdr:to>
      <xdr:col>6</xdr:col>
      <xdr:colOff>740908</xdr:colOff>
      <xdr:row>58</xdr:row>
      <xdr:rowOff>45742</xdr:rowOff>
    </xdr:to>
    <xdr:sp macro="" textlink="">
      <xdr:nvSpPr>
        <xdr:cNvPr id="9" name="TextBox 8">
          <a:extLst>
            <a:ext uri="{FF2B5EF4-FFF2-40B4-BE49-F238E27FC236}">
              <a16:creationId xmlns:a16="http://schemas.microsoft.com/office/drawing/2014/main" id="{8E976A57-D909-49CA-A957-BC4521AE9575}"/>
            </a:ext>
          </a:extLst>
        </xdr:cNvPr>
        <xdr:cNvSpPr txBox="1"/>
      </xdr:nvSpPr>
      <xdr:spPr>
        <a:xfrm>
          <a:off x="4581043" y="14243987"/>
          <a:ext cx="7310237" cy="1586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400" b="0">
              <a:latin typeface="Plus Jakarta Sans SemiBold" pitchFamily="2" charset="0"/>
              <a:cs typeface="Plus Jakarta Sans SemiBold" pitchFamily="2" charset="0"/>
            </a:rPr>
            <a:t>Retailer Sales by Margin</a:t>
          </a:r>
        </a:p>
      </xdr:txBody>
    </xdr:sp>
    <xdr:clientData/>
  </xdr:twoCellAnchor>
  <xdr:twoCellAnchor>
    <xdr:from>
      <xdr:col>0</xdr:col>
      <xdr:colOff>167773</xdr:colOff>
      <xdr:row>50</xdr:row>
      <xdr:rowOff>141569</xdr:rowOff>
    </xdr:from>
    <xdr:to>
      <xdr:col>1</xdr:col>
      <xdr:colOff>786643</xdr:colOff>
      <xdr:row>59</xdr:row>
      <xdr:rowOff>48095</xdr:rowOff>
    </xdr:to>
    <xdr:sp macro="" textlink="">
      <xdr:nvSpPr>
        <xdr:cNvPr id="6" name="Rectangle: Rounded Corners 5">
          <a:extLst>
            <a:ext uri="{FF2B5EF4-FFF2-40B4-BE49-F238E27FC236}">
              <a16:creationId xmlns:a16="http://schemas.microsoft.com/office/drawing/2014/main" id="{5DFF4603-0692-1521-47CB-98CD749185B1}"/>
            </a:ext>
          </a:extLst>
        </xdr:cNvPr>
        <xdr:cNvSpPr/>
      </xdr:nvSpPr>
      <xdr:spPr>
        <a:xfrm>
          <a:off x="335546" y="13748712"/>
          <a:ext cx="2972651" cy="2355812"/>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163812</xdr:colOff>
      <xdr:row>49</xdr:row>
      <xdr:rowOff>37862</xdr:rowOff>
    </xdr:from>
    <xdr:to>
      <xdr:col>1</xdr:col>
      <xdr:colOff>798796</xdr:colOff>
      <xdr:row>59</xdr:row>
      <xdr:rowOff>145194</xdr:rowOff>
    </xdr:to>
    <xdr:sp macro="" textlink="">
      <xdr:nvSpPr>
        <xdr:cNvPr id="118" name="TextBox 117">
          <a:hlinkClick xmlns:r="http://schemas.openxmlformats.org/officeDocument/2006/relationships" r:id="rId3"/>
          <a:extLst>
            <a:ext uri="{FF2B5EF4-FFF2-40B4-BE49-F238E27FC236}">
              <a16:creationId xmlns:a16="http://schemas.microsoft.com/office/drawing/2014/main" id="{67CC9EA3-E6B3-45DF-B121-8526A10C7BC8}"/>
            </a:ext>
          </a:extLst>
        </xdr:cNvPr>
        <xdr:cNvSpPr txBox="1"/>
      </xdr:nvSpPr>
      <xdr:spPr>
        <a:xfrm>
          <a:off x="331434" y="13106162"/>
          <a:ext cx="2999708" cy="2772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solidFill>
                <a:schemeClr val="bg1"/>
              </a:solidFill>
            </a:rPr>
            <a:t>Time Analysis</a:t>
          </a:r>
        </a:p>
      </xdr:txBody>
    </xdr:sp>
    <xdr:clientData/>
  </xdr:twoCellAnchor>
  <xdr:twoCellAnchor>
    <xdr:from>
      <xdr:col>2</xdr:col>
      <xdr:colOff>858095</xdr:colOff>
      <xdr:row>18</xdr:row>
      <xdr:rowOff>187229</xdr:rowOff>
    </xdr:from>
    <xdr:to>
      <xdr:col>11</xdr:col>
      <xdr:colOff>797633</xdr:colOff>
      <xdr:row>50</xdr:row>
      <xdr:rowOff>179064</xdr:rowOff>
    </xdr:to>
    <xdr:graphicFrame macro="">
      <xdr:nvGraphicFramePr>
        <xdr:cNvPr id="8" name="Chart 7">
          <a:extLst>
            <a:ext uri="{FF2B5EF4-FFF2-40B4-BE49-F238E27FC236}">
              <a16:creationId xmlns:a16="http://schemas.microsoft.com/office/drawing/2014/main" id="{EFB7D7FC-1105-4973-94BE-E9C6D9812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783448</xdr:colOff>
      <xdr:row>58</xdr:row>
      <xdr:rowOff>246759</xdr:rowOff>
    </xdr:from>
    <xdr:to>
      <xdr:col>12</xdr:col>
      <xdr:colOff>54667</xdr:colOff>
      <xdr:row>95</xdr:row>
      <xdr:rowOff>50888</xdr:rowOff>
    </xdr:to>
    <xdr:graphicFrame macro="">
      <xdr:nvGraphicFramePr>
        <xdr:cNvPr id="15" name="Chart 14">
          <a:extLst>
            <a:ext uri="{FF2B5EF4-FFF2-40B4-BE49-F238E27FC236}">
              <a16:creationId xmlns:a16="http://schemas.microsoft.com/office/drawing/2014/main" id="{4BA2AB75-1B3B-4B87-B512-AEC728C80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614379</xdr:colOff>
      <xdr:row>21</xdr:row>
      <xdr:rowOff>95431</xdr:rowOff>
    </xdr:from>
    <xdr:to>
      <xdr:col>26</xdr:col>
      <xdr:colOff>614379</xdr:colOff>
      <xdr:row>93</xdr:row>
      <xdr:rowOff>172385</xdr:rowOff>
    </xdr:to>
    <xdr:cxnSp macro="">
      <xdr:nvCxnSpPr>
        <xdr:cNvPr id="16" name="Straight Connector 15">
          <a:extLst>
            <a:ext uri="{FF2B5EF4-FFF2-40B4-BE49-F238E27FC236}">
              <a16:creationId xmlns:a16="http://schemas.microsoft.com/office/drawing/2014/main" id="{CCD38FF4-357A-4D92-8F9E-8DFB9C326A14}"/>
            </a:ext>
          </a:extLst>
        </xdr:cNvPr>
        <xdr:cNvCxnSpPr/>
      </xdr:nvCxnSpPr>
      <xdr:spPr>
        <a:xfrm>
          <a:off x="45965532" y="5902608"/>
          <a:ext cx="0" cy="19987277"/>
        </a:xfrm>
        <a:prstGeom prst="line">
          <a:avLst/>
        </a:prstGeom>
        <a:ln>
          <a:solidFill>
            <a:schemeClr val="bg2">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195905</xdr:colOff>
      <xdr:row>19</xdr:row>
      <xdr:rowOff>20954</xdr:rowOff>
    </xdr:from>
    <xdr:to>
      <xdr:col>25</xdr:col>
      <xdr:colOff>586650</xdr:colOff>
      <xdr:row>51</xdr:row>
      <xdr:rowOff>54972</xdr:rowOff>
    </xdr:to>
    <xdr:graphicFrame macro="">
      <xdr:nvGraphicFramePr>
        <xdr:cNvPr id="17" name="Chart 16">
          <a:extLst>
            <a:ext uri="{FF2B5EF4-FFF2-40B4-BE49-F238E27FC236}">
              <a16:creationId xmlns:a16="http://schemas.microsoft.com/office/drawing/2014/main" id="{A89A1A7A-0CA6-44D6-BF19-D7BB36D5D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253146</xdr:colOff>
      <xdr:row>12</xdr:row>
      <xdr:rowOff>98275</xdr:rowOff>
    </xdr:from>
    <xdr:to>
      <xdr:col>20</xdr:col>
      <xdr:colOff>359226</xdr:colOff>
      <xdr:row>18</xdr:row>
      <xdr:rowOff>59079</xdr:rowOff>
    </xdr:to>
    <xdr:sp macro="" textlink="">
      <xdr:nvSpPr>
        <xdr:cNvPr id="18" name="TextBox 17">
          <a:extLst>
            <a:ext uri="{FF2B5EF4-FFF2-40B4-BE49-F238E27FC236}">
              <a16:creationId xmlns:a16="http://schemas.microsoft.com/office/drawing/2014/main" id="{244C1360-2983-49BD-BC89-F320DF617377}"/>
            </a:ext>
          </a:extLst>
        </xdr:cNvPr>
        <xdr:cNvSpPr txBox="1"/>
      </xdr:nvSpPr>
      <xdr:spPr>
        <a:xfrm>
          <a:off x="22874679" y="3416662"/>
          <a:ext cx="12256676" cy="1619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400" b="0">
              <a:latin typeface="Plus Jakarta Sans SemiBold" pitchFamily="2" charset="0"/>
              <a:cs typeface="Plus Jakarta Sans SemiBold" pitchFamily="2" charset="0"/>
            </a:rPr>
            <a:t>Monthly Sales by Brand</a:t>
          </a:r>
        </a:p>
      </xdr:txBody>
    </xdr:sp>
    <xdr:clientData/>
  </xdr:twoCellAnchor>
  <xdr:twoCellAnchor>
    <xdr:from>
      <xdr:col>13</xdr:col>
      <xdr:colOff>618798</xdr:colOff>
      <xdr:row>58</xdr:row>
      <xdr:rowOff>245470</xdr:rowOff>
    </xdr:from>
    <xdr:to>
      <xdr:col>26</xdr:col>
      <xdr:colOff>145320</xdr:colOff>
      <xdr:row>95</xdr:row>
      <xdr:rowOff>171991</xdr:rowOff>
    </xdr:to>
    <xdr:graphicFrame macro="">
      <xdr:nvGraphicFramePr>
        <xdr:cNvPr id="20" name="Chart 19">
          <a:extLst>
            <a:ext uri="{FF2B5EF4-FFF2-40B4-BE49-F238E27FC236}">
              <a16:creationId xmlns:a16="http://schemas.microsoft.com/office/drawing/2014/main" id="{A7C82680-193F-46CC-9BA7-54FE8D25F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138267</xdr:colOff>
      <xdr:row>19</xdr:row>
      <xdr:rowOff>12720</xdr:rowOff>
    </xdr:from>
    <xdr:to>
      <xdr:col>36</xdr:col>
      <xdr:colOff>217306</xdr:colOff>
      <xdr:row>51</xdr:row>
      <xdr:rowOff>66129</xdr:rowOff>
    </xdr:to>
    <xdr:graphicFrame macro="">
      <xdr:nvGraphicFramePr>
        <xdr:cNvPr id="21" name="Chart 20">
          <a:extLst>
            <a:ext uri="{FF2B5EF4-FFF2-40B4-BE49-F238E27FC236}">
              <a16:creationId xmlns:a16="http://schemas.microsoft.com/office/drawing/2014/main" id="{05C4B148-5918-4EAC-A538-F9B289835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197522</xdr:colOff>
      <xdr:row>62</xdr:row>
      <xdr:rowOff>33402</xdr:rowOff>
    </xdr:from>
    <xdr:to>
      <xdr:col>36</xdr:col>
      <xdr:colOff>206011</xdr:colOff>
      <xdr:row>94</xdr:row>
      <xdr:rowOff>37098</xdr:rowOff>
    </xdr:to>
    <xdr:graphicFrame macro="">
      <xdr:nvGraphicFramePr>
        <xdr:cNvPr id="22" name="Chart 21">
          <a:extLst>
            <a:ext uri="{FF2B5EF4-FFF2-40B4-BE49-F238E27FC236}">
              <a16:creationId xmlns:a16="http://schemas.microsoft.com/office/drawing/2014/main" id="{3D26BD8C-C2ED-4FF4-852D-8C99A02DB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363634</xdr:colOff>
      <xdr:row>52</xdr:row>
      <xdr:rowOff>54183</xdr:rowOff>
    </xdr:from>
    <xdr:to>
      <xdr:col>20</xdr:col>
      <xdr:colOff>572582</xdr:colOff>
      <xdr:row>58</xdr:row>
      <xdr:rowOff>18797</xdr:rowOff>
    </xdr:to>
    <xdr:sp macro="" textlink="">
      <xdr:nvSpPr>
        <xdr:cNvPr id="23" name="TextBox 22">
          <a:extLst>
            <a:ext uri="{FF2B5EF4-FFF2-40B4-BE49-F238E27FC236}">
              <a16:creationId xmlns:a16="http://schemas.microsoft.com/office/drawing/2014/main" id="{E47B4407-F2CD-4200-8607-4D521088113D}"/>
            </a:ext>
          </a:extLst>
        </xdr:cNvPr>
        <xdr:cNvSpPr txBox="1"/>
      </xdr:nvSpPr>
      <xdr:spPr>
        <a:xfrm>
          <a:off x="23281107" y="14205612"/>
          <a:ext cx="12562271" cy="1597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400" b="0">
              <a:latin typeface="Plus Jakarta Sans SemiBold" pitchFamily="2" charset="0"/>
              <a:cs typeface="Plus Jakarta Sans SemiBold" pitchFamily="2" charset="0"/>
            </a:rPr>
            <a:t>Regional Sales by Brand</a:t>
          </a:r>
        </a:p>
      </xdr:txBody>
    </xdr:sp>
    <xdr:clientData/>
  </xdr:twoCellAnchor>
  <xdr:twoCellAnchor>
    <xdr:from>
      <xdr:col>27</xdr:col>
      <xdr:colOff>43262</xdr:colOff>
      <xdr:row>12</xdr:row>
      <xdr:rowOff>48895</xdr:rowOff>
    </xdr:from>
    <xdr:to>
      <xdr:col>34</xdr:col>
      <xdr:colOff>156962</xdr:colOff>
      <xdr:row>18</xdr:row>
      <xdr:rowOff>9699</xdr:rowOff>
    </xdr:to>
    <xdr:sp macro="" textlink="">
      <xdr:nvSpPr>
        <xdr:cNvPr id="25" name="TextBox 24">
          <a:extLst>
            <a:ext uri="{FF2B5EF4-FFF2-40B4-BE49-F238E27FC236}">
              <a16:creationId xmlns:a16="http://schemas.microsoft.com/office/drawing/2014/main" id="{D52217C5-0C40-474A-8C99-470BC3893949}"/>
            </a:ext>
          </a:extLst>
        </xdr:cNvPr>
        <xdr:cNvSpPr txBox="1"/>
      </xdr:nvSpPr>
      <xdr:spPr>
        <a:xfrm>
          <a:off x="46929114" y="3314609"/>
          <a:ext cx="12371775" cy="1593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400" b="0">
              <a:latin typeface="Plus Jakarta Sans SemiBold" pitchFamily="2" charset="0"/>
              <a:cs typeface="Plus Jakarta Sans SemiBold" pitchFamily="2" charset="0"/>
            </a:rPr>
            <a:t>Monthly Sales by Brand</a:t>
          </a:r>
        </a:p>
      </xdr:txBody>
    </xdr:sp>
    <xdr:clientData/>
  </xdr:twoCellAnchor>
  <xdr:twoCellAnchor>
    <xdr:from>
      <xdr:col>27</xdr:col>
      <xdr:colOff>62176</xdr:colOff>
      <xdr:row>53</xdr:row>
      <xdr:rowOff>16782</xdr:rowOff>
    </xdr:from>
    <xdr:to>
      <xdr:col>34</xdr:col>
      <xdr:colOff>175876</xdr:colOff>
      <xdr:row>58</xdr:row>
      <xdr:rowOff>249728</xdr:rowOff>
    </xdr:to>
    <xdr:sp macro="" textlink="">
      <xdr:nvSpPr>
        <xdr:cNvPr id="27" name="TextBox 26">
          <a:extLst>
            <a:ext uri="{FF2B5EF4-FFF2-40B4-BE49-F238E27FC236}">
              <a16:creationId xmlns:a16="http://schemas.microsoft.com/office/drawing/2014/main" id="{D1286F39-D4F7-487C-9C24-B5EAF2997EFE}"/>
            </a:ext>
          </a:extLst>
        </xdr:cNvPr>
        <xdr:cNvSpPr txBox="1"/>
      </xdr:nvSpPr>
      <xdr:spPr>
        <a:xfrm>
          <a:off x="46966941" y="14440353"/>
          <a:ext cx="12371775" cy="1593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400" b="0">
              <a:latin typeface="Plus Jakarta Sans SemiBold" pitchFamily="2" charset="0"/>
              <a:cs typeface="Plus Jakarta Sans SemiBold" pitchFamily="2" charset="0"/>
            </a:rPr>
            <a:t>Regional Sales by Margin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10</xdr:col>
      <xdr:colOff>915105</xdr:colOff>
      <xdr:row>1</xdr:row>
      <xdr:rowOff>132526</xdr:rowOff>
    </xdr:from>
    <xdr:to>
      <xdr:col>13</xdr:col>
      <xdr:colOff>668655</xdr:colOff>
      <xdr:row>3</xdr:row>
      <xdr:rowOff>81915</xdr:rowOff>
    </xdr:to>
    <xdr:sp macro="" textlink="">
      <xdr:nvSpPr>
        <xdr:cNvPr id="5" name="TextBox 4">
          <a:extLst>
            <a:ext uri="{FF2B5EF4-FFF2-40B4-BE49-F238E27FC236}">
              <a16:creationId xmlns:a16="http://schemas.microsoft.com/office/drawing/2014/main" id="{2D64604D-B723-400F-8BEF-716A8BFE48D3}"/>
            </a:ext>
          </a:extLst>
        </xdr:cNvPr>
        <xdr:cNvSpPr txBox="1"/>
      </xdr:nvSpPr>
      <xdr:spPr>
        <a:xfrm>
          <a:off x="9525705" y="399226"/>
          <a:ext cx="2544375" cy="482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0">
              <a:latin typeface="Plus Jakarta Sans SemiBold" pitchFamily="2" charset="0"/>
              <a:cs typeface="Plus Jakarta Sans SemiBold" pitchFamily="2" charset="0"/>
            </a:rPr>
            <a:t>Monthly Retailer Sales</a:t>
          </a:r>
        </a:p>
      </xdr:txBody>
    </xdr:sp>
    <xdr:clientData/>
  </xdr:twoCellAnchor>
  <xdr:twoCellAnchor>
    <xdr:from>
      <xdr:col>4</xdr:col>
      <xdr:colOff>465525</xdr:colOff>
      <xdr:row>1</xdr:row>
      <xdr:rowOff>63946</xdr:rowOff>
    </xdr:from>
    <xdr:to>
      <xdr:col>7</xdr:col>
      <xdr:colOff>495300</xdr:colOff>
      <xdr:row>3</xdr:row>
      <xdr:rowOff>20955</xdr:rowOff>
    </xdr:to>
    <xdr:sp macro="" textlink="">
      <xdr:nvSpPr>
        <xdr:cNvPr id="6" name="TextBox 5">
          <a:extLst>
            <a:ext uri="{FF2B5EF4-FFF2-40B4-BE49-F238E27FC236}">
              <a16:creationId xmlns:a16="http://schemas.microsoft.com/office/drawing/2014/main" id="{1DE62865-6F07-4238-9A1C-23E384308CEA}"/>
            </a:ext>
          </a:extLst>
        </xdr:cNvPr>
        <xdr:cNvSpPr txBox="1"/>
      </xdr:nvSpPr>
      <xdr:spPr>
        <a:xfrm>
          <a:off x="4018350" y="330646"/>
          <a:ext cx="2544375" cy="490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0">
              <a:latin typeface="Plus Jakarta Sans SemiBold" pitchFamily="2" charset="0"/>
              <a:cs typeface="Plus Jakarta Sans SemiBold" pitchFamily="2" charset="0"/>
            </a:rPr>
            <a:t>Monthly Regional Sales</a:t>
          </a:r>
        </a:p>
      </xdr:txBody>
    </xdr:sp>
    <xdr:clientData/>
  </xdr:twoCellAnchor>
  <xdr:twoCellAnchor>
    <xdr:from>
      <xdr:col>16</xdr:col>
      <xdr:colOff>257175</xdr:colOff>
      <xdr:row>3</xdr:row>
      <xdr:rowOff>59055</xdr:rowOff>
    </xdr:from>
    <xdr:to>
      <xdr:col>18</xdr:col>
      <xdr:colOff>68580</xdr:colOff>
      <xdr:row>17</xdr:row>
      <xdr:rowOff>53340</xdr:rowOff>
    </xdr:to>
    <xdr:grpSp>
      <xdr:nvGrpSpPr>
        <xdr:cNvPr id="10" name="Group 9">
          <a:extLst>
            <a:ext uri="{FF2B5EF4-FFF2-40B4-BE49-F238E27FC236}">
              <a16:creationId xmlns:a16="http://schemas.microsoft.com/office/drawing/2014/main" id="{18DF9CCB-7158-312A-3B61-57FEB2A64DA8}"/>
            </a:ext>
          </a:extLst>
        </xdr:cNvPr>
        <xdr:cNvGrpSpPr/>
      </xdr:nvGrpSpPr>
      <xdr:grpSpPr>
        <a:xfrm>
          <a:off x="14571345" y="855345"/>
          <a:ext cx="1640205" cy="4231005"/>
          <a:chOff x="14140815" y="283845"/>
          <a:chExt cx="1647825" cy="4231005"/>
        </a:xfrm>
      </xdr:grpSpPr>
      <xdr:sp macro="" textlink="">
        <xdr:nvSpPr>
          <xdr:cNvPr id="4" name="Rectangle: Rounded Corners 3">
            <a:extLst>
              <a:ext uri="{FF2B5EF4-FFF2-40B4-BE49-F238E27FC236}">
                <a16:creationId xmlns:a16="http://schemas.microsoft.com/office/drawing/2014/main" id="{18836715-CC33-AF1F-9D1F-AE418D00C65E}"/>
              </a:ext>
            </a:extLst>
          </xdr:cNvPr>
          <xdr:cNvSpPr/>
        </xdr:nvSpPr>
        <xdr:spPr>
          <a:xfrm>
            <a:off x="14140815" y="283845"/>
            <a:ext cx="1647825" cy="4231005"/>
          </a:xfrm>
          <a:prstGeom prst="roundRect">
            <a:avLst>
              <a:gd name="adj" fmla="val 714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8" name="TextBox 7">
            <a:extLst>
              <a:ext uri="{FF2B5EF4-FFF2-40B4-BE49-F238E27FC236}">
                <a16:creationId xmlns:a16="http://schemas.microsoft.com/office/drawing/2014/main" id="{D1C35325-1D9F-2CEE-37FF-61710E7F960E}"/>
              </a:ext>
            </a:extLst>
          </xdr:cNvPr>
          <xdr:cNvSpPr txBox="1"/>
        </xdr:nvSpPr>
        <xdr:spPr>
          <a:xfrm>
            <a:off x="14318404" y="287899"/>
            <a:ext cx="1296456" cy="870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Beverage</a:t>
            </a:r>
            <a:r>
              <a:rPr lang="en-IN" sz="1800" b="1" baseline="0"/>
              <a:t> Brand</a:t>
            </a:r>
            <a:endParaRPr lang="en-IN" sz="1800" b="1"/>
          </a:p>
        </xdr:txBody>
      </xdr:sp>
      <mc:AlternateContent xmlns:mc="http://schemas.openxmlformats.org/markup-compatibility/2006">
        <mc:Choice xmlns:a14="http://schemas.microsoft.com/office/drawing/2010/main" Requires="a14">
          <xdr:graphicFrame macro="">
            <xdr:nvGraphicFramePr>
              <xdr:cNvPr id="2" name="Beverage Brand 1">
                <a:extLst>
                  <a:ext uri="{FF2B5EF4-FFF2-40B4-BE49-F238E27FC236}">
                    <a16:creationId xmlns:a16="http://schemas.microsoft.com/office/drawing/2014/main" id="{52506906-8B9A-43C4-8838-15F8D9E14DDD}"/>
                  </a:ext>
                </a:extLst>
              </xdr:cNvPr>
              <xdr:cNvGraphicFramePr/>
            </xdr:nvGraphicFramePr>
            <xdr:xfrm>
              <a:off x="14209548" y="1095019"/>
              <a:ext cx="1516073" cy="3389351"/>
            </xdr:xfrm>
            <a:graphic>
              <a:graphicData uri="http://schemas.microsoft.com/office/drawing/2010/slicer">
                <sle:slicer xmlns:sle="http://schemas.microsoft.com/office/drawing/2010/slicer" name="Beverage Brand 1"/>
              </a:graphicData>
            </a:graphic>
          </xdr:graphicFrame>
        </mc:Choice>
        <mc:Fallback>
          <xdr:sp macro="" textlink="">
            <xdr:nvSpPr>
              <xdr:cNvPr id="0" name=""/>
              <xdr:cNvSpPr>
                <a:spLocks noTextEdit="1"/>
              </xdr:cNvSpPr>
            </xdr:nvSpPr>
            <xdr:spPr>
              <a:xfrm>
                <a:off x="14639760" y="1666519"/>
                <a:ext cx="1509062" cy="3389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60.683429398145" createdVersion="8" refreshedVersion="8" minRefreshableVersion="3" recordCount="3888" xr:uid="{F588C4FF-D556-409C-82F1-CD34489A1838}">
  <cacheSource type="worksheet">
    <worksheetSource name="Table1"/>
  </cacheSource>
  <cacheFields count="16">
    <cacheField name="Retailer"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acheField>
    <cacheField name="Region" numFmtId="0">
      <sharedItems count="5">
        <s v="Northeast"/>
        <s v="South"/>
        <s v="West"/>
        <s v="Midwest"/>
        <s v="Southeast"/>
      </sharedItems>
    </cacheField>
    <cacheField name="State" numFmtId="0">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Beverage Brand" numFmtId="0">
      <sharedItems count="6">
        <s v="Coca-Cola"/>
        <s v="Diet Coke"/>
        <s v="Sprite"/>
        <s v="Fanta"/>
        <s v="Powerade"/>
        <s v="Dasani Water"/>
      </sharedItems>
    </cacheField>
    <cacheField name="Price per Unit" numFmtId="166">
      <sharedItems containsSemiMixedTypes="0" containsString="0" containsNumber="1" minValue="9.9999999999999964E-2" maxValue="1.1000000000000001"/>
    </cacheField>
    <cacheField name="Formated Price Per Unit" numFmtId="166">
      <sharedItems containsSemiMixedTypes="0" containsString="0" containsNumber="1" minValue="0.1" maxValue="1.1000000000000001" count="21">
        <n v="0.5"/>
        <n v="0.4"/>
        <n v="0.45"/>
        <n v="0.6"/>
        <n v="0.55000000000000004"/>
        <n v="0.65"/>
        <n v="0.7"/>
        <n v="0.25"/>
        <n v="0.35"/>
        <n v="0.3"/>
        <n v="0.8"/>
        <n v="0.75"/>
        <n v="0.2"/>
        <n v="0.85"/>
        <n v="1"/>
        <n v="0.9"/>
        <n v="0.95"/>
        <n v="0.15"/>
        <n v="0.1"/>
        <n v="1.1000000000000001"/>
        <n v="1.05"/>
      </sharedItems>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65000000000000013"/>
    </cacheField>
    <cacheField name="Year" numFmtId="0">
      <sharedItems containsSemiMixedTypes="0" containsString="0" containsNumber="1" containsInteger="1" minValue="2021" maxValue="2021"/>
    </cacheField>
    <cacheField name="Month" numFmtId="0">
      <sharedItems containsSemiMixedTypes="0" containsString="0" containsNumber="1" containsInteger="1" minValue="1" maxValue="12" count="12">
        <n v="1"/>
        <n v="2"/>
        <n v="3"/>
        <n v="4"/>
        <n v="5"/>
        <n v="6"/>
        <n v="7"/>
        <n v="8"/>
        <n v="9"/>
        <n v="10"/>
        <n v="11"/>
        <n v="12"/>
      </sharedItems>
    </cacheField>
    <cacheField name="Month in Words"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7734036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x v="0"/>
    <n v="1185732"/>
    <d v="2021-01-14T00:00:00"/>
    <x v="0"/>
    <s v="New York"/>
    <x v="0"/>
    <x v="0"/>
    <n v="0.5"/>
    <x v="0"/>
    <n v="12000"/>
    <n v="6000"/>
    <n v="3000"/>
    <n v="0.5"/>
    <n v="2021"/>
    <x v="0"/>
    <x v="0"/>
  </r>
  <r>
    <x v="0"/>
    <n v="1185732"/>
    <d v="2021-01-14T00:00:00"/>
    <x v="0"/>
    <s v="New York"/>
    <x v="0"/>
    <x v="1"/>
    <n v="0.5"/>
    <x v="0"/>
    <n v="10000"/>
    <n v="5000"/>
    <n v="1500"/>
    <n v="0.3"/>
    <n v="2021"/>
    <x v="0"/>
    <x v="0"/>
  </r>
  <r>
    <x v="0"/>
    <n v="1185732"/>
    <d v="2021-01-14T00:00:00"/>
    <x v="0"/>
    <s v="New York"/>
    <x v="0"/>
    <x v="2"/>
    <n v="0.4"/>
    <x v="1"/>
    <n v="10000"/>
    <n v="4000"/>
    <n v="1400"/>
    <n v="0.35"/>
    <n v="2021"/>
    <x v="0"/>
    <x v="0"/>
  </r>
  <r>
    <x v="0"/>
    <n v="1185732"/>
    <d v="2021-01-14T00:00:00"/>
    <x v="0"/>
    <s v="New York"/>
    <x v="0"/>
    <x v="3"/>
    <n v="0.45"/>
    <x v="2"/>
    <n v="8500"/>
    <n v="3825"/>
    <n v="1338.75"/>
    <n v="0.35"/>
    <n v="2021"/>
    <x v="0"/>
    <x v="0"/>
  </r>
  <r>
    <x v="0"/>
    <n v="1185732"/>
    <d v="2021-01-14T00:00:00"/>
    <x v="0"/>
    <s v="New York"/>
    <x v="0"/>
    <x v="4"/>
    <n v="0.6"/>
    <x v="3"/>
    <n v="9000"/>
    <n v="5400"/>
    <n v="1620"/>
    <n v="0.3"/>
    <n v="2021"/>
    <x v="0"/>
    <x v="0"/>
  </r>
  <r>
    <x v="0"/>
    <n v="1185732"/>
    <d v="2021-01-14T00:00:00"/>
    <x v="0"/>
    <s v="New York"/>
    <x v="0"/>
    <x v="5"/>
    <n v="0.5"/>
    <x v="0"/>
    <n v="10000"/>
    <n v="5000"/>
    <n v="1250"/>
    <n v="0.25"/>
    <n v="2021"/>
    <x v="0"/>
    <x v="0"/>
  </r>
  <r>
    <x v="0"/>
    <n v="1185732"/>
    <d v="2021-02-12T00:00:00"/>
    <x v="0"/>
    <s v="New York"/>
    <x v="0"/>
    <x v="0"/>
    <n v="0.5"/>
    <x v="0"/>
    <n v="12500"/>
    <n v="6250"/>
    <n v="3125"/>
    <n v="0.5"/>
    <n v="2021"/>
    <x v="1"/>
    <x v="1"/>
  </r>
  <r>
    <x v="0"/>
    <n v="1185732"/>
    <d v="2021-02-12T00:00:00"/>
    <x v="0"/>
    <s v="New York"/>
    <x v="0"/>
    <x v="1"/>
    <n v="0.5"/>
    <x v="0"/>
    <n v="9000"/>
    <n v="4500"/>
    <n v="1350"/>
    <n v="0.3"/>
    <n v="2021"/>
    <x v="1"/>
    <x v="1"/>
  </r>
  <r>
    <x v="0"/>
    <n v="1185732"/>
    <d v="2021-02-12T00:00:00"/>
    <x v="0"/>
    <s v="New York"/>
    <x v="0"/>
    <x v="2"/>
    <n v="0.4"/>
    <x v="1"/>
    <n v="9500"/>
    <n v="3800"/>
    <n v="1330"/>
    <n v="0.35"/>
    <n v="2021"/>
    <x v="1"/>
    <x v="1"/>
  </r>
  <r>
    <x v="0"/>
    <n v="1185732"/>
    <d v="2021-02-12T00:00:00"/>
    <x v="0"/>
    <s v="New York"/>
    <x v="0"/>
    <x v="3"/>
    <n v="0.45"/>
    <x v="2"/>
    <n v="8250"/>
    <n v="3712.5"/>
    <n v="1299.375"/>
    <n v="0.35"/>
    <n v="2021"/>
    <x v="1"/>
    <x v="1"/>
  </r>
  <r>
    <x v="0"/>
    <n v="1185732"/>
    <d v="2021-02-12T00:00:00"/>
    <x v="0"/>
    <s v="New York"/>
    <x v="0"/>
    <x v="4"/>
    <n v="0.6"/>
    <x v="3"/>
    <n v="9000"/>
    <n v="5400"/>
    <n v="1620"/>
    <n v="0.3"/>
    <n v="2021"/>
    <x v="1"/>
    <x v="1"/>
  </r>
  <r>
    <x v="0"/>
    <n v="1185732"/>
    <d v="2021-02-12T00:00:00"/>
    <x v="0"/>
    <s v="New York"/>
    <x v="0"/>
    <x v="5"/>
    <n v="0.5"/>
    <x v="0"/>
    <n v="10000"/>
    <n v="5000"/>
    <n v="1250"/>
    <n v="0.25"/>
    <n v="2021"/>
    <x v="1"/>
    <x v="1"/>
  </r>
  <r>
    <x v="0"/>
    <n v="1185732"/>
    <d v="2021-03-10T00:00:00"/>
    <x v="0"/>
    <s v="New York"/>
    <x v="0"/>
    <x v="0"/>
    <n v="0.5"/>
    <x v="0"/>
    <n v="12200"/>
    <n v="6100"/>
    <n v="3050"/>
    <n v="0.5"/>
    <n v="2021"/>
    <x v="2"/>
    <x v="2"/>
  </r>
  <r>
    <x v="0"/>
    <n v="1185732"/>
    <d v="2021-03-10T00:00:00"/>
    <x v="0"/>
    <s v="New York"/>
    <x v="0"/>
    <x v="1"/>
    <n v="0.5"/>
    <x v="0"/>
    <n v="9250"/>
    <n v="4625"/>
    <n v="1387.5"/>
    <n v="0.3"/>
    <n v="2021"/>
    <x v="2"/>
    <x v="2"/>
  </r>
  <r>
    <x v="0"/>
    <n v="1185732"/>
    <d v="2021-03-10T00:00:00"/>
    <x v="0"/>
    <s v="New York"/>
    <x v="0"/>
    <x v="2"/>
    <n v="0.4"/>
    <x v="1"/>
    <n v="9500"/>
    <n v="3800"/>
    <n v="1330"/>
    <n v="0.35"/>
    <n v="2021"/>
    <x v="2"/>
    <x v="2"/>
  </r>
  <r>
    <x v="0"/>
    <n v="1185732"/>
    <d v="2021-03-10T00:00:00"/>
    <x v="0"/>
    <s v="New York"/>
    <x v="0"/>
    <x v="3"/>
    <n v="0.45"/>
    <x v="2"/>
    <n v="8000"/>
    <n v="3600"/>
    <n v="1260"/>
    <n v="0.35"/>
    <n v="2021"/>
    <x v="2"/>
    <x v="2"/>
  </r>
  <r>
    <x v="0"/>
    <n v="1185732"/>
    <d v="2021-03-10T00:00:00"/>
    <x v="0"/>
    <s v="New York"/>
    <x v="0"/>
    <x v="4"/>
    <n v="0.6"/>
    <x v="3"/>
    <n v="8500"/>
    <n v="5100"/>
    <n v="1530"/>
    <n v="0.3"/>
    <n v="2021"/>
    <x v="2"/>
    <x v="2"/>
  </r>
  <r>
    <x v="0"/>
    <n v="1185732"/>
    <d v="2021-03-10T00:00:00"/>
    <x v="0"/>
    <s v="New York"/>
    <x v="0"/>
    <x v="5"/>
    <n v="0.5"/>
    <x v="0"/>
    <n v="9500"/>
    <n v="4750"/>
    <n v="1187.5"/>
    <n v="0.25"/>
    <n v="2021"/>
    <x v="2"/>
    <x v="2"/>
  </r>
  <r>
    <x v="0"/>
    <n v="1185732"/>
    <d v="2021-04-11T00:00:00"/>
    <x v="0"/>
    <s v="New York"/>
    <x v="0"/>
    <x v="0"/>
    <n v="0.5"/>
    <x v="0"/>
    <n v="12000"/>
    <n v="6000"/>
    <n v="3000"/>
    <n v="0.5"/>
    <n v="2021"/>
    <x v="3"/>
    <x v="3"/>
  </r>
  <r>
    <x v="0"/>
    <n v="1185732"/>
    <d v="2021-04-11T00:00:00"/>
    <x v="0"/>
    <s v="New York"/>
    <x v="0"/>
    <x v="1"/>
    <n v="0.5"/>
    <x v="0"/>
    <n v="9000"/>
    <n v="4500"/>
    <n v="1350"/>
    <n v="0.3"/>
    <n v="2021"/>
    <x v="3"/>
    <x v="3"/>
  </r>
  <r>
    <x v="0"/>
    <n v="1185732"/>
    <d v="2021-04-11T00:00:00"/>
    <x v="0"/>
    <s v="New York"/>
    <x v="0"/>
    <x v="2"/>
    <n v="0.4"/>
    <x v="1"/>
    <n v="9000"/>
    <n v="3600"/>
    <n v="1260"/>
    <n v="0.35"/>
    <n v="2021"/>
    <x v="3"/>
    <x v="3"/>
  </r>
  <r>
    <x v="0"/>
    <n v="1185732"/>
    <d v="2021-04-11T00:00:00"/>
    <x v="0"/>
    <s v="New York"/>
    <x v="0"/>
    <x v="3"/>
    <n v="0.45"/>
    <x v="2"/>
    <n v="8250"/>
    <n v="3712.5"/>
    <n v="1299.375"/>
    <n v="0.35"/>
    <n v="2021"/>
    <x v="3"/>
    <x v="3"/>
  </r>
  <r>
    <x v="0"/>
    <n v="1185732"/>
    <d v="2021-04-11T00:00:00"/>
    <x v="0"/>
    <s v="New York"/>
    <x v="0"/>
    <x v="4"/>
    <n v="0.6"/>
    <x v="3"/>
    <n v="8250"/>
    <n v="4950"/>
    <n v="1485"/>
    <n v="0.3"/>
    <n v="2021"/>
    <x v="3"/>
    <x v="3"/>
  </r>
  <r>
    <x v="0"/>
    <n v="1185732"/>
    <d v="2021-04-11T00:00:00"/>
    <x v="0"/>
    <s v="New York"/>
    <x v="0"/>
    <x v="5"/>
    <n v="0.5"/>
    <x v="0"/>
    <n v="9500"/>
    <n v="4750"/>
    <n v="1187.5"/>
    <n v="0.25"/>
    <n v="2021"/>
    <x v="3"/>
    <x v="3"/>
  </r>
  <r>
    <x v="0"/>
    <n v="1185732"/>
    <d v="2021-05-10T00:00:00"/>
    <x v="0"/>
    <s v="New York"/>
    <x v="0"/>
    <x v="0"/>
    <n v="0.6"/>
    <x v="3"/>
    <n v="12200"/>
    <n v="7320"/>
    <n v="3660"/>
    <n v="0.5"/>
    <n v="2021"/>
    <x v="4"/>
    <x v="4"/>
  </r>
  <r>
    <x v="0"/>
    <n v="1185732"/>
    <d v="2021-05-10T00:00:00"/>
    <x v="0"/>
    <s v="New York"/>
    <x v="0"/>
    <x v="1"/>
    <n v="0.55000000000000004"/>
    <x v="4"/>
    <n v="9250"/>
    <n v="5087.5"/>
    <n v="1526.25"/>
    <n v="0.3"/>
    <n v="2021"/>
    <x v="4"/>
    <x v="4"/>
  </r>
  <r>
    <x v="0"/>
    <n v="1185732"/>
    <d v="2021-05-10T00:00:00"/>
    <x v="0"/>
    <s v="New York"/>
    <x v="0"/>
    <x v="2"/>
    <n v="0.5"/>
    <x v="0"/>
    <n v="9000"/>
    <n v="4500"/>
    <n v="1575"/>
    <n v="0.35"/>
    <n v="2021"/>
    <x v="4"/>
    <x v="4"/>
  </r>
  <r>
    <x v="0"/>
    <n v="1185732"/>
    <d v="2021-05-10T00:00:00"/>
    <x v="0"/>
    <s v="New York"/>
    <x v="0"/>
    <x v="3"/>
    <n v="0.5"/>
    <x v="0"/>
    <n v="8500"/>
    <n v="4250"/>
    <n v="1487.5"/>
    <n v="0.35"/>
    <n v="2021"/>
    <x v="4"/>
    <x v="4"/>
  </r>
  <r>
    <x v="0"/>
    <n v="1185732"/>
    <d v="2021-05-10T00:00:00"/>
    <x v="0"/>
    <s v="New York"/>
    <x v="0"/>
    <x v="4"/>
    <n v="0.6"/>
    <x v="3"/>
    <n v="8750"/>
    <n v="5250"/>
    <n v="1575"/>
    <n v="0.3"/>
    <n v="2021"/>
    <x v="4"/>
    <x v="4"/>
  </r>
  <r>
    <x v="0"/>
    <n v="1185732"/>
    <d v="2021-05-10T00:00:00"/>
    <x v="0"/>
    <s v="New York"/>
    <x v="0"/>
    <x v="5"/>
    <n v="0.65"/>
    <x v="5"/>
    <n v="10000"/>
    <n v="6500"/>
    <n v="1625"/>
    <n v="0.25"/>
    <n v="2021"/>
    <x v="4"/>
    <x v="4"/>
  </r>
  <r>
    <x v="0"/>
    <n v="1185732"/>
    <d v="2021-06-12T00:00:00"/>
    <x v="0"/>
    <s v="New York"/>
    <x v="0"/>
    <x v="0"/>
    <n v="0.6"/>
    <x v="3"/>
    <n v="12500"/>
    <n v="7500"/>
    <n v="3750"/>
    <n v="0.5"/>
    <n v="2021"/>
    <x v="5"/>
    <x v="5"/>
  </r>
  <r>
    <x v="0"/>
    <n v="1185732"/>
    <d v="2021-06-12T00:00:00"/>
    <x v="0"/>
    <s v="New York"/>
    <x v="0"/>
    <x v="1"/>
    <n v="0.55000000000000004"/>
    <x v="4"/>
    <n v="10000"/>
    <n v="5500"/>
    <n v="1650"/>
    <n v="0.3"/>
    <n v="2021"/>
    <x v="5"/>
    <x v="5"/>
  </r>
  <r>
    <x v="0"/>
    <n v="1185732"/>
    <d v="2021-06-12T00:00:00"/>
    <x v="0"/>
    <s v="New York"/>
    <x v="0"/>
    <x v="2"/>
    <n v="0.5"/>
    <x v="0"/>
    <n v="9250"/>
    <n v="4625"/>
    <n v="1618.75"/>
    <n v="0.35"/>
    <n v="2021"/>
    <x v="5"/>
    <x v="5"/>
  </r>
  <r>
    <x v="0"/>
    <n v="1185732"/>
    <d v="2021-06-12T00:00:00"/>
    <x v="0"/>
    <s v="New York"/>
    <x v="0"/>
    <x v="3"/>
    <n v="0.5"/>
    <x v="0"/>
    <n v="9000"/>
    <n v="4500"/>
    <n v="1575"/>
    <n v="0.35"/>
    <n v="2021"/>
    <x v="5"/>
    <x v="5"/>
  </r>
  <r>
    <x v="0"/>
    <n v="1185732"/>
    <d v="2021-06-12T00:00:00"/>
    <x v="0"/>
    <s v="New York"/>
    <x v="0"/>
    <x v="4"/>
    <n v="0.6"/>
    <x v="3"/>
    <n v="9000"/>
    <n v="5400"/>
    <n v="1620"/>
    <n v="0.3"/>
    <n v="2021"/>
    <x v="5"/>
    <x v="5"/>
  </r>
  <r>
    <x v="0"/>
    <n v="1185732"/>
    <d v="2021-06-12T00:00:00"/>
    <x v="0"/>
    <s v="New York"/>
    <x v="0"/>
    <x v="5"/>
    <n v="0.65"/>
    <x v="5"/>
    <n v="10500"/>
    <n v="6825"/>
    <n v="1706.25"/>
    <n v="0.25"/>
    <n v="2021"/>
    <x v="5"/>
    <x v="5"/>
  </r>
  <r>
    <x v="0"/>
    <n v="1185732"/>
    <d v="2021-07-10T00:00:00"/>
    <x v="0"/>
    <s v="New York"/>
    <x v="0"/>
    <x v="0"/>
    <n v="0.6"/>
    <x v="3"/>
    <n v="12750"/>
    <n v="7650"/>
    <n v="3825"/>
    <n v="0.5"/>
    <n v="2021"/>
    <x v="6"/>
    <x v="6"/>
  </r>
  <r>
    <x v="0"/>
    <n v="1185732"/>
    <d v="2021-07-10T00:00:00"/>
    <x v="0"/>
    <s v="New York"/>
    <x v="0"/>
    <x v="1"/>
    <n v="0.55000000000000004"/>
    <x v="4"/>
    <n v="10250"/>
    <n v="5637.5000000000009"/>
    <n v="1691.2500000000002"/>
    <n v="0.3"/>
    <n v="2021"/>
    <x v="6"/>
    <x v="6"/>
  </r>
  <r>
    <x v="0"/>
    <n v="1185732"/>
    <d v="2021-07-10T00:00:00"/>
    <x v="0"/>
    <s v="New York"/>
    <x v="0"/>
    <x v="2"/>
    <n v="0.5"/>
    <x v="0"/>
    <n v="9500"/>
    <n v="4750"/>
    <n v="1662.5"/>
    <n v="0.35"/>
    <n v="2021"/>
    <x v="6"/>
    <x v="6"/>
  </r>
  <r>
    <x v="0"/>
    <n v="1185732"/>
    <d v="2021-07-10T00:00:00"/>
    <x v="0"/>
    <s v="New York"/>
    <x v="0"/>
    <x v="3"/>
    <n v="0.5"/>
    <x v="0"/>
    <n v="9000"/>
    <n v="4500"/>
    <n v="1575"/>
    <n v="0.35"/>
    <n v="2021"/>
    <x v="6"/>
    <x v="6"/>
  </r>
  <r>
    <x v="0"/>
    <n v="1185732"/>
    <d v="2021-07-10T00:00:00"/>
    <x v="0"/>
    <s v="New York"/>
    <x v="0"/>
    <x v="4"/>
    <n v="0.6"/>
    <x v="3"/>
    <n v="9250"/>
    <n v="5550"/>
    <n v="1665"/>
    <n v="0.3"/>
    <n v="2021"/>
    <x v="6"/>
    <x v="6"/>
  </r>
  <r>
    <x v="0"/>
    <n v="1185732"/>
    <d v="2021-07-10T00:00:00"/>
    <x v="0"/>
    <s v="New York"/>
    <x v="0"/>
    <x v="5"/>
    <n v="0.65"/>
    <x v="5"/>
    <n v="11000"/>
    <n v="7150"/>
    <n v="1787.5"/>
    <n v="0.25"/>
    <n v="2021"/>
    <x v="6"/>
    <x v="6"/>
  </r>
  <r>
    <x v="0"/>
    <n v="1185732"/>
    <d v="2021-08-11T00:00:00"/>
    <x v="0"/>
    <s v="New York"/>
    <x v="0"/>
    <x v="0"/>
    <n v="0.6"/>
    <x v="3"/>
    <n v="12500"/>
    <n v="7500"/>
    <n v="3750"/>
    <n v="0.5"/>
    <n v="2021"/>
    <x v="7"/>
    <x v="7"/>
  </r>
  <r>
    <x v="0"/>
    <n v="1185732"/>
    <d v="2021-08-11T00:00:00"/>
    <x v="0"/>
    <s v="New York"/>
    <x v="0"/>
    <x v="1"/>
    <n v="0.55000000000000004"/>
    <x v="4"/>
    <n v="10250"/>
    <n v="5637.5000000000009"/>
    <n v="1691.2500000000002"/>
    <n v="0.3"/>
    <n v="2021"/>
    <x v="7"/>
    <x v="7"/>
  </r>
  <r>
    <x v="0"/>
    <n v="1185732"/>
    <d v="2021-08-11T00:00:00"/>
    <x v="0"/>
    <s v="New York"/>
    <x v="0"/>
    <x v="2"/>
    <n v="0.5"/>
    <x v="0"/>
    <n v="9500"/>
    <n v="4750"/>
    <n v="1662.5"/>
    <n v="0.35"/>
    <n v="2021"/>
    <x v="7"/>
    <x v="7"/>
  </r>
  <r>
    <x v="0"/>
    <n v="1185732"/>
    <d v="2021-08-11T00:00:00"/>
    <x v="0"/>
    <s v="New York"/>
    <x v="0"/>
    <x v="3"/>
    <n v="0.5"/>
    <x v="0"/>
    <n v="9250"/>
    <n v="4625"/>
    <n v="1618.75"/>
    <n v="0.35"/>
    <n v="2021"/>
    <x v="7"/>
    <x v="7"/>
  </r>
  <r>
    <x v="0"/>
    <n v="1185732"/>
    <d v="2021-08-11T00:00:00"/>
    <x v="0"/>
    <s v="New York"/>
    <x v="0"/>
    <x v="4"/>
    <n v="0.6"/>
    <x v="3"/>
    <n v="9000"/>
    <n v="5400"/>
    <n v="1620"/>
    <n v="0.3"/>
    <n v="2021"/>
    <x v="7"/>
    <x v="7"/>
  </r>
  <r>
    <x v="0"/>
    <n v="1185732"/>
    <d v="2021-08-11T00:00:00"/>
    <x v="0"/>
    <s v="New York"/>
    <x v="0"/>
    <x v="5"/>
    <n v="0.65"/>
    <x v="5"/>
    <n v="10750"/>
    <n v="6987.5"/>
    <n v="1746.875"/>
    <n v="0.25"/>
    <n v="2021"/>
    <x v="7"/>
    <x v="7"/>
  </r>
  <r>
    <x v="0"/>
    <n v="1185732"/>
    <d v="2021-09-10T00:00:00"/>
    <x v="0"/>
    <s v="New York"/>
    <x v="0"/>
    <x v="0"/>
    <n v="0.6"/>
    <x v="3"/>
    <n v="12000"/>
    <n v="7200"/>
    <n v="3600"/>
    <n v="0.5"/>
    <n v="2021"/>
    <x v="8"/>
    <x v="8"/>
  </r>
  <r>
    <x v="0"/>
    <n v="1185732"/>
    <d v="2021-09-10T00:00:00"/>
    <x v="0"/>
    <s v="New York"/>
    <x v="0"/>
    <x v="1"/>
    <n v="0.55000000000000004"/>
    <x v="4"/>
    <n v="10000"/>
    <n v="5500"/>
    <n v="1650"/>
    <n v="0.3"/>
    <n v="2021"/>
    <x v="8"/>
    <x v="8"/>
  </r>
  <r>
    <x v="0"/>
    <n v="1185732"/>
    <d v="2021-09-10T00:00:00"/>
    <x v="0"/>
    <s v="New York"/>
    <x v="0"/>
    <x v="2"/>
    <n v="0.5"/>
    <x v="0"/>
    <n v="9250"/>
    <n v="4625"/>
    <n v="1618.75"/>
    <n v="0.35"/>
    <n v="2021"/>
    <x v="8"/>
    <x v="8"/>
  </r>
  <r>
    <x v="0"/>
    <n v="1185732"/>
    <d v="2021-09-10T00:00:00"/>
    <x v="0"/>
    <s v="New York"/>
    <x v="0"/>
    <x v="3"/>
    <n v="0.5"/>
    <x v="0"/>
    <n v="9000"/>
    <n v="4500"/>
    <n v="1575"/>
    <n v="0.35"/>
    <n v="2021"/>
    <x v="8"/>
    <x v="8"/>
  </r>
  <r>
    <x v="0"/>
    <n v="1185732"/>
    <d v="2021-09-10T00:00:00"/>
    <x v="0"/>
    <s v="New York"/>
    <x v="0"/>
    <x v="4"/>
    <n v="0.6"/>
    <x v="3"/>
    <n v="9000"/>
    <n v="5400"/>
    <n v="1620"/>
    <n v="0.3"/>
    <n v="2021"/>
    <x v="8"/>
    <x v="8"/>
  </r>
  <r>
    <x v="0"/>
    <n v="1185732"/>
    <d v="2021-09-10T00:00:00"/>
    <x v="0"/>
    <s v="New York"/>
    <x v="0"/>
    <x v="5"/>
    <n v="0.65"/>
    <x v="5"/>
    <n v="10000"/>
    <n v="6500"/>
    <n v="1625"/>
    <n v="0.25"/>
    <n v="2021"/>
    <x v="8"/>
    <x v="8"/>
  </r>
  <r>
    <x v="0"/>
    <n v="1185732"/>
    <d v="2021-10-12T00:00:00"/>
    <x v="0"/>
    <s v="New York"/>
    <x v="0"/>
    <x v="0"/>
    <n v="0.65"/>
    <x v="5"/>
    <n v="11750"/>
    <n v="7637.5"/>
    <n v="3818.75"/>
    <n v="0.5"/>
    <n v="2021"/>
    <x v="9"/>
    <x v="9"/>
  </r>
  <r>
    <x v="0"/>
    <n v="1185732"/>
    <d v="2021-10-12T00:00:00"/>
    <x v="0"/>
    <s v="New York"/>
    <x v="0"/>
    <x v="1"/>
    <n v="0.55000000000000004"/>
    <x v="4"/>
    <n v="10000"/>
    <n v="5500"/>
    <n v="1650"/>
    <n v="0.3"/>
    <n v="2021"/>
    <x v="9"/>
    <x v="9"/>
  </r>
  <r>
    <x v="0"/>
    <n v="1185732"/>
    <d v="2021-10-12T00:00:00"/>
    <x v="0"/>
    <s v="New York"/>
    <x v="0"/>
    <x v="2"/>
    <n v="0.55000000000000004"/>
    <x v="4"/>
    <n v="9000"/>
    <n v="4950"/>
    <n v="1732.5"/>
    <n v="0.35"/>
    <n v="2021"/>
    <x v="9"/>
    <x v="9"/>
  </r>
  <r>
    <x v="0"/>
    <n v="1185732"/>
    <d v="2021-10-12T00:00:00"/>
    <x v="0"/>
    <s v="New York"/>
    <x v="0"/>
    <x v="3"/>
    <n v="0.55000000000000004"/>
    <x v="4"/>
    <n v="8750"/>
    <n v="4812.5"/>
    <n v="1684.375"/>
    <n v="0.35"/>
    <n v="2021"/>
    <x v="9"/>
    <x v="9"/>
  </r>
  <r>
    <x v="0"/>
    <n v="1185732"/>
    <d v="2021-10-12T00:00:00"/>
    <x v="0"/>
    <s v="New York"/>
    <x v="0"/>
    <x v="4"/>
    <n v="0.65"/>
    <x v="5"/>
    <n v="8750"/>
    <n v="5687.5"/>
    <n v="1706.25"/>
    <n v="0.3"/>
    <n v="2021"/>
    <x v="9"/>
    <x v="9"/>
  </r>
  <r>
    <x v="0"/>
    <n v="1185732"/>
    <d v="2021-10-12T00:00:00"/>
    <x v="0"/>
    <s v="New York"/>
    <x v="0"/>
    <x v="5"/>
    <n v="0.7"/>
    <x v="6"/>
    <n v="10000"/>
    <n v="7000"/>
    <n v="1750"/>
    <n v="0.25"/>
    <n v="2021"/>
    <x v="9"/>
    <x v="9"/>
  </r>
  <r>
    <x v="0"/>
    <n v="1185732"/>
    <d v="2021-11-11T00:00:00"/>
    <x v="0"/>
    <s v="New York"/>
    <x v="0"/>
    <x v="0"/>
    <n v="0.65"/>
    <x v="5"/>
    <n v="11500"/>
    <n v="7475"/>
    <n v="3737.5"/>
    <n v="0.5"/>
    <n v="2021"/>
    <x v="10"/>
    <x v="10"/>
  </r>
  <r>
    <x v="0"/>
    <n v="1185732"/>
    <d v="2021-11-11T00:00:00"/>
    <x v="0"/>
    <s v="New York"/>
    <x v="0"/>
    <x v="1"/>
    <n v="0.55000000000000004"/>
    <x v="4"/>
    <n v="9750"/>
    <n v="5362.5"/>
    <n v="1608.75"/>
    <n v="0.3"/>
    <n v="2021"/>
    <x v="10"/>
    <x v="10"/>
  </r>
  <r>
    <x v="0"/>
    <n v="1185732"/>
    <d v="2021-11-11T00:00:00"/>
    <x v="0"/>
    <s v="New York"/>
    <x v="0"/>
    <x v="2"/>
    <n v="0.55000000000000004"/>
    <x v="4"/>
    <n v="9200"/>
    <n v="5060"/>
    <n v="1771"/>
    <n v="0.35"/>
    <n v="2021"/>
    <x v="10"/>
    <x v="10"/>
  </r>
  <r>
    <x v="0"/>
    <n v="1185732"/>
    <d v="2021-11-11T00:00:00"/>
    <x v="0"/>
    <s v="New York"/>
    <x v="0"/>
    <x v="3"/>
    <n v="0.55000000000000004"/>
    <x v="4"/>
    <n v="9000"/>
    <n v="4950"/>
    <n v="1732.5"/>
    <n v="0.35"/>
    <n v="2021"/>
    <x v="10"/>
    <x v="10"/>
  </r>
  <r>
    <x v="0"/>
    <n v="1185732"/>
    <d v="2021-11-11T00:00:00"/>
    <x v="0"/>
    <s v="New York"/>
    <x v="0"/>
    <x v="4"/>
    <n v="0.65"/>
    <x v="5"/>
    <n v="8750"/>
    <n v="5687.5"/>
    <n v="1706.25"/>
    <n v="0.3"/>
    <n v="2021"/>
    <x v="10"/>
    <x v="10"/>
  </r>
  <r>
    <x v="0"/>
    <n v="1185732"/>
    <d v="2021-11-11T00:00:00"/>
    <x v="0"/>
    <s v="New York"/>
    <x v="0"/>
    <x v="5"/>
    <n v="0.7"/>
    <x v="6"/>
    <n v="9750"/>
    <n v="6825"/>
    <n v="1706.25"/>
    <n v="0.25"/>
    <n v="2021"/>
    <x v="10"/>
    <x v="10"/>
  </r>
  <r>
    <x v="0"/>
    <n v="1185732"/>
    <d v="2021-12-10T00:00:00"/>
    <x v="0"/>
    <s v="New York"/>
    <x v="0"/>
    <x v="0"/>
    <n v="0.65"/>
    <x v="5"/>
    <n v="12000"/>
    <n v="7800"/>
    <n v="3900"/>
    <n v="0.5"/>
    <n v="2021"/>
    <x v="11"/>
    <x v="11"/>
  </r>
  <r>
    <x v="0"/>
    <n v="1185732"/>
    <d v="2021-12-10T00:00:00"/>
    <x v="0"/>
    <s v="New York"/>
    <x v="0"/>
    <x v="1"/>
    <n v="0.55000000000000004"/>
    <x v="4"/>
    <n v="10000"/>
    <n v="5500"/>
    <n v="1650"/>
    <n v="0.3"/>
    <n v="2021"/>
    <x v="11"/>
    <x v="11"/>
  </r>
  <r>
    <x v="0"/>
    <n v="1185732"/>
    <d v="2021-12-10T00:00:00"/>
    <x v="0"/>
    <s v="New York"/>
    <x v="0"/>
    <x v="2"/>
    <n v="0.55000000000000004"/>
    <x v="4"/>
    <n v="9500"/>
    <n v="5225"/>
    <n v="1828.7499999999998"/>
    <n v="0.35"/>
    <n v="2021"/>
    <x v="11"/>
    <x v="11"/>
  </r>
  <r>
    <x v="0"/>
    <n v="1185732"/>
    <d v="2021-12-10T00:00:00"/>
    <x v="0"/>
    <s v="New York"/>
    <x v="0"/>
    <x v="3"/>
    <n v="0.55000000000000004"/>
    <x v="4"/>
    <n v="9000"/>
    <n v="4950"/>
    <n v="1732.5"/>
    <n v="0.35"/>
    <n v="2021"/>
    <x v="11"/>
    <x v="11"/>
  </r>
  <r>
    <x v="0"/>
    <n v="1185732"/>
    <d v="2021-12-10T00:00:00"/>
    <x v="0"/>
    <s v="New York"/>
    <x v="0"/>
    <x v="4"/>
    <n v="0.65"/>
    <x v="5"/>
    <n v="9000"/>
    <n v="5850"/>
    <n v="1755"/>
    <n v="0.3"/>
    <n v="2021"/>
    <x v="11"/>
    <x v="11"/>
  </r>
  <r>
    <x v="0"/>
    <n v="1185732"/>
    <d v="2021-12-10T00:00:00"/>
    <x v="0"/>
    <s v="New York"/>
    <x v="0"/>
    <x v="5"/>
    <n v="0.7"/>
    <x v="6"/>
    <n v="10000"/>
    <n v="7000"/>
    <n v="1750"/>
    <n v="0.25"/>
    <n v="2021"/>
    <x v="11"/>
    <x v="11"/>
  </r>
  <r>
    <x v="1"/>
    <n v="1197831"/>
    <d v="2021-01-02T00:00:00"/>
    <x v="1"/>
    <s v="Texas"/>
    <x v="1"/>
    <x v="0"/>
    <n v="0.25"/>
    <x v="7"/>
    <n v="9000"/>
    <n v="2250"/>
    <n v="787.5"/>
    <n v="0.35"/>
    <n v="2021"/>
    <x v="0"/>
    <x v="0"/>
  </r>
  <r>
    <x v="1"/>
    <n v="1197831"/>
    <d v="2021-01-02T00:00:00"/>
    <x v="1"/>
    <s v="Texas"/>
    <x v="1"/>
    <x v="1"/>
    <n v="0.35"/>
    <x v="8"/>
    <n v="9000"/>
    <n v="3150"/>
    <n v="1102.5"/>
    <n v="0.35"/>
    <n v="2021"/>
    <x v="0"/>
    <x v="0"/>
  </r>
  <r>
    <x v="1"/>
    <n v="1197831"/>
    <d v="2021-01-02T00:00:00"/>
    <x v="1"/>
    <s v="Texas"/>
    <x v="1"/>
    <x v="2"/>
    <n v="0.35"/>
    <x v="8"/>
    <n v="7000"/>
    <n v="2450"/>
    <n v="857.5"/>
    <n v="0.35"/>
    <n v="2021"/>
    <x v="0"/>
    <x v="0"/>
  </r>
  <r>
    <x v="1"/>
    <n v="1197831"/>
    <d v="2021-01-02T00:00:00"/>
    <x v="1"/>
    <s v="Texas"/>
    <x v="1"/>
    <x v="3"/>
    <n v="0.35"/>
    <x v="8"/>
    <n v="7000"/>
    <n v="2450"/>
    <n v="1102.5"/>
    <n v="0.45"/>
    <n v="2021"/>
    <x v="0"/>
    <x v="0"/>
  </r>
  <r>
    <x v="1"/>
    <n v="1197831"/>
    <d v="2021-01-02T00:00:00"/>
    <x v="1"/>
    <s v="Texas"/>
    <x v="1"/>
    <x v="4"/>
    <n v="0.4"/>
    <x v="1"/>
    <n v="5500"/>
    <n v="2200"/>
    <n v="660"/>
    <n v="0.3"/>
    <n v="2021"/>
    <x v="0"/>
    <x v="0"/>
  </r>
  <r>
    <x v="1"/>
    <n v="1197831"/>
    <d v="2021-01-02T00:00:00"/>
    <x v="1"/>
    <s v="Texas"/>
    <x v="1"/>
    <x v="5"/>
    <n v="0.35"/>
    <x v="8"/>
    <n v="7000"/>
    <n v="2450"/>
    <n v="1225"/>
    <n v="0.5"/>
    <n v="2021"/>
    <x v="0"/>
    <x v="0"/>
  </r>
  <r>
    <x v="1"/>
    <n v="1197831"/>
    <d v="2021-02-01T00:00:00"/>
    <x v="1"/>
    <s v="Texas"/>
    <x v="1"/>
    <x v="0"/>
    <n v="0.25"/>
    <x v="7"/>
    <n v="8500"/>
    <n v="2125"/>
    <n v="743.75"/>
    <n v="0.35"/>
    <n v="2021"/>
    <x v="1"/>
    <x v="1"/>
  </r>
  <r>
    <x v="1"/>
    <n v="1197831"/>
    <d v="2021-02-01T00:00:00"/>
    <x v="1"/>
    <s v="Texas"/>
    <x v="1"/>
    <x v="1"/>
    <n v="0.35"/>
    <x v="8"/>
    <n v="8500"/>
    <n v="2975"/>
    <n v="1041.25"/>
    <n v="0.35"/>
    <n v="2021"/>
    <x v="1"/>
    <x v="1"/>
  </r>
  <r>
    <x v="1"/>
    <n v="1197831"/>
    <d v="2021-02-01T00:00:00"/>
    <x v="1"/>
    <s v="Texas"/>
    <x v="1"/>
    <x v="2"/>
    <n v="0.35"/>
    <x v="8"/>
    <n v="6750"/>
    <n v="2362.5"/>
    <n v="826.875"/>
    <n v="0.35"/>
    <n v="2021"/>
    <x v="1"/>
    <x v="1"/>
  </r>
  <r>
    <x v="1"/>
    <n v="1197831"/>
    <d v="2021-02-01T00:00:00"/>
    <x v="1"/>
    <s v="Texas"/>
    <x v="1"/>
    <x v="3"/>
    <n v="0.35"/>
    <x v="8"/>
    <n v="6250"/>
    <n v="2187.5"/>
    <n v="984.375"/>
    <n v="0.45"/>
    <n v="2021"/>
    <x v="1"/>
    <x v="1"/>
  </r>
  <r>
    <x v="1"/>
    <n v="1197831"/>
    <d v="2021-02-01T00:00:00"/>
    <x v="1"/>
    <s v="Texas"/>
    <x v="1"/>
    <x v="4"/>
    <n v="0.4"/>
    <x v="1"/>
    <n v="5000"/>
    <n v="2000"/>
    <n v="600"/>
    <n v="0.3"/>
    <n v="2021"/>
    <x v="1"/>
    <x v="1"/>
  </r>
  <r>
    <x v="1"/>
    <n v="1197831"/>
    <d v="2021-02-01T00:00:00"/>
    <x v="1"/>
    <s v="Texas"/>
    <x v="1"/>
    <x v="5"/>
    <n v="0.35"/>
    <x v="8"/>
    <n v="7000"/>
    <n v="2450"/>
    <n v="1225"/>
    <n v="0.5"/>
    <n v="2021"/>
    <x v="1"/>
    <x v="1"/>
  </r>
  <r>
    <x v="1"/>
    <n v="1197831"/>
    <d v="2021-03-03T00:00:00"/>
    <x v="1"/>
    <s v="Texas"/>
    <x v="1"/>
    <x v="0"/>
    <n v="0.3"/>
    <x v="9"/>
    <n v="8750"/>
    <n v="2625"/>
    <n v="918.74999999999989"/>
    <n v="0.35"/>
    <n v="2021"/>
    <x v="2"/>
    <x v="2"/>
  </r>
  <r>
    <x v="1"/>
    <n v="1197831"/>
    <d v="2021-03-03T00:00:00"/>
    <x v="1"/>
    <s v="Texas"/>
    <x v="1"/>
    <x v="1"/>
    <n v="0.4"/>
    <x v="1"/>
    <n v="8750"/>
    <n v="3500"/>
    <n v="1225"/>
    <n v="0.35"/>
    <n v="2021"/>
    <x v="2"/>
    <x v="2"/>
  </r>
  <r>
    <x v="1"/>
    <n v="1197831"/>
    <d v="2021-03-03T00:00:00"/>
    <x v="1"/>
    <s v="Texas"/>
    <x v="1"/>
    <x v="2"/>
    <n v="0.35"/>
    <x v="8"/>
    <n v="7000"/>
    <n v="2450"/>
    <n v="857.5"/>
    <n v="0.35"/>
    <n v="2021"/>
    <x v="2"/>
    <x v="2"/>
  </r>
  <r>
    <x v="1"/>
    <n v="1197831"/>
    <d v="2021-03-03T00:00:00"/>
    <x v="1"/>
    <s v="Texas"/>
    <x v="1"/>
    <x v="3"/>
    <n v="0.4"/>
    <x v="1"/>
    <n v="6000"/>
    <n v="2400"/>
    <n v="1080"/>
    <n v="0.45"/>
    <n v="2021"/>
    <x v="2"/>
    <x v="2"/>
  </r>
  <r>
    <x v="1"/>
    <n v="1197831"/>
    <d v="2021-03-03T00:00:00"/>
    <x v="1"/>
    <s v="Texas"/>
    <x v="1"/>
    <x v="4"/>
    <n v="0.45"/>
    <x v="2"/>
    <n v="5000"/>
    <n v="2250"/>
    <n v="675"/>
    <n v="0.3"/>
    <n v="2021"/>
    <x v="2"/>
    <x v="2"/>
  </r>
  <r>
    <x v="1"/>
    <n v="1197831"/>
    <d v="2021-03-03T00:00:00"/>
    <x v="1"/>
    <s v="Texas"/>
    <x v="1"/>
    <x v="5"/>
    <n v="0.4"/>
    <x v="1"/>
    <n v="6500"/>
    <n v="2600"/>
    <n v="1300"/>
    <n v="0.5"/>
    <n v="2021"/>
    <x v="2"/>
    <x v="2"/>
  </r>
  <r>
    <x v="1"/>
    <n v="1197831"/>
    <d v="2021-04-02T00:00:00"/>
    <x v="1"/>
    <s v="Texas"/>
    <x v="1"/>
    <x v="0"/>
    <n v="0.3"/>
    <x v="9"/>
    <n v="9000"/>
    <n v="2700"/>
    <n v="944.99999999999989"/>
    <n v="0.35"/>
    <n v="2021"/>
    <x v="3"/>
    <x v="3"/>
  </r>
  <r>
    <x v="1"/>
    <n v="1197831"/>
    <d v="2021-04-02T00:00:00"/>
    <x v="1"/>
    <s v="Texas"/>
    <x v="1"/>
    <x v="1"/>
    <n v="0.4"/>
    <x v="1"/>
    <n v="9000"/>
    <n v="3600"/>
    <n v="1260"/>
    <n v="0.35"/>
    <n v="2021"/>
    <x v="3"/>
    <x v="3"/>
  </r>
  <r>
    <x v="1"/>
    <n v="1197831"/>
    <d v="2021-04-02T00:00:00"/>
    <x v="1"/>
    <s v="Texas"/>
    <x v="1"/>
    <x v="2"/>
    <n v="0.35"/>
    <x v="8"/>
    <n v="7250"/>
    <n v="2537.5"/>
    <n v="888.125"/>
    <n v="0.35"/>
    <n v="2021"/>
    <x v="3"/>
    <x v="3"/>
  </r>
  <r>
    <x v="1"/>
    <n v="1197831"/>
    <d v="2021-04-02T00:00:00"/>
    <x v="1"/>
    <s v="Texas"/>
    <x v="1"/>
    <x v="3"/>
    <n v="0.4"/>
    <x v="1"/>
    <n v="6250"/>
    <n v="2500"/>
    <n v="1125"/>
    <n v="0.45"/>
    <n v="2021"/>
    <x v="3"/>
    <x v="3"/>
  </r>
  <r>
    <x v="1"/>
    <n v="1197831"/>
    <d v="2021-04-02T00:00:00"/>
    <x v="1"/>
    <s v="Texas"/>
    <x v="1"/>
    <x v="4"/>
    <n v="0.45"/>
    <x v="2"/>
    <n v="5250"/>
    <n v="2362.5"/>
    <n v="708.75"/>
    <n v="0.3"/>
    <n v="2021"/>
    <x v="3"/>
    <x v="3"/>
  </r>
  <r>
    <x v="1"/>
    <n v="1197831"/>
    <d v="2021-04-02T00:00:00"/>
    <x v="1"/>
    <s v="Texas"/>
    <x v="1"/>
    <x v="5"/>
    <n v="0.4"/>
    <x v="1"/>
    <n v="8000"/>
    <n v="3200"/>
    <n v="1600"/>
    <n v="0.5"/>
    <n v="2021"/>
    <x v="3"/>
    <x v="3"/>
  </r>
  <r>
    <x v="1"/>
    <n v="1197831"/>
    <d v="2021-05-02T00:00:00"/>
    <x v="1"/>
    <s v="Texas"/>
    <x v="1"/>
    <x v="0"/>
    <n v="0.3"/>
    <x v="9"/>
    <n v="9250"/>
    <n v="2775"/>
    <n v="971.24999999999989"/>
    <n v="0.35"/>
    <n v="2021"/>
    <x v="4"/>
    <x v="4"/>
  </r>
  <r>
    <x v="1"/>
    <n v="1197831"/>
    <d v="2021-05-02T00:00:00"/>
    <x v="1"/>
    <s v="Texas"/>
    <x v="1"/>
    <x v="1"/>
    <n v="0.4"/>
    <x v="1"/>
    <n v="9250"/>
    <n v="3700"/>
    <n v="1295"/>
    <n v="0.35"/>
    <n v="2021"/>
    <x v="4"/>
    <x v="4"/>
  </r>
  <r>
    <x v="1"/>
    <n v="1197831"/>
    <d v="2021-05-02T00:00:00"/>
    <x v="1"/>
    <s v="Texas"/>
    <x v="1"/>
    <x v="2"/>
    <n v="0.35"/>
    <x v="8"/>
    <n v="7750"/>
    <n v="2712.5"/>
    <n v="949.37499999999989"/>
    <n v="0.35"/>
    <n v="2021"/>
    <x v="4"/>
    <x v="4"/>
  </r>
  <r>
    <x v="1"/>
    <n v="1197831"/>
    <d v="2021-05-02T00:00:00"/>
    <x v="1"/>
    <s v="Texas"/>
    <x v="1"/>
    <x v="3"/>
    <n v="0.4"/>
    <x v="1"/>
    <n v="7000"/>
    <n v="2800"/>
    <n v="1260"/>
    <n v="0.45"/>
    <n v="2021"/>
    <x v="4"/>
    <x v="4"/>
  </r>
  <r>
    <x v="1"/>
    <n v="1197831"/>
    <d v="2021-05-02T00:00:00"/>
    <x v="1"/>
    <s v="Texas"/>
    <x v="1"/>
    <x v="4"/>
    <n v="0.45"/>
    <x v="2"/>
    <n v="6000"/>
    <n v="2700"/>
    <n v="810"/>
    <n v="0.3"/>
    <n v="2021"/>
    <x v="4"/>
    <x v="4"/>
  </r>
  <r>
    <x v="1"/>
    <n v="1197831"/>
    <d v="2021-05-02T00:00:00"/>
    <x v="1"/>
    <s v="Texas"/>
    <x v="1"/>
    <x v="5"/>
    <n v="0.4"/>
    <x v="1"/>
    <n v="9500"/>
    <n v="3800"/>
    <n v="1900"/>
    <n v="0.5"/>
    <n v="2021"/>
    <x v="4"/>
    <x v="4"/>
  </r>
  <r>
    <x v="1"/>
    <n v="1197831"/>
    <d v="2021-06-01T00:00:00"/>
    <x v="1"/>
    <s v="Texas"/>
    <x v="1"/>
    <x v="0"/>
    <n v="0.4"/>
    <x v="1"/>
    <n v="9500"/>
    <n v="3800"/>
    <n v="1330"/>
    <n v="0.35"/>
    <n v="2021"/>
    <x v="5"/>
    <x v="5"/>
  </r>
  <r>
    <x v="1"/>
    <n v="1197831"/>
    <d v="2021-06-01T00:00:00"/>
    <x v="1"/>
    <s v="Texas"/>
    <x v="1"/>
    <x v="1"/>
    <n v="0.45"/>
    <x v="2"/>
    <n v="9500"/>
    <n v="4275"/>
    <n v="1496.25"/>
    <n v="0.35"/>
    <n v="2021"/>
    <x v="5"/>
    <x v="5"/>
  </r>
  <r>
    <x v="1"/>
    <n v="1197831"/>
    <d v="2021-06-01T00:00:00"/>
    <x v="1"/>
    <s v="Texas"/>
    <x v="1"/>
    <x v="2"/>
    <n v="0.4"/>
    <x v="1"/>
    <n v="8000"/>
    <n v="3200"/>
    <n v="1120"/>
    <n v="0.35"/>
    <n v="2021"/>
    <x v="5"/>
    <x v="5"/>
  </r>
  <r>
    <x v="1"/>
    <n v="1197831"/>
    <d v="2021-06-01T00:00:00"/>
    <x v="1"/>
    <s v="Texas"/>
    <x v="1"/>
    <x v="3"/>
    <n v="0.4"/>
    <x v="1"/>
    <n v="7500"/>
    <n v="3000"/>
    <n v="1350"/>
    <n v="0.45"/>
    <n v="2021"/>
    <x v="5"/>
    <x v="5"/>
  </r>
  <r>
    <x v="1"/>
    <n v="1197831"/>
    <d v="2021-06-01T00:00:00"/>
    <x v="1"/>
    <s v="Texas"/>
    <x v="1"/>
    <x v="4"/>
    <n v="0.45"/>
    <x v="2"/>
    <n v="6500"/>
    <n v="2925"/>
    <n v="877.5"/>
    <n v="0.3"/>
    <n v="2021"/>
    <x v="5"/>
    <x v="5"/>
  </r>
  <r>
    <x v="1"/>
    <n v="1197831"/>
    <d v="2021-06-01T00:00:00"/>
    <x v="1"/>
    <s v="Texas"/>
    <x v="1"/>
    <x v="5"/>
    <n v="0.5"/>
    <x v="0"/>
    <n v="10000"/>
    <n v="5000"/>
    <n v="2500"/>
    <n v="0.5"/>
    <n v="2021"/>
    <x v="5"/>
    <x v="5"/>
  </r>
  <r>
    <x v="1"/>
    <n v="1197831"/>
    <d v="2021-07-03T00:00:00"/>
    <x v="1"/>
    <s v="Texas"/>
    <x v="1"/>
    <x v="0"/>
    <n v="0.4"/>
    <x v="1"/>
    <n v="9500"/>
    <n v="3800"/>
    <n v="1330"/>
    <n v="0.35"/>
    <n v="2021"/>
    <x v="6"/>
    <x v="6"/>
  </r>
  <r>
    <x v="1"/>
    <n v="1197831"/>
    <d v="2021-07-03T00:00:00"/>
    <x v="1"/>
    <s v="Texas"/>
    <x v="1"/>
    <x v="1"/>
    <n v="0.45"/>
    <x v="2"/>
    <n v="9500"/>
    <n v="4275"/>
    <n v="1496.25"/>
    <n v="0.35"/>
    <n v="2021"/>
    <x v="6"/>
    <x v="6"/>
  </r>
  <r>
    <x v="1"/>
    <n v="1197831"/>
    <d v="2021-07-03T00:00:00"/>
    <x v="1"/>
    <s v="Texas"/>
    <x v="1"/>
    <x v="2"/>
    <n v="0.4"/>
    <x v="1"/>
    <n v="11000"/>
    <n v="4400"/>
    <n v="1540"/>
    <n v="0.35"/>
    <n v="2021"/>
    <x v="6"/>
    <x v="6"/>
  </r>
  <r>
    <x v="1"/>
    <n v="1197831"/>
    <d v="2021-07-03T00:00:00"/>
    <x v="1"/>
    <s v="Texas"/>
    <x v="1"/>
    <x v="3"/>
    <n v="0.4"/>
    <x v="1"/>
    <n v="7000"/>
    <n v="2800"/>
    <n v="1260"/>
    <n v="0.45"/>
    <n v="2021"/>
    <x v="6"/>
    <x v="6"/>
  </r>
  <r>
    <x v="1"/>
    <n v="1197831"/>
    <d v="2021-07-03T00:00:00"/>
    <x v="1"/>
    <s v="Texas"/>
    <x v="1"/>
    <x v="4"/>
    <n v="0.45"/>
    <x v="2"/>
    <n v="7000"/>
    <n v="3150"/>
    <n v="945"/>
    <n v="0.3"/>
    <n v="2021"/>
    <x v="6"/>
    <x v="6"/>
  </r>
  <r>
    <x v="1"/>
    <n v="1197831"/>
    <d v="2021-07-03T00:00:00"/>
    <x v="1"/>
    <s v="Texas"/>
    <x v="1"/>
    <x v="5"/>
    <n v="0.5"/>
    <x v="0"/>
    <n v="9750"/>
    <n v="4875"/>
    <n v="2437.5"/>
    <n v="0.5"/>
    <n v="2021"/>
    <x v="6"/>
    <x v="6"/>
  </r>
  <r>
    <x v="1"/>
    <n v="1197831"/>
    <d v="2021-08-05T00:00:00"/>
    <x v="1"/>
    <s v="Texas"/>
    <x v="1"/>
    <x v="0"/>
    <n v="0.4"/>
    <x v="1"/>
    <n v="9250"/>
    <n v="3700"/>
    <n v="1295"/>
    <n v="0.35"/>
    <n v="2021"/>
    <x v="7"/>
    <x v="7"/>
  </r>
  <r>
    <x v="1"/>
    <n v="1197831"/>
    <d v="2021-08-05T00:00:00"/>
    <x v="1"/>
    <s v="Texas"/>
    <x v="1"/>
    <x v="1"/>
    <n v="0.45"/>
    <x v="2"/>
    <n v="9250"/>
    <n v="4162.5"/>
    <n v="1456.875"/>
    <n v="0.35"/>
    <n v="2021"/>
    <x v="7"/>
    <x v="7"/>
  </r>
  <r>
    <x v="1"/>
    <n v="1197831"/>
    <d v="2021-08-05T00:00:00"/>
    <x v="1"/>
    <s v="Texas"/>
    <x v="1"/>
    <x v="2"/>
    <n v="0.4"/>
    <x v="1"/>
    <n v="11000"/>
    <n v="4400"/>
    <n v="1540"/>
    <n v="0.35"/>
    <n v="2021"/>
    <x v="7"/>
    <x v="7"/>
  </r>
  <r>
    <x v="1"/>
    <n v="1197831"/>
    <d v="2021-08-05T00:00:00"/>
    <x v="1"/>
    <s v="Texas"/>
    <x v="1"/>
    <x v="3"/>
    <n v="0.4"/>
    <x v="1"/>
    <n v="6500"/>
    <n v="2600"/>
    <n v="1170"/>
    <n v="0.45"/>
    <n v="2021"/>
    <x v="7"/>
    <x v="7"/>
  </r>
  <r>
    <x v="1"/>
    <n v="1197831"/>
    <d v="2021-08-05T00:00:00"/>
    <x v="1"/>
    <s v="Texas"/>
    <x v="1"/>
    <x v="4"/>
    <n v="0.45"/>
    <x v="2"/>
    <n v="6500"/>
    <n v="2925"/>
    <n v="877.5"/>
    <n v="0.3"/>
    <n v="2021"/>
    <x v="7"/>
    <x v="7"/>
  </r>
  <r>
    <x v="1"/>
    <n v="1197831"/>
    <d v="2021-08-05T00:00:00"/>
    <x v="1"/>
    <s v="Texas"/>
    <x v="1"/>
    <x v="5"/>
    <n v="0.5"/>
    <x v="0"/>
    <n v="9000"/>
    <n v="4500"/>
    <n v="2250"/>
    <n v="0.5"/>
    <n v="2021"/>
    <x v="7"/>
    <x v="7"/>
  </r>
  <r>
    <x v="1"/>
    <n v="1197831"/>
    <d v="2021-09-02T00:00:00"/>
    <x v="1"/>
    <s v="Texas"/>
    <x v="1"/>
    <x v="0"/>
    <n v="0.45"/>
    <x v="2"/>
    <n v="8500"/>
    <n v="3825"/>
    <n v="1338.75"/>
    <n v="0.35"/>
    <n v="2021"/>
    <x v="8"/>
    <x v="8"/>
  </r>
  <r>
    <x v="1"/>
    <n v="1197831"/>
    <d v="2021-09-02T00:00:00"/>
    <x v="1"/>
    <s v="Texas"/>
    <x v="1"/>
    <x v="1"/>
    <n v="0.45"/>
    <x v="2"/>
    <n v="8500"/>
    <n v="3825"/>
    <n v="1338.75"/>
    <n v="0.35"/>
    <n v="2021"/>
    <x v="8"/>
    <x v="8"/>
  </r>
  <r>
    <x v="1"/>
    <n v="1197831"/>
    <d v="2021-09-02T00:00:00"/>
    <x v="1"/>
    <s v="Texas"/>
    <x v="1"/>
    <x v="2"/>
    <n v="0.5"/>
    <x v="0"/>
    <n v="9000"/>
    <n v="4500"/>
    <n v="1575"/>
    <n v="0.35"/>
    <n v="2021"/>
    <x v="8"/>
    <x v="8"/>
  </r>
  <r>
    <x v="1"/>
    <n v="1197831"/>
    <d v="2021-09-02T00:00:00"/>
    <x v="1"/>
    <s v="Texas"/>
    <x v="1"/>
    <x v="3"/>
    <n v="0.5"/>
    <x v="0"/>
    <n v="6250"/>
    <n v="3125"/>
    <n v="1406.25"/>
    <n v="0.45"/>
    <n v="2021"/>
    <x v="8"/>
    <x v="8"/>
  </r>
  <r>
    <x v="1"/>
    <n v="1197831"/>
    <d v="2021-09-02T00:00:00"/>
    <x v="1"/>
    <s v="Texas"/>
    <x v="1"/>
    <x v="4"/>
    <n v="0.45"/>
    <x v="2"/>
    <n v="6250"/>
    <n v="2812.5"/>
    <n v="843.75"/>
    <n v="0.3"/>
    <n v="2021"/>
    <x v="8"/>
    <x v="8"/>
  </r>
  <r>
    <x v="1"/>
    <n v="1197831"/>
    <d v="2021-09-02T00:00:00"/>
    <x v="1"/>
    <s v="Texas"/>
    <x v="1"/>
    <x v="5"/>
    <n v="0.55000000000000004"/>
    <x v="4"/>
    <n v="8500"/>
    <n v="4675"/>
    <n v="2337.5"/>
    <n v="0.5"/>
    <n v="2021"/>
    <x v="8"/>
    <x v="8"/>
  </r>
  <r>
    <x v="1"/>
    <n v="1197831"/>
    <d v="2021-10-01T00:00:00"/>
    <x v="1"/>
    <s v="Texas"/>
    <x v="1"/>
    <x v="0"/>
    <n v="0.45"/>
    <x v="2"/>
    <n v="8000"/>
    <n v="3600"/>
    <n v="1260"/>
    <n v="0.35"/>
    <n v="2021"/>
    <x v="9"/>
    <x v="9"/>
  </r>
  <r>
    <x v="1"/>
    <n v="1197831"/>
    <d v="2021-10-01T00:00:00"/>
    <x v="1"/>
    <s v="Texas"/>
    <x v="1"/>
    <x v="1"/>
    <n v="0.45"/>
    <x v="2"/>
    <n v="8000"/>
    <n v="3600"/>
    <n v="1260"/>
    <n v="0.35"/>
    <n v="2021"/>
    <x v="9"/>
    <x v="9"/>
  </r>
  <r>
    <x v="1"/>
    <n v="1197831"/>
    <d v="2021-10-01T00:00:00"/>
    <x v="1"/>
    <s v="Texas"/>
    <x v="1"/>
    <x v="2"/>
    <n v="0.5"/>
    <x v="0"/>
    <n v="7500"/>
    <n v="3750"/>
    <n v="1312.5"/>
    <n v="0.35"/>
    <n v="2021"/>
    <x v="9"/>
    <x v="9"/>
  </r>
  <r>
    <x v="1"/>
    <n v="1197831"/>
    <d v="2021-10-01T00:00:00"/>
    <x v="1"/>
    <s v="Texas"/>
    <x v="1"/>
    <x v="3"/>
    <n v="0.5"/>
    <x v="0"/>
    <n v="6000"/>
    <n v="3000"/>
    <n v="1350"/>
    <n v="0.45"/>
    <n v="2021"/>
    <x v="9"/>
    <x v="9"/>
  </r>
  <r>
    <x v="1"/>
    <n v="1197831"/>
    <d v="2021-10-01T00:00:00"/>
    <x v="1"/>
    <s v="Texas"/>
    <x v="1"/>
    <x v="4"/>
    <n v="0.45"/>
    <x v="2"/>
    <n v="5750"/>
    <n v="2587.5"/>
    <n v="776.25"/>
    <n v="0.3"/>
    <n v="2021"/>
    <x v="9"/>
    <x v="9"/>
  </r>
  <r>
    <x v="1"/>
    <n v="1197831"/>
    <d v="2021-10-01T00:00:00"/>
    <x v="1"/>
    <s v="Texas"/>
    <x v="1"/>
    <x v="5"/>
    <n v="0.55000000000000004"/>
    <x v="4"/>
    <n v="7500"/>
    <n v="4125"/>
    <n v="2062.5"/>
    <n v="0.5"/>
    <n v="2021"/>
    <x v="9"/>
    <x v="9"/>
  </r>
  <r>
    <x v="1"/>
    <n v="1197831"/>
    <d v="2021-11-02T00:00:00"/>
    <x v="1"/>
    <s v="Texas"/>
    <x v="1"/>
    <x v="0"/>
    <n v="0.45"/>
    <x v="2"/>
    <n v="9000"/>
    <n v="4050"/>
    <n v="1417.5"/>
    <n v="0.35"/>
    <n v="2021"/>
    <x v="10"/>
    <x v="10"/>
  </r>
  <r>
    <x v="1"/>
    <n v="1197831"/>
    <d v="2021-11-02T00:00:00"/>
    <x v="1"/>
    <s v="Texas"/>
    <x v="1"/>
    <x v="1"/>
    <n v="0.45"/>
    <x v="2"/>
    <n v="9000"/>
    <n v="4050"/>
    <n v="1417.5"/>
    <n v="0.35"/>
    <n v="2021"/>
    <x v="10"/>
    <x v="10"/>
  </r>
  <r>
    <x v="1"/>
    <n v="1197831"/>
    <d v="2021-11-02T00:00:00"/>
    <x v="1"/>
    <s v="Texas"/>
    <x v="1"/>
    <x v="2"/>
    <n v="0.5"/>
    <x v="0"/>
    <n v="8250"/>
    <n v="4125"/>
    <n v="1443.75"/>
    <n v="0.35"/>
    <n v="2021"/>
    <x v="10"/>
    <x v="10"/>
  </r>
  <r>
    <x v="1"/>
    <n v="1197831"/>
    <d v="2021-11-02T00:00:00"/>
    <x v="1"/>
    <s v="Texas"/>
    <x v="1"/>
    <x v="3"/>
    <n v="0.5"/>
    <x v="0"/>
    <n v="6750"/>
    <n v="3375"/>
    <n v="1518.75"/>
    <n v="0.45"/>
    <n v="2021"/>
    <x v="10"/>
    <x v="10"/>
  </r>
  <r>
    <x v="1"/>
    <n v="1197831"/>
    <d v="2021-11-02T00:00:00"/>
    <x v="1"/>
    <s v="Texas"/>
    <x v="1"/>
    <x v="4"/>
    <n v="0.45"/>
    <x v="2"/>
    <n v="6500"/>
    <n v="2925"/>
    <n v="877.5"/>
    <n v="0.3"/>
    <n v="2021"/>
    <x v="10"/>
    <x v="10"/>
  </r>
  <r>
    <x v="1"/>
    <n v="1197831"/>
    <d v="2021-11-02T00:00:00"/>
    <x v="1"/>
    <s v="Texas"/>
    <x v="1"/>
    <x v="5"/>
    <n v="0.55000000000000004"/>
    <x v="4"/>
    <n v="8500"/>
    <n v="4675"/>
    <n v="2337.5"/>
    <n v="0.5"/>
    <n v="2021"/>
    <x v="10"/>
    <x v="10"/>
  </r>
  <r>
    <x v="1"/>
    <n v="1197831"/>
    <d v="2021-12-01T00:00:00"/>
    <x v="1"/>
    <s v="Texas"/>
    <x v="1"/>
    <x v="0"/>
    <n v="0.45"/>
    <x v="2"/>
    <n v="9500"/>
    <n v="4275"/>
    <n v="1496.25"/>
    <n v="0.35"/>
    <n v="2021"/>
    <x v="11"/>
    <x v="11"/>
  </r>
  <r>
    <x v="1"/>
    <n v="1197831"/>
    <d v="2021-12-01T00:00:00"/>
    <x v="1"/>
    <s v="Texas"/>
    <x v="1"/>
    <x v="1"/>
    <n v="0.45"/>
    <x v="2"/>
    <n v="9500"/>
    <n v="4275"/>
    <n v="1496.25"/>
    <n v="0.35"/>
    <n v="2021"/>
    <x v="11"/>
    <x v="11"/>
  </r>
  <r>
    <x v="1"/>
    <n v="1197831"/>
    <d v="2021-12-01T00:00:00"/>
    <x v="1"/>
    <s v="Texas"/>
    <x v="1"/>
    <x v="2"/>
    <n v="0.5"/>
    <x v="0"/>
    <n v="8500"/>
    <n v="4250"/>
    <n v="1487.5"/>
    <n v="0.35"/>
    <n v="2021"/>
    <x v="11"/>
    <x v="11"/>
  </r>
  <r>
    <x v="1"/>
    <n v="1197831"/>
    <d v="2021-12-01T00:00:00"/>
    <x v="1"/>
    <s v="Texas"/>
    <x v="1"/>
    <x v="3"/>
    <n v="0.5"/>
    <x v="0"/>
    <n v="7000"/>
    <n v="3500"/>
    <n v="1575"/>
    <n v="0.45"/>
    <n v="2021"/>
    <x v="11"/>
    <x v="11"/>
  </r>
  <r>
    <x v="1"/>
    <n v="1197831"/>
    <d v="2021-12-01T00:00:00"/>
    <x v="1"/>
    <s v="Texas"/>
    <x v="1"/>
    <x v="4"/>
    <n v="0.45"/>
    <x v="2"/>
    <n v="6500"/>
    <n v="2925"/>
    <n v="877.5"/>
    <n v="0.3"/>
    <n v="2021"/>
    <x v="11"/>
    <x v="11"/>
  </r>
  <r>
    <x v="1"/>
    <n v="1197831"/>
    <d v="2021-12-01T00:00:00"/>
    <x v="1"/>
    <s v="Texas"/>
    <x v="1"/>
    <x v="5"/>
    <n v="0.55000000000000004"/>
    <x v="4"/>
    <n v="9000"/>
    <n v="4950"/>
    <n v="2475"/>
    <n v="0.5"/>
    <n v="2021"/>
    <x v="11"/>
    <x v="11"/>
  </r>
  <r>
    <x v="2"/>
    <n v="1128299"/>
    <d v="2021-01-20T00:00:00"/>
    <x v="2"/>
    <s v="California"/>
    <x v="2"/>
    <x v="0"/>
    <n v="0.39999999999999997"/>
    <x v="1"/>
    <n v="7750"/>
    <n v="3099.9999999999995"/>
    <n v="1085"/>
    <n v="0.35000000000000003"/>
    <n v="2021"/>
    <x v="0"/>
    <x v="0"/>
  </r>
  <r>
    <x v="2"/>
    <n v="1128299"/>
    <d v="2021-01-20T00:00:00"/>
    <x v="2"/>
    <s v="California"/>
    <x v="2"/>
    <x v="1"/>
    <n v="0.5"/>
    <x v="0"/>
    <n v="7750"/>
    <n v="3875"/>
    <n v="775"/>
    <n v="0.2"/>
    <n v="2021"/>
    <x v="0"/>
    <x v="0"/>
  </r>
  <r>
    <x v="2"/>
    <n v="1128299"/>
    <d v="2021-01-20T00:00:00"/>
    <x v="2"/>
    <s v="California"/>
    <x v="2"/>
    <x v="2"/>
    <n v="0.5"/>
    <x v="0"/>
    <n v="7750"/>
    <n v="3875"/>
    <n v="1356.2500000000002"/>
    <n v="0.35000000000000003"/>
    <n v="2021"/>
    <x v="0"/>
    <x v="0"/>
  </r>
  <r>
    <x v="2"/>
    <n v="1128299"/>
    <d v="2021-01-20T00:00:00"/>
    <x v="2"/>
    <s v="California"/>
    <x v="2"/>
    <x v="3"/>
    <n v="0.5"/>
    <x v="0"/>
    <n v="6250"/>
    <n v="3125"/>
    <n v="937.5"/>
    <n v="0.3"/>
    <n v="2021"/>
    <x v="0"/>
    <x v="0"/>
  </r>
  <r>
    <x v="2"/>
    <n v="1128299"/>
    <d v="2021-01-20T00:00:00"/>
    <x v="2"/>
    <s v="California"/>
    <x v="2"/>
    <x v="4"/>
    <n v="0.55000000000000004"/>
    <x v="4"/>
    <n v="5750"/>
    <n v="3162.5000000000005"/>
    <n v="1581.2500000000002"/>
    <n v="0.5"/>
    <n v="2021"/>
    <x v="0"/>
    <x v="0"/>
  </r>
  <r>
    <x v="2"/>
    <n v="1128299"/>
    <d v="2021-01-20T00:00:00"/>
    <x v="2"/>
    <s v="California"/>
    <x v="2"/>
    <x v="5"/>
    <n v="0.5"/>
    <x v="0"/>
    <n v="7750"/>
    <n v="3875"/>
    <n v="581.25000000000011"/>
    <n v="0.15000000000000002"/>
    <n v="2021"/>
    <x v="0"/>
    <x v="0"/>
  </r>
  <r>
    <x v="2"/>
    <n v="1128299"/>
    <d v="2021-02-20T00:00:00"/>
    <x v="2"/>
    <s v="California"/>
    <x v="2"/>
    <x v="0"/>
    <n v="0.39999999999999997"/>
    <x v="1"/>
    <n v="8250"/>
    <n v="3299.9999999999995"/>
    <n v="1155"/>
    <n v="0.35000000000000003"/>
    <n v="2021"/>
    <x v="1"/>
    <x v="1"/>
  </r>
  <r>
    <x v="2"/>
    <n v="1128299"/>
    <d v="2021-02-20T00:00:00"/>
    <x v="2"/>
    <s v="California"/>
    <x v="2"/>
    <x v="1"/>
    <n v="0.5"/>
    <x v="0"/>
    <n v="7250"/>
    <n v="3625"/>
    <n v="725"/>
    <n v="0.2"/>
    <n v="2021"/>
    <x v="1"/>
    <x v="1"/>
  </r>
  <r>
    <x v="2"/>
    <n v="1128299"/>
    <d v="2021-02-20T00:00:00"/>
    <x v="2"/>
    <s v="California"/>
    <x v="2"/>
    <x v="2"/>
    <n v="0.5"/>
    <x v="0"/>
    <n v="7250"/>
    <n v="3625"/>
    <n v="1268.7500000000002"/>
    <n v="0.35000000000000003"/>
    <n v="2021"/>
    <x v="1"/>
    <x v="1"/>
  </r>
  <r>
    <x v="2"/>
    <n v="1128299"/>
    <d v="2021-02-20T00:00:00"/>
    <x v="2"/>
    <s v="California"/>
    <x v="2"/>
    <x v="3"/>
    <n v="0.5"/>
    <x v="0"/>
    <n v="5750"/>
    <n v="2875"/>
    <n v="862.5"/>
    <n v="0.3"/>
    <n v="2021"/>
    <x v="1"/>
    <x v="1"/>
  </r>
  <r>
    <x v="2"/>
    <n v="1128299"/>
    <d v="2021-02-20T00:00:00"/>
    <x v="2"/>
    <s v="California"/>
    <x v="2"/>
    <x v="4"/>
    <n v="0.55000000000000004"/>
    <x v="4"/>
    <n v="5000"/>
    <n v="2750"/>
    <n v="1375"/>
    <n v="0.5"/>
    <n v="2021"/>
    <x v="1"/>
    <x v="1"/>
  </r>
  <r>
    <x v="2"/>
    <n v="1128299"/>
    <d v="2021-02-20T00:00:00"/>
    <x v="2"/>
    <s v="California"/>
    <x v="2"/>
    <x v="5"/>
    <n v="0.5"/>
    <x v="0"/>
    <n v="7000"/>
    <n v="3500"/>
    <n v="525.00000000000011"/>
    <n v="0.15000000000000002"/>
    <n v="2021"/>
    <x v="1"/>
    <x v="1"/>
  </r>
  <r>
    <x v="2"/>
    <n v="1128299"/>
    <d v="2021-03-19T00:00:00"/>
    <x v="2"/>
    <s v="California"/>
    <x v="2"/>
    <x v="0"/>
    <n v="0.5"/>
    <x v="0"/>
    <n v="8500"/>
    <n v="4250"/>
    <n v="1487.5000000000002"/>
    <n v="0.35000000000000003"/>
    <n v="2021"/>
    <x v="2"/>
    <x v="2"/>
  </r>
  <r>
    <x v="2"/>
    <n v="1128299"/>
    <d v="2021-03-19T00:00:00"/>
    <x v="2"/>
    <s v="California"/>
    <x v="2"/>
    <x v="1"/>
    <n v="0.6"/>
    <x v="3"/>
    <n v="7000"/>
    <n v="4200"/>
    <n v="840"/>
    <n v="0.2"/>
    <n v="2021"/>
    <x v="2"/>
    <x v="2"/>
  </r>
  <r>
    <x v="2"/>
    <n v="1128299"/>
    <d v="2021-03-19T00:00:00"/>
    <x v="2"/>
    <s v="California"/>
    <x v="2"/>
    <x v="2"/>
    <n v="0.6"/>
    <x v="3"/>
    <n v="7000"/>
    <n v="4200"/>
    <n v="1470.0000000000002"/>
    <n v="0.35000000000000003"/>
    <n v="2021"/>
    <x v="2"/>
    <x v="2"/>
  </r>
  <r>
    <x v="2"/>
    <n v="1128299"/>
    <d v="2021-03-19T00:00:00"/>
    <x v="2"/>
    <s v="California"/>
    <x v="2"/>
    <x v="3"/>
    <n v="0.6"/>
    <x v="3"/>
    <n v="6000"/>
    <n v="3600"/>
    <n v="1080"/>
    <n v="0.3"/>
    <n v="2021"/>
    <x v="2"/>
    <x v="2"/>
  </r>
  <r>
    <x v="2"/>
    <n v="1128299"/>
    <d v="2021-03-19T00:00:00"/>
    <x v="2"/>
    <s v="California"/>
    <x v="2"/>
    <x v="4"/>
    <n v="0.65"/>
    <x v="5"/>
    <n v="5000"/>
    <n v="3250"/>
    <n v="1625"/>
    <n v="0.5"/>
    <n v="2021"/>
    <x v="2"/>
    <x v="2"/>
  </r>
  <r>
    <x v="2"/>
    <n v="1128299"/>
    <d v="2021-03-19T00:00:00"/>
    <x v="2"/>
    <s v="California"/>
    <x v="2"/>
    <x v="5"/>
    <n v="0.6"/>
    <x v="3"/>
    <n v="7000"/>
    <n v="4200"/>
    <n v="630.00000000000011"/>
    <n v="0.15000000000000002"/>
    <n v="2021"/>
    <x v="2"/>
    <x v="2"/>
  </r>
  <r>
    <x v="2"/>
    <n v="1128299"/>
    <d v="2021-04-20T00:00:00"/>
    <x v="2"/>
    <s v="California"/>
    <x v="2"/>
    <x v="0"/>
    <n v="0.6"/>
    <x v="3"/>
    <n v="8750"/>
    <n v="5250"/>
    <n v="1837.5000000000002"/>
    <n v="0.35000000000000003"/>
    <n v="2021"/>
    <x v="3"/>
    <x v="3"/>
  </r>
  <r>
    <x v="2"/>
    <n v="1128299"/>
    <d v="2021-04-20T00:00:00"/>
    <x v="2"/>
    <s v="California"/>
    <x v="2"/>
    <x v="1"/>
    <n v="0.65"/>
    <x v="5"/>
    <n v="6750"/>
    <n v="4387.5"/>
    <n v="877.5"/>
    <n v="0.2"/>
    <n v="2021"/>
    <x v="3"/>
    <x v="3"/>
  </r>
  <r>
    <x v="2"/>
    <n v="1128299"/>
    <d v="2021-04-20T00:00:00"/>
    <x v="2"/>
    <s v="California"/>
    <x v="2"/>
    <x v="2"/>
    <n v="0.65"/>
    <x v="5"/>
    <n v="7250"/>
    <n v="4712.5"/>
    <n v="1649.3750000000002"/>
    <n v="0.35000000000000003"/>
    <n v="2021"/>
    <x v="3"/>
    <x v="3"/>
  </r>
  <r>
    <x v="2"/>
    <n v="1128299"/>
    <d v="2021-04-20T00:00:00"/>
    <x v="2"/>
    <s v="California"/>
    <x v="2"/>
    <x v="3"/>
    <n v="0.6"/>
    <x v="3"/>
    <n v="6250"/>
    <n v="3750"/>
    <n v="1125"/>
    <n v="0.3"/>
    <n v="2021"/>
    <x v="3"/>
    <x v="3"/>
  </r>
  <r>
    <x v="2"/>
    <n v="1128299"/>
    <d v="2021-04-20T00:00:00"/>
    <x v="2"/>
    <s v="California"/>
    <x v="2"/>
    <x v="4"/>
    <n v="0.65"/>
    <x v="5"/>
    <n v="5250"/>
    <n v="3412.5"/>
    <n v="1706.25"/>
    <n v="0.5"/>
    <n v="2021"/>
    <x v="3"/>
    <x v="3"/>
  </r>
  <r>
    <x v="2"/>
    <n v="1128299"/>
    <d v="2021-04-20T00:00:00"/>
    <x v="2"/>
    <s v="California"/>
    <x v="2"/>
    <x v="5"/>
    <n v="0.8"/>
    <x v="10"/>
    <n v="7000"/>
    <n v="5600"/>
    <n v="840.00000000000011"/>
    <n v="0.15000000000000002"/>
    <n v="2021"/>
    <x v="3"/>
    <x v="3"/>
  </r>
  <r>
    <x v="2"/>
    <n v="1128299"/>
    <d v="2021-05-21T00:00:00"/>
    <x v="2"/>
    <s v="California"/>
    <x v="2"/>
    <x v="0"/>
    <n v="0.6"/>
    <x v="3"/>
    <n v="9000"/>
    <n v="5400"/>
    <n v="2160"/>
    <n v="0.4"/>
    <n v="2021"/>
    <x v="4"/>
    <x v="4"/>
  </r>
  <r>
    <x v="2"/>
    <n v="1128299"/>
    <d v="2021-05-21T00:00:00"/>
    <x v="2"/>
    <s v="California"/>
    <x v="2"/>
    <x v="1"/>
    <n v="0.65"/>
    <x v="5"/>
    <n v="7500"/>
    <n v="4875"/>
    <n v="1218.75"/>
    <n v="0.25"/>
    <n v="2021"/>
    <x v="4"/>
    <x v="4"/>
  </r>
  <r>
    <x v="2"/>
    <n v="1128299"/>
    <d v="2021-05-21T00:00:00"/>
    <x v="2"/>
    <s v="California"/>
    <x v="2"/>
    <x v="2"/>
    <n v="0.65"/>
    <x v="5"/>
    <n v="7500"/>
    <n v="4875"/>
    <n v="1950"/>
    <n v="0.4"/>
    <n v="2021"/>
    <x v="4"/>
    <x v="4"/>
  </r>
  <r>
    <x v="2"/>
    <n v="1128299"/>
    <d v="2021-05-21T00:00:00"/>
    <x v="2"/>
    <s v="California"/>
    <x v="2"/>
    <x v="3"/>
    <n v="0.6"/>
    <x v="3"/>
    <n v="6500"/>
    <n v="3900"/>
    <n v="1365"/>
    <n v="0.35"/>
    <n v="2021"/>
    <x v="4"/>
    <x v="4"/>
  </r>
  <r>
    <x v="2"/>
    <n v="1128299"/>
    <d v="2021-05-21T00:00:00"/>
    <x v="2"/>
    <s v="California"/>
    <x v="2"/>
    <x v="4"/>
    <n v="0.65"/>
    <x v="5"/>
    <n v="5500"/>
    <n v="3575"/>
    <n v="1966.2500000000002"/>
    <n v="0.55000000000000004"/>
    <n v="2021"/>
    <x v="4"/>
    <x v="4"/>
  </r>
  <r>
    <x v="2"/>
    <n v="1128299"/>
    <d v="2021-05-21T00:00:00"/>
    <x v="2"/>
    <s v="California"/>
    <x v="2"/>
    <x v="5"/>
    <n v="0.8"/>
    <x v="10"/>
    <n v="7250"/>
    <n v="5800"/>
    <n v="1160"/>
    <n v="0.2"/>
    <n v="2021"/>
    <x v="4"/>
    <x v="4"/>
  </r>
  <r>
    <x v="2"/>
    <n v="1128299"/>
    <d v="2021-06-20T00:00:00"/>
    <x v="2"/>
    <s v="California"/>
    <x v="2"/>
    <x v="0"/>
    <n v="0.6"/>
    <x v="3"/>
    <n v="9750"/>
    <n v="5850"/>
    <n v="2340"/>
    <n v="0.4"/>
    <n v="2021"/>
    <x v="5"/>
    <x v="5"/>
  </r>
  <r>
    <x v="2"/>
    <n v="1128299"/>
    <d v="2021-06-20T00:00:00"/>
    <x v="2"/>
    <s v="California"/>
    <x v="2"/>
    <x v="1"/>
    <n v="0.65"/>
    <x v="5"/>
    <n v="8250"/>
    <n v="5362.5"/>
    <n v="1340.625"/>
    <n v="0.25"/>
    <n v="2021"/>
    <x v="5"/>
    <x v="5"/>
  </r>
  <r>
    <x v="2"/>
    <n v="1128299"/>
    <d v="2021-06-20T00:00:00"/>
    <x v="2"/>
    <s v="California"/>
    <x v="2"/>
    <x v="2"/>
    <n v="0.65"/>
    <x v="5"/>
    <n v="8250"/>
    <n v="5362.5"/>
    <n v="2145"/>
    <n v="0.4"/>
    <n v="2021"/>
    <x v="5"/>
    <x v="5"/>
  </r>
  <r>
    <x v="2"/>
    <n v="1128299"/>
    <d v="2021-06-20T00:00:00"/>
    <x v="2"/>
    <s v="California"/>
    <x v="2"/>
    <x v="3"/>
    <n v="0.6"/>
    <x v="3"/>
    <n v="7000"/>
    <n v="4200"/>
    <n v="1470"/>
    <n v="0.35"/>
    <n v="2021"/>
    <x v="5"/>
    <x v="5"/>
  </r>
  <r>
    <x v="2"/>
    <n v="1128299"/>
    <d v="2021-06-20T00:00:00"/>
    <x v="2"/>
    <s v="California"/>
    <x v="2"/>
    <x v="4"/>
    <n v="0.65"/>
    <x v="5"/>
    <n v="5750"/>
    <n v="3737.5"/>
    <n v="2055.625"/>
    <n v="0.55000000000000004"/>
    <n v="2021"/>
    <x v="5"/>
    <x v="5"/>
  </r>
  <r>
    <x v="2"/>
    <n v="1128299"/>
    <d v="2021-06-20T00:00:00"/>
    <x v="2"/>
    <s v="California"/>
    <x v="2"/>
    <x v="5"/>
    <n v="0.8"/>
    <x v="10"/>
    <n v="8750"/>
    <n v="7000"/>
    <n v="1400"/>
    <n v="0.2"/>
    <n v="2021"/>
    <x v="5"/>
    <x v="5"/>
  </r>
  <r>
    <x v="2"/>
    <n v="1128299"/>
    <d v="2021-07-19T00:00:00"/>
    <x v="2"/>
    <s v="California"/>
    <x v="2"/>
    <x v="0"/>
    <n v="0.6"/>
    <x v="3"/>
    <n v="10250"/>
    <n v="6150"/>
    <n v="2152.5"/>
    <n v="0.35000000000000003"/>
    <n v="2021"/>
    <x v="6"/>
    <x v="6"/>
  </r>
  <r>
    <x v="2"/>
    <n v="1128299"/>
    <d v="2021-07-19T00:00:00"/>
    <x v="2"/>
    <s v="California"/>
    <x v="2"/>
    <x v="1"/>
    <n v="0.65"/>
    <x v="5"/>
    <n v="8750"/>
    <n v="5687.5"/>
    <n v="1137.5"/>
    <n v="0.2"/>
    <n v="2021"/>
    <x v="6"/>
    <x v="6"/>
  </r>
  <r>
    <x v="2"/>
    <n v="1128299"/>
    <d v="2021-07-19T00:00:00"/>
    <x v="2"/>
    <s v="California"/>
    <x v="2"/>
    <x v="2"/>
    <n v="0.65"/>
    <x v="5"/>
    <n v="8250"/>
    <n v="5362.5"/>
    <n v="1876.8750000000002"/>
    <n v="0.35000000000000003"/>
    <n v="2021"/>
    <x v="6"/>
    <x v="6"/>
  </r>
  <r>
    <x v="2"/>
    <n v="1128299"/>
    <d v="2021-07-19T00:00:00"/>
    <x v="2"/>
    <s v="California"/>
    <x v="2"/>
    <x v="3"/>
    <n v="0.6"/>
    <x v="3"/>
    <n v="7250"/>
    <n v="4350"/>
    <n v="1305"/>
    <n v="0.3"/>
    <n v="2021"/>
    <x v="6"/>
    <x v="6"/>
  </r>
  <r>
    <x v="2"/>
    <n v="1128299"/>
    <d v="2021-07-19T00:00:00"/>
    <x v="2"/>
    <s v="California"/>
    <x v="2"/>
    <x v="4"/>
    <n v="0.65"/>
    <x v="5"/>
    <n v="7750"/>
    <n v="5037.5"/>
    <n v="2518.75"/>
    <n v="0.5"/>
    <n v="2021"/>
    <x v="6"/>
    <x v="6"/>
  </r>
  <r>
    <x v="2"/>
    <n v="1128299"/>
    <d v="2021-07-19T00:00:00"/>
    <x v="2"/>
    <s v="California"/>
    <x v="2"/>
    <x v="5"/>
    <n v="0.8"/>
    <x v="10"/>
    <n v="7750"/>
    <n v="6200"/>
    <n v="930.00000000000011"/>
    <n v="0.15000000000000002"/>
    <n v="2021"/>
    <x v="6"/>
    <x v="6"/>
  </r>
  <r>
    <x v="2"/>
    <n v="1128299"/>
    <d v="2021-08-20T00:00:00"/>
    <x v="2"/>
    <s v="California"/>
    <x v="2"/>
    <x v="0"/>
    <n v="0.65"/>
    <x v="5"/>
    <n v="9750"/>
    <n v="6337.5"/>
    <n v="2218.125"/>
    <n v="0.35000000000000003"/>
    <n v="2021"/>
    <x v="7"/>
    <x v="7"/>
  </r>
  <r>
    <x v="2"/>
    <n v="1128299"/>
    <d v="2021-08-20T00:00:00"/>
    <x v="2"/>
    <s v="California"/>
    <x v="2"/>
    <x v="1"/>
    <n v="0.70000000000000007"/>
    <x v="6"/>
    <n v="9250"/>
    <n v="6475.0000000000009"/>
    <n v="1295.0000000000002"/>
    <n v="0.2"/>
    <n v="2021"/>
    <x v="7"/>
    <x v="7"/>
  </r>
  <r>
    <x v="2"/>
    <n v="1128299"/>
    <d v="2021-08-20T00:00:00"/>
    <x v="2"/>
    <s v="California"/>
    <x v="2"/>
    <x v="2"/>
    <n v="0.65"/>
    <x v="5"/>
    <n v="8000"/>
    <n v="5200"/>
    <n v="1820.0000000000002"/>
    <n v="0.35000000000000003"/>
    <n v="2021"/>
    <x v="7"/>
    <x v="7"/>
  </r>
  <r>
    <x v="2"/>
    <n v="1128299"/>
    <d v="2021-08-20T00:00:00"/>
    <x v="2"/>
    <s v="California"/>
    <x v="2"/>
    <x v="3"/>
    <n v="0.65"/>
    <x v="5"/>
    <n v="7500"/>
    <n v="4875"/>
    <n v="1462.5"/>
    <n v="0.3"/>
    <n v="2021"/>
    <x v="7"/>
    <x v="7"/>
  </r>
  <r>
    <x v="2"/>
    <n v="1128299"/>
    <d v="2021-08-20T00:00:00"/>
    <x v="2"/>
    <s v="California"/>
    <x v="2"/>
    <x v="4"/>
    <n v="0.75"/>
    <x v="11"/>
    <n v="7500"/>
    <n v="5625"/>
    <n v="2812.5"/>
    <n v="0.5"/>
    <n v="2021"/>
    <x v="7"/>
    <x v="7"/>
  </r>
  <r>
    <x v="2"/>
    <n v="1128299"/>
    <d v="2021-08-20T00:00:00"/>
    <x v="2"/>
    <s v="California"/>
    <x v="2"/>
    <x v="5"/>
    <n v="0.8"/>
    <x v="10"/>
    <n v="7250"/>
    <n v="5800"/>
    <n v="870.00000000000011"/>
    <n v="0.15000000000000002"/>
    <n v="2021"/>
    <x v="7"/>
    <x v="7"/>
  </r>
  <r>
    <x v="2"/>
    <n v="1128299"/>
    <d v="2021-09-21T00:00:00"/>
    <x v="2"/>
    <s v="California"/>
    <x v="2"/>
    <x v="0"/>
    <n v="0.55000000000000004"/>
    <x v="4"/>
    <n v="9250"/>
    <n v="5087.5"/>
    <n v="1526.2500000000002"/>
    <n v="0.30000000000000004"/>
    <n v="2021"/>
    <x v="8"/>
    <x v="8"/>
  </r>
  <r>
    <x v="2"/>
    <n v="1128299"/>
    <d v="2021-09-21T00:00:00"/>
    <x v="2"/>
    <s v="California"/>
    <x v="2"/>
    <x v="1"/>
    <n v="0.60000000000000009"/>
    <x v="3"/>
    <n v="9250"/>
    <n v="5550.0000000000009"/>
    <n v="832.50000000000011"/>
    <n v="0.15"/>
    <n v="2021"/>
    <x v="8"/>
    <x v="8"/>
  </r>
  <r>
    <x v="2"/>
    <n v="1128299"/>
    <d v="2021-09-21T00:00:00"/>
    <x v="2"/>
    <s v="California"/>
    <x v="2"/>
    <x v="2"/>
    <n v="0.55000000000000004"/>
    <x v="4"/>
    <n v="7750"/>
    <n v="4262.5"/>
    <n v="1278.7500000000002"/>
    <n v="0.30000000000000004"/>
    <n v="2021"/>
    <x v="8"/>
    <x v="8"/>
  </r>
  <r>
    <x v="2"/>
    <n v="1128299"/>
    <d v="2021-09-21T00:00:00"/>
    <x v="2"/>
    <s v="California"/>
    <x v="2"/>
    <x v="3"/>
    <n v="0.55000000000000004"/>
    <x v="4"/>
    <n v="7250"/>
    <n v="3987.5000000000005"/>
    <n v="996.875"/>
    <n v="0.24999999999999997"/>
    <n v="2021"/>
    <x v="8"/>
    <x v="8"/>
  </r>
  <r>
    <x v="2"/>
    <n v="1128299"/>
    <d v="2021-09-21T00:00:00"/>
    <x v="2"/>
    <s v="California"/>
    <x v="2"/>
    <x v="4"/>
    <n v="0.65"/>
    <x v="5"/>
    <n v="7250"/>
    <n v="4712.5"/>
    <n v="2120.6250000000005"/>
    <n v="0.45000000000000007"/>
    <n v="2021"/>
    <x v="8"/>
    <x v="8"/>
  </r>
  <r>
    <x v="2"/>
    <n v="1128299"/>
    <d v="2021-09-21T00:00:00"/>
    <x v="2"/>
    <s v="California"/>
    <x v="2"/>
    <x v="5"/>
    <n v="0.70000000000000007"/>
    <x v="6"/>
    <n v="7750"/>
    <n v="5425.0000000000009"/>
    <n v="542.50000000000011"/>
    <n v="0.1"/>
    <n v="2021"/>
    <x v="8"/>
    <x v="8"/>
  </r>
  <r>
    <x v="2"/>
    <n v="1128299"/>
    <d v="2021-10-20T00:00:00"/>
    <x v="2"/>
    <s v="California"/>
    <x v="2"/>
    <x v="0"/>
    <n v="0.55000000000000004"/>
    <x v="4"/>
    <n v="8750"/>
    <n v="4812.5"/>
    <n v="1443.7500000000002"/>
    <n v="0.30000000000000004"/>
    <n v="2021"/>
    <x v="9"/>
    <x v="9"/>
  </r>
  <r>
    <x v="2"/>
    <n v="1128299"/>
    <d v="2021-10-20T00:00:00"/>
    <x v="2"/>
    <s v="California"/>
    <x v="2"/>
    <x v="1"/>
    <n v="0.60000000000000009"/>
    <x v="3"/>
    <n v="8750"/>
    <n v="5250.0000000000009"/>
    <n v="787.50000000000011"/>
    <n v="0.15"/>
    <n v="2021"/>
    <x v="9"/>
    <x v="9"/>
  </r>
  <r>
    <x v="2"/>
    <n v="1128299"/>
    <d v="2021-10-20T00:00:00"/>
    <x v="2"/>
    <s v="California"/>
    <x v="2"/>
    <x v="2"/>
    <n v="0.55000000000000004"/>
    <x v="4"/>
    <n v="7000"/>
    <n v="3850.0000000000005"/>
    <n v="1155.0000000000002"/>
    <n v="0.30000000000000004"/>
    <n v="2021"/>
    <x v="9"/>
    <x v="9"/>
  </r>
  <r>
    <x v="2"/>
    <n v="1128299"/>
    <d v="2021-10-20T00:00:00"/>
    <x v="2"/>
    <s v="California"/>
    <x v="2"/>
    <x v="3"/>
    <n v="0.55000000000000004"/>
    <x v="4"/>
    <n v="6750"/>
    <n v="3712.5000000000005"/>
    <n v="928.125"/>
    <n v="0.24999999999999997"/>
    <n v="2021"/>
    <x v="9"/>
    <x v="9"/>
  </r>
  <r>
    <x v="2"/>
    <n v="1128299"/>
    <d v="2021-10-20T00:00:00"/>
    <x v="2"/>
    <s v="California"/>
    <x v="2"/>
    <x v="4"/>
    <n v="0.65"/>
    <x v="5"/>
    <n v="6500"/>
    <n v="4225"/>
    <n v="1901.2500000000002"/>
    <n v="0.45000000000000007"/>
    <n v="2021"/>
    <x v="9"/>
    <x v="9"/>
  </r>
  <r>
    <x v="2"/>
    <n v="1128299"/>
    <d v="2021-10-20T00:00:00"/>
    <x v="2"/>
    <s v="California"/>
    <x v="2"/>
    <x v="5"/>
    <n v="0.70000000000000007"/>
    <x v="6"/>
    <n v="7000"/>
    <n v="4900.0000000000009"/>
    <n v="490.00000000000011"/>
    <n v="0.1"/>
    <n v="2021"/>
    <x v="9"/>
    <x v="9"/>
  </r>
  <r>
    <x v="2"/>
    <n v="1128299"/>
    <d v="2021-11-20T00:00:00"/>
    <x v="2"/>
    <s v="California"/>
    <x v="2"/>
    <x v="0"/>
    <n v="0.55000000000000004"/>
    <x v="4"/>
    <n v="8750"/>
    <n v="4812.5"/>
    <n v="1443.7500000000002"/>
    <n v="0.30000000000000004"/>
    <n v="2021"/>
    <x v="10"/>
    <x v="10"/>
  </r>
  <r>
    <x v="2"/>
    <n v="1128299"/>
    <d v="2021-11-20T00:00:00"/>
    <x v="2"/>
    <s v="California"/>
    <x v="2"/>
    <x v="1"/>
    <n v="0.60000000000000009"/>
    <x v="3"/>
    <n v="8750"/>
    <n v="5250.0000000000009"/>
    <n v="787.50000000000011"/>
    <n v="0.15"/>
    <n v="2021"/>
    <x v="10"/>
    <x v="10"/>
  </r>
  <r>
    <x v="2"/>
    <n v="1128299"/>
    <d v="2021-11-20T00:00:00"/>
    <x v="2"/>
    <s v="California"/>
    <x v="2"/>
    <x v="2"/>
    <n v="0.55000000000000004"/>
    <x v="4"/>
    <n v="7250"/>
    <n v="3987.5000000000005"/>
    <n v="1196.2500000000002"/>
    <n v="0.30000000000000004"/>
    <n v="2021"/>
    <x v="10"/>
    <x v="10"/>
  </r>
  <r>
    <x v="2"/>
    <n v="1128299"/>
    <d v="2021-11-20T00:00:00"/>
    <x v="2"/>
    <s v="California"/>
    <x v="2"/>
    <x v="3"/>
    <n v="0.55000000000000004"/>
    <x v="4"/>
    <n v="7000"/>
    <n v="3850.0000000000005"/>
    <n v="962.5"/>
    <n v="0.24999999999999997"/>
    <n v="2021"/>
    <x v="10"/>
    <x v="10"/>
  </r>
  <r>
    <x v="2"/>
    <n v="1128299"/>
    <d v="2021-11-20T00:00:00"/>
    <x v="2"/>
    <s v="California"/>
    <x v="2"/>
    <x v="4"/>
    <n v="0.65"/>
    <x v="5"/>
    <n v="6500"/>
    <n v="4225"/>
    <n v="1901.2500000000002"/>
    <n v="0.45000000000000007"/>
    <n v="2021"/>
    <x v="10"/>
    <x v="10"/>
  </r>
  <r>
    <x v="2"/>
    <n v="1128299"/>
    <d v="2021-11-20T00:00:00"/>
    <x v="2"/>
    <s v="California"/>
    <x v="2"/>
    <x v="5"/>
    <n v="0.70000000000000007"/>
    <x v="6"/>
    <n v="7750"/>
    <n v="5425.0000000000009"/>
    <n v="542.50000000000011"/>
    <n v="0.1"/>
    <n v="2021"/>
    <x v="10"/>
    <x v="10"/>
  </r>
  <r>
    <x v="2"/>
    <n v="1128299"/>
    <d v="2021-12-19T00:00:00"/>
    <x v="2"/>
    <s v="California"/>
    <x v="2"/>
    <x v="0"/>
    <n v="0.55000000000000004"/>
    <x v="4"/>
    <n v="9750"/>
    <n v="5362.5"/>
    <n v="1608.7500000000002"/>
    <n v="0.30000000000000004"/>
    <n v="2021"/>
    <x v="11"/>
    <x v="11"/>
  </r>
  <r>
    <x v="2"/>
    <n v="1128299"/>
    <d v="2021-12-19T00:00:00"/>
    <x v="2"/>
    <s v="California"/>
    <x v="2"/>
    <x v="1"/>
    <n v="0.60000000000000009"/>
    <x v="3"/>
    <n v="9750"/>
    <n v="5850.0000000000009"/>
    <n v="877.50000000000011"/>
    <n v="0.15"/>
    <n v="2021"/>
    <x v="11"/>
    <x v="11"/>
  </r>
  <r>
    <x v="2"/>
    <n v="1128299"/>
    <d v="2021-12-19T00:00:00"/>
    <x v="2"/>
    <s v="California"/>
    <x v="2"/>
    <x v="2"/>
    <n v="0.55000000000000004"/>
    <x v="4"/>
    <n v="7750"/>
    <n v="4262.5"/>
    <n v="1278.7500000000002"/>
    <n v="0.30000000000000004"/>
    <n v="2021"/>
    <x v="11"/>
    <x v="11"/>
  </r>
  <r>
    <x v="2"/>
    <n v="1128299"/>
    <d v="2021-12-19T00:00:00"/>
    <x v="2"/>
    <s v="California"/>
    <x v="2"/>
    <x v="3"/>
    <n v="0.55000000000000004"/>
    <x v="4"/>
    <n v="7750"/>
    <n v="4262.5"/>
    <n v="1065.6249999999998"/>
    <n v="0.24999999999999997"/>
    <n v="2021"/>
    <x v="11"/>
    <x v="11"/>
  </r>
  <r>
    <x v="2"/>
    <n v="1128299"/>
    <d v="2021-12-19T00:00:00"/>
    <x v="2"/>
    <s v="California"/>
    <x v="2"/>
    <x v="4"/>
    <n v="0.65"/>
    <x v="5"/>
    <n v="7000"/>
    <n v="4550"/>
    <n v="2047.5000000000002"/>
    <n v="0.45000000000000007"/>
    <n v="2021"/>
    <x v="11"/>
    <x v="11"/>
  </r>
  <r>
    <x v="2"/>
    <n v="1128299"/>
    <d v="2021-12-19T00:00:00"/>
    <x v="2"/>
    <s v="California"/>
    <x v="2"/>
    <x v="5"/>
    <n v="0.70000000000000007"/>
    <x v="6"/>
    <n v="8000"/>
    <n v="5600.0000000000009"/>
    <n v="560.00000000000011"/>
    <n v="0.1"/>
    <n v="2021"/>
    <x v="11"/>
    <x v="11"/>
  </r>
  <r>
    <x v="3"/>
    <n v="1189833"/>
    <d v="2021-01-15T00:00:00"/>
    <x v="2"/>
    <s v="California"/>
    <x v="3"/>
    <x v="0"/>
    <n v="0.35"/>
    <x v="8"/>
    <n v="7000"/>
    <n v="2450"/>
    <n v="980"/>
    <n v="0.4"/>
    <n v="2021"/>
    <x v="0"/>
    <x v="0"/>
  </r>
  <r>
    <x v="3"/>
    <n v="1189833"/>
    <d v="2021-01-15T00:00:00"/>
    <x v="2"/>
    <s v="California"/>
    <x v="3"/>
    <x v="1"/>
    <n v="0.45"/>
    <x v="2"/>
    <n v="7000"/>
    <n v="3150"/>
    <n v="787.5"/>
    <n v="0.25"/>
    <n v="2021"/>
    <x v="0"/>
    <x v="0"/>
  </r>
  <r>
    <x v="3"/>
    <n v="1189833"/>
    <d v="2021-01-15T00:00:00"/>
    <x v="2"/>
    <s v="California"/>
    <x v="3"/>
    <x v="2"/>
    <n v="0.45"/>
    <x v="2"/>
    <n v="7000"/>
    <n v="3150"/>
    <n v="1260"/>
    <n v="0.4"/>
    <n v="2021"/>
    <x v="0"/>
    <x v="0"/>
  </r>
  <r>
    <x v="3"/>
    <n v="1189833"/>
    <d v="2021-01-15T00:00:00"/>
    <x v="2"/>
    <s v="California"/>
    <x v="3"/>
    <x v="3"/>
    <n v="0.45"/>
    <x v="2"/>
    <n v="5500"/>
    <n v="2475"/>
    <n v="866.25"/>
    <n v="0.35"/>
    <n v="2021"/>
    <x v="0"/>
    <x v="0"/>
  </r>
  <r>
    <x v="3"/>
    <n v="1189833"/>
    <d v="2021-01-15T00:00:00"/>
    <x v="2"/>
    <s v="California"/>
    <x v="3"/>
    <x v="4"/>
    <n v="0.5"/>
    <x v="0"/>
    <n v="5000"/>
    <n v="2500"/>
    <n v="1375"/>
    <n v="0.55000000000000004"/>
    <n v="2021"/>
    <x v="0"/>
    <x v="0"/>
  </r>
  <r>
    <x v="3"/>
    <n v="1189833"/>
    <d v="2021-01-15T00:00:00"/>
    <x v="2"/>
    <s v="California"/>
    <x v="3"/>
    <x v="5"/>
    <n v="0.45"/>
    <x v="2"/>
    <n v="7000"/>
    <n v="3150"/>
    <n v="630"/>
    <n v="0.2"/>
    <n v="2021"/>
    <x v="0"/>
    <x v="0"/>
  </r>
  <r>
    <x v="3"/>
    <n v="1189833"/>
    <d v="2021-02-15T00:00:00"/>
    <x v="2"/>
    <s v="California"/>
    <x v="3"/>
    <x v="0"/>
    <n v="0.35"/>
    <x v="8"/>
    <n v="7500"/>
    <n v="2625"/>
    <n v="1050"/>
    <n v="0.4"/>
    <n v="2021"/>
    <x v="1"/>
    <x v="1"/>
  </r>
  <r>
    <x v="3"/>
    <n v="1189833"/>
    <d v="2021-02-15T00:00:00"/>
    <x v="2"/>
    <s v="California"/>
    <x v="3"/>
    <x v="1"/>
    <n v="0.45"/>
    <x v="2"/>
    <n v="6500"/>
    <n v="2925"/>
    <n v="731.25"/>
    <n v="0.25"/>
    <n v="2021"/>
    <x v="1"/>
    <x v="1"/>
  </r>
  <r>
    <x v="3"/>
    <n v="1189833"/>
    <d v="2021-02-15T00:00:00"/>
    <x v="2"/>
    <s v="California"/>
    <x v="3"/>
    <x v="2"/>
    <n v="0.45"/>
    <x v="2"/>
    <n v="6750"/>
    <n v="3037.5"/>
    <n v="1215"/>
    <n v="0.4"/>
    <n v="2021"/>
    <x v="1"/>
    <x v="1"/>
  </r>
  <r>
    <x v="3"/>
    <n v="1189833"/>
    <d v="2021-02-15T00:00:00"/>
    <x v="2"/>
    <s v="California"/>
    <x v="3"/>
    <x v="3"/>
    <n v="0.45"/>
    <x v="2"/>
    <n v="5250"/>
    <n v="2362.5"/>
    <n v="826.875"/>
    <n v="0.35"/>
    <n v="2021"/>
    <x v="1"/>
    <x v="1"/>
  </r>
  <r>
    <x v="3"/>
    <n v="1189833"/>
    <d v="2021-02-15T00:00:00"/>
    <x v="2"/>
    <s v="California"/>
    <x v="3"/>
    <x v="4"/>
    <n v="0.5"/>
    <x v="0"/>
    <n v="4500"/>
    <n v="2250"/>
    <n v="1237.5"/>
    <n v="0.55000000000000004"/>
    <n v="2021"/>
    <x v="1"/>
    <x v="1"/>
  </r>
  <r>
    <x v="3"/>
    <n v="1189833"/>
    <d v="2021-02-15T00:00:00"/>
    <x v="2"/>
    <s v="California"/>
    <x v="3"/>
    <x v="5"/>
    <n v="0.45"/>
    <x v="2"/>
    <n v="6500"/>
    <n v="2925"/>
    <n v="585"/>
    <n v="0.2"/>
    <n v="2021"/>
    <x v="1"/>
    <x v="1"/>
  </r>
  <r>
    <x v="3"/>
    <n v="1189833"/>
    <d v="2021-03-14T00:00:00"/>
    <x v="2"/>
    <s v="California"/>
    <x v="3"/>
    <x v="0"/>
    <n v="0.35"/>
    <x v="8"/>
    <n v="8000"/>
    <n v="2800"/>
    <n v="1120"/>
    <n v="0.4"/>
    <n v="2021"/>
    <x v="2"/>
    <x v="2"/>
  </r>
  <r>
    <x v="3"/>
    <n v="1189833"/>
    <d v="2021-03-14T00:00:00"/>
    <x v="2"/>
    <s v="California"/>
    <x v="3"/>
    <x v="1"/>
    <n v="0.45"/>
    <x v="2"/>
    <n v="6500"/>
    <n v="2925"/>
    <n v="731.25"/>
    <n v="0.25"/>
    <n v="2021"/>
    <x v="2"/>
    <x v="2"/>
  </r>
  <r>
    <x v="3"/>
    <n v="1189833"/>
    <d v="2021-03-14T00:00:00"/>
    <x v="2"/>
    <s v="California"/>
    <x v="3"/>
    <x v="2"/>
    <n v="0.45"/>
    <x v="2"/>
    <n v="6500"/>
    <n v="2925"/>
    <n v="1170"/>
    <n v="0.4"/>
    <n v="2021"/>
    <x v="2"/>
    <x v="2"/>
  </r>
  <r>
    <x v="3"/>
    <n v="1189833"/>
    <d v="2021-03-14T00:00:00"/>
    <x v="2"/>
    <s v="California"/>
    <x v="3"/>
    <x v="3"/>
    <n v="0.45"/>
    <x v="2"/>
    <n v="5500"/>
    <n v="2475"/>
    <n v="866.25"/>
    <n v="0.35"/>
    <n v="2021"/>
    <x v="2"/>
    <x v="2"/>
  </r>
  <r>
    <x v="3"/>
    <n v="1189833"/>
    <d v="2021-03-14T00:00:00"/>
    <x v="2"/>
    <s v="California"/>
    <x v="3"/>
    <x v="4"/>
    <n v="0.5"/>
    <x v="0"/>
    <n v="4250"/>
    <n v="2125"/>
    <n v="1168.75"/>
    <n v="0.55000000000000004"/>
    <n v="2021"/>
    <x v="2"/>
    <x v="2"/>
  </r>
  <r>
    <x v="3"/>
    <n v="1189833"/>
    <d v="2021-03-14T00:00:00"/>
    <x v="2"/>
    <s v="California"/>
    <x v="3"/>
    <x v="5"/>
    <n v="0.45"/>
    <x v="2"/>
    <n v="6250"/>
    <n v="2812.5"/>
    <n v="562.5"/>
    <n v="0.2"/>
    <n v="2021"/>
    <x v="2"/>
    <x v="2"/>
  </r>
  <r>
    <x v="3"/>
    <n v="1189833"/>
    <d v="2021-04-15T00:00:00"/>
    <x v="2"/>
    <s v="California"/>
    <x v="3"/>
    <x v="0"/>
    <n v="0.45"/>
    <x v="2"/>
    <n v="8000"/>
    <n v="3600"/>
    <n v="1440"/>
    <n v="0.4"/>
    <n v="2021"/>
    <x v="3"/>
    <x v="3"/>
  </r>
  <r>
    <x v="3"/>
    <n v="1189833"/>
    <d v="2021-04-15T00:00:00"/>
    <x v="2"/>
    <s v="California"/>
    <x v="3"/>
    <x v="1"/>
    <n v="0.5"/>
    <x v="0"/>
    <n v="6000"/>
    <n v="3000"/>
    <n v="750"/>
    <n v="0.25"/>
    <n v="2021"/>
    <x v="3"/>
    <x v="3"/>
  </r>
  <r>
    <x v="3"/>
    <n v="1189833"/>
    <d v="2021-04-15T00:00:00"/>
    <x v="2"/>
    <s v="California"/>
    <x v="3"/>
    <x v="2"/>
    <n v="0.5"/>
    <x v="0"/>
    <n v="6250"/>
    <n v="3125"/>
    <n v="1250"/>
    <n v="0.4"/>
    <n v="2021"/>
    <x v="3"/>
    <x v="3"/>
  </r>
  <r>
    <x v="3"/>
    <n v="1189833"/>
    <d v="2021-04-15T00:00:00"/>
    <x v="2"/>
    <s v="California"/>
    <x v="3"/>
    <x v="3"/>
    <n v="0.45"/>
    <x v="2"/>
    <n v="5250"/>
    <n v="2362.5"/>
    <n v="826.875"/>
    <n v="0.35"/>
    <n v="2021"/>
    <x v="3"/>
    <x v="3"/>
  </r>
  <r>
    <x v="3"/>
    <n v="1189833"/>
    <d v="2021-04-15T00:00:00"/>
    <x v="2"/>
    <s v="California"/>
    <x v="3"/>
    <x v="4"/>
    <n v="0.5"/>
    <x v="0"/>
    <n v="4250"/>
    <n v="2125"/>
    <n v="1168.75"/>
    <n v="0.55000000000000004"/>
    <n v="2021"/>
    <x v="3"/>
    <x v="3"/>
  </r>
  <r>
    <x v="3"/>
    <n v="1189833"/>
    <d v="2021-04-15T00:00:00"/>
    <x v="2"/>
    <s v="California"/>
    <x v="3"/>
    <x v="5"/>
    <n v="0.65"/>
    <x v="5"/>
    <n v="6000"/>
    <n v="3900"/>
    <n v="780"/>
    <n v="0.2"/>
    <n v="2021"/>
    <x v="3"/>
    <x v="3"/>
  </r>
  <r>
    <x v="3"/>
    <n v="1189833"/>
    <d v="2021-05-16T00:00:00"/>
    <x v="2"/>
    <s v="California"/>
    <x v="3"/>
    <x v="0"/>
    <n v="0.45"/>
    <x v="2"/>
    <n v="8000"/>
    <n v="3600"/>
    <n v="1440"/>
    <n v="0.4"/>
    <n v="2021"/>
    <x v="4"/>
    <x v="4"/>
  </r>
  <r>
    <x v="3"/>
    <n v="1189833"/>
    <d v="2021-05-16T00:00:00"/>
    <x v="2"/>
    <s v="California"/>
    <x v="3"/>
    <x v="1"/>
    <n v="0.5"/>
    <x v="0"/>
    <n v="6500"/>
    <n v="3250"/>
    <n v="812.5"/>
    <n v="0.25"/>
    <n v="2021"/>
    <x v="4"/>
    <x v="4"/>
  </r>
  <r>
    <x v="3"/>
    <n v="1189833"/>
    <d v="2021-05-16T00:00:00"/>
    <x v="2"/>
    <s v="California"/>
    <x v="3"/>
    <x v="2"/>
    <n v="0.5"/>
    <x v="0"/>
    <n v="6500"/>
    <n v="3250"/>
    <n v="1300"/>
    <n v="0.4"/>
    <n v="2021"/>
    <x v="4"/>
    <x v="4"/>
  </r>
  <r>
    <x v="3"/>
    <n v="1189833"/>
    <d v="2021-05-16T00:00:00"/>
    <x v="2"/>
    <s v="California"/>
    <x v="3"/>
    <x v="3"/>
    <n v="0.45"/>
    <x v="2"/>
    <n v="5500"/>
    <n v="2475"/>
    <n v="866.25"/>
    <n v="0.35"/>
    <n v="2021"/>
    <x v="4"/>
    <x v="4"/>
  </r>
  <r>
    <x v="3"/>
    <n v="1189833"/>
    <d v="2021-05-16T00:00:00"/>
    <x v="2"/>
    <s v="California"/>
    <x v="3"/>
    <x v="4"/>
    <n v="0.5"/>
    <x v="0"/>
    <n v="4500"/>
    <n v="2250"/>
    <n v="1237.5"/>
    <n v="0.55000000000000004"/>
    <n v="2021"/>
    <x v="4"/>
    <x v="4"/>
  </r>
  <r>
    <x v="3"/>
    <n v="1189833"/>
    <d v="2021-05-16T00:00:00"/>
    <x v="2"/>
    <s v="California"/>
    <x v="3"/>
    <x v="5"/>
    <n v="0.65"/>
    <x v="5"/>
    <n v="6250"/>
    <n v="4062.5"/>
    <n v="812.5"/>
    <n v="0.2"/>
    <n v="2021"/>
    <x v="4"/>
    <x v="4"/>
  </r>
  <r>
    <x v="3"/>
    <n v="1189833"/>
    <d v="2021-06-15T00:00:00"/>
    <x v="2"/>
    <s v="California"/>
    <x v="3"/>
    <x v="0"/>
    <n v="0.45"/>
    <x v="2"/>
    <n v="9000"/>
    <n v="4050"/>
    <n v="1620"/>
    <n v="0.4"/>
    <n v="2021"/>
    <x v="5"/>
    <x v="5"/>
  </r>
  <r>
    <x v="3"/>
    <n v="1189833"/>
    <d v="2021-06-15T00:00:00"/>
    <x v="2"/>
    <s v="California"/>
    <x v="3"/>
    <x v="1"/>
    <n v="0.5"/>
    <x v="0"/>
    <n v="7500"/>
    <n v="3750"/>
    <n v="937.5"/>
    <n v="0.25"/>
    <n v="2021"/>
    <x v="5"/>
    <x v="5"/>
  </r>
  <r>
    <x v="3"/>
    <n v="1189833"/>
    <d v="2021-06-15T00:00:00"/>
    <x v="2"/>
    <s v="California"/>
    <x v="3"/>
    <x v="2"/>
    <n v="0.5"/>
    <x v="0"/>
    <n v="7500"/>
    <n v="3750"/>
    <n v="1500"/>
    <n v="0.4"/>
    <n v="2021"/>
    <x v="5"/>
    <x v="5"/>
  </r>
  <r>
    <x v="3"/>
    <n v="1189833"/>
    <d v="2021-06-15T00:00:00"/>
    <x v="2"/>
    <s v="California"/>
    <x v="3"/>
    <x v="3"/>
    <n v="0.45"/>
    <x v="2"/>
    <n v="6250"/>
    <n v="2812.5"/>
    <n v="984.37499999999989"/>
    <n v="0.35"/>
    <n v="2021"/>
    <x v="5"/>
    <x v="5"/>
  </r>
  <r>
    <x v="3"/>
    <n v="1189833"/>
    <d v="2021-06-15T00:00:00"/>
    <x v="2"/>
    <s v="California"/>
    <x v="3"/>
    <x v="4"/>
    <n v="0.5"/>
    <x v="0"/>
    <n v="5000"/>
    <n v="2500"/>
    <n v="1375"/>
    <n v="0.55000000000000004"/>
    <n v="2021"/>
    <x v="5"/>
    <x v="5"/>
  </r>
  <r>
    <x v="3"/>
    <n v="1189833"/>
    <d v="2021-06-15T00:00:00"/>
    <x v="2"/>
    <s v="California"/>
    <x v="3"/>
    <x v="5"/>
    <n v="0.65"/>
    <x v="5"/>
    <n v="8000"/>
    <n v="5200"/>
    <n v="1040"/>
    <n v="0.2"/>
    <n v="2021"/>
    <x v="5"/>
    <x v="5"/>
  </r>
  <r>
    <x v="3"/>
    <n v="1189833"/>
    <d v="2021-07-14T00:00:00"/>
    <x v="2"/>
    <s v="California"/>
    <x v="3"/>
    <x v="0"/>
    <n v="0.45"/>
    <x v="2"/>
    <n v="9500"/>
    <n v="4275"/>
    <n v="1710"/>
    <n v="0.4"/>
    <n v="2021"/>
    <x v="6"/>
    <x v="6"/>
  </r>
  <r>
    <x v="3"/>
    <n v="1189833"/>
    <d v="2021-07-14T00:00:00"/>
    <x v="2"/>
    <s v="California"/>
    <x v="3"/>
    <x v="1"/>
    <n v="0.5"/>
    <x v="0"/>
    <n v="8000"/>
    <n v="4000"/>
    <n v="1000"/>
    <n v="0.25"/>
    <n v="2021"/>
    <x v="6"/>
    <x v="6"/>
  </r>
  <r>
    <x v="3"/>
    <n v="1189833"/>
    <d v="2021-07-14T00:00:00"/>
    <x v="2"/>
    <s v="California"/>
    <x v="3"/>
    <x v="2"/>
    <n v="0.5"/>
    <x v="0"/>
    <n v="7500"/>
    <n v="3750"/>
    <n v="1500"/>
    <n v="0.4"/>
    <n v="2021"/>
    <x v="6"/>
    <x v="6"/>
  </r>
  <r>
    <x v="3"/>
    <n v="1189833"/>
    <d v="2021-07-14T00:00:00"/>
    <x v="2"/>
    <s v="California"/>
    <x v="3"/>
    <x v="3"/>
    <n v="0.45"/>
    <x v="2"/>
    <n v="6500"/>
    <n v="2925"/>
    <n v="1023.7499999999999"/>
    <n v="0.35"/>
    <n v="2021"/>
    <x v="6"/>
    <x v="6"/>
  </r>
  <r>
    <x v="3"/>
    <n v="1189833"/>
    <d v="2021-07-14T00:00:00"/>
    <x v="2"/>
    <s v="California"/>
    <x v="3"/>
    <x v="4"/>
    <n v="0.5"/>
    <x v="0"/>
    <n v="7000"/>
    <n v="3500"/>
    <n v="1925.0000000000002"/>
    <n v="0.55000000000000004"/>
    <n v="2021"/>
    <x v="6"/>
    <x v="6"/>
  </r>
  <r>
    <x v="3"/>
    <n v="1189833"/>
    <d v="2021-07-14T00:00:00"/>
    <x v="2"/>
    <s v="California"/>
    <x v="3"/>
    <x v="5"/>
    <n v="0.65"/>
    <x v="5"/>
    <n v="7000"/>
    <n v="4550"/>
    <n v="910"/>
    <n v="0.2"/>
    <n v="2021"/>
    <x v="6"/>
    <x v="6"/>
  </r>
  <r>
    <x v="3"/>
    <n v="1189833"/>
    <d v="2021-08-15T00:00:00"/>
    <x v="2"/>
    <s v="California"/>
    <x v="3"/>
    <x v="0"/>
    <n v="0.5"/>
    <x v="0"/>
    <n v="9000"/>
    <n v="4500"/>
    <n v="1800"/>
    <n v="0.4"/>
    <n v="2021"/>
    <x v="7"/>
    <x v="7"/>
  </r>
  <r>
    <x v="3"/>
    <n v="1189833"/>
    <d v="2021-08-15T00:00:00"/>
    <x v="2"/>
    <s v="California"/>
    <x v="3"/>
    <x v="1"/>
    <n v="0.55000000000000004"/>
    <x v="4"/>
    <n v="8500"/>
    <n v="4675"/>
    <n v="1168.75"/>
    <n v="0.25"/>
    <n v="2021"/>
    <x v="7"/>
    <x v="7"/>
  </r>
  <r>
    <x v="3"/>
    <n v="1189833"/>
    <d v="2021-08-15T00:00:00"/>
    <x v="2"/>
    <s v="California"/>
    <x v="3"/>
    <x v="2"/>
    <n v="0.5"/>
    <x v="0"/>
    <n v="7250"/>
    <n v="3625"/>
    <n v="1450"/>
    <n v="0.4"/>
    <n v="2021"/>
    <x v="7"/>
    <x v="7"/>
  </r>
  <r>
    <x v="3"/>
    <n v="1189833"/>
    <d v="2021-08-15T00:00:00"/>
    <x v="2"/>
    <s v="California"/>
    <x v="3"/>
    <x v="3"/>
    <n v="0.5"/>
    <x v="0"/>
    <n v="6750"/>
    <n v="3375"/>
    <n v="1181.25"/>
    <n v="0.35"/>
    <n v="2021"/>
    <x v="7"/>
    <x v="7"/>
  </r>
  <r>
    <x v="3"/>
    <n v="1189833"/>
    <d v="2021-08-15T00:00:00"/>
    <x v="2"/>
    <s v="California"/>
    <x v="3"/>
    <x v="4"/>
    <n v="0.6"/>
    <x v="3"/>
    <n v="6750"/>
    <n v="4050"/>
    <n v="2227.5"/>
    <n v="0.55000000000000004"/>
    <n v="2021"/>
    <x v="7"/>
    <x v="7"/>
  </r>
  <r>
    <x v="3"/>
    <n v="1189833"/>
    <d v="2021-08-15T00:00:00"/>
    <x v="2"/>
    <s v="California"/>
    <x v="3"/>
    <x v="5"/>
    <n v="0.65"/>
    <x v="5"/>
    <n v="6500"/>
    <n v="4225"/>
    <n v="845"/>
    <n v="0.2"/>
    <n v="2021"/>
    <x v="7"/>
    <x v="7"/>
  </r>
  <r>
    <x v="3"/>
    <n v="1189833"/>
    <d v="2021-09-16T00:00:00"/>
    <x v="2"/>
    <s v="California"/>
    <x v="3"/>
    <x v="0"/>
    <n v="0.5"/>
    <x v="0"/>
    <n v="8500"/>
    <n v="4250"/>
    <n v="1700"/>
    <n v="0.4"/>
    <n v="2021"/>
    <x v="8"/>
    <x v="8"/>
  </r>
  <r>
    <x v="3"/>
    <n v="1189833"/>
    <d v="2021-09-16T00:00:00"/>
    <x v="2"/>
    <s v="California"/>
    <x v="3"/>
    <x v="1"/>
    <n v="0.55000000000000004"/>
    <x v="4"/>
    <n v="8500"/>
    <n v="4675"/>
    <n v="1168.75"/>
    <n v="0.25"/>
    <n v="2021"/>
    <x v="8"/>
    <x v="8"/>
  </r>
  <r>
    <x v="3"/>
    <n v="1189833"/>
    <d v="2021-09-16T00:00:00"/>
    <x v="2"/>
    <s v="California"/>
    <x v="3"/>
    <x v="2"/>
    <n v="0.5"/>
    <x v="0"/>
    <n v="7000"/>
    <n v="3500"/>
    <n v="1400"/>
    <n v="0.4"/>
    <n v="2021"/>
    <x v="8"/>
    <x v="8"/>
  </r>
  <r>
    <x v="3"/>
    <n v="1189833"/>
    <d v="2021-09-16T00:00:00"/>
    <x v="2"/>
    <s v="California"/>
    <x v="3"/>
    <x v="3"/>
    <n v="0.5"/>
    <x v="0"/>
    <n v="6500"/>
    <n v="3250"/>
    <n v="1137.5"/>
    <n v="0.35"/>
    <n v="2021"/>
    <x v="8"/>
    <x v="8"/>
  </r>
  <r>
    <x v="3"/>
    <n v="1189833"/>
    <d v="2021-09-16T00:00:00"/>
    <x v="2"/>
    <s v="California"/>
    <x v="3"/>
    <x v="4"/>
    <n v="0.6"/>
    <x v="3"/>
    <n v="6500"/>
    <n v="3900"/>
    <n v="2145"/>
    <n v="0.55000000000000004"/>
    <n v="2021"/>
    <x v="8"/>
    <x v="8"/>
  </r>
  <r>
    <x v="3"/>
    <n v="1189833"/>
    <d v="2021-09-16T00:00:00"/>
    <x v="2"/>
    <s v="California"/>
    <x v="3"/>
    <x v="5"/>
    <n v="0.65"/>
    <x v="5"/>
    <n v="7000"/>
    <n v="4550"/>
    <n v="910"/>
    <n v="0.2"/>
    <n v="2021"/>
    <x v="8"/>
    <x v="8"/>
  </r>
  <r>
    <x v="3"/>
    <n v="1189833"/>
    <d v="2021-10-15T00:00:00"/>
    <x v="2"/>
    <s v="California"/>
    <x v="3"/>
    <x v="0"/>
    <n v="0.5"/>
    <x v="0"/>
    <n v="8000"/>
    <n v="4000"/>
    <n v="1600"/>
    <n v="0.4"/>
    <n v="2021"/>
    <x v="9"/>
    <x v="9"/>
  </r>
  <r>
    <x v="3"/>
    <n v="1189833"/>
    <d v="2021-10-15T00:00:00"/>
    <x v="2"/>
    <s v="California"/>
    <x v="3"/>
    <x v="1"/>
    <n v="0.55000000000000004"/>
    <x v="4"/>
    <n v="8000"/>
    <n v="4400"/>
    <n v="1100"/>
    <n v="0.25"/>
    <n v="2021"/>
    <x v="9"/>
    <x v="9"/>
  </r>
  <r>
    <x v="3"/>
    <n v="1189833"/>
    <d v="2021-10-15T00:00:00"/>
    <x v="2"/>
    <s v="California"/>
    <x v="3"/>
    <x v="2"/>
    <n v="0.5"/>
    <x v="0"/>
    <n v="6500"/>
    <n v="3250"/>
    <n v="1300"/>
    <n v="0.4"/>
    <n v="2021"/>
    <x v="9"/>
    <x v="9"/>
  </r>
  <r>
    <x v="3"/>
    <n v="1189833"/>
    <d v="2021-10-15T00:00:00"/>
    <x v="2"/>
    <s v="California"/>
    <x v="3"/>
    <x v="3"/>
    <n v="0.5"/>
    <x v="0"/>
    <n v="6250"/>
    <n v="3125"/>
    <n v="1093.75"/>
    <n v="0.35"/>
    <n v="2021"/>
    <x v="9"/>
    <x v="9"/>
  </r>
  <r>
    <x v="3"/>
    <n v="1189833"/>
    <d v="2021-10-15T00:00:00"/>
    <x v="2"/>
    <s v="California"/>
    <x v="3"/>
    <x v="4"/>
    <n v="0.6"/>
    <x v="3"/>
    <n v="6000"/>
    <n v="3600"/>
    <n v="1980.0000000000002"/>
    <n v="0.55000000000000004"/>
    <n v="2021"/>
    <x v="9"/>
    <x v="9"/>
  </r>
  <r>
    <x v="3"/>
    <n v="1189833"/>
    <d v="2021-10-15T00:00:00"/>
    <x v="2"/>
    <s v="California"/>
    <x v="3"/>
    <x v="5"/>
    <n v="0.65"/>
    <x v="5"/>
    <n v="6500"/>
    <n v="4225"/>
    <n v="845"/>
    <n v="0.2"/>
    <n v="2021"/>
    <x v="9"/>
    <x v="9"/>
  </r>
  <r>
    <x v="3"/>
    <n v="1189833"/>
    <d v="2021-11-15T00:00:00"/>
    <x v="2"/>
    <s v="California"/>
    <x v="3"/>
    <x v="0"/>
    <n v="0.5"/>
    <x v="0"/>
    <n v="8250"/>
    <n v="4125"/>
    <n v="1650"/>
    <n v="0.4"/>
    <n v="2021"/>
    <x v="10"/>
    <x v="10"/>
  </r>
  <r>
    <x v="3"/>
    <n v="1189833"/>
    <d v="2021-11-15T00:00:00"/>
    <x v="2"/>
    <s v="California"/>
    <x v="3"/>
    <x v="1"/>
    <n v="0.55000000000000004"/>
    <x v="4"/>
    <n v="8250"/>
    <n v="4537.5"/>
    <n v="1134.375"/>
    <n v="0.25"/>
    <n v="2021"/>
    <x v="10"/>
    <x v="10"/>
  </r>
  <r>
    <x v="3"/>
    <n v="1189833"/>
    <d v="2021-11-15T00:00:00"/>
    <x v="2"/>
    <s v="California"/>
    <x v="3"/>
    <x v="2"/>
    <n v="0.5"/>
    <x v="0"/>
    <n v="6750"/>
    <n v="3375"/>
    <n v="1350"/>
    <n v="0.4"/>
    <n v="2021"/>
    <x v="10"/>
    <x v="10"/>
  </r>
  <r>
    <x v="3"/>
    <n v="1189833"/>
    <d v="2021-11-15T00:00:00"/>
    <x v="2"/>
    <s v="California"/>
    <x v="3"/>
    <x v="3"/>
    <n v="0.5"/>
    <x v="0"/>
    <n v="6500"/>
    <n v="3250"/>
    <n v="1137.5"/>
    <n v="0.35"/>
    <n v="2021"/>
    <x v="10"/>
    <x v="10"/>
  </r>
  <r>
    <x v="3"/>
    <n v="1189833"/>
    <d v="2021-11-15T00:00:00"/>
    <x v="2"/>
    <s v="California"/>
    <x v="3"/>
    <x v="4"/>
    <n v="0.6"/>
    <x v="3"/>
    <n v="6000"/>
    <n v="3600"/>
    <n v="1980.0000000000002"/>
    <n v="0.55000000000000004"/>
    <n v="2021"/>
    <x v="10"/>
    <x v="10"/>
  </r>
  <r>
    <x v="3"/>
    <n v="1189833"/>
    <d v="2021-11-15T00:00:00"/>
    <x v="2"/>
    <s v="California"/>
    <x v="3"/>
    <x v="5"/>
    <n v="0.65"/>
    <x v="5"/>
    <n v="7000"/>
    <n v="4550"/>
    <n v="910"/>
    <n v="0.2"/>
    <n v="2021"/>
    <x v="10"/>
    <x v="10"/>
  </r>
  <r>
    <x v="3"/>
    <n v="1189833"/>
    <d v="2021-12-14T00:00:00"/>
    <x v="2"/>
    <s v="California"/>
    <x v="3"/>
    <x v="0"/>
    <n v="0.5"/>
    <x v="0"/>
    <n v="9000"/>
    <n v="4500"/>
    <n v="1800"/>
    <n v="0.4"/>
    <n v="2021"/>
    <x v="11"/>
    <x v="11"/>
  </r>
  <r>
    <x v="3"/>
    <n v="1189833"/>
    <d v="2021-12-14T00:00:00"/>
    <x v="2"/>
    <s v="California"/>
    <x v="3"/>
    <x v="1"/>
    <n v="0.55000000000000004"/>
    <x v="4"/>
    <n v="9000"/>
    <n v="4950"/>
    <n v="1237.5"/>
    <n v="0.25"/>
    <n v="2021"/>
    <x v="11"/>
    <x v="11"/>
  </r>
  <r>
    <x v="3"/>
    <n v="1189833"/>
    <d v="2021-12-14T00:00:00"/>
    <x v="2"/>
    <s v="California"/>
    <x v="3"/>
    <x v="2"/>
    <n v="0.5"/>
    <x v="0"/>
    <n v="7000"/>
    <n v="3500"/>
    <n v="1400"/>
    <n v="0.4"/>
    <n v="2021"/>
    <x v="11"/>
    <x v="11"/>
  </r>
  <r>
    <x v="3"/>
    <n v="1189833"/>
    <d v="2021-12-14T00:00:00"/>
    <x v="2"/>
    <s v="California"/>
    <x v="3"/>
    <x v="3"/>
    <n v="0.5"/>
    <x v="0"/>
    <n v="7000"/>
    <n v="3500"/>
    <n v="1225"/>
    <n v="0.35"/>
    <n v="2021"/>
    <x v="11"/>
    <x v="11"/>
  </r>
  <r>
    <x v="3"/>
    <n v="1189833"/>
    <d v="2021-12-14T00:00:00"/>
    <x v="2"/>
    <s v="California"/>
    <x v="3"/>
    <x v="4"/>
    <n v="0.6"/>
    <x v="3"/>
    <n v="6250"/>
    <n v="3750"/>
    <n v="2062.5"/>
    <n v="0.55000000000000004"/>
    <n v="2021"/>
    <x v="11"/>
    <x v="11"/>
  </r>
  <r>
    <x v="3"/>
    <n v="1189833"/>
    <d v="2021-12-14T00:00:00"/>
    <x v="2"/>
    <s v="California"/>
    <x v="3"/>
    <x v="5"/>
    <n v="0.65"/>
    <x v="5"/>
    <n v="7250"/>
    <n v="4712.5"/>
    <n v="942.5"/>
    <n v="0.2"/>
    <n v="2021"/>
    <x v="11"/>
    <x v="11"/>
  </r>
  <r>
    <x v="0"/>
    <n v="1185732"/>
    <d v="2021-01-15T00:00:00"/>
    <x v="3"/>
    <s v="Illinois"/>
    <x v="4"/>
    <x v="0"/>
    <n v="0.45"/>
    <x v="2"/>
    <n v="4750"/>
    <n v="2137.5"/>
    <n v="855"/>
    <n v="0.4"/>
    <n v="2021"/>
    <x v="0"/>
    <x v="0"/>
  </r>
  <r>
    <x v="0"/>
    <n v="1185732"/>
    <d v="2021-01-15T00:00:00"/>
    <x v="3"/>
    <s v="Illinois"/>
    <x v="4"/>
    <x v="1"/>
    <n v="0.45"/>
    <x v="2"/>
    <n v="2750"/>
    <n v="1237.5"/>
    <n v="433.125"/>
    <n v="0.35"/>
    <n v="2021"/>
    <x v="0"/>
    <x v="0"/>
  </r>
  <r>
    <x v="0"/>
    <n v="1185732"/>
    <d v="2021-01-15T00:00:00"/>
    <x v="3"/>
    <s v="Illinois"/>
    <x v="4"/>
    <x v="2"/>
    <n v="0.35000000000000003"/>
    <x v="8"/>
    <n v="2750"/>
    <n v="962.50000000000011"/>
    <n v="336.875"/>
    <n v="0.35"/>
    <n v="2021"/>
    <x v="0"/>
    <x v="0"/>
  </r>
  <r>
    <x v="0"/>
    <n v="1185732"/>
    <d v="2021-01-15T00:00:00"/>
    <x v="3"/>
    <s v="Illinois"/>
    <x v="4"/>
    <x v="3"/>
    <n v="0.4"/>
    <x v="1"/>
    <n v="1250"/>
    <n v="500"/>
    <n v="200"/>
    <n v="0.4"/>
    <n v="2021"/>
    <x v="0"/>
    <x v="0"/>
  </r>
  <r>
    <x v="0"/>
    <n v="1185732"/>
    <d v="2021-01-15T00:00:00"/>
    <x v="3"/>
    <s v="Illinois"/>
    <x v="4"/>
    <x v="4"/>
    <n v="0.54999999999999993"/>
    <x v="4"/>
    <n v="1750"/>
    <n v="962.49999999999989"/>
    <n v="336.87499999999994"/>
    <n v="0.35"/>
    <n v="2021"/>
    <x v="0"/>
    <x v="0"/>
  </r>
  <r>
    <x v="0"/>
    <n v="1185732"/>
    <d v="2021-01-15T00:00:00"/>
    <x v="3"/>
    <s v="Illinois"/>
    <x v="4"/>
    <x v="5"/>
    <n v="0.45"/>
    <x v="2"/>
    <n v="2750"/>
    <n v="1237.5"/>
    <n v="618.75"/>
    <n v="0.5"/>
    <n v="2021"/>
    <x v="0"/>
    <x v="0"/>
  </r>
  <r>
    <x v="0"/>
    <n v="1185732"/>
    <d v="2021-02-15T00:00:00"/>
    <x v="3"/>
    <s v="Illinois"/>
    <x v="4"/>
    <x v="0"/>
    <n v="0.45"/>
    <x v="2"/>
    <n v="5250"/>
    <n v="2362.5"/>
    <n v="945"/>
    <n v="0.4"/>
    <n v="2021"/>
    <x v="1"/>
    <x v="1"/>
  </r>
  <r>
    <x v="0"/>
    <n v="1185732"/>
    <d v="2021-02-15T00:00:00"/>
    <x v="3"/>
    <s v="Illinois"/>
    <x v="4"/>
    <x v="1"/>
    <n v="0.45"/>
    <x v="2"/>
    <n v="1750"/>
    <n v="787.5"/>
    <n v="275.625"/>
    <n v="0.35"/>
    <n v="2021"/>
    <x v="1"/>
    <x v="1"/>
  </r>
  <r>
    <x v="0"/>
    <n v="1185732"/>
    <d v="2021-02-15T00:00:00"/>
    <x v="3"/>
    <s v="Illinois"/>
    <x v="4"/>
    <x v="2"/>
    <n v="0.35000000000000003"/>
    <x v="8"/>
    <n v="2250"/>
    <n v="787.50000000000011"/>
    <n v="275.625"/>
    <n v="0.35"/>
    <n v="2021"/>
    <x v="1"/>
    <x v="1"/>
  </r>
  <r>
    <x v="0"/>
    <n v="1185732"/>
    <d v="2021-02-15T00:00:00"/>
    <x v="3"/>
    <s v="Illinois"/>
    <x v="4"/>
    <x v="3"/>
    <n v="0.4"/>
    <x v="1"/>
    <n v="1000"/>
    <n v="400"/>
    <n v="160"/>
    <n v="0.4"/>
    <n v="2021"/>
    <x v="1"/>
    <x v="1"/>
  </r>
  <r>
    <x v="0"/>
    <n v="1185732"/>
    <d v="2021-02-15T00:00:00"/>
    <x v="3"/>
    <s v="Illinois"/>
    <x v="4"/>
    <x v="4"/>
    <n v="0.54999999999999993"/>
    <x v="4"/>
    <n v="1750"/>
    <n v="962.49999999999989"/>
    <n v="336.87499999999994"/>
    <n v="0.35"/>
    <n v="2021"/>
    <x v="1"/>
    <x v="1"/>
  </r>
  <r>
    <x v="0"/>
    <n v="1185732"/>
    <d v="2021-02-15T00:00:00"/>
    <x v="3"/>
    <s v="Illinois"/>
    <x v="4"/>
    <x v="5"/>
    <n v="0.45"/>
    <x v="2"/>
    <n v="2750"/>
    <n v="1237.5"/>
    <n v="618.75"/>
    <n v="0.5"/>
    <n v="2021"/>
    <x v="1"/>
    <x v="1"/>
  </r>
  <r>
    <x v="0"/>
    <n v="1185732"/>
    <d v="2021-03-14T00:00:00"/>
    <x v="3"/>
    <s v="Illinois"/>
    <x v="4"/>
    <x v="0"/>
    <n v="0.5"/>
    <x v="0"/>
    <n v="4950"/>
    <n v="2475"/>
    <n v="990"/>
    <n v="0.4"/>
    <n v="2021"/>
    <x v="2"/>
    <x v="2"/>
  </r>
  <r>
    <x v="0"/>
    <n v="1185732"/>
    <d v="2021-03-14T00:00:00"/>
    <x v="3"/>
    <s v="Illinois"/>
    <x v="4"/>
    <x v="1"/>
    <n v="0.5"/>
    <x v="0"/>
    <n v="2000"/>
    <n v="1000"/>
    <n v="350"/>
    <n v="0.35"/>
    <n v="2021"/>
    <x v="2"/>
    <x v="2"/>
  </r>
  <r>
    <x v="0"/>
    <n v="1185732"/>
    <d v="2021-03-14T00:00:00"/>
    <x v="3"/>
    <s v="Illinois"/>
    <x v="4"/>
    <x v="2"/>
    <n v="0.4"/>
    <x v="1"/>
    <n v="2250"/>
    <n v="900"/>
    <n v="315"/>
    <n v="0.35"/>
    <n v="2021"/>
    <x v="2"/>
    <x v="2"/>
  </r>
  <r>
    <x v="0"/>
    <n v="1185732"/>
    <d v="2021-03-14T00:00:00"/>
    <x v="3"/>
    <s v="Illinois"/>
    <x v="4"/>
    <x v="3"/>
    <n v="0.45"/>
    <x v="2"/>
    <n v="750"/>
    <n v="337.5"/>
    <n v="135"/>
    <n v="0.4"/>
    <n v="2021"/>
    <x v="2"/>
    <x v="2"/>
  </r>
  <r>
    <x v="0"/>
    <n v="1185732"/>
    <d v="2021-03-14T00:00:00"/>
    <x v="3"/>
    <s v="Illinois"/>
    <x v="4"/>
    <x v="4"/>
    <n v="0.6"/>
    <x v="3"/>
    <n v="1250"/>
    <n v="750"/>
    <n v="262.5"/>
    <n v="0.35"/>
    <n v="2021"/>
    <x v="2"/>
    <x v="2"/>
  </r>
  <r>
    <x v="0"/>
    <n v="1185732"/>
    <d v="2021-03-14T00:00:00"/>
    <x v="3"/>
    <s v="Illinois"/>
    <x v="4"/>
    <x v="5"/>
    <n v="0.5"/>
    <x v="0"/>
    <n v="2250"/>
    <n v="1125"/>
    <n v="562.5"/>
    <n v="0.5"/>
    <n v="2021"/>
    <x v="2"/>
    <x v="2"/>
  </r>
  <r>
    <x v="0"/>
    <n v="1185732"/>
    <d v="2021-04-15T00:00:00"/>
    <x v="3"/>
    <s v="Illinois"/>
    <x v="4"/>
    <x v="0"/>
    <n v="0.5"/>
    <x v="0"/>
    <n v="4500"/>
    <n v="2250"/>
    <n v="900"/>
    <n v="0.4"/>
    <n v="2021"/>
    <x v="3"/>
    <x v="3"/>
  </r>
  <r>
    <x v="0"/>
    <n v="1185732"/>
    <d v="2021-04-15T00:00:00"/>
    <x v="3"/>
    <s v="Illinois"/>
    <x v="4"/>
    <x v="1"/>
    <n v="0.5"/>
    <x v="0"/>
    <n v="1500"/>
    <n v="750"/>
    <n v="262.5"/>
    <n v="0.35"/>
    <n v="2021"/>
    <x v="3"/>
    <x v="3"/>
  </r>
  <r>
    <x v="0"/>
    <n v="1185732"/>
    <d v="2021-04-15T00:00:00"/>
    <x v="3"/>
    <s v="Illinois"/>
    <x v="4"/>
    <x v="2"/>
    <n v="0.4"/>
    <x v="1"/>
    <n v="1500"/>
    <n v="600"/>
    <n v="210"/>
    <n v="0.35"/>
    <n v="2021"/>
    <x v="3"/>
    <x v="3"/>
  </r>
  <r>
    <x v="0"/>
    <n v="1185732"/>
    <d v="2021-04-15T00:00:00"/>
    <x v="3"/>
    <s v="Illinois"/>
    <x v="4"/>
    <x v="3"/>
    <n v="0.45"/>
    <x v="2"/>
    <n v="750"/>
    <n v="337.5"/>
    <n v="135"/>
    <n v="0.4"/>
    <n v="2021"/>
    <x v="3"/>
    <x v="3"/>
  </r>
  <r>
    <x v="0"/>
    <n v="1185732"/>
    <d v="2021-04-15T00:00:00"/>
    <x v="3"/>
    <s v="Illinois"/>
    <x v="4"/>
    <x v="4"/>
    <n v="0.6"/>
    <x v="3"/>
    <n v="1000"/>
    <n v="600"/>
    <n v="210"/>
    <n v="0.35"/>
    <n v="2021"/>
    <x v="3"/>
    <x v="3"/>
  </r>
  <r>
    <x v="0"/>
    <n v="1185732"/>
    <d v="2021-04-15T00:00:00"/>
    <x v="3"/>
    <s v="Illinois"/>
    <x v="4"/>
    <x v="5"/>
    <n v="0.5"/>
    <x v="0"/>
    <n v="2250"/>
    <n v="1125"/>
    <n v="562.5"/>
    <n v="0.5"/>
    <n v="2021"/>
    <x v="3"/>
    <x v="3"/>
  </r>
  <r>
    <x v="0"/>
    <n v="1185732"/>
    <d v="2021-05-16T00:00:00"/>
    <x v="3"/>
    <s v="Illinois"/>
    <x v="4"/>
    <x v="0"/>
    <n v="0.6"/>
    <x v="3"/>
    <n v="4950"/>
    <n v="2970"/>
    <n v="1188"/>
    <n v="0.4"/>
    <n v="2021"/>
    <x v="4"/>
    <x v="4"/>
  </r>
  <r>
    <x v="0"/>
    <n v="1185732"/>
    <d v="2021-05-16T00:00:00"/>
    <x v="3"/>
    <s v="Illinois"/>
    <x v="4"/>
    <x v="1"/>
    <n v="0.55000000000000004"/>
    <x v="4"/>
    <n v="2000"/>
    <n v="1100"/>
    <n v="385"/>
    <n v="0.35"/>
    <n v="2021"/>
    <x v="4"/>
    <x v="4"/>
  </r>
  <r>
    <x v="0"/>
    <n v="1185732"/>
    <d v="2021-05-16T00:00:00"/>
    <x v="3"/>
    <s v="Illinois"/>
    <x v="4"/>
    <x v="2"/>
    <n v="0.5"/>
    <x v="0"/>
    <n v="1750"/>
    <n v="875"/>
    <n v="306.25"/>
    <n v="0.35"/>
    <n v="2021"/>
    <x v="4"/>
    <x v="4"/>
  </r>
  <r>
    <x v="0"/>
    <n v="1185732"/>
    <d v="2021-05-16T00:00:00"/>
    <x v="3"/>
    <s v="Illinois"/>
    <x v="4"/>
    <x v="3"/>
    <n v="0.5"/>
    <x v="0"/>
    <n v="1000"/>
    <n v="500"/>
    <n v="200"/>
    <n v="0.4"/>
    <n v="2021"/>
    <x v="4"/>
    <x v="4"/>
  </r>
  <r>
    <x v="0"/>
    <n v="1185732"/>
    <d v="2021-05-16T00:00:00"/>
    <x v="3"/>
    <s v="Illinois"/>
    <x v="4"/>
    <x v="4"/>
    <n v="0.6"/>
    <x v="3"/>
    <n v="1250"/>
    <n v="750"/>
    <n v="262.5"/>
    <n v="0.35"/>
    <n v="2021"/>
    <x v="4"/>
    <x v="4"/>
  </r>
  <r>
    <x v="0"/>
    <n v="1185732"/>
    <d v="2021-05-16T00:00:00"/>
    <x v="3"/>
    <s v="Illinois"/>
    <x v="4"/>
    <x v="5"/>
    <n v="0.65"/>
    <x v="5"/>
    <n v="2500"/>
    <n v="1625"/>
    <n v="812.5"/>
    <n v="0.5"/>
    <n v="2021"/>
    <x v="4"/>
    <x v="4"/>
  </r>
  <r>
    <x v="0"/>
    <n v="1185732"/>
    <d v="2021-06-15T00:00:00"/>
    <x v="3"/>
    <s v="Illinois"/>
    <x v="4"/>
    <x v="0"/>
    <n v="0.5"/>
    <x v="0"/>
    <n v="5000"/>
    <n v="2500"/>
    <n v="1000"/>
    <n v="0.4"/>
    <n v="2021"/>
    <x v="5"/>
    <x v="5"/>
  </r>
  <r>
    <x v="0"/>
    <n v="1185732"/>
    <d v="2021-06-15T00:00:00"/>
    <x v="3"/>
    <s v="Illinois"/>
    <x v="4"/>
    <x v="1"/>
    <n v="0.45000000000000007"/>
    <x v="2"/>
    <n v="2500"/>
    <n v="1125.0000000000002"/>
    <n v="393.75000000000006"/>
    <n v="0.35"/>
    <n v="2021"/>
    <x v="5"/>
    <x v="5"/>
  </r>
  <r>
    <x v="0"/>
    <n v="1185732"/>
    <d v="2021-06-15T00:00:00"/>
    <x v="3"/>
    <s v="Illinois"/>
    <x v="4"/>
    <x v="2"/>
    <n v="0.4"/>
    <x v="1"/>
    <n v="2000"/>
    <n v="800"/>
    <n v="280"/>
    <n v="0.35"/>
    <n v="2021"/>
    <x v="5"/>
    <x v="5"/>
  </r>
  <r>
    <x v="0"/>
    <n v="1185732"/>
    <d v="2021-06-15T00:00:00"/>
    <x v="3"/>
    <s v="Illinois"/>
    <x v="4"/>
    <x v="3"/>
    <n v="0.4"/>
    <x v="1"/>
    <n v="1750"/>
    <n v="700"/>
    <n v="280"/>
    <n v="0.4"/>
    <n v="2021"/>
    <x v="5"/>
    <x v="5"/>
  </r>
  <r>
    <x v="0"/>
    <n v="1185732"/>
    <d v="2021-06-15T00:00:00"/>
    <x v="3"/>
    <s v="Illinois"/>
    <x v="4"/>
    <x v="4"/>
    <n v="0.5"/>
    <x v="0"/>
    <n v="1750"/>
    <n v="875"/>
    <n v="306.25"/>
    <n v="0.35"/>
    <n v="2021"/>
    <x v="5"/>
    <x v="5"/>
  </r>
  <r>
    <x v="0"/>
    <n v="1185732"/>
    <d v="2021-06-15T00:00:00"/>
    <x v="3"/>
    <s v="Illinois"/>
    <x v="4"/>
    <x v="5"/>
    <n v="0.55000000000000004"/>
    <x v="4"/>
    <n v="3500"/>
    <n v="1925.0000000000002"/>
    <n v="962.50000000000011"/>
    <n v="0.5"/>
    <n v="2021"/>
    <x v="5"/>
    <x v="5"/>
  </r>
  <r>
    <x v="0"/>
    <n v="1185732"/>
    <d v="2021-07-14T00:00:00"/>
    <x v="3"/>
    <s v="Illinois"/>
    <x v="4"/>
    <x v="0"/>
    <n v="0.5"/>
    <x v="0"/>
    <n v="5750"/>
    <n v="2875"/>
    <n v="1150"/>
    <n v="0.4"/>
    <n v="2021"/>
    <x v="6"/>
    <x v="6"/>
  </r>
  <r>
    <x v="0"/>
    <n v="1185732"/>
    <d v="2021-07-14T00:00:00"/>
    <x v="3"/>
    <s v="Illinois"/>
    <x v="4"/>
    <x v="1"/>
    <n v="0.45000000000000007"/>
    <x v="2"/>
    <n v="3250"/>
    <n v="1462.5000000000002"/>
    <n v="511.87500000000006"/>
    <n v="0.35"/>
    <n v="2021"/>
    <x v="6"/>
    <x v="6"/>
  </r>
  <r>
    <x v="0"/>
    <n v="1185732"/>
    <d v="2021-07-14T00:00:00"/>
    <x v="3"/>
    <s v="Illinois"/>
    <x v="4"/>
    <x v="2"/>
    <n v="0.4"/>
    <x v="1"/>
    <n v="2500"/>
    <n v="1000"/>
    <n v="350"/>
    <n v="0.35"/>
    <n v="2021"/>
    <x v="6"/>
    <x v="6"/>
  </r>
  <r>
    <x v="0"/>
    <n v="1185732"/>
    <d v="2021-07-14T00:00:00"/>
    <x v="3"/>
    <s v="Illinois"/>
    <x v="4"/>
    <x v="3"/>
    <n v="0.4"/>
    <x v="1"/>
    <n v="2000"/>
    <n v="800"/>
    <n v="320"/>
    <n v="0.4"/>
    <n v="2021"/>
    <x v="6"/>
    <x v="6"/>
  </r>
  <r>
    <x v="0"/>
    <n v="1185732"/>
    <d v="2021-07-14T00:00:00"/>
    <x v="3"/>
    <s v="Illinois"/>
    <x v="4"/>
    <x v="4"/>
    <n v="0.5"/>
    <x v="0"/>
    <n v="2250"/>
    <n v="1125"/>
    <n v="393.75"/>
    <n v="0.35"/>
    <n v="2021"/>
    <x v="6"/>
    <x v="6"/>
  </r>
  <r>
    <x v="0"/>
    <n v="1185732"/>
    <d v="2021-07-14T00:00:00"/>
    <x v="3"/>
    <s v="Illinois"/>
    <x v="4"/>
    <x v="5"/>
    <n v="0.55000000000000004"/>
    <x v="4"/>
    <n v="4000"/>
    <n v="2200"/>
    <n v="1100"/>
    <n v="0.5"/>
    <n v="2021"/>
    <x v="6"/>
    <x v="6"/>
  </r>
  <r>
    <x v="0"/>
    <n v="1185732"/>
    <d v="2021-08-15T00:00:00"/>
    <x v="3"/>
    <s v="Illinois"/>
    <x v="4"/>
    <x v="0"/>
    <n v="0.5"/>
    <x v="0"/>
    <n v="5500"/>
    <n v="2750"/>
    <n v="1100"/>
    <n v="0.4"/>
    <n v="2021"/>
    <x v="7"/>
    <x v="7"/>
  </r>
  <r>
    <x v="0"/>
    <n v="1185732"/>
    <d v="2021-08-15T00:00:00"/>
    <x v="3"/>
    <s v="Illinois"/>
    <x v="4"/>
    <x v="1"/>
    <n v="0.45000000000000007"/>
    <x v="2"/>
    <n v="3250"/>
    <n v="1462.5000000000002"/>
    <n v="511.87500000000006"/>
    <n v="0.35"/>
    <n v="2021"/>
    <x v="7"/>
    <x v="7"/>
  </r>
  <r>
    <x v="0"/>
    <n v="1185732"/>
    <d v="2021-08-15T00:00:00"/>
    <x v="3"/>
    <s v="Illinois"/>
    <x v="4"/>
    <x v="2"/>
    <n v="0.4"/>
    <x v="1"/>
    <n v="2500"/>
    <n v="1000"/>
    <n v="350"/>
    <n v="0.35"/>
    <n v="2021"/>
    <x v="7"/>
    <x v="7"/>
  </r>
  <r>
    <x v="0"/>
    <n v="1185732"/>
    <d v="2021-08-15T00:00:00"/>
    <x v="3"/>
    <s v="Illinois"/>
    <x v="4"/>
    <x v="3"/>
    <n v="0.4"/>
    <x v="1"/>
    <n v="2250"/>
    <n v="900"/>
    <n v="360"/>
    <n v="0.4"/>
    <n v="2021"/>
    <x v="7"/>
    <x v="7"/>
  </r>
  <r>
    <x v="0"/>
    <n v="1185732"/>
    <d v="2021-08-15T00:00:00"/>
    <x v="3"/>
    <s v="Illinois"/>
    <x v="4"/>
    <x v="4"/>
    <n v="0.5"/>
    <x v="0"/>
    <n v="2000"/>
    <n v="1000"/>
    <n v="350"/>
    <n v="0.35"/>
    <n v="2021"/>
    <x v="7"/>
    <x v="7"/>
  </r>
  <r>
    <x v="0"/>
    <n v="1185732"/>
    <d v="2021-08-15T00:00:00"/>
    <x v="3"/>
    <s v="Illinois"/>
    <x v="4"/>
    <x v="5"/>
    <n v="0.55000000000000004"/>
    <x v="4"/>
    <n v="3750"/>
    <n v="2062.5"/>
    <n v="1031.25"/>
    <n v="0.5"/>
    <n v="2021"/>
    <x v="7"/>
    <x v="7"/>
  </r>
  <r>
    <x v="0"/>
    <n v="1185732"/>
    <d v="2021-09-16T00:00:00"/>
    <x v="3"/>
    <s v="Illinois"/>
    <x v="4"/>
    <x v="0"/>
    <n v="0.5"/>
    <x v="0"/>
    <n v="5000"/>
    <n v="2500"/>
    <n v="1000"/>
    <n v="0.4"/>
    <n v="2021"/>
    <x v="8"/>
    <x v="8"/>
  </r>
  <r>
    <x v="0"/>
    <n v="1185732"/>
    <d v="2021-09-16T00:00:00"/>
    <x v="3"/>
    <s v="Illinois"/>
    <x v="4"/>
    <x v="1"/>
    <n v="0.45000000000000007"/>
    <x v="2"/>
    <n v="3000"/>
    <n v="1350.0000000000002"/>
    <n v="472.50000000000006"/>
    <n v="0.35"/>
    <n v="2021"/>
    <x v="8"/>
    <x v="8"/>
  </r>
  <r>
    <x v="0"/>
    <n v="1185732"/>
    <d v="2021-09-16T00:00:00"/>
    <x v="3"/>
    <s v="Illinois"/>
    <x v="4"/>
    <x v="2"/>
    <n v="0.4"/>
    <x v="1"/>
    <n v="2000"/>
    <n v="800"/>
    <n v="280"/>
    <n v="0.35"/>
    <n v="2021"/>
    <x v="8"/>
    <x v="8"/>
  </r>
  <r>
    <x v="0"/>
    <n v="1185732"/>
    <d v="2021-09-16T00:00:00"/>
    <x v="3"/>
    <s v="Illinois"/>
    <x v="4"/>
    <x v="3"/>
    <n v="0.4"/>
    <x v="1"/>
    <n v="1750"/>
    <n v="700"/>
    <n v="280"/>
    <n v="0.4"/>
    <n v="2021"/>
    <x v="8"/>
    <x v="8"/>
  </r>
  <r>
    <x v="0"/>
    <n v="1185732"/>
    <d v="2021-09-16T00:00:00"/>
    <x v="3"/>
    <s v="Illinois"/>
    <x v="4"/>
    <x v="4"/>
    <n v="0.5"/>
    <x v="0"/>
    <n v="1750"/>
    <n v="875"/>
    <n v="306.25"/>
    <n v="0.35"/>
    <n v="2021"/>
    <x v="8"/>
    <x v="8"/>
  </r>
  <r>
    <x v="0"/>
    <n v="1185732"/>
    <d v="2021-09-16T00:00:00"/>
    <x v="3"/>
    <s v="Illinois"/>
    <x v="4"/>
    <x v="5"/>
    <n v="0.55000000000000004"/>
    <x v="4"/>
    <n v="2500"/>
    <n v="1375"/>
    <n v="687.5"/>
    <n v="0.5"/>
    <n v="2021"/>
    <x v="8"/>
    <x v="8"/>
  </r>
  <r>
    <x v="0"/>
    <n v="1185732"/>
    <d v="2021-10-15T00:00:00"/>
    <x v="3"/>
    <s v="Illinois"/>
    <x v="4"/>
    <x v="0"/>
    <n v="0.6"/>
    <x v="3"/>
    <n v="4250"/>
    <n v="2550"/>
    <n v="1020"/>
    <n v="0.4"/>
    <n v="2021"/>
    <x v="9"/>
    <x v="9"/>
  </r>
  <r>
    <x v="0"/>
    <n v="1185732"/>
    <d v="2021-10-15T00:00:00"/>
    <x v="3"/>
    <s v="Illinois"/>
    <x v="4"/>
    <x v="1"/>
    <n v="0.5"/>
    <x v="0"/>
    <n v="2500"/>
    <n v="1250"/>
    <n v="437.5"/>
    <n v="0.35"/>
    <n v="2021"/>
    <x v="9"/>
    <x v="9"/>
  </r>
  <r>
    <x v="0"/>
    <n v="1185732"/>
    <d v="2021-10-15T00:00:00"/>
    <x v="3"/>
    <s v="Illinois"/>
    <x v="4"/>
    <x v="2"/>
    <n v="0.5"/>
    <x v="0"/>
    <n v="1500"/>
    <n v="750"/>
    <n v="262.5"/>
    <n v="0.35"/>
    <n v="2021"/>
    <x v="9"/>
    <x v="9"/>
  </r>
  <r>
    <x v="0"/>
    <n v="1185732"/>
    <d v="2021-10-15T00:00:00"/>
    <x v="3"/>
    <s v="Illinois"/>
    <x v="4"/>
    <x v="3"/>
    <n v="0.5"/>
    <x v="0"/>
    <n v="1250"/>
    <n v="625"/>
    <n v="250"/>
    <n v="0.4"/>
    <n v="2021"/>
    <x v="9"/>
    <x v="9"/>
  </r>
  <r>
    <x v="0"/>
    <n v="1185732"/>
    <d v="2021-10-15T00:00:00"/>
    <x v="3"/>
    <s v="Illinois"/>
    <x v="4"/>
    <x v="4"/>
    <n v="0.6"/>
    <x v="3"/>
    <n v="1250"/>
    <n v="750"/>
    <n v="262.5"/>
    <n v="0.35"/>
    <n v="2021"/>
    <x v="9"/>
    <x v="9"/>
  </r>
  <r>
    <x v="0"/>
    <n v="1185732"/>
    <d v="2021-10-15T00:00:00"/>
    <x v="3"/>
    <s v="Illinois"/>
    <x v="4"/>
    <x v="5"/>
    <n v="0.64999999999999991"/>
    <x v="5"/>
    <n v="2500"/>
    <n v="1624.9999999999998"/>
    <n v="812.49999999999989"/>
    <n v="0.5"/>
    <n v="2021"/>
    <x v="9"/>
    <x v="9"/>
  </r>
  <r>
    <x v="0"/>
    <n v="1185732"/>
    <d v="2021-11-15T00:00:00"/>
    <x v="3"/>
    <s v="Illinois"/>
    <x v="4"/>
    <x v="0"/>
    <n v="0.6"/>
    <x v="3"/>
    <n v="4000"/>
    <n v="2400"/>
    <n v="960"/>
    <n v="0.4"/>
    <n v="2021"/>
    <x v="10"/>
    <x v="10"/>
  </r>
  <r>
    <x v="0"/>
    <n v="1185732"/>
    <d v="2021-11-15T00:00:00"/>
    <x v="3"/>
    <s v="Illinois"/>
    <x v="4"/>
    <x v="1"/>
    <n v="0.5"/>
    <x v="0"/>
    <n v="2500"/>
    <n v="1250"/>
    <n v="437.5"/>
    <n v="0.35"/>
    <n v="2021"/>
    <x v="10"/>
    <x v="10"/>
  </r>
  <r>
    <x v="0"/>
    <n v="1185732"/>
    <d v="2021-11-15T00:00:00"/>
    <x v="3"/>
    <s v="Illinois"/>
    <x v="4"/>
    <x v="2"/>
    <n v="0.5"/>
    <x v="0"/>
    <n v="1950"/>
    <n v="975"/>
    <n v="341.25"/>
    <n v="0.35"/>
    <n v="2021"/>
    <x v="10"/>
    <x v="10"/>
  </r>
  <r>
    <x v="0"/>
    <n v="1185732"/>
    <d v="2021-11-15T00:00:00"/>
    <x v="3"/>
    <s v="Illinois"/>
    <x v="4"/>
    <x v="3"/>
    <n v="0.5"/>
    <x v="0"/>
    <n v="1750"/>
    <n v="875"/>
    <n v="350"/>
    <n v="0.4"/>
    <n v="2021"/>
    <x v="10"/>
    <x v="10"/>
  </r>
  <r>
    <x v="0"/>
    <n v="1185732"/>
    <d v="2021-11-15T00:00:00"/>
    <x v="3"/>
    <s v="Illinois"/>
    <x v="4"/>
    <x v="4"/>
    <n v="0.6"/>
    <x v="3"/>
    <n v="1500"/>
    <n v="900"/>
    <n v="315"/>
    <n v="0.35"/>
    <n v="2021"/>
    <x v="10"/>
    <x v="10"/>
  </r>
  <r>
    <x v="0"/>
    <n v="1185732"/>
    <d v="2021-11-15T00:00:00"/>
    <x v="3"/>
    <s v="Illinois"/>
    <x v="4"/>
    <x v="5"/>
    <n v="0.64999999999999991"/>
    <x v="5"/>
    <n v="2500"/>
    <n v="1624.9999999999998"/>
    <n v="812.49999999999989"/>
    <n v="0.5"/>
    <n v="2021"/>
    <x v="10"/>
    <x v="10"/>
  </r>
  <r>
    <x v="0"/>
    <n v="1185732"/>
    <d v="2021-12-14T00:00:00"/>
    <x v="3"/>
    <s v="Illinois"/>
    <x v="4"/>
    <x v="0"/>
    <n v="0.6"/>
    <x v="3"/>
    <n v="5000"/>
    <n v="3000"/>
    <n v="1200"/>
    <n v="0.4"/>
    <n v="2021"/>
    <x v="11"/>
    <x v="11"/>
  </r>
  <r>
    <x v="0"/>
    <n v="1185732"/>
    <d v="2021-12-14T00:00:00"/>
    <x v="3"/>
    <s v="Illinois"/>
    <x v="4"/>
    <x v="1"/>
    <n v="0.5"/>
    <x v="0"/>
    <n v="3000"/>
    <n v="1500"/>
    <n v="525"/>
    <n v="0.35"/>
    <n v="2021"/>
    <x v="11"/>
    <x v="11"/>
  </r>
  <r>
    <x v="0"/>
    <n v="1185732"/>
    <d v="2021-12-14T00:00:00"/>
    <x v="3"/>
    <s v="Illinois"/>
    <x v="4"/>
    <x v="2"/>
    <n v="0.5"/>
    <x v="0"/>
    <n v="2500"/>
    <n v="1250"/>
    <n v="437.5"/>
    <n v="0.35"/>
    <n v="2021"/>
    <x v="11"/>
    <x v="11"/>
  </r>
  <r>
    <x v="0"/>
    <n v="1185732"/>
    <d v="2021-12-14T00:00:00"/>
    <x v="3"/>
    <s v="Illinois"/>
    <x v="4"/>
    <x v="3"/>
    <n v="0.5"/>
    <x v="0"/>
    <n v="2000"/>
    <n v="1000"/>
    <n v="400"/>
    <n v="0.4"/>
    <n v="2021"/>
    <x v="11"/>
    <x v="11"/>
  </r>
  <r>
    <x v="0"/>
    <n v="1185732"/>
    <d v="2021-12-14T00:00:00"/>
    <x v="3"/>
    <s v="Illinois"/>
    <x v="4"/>
    <x v="4"/>
    <n v="0.6"/>
    <x v="3"/>
    <n v="2000"/>
    <n v="1200"/>
    <n v="420"/>
    <n v="0.35"/>
    <n v="2021"/>
    <x v="11"/>
    <x v="11"/>
  </r>
  <r>
    <x v="0"/>
    <n v="1185732"/>
    <d v="2021-12-14T00:00:00"/>
    <x v="3"/>
    <s v="Illinois"/>
    <x v="4"/>
    <x v="5"/>
    <n v="0.64999999999999991"/>
    <x v="5"/>
    <n v="3000"/>
    <n v="1949.9999999999998"/>
    <n v="974.99999999999989"/>
    <n v="0.5"/>
    <n v="2021"/>
    <x v="11"/>
    <x v="11"/>
  </r>
  <r>
    <x v="1"/>
    <n v="1197831"/>
    <d v="2021-01-02T00:00:00"/>
    <x v="1"/>
    <s v="Texas"/>
    <x v="5"/>
    <x v="0"/>
    <n v="0.2"/>
    <x v="12"/>
    <n v="7250"/>
    <n v="1450"/>
    <n v="435"/>
    <n v="0.3"/>
    <n v="2021"/>
    <x v="0"/>
    <x v="0"/>
  </r>
  <r>
    <x v="1"/>
    <n v="1197831"/>
    <d v="2021-01-02T00:00:00"/>
    <x v="1"/>
    <s v="Texas"/>
    <x v="5"/>
    <x v="1"/>
    <n v="0.3"/>
    <x v="9"/>
    <n v="7250"/>
    <n v="2175"/>
    <n v="652.5"/>
    <n v="0.3"/>
    <n v="2021"/>
    <x v="0"/>
    <x v="0"/>
  </r>
  <r>
    <x v="1"/>
    <n v="1197831"/>
    <d v="2021-01-02T00:00:00"/>
    <x v="1"/>
    <s v="Texas"/>
    <x v="5"/>
    <x v="2"/>
    <n v="0.3"/>
    <x v="9"/>
    <n v="5250"/>
    <n v="1575"/>
    <n v="472.5"/>
    <n v="0.3"/>
    <n v="2021"/>
    <x v="0"/>
    <x v="0"/>
  </r>
  <r>
    <x v="1"/>
    <n v="1197831"/>
    <d v="2021-01-02T00:00:00"/>
    <x v="1"/>
    <s v="Texas"/>
    <x v="5"/>
    <x v="3"/>
    <n v="0.35"/>
    <x v="8"/>
    <n v="5250"/>
    <n v="1837.4999999999998"/>
    <n v="735"/>
    <n v="0.4"/>
    <n v="2021"/>
    <x v="0"/>
    <x v="0"/>
  </r>
  <r>
    <x v="1"/>
    <n v="1197831"/>
    <d v="2021-01-02T00:00:00"/>
    <x v="1"/>
    <s v="Texas"/>
    <x v="5"/>
    <x v="4"/>
    <n v="0.4"/>
    <x v="1"/>
    <n v="3750"/>
    <n v="1500"/>
    <n v="375"/>
    <n v="0.25"/>
    <n v="2021"/>
    <x v="0"/>
    <x v="0"/>
  </r>
  <r>
    <x v="1"/>
    <n v="1197831"/>
    <d v="2021-01-02T00:00:00"/>
    <x v="1"/>
    <s v="Texas"/>
    <x v="5"/>
    <x v="5"/>
    <n v="0.35"/>
    <x v="8"/>
    <n v="5250"/>
    <n v="1837.4999999999998"/>
    <n v="826.87499999999989"/>
    <n v="0.45"/>
    <n v="2021"/>
    <x v="0"/>
    <x v="0"/>
  </r>
  <r>
    <x v="1"/>
    <n v="1197831"/>
    <d v="2021-02-01T00:00:00"/>
    <x v="1"/>
    <s v="Texas"/>
    <x v="5"/>
    <x v="0"/>
    <n v="0.25"/>
    <x v="7"/>
    <n v="6750"/>
    <n v="1687.5"/>
    <n v="506.25"/>
    <n v="0.3"/>
    <n v="2021"/>
    <x v="1"/>
    <x v="1"/>
  </r>
  <r>
    <x v="1"/>
    <n v="1197831"/>
    <d v="2021-02-01T00:00:00"/>
    <x v="1"/>
    <s v="Texas"/>
    <x v="5"/>
    <x v="1"/>
    <n v="0.35"/>
    <x v="8"/>
    <n v="6500"/>
    <n v="2275"/>
    <n v="682.5"/>
    <n v="0.3"/>
    <n v="2021"/>
    <x v="1"/>
    <x v="1"/>
  </r>
  <r>
    <x v="1"/>
    <n v="1197831"/>
    <d v="2021-02-01T00:00:00"/>
    <x v="1"/>
    <s v="Texas"/>
    <x v="5"/>
    <x v="2"/>
    <n v="0.35"/>
    <x v="8"/>
    <n v="4750"/>
    <n v="1662.5"/>
    <n v="498.75"/>
    <n v="0.3"/>
    <n v="2021"/>
    <x v="1"/>
    <x v="1"/>
  </r>
  <r>
    <x v="1"/>
    <n v="1197831"/>
    <d v="2021-02-01T00:00:00"/>
    <x v="1"/>
    <s v="Texas"/>
    <x v="5"/>
    <x v="3"/>
    <n v="0.35"/>
    <x v="8"/>
    <n v="4250"/>
    <n v="1487.5"/>
    <n v="595"/>
    <n v="0.4"/>
    <n v="2021"/>
    <x v="1"/>
    <x v="1"/>
  </r>
  <r>
    <x v="1"/>
    <n v="1197831"/>
    <d v="2021-02-01T00:00:00"/>
    <x v="1"/>
    <s v="Texas"/>
    <x v="5"/>
    <x v="4"/>
    <n v="0.4"/>
    <x v="1"/>
    <n v="3000"/>
    <n v="1200"/>
    <n v="300"/>
    <n v="0.25"/>
    <n v="2021"/>
    <x v="1"/>
    <x v="1"/>
  </r>
  <r>
    <x v="1"/>
    <n v="1197831"/>
    <d v="2021-02-01T00:00:00"/>
    <x v="1"/>
    <s v="Texas"/>
    <x v="5"/>
    <x v="5"/>
    <n v="0.35"/>
    <x v="8"/>
    <n v="5000"/>
    <n v="1750"/>
    <n v="787.5"/>
    <n v="0.45"/>
    <n v="2021"/>
    <x v="1"/>
    <x v="1"/>
  </r>
  <r>
    <x v="1"/>
    <n v="1197831"/>
    <d v="2021-03-03T00:00:00"/>
    <x v="1"/>
    <s v="Texas"/>
    <x v="5"/>
    <x v="0"/>
    <n v="0.3"/>
    <x v="9"/>
    <n v="6750"/>
    <n v="2025"/>
    <n v="708.75"/>
    <n v="0.35"/>
    <n v="2021"/>
    <x v="2"/>
    <x v="2"/>
  </r>
  <r>
    <x v="1"/>
    <n v="1197831"/>
    <d v="2021-03-03T00:00:00"/>
    <x v="1"/>
    <s v="Texas"/>
    <x v="5"/>
    <x v="1"/>
    <n v="0.4"/>
    <x v="1"/>
    <n v="6750"/>
    <n v="2700"/>
    <n v="944.99999999999989"/>
    <n v="0.35"/>
    <n v="2021"/>
    <x v="2"/>
    <x v="2"/>
  </r>
  <r>
    <x v="1"/>
    <n v="1197831"/>
    <d v="2021-03-03T00:00:00"/>
    <x v="1"/>
    <s v="Texas"/>
    <x v="5"/>
    <x v="2"/>
    <n v="0.3"/>
    <x v="9"/>
    <n v="5000"/>
    <n v="1500"/>
    <n v="525"/>
    <n v="0.35"/>
    <n v="2021"/>
    <x v="2"/>
    <x v="2"/>
  </r>
  <r>
    <x v="1"/>
    <n v="1197831"/>
    <d v="2021-03-03T00:00:00"/>
    <x v="1"/>
    <s v="Texas"/>
    <x v="5"/>
    <x v="3"/>
    <n v="0.35000000000000003"/>
    <x v="8"/>
    <n v="4000"/>
    <n v="1400.0000000000002"/>
    <n v="630.00000000000011"/>
    <n v="0.45"/>
    <n v="2021"/>
    <x v="2"/>
    <x v="2"/>
  </r>
  <r>
    <x v="1"/>
    <n v="1197831"/>
    <d v="2021-03-03T00:00:00"/>
    <x v="1"/>
    <s v="Texas"/>
    <x v="5"/>
    <x v="4"/>
    <n v="0.4"/>
    <x v="1"/>
    <n v="3000"/>
    <n v="1200"/>
    <n v="360"/>
    <n v="0.3"/>
    <n v="2021"/>
    <x v="2"/>
    <x v="2"/>
  </r>
  <r>
    <x v="1"/>
    <n v="1197831"/>
    <d v="2021-03-03T00:00:00"/>
    <x v="1"/>
    <s v="Texas"/>
    <x v="5"/>
    <x v="5"/>
    <n v="0.35000000000000003"/>
    <x v="8"/>
    <n v="4500"/>
    <n v="1575.0000000000002"/>
    <n v="787.50000000000011"/>
    <n v="0.5"/>
    <n v="2021"/>
    <x v="2"/>
    <x v="2"/>
  </r>
  <r>
    <x v="1"/>
    <n v="1197831"/>
    <d v="2021-04-02T00:00:00"/>
    <x v="1"/>
    <s v="Texas"/>
    <x v="5"/>
    <x v="0"/>
    <n v="0.19999999999999998"/>
    <x v="12"/>
    <n v="7000"/>
    <n v="1399.9999999999998"/>
    <n v="489.99999999999989"/>
    <n v="0.35"/>
    <n v="2021"/>
    <x v="3"/>
    <x v="3"/>
  </r>
  <r>
    <x v="1"/>
    <n v="1197831"/>
    <d v="2021-04-02T00:00:00"/>
    <x v="1"/>
    <s v="Texas"/>
    <x v="5"/>
    <x v="1"/>
    <n v="0.30000000000000004"/>
    <x v="9"/>
    <n v="7000"/>
    <n v="2100.0000000000005"/>
    <n v="735.00000000000011"/>
    <n v="0.35"/>
    <n v="2021"/>
    <x v="3"/>
    <x v="3"/>
  </r>
  <r>
    <x v="1"/>
    <n v="1197831"/>
    <d v="2021-04-02T00:00:00"/>
    <x v="1"/>
    <s v="Texas"/>
    <x v="5"/>
    <x v="2"/>
    <n v="0.24999999999999997"/>
    <x v="7"/>
    <n v="5250"/>
    <n v="1312.4999999999998"/>
    <n v="459.37499999999989"/>
    <n v="0.35"/>
    <n v="2021"/>
    <x v="3"/>
    <x v="3"/>
  </r>
  <r>
    <x v="1"/>
    <n v="1197831"/>
    <d v="2021-04-02T00:00:00"/>
    <x v="1"/>
    <s v="Texas"/>
    <x v="5"/>
    <x v="3"/>
    <n v="0.30000000000000004"/>
    <x v="9"/>
    <n v="4250"/>
    <n v="1275.0000000000002"/>
    <n v="573.75000000000011"/>
    <n v="0.45"/>
    <n v="2021"/>
    <x v="3"/>
    <x v="3"/>
  </r>
  <r>
    <x v="1"/>
    <n v="1197831"/>
    <d v="2021-04-02T00:00:00"/>
    <x v="1"/>
    <s v="Texas"/>
    <x v="5"/>
    <x v="4"/>
    <n v="0.35"/>
    <x v="8"/>
    <n v="3250"/>
    <n v="1137.5"/>
    <n v="341.25"/>
    <n v="0.3"/>
    <n v="2021"/>
    <x v="3"/>
    <x v="3"/>
  </r>
  <r>
    <x v="1"/>
    <n v="1197831"/>
    <d v="2021-04-02T00:00:00"/>
    <x v="1"/>
    <s v="Texas"/>
    <x v="5"/>
    <x v="5"/>
    <n v="0.30000000000000004"/>
    <x v="9"/>
    <n v="6000"/>
    <n v="1800.0000000000002"/>
    <n v="900.00000000000011"/>
    <n v="0.5"/>
    <n v="2021"/>
    <x v="3"/>
    <x v="3"/>
  </r>
  <r>
    <x v="1"/>
    <n v="1197831"/>
    <d v="2021-05-02T00:00:00"/>
    <x v="1"/>
    <s v="Texas"/>
    <x v="5"/>
    <x v="0"/>
    <n v="0.19999999999999998"/>
    <x v="12"/>
    <n v="7500"/>
    <n v="1499.9999999999998"/>
    <n v="524.99999999999989"/>
    <n v="0.35"/>
    <n v="2021"/>
    <x v="4"/>
    <x v="4"/>
  </r>
  <r>
    <x v="1"/>
    <n v="1197831"/>
    <d v="2021-05-02T00:00:00"/>
    <x v="1"/>
    <s v="Texas"/>
    <x v="5"/>
    <x v="1"/>
    <n v="0.30000000000000004"/>
    <x v="9"/>
    <n v="7750"/>
    <n v="2325.0000000000005"/>
    <n v="813.75000000000011"/>
    <n v="0.35"/>
    <n v="2021"/>
    <x v="4"/>
    <x v="4"/>
  </r>
  <r>
    <x v="1"/>
    <n v="1197831"/>
    <d v="2021-05-02T00:00:00"/>
    <x v="1"/>
    <s v="Texas"/>
    <x v="5"/>
    <x v="2"/>
    <n v="0.24999999999999997"/>
    <x v="7"/>
    <n v="6250"/>
    <n v="1562.4999999999998"/>
    <n v="546.87499999999989"/>
    <n v="0.35"/>
    <n v="2021"/>
    <x v="4"/>
    <x v="4"/>
  </r>
  <r>
    <x v="1"/>
    <n v="1197831"/>
    <d v="2021-05-02T00:00:00"/>
    <x v="1"/>
    <s v="Texas"/>
    <x v="5"/>
    <x v="3"/>
    <n v="0.35000000000000003"/>
    <x v="8"/>
    <n v="5500"/>
    <n v="1925.0000000000002"/>
    <n v="866.25000000000011"/>
    <n v="0.45"/>
    <n v="2021"/>
    <x v="4"/>
    <x v="4"/>
  </r>
  <r>
    <x v="1"/>
    <n v="1197831"/>
    <d v="2021-05-02T00:00:00"/>
    <x v="1"/>
    <s v="Texas"/>
    <x v="5"/>
    <x v="4"/>
    <n v="0.5"/>
    <x v="0"/>
    <n v="4500"/>
    <n v="2250"/>
    <n v="675"/>
    <n v="0.3"/>
    <n v="2021"/>
    <x v="4"/>
    <x v="4"/>
  </r>
  <r>
    <x v="1"/>
    <n v="1197831"/>
    <d v="2021-05-02T00:00:00"/>
    <x v="1"/>
    <s v="Texas"/>
    <x v="5"/>
    <x v="5"/>
    <n v="0.45"/>
    <x v="2"/>
    <n v="8000"/>
    <n v="3600"/>
    <n v="1800"/>
    <n v="0.5"/>
    <n v="2021"/>
    <x v="4"/>
    <x v="4"/>
  </r>
  <r>
    <x v="1"/>
    <n v="1197831"/>
    <d v="2021-06-01T00:00:00"/>
    <x v="1"/>
    <s v="Texas"/>
    <x v="5"/>
    <x v="0"/>
    <n v="0.45"/>
    <x v="2"/>
    <n v="8000"/>
    <n v="3600"/>
    <n v="1260"/>
    <n v="0.35"/>
    <n v="2021"/>
    <x v="5"/>
    <x v="5"/>
  </r>
  <r>
    <x v="1"/>
    <n v="1197831"/>
    <d v="2021-06-01T00:00:00"/>
    <x v="1"/>
    <s v="Texas"/>
    <x v="5"/>
    <x v="1"/>
    <n v="0.5"/>
    <x v="0"/>
    <n v="8000"/>
    <n v="4000"/>
    <n v="1400"/>
    <n v="0.35"/>
    <n v="2021"/>
    <x v="5"/>
    <x v="5"/>
  </r>
  <r>
    <x v="1"/>
    <n v="1197831"/>
    <d v="2021-06-01T00:00:00"/>
    <x v="1"/>
    <s v="Texas"/>
    <x v="5"/>
    <x v="2"/>
    <n v="0.45"/>
    <x v="2"/>
    <n v="6500"/>
    <n v="2925"/>
    <n v="1023.7499999999999"/>
    <n v="0.35"/>
    <n v="2021"/>
    <x v="5"/>
    <x v="5"/>
  </r>
  <r>
    <x v="1"/>
    <n v="1197831"/>
    <d v="2021-06-01T00:00:00"/>
    <x v="1"/>
    <s v="Texas"/>
    <x v="5"/>
    <x v="3"/>
    <n v="0.45"/>
    <x v="2"/>
    <n v="6000"/>
    <n v="2700"/>
    <n v="1215"/>
    <n v="0.45"/>
    <n v="2021"/>
    <x v="5"/>
    <x v="5"/>
  </r>
  <r>
    <x v="1"/>
    <n v="1197831"/>
    <d v="2021-06-01T00:00:00"/>
    <x v="1"/>
    <s v="Texas"/>
    <x v="5"/>
    <x v="4"/>
    <n v="0.5"/>
    <x v="0"/>
    <n v="5000"/>
    <n v="2500"/>
    <n v="750"/>
    <n v="0.3"/>
    <n v="2021"/>
    <x v="5"/>
    <x v="5"/>
  </r>
  <r>
    <x v="1"/>
    <n v="1197831"/>
    <d v="2021-06-01T00:00:00"/>
    <x v="1"/>
    <s v="Texas"/>
    <x v="5"/>
    <x v="5"/>
    <n v="0.55000000000000004"/>
    <x v="4"/>
    <n v="8750"/>
    <n v="4812.5"/>
    <n v="2406.25"/>
    <n v="0.5"/>
    <n v="2021"/>
    <x v="5"/>
    <x v="5"/>
  </r>
  <r>
    <x v="1"/>
    <n v="1197831"/>
    <d v="2021-07-03T00:00:00"/>
    <x v="1"/>
    <s v="Texas"/>
    <x v="5"/>
    <x v="0"/>
    <n v="0.45"/>
    <x v="2"/>
    <n v="8250"/>
    <n v="3712.5"/>
    <n v="1484.9999999999998"/>
    <n v="0.39999999999999997"/>
    <n v="2021"/>
    <x v="6"/>
    <x v="6"/>
  </r>
  <r>
    <x v="1"/>
    <n v="1197831"/>
    <d v="2021-07-03T00:00:00"/>
    <x v="1"/>
    <s v="Texas"/>
    <x v="5"/>
    <x v="1"/>
    <n v="0.5"/>
    <x v="0"/>
    <n v="8250"/>
    <n v="4125"/>
    <n v="1649.9999999999998"/>
    <n v="0.39999999999999997"/>
    <n v="2021"/>
    <x v="6"/>
    <x v="6"/>
  </r>
  <r>
    <x v="1"/>
    <n v="1197831"/>
    <d v="2021-07-03T00:00:00"/>
    <x v="1"/>
    <s v="Texas"/>
    <x v="5"/>
    <x v="2"/>
    <n v="0.45"/>
    <x v="2"/>
    <n v="9750"/>
    <n v="4387.5"/>
    <n v="1754.9999999999998"/>
    <n v="0.39999999999999997"/>
    <n v="2021"/>
    <x v="6"/>
    <x v="6"/>
  </r>
  <r>
    <x v="1"/>
    <n v="1197831"/>
    <d v="2021-07-03T00:00:00"/>
    <x v="1"/>
    <s v="Texas"/>
    <x v="5"/>
    <x v="3"/>
    <n v="0.45"/>
    <x v="2"/>
    <n v="5750"/>
    <n v="2587.5"/>
    <n v="1293.75"/>
    <n v="0.5"/>
    <n v="2021"/>
    <x v="6"/>
    <x v="6"/>
  </r>
  <r>
    <x v="1"/>
    <n v="1197831"/>
    <d v="2021-07-03T00:00:00"/>
    <x v="1"/>
    <s v="Texas"/>
    <x v="5"/>
    <x v="4"/>
    <n v="0.5"/>
    <x v="0"/>
    <n v="5750"/>
    <n v="2875"/>
    <n v="1006.2499999999999"/>
    <n v="0.35"/>
    <n v="2021"/>
    <x v="6"/>
    <x v="6"/>
  </r>
  <r>
    <x v="1"/>
    <n v="1197831"/>
    <d v="2021-07-03T00:00:00"/>
    <x v="1"/>
    <s v="Texas"/>
    <x v="5"/>
    <x v="5"/>
    <n v="0.6"/>
    <x v="3"/>
    <n v="8500"/>
    <n v="5100"/>
    <n v="2805"/>
    <n v="0.55000000000000004"/>
    <n v="2021"/>
    <x v="6"/>
    <x v="6"/>
  </r>
  <r>
    <x v="1"/>
    <n v="1197831"/>
    <d v="2021-08-05T00:00:00"/>
    <x v="1"/>
    <s v="Texas"/>
    <x v="5"/>
    <x v="0"/>
    <n v="0.5"/>
    <x v="0"/>
    <n v="8000"/>
    <n v="4000"/>
    <n v="1599.9999999999998"/>
    <n v="0.39999999999999997"/>
    <n v="2021"/>
    <x v="7"/>
    <x v="7"/>
  </r>
  <r>
    <x v="1"/>
    <n v="1197831"/>
    <d v="2021-08-05T00:00:00"/>
    <x v="1"/>
    <s v="Texas"/>
    <x v="5"/>
    <x v="1"/>
    <n v="0.55000000000000004"/>
    <x v="4"/>
    <n v="8000"/>
    <n v="4400"/>
    <n v="1759.9999999999998"/>
    <n v="0.39999999999999997"/>
    <n v="2021"/>
    <x v="7"/>
    <x v="7"/>
  </r>
  <r>
    <x v="1"/>
    <n v="1197831"/>
    <d v="2021-08-05T00:00:00"/>
    <x v="1"/>
    <s v="Texas"/>
    <x v="5"/>
    <x v="2"/>
    <n v="0.5"/>
    <x v="0"/>
    <n v="9750"/>
    <n v="4875"/>
    <n v="1949.9999999999998"/>
    <n v="0.39999999999999997"/>
    <n v="2021"/>
    <x v="7"/>
    <x v="7"/>
  </r>
  <r>
    <x v="1"/>
    <n v="1197831"/>
    <d v="2021-08-05T00:00:00"/>
    <x v="1"/>
    <s v="Texas"/>
    <x v="5"/>
    <x v="3"/>
    <n v="0.5"/>
    <x v="0"/>
    <n v="5250"/>
    <n v="2625"/>
    <n v="1312.5"/>
    <n v="0.5"/>
    <n v="2021"/>
    <x v="7"/>
    <x v="7"/>
  </r>
  <r>
    <x v="1"/>
    <n v="1197831"/>
    <d v="2021-08-05T00:00:00"/>
    <x v="1"/>
    <s v="Texas"/>
    <x v="5"/>
    <x v="4"/>
    <n v="0.55000000000000004"/>
    <x v="4"/>
    <n v="5250"/>
    <n v="2887.5000000000005"/>
    <n v="1010.6250000000001"/>
    <n v="0.35"/>
    <n v="2021"/>
    <x v="7"/>
    <x v="7"/>
  </r>
  <r>
    <x v="1"/>
    <n v="1197831"/>
    <d v="2021-08-05T00:00:00"/>
    <x v="1"/>
    <s v="Texas"/>
    <x v="5"/>
    <x v="5"/>
    <n v="0.6"/>
    <x v="3"/>
    <n v="7750"/>
    <n v="4650"/>
    <n v="2557.5"/>
    <n v="0.55000000000000004"/>
    <n v="2021"/>
    <x v="7"/>
    <x v="7"/>
  </r>
  <r>
    <x v="1"/>
    <n v="1197831"/>
    <d v="2021-09-02T00:00:00"/>
    <x v="1"/>
    <s v="Texas"/>
    <x v="5"/>
    <x v="0"/>
    <n v="0.55000000000000004"/>
    <x v="4"/>
    <n v="7250"/>
    <n v="3987.5000000000005"/>
    <n v="1595"/>
    <n v="0.39999999999999997"/>
    <n v="2021"/>
    <x v="8"/>
    <x v="8"/>
  </r>
  <r>
    <x v="1"/>
    <n v="1197831"/>
    <d v="2021-09-02T00:00:00"/>
    <x v="1"/>
    <s v="Texas"/>
    <x v="5"/>
    <x v="1"/>
    <n v="0.55000000000000004"/>
    <x v="4"/>
    <n v="6750"/>
    <n v="3712.5000000000005"/>
    <n v="1485"/>
    <n v="0.39999999999999997"/>
    <n v="2021"/>
    <x v="8"/>
    <x v="8"/>
  </r>
  <r>
    <x v="1"/>
    <n v="1197831"/>
    <d v="2021-09-02T00:00:00"/>
    <x v="1"/>
    <s v="Texas"/>
    <x v="5"/>
    <x v="2"/>
    <n v="0.6"/>
    <x v="3"/>
    <n v="7250"/>
    <n v="4350"/>
    <n v="1739.9999999999998"/>
    <n v="0.39999999999999997"/>
    <n v="2021"/>
    <x v="8"/>
    <x v="8"/>
  </r>
  <r>
    <x v="1"/>
    <n v="1197831"/>
    <d v="2021-09-02T00:00:00"/>
    <x v="1"/>
    <s v="Texas"/>
    <x v="5"/>
    <x v="3"/>
    <n v="0.6"/>
    <x v="3"/>
    <n v="4500"/>
    <n v="2700"/>
    <n v="1350"/>
    <n v="0.5"/>
    <n v="2021"/>
    <x v="8"/>
    <x v="8"/>
  </r>
  <r>
    <x v="1"/>
    <n v="1197831"/>
    <d v="2021-09-02T00:00:00"/>
    <x v="1"/>
    <s v="Texas"/>
    <x v="5"/>
    <x v="4"/>
    <n v="0.55000000000000004"/>
    <x v="4"/>
    <n v="4500"/>
    <n v="2475"/>
    <n v="866.25"/>
    <n v="0.35"/>
    <n v="2021"/>
    <x v="8"/>
    <x v="8"/>
  </r>
  <r>
    <x v="1"/>
    <n v="1197831"/>
    <d v="2021-09-02T00:00:00"/>
    <x v="1"/>
    <s v="Texas"/>
    <x v="5"/>
    <x v="5"/>
    <n v="0.5"/>
    <x v="0"/>
    <n v="6750"/>
    <n v="3375"/>
    <n v="1856.2500000000002"/>
    <n v="0.55000000000000004"/>
    <n v="2021"/>
    <x v="8"/>
    <x v="8"/>
  </r>
  <r>
    <x v="1"/>
    <n v="1197831"/>
    <d v="2021-10-01T00:00:00"/>
    <x v="1"/>
    <s v="Texas"/>
    <x v="5"/>
    <x v="0"/>
    <n v="0.4"/>
    <x v="1"/>
    <n v="6250"/>
    <n v="2500"/>
    <n v="999.99999999999989"/>
    <n v="0.39999999999999997"/>
    <n v="2021"/>
    <x v="9"/>
    <x v="9"/>
  </r>
  <r>
    <x v="1"/>
    <n v="1197831"/>
    <d v="2021-10-01T00:00:00"/>
    <x v="1"/>
    <s v="Texas"/>
    <x v="5"/>
    <x v="1"/>
    <n v="0.4"/>
    <x v="1"/>
    <n v="6250"/>
    <n v="2500"/>
    <n v="999.99999999999989"/>
    <n v="0.39999999999999997"/>
    <n v="2021"/>
    <x v="9"/>
    <x v="9"/>
  </r>
  <r>
    <x v="1"/>
    <n v="1197831"/>
    <d v="2021-10-01T00:00:00"/>
    <x v="1"/>
    <s v="Texas"/>
    <x v="5"/>
    <x v="2"/>
    <n v="0.45"/>
    <x v="2"/>
    <n v="5750"/>
    <n v="2587.5"/>
    <n v="1035"/>
    <n v="0.39999999999999997"/>
    <n v="2021"/>
    <x v="9"/>
    <x v="9"/>
  </r>
  <r>
    <x v="1"/>
    <n v="1197831"/>
    <d v="2021-10-01T00:00:00"/>
    <x v="1"/>
    <s v="Texas"/>
    <x v="5"/>
    <x v="3"/>
    <n v="0.45"/>
    <x v="2"/>
    <n v="4250"/>
    <n v="1912.5"/>
    <n v="956.25"/>
    <n v="0.5"/>
    <n v="2021"/>
    <x v="9"/>
    <x v="9"/>
  </r>
  <r>
    <x v="1"/>
    <n v="1197831"/>
    <d v="2021-10-01T00:00:00"/>
    <x v="1"/>
    <s v="Texas"/>
    <x v="5"/>
    <x v="4"/>
    <n v="0.4"/>
    <x v="1"/>
    <n v="4000"/>
    <n v="1600"/>
    <n v="560"/>
    <n v="0.35"/>
    <n v="2021"/>
    <x v="9"/>
    <x v="9"/>
  </r>
  <r>
    <x v="1"/>
    <n v="1197831"/>
    <d v="2021-10-01T00:00:00"/>
    <x v="1"/>
    <s v="Texas"/>
    <x v="5"/>
    <x v="5"/>
    <n v="0.5"/>
    <x v="0"/>
    <n v="5750"/>
    <n v="2875"/>
    <n v="1581.2500000000002"/>
    <n v="0.55000000000000004"/>
    <n v="2021"/>
    <x v="9"/>
    <x v="9"/>
  </r>
  <r>
    <x v="1"/>
    <n v="1197831"/>
    <d v="2021-11-02T00:00:00"/>
    <x v="1"/>
    <s v="Texas"/>
    <x v="5"/>
    <x v="0"/>
    <n v="0.4"/>
    <x v="1"/>
    <n v="7250"/>
    <n v="2900"/>
    <n v="1160"/>
    <n v="0.39999999999999997"/>
    <n v="2021"/>
    <x v="10"/>
    <x v="10"/>
  </r>
  <r>
    <x v="1"/>
    <n v="1197831"/>
    <d v="2021-11-02T00:00:00"/>
    <x v="1"/>
    <s v="Texas"/>
    <x v="5"/>
    <x v="1"/>
    <n v="0.4"/>
    <x v="1"/>
    <n v="7250"/>
    <n v="2900"/>
    <n v="1160"/>
    <n v="0.39999999999999997"/>
    <n v="2021"/>
    <x v="10"/>
    <x v="10"/>
  </r>
  <r>
    <x v="1"/>
    <n v="1197831"/>
    <d v="2021-11-02T00:00:00"/>
    <x v="1"/>
    <s v="Texas"/>
    <x v="5"/>
    <x v="2"/>
    <n v="0.65"/>
    <x v="5"/>
    <n v="6500"/>
    <n v="4225"/>
    <n v="1689.9999999999998"/>
    <n v="0.39999999999999997"/>
    <n v="2021"/>
    <x v="10"/>
    <x v="10"/>
  </r>
  <r>
    <x v="1"/>
    <n v="1197831"/>
    <d v="2021-11-02T00:00:00"/>
    <x v="1"/>
    <s v="Texas"/>
    <x v="5"/>
    <x v="3"/>
    <n v="0.65"/>
    <x v="5"/>
    <n v="5000"/>
    <n v="3250"/>
    <n v="1625"/>
    <n v="0.5"/>
    <n v="2021"/>
    <x v="10"/>
    <x v="10"/>
  </r>
  <r>
    <x v="1"/>
    <n v="1197831"/>
    <d v="2021-11-02T00:00:00"/>
    <x v="1"/>
    <s v="Texas"/>
    <x v="5"/>
    <x v="4"/>
    <n v="0.6"/>
    <x v="3"/>
    <n v="4750"/>
    <n v="2850"/>
    <n v="997.49999999999989"/>
    <n v="0.35"/>
    <n v="2021"/>
    <x v="10"/>
    <x v="10"/>
  </r>
  <r>
    <x v="1"/>
    <n v="1197831"/>
    <d v="2021-11-02T00:00:00"/>
    <x v="1"/>
    <s v="Texas"/>
    <x v="5"/>
    <x v="5"/>
    <n v="0.70000000000000007"/>
    <x v="6"/>
    <n v="6750"/>
    <n v="4725"/>
    <n v="2598.75"/>
    <n v="0.55000000000000004"/>
    <n v="2021"/>
    <x v="10"/>
    <x v="10"/>
  </r>
  <r>
    <x v="1"/>
    <n v="1197831"/>
    <d v="2021-12-01T00:00:00"/>
    <x v="1"/>
    <s v="Texas"/>
    <x v="5"/>
    <x v="0"/>
    <n v="0.6"/>
    <x v="3"/>
    <n v="8250"/>
    <n v="4950"/>
    <n v="1979.9999999999998"/>
    <n v="0.39999999999999997"/>
    <n v="2021"/>
    <x v="11"/>
    <x v="11"/>
  </r>
  <r>
    <x v="1"/>
    <n v="1197831"/>
    <d v="2021-12-01T00:00:00"/>
    <x v="1"/>
    <s v="Texas"/>
    <x v="5"/>
    <x v="1"/>
    <n v="0.6"/>
    <x v="3"/>
    <n v="8250"/>
    <n v="4950"/>
    <n v="1979.9999999999998"/>
    <n v="0.39999999999999997"/>
    <n v="2021"/>
    <x v="11"/>
    <x v="11"/>
  </r>
  <r>
    <x v="1"/>
    <n v="1197831"/>
    <d v="2021-12-01T00:00:00"/>
    <x v="1"/>
    <s v="Texas"/>
    <x v="5"/>
    <x v="2"/>
    <n v="0.65"/>
    <x v="5"/>
    <n v="7250"/>
    <n v="4712.5"/>
    <n v="1884.9999999999998"/>
    <n v="0.39999999999999997"/>
    <n v="2021"/>
    <x v="11"/>
    <x v="11"/>
  </r>
  <r>
    <x v="1"/>
    <n v="1197831"/>
    <d v="2021-12-01T00:00:00"/>
    <x v="1"/>
    <s v="Texas"/>
    <x v="5"/>
    <x v="3"/>
    <n v="0.65"/>
    <x v="5"/>
    <n v="5750"/>
    <n v="3737.5"/>
    <n v="1868.75"/>
    <n v="0.5"/>
    <n v="2021"/>
    <x v="11"/>
    <x v="11"/>
  </r>
  <r>
    <x v="1"/>
    <n v="1197831"/>
    <d v="2021-12-01T00:00:00"/>
    <x v="1"/>
    <s v="Texas"/>
    <x v="5"/>
    <x v="4"/>
    <n v="0.6"/>
    <x v="3"/>
    <n v="5250"/>
    <n v="3150"/>
    <n v="1102.5"/>
    <n v="0.35"/>
    <n v="2021"/>
    <x v="11"/>
    <x v="11"/>
  </r>
  <r>
    <x v="1"/>
    <n v="1197831"/>
    <d v="2021-12-01T00:00:00"/>
    <x v="1"/>
    <s v="Texas"/>
    <x v="5"/>
    <x v="5"/>
    <n v="0.70000000000000007"/>
    <x v="6"/>
    <n v="7750"/>
    <n v="5425.0000000000009"/>
    <n v="2983.7500000000009"/>
    <n v="0.55000000000000004"/>
    <n v="2021"/>
    <x v="11"/>
    <x v="11"/>
  </r>
  <r>
    <x v="0"/>
    <n v="1185732"/>
    <d v="2021-01-07T00:00:00"/>
    <x v="0"/>
    <s v="Pennsylvania"/>
    <x v="6"/>
    <x v="0"/>
    <n v="0.45"/>
    <x v="2"/>
    <n v="4250"/>
    <n v="1912.5"/>
    <n v="1051.875"/>
    <n v="0.55000000000000004"/>
    <n v="2021"/>
    <x v="0"/>
    <x v="0"/>
  </r>
  <r>
    <x v="0"/>
    <n v="1185732"/>
    <d v="2021-01-07T00:00:00"/>
    <x v="0"/>
    <s v="Pennsylvania"/>
    <x v="6"/>
    <x v="1"/>
    <n v="0.45"/>
    <x v="2"/>
    <n v="2250"/>
    <n v="1012.5"/>
    <n v="354.375"/>
    <n v="0.35"/>
    <n v="2021"/>
    <x v="0"/>
    <x v="0"/>
  </r>
  <r>
    <x v="0"/>
    <n v="1185732"/>
    <d v="2021-01-07T00:00:00"/>
    <x v="0"/>
    <s v="Pennsylvania"/>
    <x v="6"/>
    <x v="2"/>
    <n v="0.35000000000000003"/>
    <x v="8"/>
    <n v="2250"/>
    <n v="787.50000000000011"/>
    <n v="315"/>
    <n v="0.39999999999999997"/>
    <n v="2021"/>
    <x v="0"/>
    <x v="0"/>
  </r>
  <r>
    <x v="0"/>
    <n v="1185732"/>
    <d v="2021-01-07T00:00:00"/>
    <x v="0"/>
    <s v="Pennsylvania"/>
    <x v="6"/>
    <x v="3"/>
    <n v="0.4"/>
    <x v="1"/>
    <n v="750"/>
    <n v="300"/>
    <n v="119.99999999999999"/>
    <n v="0.39999999999999997"/>
    <n v="2021"/>
    <x v="0"/>
    <x v="0"/>
  </r>
  <r>
    <x v="0"/>
    <n v="1185732"/>
    <d v="2021-01-07T00:00:00"/>
    <x v="0"/>
    <s v="Pennsylvania"/>
    <x v="6"/>
    <x v="4"/>
    <n v="0.54999999999999993"/>
    <x v="4"/>
    <n v="1250"/>
    <n v="687.49999999999989"/>
    <n v="240.62499999999994"/>
    <n v="0.35"/>
    <n v="2021"/>
    <x v="0"/>
    <x v="0"/>
  </r>
  <r>
    <x v="0"/>
    <n v="1185732"/>
    <d v="2021-01-07T00:00:00"/>
    <x v="0"/>
    <s v="Pennsylvania"/>
    <x v="6"/>
    <x v="5"/>
    <n v="0.45"/>
    <x v="2"/>
    <n v="2250"/>
    <n v="1012.5"/>
    <n v="303.75"/>
    <n v="0.3"/>
    <n v="2021"/>
    <x v="0"/>
    <x v="0"/>
  </r>
  <r>
    <x v="0"/>
    <n v="1185732"/>
    <d v="2021-02-05T00:00:00"/>
    <x v="0"/>
    <s v="Pennsylvania"/>
    <x v="6"/>
    <x v="0"/>
    <n v="0.45"/>
    <x v="2"/>
    <n v="4750"/>
    <n v="2137.5"/>
    <n v="1175.625"/>
    <n v="0.55000000000000004"/>
    <n v="2021"/>
    <x v="1"/>
    <x v="1"/>
  </r>
  <r>
    <x v="0"/>
    <n v="1185732"/>
    <d v="2021-02-05T00:00:00"/>
    <x v="0"/>
    <s v="Pennsylvania"/>
    <x v="6"/>
    <x v="1"/>
    <n v="0.45"/>
    <x v="2"/>
    <n v="1250"/>
    <n v="562.5"/>
    <n v="196.875"/>
    <n v="0.35"/>
    <n v="2021"/>
    <x v="1"/>
    <x v="1"/>
  </r>
  <r>
    <x v="0"/>
    <n v="1185732"/>
    <d v="2021-02-05T00:00:00"/>
    <x v="0"/>
    <s v="Pennsylvania"/>
    <x v="6"/>
    <x v="2"/>
    <n v="0.35000000000000003"/>
    <x v="8"/>
    <n v="1750"/>
    <n v="612.50000000000011"/>
    <n v="245.00000000000003"/>
    <n v="0.39999999999999997"/>
    <n v="2021"/>
    <x v="1"/>
    <x v="1"/>
  </r>
  <r>
    <x v="0"/>
    <n v="1185732"/>
    <d v="2021-02-05T00:00:00"/>
    <x v="0"/>
    <s v="Pennsylvania"/>
    <x v="6"/>
    <x v="3"/>
    <n v="0.4"/>
    <x v="1"/>
    <n v="500"/>
    <n v="200"/>
    <n v="80"/>
    <n v="0.39999999999999997"/>
    <n v="2021"/>
    <x v="1"/>
    <x v="1"/>
  </r>
  <r>
    <x v="0"/>
    <n v="1185732"/>
    <d v="2021-02-05T00:00:00"/>
    <x v="0"/>
    <s v="Pennsylvania"/>
    <x v="6"/>
    <x v="4"/>
    <n v="0.54999999999999993"/>
    <x v="4"/>
    <n v="1250"/>
    <n v="687.49999999999989"/>
    <n v="240.62499999999994"/>
    <n v="0.35"/>
    <n v="2021"/>
    <x v="1"/>
    <x v="1"/>
  </r>
  <r>
    <x v="0"/>
    <n v="1185732"/>
    <d v="2021-02-05T00:00:00"/>
    <x v="0"/>
    <s v="Pennsylvania"/>
    <x v="6"/>
    <x v="5"/>
    <n v="0.45"/>
    <x v="2"/>
    <n v="2250"/>
    <n v="1012.5"/>
    <n v="303.75"/>
    <n v="0.3"/>
    <n v="2021"/>
    <x v="1"/>
    <x v="1"/>
  </r>
  <r>
    <x v="0"/>
    <n v="1185732"/>
    <d v="2021-03-03T00:00:00"/>
    <x v="0"/>
    <s v="Pennsylvania"/>
    <x v="6"/>
    <x v="0"/>
    <n v="0.5"/>
    <x v="0"/>
    <n v="4450"/>
    <n v="2225"/>
    <n v="1223.75"/>
    <n v="0.55000000000000004"/>
    <n v="2021"/>
    <x v="2"/>
    <x v="2"/>
  </r>
  <r>
    <x v="0"/>
    <n v="1185732"/>
    <d v="2021-03-03T00:00:00"/>
    <x v="0"/>
    <s v="Pennsylvania"/>
    <x v="6"/>
    <x v="1"/>
    <n v="0.5"/>
    <x v="0"/>
    <n v="1500"/>
    <n v="750"/>
    <n v="262.5"/>
    <n v="0.35"/>
    <n v="2021"/>
    <x v="2"/>
    <x v="2"/>
  </r>
  <r>
    <x v="0"/>
    <n v="1185732"/>
    <d v="2021-03-03T00:00:00"/>
    <x v="0"/>
    <s v="Pennsylvania"/>
    <x v="6"/>
    <x v="2"/>
    <n v="0.4"/>
    <x v="1"/>
    <n v="1750"/>
    <n v="700"/>
    <n v="280"/>
    <n v="0.39999999999999997"/>
    <n v="2021"/>
    <x v="2"/>
    <x v="2"/>
  </r>
  <r>
    <x v="0"/>
    <n v="1185732"/>
    <d v="2021-03-03T00:00:00"/>
    <x v="0"/>
    <s v="Pennsylvania"/>
    <x v="6"/>
    <x v="3"/>
    <n v="0.45"/>
    <x v="2"/>
    <n v="250"/>
    <n v="112.5"/>
    <n v="44.999999999999993"/>
    <n v="0.39999999999999997"/>
    <n v="2021"/>
    <x v="2"/>
    <x v="2"/>
  </r>
  <r>
    <x v="0"/>
    <n v="1185732"/>
    <d v="2021-03-03T00:00:00"/>
    <x v="0"/>
    <s v="Pennsylvania"/>
    <x v="6"/>
    <x v="4"/>
    <n v="0.6"/>
    <x v="3"/>
    <n v="750"/>
    <n v="450"/>
    <n v="135"/>
    <n v="0.3"/>
    <n v="2021"/>
    <x v="2"/>
    <x v="2"/>
  </r>
  <r>
    <x v="0"/>
    <n v="1185732"/>
    <d v="2021-03-03T00:00:00"/>
    <x v="0"/>
    <s v="Pennsylvania"/>
    <x v="6"/>
    <x v="5"/>
    <n v="0.5"/>
    <x v="0"/>
    <n v="1750"/>
    <n v="875"/>
    <n v="218.75"/>
    <n v="0.25"/>
    <n v="2021"/>
    <x v="2"/>
    <x v="2"/>
  </r>
  <r>
    <x v="0"/>
    <n v="1185732"/>
    <d v="2021-04-04T00:00:00"/>
    <x v="0"/>
    <s v="Pennsylvania"/>
    <x v="6"/>
    <x v="0"/>
    <n v="0.5"/>
    <x v="0"/>
    <n v="4500"/>
    <n v="2250"/>
    <n v="1125"/>
    <n v="0.5"/>
    <n v="2021"/>
    <x v="3"/>
    <x v="3"/>
  </r>
  <r>
    <x v="0"/>
    <n v="1185732"/>
    <d v="2021-04-04T00:00:00"/>
    <x v="0"/>
    <s v="Pennsylvania"/>
    <x v="6"/>
    <x v="1"/>
    <n v="0.5"/>
    <x v="0"/>
    <n v="1500"/>
    <n v="750"/>
    <n v="225"/>
    <n v="0.3"/>
    <n v="2021"/>
    <x v="3"/>
    <x v="3"/>
  </r>
  <r>
    <x v="0"/>
    <n v="1185732"/>
    <d v="2021-04-04T00:00:00"/>
    <x v="0"/>
    <s v="Pennsylvania"/>
    <x v="6"/>
    <x v="2"/>
    <n v="0.4"/>
    <x v="1"/>
    <n v="1500"/>
    <n v="600"/>
    <n v="210"/>
    <n v="0.35"/>
    <n v="2021"/>
    <x v="3"/>
    <x v="3"/>
  </r>
  <r>
    <x v="0"/>
    <n v="1185732"/>
    <d v="2021-04-04T00:00:00"/>
    <x v="0"/>
    <s v="Pennsylvania"/>
    <x v="6"/>
    <x v="3"/>
    <n v="0.45"/>
    <x v="2"/>
    <n v="750"/>
    <n v="337.5"/>
    <n v="118.12499999999999"/>
    <n v="0.35"/>
    <n v="2021"/>
    <x v="3"/>
    <x v="3"/>
  </r>
  <r>
    <x v="0"/>
    <n v="1185732"/>
    <d v="2021-04-04T00:00:00"/>
    <x v="0"/>
    <s v="Pennsylvania"/>
    <x v="6"/>
    <x v="4"/>
    <n v="0.6"/>
    <x v="3"/>
    <n v="750"/>
    <n v="450"/>
    <n v="135"/>
    <n v="0.3"/>
    <n v="2021"/>
    <x v="3"/>
    <x v="3"/>
  </r>
  <r>
    <x v="0"/>
    <n v="1185732"/>
    <d v="2021-04-04T00:00:00"/>
    <x v="0"/>
    <s v="Pennsylvania"/>
    <x v="6"/>
    <x v="5"/>
    <n v="0.5"/>
    <x v="0"/>
    <n v="2000"/>
    <n v="1000"/>
    <n v="250"/>
    <n v="0.25"/>
    <n v="2021"/>
    <x v="3"/>
    <x v="3"/>
  </r>
  <r>
    <x v="0"/>
    <n v="1185732"/>
    <d v="2021-05-03T00:00:00"/>
    <x v="0"/>
    <s v="Pennsylvania"/>
    <x v="6"/>
    <x v="0"/>
    <n v="0.6"/>
    <x v="3"/>
    <n v="4700"/>
    <n v="2820"/>
    <n v="1410"/>
    <n v="0.5"/>
    <n v="2021"/>
    <x v="4"/>
    <x v="4"/>
  </r>
  <r>
    <x v="0"/>
    <n v="1185732"/>
    <d v="2021-05-03T00:00:00"/>
    <x v="0"/>
    <s v="Pennsylvania"/>
    <x v="6"/>
    <x v="1"/>
    <n v="0.60000000000000009"/>
    <x v="3"/>
    <n v="1750"/>
    <n v="1050.0000000000002"/>
    <n v="315.00000000000006"/>
    <n v="0.3"/>
    <n v="2021"/>
    <x v="4"/>
    <x v="4"/>
  </r>
  <r>
    <x v="0"/>
    <n v="1185732"/>
    <d v="2021-05-03T00:00:00"/>
    <x v="0"/>
    <s v="Pennsylvania"/>
    <x v="6"/>
    <x v="2"/>
    <n v="0.55000000000000004"/>
    <x v="4"/>
    <n v="1500"/>
    <n v="825.00000000000011"/>
    <n v="288.75"/>
    <n v="0.35"/>
    <n v="2021"/>
    <x v="4"/>
    <x v="4"/>
  </r>
  <r>
    <x v="0"/>
    <n v="1185732"/>
    <d v="2021-05-03T00:00:00"/>
    <x v="0"/>
    <s v="Pennsylvania"/>
    <x v="6"/>
    <x v="3"/>
    <n v="0.55000000000000004"/>
    <x v="4"/>
    <n v="1000"/>
    <n v="550"/>
    <n v="192.5"/>
    <n v="0.35"/>
    <n v="2021"/>
    <x v="4"/>
    <x v="4"/>
  </r>
  <r>
    <x v="0"/>
    <n v="1185732"/>
    <d v="2021-05-03T00:00:00"/>
    <x v="0"/>
    <s v="Pennsylvania"/>
    <x v="6"/>
    <x v="4"/>
    <n v="0.65"/>
    <x v="5"/>
    <n v="1250"/>
    <n v="812.5"/>
    <n v="243.75"/>
    <n v="0.3"/>
    <n v="2021"/>
    <x v="4"/>
    <x v="4"/>
  </r>
  <r>
    <x v="0"/>
    <n v="1185732"/>
    <d v="2021-05-03T00:00:00"/>
    <x v="0"/>
    <s v="Pennsylvania"/>
    <x v="6"/>
    <x v="5"/>
    <n v="0.70000000000000007"/>
    <x v="6"/>
    <n v="2500"/>
    <n v="1750.0000000000002"/>
    <n v="525"/>
    <n v="0.3"/>
    <n v="2021"/>
    <x v="4"/>
    <x v="4"/>
  </r>
  <r>
    <x v="0"/>
    <n v="1185732"/>
    <d v="2021-06-05T00:00:00"/>
    <x v="0"/>
    <s v="Pennsylvania"/>
    <x v="6"/>
    <x v="0"/>
    <n v="0.65"/>
    <x v="5"/>
    <n v="5000"/>
    <n v="3250"/>
    <n v="1787.5000000000002"/>
    <n v="0.55000000000000004"/>
    <n v="2021"/>
    <x v="5"/>
    <x v="5"/>
  </r>
  <r>
    <x v="0"/>
    <n v="1185732"/>
    <d v="2021-06-05T00:00:00"/>
    <x v="0"/>
    <s v="Pennsylvania"/>
    <x v="6"/>
    <x v="1"/>
    <n v="0.60000000000000009"/>
    <x v="3"/>
    <n v="2500"/>
    <n v="1500.0000000000002"/>
    <n v="525"/>
    <n v="0.35"/>
    <n v="2021"/>
    <x v="5"/>
    <x v="5"/>
  </r>
  <r>
    <x v="0"/>
    <n v="1185732"/>
    <d v="2021-06-05T00:00:00"/>
    <x v="0"/>
    <s v="Pennsylvania"/>
    <x v="6"/>
    <x v="2"/>
    <n v="0.55000000000000004"/>
    <x v="4"/>
    <n v="1750"/>
    <n v="962.50000000000011"/>
    <n v="385"/>
    <n v="0.39999999999999997"/>
    <n v="2021"/>
    <x v="5"/>
    <x v="5"/>
  </r>
  <r>
    <x v="0"/>
    <n v="1185732"/>
    <d v="2021-06-05T00:00:00"/>
    <x v="0"/>
    <s v="Pennsylvania"/>
    <x v="6"/>
    <x v="3"/>
    <n v="0.55000000000000004"/>
    <x v="4"/>
    <n v="1500"/>
    <n v="825.00000000000011"/>
    <n v="330"/>
    <n v="0.39999999999999997"/>
    <n v="2021"/>
    <x v="5"/>
    <x v="5"/>
  </r>
  <r>
    <x v="0"/>
    <n v="1185732"/>
    <d v="2021-06-05T00:00:00"/>
    <x v="0"/>
    <s v="Pennsylvania"/>
    <x v="6"/>
    <x v="4"/>
    <n v="0.65"/>
    <x v="5"/>
    <n v="1500"/>
    <n v="975"/>
    <n v="341.25"/>
    <n v="0.35"/>
    <n v="2021"/>
    <x v="5"/>
    <x v="5"/>
  </r>
  <r>
    <x v="0"/>
    <n v="1185732"/>
    <d v="2021-06-05T00:00:00"/>
    <x v="0"/>
    <s v="Pennsylvania"/>
    <x v="6"/>
    <x v="5"/>
    <n v="0.70000000000000007"/>
    <x v="6"/>
    <n v="3000"/>
    <n v="2100"/>
    <n v="630"/>
    <n v="0.3"/>
    <n v="2021"/>
    <x v="5"/>
    <x v="5"/>
  </r>
  <r>
    <x v="0"/>
    <n v="1185732"/>
    <d v="2021-07-03T00:00:00"/>
    <x v="0"/>
    <s v="Pennsylvania"/>
    <x v="6"/>
    <x v="0"/>
    <n v="0.65"/>
    <x v="5"/>
    <n v="5000"/>
    <n v="3250"/>
    <n v="1787.5000000000002"/>
    <n v="0.55000000000000004"/>
    <n v="2021"/>
    <x v="6"/>
    <x v="6"/>
  </r>
  <r>
    <x v="0"/>
    <n v="1185732"/>
    <d v="2021-07-03T00:00:00"/>
    <x v="0"/>
    <s v="Pennsylvania"/>
    <x v="6"/>
    <x v="1"/>
    <n v="0.60000000000000009"/>
    <x v="3"/>
    <n v="3000"/>
    <n v="1800.0000000000002"/>
    <n v="630"/>
    <n v="0.35"/>
    <n v="2021"/>
    <x v="6"/>
    <x v="6"/>
  </r>
  <r>
    <x v="0"/>
    <n v="1185732"/>
    <d v="2021-07-03T00:00:00"/>
    <x v="0"/>
    <s v="Pennsylvania"/>
    <x v="6"/>
    <x v="2"/>
    <n v="0.55000000000000004"/>
    <x v="4"/>
    <n v="2250"/>
    <n v="1237.5"/>
    <n v="494.99999999999994"/>
    <n v="0.39999999999999997"/>
    <n v="2021"/>
    <x v="6"/>
    <x v="6"/>
  </r>
  <r>
    <x v="0"/>
    <n v="1185732"/>
    <d v="2021-07-03T00:00:00"/>
    <x v="0"/>
    <s v="Pennsylvania"/>
    <x v="6"/>
    <x v="3"/>
    <n v="0.55000000000000004"/>
    <x v="4"/>
    <n v="1750"/>
    <n v="962.50000000000011"/>
    <n v="385"/>
    <n v="0.39999999999999997"/>
    <n v="2021"/>
    <x v="6"/>
    <x v="6"/>
  </r>
  <r>
    <x v="0"/>
    <n v="1185732"/>
    <d v="2021-07-03T00:00:00"/>
    <x v="0"/>
    <s v="Pennsylvania"/>
    <x v="6"/>
    <x v="4"/>
    <n v="0.65"/>
    <x v="5"/>
    <n v="2000"/>
    <n v="1300"/>
    <n v="454.99999999999994"/>
    <n v="0.35"/>
    <n v="2021"/>
    <x v="6"/>
    <x v="6"/>
  </r>
  <r>
    <x v="0"/>
    <n v="1185732"/>
    <d v="2021-07-03T00:00:00"/>
    <x v="0"/>
    <s v="Pennsylvania"/>
    <x v="6"/>
    <x v="5"/>
    <n v="0.70000000000000007"/>
    <x v="6"/>
    <n v="3750"/>
    <n v="2625.0000000000005"/>
    <n v="787.50000000000011"/>
    <n v="0.3"/>
    <n v="2021"/>
    <x v="6"/>
    <x v="6"/>
  </r>
  <r>
    <x v="0"/>
    <n v="1185732"/>
    <d v="2021-08-04T00:00:00"/>
    <x v="0"/>
    <s v="Pennsylvania"/>
    <x v="6"/>
    <x v="0"/>
    <n v="0.65"/>
    <x v="5"/>
    <n v="5250"/>
    <n v="3412.5"/>
    <n v="1876.8750000000002"/>
    <n v="0.55000000000000004"/>
    <n v="2021"/>
    <x v="7"/>
    <x v="7"/>
  </r>
  <r>
    <x v="0"/>
    <n v="1185732"/>
    <d v="2021-08-04T00:00:00"/>
    <x v="0"/>
    <s v="Pennsylvania"/>
    <x v="6"/>
    <x v="1"/>
    <n v="0.60000000000000009"/>
    <x v="3"/>
    <n v="3000"/>
    <n v="1800.0000000000002"/>
    <n v="630"/>
    <n v="0.35"/>
    <n v="2021"/>
    <x v="7"/>
    <x v="7"/>
  </r>
  <r>
    <x v="0"/>
    <n v="1185732"/>
    <d v="2021-08-04T00:00:00"/>
    <x v="0"/>
    <s v="Pennsylvania"/>
    <x v="6"/>
    <x v="2"/>
    <n v="0.55000000000000004"/>
    <x v="4"/>
    <n v="2250"/>
    <n v="1237.5"/>
    <n v="494.99999999999994"/>
    <n v="0.39999999999999997"/>
    <n v="2021"/>
    <x v="7"/>
    <x v="7"/>
  </r>
  <r>
    <x v="0"/>
    <n v="1185732"/>
    <d v="2021-08-04T00:00:00"/>
    <x v="0"/>
    <s v="Pennsylvania"/>
    <x v="6"/>
    <x v="3"/>
    <n v="0.55000000000000004"/>
    <x v="4"/>
    <n v="2000"/>
    <n v="1100"/>
    <n v="439.99999999999994"/>
    <n v="0.39999999999999997"/>
    <n v="2021"/>
    <x v="7"/>
    <x v="7"/>
  </r>
  <r>
    <x v="0"/>
    <n v="1185732"/>
    <d v="2021-08-04T00:00:00"/>
    <x v="0"/>
    <s v="Pennsylvania"/>
    <x v="6"/>
    <x v="4"/>
    <n v="0.65"/>
    <x v="5"/>
    <n v="1750"/>
    <n v="1137.5"/>
    <n v="398.125"/>
    <n v="0.35"/>
    <n v="2021"/>
    <x v="7"/>
    <x v="7"/>
  </r>
  <r>
    <x v="0"/>
    <n v="1185732"/>
    <d v="2021-08-04T00:00:00"/>
    <x v="0"/>
    <s v="Pennsylvania"/>
    <x v="6"/>
    <x v="5"/>
    <n v="0.70000000000000007"/>
    <x v="6"/>
    <n v="3500"/>
    <n v="2450.0000000000005"/>
    <n v="735.00000000000011"/>
    <n v="0.3"/>
    <n v="2021"/>
    <x v="7"/>
    <x v="7"/>
  </r>
  <r>
    <x v="0"/>
    <n v="1185732"/>
    <d v="2021-09-03T00:00:00"/>
    <x v="0"/>
    <s v="Pennsylvania"/>
    <x v="6"/>
    <x v="0"/>
    <n v="0.65"/>
    <x v="5"/>
    <n v="4750"/>
    <n v="3087.5"/>
    <n v="1543.75"/>
    <n v="0.5"/>
    <n v="2021"/>
    <x v="8"/>
    <x v="8"/>
  </r>
  <r>
    <x v="0"/>
    <n v="1185732"/>
    <d v="2021-09-03T00:00:00"/>
    <x v="0"/>
    <s v="Pennsylvania"/>
    <x v="6"/>
    <x v="1"/>
    <n v="0.5"/>
    <x v="0"/>
    <n v="2750"/>
    <n v="1375"/>
    <n v="412.5"/>
    <n v="0.3"/>
    <n v="2021"/>
    <x v="8"/>
    <x v="8"/>
  </r>
  <r>
    <x v="0"/>
    <n v="1185732"/>
    <d v="2021-09-03T00:00:00"/>
    <x v="0"/>
    <s v="Pennsylvania"/>
    <x v="6"/>
    <x v="2"/>
    <n v="0.45"/>
    <x v="2"/>
    <n v="2000"/>
    <n v="900"/>
    <n v="315"/>
    <n v="0.35"/>
    <n v="2021"/>
    <x v="8"/>
    <x v="8"/>
  </r>
  <r>
    <x v="0"/>
    <n v="1185732"/>
    <d v="2021-09-03T00:00:00"/>
    <x v="0"/>
    <s v="Pennsylvania"/>
    <x v="6"/>
    <x v="3"/>
    <n v="0.45"/>
    <x v="2"/>
    <n v="1750"/>
    <n v="787.5"/>
    <n v="275.625"/>
    <n v="0.35"/>
    <n v="2021"/>
    <x v="8"/>
    <x v="8"/>
  </r>
  <r>
    <x v="0"/>
    <n v="1185732"/>
    <d v="2021-09-03T00:00:00"/>
    <x v="0"/>
    <s v="Pennsylvania"/>
    <x v="6"/>
    <x v="4"/>
    <n v="0.54999999999999993"/>
    <x v="4"/>
    <n v="1250"/>
    <n v="687.49999999999989"/>
    <n v="206.24999999999997"/>
    <n v="0.3"/>
    <n v="2021"/>
    <x v="8"/>
    <x v="8"/>
  </r>
  <r>
    <x v="0"/>
    <n v="1185732"/>
    <d v="2021-09-03T00:00:00"/>
    <x v="0"/>
    <s v="Pennsylvania"/>
    <x v="6"/>
    <x v="5"/>
    <n v="0.6"/>
    <x v="3"/>
    <n v="2250"/>
    <n v="1350"/>
    <n v="337.5"/>
    <n v="0.25"/>
    <n v="2021"/>
    <x v="8"/>
    <x v="8"/>
  </r>
  <r>
    <x v="0"/>
    <n v="1185732"/>
    <d v="2021-10-05T00:00:00"/>
    <x v="0"/>
    <s v="Pennsylvania"/>
    <x v="6"/>
    <x v="0"/>
    <n v="0.6"/>
    <x v="3"/>
    <n v="4000"/>
    <n v="2400"/>
    <n v="1200"/>
    <n v="0.5"/>
    <n v="2021"/>
    <x v="9"/>
    <x v="9"/>
  </r>
  <r>
    <x v="0"/>
    <n v="1185732"/>
    <d v="2021-10-05T00:00:00"/>
    <x v="0"/>
    <s v="Pennsylvania"/>
    <x v="6"/>
    <x v="1"/>
    <n v="0.5"/>
    <x v="0"/>
    <n v="2250"/>
    <n v="1125"/>
    <n v="337.5"/>
    <n v="0.3"/>
    <n v="2021"/>
    <x v="9"/>
    <x v="9"/>
  </r>
  <r>
    <x v="0"/>
    <n v="1185732"/>
    <d v="2021-10-05T00:00:00"/>
    <x v="0"/>
    <s v="Pennsylvania"/>
    <x v="6"/>
    <x v="2"/>
    <n v="0.5"/>
    <x v="0"/>
    <n v="1250"/>
    <n v="625"/>
    <n v="218.75"/>
    <n v="0.35"/>
    <n v="2021"/>
    <x v="9"/>
    <x v="9"/>
  </r>
  <r>
    <x v="0"/>
    <n v="1185732"/>
    <d v="2021-10-05T00:00:00"/>
    <x v="0"/>
    <s v="Pennsylvania"/>
    <x v="6"/>
    <x v="3"/>
    <n v="0.5"/>
    <x v="0"/>
    <n v="1000"/>
    <n v="500"/>
    <n v="175"/>
    <n v="0.35"/>
    <n v="2021"/>
    <x v="9"/>
    <x v="9"/>
  </r>
  <r>
    <x v="0"/>
    <n v="1185732"/>
    <d v="2021-10-05T00:00:00"/>
    <x v="0"/>
    <s v="Pennsylvania"/>
    <x v="6"/>
    <x v="4"/>
    <n v="0.6"/>
    <x v="3"/>
    <n v="1000"/>
    <n v="600"/>
    <n v="180"/>
    <n v="0.3"/>
    <n v="2021"/>
    <x v="9"/>
    <x v="9"/>
  </r>
  <r>
    <x v="0"/>
    <n v="1185732"/>
    <d v="2021-10-05T00:00:00"/>
    <x v="0"/>
    <s v="Pennsylvania"/>
    <x v="6"/>
    <x v="5"/>
    <n v="0.64999999999999991"/>
    <x v="5"/>
    <n v="2250"/>
    <n v="1462.4999999999998"/>
    <n v="365.62499999999994"/>
    <n v="0.25"/>
    <n v="2021"/>
    <x v="9"/>
    <x v="9"/>
  </r>
  <r>
    <x v="0"/>
    <n v="1185732"/>
    <d v="2021-11-04T00:00:00"/>
    <x v="0"/>
    <s v="Pennsylvania"/>
    <x v="6"/>
    <x v="0"/>
    <n v="0.70000000000000007"/>
    <x v="6"/>
    <n v="3750"/>
    <n v="2625.0000000000005"/>
    <n v="1443.7500000000005"/>
    <n v="0.55000000000000004"/>
    <n v="2021"/>
    <x v="10"/>
    <x v="10"/>
  </r>
  <r>
    <x v="0"/>
    <n v="1185732"/>
    <d v="2021-11-04T00:00:00"/>
    <x v="0"/>
    <s v="Pennsylvania"/>
    <x v="6"/>
    <x v="1"/>
    <n v="0.60000000000000009"/>
    <x v="3"/>
    <n v="2000"/>
    <n v="1200.0000000000002"/>
    <n v="420.00000000000006"/>
    <n v="0.35"/>
    <n v="2021"/>
    <x v="10"/>
    <x v="10"/>
  </r>
  <r>
    <x v="0"/>
    <n v="1185732"/>
    <d v="2021-11-04T00:00:00"/>
    <x v="0"/>
    <s v="Pennsylvania"/>
    <x v="6"/>
    <x v="2"/>
    <n v="0.60000000000000009"/>
    <x v="3"/>
    <n v="1950"/>
    <n v="1170.0000000000002"/>
    <n v="468.00000000000006"/>
    <n v="0.39999999999999997"/>
    <n v="2021"/>
    <x v="10"/>
    <x v="10"/>
  </r>
  <r>
    <x v="0"/>
    <n v="1185732"/>
    <d v="2021-11-04T00:00:00"/>
    <x v="0"/>
    <s v="Pennsylvania"/>
    <x v="6"/>
    <x v="3"/>
    <n v="0.60000000000000009"/>
    <x v="3"/>
    <n v="1750"/>
    <n v="1050.0000000000002"/>
    <n v="420.00000000000006"/>
    <n v="0.39999999999999997"/>
    <n v="2021"/>
    <x v="10"/>
    <x v="10"/>
  </r>
  <r>
    <x v="0"/>
    <n v="1185732"/>
    <d v="2021-11-04T00:00:00"/>
    <x v="0"/>
    <s v="Pennsylvania"/>
    <x v="6"/>
    <x v="4"/>
    <n v="0.70000000000000007"/>
    <x v="6"/>
    <n v="1500"/>
    <n v="1050"/>
    <n v="367.5"/>
    <n v="0.35"/>
    <n v="2021"/>
    <x v="10"/>
    <x v="10"/>
  </r>
  <r>
    <x v="0"/>
    <n v="1185732"/>
    <d v="2021-11-04T00:00:00"/>
    <x v="0"/>
    <s v="Pennsylvania"/>
    <x v="6"/>
    <x v="5"/>
    <n v="0.75"/>
    <x v="11"/>
    <n v="2500"/>
    <n v="1875"/>
    <n v="562.5"/>
    <n v="0.3"/>
    <n v="2021"/>
    <x v="10"/>
    <x v="10"/>
  </r>
  <r>
    <x v="0"/>
    <n v="1185732"/>
    <d v="2021-12-03T00:00:00"/>
    <x v="0"/>
    <s v="Pennsylvania"/>
    <x v="6"/>
    <x v="0"/>
    <n v="0.70000000000000007"/>
    <x v="6"/>
    <n v="4750"/>
    <n v="3325.0000000000005"/>
    <n v="1828.7500000000005"/>
    <n v="0.55000000000000004"/>
    <n v="2021"/>
    <x v="11"/>
    <x v="11"/>
  </r>
  <r>
    <x v="0"/>
    <n v="1185732"/>
    <d v="2021-12-03T00:00:00"/>
    <x v="0"/>
    <s v="Pennsylvania"/>
    <x v="6"/>
    <x v="1"/>
    <n v="0.60000000000000009"/>
    <x v="3"/>
    <n v="2750"/>
    <n v="1650.0000000000002"/>
    <n v="577.5"/>
    <n v="0.35"/>
    <n v="2021"/>
    <x v="11"/>
    <x v="11"/>
  </r>
  <r>
    <x v="0"/>
    <n v="1185732"/>
    <d v="2021-12-03T00:00:00"/>
    <x v="0"/>
    <s v="Pennsylvania"/>
    <x v="6"/>
    <x v="2"/>
    <n v="0.60000000000000009"/>
    <x v="3"/>
    <n v="2250"/>
    <n v="1350.0000000000002"/>
    <n v="540"/>
    <n v="0.39999999999999997"/>
    <n v="2021"/>
    <x v="11"/>
    <x v="11"/>
  </r>
  <r>
    <x v="0"/>
    <n v="1185732"/>
    <d v="2021-12-03T00:00:00"/>
    <x v="0"/>
    <s v="Pennsylvania"/>
    <x v="6"/>
    <x v="3"/>
    <n v="0.60000000000000009"/>
    <x v="3"/>
    <n v="1750"/>
    <n v="1050.0000000000002"/>
    <n v="420.00000000000006"/>
    <n v="0.39999999999999997"/>
    <n v="2021"/>
    <x v="11"/>
    <x v="11"/>
  </r>
  <r>
    <x v="0"/>
    <n v="1185732"/>
    <d v="2021-12-03T00:00:00"/>
    <x v="0"/>
    <s v="Pennsylvania"/>
    <x v="6"/>
    <x v="4"/>
    <n v="0.70000000000000007"/>
    <x v="6"/>
    <n v="1750"/>
    <n v="1225.0000000000002"/>
    <n v="428.75000000000006"/>
    <n v="0.35"/>
    <n v="2021"/>
    <x v="11"/>
    <x v="11"/>
  </r>
  <r>
    <x v="0"/>
    <n v="1185732"/>
    <d v="2021-12-03T00:00:00"/>
    <x v="0"/>
    <s v="Pennsylvania"/>
    <x v="6"/>
    <x v="5"/>
    <n v="0.75"/>
    <x v="11"/>
    <n v="2750"/>
    <n v="2062.5"/>
    <n v="618.75"/>
    <n v="0.3"/>
    <n v="2021"/>
    <x v="11"/>
    <x v="11"/>
  </r>
  <r>
    <x v="2"/>
    <n v="1128299"/>
    <d v="2021-01-15T00:00:00"/>
    <x v="2"/>
    <s v="Nevada"/>
    <x v="7"/>
    <x v="0"/>
    <n v="0.35"/>
    <x v="8"/>
    <n v="4500"/>
    <n v="1575"/>
    <n v="630"/>
    <n v="0.4"/>
    <n v="2021"/>
    <x v="0"/>
    <x v="0"/>
  </r>
  <r>
    <x v="2"/>
    <n v="1128299"/>
    <d v="2021-01-15T00:00:00"/>
    <x v="2"/>
    <s v="Nevada"/>
    <x v="7"/>
    <x v="1"/>
    <n v="0.45"/>
    <x v="2"/>
    <n v="4500"/>
    <n v="2025"/>
    <n v="506.25"/>
    <n v="0.25"/>
    <n v="2021"/>
    <x v="0"/>
    <x v="0"/>
  </r>
  <r>
    <x v="2"/>
    <n v="1128299"/>
    <d v="2021-01-15T00:00:00"/>
    <x v="2"/>
    <s v="Nevada"/>
    <x v="7"/>
    <x v="2"/>
    <n v="0.45"/>
    <x v="2"/>
    <n v="4500"/>
    <n v="2025"/>
    <n v="810"/>
    <n v="0.4"/>
    <n v="2021"/>
    <x v="0"/>
    <x v="0"/>
  </r>
  <r>
    <x v="2"/>
    <n v="1128299"/>
    <d v="2021-01-15T00:00:00"/>
    <x v="2"/>
    <s v="Nevada"/>
    <x v="7"/>
    <x v="3"/>
    <n v="0.45"/>
    <x v="2"/>
    <n v="3000"/>
    <n v="1350"/>
    <n v="472.49999999999994"/>
    <n v="0.35"/>
    <n v="2021"/>
    <x v="0"/>
    <x v="0"/>
  </r>
  <r>
    <x v="2"/>
    <n v="1128299"/>
    <d v="2021-01-15T00:00:00"/>
    <x v="2"/>
    <s v="Nevada"/>
    <x v="7"/>
    <x v="4"/>
    <n v="0.5"/>
    <x v="0"/>
    <n v="2500"/>
    <n v="1250"/>
    <n v="687.5"/>
    <n v="0.55000000000000004"/>
    <n v="2021"/>
    <x v="0"/>
    <x v="0"/>
  </r>
  <r>
    <x v="2"/>
    <n v="1128299"/>
    <d v="2021-01-15T00:00:00"/>
    <x v="2"/>
    <s v="Nevada"/>
    <x v="7"/>
    <x v="5"/>
    <n v="0.45"/>
    <x v="2"/>
    <n v="4750"/>
    <n v="2137.5"/>
    <n v="427.5"/>
    <n v="0.2"/>
    <n v="2021"/>
    <x v="0"/>
    <x v="0"/>
  </r>
  <r>
    <x v="2"/>
    <n v="1128299"/>
    <d v="2021-02-15T00:00:00"/>
    <x v="2"/>
    <s v="Nevada"/>
    <x v="7"/>
    <x v="0"/>
    <n v="0.35"/>
    <x v="8"/>
    <n v="5250"/>
    <n v="1837.4999999999998"/>
    <n v="735"/>
    <n v="0.4"/>
    <n v="2021"/>
    <x v="1"/>
    <x v="1"/>
  </r>
  <r>
    <x v="2"/>
    <n v="1128299"/>
    <d v="2021-02-15T00:00:00"/>
    <x v="2"/>
    <s v="Nevada"/>
    <x v="7"/>
    <x v="1"/>
    <n v="0.45"/>
    <x v="2"/>
    <n v="4250"/>
    <n v="1912.5"/>
    <n v="478.125"/>
    <n v="0.25"/>
    <n v="2021"/>
    <x v="1"/>
    <x v="1"/>
  </r>
  <r>
    <x v="2"/>
    <n v="1128299"/>
    <d v="2021-02-15T00:00:00"/>
    <x v="2"/>
    <s v="Nevada"/>
    <x v="7"/>
    <x v="2"/>
    <n v="0.45"/>
    <x v="2"/>
    <n v="4250"/>
    <n v="1912.5"/>
    <n v="765"/>
    <n v="0.4"/>
    <n v="2021"/>
    <x v="1"/>
    <x v="1"/>
  </r>
  <r>
    <x v="2"/>
    <n v="1128299"/>
    <d v="2021-02-15T00:00:00"/>
    <x v="2"/>
    <s v="Nevada"/>
    <x v="7"/>
    <x v="3"/>
    <n v="0.45"/>
    <x v="2"/>
    <n v="2750"/>
    <n v="1237.5"/>
    <n v="433.125"/>
    <n v="0.35"/>
    <n v="2021"/>
    <x v="1"/>
    <x v="1"/>
  </r>
  <r>
    <x v="2"/>
    <n v="1128299"/>
    <d v="2021-02-15T00:00:00"/>
    <x v="2"/>
    <s v="Nevada"/>
    <x v="7"/>
    <x v="4"/>
    <n v="0.5"/>
    <x v="0"/>
    <n v="2000"/>
    <n v="1000"/>
    <n v="550"/>
    <n v="0.55000000000000004"/>
    <n v="2021"/>
    <x v="1"/>
    <x v="1"/>
  </r>
  <r>
    <x v="2"/>
    <n v="1128299"/>
    <d v="2021-02-15T00:00:00"/>
    <x v="2"/>
    <s v="Nevada"/>
    <x v="7"/>
    <x v="5"/>
    <n v="0.45"/>
    <x v="2"/>
    <n v="4000"/>
    <n v="1800"/>
    <n v="360"/>
    <n v="0.2"/>
    <n v="2021"/>
    <x v="1"/>
    <x v="1"/>
  </r>
  <r>
    <x v="2"/>
    <n v="1128299"/>
    <d v="2021-03-14T00:00:00"/>
    <x v="2"/>
    <s v="Nevada"/>
    <x v="7"/>
    <x v="0"/>
    <n v="0.45"/>
    <x v="2"/>
    <n v="5500"/>
    <n v="2475"/>
    <n v="990"/>
    <n v="0.4"/>
    <n v="2021"/>
    <x v="2"/>
    <x v="2"/>
  </r>
  <r>
    <x v="2"/>
    <n v="1128299"/>
    <d v="2021-03-14T00:00:00"/>
    <x v="2"/>
    <s v="Nevada"/>
    <x v="7"/>
    <x v="1"/>
    <n v="0.54999999999999993"/>
    <x v="4"/>
    <n v="4000"/>
    <n v="2199.9999999999995"/>
    <n v="549.99999999999989"/>
    <n v="0.25"/>
    <n v="2021"/>
    <x v="2"/>
    <x v="2"/>
  </r>
  <r>
    <x v="2"/>
    <n v="1128299"/>
    <d v="2021-03-14T00:00:00"/>
    <x v="2"/>
    <s v="Nevada"/>
    <x v="7"/>
    <x v="2"/>
    <n v="0.54999999999999993"/>
    <x v="4"/>
    <n v="4000"/>
    <n v="2199.9999999999995"/>
    <n v="879.99999999999989"/>
    <n v="0.4"/>
    <n v="2021"/>
    <x v="2"/>
    <x v="2"/>
  </r>
  <r>
    <x v="2"/>
    <n v="1128299"/>
    <d v="2021-03-14T00:00:00"/>
    <x v="2"/>
    <s v="Nevada"/>
    <x v="7"/>
    <x v="3"/>
    <n v="0.54999999999999993"/>
    <x v="4"/>
    <n v="3000"/>
    <n v="1649.9999999999998"/>
    <n v="577.49999999999989"/>
    <n v="0.35"/>
    <n v="2021"/>
    <x v="2"/>
    <x v="2"/>
  </r>
  <r>
    <x v="2"/>
    <n v="1128299"/>
    <d v="2021-03-14T00:00:00"/>
    <x v="2"/>
    <s v="Nevada"/>
    <x v="7"/>
    <x v="4"/>
    <n v="0.6"/>
    <x v="3"/>
    <n v="1750"/>
    <n v="1050"/>
    <n v="577.5"/>
    <n v="0.55000000000000004"/>
    <n v="2021"/>
    <x v="2"/>
    <x v="2"/>
  </r>
  <r>
    <x v="2"/>
    <n v="1128299"/>
    <d v="2021-03-14T00:00:00"/>
    <x v="2"/>
    <s v="Nevada"/>
    <x v="7"/>
    <x v="5"/>
    <n v="0.54999999999999993"/>
    <x v="4"/>
    <n v="3750"/>
    <n v="2062.4999999999995"/>
    <n v="412.49999999999994"/>
    <n v="0.2"/>
    <n v="2021"/>
    <x v="2"/>
    <x v="2"/>
  </r>
  <r>
    <x v="2"/>
    <n v="1128299"/>
    <d v="2021-04-15T00:00:00"/>
    <x v="2"/>
    <s v="Nevada"/>
    <x v="7"/>
    <x v="0"/>
    <n v="0.6"/>
    <x v="3"/>
    <n v="5500"/>
    <n v="3300"/>
    <n v="1320"/>
    <n v="0.4"/>
    <n v="2021"/>
    <x v="3"/>
    <x v="3"/>
  </r>
  <r>
    <x v="2"/>
    <n v="1128299"/>
    <d v="2021-04-15T00:00:00"/>
    <x v="2"/>
    <s v="Nevada"/>
    <x v="7"/>
    <x v="1"/>
    <n v="0.65"/>
    <x v="5"/>
    <n v="3500"/>
    <n v="2275"/>
    <n v="568.75"/>
    <n v="0.25"/>
    <n v="2021"/>
    <x v="3"/>
    <x v="3"/>
  </r>
  <r>
    <x v="2"/>
    <n v="1128299"/>
    <d v="2021-04-15T00:00:00"/>
    <x v="2"/>
    <s v="Nevada"/>
    <x v="7"/>
    <x v="2"/>
    <n v="0.65"/>
    <x v="5"/>
    <n v="4000"/>
    <n v="2600"/>
    <n v="1040"/>
    <n v="0.4"/>
    <n v="2021"/>
    <x v="3"/>
    <x v="3"/>
  </r>
  <r>
    <x v="2"/>
    <n v="1128299"/>
    <d v="2021-04-15T00:00:00"/>
    <x v="2"/>
    <s v="Nevada"/>
    <x v="7"/>
    <x v="3"/>
    <n v="0.6"/>
    <x v="3"/>
    <n v="3000"/>
    <n v="1800"/>
    <n v="630"/>
    <n v="0.35"/>
    <n v="2021"/>
    <x v="3"/>
    <x v="3"/>
  </r>
  <r>
    <x v="2"/>
    <n v="1128299"/>
    <d v="2021-04-15T00:00:00"/>
    <x v="2"/>
    <s v="Nevada"/>
    <x v="7"/>
    <x v="4"/>
    <n v="0.65"/>
    <x v="5"/>
    <n v="2000"/>
    <n v="1300"/>
    <n v="715.00000000000011"/>
    <n v="0.55000000000000004"/>
    <n v="2021"/>
    <x v="3"/>
    <x v="3"/>
  </r>
  <r>
    <x v="2"/>
    <n v="1128299"/>
    <d v="2021-04-15T00:00:00"/>
    <x v="2"/>
    <s v="Nevada"/>
    <x v="7"/>
    <x v="5"/>
    <n v="0.8"/>
    <x v="10"/>
    <n v="3500"/>
    <n v="2800"/>
    <n v="560"/>
    <n v="0.2"/>
    <n v="2021"/>
    <x v="3"/>
    <x v="3"/>
  </r>
  <r>
    <x v="2"/>
    <n v="1128299"/>
    <d v="2021-05-16T00:00:00"/>
    <x v="2"/>
    <s v="Nevada"/>
    <x v="7"/>
    <x v="0"/>
    <n v="0.6"/>
    <x v="3"/>
    <n v="5500"/>
    <n v="3300"/>
    <n v="1485"/>
    <n v="0.45"/>
    <n v="2021"/>
    <x v="4"/>
    <x v="4"/>
  </r>
  <r>
    <x v="2"/>
    <n v="1128299"/>
    <d v="2021-05-16T00:00:00"/>
    <x v="2"/>
    <s v="Nevada"/>
    <x v="7"/>
    <x v="1"/>
    <n v="0.65"/>
    <x v="5"/>
    <n v="4000"/>
    <n v="2600"/>
    <n v="780"/>
    <n v="0.3"/>
    <n v="2021"/>
    <x v="4"/>
    <x v="4"/>
  </r>
  <r>
    <x v="2"/>
    <n v="1128299"/>
    <d v="2021-05-16T00:00:00"/>
    <x v="2"/>
    <s v="Nevada"/>
    <x v="7"/>
    <x v="2"/>
    <n v="0.65"/>
    <x v="5"/>
    <n v="4000"/>
    <n v="2600"/>
    <n v="1170"/>
    <n v="0.45"/>
    <n v="2021"/>
    <x v="4"/>
    <x v="4"/>
  </r>
  <r>
    <x v="2"/>
    <n v="1128299"/>
    <d v="2021-05-16T00:00:00"/>
    <x v="2"/>
    <s v="Nevada"/>
    <x v="7"/>
    <x v="3"/>
    <n v="0.6"/>
    <x v="3"/>
    <n v="3000"/>
    <n v="1800"/>
    <n v="719.99999999999989"/>
    <n v="0.39999999999999997"/>
    <n v="2021"/>
    <x v="4"/>
    <x v="4"/>
  </r>
  <r>
    <x v="2"/>
    <n v="1128299"/>
    <d v="2021-05-16T00:00:00"/>
    <x v="2"/>
    <s v="Nevada"/>
    <x v="7"/>
    <x v="4"/>
    <n v="0.65"/>
    <x v="5"/>
    <n v="2000"/>
    <n v="1300"/>
    <n v="780.00000000000011"/>
    <n v="0.60000000000000009"/>
    <n v="2021"/>
    <x v="4"/>
    <x v="4"/>
  </r>
  <r>
    <x v="2"/>
    <n v="1128299"/>
    <d v="2021-05-16T00:00:00"/>
    <x v="2"/>
    <s v="Nevada"/>
    <x v="7"/>
    <x v="5"/>
    <n v="0.8"/>
    <x v="10"/>
    <n v="4500"/>
    <n v="3600"/>
    <n v="900"/>
    <n v="0.25"/>
    <n v="2021"/>
    <x v="4"/>
    <x v="4"/>
  </r>
  <r>
    <x v="2"/>
    <n v="1128299"/>
    <d v="2021-06-15T00:00:00"/>
    <x v="2"/>
    <s v="Nevada"/>
    <x v="7"/>
    <x v="0"/>
    <n v="0.6"/>
    <x v="3"/>
    <n v="7000"/>
    <n v="4200"/>
    <n v="1890"/>
    <n v="0.45"/>
    <n v="2021"/>
    <x v="5"/>
    <x v="5"/>
  </r>
  <r>
    <x v="2"/>
    <n v="1128299"/>
    <d v="2021-06-15T00:00:00"/>
    <x v="2"/>
    <s v="Nevada"/>
    <x v="7"/>
    <x v="1"/>
    <n v="0.65"/>
    <x v="5"/>
    <n v="5500"/>
    <n v="3575"/>
    <n v="1072.5"/>
    <n v="0.3"/>
    <n v="2021"/>
    <x v="5"/>
    <x v="5"/>
  </r>
  <r>
    <x v="2"/>
    <n v="1128299"/>
    <d v="2021-06-15T00:00:00"/>
    <x v="2"/>
    <s v="Nevada"/>
    <x v="7"/>
    <x v="2"/>
    <n v="0.65"/>
    <x v="5"/>
    <n v="5500"/>
    <n v="3575"/>
    <n v="1608.75"/>
    <n v="0.45"/>
    <n v="2021"/>
    <x v="5"/>
    <x v="5"/>
  </r>
  <r>
    <x v="2"/>
    <n v="1128299"/>
    <d v="2021-06-15T00:00:00"/>
    <x v="2"/>
    <s v="Nevada"/>
    <x v="7"/>
    <x v="3"/>
    <n v="0.6"/>
    <x v="3"/>
    <n v="4250"/>
    <n v="2550"/>
    <n v="1019.9999999999999"/>
    <n v="0.39999999999999997"/>
    <n v="2021"/>
    <x v="5"/>
    <x v="5"/>
  </r>
  <r>
    <x v="2"/>
    <n v="1128299"/>
    <d v="2021-06-15T00:00:00"/>
    <x v="2"/>
    <s v="Nevada"/>
    <x v="7"/>
    <x v="4"/>
    <n v="0.65"/>
    <x v="5"/>
    <n v="3000"/>
    <n v="1950"/>
    <n v="1170.0000000000002"/>
    <n v="0.60000000000000009"/>
    <n v="2021"/>
    <x v="5"/>
    <x v="5"/>
  </r>
  <r>
    <x v="2"/>
    <n v="1128299"/>
    <d v="2021-06-15T00:00:00"/>
    <x v="2"/>
    <s v="Nevada"/>
    <x v="7"/>
    <x v="5"/>
    <n v="0.8"/>
    <x v="10"/>
    <n v="6000"/>
    <n v="4800"/>
    <n v="1200"/>
    <n v="0.25"/>
    <n v="2021"/>
    <x v="5"/>
    <x v="5"/>
  </r>
  <r>
    <x v="2"/>
    <n v="1128299"/>
    <d v="2021-07-14T00:00:00"/>
    <x v="2"/>
    <s v="Nevada"/>
    <x v="7"/>
    <x v="0"/>
    <n v="0.6"/>
    <x v="3"/>
    <n v="7500"/>
    <n v="4500"/>
    <n v="1800"/>
    <n v="0.4"/>
    <n v="2021"/>
    <x v="6"/>
    <x v="6"/>
  </r>
  <r>
    <x v="2"/>
    <n v="1128299"/>
    <d v="2021-07-14T00:00:00"/>
    <x v="2"/>
    <s v="Nevada"/>
    <x v="7"/>
    <x v="1"/>
    <n v="0.65"/>
    <x v="5"/>
    <n v="6000"/>
    <n v="3900"/>
    <n v="975"/>
    <n v="0.25"/>
    <n v="2021"/>
    <x v="6"/>
    <x v="6"/>
  </r>
  <r>
    <x v="2"/>
    <n v="1128299"/>
    <d v="2021-07-14T00:00:00"/>
    <x v="2"/>
    <s v="Nevada"/>
    <x v="7"/>
    <x v="2"/>
    <n v="0.65"/>
    <x v="5"/>
    <n v="5500"/>
    <n v="3575"/>
    <n v="1430"/>
    <n v="0.4"/>
    <n v="2021"/>
    <x v="6"/>
    <x v="6"/>
  </r>
  <r>
    <x v="2"/>
    <n v="1128299"/>
    <d v="2021-07-14T00:00:00"/>
    <x v="2"/>
    <s v="Nevada"/>
    <x v="7"/>
    <x v="3"/>
    <n v="0.6"/>
    <x v="3"/>
    <n v="4500"/>
    <n v="2700"/>
    <n v="944.99999999999989"/>
    <n v="0.35"/>
    <n v="2021"/>
    <x v="6"/>
    <x v="6"/>
  </r>
  <r>
    <x v="2"/>
    <n v="1128299"/>
    <d v="2021-07-14T00:00:00"/>
    <x v="2"/>
    <s v="Nevada"/>
    <x v="7"/>
    <x v="4"/>
    <n v="0.65"/>
    <x v="5"/>
    <n v="5000"/>
    <n v="3250"/>
    <n v="1787.5000000000002"/>
    <n v="0.55000000000000004"/>
    <n v="2021"/>
    <x v="6"/>
    <x v="6"/>
  </r>
  <r>
    <x v="2"/>
    <n v="1128299"/>
    <d v="2021-07-14T00:00:00"/>
    <x v="2"/>
    <s v="Nevada"/>
    <x v="7"/>
    <x v="5"/>
    <n v="0.8"/>
    <x v="10"/>
    <n v="5000"/>
    <n v="4000"/>
    <n v="800"/>
    <n v="0.2"/>
    <n v="2021"/>
    <x v="6"/>
    <x v="6"/>
  </r>
  <r>
    <x v="2"/>
    <n v="1128299"/>
    <d v="2021-08-15T00:00:00"/>
    <x v="2"/>
    <s v="Nevada"/>
    <x v="7"/>
    <x v="0"/>
    <n v="0.65"/>
    <x v="5"/>
    <n v="7000"/>
    <n v="4550"/>
    <n v="1820"/>
    <n v="0.4"/>
    <n v="2021"/>
    <x v="7"/>
    <x v="7"/>
  </r>
  <r>
    <x v="2"/>
    <n v="1128299"/>
    <d v="2021-08-15T00:00:00"/>
    <x v="2"/>
    <s v="Nevada"/>
    <x v="7"/>
    <x v="1"/>
    <n v="0.70000000000000007"/>
    <x v="6"/>
    <n v="6500"/>
    <n v="4550"/>
    <n v="1137.5"/>
    <n v="0.25"/>
    <n v="2021"/>
    <x v="7"/>
    <x v="7"/>
  </r>
  <r>
    <x v="2"/>
    <n v="1128299"/>
    <d v="2021-08-15T00:00:00"/>
    <x v="2"/>
    <s v="Nevada"/>
    <x v="7"/>
    <x v="2"/>
    <n v="0.65"/>
    <x v="5"/>
    <n v="5250"/>
    <n v="3412.5"/>
    <n v="1365"/>
    <n v="0.4"/>
    <n v="2021"/>
    <x v="7"/>
    <x v="7"/>
  </r>
  <r>
    <x v="2"/>
    <n v="1128299"/>
    <d v="2021-08-15T00:00:00"/>
    <x v="2"/>
    <s v="Nevada"/>
    <x v="7"/>
    <x v="3"/>
    <n v="0.65"/>
    <x v="5"/>
    <n v="4750"/>
    <n v="3087.5"/>
    <n v="1080.625"/>
    <n v="0.35"/>
    <n v="2021"/>
    <x v="7"/>
    <x v="7"/>
  </r>
  <r>
    <x v="2"/>
    <n v="1128299"/>
    <d v="2021-08-15T00:00:00"/>
    <x v="2"/>
    <s v="Nevada"/>
    <x v="7"/>
    <x v="4"/>
    <n v="0.75"/>
    <x v="11"/>
    <n v="4750"/>
    <n v="3562.5"/>
    <n v="1959.3750000000002"/>
    <n v="0.55000000000000004"/>
    <n v="2021"/>
    <x v="7"/>
    <x v="7"/>
  </r>
  <r>
    <x v="2"/>
    <n v="1128299"/>
    <d v="2021-08-15T00:00:00"/>
    <x v="2"/>
    <s v="Nevada"/>
    <x v="7"/>
    <x v="5"/>
    <n v="0.8"/>
    <x v="10"/>
    <n v="4000"/>
    <n v="3200"/>
    <n v="640"/>
    <n v="0.2"/>
    <n v="2021"/>
    <x v="7"/>
    <x v="7"/>
  </r>
  <r>
    <x v="2"/>
    <n v="1128299"/>
    <d v="2021-09-16T00:00:00"/>
    <x v="2"/>
    <s v="Nevada"/>
    <x v="7"/>
    <x v="0"/>
    <n v="0.60000000000000009"/>
    <x v="3"/>
    <n v="6000"/>
    <n v="3600.0000000000005"/>
    <n v="1260.0000000000002"/>
    <n v="0.35000000000000003"/>
    <n v="2021"/>
    <x v="8"/>
    <x v="8"/>
  </r>
  <r>
    <x v="2"/>
    <n v="1128299"/>
    <d v="2021-09-16T00:00:00"/>
    <x v="2"/>
    <s v="Nevada"/>
    <x v="7"/>
    <x v="1"/>
    <n v="0.65000000000000013"/>
    <x v="5"/>
    <n v="6000"/>
    <n v="3900.0000000000009"/>
    <n v="780.00000000000023"/>
    <n v="0.2"/>
    <n v="2021"/>
    <x v="8"/>
    <x v="8"/>
  </r>
  <r>
    <x v="2"/>
    <n v="1128299"/>
    <d v="2021-09-16T00:00:00"/>
    <x v="2"/>
    <s v="Nevada"/>
    <x v="7"/>
    <x v="2"/>
    <n v="0.60000000000000009"/>
    <x v="3"/>
    <n v="4500"/>
    <n v="2700.0000000000005"/>
    <n v="945.00000000000023"/>
    <n v="0.35000000000000003"/>
    <n v="2021"/>
    <x v="8"/>
    <x v="8"/>
  </r>
  <r>
    <x v="2"/>
    <n v="1128299"/>
    <d v="2021-09-16T00:00:00"/>
    <x v="2"/>
    <s v="Nevada"/>
    <x v="7"/>
    <x v="3"/>
    <n v="0.60000000000000009"/>
    <x v="3"/>
    <n v="4000"/>
    <n v="2400.0000000000005"/>
    <n v="720.00000000000011"/>
    <n v="0.3"/>
    <n v="2021"/>
    <x v="8"/>
    <x v="8"/>
  </r>
  <r>
    <x v="2"/>
    <n v="1128299"/>
    <d v="2021-09-16T00:00:00"/>
    <x v="2"/>
    <s v="Nevada"/>
    <x v="7"/>
    <x v="4"/>
    <n v="0.70000000000000007"/>
    <x v="6"/>
    <n v="4000"/>
    <n v="2800.0000000000005"/>
    <n v="1400.0000000000005"/>
    <n v="0.50000000000000011"/>
    <n v="2021"/>
    <x v="8"/>
    <x v="8"/>
  </r>
  <r>
    <x v="2"/>
    <n v="1128299"/>
    <d v="2021-09-16T00:00:00"/>
    <x v="2"/>
    <s v="Nevada"/>
    <x v="7"/>
    <x v="5"/>
    <n v="0.75000000000000011"/>
    <x v="11"/>
    <n v="4500"/>
    <n v="3375.0000000000005"/>
    <n v="506.25000000000017"/>
    <n v="0.15000000000000002"/>
    <n v="2021"/>
    <x v="8"/>
    <x v="8"/>
  </r>
  <r>
    <x v="2"/>
    <n v="1128299"/>
    <d v="2021-10-15T00:00:00"/>
    <x v="2"/>
    <s v="Nevada"/>
    <x v="7"/>
    <x v="0"/>
    <n v="0.60000000000000009"/>
    <x v="3"/>
    <n v="5500"/>
    <n v="3300.0000000000005"/>
    <n v="1155.0000000000002"/>
    <n v="0.35000000000000003"/>
    <n v="2021"/>
    <x v="9"/>
    <x v="9"/>
  </r>
  <r>
    <x v="2"/>
    <n v="1128299"/>
    <d v="2021-10-15T00:00:00"/>
    <x v="2"/>
    <s v="Nevada"/>
    <x v="7"/>
    <x v="1"/>
    <n v="0.65000000000000013"/>
    <x v="5"/>
    <n v="5500"/>
    <n v="3575.0000000000009"/>
    <n v="715.00000000000023"/>
    <n v="0.2"/>
    <n v="2021"/>
    <x v="9"/>
    <x v="9"/>
  </r>
  <r>
    <x v="2"/>
    <n v="1128299"/>
    <d v="2021-10-15T00:00:00"/>
    <x v="2"/>
    <s v="Nevada"/>
    <x v="7"/>
    <x v="2"/>
    <n v="0.60000000000000009"/>
    <x v="3"/>
    <n v="3750"/>
    <n v="2250.0000000000005"/>
    <n v="787.50000000000023"/>
    <n v="0.35000000000000003"/>
    <n v="2021"/>
    <x v="9"/>
    <x v="9"/>
  </r>
  <r>
    <x v="2"/>
    <n v="1128299"/>
    <d v="2021-10-15T00:00:00"/>
    <x v="2"/>
    <s v="Nevada"/>
    <x v="7"/>
    <x v="3"/>
    <n v="0.60000000000000009"/>
    <x v="3"/>
    <n v="3500"/>
    <n v="2100.0000000000005"/>
    <n v="630.00000000000011"/>
    <n v="0.3"/>
    <n v="2021"/>
    <x v="9"/>
    <x v="9"/>
  </r>
  <r>
    <x v="2"/>
    <n v="1128299"/>
    <d v="2021-10-15T00:00:00"/>
    <x v="2"/>
    <s v="Nevada"/>
    <x v="7"/>
    <x v="4"/>
    <n v="0.70000000000000007"/>
    <x v="6"/>
    <n v="3250"/>
    <n v="2275"/>
    <n v="1137.5000000000002"/>
    <n v="0.50000000000000011"/>
    <n v="2021"/>
    <x v="9"/>
    <x v="9"/>
  </r>
  <r>
    <x v="2"/>
    <n v="1128299"/>
    <d v="2021-10-15T00:00:00"/>
    <x v="2"/>
    <s v="Nevada"/>
    <x v="7"/>
    <x v="5"/>
    <n v="0.75000000000000011"/>
    <x v="11"/>
    <n v="3750"/>
    <n v="2812.5000000000005"/>
    <n v="421.87500000000011"/>
    <n v="0.15000000000000002"/>
    <n v="2021"/>
    <x v="9"/>
    <x v="9"/>
  </r>
  <r>
    <x v="2"/>
    <n v="1128299"/>
    <d v="2021-11-15T00:00:00"/>
    <x v="2"/>
    <s v="Nevada"/>
    <x v="7"/>
    <x v="0"/>
    <n v="0.60000000000000009"/>
    <x v="3"/>
    <n v="5750"/>
    <n v="3450.0000000000005"/>
    <n v="1207.5000000000002"/>
    <n v="0.35000000000000003"/>
    <n v="2021"/>
    <x v="10"/>
    <x v="10"/>
  </r>
  <r>
    <x v="2"/>
    <n v="1128299"/>
    <d v="2021-11-15T00:00:00"/>
    <x v="2"/>
    <s v="Nevada"/>
    <x v="7"/>
    <x v="1"/>
    <n v="0.65000000000000013"/>
    <x v="5"/>
    <n v="5750"/>
    <n v="3737.5000000000009"/>
    <n v="747.50000000000023"/>
    <n v="0.2"/>
    <n v="2021"/>
    <x v="10"/>
    <x v="10"/>
  </r>
  <r>
    <x v="2"/>
    <n v="1128299"/>
    <d v="2021-11-15T00:00:00"/>
    <x v="2"/>
    <s v="Nevada"/>
    <x v="7"/>
    <x v="2"/>
    <n v="0.60000000000000009"/>
    <x v="3"/>
    <n v="4250"/>
    <n v="2550.0000000000005"/>
    <n v="892.50000000000023"/>
    <n v="0.35000000000000003"/>
    <n v="2021"/>
    <x v="10"/>
    <x v="10"/>
  </r>
  <r>
    <x v="2"/>
    <n v="1128299"/>
    <d v="2021-11-15T00:00:00"/>
    <x v="2"/>
    <s v="Nevada"/>
    <x v="7"/>
    <x v="3"/>
    <n v="0.60000000000000009"/>
    <x v="3"/>
    <n v="4000"/>
    <n v="2400.0000000000005"/>
    <n v="720.00000000000011"/>
    <n v="0.3"/>
    <n v="2021"/>
    <x v="10"/>
    <x v="10"/>
  </r>
  <r>
    <x v="2"/>
    <n v="1128299"/>
    <d v="2021-11-15T00:00:00"/>
    <x v="2"/>
    <s v="Nevada"/>
    <x v="7"/>
    <x v="4"/>
    <n v="0.70000000000000007"/>
    <x v="6"/>
    <n v="3500"/>
    <n v="2450.0000000000005"/>
    <n v="1225.0000000000005"/>
    <n v="0.50000000000000011"/>
    <n v="2021"/>
    <x v="10"/>
    <x v="10"/>
  </r>
  <r>
    <x v="2"/>
    <n v="1128299"/>
    <d v="2021-11-15T00:00:00"/>
    <x v="2"/>
    <s v="Nevada"/>
    <x v="7"/>
    <x v="5"/>
    <n v="0.75000000000000011"/>
    <x v="11"/>
    <n v="4750"/>
    <n v="3562.5000000000005"/>
    <n v="534.37500000000011"/>
    <n v="0.15000000000000002"/>
    <n v="2021"/>
    <x v="10"/>
    <x v="10"/>
  </r>
  <r>
    <x v="2"/>
    <n v="1128299"/>
    <d v="2021-12-14T00:00:00"/>
    <x v="2"/>
    <s v="Nevada"/>
    <x v="7"/>
    <x v="0"/>
    <n v="0.60000000000000009"/>
    <x v="3"/>
    <n v="6750"/>
    <n v="4050.0000000000005"/>
    <n v="1417.5000000000002"/>
    <n v="0.35000000000000003"/>
    <n v="2021"/>
    <x v="11"/>
    <x v="11"/>
  </r>
  <r>
    <x v="2"/>
    <n v="1128299"/>
    <d v="2021-12-14T00:00:00"/>
    <x v="2"/>
    <s v="Nevada"/>
    <x v="7"/>
    <x v="1"/>
    <n v="0.65000000000000013"/>
    <x v="5"/>
    <n v="6750"/>
    <n v="4387.5000000000009"/>
    <n v="877.50000000000023"/>
    <n v="0.2"/>
    <n v="2021"/>
    <x v="11"/>
    <x v="11"/>
  </r>
  <r>
    <x v="2"/>
    <n v="1128299"/>
    <d v="2021-12-14T00:00:00"/>
    <x v="2"/>
    <s v="Nevada"/>
    <x v="7"/>
    <x v="2"/>
    <n v="0.60000000000000009"/>
    <x v="3"/>
    <n v="4750"/>
    <n v="2850.0000000000005"/>
    <n v="997.50000000000023"/>
    <n v="0.35000000000000003"/>
    <n v="2021"/>
    <x v="11"/>
    <x v="11"/>
  </r>
  <r>
    <x v="2"/>
    <n v="1128299"/>
    <d v="2021-12-14T00:00:00"/>
    <x v="2"/>
    <s v="Nevada"/>
    <x v="7"/>
    <x v="3"/>
    <n v="0.60000000000000009"/>
    <x v="3"/>
    <n v="4750"/>
    <n v="2850.0000000000005"/>
    <n v="855.00000000000011"/>
    <n v="0.3"/>
    <n v="2021"/>
    <x v="11"/>
    <x v="11"/>
  </r>
  <r>
    <x v="2"/>
    <n v="1128299"/>
    <d v="2021-12-14T00:00:00"/>
    <x v="2"/>
    <s v="Nevada"/>
    <x v="7"/>
    <x v="4"/>
    <n v="0.70000000000000007"/>
    <x v="6"/>
    <n v="4000"/>
    <n v="2800.0000000000005"/>
    <n v="1400.0000000000005"/>
    <n v="0.50000000000000011"/>
    <n v="2021"/>
    <x v="11"/>
    <x v="11"/>
  </r>
  <r>
    <x v="2"/>
    <n v="1128299"/>
    <d v="2021-12-14T00:00:00"/>
    <x v="2"/>
    <s v="Nevada"/>
    <x v="7"/>
    <x v="5"/>
    <n v="0.75000000000000011"/>
    <x v="11"/>
    <n v="5000"/>
    <n v="3750.0000000000005"/>
    <n v="562.50000000000011"/>
    <n v="0.15000000000000002"/>
    <n v="2021"/>
    <x v="11"/>
    <x v="11"/>
  </r>
  <r>
    <x v="2"/>
    <n v="1128299"/>
    <d v="2021-01-05T00:00:00"/>
    <x v="2"/>
    <s v="Colorado"/>
    <x v="8"/>
    <x v="0"/>
    <n v="0.3"/>
    <x v="9"/>
    <n v="4250"/>
    <n v="1275"/>
    <n v="446.25000000000006"/>
    <n v="0.35000000000000003"/>
    <n v="2021"/>
    <x v="0"/>
    <x v="0"/>
  </r>
  <r>
    <x v="2"/>
    <n v="1128299"/>
    <d v="2021-01-05T00:00:00"/>
    <x v="2"/>
    <s v="Colorado"/>
    <x v="8"/>
    <x v="1"/>
    <n v="0.4"/>
    <x v="1"/>
    <n v="4250"/>
    <n v="1700"/>
    <n v="340"/>
    <n v="0.2"/>
    <n v="2021"/>
    <x v="0"/>
    <x v="0"/>
  </r>
  <r>
    <x v="2"/>
    <n v="1128299"/>
    <d v="2021-01-05T00:00:00"/>
    <x v="2"/>
    <s v="Colorado"/>
    <x v="8"/>
    <x v="2"/>
    <n v="0.4"/>
    <x v="1"/>
    <n v="4250"/>
    <n v="1700"/>
    <n v="595"/>
    <n v="0.35000000000000003"/>
    <n v="2021"/>
    <x v="0"/>
    <x v="0"/>
  </r>
  <r>
    <x v="2"/>
    <n v="1128299"/>
    <d v="2021-01-05T00:00:00"/>
    <x v="2"/>
    <s v="Colorado"/>
    <x v="8"/>
    <x v="3"/>
    <n v="0.4"/>
    <x v="1"/>
    <n v="2750"/>
    <n v="1100"/>
    <n v="330"/>
    <n v="0.3"/>
    <n v="2021"/>
    <x v="0"/>
    <x v="0"/>
  </r>
  <r>
    <x v="2"/>
    <n v="1128299"/>
    <d v="2021-01-05T00:00:00"/>
    <x v="2"/>
    <s v="Colorado"/>
    <x v="8"/>
    <x v="4"/>
    <n v="0.45"/>
    <x v="2"/>
    <n v="2250"/>
    <n v="1012.5"/>
    <n v="506.25"/>
    <n v="0.5"/>
    <n v="2021"/>
    <x v="0"/>
    <x v="0"/>
  </r>
  <r>
    <x v="2"/>
    <n v="1128299"/>
    <d v="2021-01-05T00:00:00"/>
    <x v="2"/>
    <s v="Colorado"/>
    <x v="8"/>
    <x v="5"/>
    <n v="0.4"/>
    <x v="1"/>
    <n v="4750"/>
    <n v="1900"/>
    <n v="285.00000000000006"/>
    <n v="0.15000000000000002"/>
    <n v="2021"/>
    <x v="0"/>
    <x v="0"/>
  </r>
  <r>
    <x v="2"/>
    <n v="1128299"/>
    <d v="2021-02-05T00:00:00"/>
    <x v="2"/>
    <s v="Colorado"/>
    <x v="8"/>
    <x v="0"/>
    <n v="0.3"/>
    <x v="9"/>
    <n v="5250"/>
    <n v="1575"/>
    <n v="551.25"/>
    <n v="0.35000000000000003"/>
    <n v="2021"/>
    <x v="1"/>
    <x v="1"/>
  </r>
  <r>
    <x v="2"/>
    <n v="1128299"/>
    <d v="2021-02-05T00:00:00"/>
    <x v="2"/>
    <s v="Colorado"/>
    <x v="8"/>
    <x v="1"/>
    <n v="0.4"/>
    <x v="1"/>
    <n v="4250"/>
    <n v="1700"/>
    <n v="340"/>
    <n v="0.2"/>
    <n v="2021"/>
    <x v="1"/>
    <x v="1"/>
  </r>
  <r>
    <x v="2"/>
    <n v="1128299"/>
    <d v="2021-02-05T00:00:00"/>
    <x v="2"/>
    <s v="Colorado"/>
    <x v="8"/>
    <x v="2"/>
    <n v="0.4"/>
    <x v="1"/>
    <n v="4250"/>
    <n v="1700"/>
    <n v="595"/>
    <n v="0.35000000000000003"/>
    <n v="2021"/>
    <x v="1"/>
    <x v="1"/>
  </r>
  <r>
    <x v="2"/>
    <n v="1128299"/>
    <d v="2021-02-05T00:00:00"/>
    <x v="2"/>
    <s v="Colorado"/>
    <x v="8"/>
    <x v="3"/>
    <n v="0.4"/>
    <x v="1"/>
    <n v="2750"/>
    <n v="1100"/>
    <n v="330"/>
    <n v="0.3"/>
    <n v="2021"/>
    <x v="1"/>
    <x v="1"/>
  </r>
  <r>
    <x v="2"/>
    <n v="1128299"/>
    <d v="2021-02-05T00:00:00"/>
    <x v="2"/>
    <s v="Colorado"/>
    <x v="8"/>
    <x v="4"/>
    <n v="0.45"/>
    <x v="2"/>
    <n v="2000"/>
    <n v="900"/>
    <n v="450"/>
    <n v="0.5"/>
    <n v="2021"/>
    <x v="1"/>
    <x v="1"/>
  </r>
  <r>
    <x v="2"/>
    <n v="1128299"/>
    <d v="2021-02-05T00:00:00"/>
    <x v="2"/>
    <s v="Colorado"/>
    <x v="8"/>
    <x v="5"/>
    <n v="0.4"/>
    <x v="1"/>
    <n v="4000"/>
    <n v="1600"/>
    <n v="240.00000000000003"/>
    <n v="0.15000000000000002"/>
    <n v="2021"/>
    <x v="1"/>
    <x v="1"/>
  </r>
  <r>
    <x v="2"/>
    <n v="1128299"/>
    <d v="2021-03-04T00:00:00"/>
    <x v="2"/>
    <s v="Colorado"/>
    <x v="8"/>
    <x v="0"/>
    <n v="0.4"/>
    <x v="1"/>
    <n v="5500"/>
    <n v="2200"/>
    <n v="770.00000000000011"/>
    <n v="0.35000000000000003"/>
    <n v="2021"/>
    <x v="2"/>
    <x v="2"/>
  </r>
  <r>
    <x v="2"/>
    <n v="1128299"/>
    <d v="2021-03-04T00:00:00"/>
    <x v="2"/>
    <s v="Colorado"/>
    <x v="8"/>
    <x v="1"/>
    <n v="0.49999999999999994"/>
    <x v="0"/>
    <n v="4000"/>
    <n v="1999.9999999999998"/>
    <n v="400"/>
    <n v="0.2"/>
    <n v="2021"/>
    <x v="2"/>
    <x v="2"/>
  </r>
  <r>
    <x v="2"/>
    <n v="1128299"/>
    <d v="2021-03-04T00:00:00"/>
    <x v="2"/>
    <s v="Colorado"/>
    <x v="8"/>
    <x v="2"/>
    <n v="0.54999999999999993"/>
    <x v="4"/>
    <n v="4000"/>
    <n v="2199.9999999999995"/>
    <n v="769.99999999999989"/>
    <n v="0.35000000000000003"/>
    <n v="2021"/>
    <x v="2"/>
    <x v="2"/>
  </r>
  <r>
    <x v="2"/>
    <n v="1128299"/>
    <d v="2021-03-04T00:00:00"/>
    <x v="2"/>
    <s v="Colorado"/>
    <x v="8"/>
    <x v="3"/>
    <n v="0.54999999999999993"/>
    <x v="4"/>
    <n v="3000"/>
    <n v="1649.9999999999998"/>
    <n v="494.99999999999989"/>
    <n v="0.3"/>
    <n v="2021"/>
    <x v="2"/>
    <x v="2"/>
  </r>
  <r>
    <x v="2"/>
    <n v="1128299"/>
    <d v="2021-03-04T00:00:00"/>
    <x v="2"/>
    <s v="Colorado"/>
    <x v="8"/>
    <x v="4"/>
    <n v="0.6"/>
    <x v="3"/>
    <n v="1500"/>
    <n v="900"/>
    <n v="450"/>
    <n v="0.5"/>
    <n v="2021"/>
    <x v="2"/>
    <x v="2"/>
  </r>
  <r>
    <x v="2"/>
    <n v="1128299"/>
    <d v="2021-03-04T00:00:00"/>
    <x v="2"/>
    <s v="Colorado"/>
    <x v="8"/>
    <x v="5"/>
    <n v="0.54999999999999993"/>
    <x v="4"/>
    <n v="3500"/>
    <n v="1924.9999999999998"/>
    <n v="288.75"/>
    <n v="0.15000000000000002"/>
    <n v="2021"/>
    <x v="2"/>
    <x v="2"/>
  </r>
  <r>
    <x v="2"/>
    <n v="1128299"/>
    <d v="2021-04-05T00:00:00"/>
    <x v="2"/>
    <s v="Colorado"/>
    <x v="8"/>
    <x v="0"/>
    <n v="0.6"/>
    <x v="3"/>
    <n v="5250"/>
    <n v="3150"/>
    <n v="1102.5"/>
    <n v="0.35000000000000003"/>
    <n v="2021"/>
    <x v="3"/>
    <x v="3"/>
  </r>
  <r>
    <x v="2"/>
    <n v="1128299"/>
    <d v="2021-04-05T00:00:00"/>
    <x v="2"/>
    <s v="Colorado"/>
    <x v="8"/>
    <x v="1"/>
    <n v="0.65"/>
    <x v="5"/>
    <n v="3250"/>
    <n v="2112.5"/>
    <n v="422.5"/>
    <n v="0.2"/>
    <n v="2021"/>
    <x v="3"/>
    <x v="3"/>
  </r>
  <r>
    <x v="2"/>
    <n v="1128299"/>
    <d v="2021-04-05T00:00:00"/>
    <x v="2"/>
    <s v="Colorado"/>
    <x v="8"/>
    <x v="2"/>
    <n v="0.65"/>
    <x v="5"/>
    <n v="3750"/>
    <n v="2437.5"/>
    <n v="853.12500000000011"/>
    <n v="0.35000000000000003"/>
    <n v="2021"/>
    <x v="3"/>
    <x v="3"/>
  </r>
  <r>
    <x v="2"/>
    <n v="1128299"/>
    <d v="2021-04-05T00:00:00"/>
    <x v="2"/>
    <s v="Colorado"/>
    <x v="8"/>
    <x v="3"/>
    <n v="0.6"/>
    <x v="3"/>
    <n v="2750"/>
    <n v="1650"/>
    <n v="495"/>
    <n v="0.3"/>
    <n v="2021"/>
    <x v="3"/>
    <x v="3"/>
  </r>
  <r>
    <x v="2"/>
    <n v="1128299"/>
    <d v="2021-04-05T00:00:00"/>
    <x v="2"/>
    <s v="Colorado"/>
    <x v="8"/>
    <x v="4"/>
    <n v="0.65"/>
    <x v="5"/>
    <n v="1750"/>
    <n v="1137.5"/>
    <n v="568.75"/>
    <n v="0.5"/>
    <n v="2021"/>
    <x v="3"/>
    <x v="3"/>
  </r>
  <r>
    <x v="2"/>
    <n v="1128299"/>
    <d v="2021-04-05T00:00:00"/>
    <x v="2"/>
    <s v="Colorado"/>
    <x v="8"/>
    <x v="5"/>
    <n v="0.8"/>
    <x v="10"/>
    <n v="3250"/>
    <n v="2600"/>
    <n v="390.00000000000006"/>
    <n v="0.15000000000000002"/>
    <n v="2021"/>
    <x v="3"/>
    <x v="3"/>
  </r>
  <r>
    <x v="2"/>
    <n v="1128299"/>
    <d v="2021-05-06T00:00:00"/>
    <x v="2"/>
    <s v="Colorado"/>
    <x v="8"/>
    <x v="0"/>
    <n v="0.6"/>
    <x v="3"/>
    <n v="5250"/>
    <n v="3150"/>
    <n v="1575"/>
    <n v="0.5"/>
    <n v="2021"/>
    <x v="4"/>
    <x v="4"/>
  </r>
  <r>
    <x v="2"/>
    <n v="1128299"/>
    <d v="2021-05-06T00:00:00"/>
    <x v="2"/>
    <s v="Colorado"/>
    <x v="8"/>
    <x v="1"/>
    <n v="0.65"/>
    <x v="5"/>
    <n v="3750"/>
    <n v="2437.5"/>
    <n v="853.125"/>
    <n v="0.35"/>
    <n v="2021"/>
    <x v="4"/>
    <x v="4"/>
  </r>
  <r>
    <x v="2"/>
    <n v="1128299"/>
    <d v="2021-05-06T00:00:00"/>
    <x v="2"/>
    <s v="Colorado"/>
    <x v="8"/>
    <x v="2"/>
    <n v="0.65"/>
    <x v="5"/>
    <n v="3750"/>
    <n v="2437.5"/>
    <n v="1218.75"/>
    <n v="0.5"/>
    <n v="2021"/>
    <x v="4"/>
    <x v="4"/>
  </r>
  <r>
    <x v="2"/>
    <n v="1128299"/>
    <d v="2021-05-06T00:00:00"/>
    <x v="2"/>
    <s v="Colorado"/>
    <x v="8"/>
    <x v="3"/>
    <n v="0.6"/>
    <x v="3"/>
    <n v="2750"/>
    <n v="1650"/>
    <n v="742.49999999999989"/>
    <n v="0.44999999999999996"/>
    <n v="2021"/>
    <x v="4"/>
    <x v="4"/>
  </r>
  <r>
    <x v="2"/>
    <n v="1128299"/>
    <d v="2021-05-06T00:00:00"/>
    <x v="2"/>
    <s v="Colorado"/>
    <x v="8"/>
    <x v="4"/>
    <n v="0.65"/>
    <x v="5"/>
    <n v="1750"/>
    <n v="1137.5"/>
    <n v="739.37500000000011"/>
    <n v="0.65000000000000013"/>
    <n v="2021"/>
    <x v="4"/>
    <x v="4"/>
  </r>
  <r>
    <x v="2"/>
    <n v="1128299"/>
    <d v="2021-05-06T00:00:00"/>
    <x v="2"/>
    <s v="Colorado"/>
    <x v="8"/>
    <x v="5"/>
    <n v="0.8"/>
    <x v="10"/>
    <n v="4750"/>
    <n v="3800"/>
    <n v="1140"/>
    <n v="0.3"/>
    <n v="2021"/>
    <x v="4"/>
    <x v="4"/>
  </r>
  <r>
    <x v="2"/>
    <n v="1128299"/>
    <d v="2021-06-05T00:00:00"/>
    <x v="2"/>
    <s v="Colorado"/>
    <x v="8"/>
    <x v="0"/>
    <n v="0.6"/>
    <x v="3"/>
    <n v="7250"/>
    <n v="4350"/>
    <n v="2175"/>
    <n v="0.5"/>
    <n v="2021"/>
    <x v="5"/>
    <x v="5"/>
  </r>
  <r>
    <x v="2"/>
    <n v="1128299"/>
    <d v="2021-06-05T00:00:00"/>
    <x v="2"/>
    <s v="Colorado"/>
    <x v="8"/>
    <x v="1"/>
    <n v="0.65"/>
    <x v="5"/>
    <n v="5750"/>
    <n v="3737.5"/>
    <n v="1308.125"/>
    <n v="0.35"/>
    <n v="2021"/>
    <x v="5"/>
    <x v="5"/>
  </r>
  <r>
    <x v="2"/>
    <n v="1128299"/>
    <d v="2021-06-05T00:00:00"/>
    <x v="2"/>
    <s v="Colorado"/>
    <x v="8"/>
    <x v="2"/>
    <n v="0.65"/>
    <x v="5"/>
    <n v="5750"/>
    <n v="3737.5"/>
    <n v="1868.75"/>
    <n v="0.5"/>
    <n v="2021"/>
    <x v="5"/>
    <x v="5"/>
  </r>
  <r>
    <x v="2"/>
    <n v="1128299"/>
    <d v="2021-06-05T00:00:00"/>
    <x v="2"/>
    <s v="Colorado"/>
    <x v="8"/>
    <x v="3"/>
    <n v="0.65"/>
    <x v="5"/>
    <n v="4500"/>
    <n v="2925"/>
    <n v="1316.2499999999998"/>
    <n v="0.44999999999999996"/>
    <n v="2021"/>
    <x v="5"/>
    <x v="5"/>
  </r>
  <r>
    <x v="2"/>
    <n v="1128299"/>
    <d v="2021-06-05T00:00:00"/>
    <x v="2"/>
    <s v="Colorado"/>
    <x v="8"/>
    <x v="4"/>
    <n v="0.70000000000000007"/>
    <x v="6"/>
    <n v="3250"/>
    <n v="2275"/>
    <n v="1478.7500000000002"/>
    <n v="0.65000000000000013"/>
    <n v="2021"/>
    <x v="5"/>
    <x v="5"/>
  </r>
  <r>
    <x v="2"/>
    <n v="1128299"/>
    <d v="2021-06-05T00:00:00"/>
    <x v="2"/>
    <s v="Colorado"/>
    <x v="8"/>
    <x v="5"/>
    <n v="0.85000000000000009"/>
    <x v="13"/>
    <n v="6250"/>
    <n v="5312.5000000000009"/>
    <n v="1593.7500000000002"/>
    <n v="0.3"/>
    <n v="2021"/>
    <x v="5"/>
    <x v="5"/>
  </r>
  <r>
    <x v="2"/>
    <n v="1128299"/>
    <d v="2021-07-04T00:00:00"/>
    <x v="2"/>
    <s v="Colorado"/>
    <x v="8"/>
    <x v="0"/>
    <n v="0.65"/>
    <x v="5"/>
    <n v="7750"/>
    <n v="5037.5"/>
    <n v="2266.875"/>
    <n v="0.45"/>
    <n v="2021"/>
    <x v="6"/>
    <x v="6"/>
  </r>
  <r>
    <x v="2"/>
    <n v="1128299"/>
    <d v="2021-07-04T00:00:00"/>
    <x v="2"/>
    <s v="Colorado"/>
    <x v="8"/>
    <x v="1"/>
    <n v="0.70000000000000007"/>
    <x v="6"/>
    <n v="6250"/>
    <n v="4375"/>
    <n v="1312.5"/>
    <n v="0.3"/>
    <n v="2021"/>
    <x v="6"/>
    <x v="6"/>
  </r>
  <r>
    <x v="2"/>
    <n v="1128299"/>
    <d v="2021-07-04T00:00:00"/>
    <x v="2"/>
    <s v="Colorado"/>
    <x v="8"/>
    <x v="2"/>
    <n v="0.70000000000000007"/>
    <x v="6"/>
    <n v="5750"/>
    <n v="4025.0000000000005"/>
    <n v="1811.2500000000002"/>
    <n v="0.45"/>
    <n v="2021"/>
    <x v="6"/>
    <x v="6"/>
  </r>
  <r>
    <x v="2"/>
    <n v="1128299"/>
    <d v="2021-07-04T00:00:00"/>
    <x v="2"/>
    <s v="Colorado"/>
    <x v="8"/>
    <x v="3"/>
    <n v="0.65"/>
    <x v="5"/>
    <n v="4750"/>
    <n v="3087.5"/>
    <n v="1235"/>
    <n v="0.39999999999999997"/>
    <n v="2021"/>
    <x v="6"/>
    <x v="6"/>
  </r>
  <r>
    <x v="2"/>
    <n v="1128299"/>
    <d v="2021-07-04T00:00:00"/>
    <x v="2"/>
    <s v="Colorado"/>
    <x v="8"/>
    <x v="4"/>
    <n v="0.70000000000000007"/>
    <x v="6"/>
    <n v="5250"/>
    <n v="3675.0000000000005"/>
    <n v="2205.0000000000005"/>
    <n v="0.60000000000000009"/>
    <n v="2021"/>
    <x v="6"/>
    <x v="6"/>
  </r>
  <r>
    <x v="2"/>
    <n v="1128299"/>
    <d v="2021-07-04T00:00:00"/>
    <x v="2"/>
    <s v="Colorado"/>
    <x v="8"/>
    <x v="5"/>
    <n v="0.85000000000000009"/>
    <x v="13"/>
    <n v="5250"/>
    <n v="4462.5000000000009"/>
    <n v="1115.6250000000002"/>
    <n v="0.25"/>
    <n v="2021"/>
    <x v="6"/>
    <x v="6"/>
  </r>
  <r>
    <x v="2"/>
    <n v="1128299"/>
    <d v="2021-08-05T00:00:00"/>
    <x v="2"/>
    <s v="Colorado"/>
    <x v="8"/>
    <x v="0"/>
    <n v="0.70000000000000007"/>
    <x v="6"/>
    <n v="7250"/>
    <n v="5075.0000000000009"/>
    <n v="2283.7500000000005"/>
    <n v="0.45"/>
    <n v="2021"/>
    <x v="7"/>
    <x v="7"/>
  </r>
  <r>
    <x v="2"/>
    <n v="1128299"/>
    <d v="2021-08-05T00:00:00"/>
    <x v="2"/>
    <s v="Colorado"/>
    <x v="8"/>
    <x v="1"/>
    <n v="0.75000000000000011"/>
    <x v="11"/>
    <n v="6750"/>
    <n v="5062.5000000000009"/>
    <n v="1518.7500000000002"/>
    <n v="0.3"/>
    <n v="2021"/>
    <x v="7"/>
    <x v="7"/>
  </r>
  <r>
    <x v="2"/>
    <n v="1128299"/>
    <d v="2021-08-05T00:00:00"/>
    <x v="2"/>
    <s v="Colorado"/>
    <x v="8"/>
    <x v="2"/>
    <n v="0.70000000000000007"/>
    <x v="6"/>
    <n v="5500"/>
    <n v="3850.0000000000005"/>
    <n v="1732.5000000000002"/>
    <n v="0.45"/>
    <n v="2021"/>
    <x v="7"/>
    <x v="7"/>
  </r>
  <r>
    <x v="2"/>
    <n v="1128299"/>
    <d v="2021-08-05T00:00:00"/>
    <x v="2"/>
    <s v="Colorado"/>
    <x v="8"/>
    <x v="3"/>
    <n v="0.70000000000000007"/>
    <x v="6"/>
    <n v="5000"/>
    <n v="3500.0000000000005"/>
    <n v="1400"/>
    <n v="0.39999999999999997"/>
    <n v="2021"/>
    <x v="7"/>
    <x v="7"/>
  </r>
  <r>
    <x v="2"/>
    <n v="1128299"/>
    <d v="2021-08-05T00:00:00"/>
    <x v="2"/>
    <s v="Colorado"/>
    <x v="8"/>
    <x v="4"/>
    <n v="0.75"/>
    <x v="11"/>
    <n v="5000"/>
    <n v="3750"/>
    <n v="2250.0000000000005"/>
    <n v="0.60000000000000009"/>
    <n v="2021"/>
    <x v="7"/>
    <x v="7"/>
  </r>
  <r>
    <x v="2"/>
    <n v="1128299"/>
    <d v="2021-08-05T00:00:00"/>
    <x v="2"/>
    <s v="Colorado"/>
    <x v="8"/>
    <x v="5"/>
    <n v="0.8"/>
    <x v="10"/>
    <n v="4000"/>
    <n v="3200"/>
    <n v="800"/>
    <n v="0.25"/>
    <n v="2021"/>
    <x v="7"/>
    <x v="7"/>
  </r>
  <r>
    <x v="2"/>
    <n v="1128299"/>
    <d v="2021-09-06T00:00:00"/>
    <x v="2"/>
    <s v="Colorado"/>
    <x v="8"/>
    <x v="0"/>
    <n v="0.65000000000000013"/>
    <x v="5"/>
    <n v="6000"/>
    <n v="3900.0000000000009"/>
    <n v="1560.0000000000005"/>
    <n v="0.4"/>
    <n v="2021"/>
    <x v="8"/>
    <x v="8"/>
  </r>
  <r>
    <x v="2"/>
    <n v="1128299"/>
    <d v="2021-09-06T00:00:00"/>
    <x v="2"/>
    <s v="Colorado"/>
    <x v="8"/>
    <x v="1"/>
    <n v="0.70000000000000018"/>
    <x v="6"/>
    <n v="6000"/>
    <n v="4200.0000000000009"/>
    <n v="1050.0000000000002"/>
    <n v="0.25"/>
    <n v="2021"/>
    <x v="8"/>
    <x v="8"/>
  </r>
  <r>
    <x v="2"/>
    <n v="1128299"/>
    <d v="2021-09-06T00:00:00"/>
    <x v="2"/>
    <s v="Colorado"/>
    <x v="8"/>
    <x v="2"/>
    <n v="0.65000000000000013"/>
    <x v="5"/>
    <n v="4500"/>
    <n v="2925.0000000000005"/>
    <n v="1170.0000000000002"/>
    <n v="0.4"/>
    <n v="2021"/>
    <x v="8"/>
    <x v="8"/>
  </r>
  <r>
    <x v="2"/>
    <n v="1128299"/>
    <d v="2021-09-06T00:00:00"/>
    <x v="2"/>
    <s v="Colorado"/>
    <x v="8"/>
    <x v="3"/>
    <n v="0.65000000000000013"/>
    <x v="5"/>
    <n v="4000"/>
    <n v="2600.0000000000005"/>
    <n v="910.00000000000011"/>
    <n v="0.35"/>
    <n v="2021"/>
    <x v="8"/>
    <x v="8"/>
  </r>
  <r>
    <x v="2"/>
    <n v="1128299"/>
    <d v="2021-09-06T00:00:00"/>
    <x v="2"/>
    <s v="Colorado"/>
    <x v="8"/>
    <x v="4"/>
    <n v="0.75000000000000011"/>
    <x v="11"/>
    <n v="4000"/>
    <n v="3000.0000000000005"/>
    <n v="1650.0000000000007"/>
    <n v="0.55000000000000016"/>
    <n v="2021"/>
    <x v="8"/>
    <x v="8"/>
  </r>
  <r>
    <x v="2"/>
    <n v="1128299"/>
    <d v="2021-09-06T00:00:00"/>
    <x v="2"/>
    <s v="Colorado"/>
    <x v="8"/>
    <x v="5"/>
    <n v="0.70000000000000007"/>
    <x v="6"/>
    <n v="4250"/>
    <n v="2975.0000000000005"/>
    <n v="595.00000000000011"/>
    <n v="0.2"/>
    <n v="2021"/>
    <x v="8"/>
    <x v="8"/>
  </r>
  <r>
    <x v="2"/>
    <n v="1128299"/>
    <d v="2021-10-05T00:00:00"/>
    <x v="2"/>
    <s v="Colorado"/>
    <x v="8"/>
    <x v="0"/>
    <n v="0.55000000000000004"/>
    <x v="4"/>
    <n v="5250"/>
    <n v="2887.5000000000005"/>
    <n v="1155.0000000000002"/>
    <n v="0.4"/>
    <n v="2021"/>
    <x v="9"/>
    <x v="9"/>
  </r>
  <r>
    <x v="2"/>
    <n v="1128299"/>
    <d v="2021-10-05T00:00:00"/>
    <x v="2"/>
    <s v="Colorado"/>
    <x v="8"/>
    <x v="1"/>
    <n v="0.60000000000000009"/>
    <x v="3"/>
    <n v="5250"/>
    <n v="3150.0000000000005"/>
    <n v="787.50000000000011"/>
    <n v="0.25"/>
    <n v="2021"/>
    <x v="9"/>
    <x v="9"/>
  </r>
  <r>
    <x v="2"/>
    <n v="1128299"/>
    <d v="2021-10-05T00:00:00"/>
    <x v="2"/>
    <s v="Colorado"/>
    <x v="8"/>
    <x v="2"/>
    <n v="0.55000000000000004"/>
    <x v="4"/>
    <n v="3500"/>
    <n v="1925.0000000000002"/>
    <n v="770.00000000000011"/>
    <n v="0.4"/>
    <n v="2021"/>
    <x v="9"/>
    <x v="9"/>
  </r>
  <r>
    <x v="2"/>
    <n v="1128299"/>
    <d v="2021-10-05T00:00:00"/>
    <x v="2"/>
    <s v="Colorado"/>
    <x v="8"/>
    <x v="3"/>
    <n v="0.55000000000000004"/>
    <x v="4"/>
    <n v="3250"/>
    <n v="1787.5000000000002"/>
    <n v="625.625"/>
    <n v="0.35"/>
    <n v="2021"/>
    <x v="9"/>
    <x v="9"/>
  </r>
  <r>
    <x v="2"/>
    <n v="1128299"/>
    <d v="2021-10-05T00:00:00"/>
    <x v="2"/>
    <s v="Colorado"/>
    <x v="8"/>
    <x v="4"/>
    <n v="0.65"/>
    <x v="5"/>
    <n v="3000"/>
    <n v="1950"/>
    <n v="1072.5000000000002"/>
    <n v="0.55000000000000016"/>
    <n v="2021"/>
    <x v="9"/>
    <x v="9"/>
  </r>
  <r>
    <x v="2"/>
    <n v="1128299"/>
    <d v="2021-10-05T00:00:00"/>
    <x v="2"/>
    <s v="Colorado"/>
    <x v="8"/>
    <x v="5"/>
    <n v="0.70000000000000007"/>
    <x v="6"/>
    <n v="3500"/>
    <n v="2450.0000000000005"/>
    <n v="490.00000000000011"/>
    <n v="0.2"/>
    <n v="2021"/>
    <x v="9"/>
    <x v="9"/>
  </r>
  <r>
    <x v="2"/>
    <n v="1128299"/>
    <d v="2021-11-05T00:00:00"/>
    <x v="2"/>
    <s v="Colorado"/>
    <x v="8"/>
    <x v="0"/>
    <n v="0.55000000000000004"/>
    <x v="4"/>
    <n v="5750"/>
    <n v="3162.5000000000005"/>
    <n v="1265.0000000000002"/>
    <n v="0.4"/>
    <n v="2021"/>
    <x v="10"/>
    <x v="10"/>
  </r>
  <r>
    <x v="2"/>
    <n v="1128299"/>
    <d v="2021-11-05T00:00:00"/>
    <x v="2"/>
    <s v="Colorado"/>
    <x v="8"/>
    <x v="1"/>
    <n v="0.60000000000000009"/>
    <x v="3"/>
    <n v="5750"/>
    <n v="3450.0000000000005"/>
    <n v="862.50000000000011"/>
    <n v="0.25"/>
    <n v="2021"/>
    <x v="10"/>
    <x v="10"/>
  </r>
  <r>
    <x v="2"/>
    <n v="1128299"/>
    <d v="2021-11-05T00:00:00"/>
    <x v="2"/>
    <s v="Colorado"/>
    <x v="8"/>
    <x v="2"/>
    <n v="0.55000000000000004"/>
    <x v="4"/>
    <n v="4250"/>
    <n v="2337.5"/>
    <n v="935"/>
    <n v="0.4"/>
    <n v="2021"/>
    <x v="10"/>
    <x v="10"/>
  </r>
  <r>
    <x v="2"/>
    <n v="1128299"/>
    <d v="2021-11-05T00:00:00"/>
    <x v="2"/>
    <s v="Colorado"/>
    <x v="8"/>
    <x v="3"/>
    <n v="0.65000000000000013"/>
    <x v="5"/>
    <n v="4000"/>
    <n v="2600.0000000000005"/>
    <n v="910.00000000000011"/>
    <n v="0.35"/>
    <n v="2021"/>
    <x v="10"/>
    <x v="10"/>
  </r>
  <r>
    <x v="2"/>
    <n v="1128299"/>
    <d v="2021-11-05T00:00:00"/>
    <x v="2"/>
    <s v="Colorado"/>
    <x v="8"/>
    <x v="4"/>
    <n v="0.75000000000000011"/>
    <x v="11"/>
    <n v="3750"/>
    <n v="2812.5000000000005"/>
    <n v="1546.8750000000007"/>
    <n v="0.55000000000000016"/>
    <n v="2021"/>
    <x v="10"/>
    <x v="10"/>
  </r>
  <r>
    <x v="2"/>
    <n v="1128299"/>
    <d v="2021-11-05T00:00:00"/>
    <x v="2"/>
    <s v="Colorado"/>
    <x v="8"/>
    <x v="5"/>
    <n v="0.80000000000000016"/>
    <x v="10"/>
    <n v="5000"/>
    <n v="4000.0000000000009"/>
    <n v="800.00000000000023"/>
    <n v="0.2"/>
    <n v="2021"/>
    <x v="10"/>
    <x v="10"/>
  </r>
  <r>
    <x v="2"/>
    <n v="1128299"/>
    <d v="2021-12-04T00:00:00"/>
    <x v="2"/>
    <s v="Colorado"/>
    <x v="8"/>
    <x v="0"/>
    <n v="0.65000000000000013"/>
    <x v="5"/>
    <n v="7000"/>
    <n v="4550.0000000000009"/>
    <n v="1820.0000000000005"/>
    <n v="0.4"/>
    <n v="2021"/>
    <x v="11"/>
    <x v="11"/>
  </r>
  <r>
    <x v="2"/>
    <n v="1128299"/>
    <d v="2021-12-04T00:00:00"/>
    <x v="2"/>
    <s v="Colorado"/>
    <x v="8"/>
    <x v="1"/>
    <n v="0.70000000000000018"/>
    <x v="6"/>
    <n v="7000"/>
    <n v="4900.0000000000009"/>
    <n v="1225.0000000000002"/>
    <n v="0.25"/>
    <n v="2021"/>
    <x v="11"/>
    <x v="11"/>
  </r>
  <r>
    <x v="2"/>
    <n v="1128299"/>
    <d v="2021-12-04T00:00:00"/>
    <x v="2"/>
    <s v="Colorado"/>
    <x v="8"/>
    <x v="2"/>
    <n v="0.65000000000000013"/>
    <x v="5"/>
    <n v="5000"/>
    <n v="3250.0000000000005"/>
    <n v="1300.0000000000002"/>
    <n v="0.4"/>
    <n v="2021"/>
    <x v="11"/>
    <x v="11"/>
  </r>
  <r>
    <x v="2"/>
    <n v="1128299"/>
    <d v="2021-12-04T00:00:00"/>
    <x v="2"/>
    <s v="Colorado"/>
    <x v="8"/>
    <x v="3"/>
    <n v="0.65000000000000013"/>
    <x v="5"/>
    <n v="5000"/>
    <n v="3250.0000000000005"/>
    <n v="1137.5"/>
    <n v="0.35"/>
    <n v="2021"/>
    <x v="11"/>
    <x v="11"/>
  </r>
  <r>
    <x v="2"/>
    <n v="1128299"/>
    <d v="2021-12-04T00:00:00"/>
    <x v="2"/>
    <s v="Colorado"/>
    <x v="8"/>
    <x v="4"/>
    <n v="0.75000000000000011"/>
    <x v="11"/>
    <n v="4250"/>
    <n v="3187.5000000000005"/>
    <n v="1753.1250000000007"/>
    <n v="0.55000000000000016"/>
    <n v="2021"/>
    <x v="11"/>
    <x v="11"/>
  </r>
  <r>
    <x v="2"/>
    <n v="1128299"/>
    <d v="2021-12-04T00:00:00"/>
    <x v="2"/>
    <s v="Colorado"/>
    <x v="8"/>
    <x v="5"/>
    <n v="0.80000000000000016"/>
    <x v="10"/>
    <n v="5250"/>
    <n v="4200.0000000000009"/>
    <n v="840.00000000000023"/>
    <n v="0.2"/>
    <n v="2021"/>
    <x v="11"/>
    <x v="11"/>
  </r>
  <r>
    <x v="2"/>
    <n v="1128299"/>
    <d v="2021-01-03T00:00:00"/>
    <x v="2"/>
    <s v="Washington"/>
    <x v="9"/>
    <x v="0"/>
    <n v="0.4"/>
    <x v="1"/>
    <n v="4500"/>
    <n v="1800"/>
    <n v="540"/>
    <n v="0.3"/>
    <n v="2021"/>
    <x v="0"/>
    <x v="0"/>
  </r>
  <r>
    <x v="2"/>
    <n v="1128299"/>
    <d v="2021-01-03T00:00:00"/>
    <x v="2"/>
    <s v="Washington"/>
    <x v="9"/>
    <x v="1"/>
    <n v="0.5"/>
    <x v="0"/>
    <n v="4500"/>
    <n v="2250"/>
    <n v="562.5"/>
    <n v="0.25"/>
    <n v="2021"/>
    <x v="0"/>
    <x v="0"/>
  </r>
  <r>
    <x v="2"/>
    <n v="1128299"/>
    <d v="2021-01-03T00:00:00"/>
    <x v="2"/>
    <s v="Washington"/>
    <x v="9"/>
    <x v="2"/>
    <n v="0.5"/>
    <x v="0"/>
    <n v="4500"/>
    <n v="2250"/>
    <n v="562.5"/>
    <n v="0.25"/>
    <n v="2021"/>
    <x v="0"/>
    <x v="0"/>
  </r>
  <r>
    <x v="2"/>
    <n v="1128299"/>
    <d v="2021-01-03T00:00:00"/>
    <x v="2"/>
    <s v="Washington"/>
    <x v="9"/>
    <x v="3"/>
    <n v="0.5"/>
    <x v="0"/>
    <n v="3000"/>
    <n v="1500"/>
    <n v="450"/>
    <n v="0.3"/>
    <n v="2021"/>
    <x v="0"/>
    <x v="0"/>
  </r>
  <r>
    <x v="2"/>
    <n v="1128299"/>
    <d v="2021-01-03T00:00:00"/>
    <x v="2"/>
    <s v="Washington"/>
    <x v="9"/>
    <x v="4"/>
    <n v="0.55000000000000004"/>
    <x v="4"/>
    <n v="2500"/>
    <n v="1375"/>
    <n v="343.75"/>
    <n v="0.25"/>
    <n v="2021"/>
    <x v="0"/>
    <x v="0"/>
  </r>
  <r>
    <x v="2"/>
    <n v="1128299"/>
    <d v="2021-01-03T00:00:00"/>
    <x v="2"/>
    <s v="Washington"/>
    <x v="9"/>
    <x v="5"/>
    <n v="0.5"/>
    <x v="0"/>
    <n v="5000"/>
    <n v="2500"/>
    <n v="500"/>
    <n v="0.2"/>
    <n v="2021"/>
    <x v="0"/>
    <x v="0"/>
  </r>
  <r>
    <x v="2"/>
    <n v="1128299"/>
    <d v="2021-02-03T00:00:00"/>
    <x v="2"/>
    <s v="Washington"/>
    <x v="9"/>
    <x v="0"/>
    <n v="0.4"/>
    <x v="1"/>
    <n v="5500"/>
    <n v="2200"/>
    <n v="660"/>
    <n v="0.3"/>
    <n v="2021"/>
    <x v="1"/>
    <x v="1"/>
  </r>
  <r>
    <x v="2"/>
    <n v="1128299"/>
    <d v="2021-02-03T00:00:00"/>
    <x v="2"/>
    <s v="Washington"/>
    <x v="9"/>
    <x v="1"/>
    <n v="0.5"/>
    <x v="0"/>
    <n v="4500"/>
    <n v="2250"/>
    <n v="562.5"/>
    <n v="0.25"/>
    <n v="2021"/>
    <x v="1"/>
    <x v="1"/>
  </r>
  <r>
    <x v="2"/>
    <n v="1128299"/>
    <d v="2021-02-03T00:00:00"/>
    <x v="2"/>
    <s v="Washington"/>
    <x v="9"/>
    <x v="2"/>
    <n v="0.5"/>
    <x v="0"/>
    <n v="4500"/>
    <n v="2250"/>
    <n v="562.5"/>
    <n v="0.25"/>
    <n v="2021"/>
    <x v="1"/>
    <x v="1"/>
  </r>
  <r>
    <x v="2"/>
    <n v="1128299"/>
    <d v="2021-02-03T00:00:00"/>
    <x v="2"/>
    <s v="Washington"/>
    <x v="9"/>
    <x v="3"/>
    <n v="0.5"/>
    <x v="0"/>
    <n v="3000"/>
    <n v="1500"/>
    <n v="450"/>
    <n v="0.3"/>
    <n v="2021"/>
    <x v="1"/>
    <x v="1"/>
  </r>
  <r>
    <x v="2"/>
    <n v="1128299"/>
    <d v="2021-02-03T00:00:00"/>
    <x v="2"/>
    <s v="Washington"/>
    <x v="9"/>
    <x v="4"/>
    <n v="0.55000000000000004"/>
    <x v="4"/>
    <n v="2250"/>
    <n v="1237.5"/>
    <n v="309.375"/>
    <n v="0.25"/>
    <n v="2021"/>
    <x v="1"/>
    <x v="1"/>
  </r>
  <r>
    <x v="2"/>
    <n v="1128299"/>
    <d v="2021-02-03T00:00:00"/>
    <x v="2"/>
    <s v="Washington"/>
    <x v="9"/>
    <x v="5"/>
    <n v="0.5"/>
    <x v="0"/>
    <n v="4250"/>
    <n v="2125"/>
    <n v="425"/>
    <n v="0.2"/>
    <n v="2021"/>
    <x v="1"/>
    <x v="1"/>
  </r>
  <r>
    <x v="2"/>
    <n v="1128299"/>
    <d v="2021-03-02T00:00:00"/>
    <x v="2"/>
    <s v="Washington"/>
    <x v="9"/>
    <x v="0"/>
    <n v="0.5"/>
    <x v="0"/>
    <n v="5750"/>
    <n v="2875"/>
    <n v="862.5"/>
    <n v="0.3"/>
    <n v="2021"/>
    <x v="2"/>
    <x v="2"/>
  </r>
  <r>
    <x v="2"/>
    <n v="1128299"/>
    <d v="2021-03-02T00:00:00"/>
    <x v="2"/>
    <s v="Washington"/>
    <x v="9"/>
    <x v="1"/>
    <n v="0.6"/>
    <x v="3"/>
    <n v="4250"/>
    <n v="2550"/>
    <n v="637.5"/>
    <n v="0.25"/>
    <n v="2021"/>
    <x v="2"/>
    <x v="2"/>
  </r>
  <r>
    <x v="2"/>
    <n v="1128299"/>
    <d v="2021-03-02T00:00:00"/>
    <x v="2"/>
    <s v="Washington"/>
    <x v="9"/>
    <x v="2"/>
    <n v="0.64999999999999991"/>
    <x v="5"/>
    <n v="4250"/>
    <n v="2762.4999999999995"/>
    <n v="690.62499999999989"/>
    <n v="0.25"/>
    <n v="2021"/>
    <x v="2"/>
    <x v="2"/>
  </r>
  <r>
    <x v="2"/>
    <n v="1128299"/>
    <d v="2021-03-02T00:00:00"/>
    <x v="2"/>
    <s v="Washington"/>
    <x v="9"/>
    <x v="3"/>
    <n v="0.64999999999999991"/>
    <x v="5"/>
    <n v="3250"/>
    <n v="2112.4999999999995"/>
    <n v="633.74999999999989"/>
    <n v="0.3"/>
    <n v="2021"/>
    <x v="2"/>
    <x v="2"/>
  </r>
  <r>
    <x v="2"/>
    <n v="1128299"/>
    <d v="2021-03-02T00:00:00"/>
    <x v="2"/>
    <s v="Washington"/>
    <x v="9"/>
    <x v="4"/>
    <n v="0.7"/>
    <x v="6"/>
    <n v="1750"/>
    <n v="1225"/>
    <n v="306.25"/>
    <n v="0.25"/>
    <n v="2021"/>
    <x v="2"/>
    <x v="2"/>
  </r>
  <r>
    <x v="2"/>
    <n v="1128299"/>
    <d v="2021-03-02T00:00:00"/>
    <x v="2"/>
    <s v="Washington"/>
    <x v="9"/>
    <x v="5"/>
    <n v="0.64999999999999991"/>
    <x v="5"/>
    <n v="3750"/>
    <n v="2437.4999999999995"/>
    <n v="487.49999999999994"/>
    <n v="0.2"/>
    <n v="2021"/>
    <x v="2"/>
    <x v="2"/>
  </r>
  <r>
    <x v="2"/>
    <n v="1128299"/>
    <d v="2021-04-03T00:00:00"/>
    <x v="2"/>
    <s v="Washington"/>
    <x v="9"/>
    <x v="0"/>
    <n v="0.7"/>
    <x v="6"/>
    <n v="5500"/>
    <n v="3849.9999999999995"/>
    <n v="1154.9999999999998"/>
    <n v="0.3"/>
    <n v="2021"/>
    <x v="3"/>
    <x v="3"/>
  </r>
  <r>
    <x v="2"/>
    <n v="1128299"/>
    <d v="2021-04-03T00:00:00"/>
    <x v="2"/>
    <s v="Washington"/>
    <x v="9"/>
    <x v="1"/>
    <n v="0.75"/>
    <x v="11"/>
    <n v="3500"/>
    <n v="2625"/>
    <n v="656.25"/>
    <n v="0.25"/>
    <n v="2021"/>
    <x v="3"/>
    <x v="3"/>
  </r>
  <r>
    <x v="2"/>
    <n v="1128299"/>
    <d v="2021-04-03T00:00:00"/>
    <x v="2"/>
    <s v="Washington"/>
    <x v="9"/>
    <x v="2"/>
    <n v="0.75"/>
    <x v="11"/>
    <n v="4000"/>
    <n v="3000"/>
    <n v="750"/>
    <n v="0.25"/>
    <n v="2021"/>
    <x v="3"/>
    <x v="3"/>
  </r>
  <r>
    <x v="2"/>
    <n v="1128299"/>
    <d v="2021-04-03T00:00:00"/>
    <x v="2"/>
    <s v="Washington"/>
    <x v="9"/>
    <x v="3"/>
    <n v="0.6"/>
    <x v="3"/>
    <n v="3000"/>
    <n v="1800"/>
    <n v="540"/>
    <n v="0.3"/>
    <n v="2021"/>
    <x v="3"/>
    <x v="3"/>
  </r>
  <r>
    <x v="2"/>
    <n v="1128299"/>
    <d v="2021-04-03T00:00:00"/>
    <x v="2"/>
    <s v="Washington"/>
    <x v="9"/>
    <x v="4"/>
    <n v="0.65"/>
    <x v="5"/>
    <n v="2000"/>
    <n v="1300"/>
    <n v="325"/>
    <n v="0.25"/>
    <n v="2021"/>
    <x v="3"/>
    <x v="3"/>
  </r>
  <r>
    <x v="2"/>
    <n v="1128299"/>
    <d v="2021-04-03T00:00:00"/>
    <x v="2"/>
    <s v="Washington"/>
    <x v="9"/>
    <x v="5"/>
    <n v="0.8"/>
    <x v="10"/>
    <n v="3500"/>
    <n v="2800"/>
    <n v="560"/>
    <n v="0.2"/>
    <n v="2021"/>
    <x v="3"/>
    <x v="3"/>
  </r>
  <r>
    <x v="2"/>
    <n v="1128299"/>
    <d v="2021-05-04T00:00:00"/>
    <x v="2"/>
    <s v="Washington"/>
    <x v="9"/>
    <x v="0"/>
    <n v="0.6"/>
    <x v="3"/>
    <n v="5500"/>
    <n v="3300"/>
    <n v="990"/>
    <n v="0.3"/>
    <n v="2021"/>
    <x v="4"/>
    <x v="4"/>
  </r>
  <r>
    <x v="2"/>
    <n v="1128299"/>
    <d v="2021-05-04T00:00:00"/>
    <x v="2"/>
    <s v="Washington"/>
    <x v="9"/>
    <x v="1"/>
    <n v="0.65"/>
    <x v="5"/>
    <n v="4000"/>
    <n v="2600"/>
    <n v="650"/>
    <n v="0.25"/>
    <n v="2021"/>
    <x v="4"/>
    <x v="4"/>
  </r>
  <r>
    <x v="2"/>
    <n v="1128299"/>
    <d v="2021-05-04T00:00:00"/>
    <x v="2"/>
    <s v="Washington"/>
    <x v="9"/>
    <x v="2"/>
    <n v="0.65"/>
    <x v="5"/>
    <n v="4000"/>
    <n v="2600"/>
    <n v="650"/>
    <n v="0.25"/>
    <n v="2021"/>
    <x v="4"/>
    <x v="4"/>
  </r>
  <r>
    <x v="2"/>
    <n v="1128299"/>
    <d v="2021-05-04T00:00:00"/>
    <x v="2"/>
    <s v="Washington"/>
    <x v="9"/>
    <x v="3"/>
    <n v="0.6"/>
    <x v="3"/>
    <n v="3000"/>
    <n v="1800"/>
    <n v="540"/>
    <n v="0.3"/>
    <n v="2021"/>
    <x v="4"/>
    <x v="4"/>
  </r>
  <r>
    <x v="2"/>
    <n v="1128299"/>
    <d v="2021-05-04T00:00:00"/>
    <x v="2"/>
    <s v="Washington"/>
    <x v="9"/>
    <x v="4"/>
    <n v="0.65"/>
    <x v="5"/>
    <n v="2000"/>
    <n v="1300"/>
    <n v="325"/>
    <n v="0.25"/>
    <n v="2021"/>
    <x v="4"/>
    <x v="4"/>
  </r>
  <r>
    <x v="2"/>
    <n v="1128299"/>
    <d v="2021-05-04T00:00:00"/>
    <x v="2"/>
    <s v="Washington"/>
    <x v="9"/>
    <x v="5"/>
    <n v="0.8"/>
    <x v="10"/>
    <n v="5000"/>
    <n v="4000"/>
    <n v="800"/>
    <n v="0.2"/>
    <n v="2021"/>
    <x v="4"/>
    <x v="4"/>
  </r>
  <r>
    <x v="2"/>
    <n v="1128299"/>
    <d v="2021-06-03T00:00:00"/>
    <x v="2"/>
    <s v="Washington"/>
    <x v="9"/>
    <x v="0"/>
    <n v="0.75"/>
    <x v="11"/>
    <n v="7500"/>
    <n v="5625"/>
    <n v="1687.5"/>
    <n v="0.3"/>
    <n v="2021"/>
    <x v="5"/>
    <x v="5"/>
  </r>
  <r>
    <x v="2"/>
    <n v="1128299"/>
    <d v="2021-06-03T00:00:00"/>
    <x v="2"/>
    <s v="Washington"/>
    <x v="9"/>
    <x v="1"/>
    <n v="0.8"/>
    <x v="10"/>
    <n v="6250"/>
    <n v="5000"/>
    <n v="1250"/>
    <n v="0.25"/>
    <n v="2021"/>
    <x v="5"/>
    <x v="5"/>
  </r>
  <r>
    <x v="2"/>
    <n v="1128299"/>
    <d v="2021-06-03T00:00:00"/>
    <x v="2"/>
    <s v="Washington"/>
    <x v="9"/>
    <x v="2"/>
    <n v="0.8"/>
    <x v="10"/>
    <n v="6250"/>
    <n v="5000"/>
    <n v="1250"/>
    <n v="0.25"/>
    <n v="2021"/>
    <x v="5"/>
    <x v="5"/>
  </r>
  <r>
    <x v="2"/>
    <n v="1128299"/>
    <d v="2021-06-03T00:00:00"/>
    <x v="2"/>
    <s v="Washington"/>
    <x v="9"/>
    <x v="3"/>
    <n v="0.8"/>
    <x v="10"/>
    <n v="5000"/>
    <n v="4000"/>
    <n v="1200"/>
    <n v="0.3"/>
    <n v="2021"/>
    <x v="5"/>
    <x v="5"/>
  </r>
  <r>
    <x v="2"/>
    <n v="1128299"/>
    <d v="2021-06-03T00:00:00"/>
    <x v="2"/>
    <s v="Washington"/>
    <x v="9"/>
    <x v="4"/>
    <n v="0.85000000000000009"/>
    <x v="13"/>
    <n v="3750"/>
    <n v="3187.5000000000005"/>
    <n v="796.87500000000011"/>
    <n v="0.25"/>
    <n v="2021"/>
    <x v="5"/>
    <x v="5"/>
  </r>
  <r>
    <x v="2"/>
    <n v="1128299"/>
    <d v="2021-06-03T00:00:00"/>
    <x v="2"/>
    <s v="Washington"/>
    <x v="9"/>
    <x v="5"/>
    <n v="1"/>
    <x v="14"/>
    <n v="6750"/>
    <n v="6750"/>
    <n v="1350"/>
    <n v="0.2"/>
    <n v="2021"/>
    <x v="5"/>
    <x v="5"/>
  </r>
  <r>
    <x v="2"/>
    <n v="1128299"/>
    <d v="2021-07-02T00:00:00"/>
    <x v="2"/>
    <s v="Washington"/>
    <x v="9"/>
    <x v="0"/>
    <n v="0.8"/>
    <x v="10"/>
    <n v="8250"/>
    <n v="6600"/>
    <n v="1980"/>
    <n v="0.3"/>
    <n v="2021"/>
    <x v="6"/>
    <x v="6"/>
  </r>
  <r>
    <x v="2"/>
    <n v="1128299"/>
    <d v="2021-07-02T00:00:00"/>
    <x v="2"/>
    <s v="Washington"/>
    <x v="9"/>
    <x v="1"/>
    <n v="0.85000000000000009"/>
    <x v="13"/>
    <n v="6750"/>
    <n v="5737.5000000000009"/>
    <n v="1434.3750000000002"/>
    <n v="0.25"/>
    <n v="2021"/>
    <x v="6"/>
    <x v="6"/>
  </r>
  <r>
    <x v="2"/>
    <n v="1128299"/>
    <d v="2021-07-02T00:00:00"/>
    <x v="2"/>
    <s v="Washington"/>
    <x v="9"/>
    <x v="2"/>
    <n v="0.85000000000000009"/>
    <x v="13"/>
    <n v="6250"/>
    <n v="5312.5000000000009"/>
    <n v="1328.1250000000002"/>
    <n v="0.25"/>
    <n v="2021"/>
    <x v="6"/>
    <x v="6"/>
  </r>
  <r>
    <x v="2"/>
    <n v="1128299"/>
    <d v="2021-07-02T00:00:00"/>
    <x v="2"/>
    <s v="Washington"/>
    <x v="9"/>
    <x v="3"/>
    <n v="0.8"/>
    <x v="10"/>
    <n v="5250"/>
    <n v="4200"/>
    <n v="1260"/>
    <n v="0.3"/>
    <n v="2021"/>
    <x v="6"/>
    <x v="6"/>
  </r>
  <r>
    <x v="2"/>
    <n v="1128299"/>
    <d v="2021-07-02T00:00:00"/>
    <x v="2"/>
    <s v="Washington"/>
    <x v="9"/>
    <x v="4"/>
    <n v="0.85000000000000009"/>
    <x v="13"/>
    <n v="5750"/>
    <n v="4887.5000000000009"/>
    <n v="1221.8750000000002"/>
    <n v="0.25"/>
    <n v="2021"/>
    <x v="6"/>
    <x v="6"/>
  </r>
  <r>
    <x v="2"/>
    <n v="1128299"/>
    <d v="2021-07-02T00:00:00"/>
    <x v="2"/>
    <s v="Washington"/>
    <x v="9"/>
    <x v="5"/>
    <n v="1"/>
    <x v="14"/>
    <n v="5750"/>
    <n v="5750"/>
    <n v="1150"/>
    <n v="0.2"/>
    <n v="2021"/>
    <x v="6"/>
    <x v="6"/>
  </r>
  <r>
    <x v="2"/>
    <n v="1128299"/>
    <d v="2021-08-03T00:00:00"/>
    <x v="2"/>
    <s v="Washington"/>
    <x v="9"/>
    <x v="0"/>
    <n v="0.85000000000000009"/>
    <x v="13"/>
    <n v="7750"/>
    <n v="6587.5000000000009"/>
    <n v="1976.2500000000002"/>
    <n v="0.3"/>
    <n v="2021"/>
    <x v="7"/>
    <x v="7"/>
  </r>
  <r>
    <x v="2"/>
    <n v="1128299"/>
    <d v="2021-08-03T00:00:00"/>
    <x v="2"/>
    <s v="Washington"/>
    <x v="9"/>
    <x v="1"/>
    <n v="0.80000000000000016"/>
    <x v="10"/>
    <n v="7500"/>
    <n v="6000.0000000000009"/>
    <n v="1500.0000000000002"/>
    <n v="0.25"/>
    <n v="2021"/>
    <x v="7"/>
    <x v="7"/>
  </r>
  <r>
    <x v="2"/>
    <n v="1128299"/>
    <d v="2021-08-03T00:00:00"/>
    <x v="2"/>
    <s v="Washington"/>
    <x v="9"/>
    <x v="2"/>
    <n v="0.75000000000000011"/>
    <x v="11"/>
    <n v="6250"/>
    <n v="4687.5000000000009"/>
    <n v="1171.8750000000002"/>
    <n v="0.25"/>
    <n v="2021"/>
    <x v="7"/>
    <x v="7"/>
  </r>
  <r>
    <x v="2"/>
    <n v="1128299"/>
    <d v="2021-08-03T00:00:00"/>
    <x v="2"/>
    <s v="Washington"/>
    <x v="9"/>
    <x v="3"/>
    <n v="0.75000000000000011"/>
    <x v="11"/>
    <n v="5750"/>
    <n v="4312.5000000000009"/>
    <n v="1293.7500000000002"/>
    <n v="0.3"/>
    <n v="2021"/>
    <x v="7"/>
    <x v="7"/>
  </r>
  <r>
    <x v="2"/>
    <n v="1128299"/>
    <d v="2021-08-03T00:00:00"/>
    <x v="2"/>
    <s v="Washington"/>
    <x v="9"/>
    <x v="4"/>
    <n v="0.75"/>
    <x v="11"/>
    <n v="5750"/>
    <n v="4312.5"/>
    <n v="1078.125"/>
    <n v="0.25"/>
    <n v="2021"/>
    <x v="7"/>
    <x v="7"/>
  </r>
  <r>
    <x v="2"/>
    <n v="1128299"/>
    <d v="2021-08-03T00:00:00"/>
    <x v="2"/>
    <s v="Washington"/>
    <x v="9"/>
    <x v="5"/>
    <n v="0.8"/>
    <x v="10"/>
    <n v="4000"/>
    <n v="3200"/>
    <n v="640"/>
    <n v="0.2"/>
    <n v="2021"/>
    <x v="7"/>
    <x v="7"/>
  </r>
  <r>
    <x v="2"/>
    <n v="1128299"/>
    <d v="2021-09-04T00:00:00"/>
    <x v="2"/>
    <s v="Washington"/>
    <x v="9"/>
    <x v="0"/>
    <n v="0.70000000000000018"/>
    <x v="6"/>
    <n v="6000"/>
    <n v="4200.0000000000009"/>
    <n v="1260.0000000000002"/>
    <n v="0.3"/>
    <n v="2021"/>
    <x v="8"/>
    <x v="8"/>
  </r>
  <r>
    <x v="2"/>
    <n v="1128299"/>
    <d v="2021-09-04T00:00:00"/>
    <x v="2"/>
    <s v="Washington"/>
    <x v="9"/>
    <x v="1"/>
    <n v="0.75000000000000022"/>
    <x v="11"/>
    <n v="6000"/>
    <n v="4500.0000000000009"/>
    <n v="1125.0000000000002"/>
    <n v="0.25"/>
    <n v="2021"/>
    <x v="8"/>
    <x v="8"/>
  </r>
  <r>
    <x v="2"/>
    <n v="1128299"/>
    <d v="2021-09-04T00:00:00"/>
    <x v="2"/>
    <s v="Washington"/>
    <x v="9"/>
    <x v="2"/>
    <n v="0.70000000000000018"/>
    <x v="6"/>
    <n v="4500"/>
    <n v="3150.0000000000009"/>
    <n v="787.50000000000023"/>
    <n v="0.25"/>
    <n v="2021"/>
    <x v="8"/>
    <x v="8"/>
  </r>
  <r>
    <x v="2"/>
    <n v="1128299"/>
    <d v="2021-09-04T00:00:00"/>
    <x v="2"/>
    <s v="Washington"/>
    <x v="9"/>
    <x v="3"/>
    <n v="0.70000000000000018"/>
    <x v="6"/>
    <n v="4000"/>
    <n v="2800.0000000000009"/>
    <n v="840.00000000000023"/>
    <n v="0.3"/>
    <n v="2021"/>
    <x v="8"/>
    <x v="8"/>
  </r>
  <r>
    <x v="2"/>
    <n v="1128299"/>
    <d v="2021-09-04T00:00:00"/>
    <x v="2"/>
    <s v="Washington"/>
    <x v="9"/>
    <x v="4"/>
    <n v="0.80000000000000016"/>
    <x v="10"/>
    <n v="4250"/>
    <n v="3400.0000000000005"/>
    <n v="850.00000000000011"/>
    <n v="0.25"/>
    <n v="2021"/>
    <x v="8"/>
    <x v="8"/>
  </r>
  <r>
    <x v="2"/>
    <n v="1128299"/>
    <d v="2021-09-04T00:00:00"/>
    <x v="2"/>
    <s v="Washington"/>
    <x v="9"/>
    <x v="5"/>
    <n v="0.65"/>
    <x v="5"/>
    <n v="4500"/>
    <n v="2925"/>
    <n v="585"/>
    <n v="0.2"/>
    <n v="2021"/>
    <x v="8"/>
    <x v="8"/>
  </r>
  <r>
    <x v="2"/>
    <n v="1128299"/>
    <d v="2021-10-03T00:00:00"/>
    <x v="2"/>
    <s v="Washington"/>
    <x v="9"/>
    <x v="0"/>
    <n v="0.60000000000000009"/>
    <x v="3"/>
    <n v="5500"/>
    <n v="3300.0000000000005"/>
    <n v="990.00000000000011"/>
    <n v="0.3"/>
    <n v="2021"/>
    <x v="9"/>
    <x v="9"/>
  </r>
  <r>
    <x v="2"/>
    <n v="1128299"/>
    <d v="2021-10-03T00:00:00"/>
    <x v="2"/>
    <s v="Washington"/>
    <x v="9"/>
    <x v="1"/>
    <n v="0.65000000000000013"/>
    <x v="5"/>
    <n v="5500"/>
    <n v="3575.0000000000009"/>
    <n v="893.75000000000023"/>
    <n v="0.25"/>
    <n v="2021"/>
    <x v="9"/>
    <x v="9"/>
  </r>
  <r>
    <x v="2"/>
    <n v="1128299"/>
    <d v="2021-10-03T00:00:00"/>
    <x v="2"/>
    <s v="Washington"/>
    <x v="9"/>
    <x v="2"/>
    <n v="0.60000000000000009"/>
    <x v="3"/>
    <n v="3750"/>
    <n v="2250.0000000000005"/>
    <n v="562.50000000000011"/>
    <n v="0.25"/>
    <n v="2021"/>
    <x v="9"/>
    <x v="9"/>
  </r>
  <r>
    <x v="2"/>
    <n v="1128299"/>
    <d v="2021-10-03T00:00:00"/>
    <x v="2"/>
    <s v="Washington"/>
    <x v="9"/>
    <x v="3"/>
    <n v="0.60000000000000009"/>
    <x v="3"/>
    <n v="3500"/>
    <n v="2100.0000000000005"/>
    <n v="630.00000000000011"/>
    <n v="0.3"/>
    <n v="2021"/>
    <x v="9"/>
    <x v="9"/>
  </r>
  <r>
    <x v="2"/>
    <n v="1128299"/>
    <d v="2021-10-03T00:00:00"/>
    <x v="2"/>
    <s v="Washington"/>
    <x v="9"/>
    <x v="4"/>
    <n v="0.70000000000000007"/>
    <x v="6"/>
    <n v="3250"/>
    <n v="2275"/>
    <n v="568.75"/>
    <n v="0.25"/>
    <n v="2021"/>
    <x v="9"/>
    <x v="9"/>
  </r>
  <r>
    <x v="2"/>
    <n v="1128299"/>
    <d v="2021-10-03T00:00:00"/>
    <x v="2"/>
    <s v="Washington"/>
    <x v="9"/>
    <x v="5"/>
    <n v="0.75000000000000011"/>
    <x v="11"/>
    <n v="3750"/>
    <n v="2812.5000000000005"/>
    <n v="562.50000000000011"/>
    <n v="0.2"/>
    <n v="2021"/>
    <x v="9"/>
    <x v="9"/>
  </r>
  <r>
    <x v="2"/>
    <n v="1128299"/>
    <d v="2021-11-03T00:00:00"/>
    <x v="2"/>
    <s v="Washington"/>
    <x v="9"/>
    <x v="0"/>
    <n v="0.60000000000000009"/>
    <x v="3"/>
    <n v="6000"/>
    <n v="3600.0000000000005"/>
    <n v="1080"/>
    <n v="0.3"/>
    <n v="2021"/>
    <x v="10"/>
    <x v="10"/>
  </r>
  <r>
    <x v="2"/>
    <n v="1128299"/>
    <d v="2021-11-03T00:00:00"/>
    <x v="2"/>
    <s v="Washington"/>
    <x v="9"/>
    <x v="1"/>
    <n v="0.65000000000000013"/>
    <x v="5"/>
    <n v="6250"/>
    <n v="4062.5000000000009"/>
    <n v="1015.6250000000002"/>
    <n v="0.25"/>
    <n v="2021"/>
    <x v="10"/>
    <x v="10"/>
  </r>
  <r>
    <x v="2"/>
    <n v="1128299"/>
    <d v="2021-11-03T00:00:00"/>
    <x v="2"/>
    <s v="Washington"/>
    <x v="9"/>
    <x v="2"/>
    <n v="0.60000000000000009"/>
    <x v="3"/>
    <n v="4750"/>
    <n v="2850.0000000000005"/>
    <n v="712.50000000000011"/>
    <n v="0.25"/>
    <n v="2021"/>
    <x v="10"/>
    <x v="10"/>
  </r>
  <r>
    <x v="2"/>
    <n v="1128299"/>
    <d v="2021-11-03T00:00:00"/>
    <x v="2"/>
    <s v="Washington"/>
    <x v="9"/>
    <x v="3"/>
    <n v="0.70000000000000018"/>
    <x v="6"/>
    <n v="4500"/>
    <n v="3150.0000000000009"/>
    <n v="945.00000000000023"/>
    <n v="0.3"/>
    <n v="2021"/>
    <x v="10"/>
    <x v="10"/>
  </r>
  <r>
    <x v="2"/>
    <n v="1128299"/>
    <d v="2021-11-03T00:00:00"/>
    <x v="2"/>
    <s v="Washington"/>
    <x v="9"/>
    <x v="4"/>
    <n v="0.90000000000000013"/>
    <x v="15"/>
    <n v="4250"/>
    <n v="3825.0000000000005"/>
    <n v="956.25000000000011"/>
    <n v="0.25"/>
    <n v="2021"/>
    <x v="10"/>
    <x v="10"/>
  </r>
  <r>
    <x v="2"/>
    <n v="1128299"/>
    <d v="2021-11-03T00:00:00"/>
    <x v="2"/>
    <s v="Washington"/>
    <x v="9"/>
    <x v="5"/>
    <n v="0.95000000000000018"/>
    <x v="16"/>
    <n v="5500"/>
    <n v="5225.0000000000009"/>
    <n v="1045.0000000000002"/>
    <n v="0.2"/>
    <n v="2021"/>
    <x v="10"/>
    <x v="10"/>
  </r>
  <r>
    <x v="2"/>
    <n v="1128299"/>
    <d v="2021-12-02T00:00:00"/>
    <x v="2"/>
    <s v="Washington"/>
    <x v="9"/>
    <x v="0"/>
    <n v="0.80000000000000016"/>
    <x v="10"/>
    <n v="7500"/>
    <n v="6000.0000000000009"/>
    <n v="1800.0000000000002"/>
    <n v="0.3"/>
    <n v="2021"/>
    <x v="11"/>
    <x v="11"/>
  </r>
  <r>
    <x v="2"/>
    <n v="1128299"/>
    <d v="2021-12-02T00:00:00"/>
    <x v="2"/>
    <s v="Washington"/>
    <x v="9"/>
    <x v="1"/>
    <n v="0.8500000000000002"/>
    <x v="13"/>
    <n v="7500"/>
    <n v="6375.0000000000018"/>
    <n v="1593.7500000000005"/>
    <n v="0.25"/>
    <n v="2021"/>
    <x v="11"/>
    <x v="11"/>
  </r>
  <r>
    <x v="2"/>
    <n v="1128299"/>
    <d v="2021-12-02T00:00:00"/>
    <x v="2"/>
    <s v="Washington"/>
    <x v="9"/>
    <x v="2"/>
    <n v="0.80000000000000016"/>
    <x v="10"/>
    <n v="5500"/>
    <n v="4400.0000000000009"/>
    <n v="1100.0000000000002"/>
    <n v="0.25"/>
    <n v="2021"/>
    <x v="11"/>
    <x v="11"/>
  </r>
  <r>
    <x v="2"/>
    <n v="1128299"/>
    <d v="2021-12-02T00:00:00"/>
    <x v="2"/>
    <s v="Washington"/>
    <x v="9"/>
    <x v="3"/>
    <n v="0.80000000000000016"/>
    <x v="10"/>
    <n v="5500"/>
    <n v="4400.0000000000009"/>
    <n v="1320.0000000000002"/>
    <n v="0.3"/>
    <n v="2021"/>
    <x v="11"/>
    <x v="11"/>
  </r>
  <r>
    <x v="2"/>
    <n v="1128299"/>
    <d v="2021-12-02T00:00:00"/>
    <x v="2"/>
    <s v="Washington"/>
    <x v="9"/>
    <x v="4"/>
    <n v="0.90000000000000013"/>
    <x v="15"/>
    <n v="4750"/>
    <n v="4275.0000000000009"/>
    <n v="1068.7500000000002"/>
    <n v="0.25"/>
    <n v="2021"/>
    <x v="11"/>
    <x v="11"/>
  </r>
  <r>
    <x v="2"/>
    <n v="1128299"/>
    <d v="2021-12-02T00:00:00"/>
    <x v="2"/>
    <s v="Washington"/>
    <x v="9"/>
    <x v="5"/>
    <n v="0.95000000000000018"/>
    <x v="16"/>
    <n v="5750"/>
    <n v="5462.5000000000009"/>
    <n v="1092.5000000000002"/>
    <n v="0.2"/>
    <n v="2021"/>
    <x v="11"/>
    <x v="11"/>
  </r>
  <r>
    <x v="0"/>
    <n v="1185732"/>
    <d v="2021-01-12T00:00:00"/>
    <x v="4"/>
    <s v="Florida"/>
    <x v="10"/>
    <x v="0"/>
    <n v="0.45"/>
    <x v="2"/>
    <n v="10500"/>
    <n v="4725"/>
    <n v="2126.25"/>
    <n v="0.45"/>
    <n v="2021"/>
    <x v="0"/>
    <x v="0"/>
  </r>
  <r>
    <x v="0"/>
    <n v="1185732"/>
    <d v="2021-01-12T00:00:00"/>
    <x v="4"/>
    <s v="Florida"/>
    <x v="10"/>
    <x v="1"/>
    <n v="0.45"/>
    <x v="2"/>
    <n v="8500"/>
    <n v="3825"/>
    <n v="1338.75"/>
    <n v="0.35"/>
    <n v="2021"/>
    <x v="0"/>
    <x v="0"/>
  </r>
  <r>
    <x v="0"/>
    <n v="1185732"/>
    <d v="2021-01-12T00:00:00"/>
    <x v="4"/>
    <s v="Florida"/>
    <x v="10"/>
    <x v="2"/>
    <n v="0.35000000000000003"/>
    <x v="8"/>
    <n v="8500"/>
    <n v="2975.0000000000005"/>
    <n v="743.75000000000011"/>
    <n v="0.25"/>
    <n v="2021"/>
    <x v="0"/>
    <x v="0"/>
  </r>
  <r>
    <x v="0"/>
    <n v="1185732"/>
    <d v="2021-01-12T00:00:00"/>
    <x v="4"/>
    <s v="Florida"/>
    <x v="10"/>
    <x v="3"/>
    <n v="0.39999999999999997"/>
    <x v="1"/>
    <n v="7000"/>
    <n v="2799.9999999999995"/>
    <n v="839.99999999999989"/>
    <n v="0.3"/>
    <n v="2021"/>
    <x v="0"/>
    <x v="0"/>
  </r>
  <r>
    <x v="0"/>
    <n v="1185732"/>
    <d v="2021-01-12T00:00:00"/>
    <x v="4"/>
    <s v="Florida"/>
    <x v="10"/>
    <x v="4"/>
    <n v="0.55000000000000004"/>
    <x v="4"/>
    <n v="7500"/>
    <n v="4125"/>
    <n v="1443.75"/>
    <n v="0.35"/>
    <n v="2021"/>
    <x v="0"/>
    <x v="0"/>
  </r>
  <r>
    <x v="0"/>
    <n v="1185732"/>
    <d v="2021-01-12T00:00:00"/>
    <x v="4"/>
    <s v="Florida"/>
    <x v="10"/>
    <x v="5"/>
    <n v="0.45"/>
    <x v="2"/>
    <n v="8500"/>
    <n v="3825"/>
    <n v="1912.5"/>
    <n v="0.5"/>
    <n v="2021"/>
    <x v="0"/>
    <x v="0"/>
  </r>
  <r>
    <x v="0"/>
    <n v="1185732"/>
    <d v="2021-02-10T00:00:00"/>
    <x v="4"/>
    <s v="Florida"/>
    <x v="10"/>
    <x v="0"/>
    <n v="0.45"/>
    <x v="2"/>
    <n v="11000"/>
    <n v="4950"/>
    <n v="2227.5"/>
    <n v="0.45"/>
    <n v="2021"/>
    <x v="1"/>
    <x v="1"/>
  </r>
  <r>
    <x v="0"/>
    <n v="1185732"/>
    <d v="2021-02-10T00:00:00"/>
    <x v="4"/>
    <s v="Florida"/>
    <x v="10"/>
    <x v="1"/>
    <n v="0.45"/>
    <x v="2"/>
    <n v="7500"/>
    <n v="3375"/>
    <n v="1181.25"/>
    <n v="0.35"/>
    <n v="2021"/>
    <x v="1"/>
    <x v="1"/>
  </r>
  <r>
    <x v="0"/>
    <n v="1185732"/>
    <d v="2021-02-10T00:00:00"/>
    <x v="4"/>
    <s v="Florida"/>
    <x v="10"/>
    <x v="2"/>
    <n v="0.35000000000000003"/>
    <x v="8"/>
    <n v="8000"/>
    <n v="2800.0000000000005"/>
    <n v="700.00000000000011"/>
    <n v="0.25"/>
    <n v="2021"/>
    <x v="1"/>
    <x v="1"/>
  </r>
  <r>
    <x v="0"/>
    <n v="1185732"/>
    <d v="2021-02-10T00:00:00"/>
    <x v="4"/>
    <s v="Florida"/>
    <x v="10"/>
    <x v="3"/>
    <n v="0.39999999999999997"/>
    <x v="1"/>
    <n v="6750"/>
    <n v="2700"/>
    <n v="810"/>
    <n v="0.3"/>
    <n v="2021"/>
    <x v="1"/>
    <x v="1"/>
  </r>
  <r>
    <x v="0"/>
    <n v="1185732"/>
    <d v="2021-02-10T00:00:00"/>
    <x v="4"/>
    <s v="Florida"/>
    <x v="10"/>
    <x v="4"/>
    <n v="0.55000000000000004"/>
    <x v="4"/>
    <n v="7500"/>
    <n v="4125"/>
    <n v="1443.75"/>
    <n v="0.35"/>
    <n v="2021"/>
    <x v="1"/>
    <x v="1"/>
  </r>
  <r>
    <x v="0"/>
    <n v="1185732"/>
    <d v="2021-02-10T00:00:00"/>
    <x v="4"/>
    <s v="Florida"/>
    <x v="10"/>
    <x v="5"/>
    <n v="0.45"/>
    <x v="2"/>
    <n v="8500"/>
    <n v="3825"/>
    <n v="1912.5"/>
    <n v="0.5"/>
    <n v="2021"/>
    <x v="1"/>
    <x v="1"/>
  </r>
  <r>
    <x v="0"/>
    <n v="1185732"/>
    <d v="2021-03-08T00:00:00"/>
    <x v="4"/>
    <s v="Florida"/>
    <x v="10"/>
    <x v="0"/>
    <n v="0.45"/>
    <x v="2"/>
    <n v="10700"/>
    <n v="4815"/>
    <n v="2166.75"/>
    <n v="0.45"/>
    <n v="2021"/>
    <x v="2"/>
    <x v="2"/>
  </r>
  <r>
    <x v="0"/>
    <n v="1185732"/>
    <d v="2021-03-08T00:00:00"/>
    <x v="4"/>
    <s v="Florida"/>
    <x v="10"/>
    <x v="1"/>
    <n v="0.45"/>
    <x v="2"/>
    <n v="7500"/>
    <n v="3375"/>
    <n v="1181.25"/>
    <n v="0.35"/>
    <n v="2021"/>
    <x v="2"/>
    <x v="2"/>
  </r>
  <r>
    <x v="0"/>
    <n v="1185732"/>
    <d v="2021-03-08T00:00:00"/>
    <x v="4"/>
    <s v="Florida"/>
    <x v="10"/>
    <x v="2"/>
    <n v="0.35000000000000003"/>
    <x v="8"/>
    <n v="7750"/>
    <n v="2712.5000000000005"/>
    <n v="678.12500000000011"/>
    <n v="0.25"/>
    <n v="2021"/>
    <x v="2"/>
    <x v="2"/>
  </r>
  <r>
    <x v="0"/>
    <n v="1185732"/>
    <d v="2021-03-08T00:00:00"/>
    <x v="4"/>
    <s v="Florida"/>
    <x v="10"/>
    <x v="3"/>
    <n v="0.39999999999999997"/>
    <x v="1"/>
    <n v="6250"/>
    <n v="2500"/>
    <n v="750"/>
    <n v="0.3"/>
    <n v="2021"/>
    <x v="2"/>
    <x v="2"/>
  </r>
  <r>
    <x v="0"/>
    <n v="1185732"/>
    <d v="2021-03-08T00:00:00"/>
    <x v="4"/>
    <s v="Florida"/>
    <x v="10"/>
    <x v="4"/>
    <n v="0.55000000000000004"/>
    <x v="4"/>
    <n v="6750"/>
    <n v="3712.5000000000005"/>
    <n v="1299.375"/>
    <n v="0.35"/>
    <n v="2021"/>
    <x v="2"/>
    <x v="2"/>
  </r>
  <r>
    <x v="0"/>
    <n v="1185732"/>
    <d v="2021-03-08T00:00:00"/>
    <x v="4"/>
    <s v="Florida"/>
    <x v="10"/>
    <x v="5"/>
    <n v="0.45"/>
    <x v="2"/>
    <n v="7750"/>
    <n v="3487.5"/>
    <n v="1743.75"/>
    <n v="0.5"/>
    <n v="2021"/>
    <x v="2"/>
    <x v="2"/>
  </r>
  <r>
    <x v="0"/>
    <n v="1185732"/>
    <d v="2021-04-09T00:00:00"/>
    <x v="4"/>
    <s v="Florida"/>
    <x v="10"/>
    <x v="0"/>
    <n v="0.45"/>
    <x v="2"/>
    <n v="10250"/>
    <n v="4612.5"/>
    <n v="2075.625"/>
    <n v="0.45"/>
    <n v="2021"/>
    <x v="3"/>
    <x v="3"/>
  </r>
  <r>
    <x v="0"/>
    <n v="1185732"/>
    <d v="2021-04-09T00:00:00"/>
    <x v="4"/>
    <s v="Florida"/>
    <x v="10"/>
    <x v="1"/>
    <n v="0.45"/>
    <x v="2"/>
    <n v="7250"/>
    <n v="3262.5"/>
    <n v="1141.875"/>
    <n v="0.35"/>
    <n v="2021"/>
    <x v="3"/>
    <x v="3"/>
  </r>
  <r>
    <x v="0"/>
    <n v="1185732"/>
    <d v="2021-04-09T00:00:00"/>
    <x v="4"/>
    <s v="Florida"/>
    <x v="10"/>
    <x v="2"/>
    <n v="0.35000000000000003"/>
    <x v="8"/>
    <n v="7250"/>
    <n v="2537.5000000000005"/>
    <n v="634.37500000000011"/>
    <n v="0.25"/>
    <n v="2021"/>
    <x v="3"/>
    <x v="3"/>
  </r>
  <r>
    <x v="0"/>
    <n v="1185732"/>
    <d v="2021-04-09T00:00:00"/>
    <x v="4"/>
    <s v="Florida"/>
    <x v="10"/>
    <x v="3"/>
    <n v="0.39999999999999997"/>
    <x v="1"/>
    <n v="6500"/>
    <n v="2600"/>
    <n v="780"/>
    <n v="0.3"/>
    <n v="2021"/>
    <x v="3"/>
    <x v="3"/>
  </r>
  <r>
    <x v="0"/>
    <n v="1185732"/>
    <d v="2021-04-09T00:00:00"/>
    <x v="4"/>
    <s v="Florida"/>
    <x v="10"/>
    <x v="4"/>
    <n v="0.55000000000000004"/>
    <x v="4"/>
    <n v="6750"/>
    <n v="3712.5000000000005"/>
    <n v="1299.375"/>
    <n v="0.35"/>
    <n v="2021"/>
    <x v="3"/>
    <x v="3"/>
  </r>
  <r>
    <x v="0"/>
    <n v="1185732"/>
    <d v="2021-04-09T00:00:00"/>
    <x v="4"/>
    <s v="Florida"/>
    <x v="10"/>
    <x v="5"/>
    <n v="0.45"/>
    <x v="2"/>
    <n v="8000"/>
    <n v="3600"/>
    <n v="1800"/>
    <n v="0.5"/>
    <n v="2021"/>
    <x v="3"/>
    <x v="3"/>
  </r>
  <r>
    <x v="0"/>
    <n v="1185732"/>
    <d v="2021-05-08T00:00:00"/>
    <x v="4"/>
    <s v="Florida"/>
    <x v="10"/>
    <x v="0"/>
    <n v="0.55000000000000004"/>
    <x v="4"/>
    <n v="10700"/>
    <n v="5885.0000000000009"/>
    <n v="2648.2500000000005"/>
    <n v="0.45"/>
    <n v="2021"/>
    <x v="4"/>
    <x v="4"/>
  </r>
  <r>
    <x v="0"/>
    <n v="1185732"/>
    <d v="2021-05-08T00:00:00"/>
    <x v="4"/>
    <s v="Florida"/>
    <x v="10"/>
    <x v="1"/>
    <n v="0.55000000000000004"/>
    <x v="4"/>
    <n v="7750"/>
    <n v="4262.5"/>
    <n v="1491.875"/>
    <n v="0.35"/>
    <n v="2021"/>
    <x v="4"/>
    <x v="4"/>
  </r>
  <r>
    <x v="0"/>
    <n v="1185732"/>
    <d v="2021-05-08T00:00:00"/>
    <x v="4"/>
    <s v="Florida"/>
    <x v="10"/>
    <x v="2"/>
    <n v="0.5"/>
    <x v="0"/>
    <n v="7500"/>
    <n v="3750"/>
    <n v="937.5"/>
    <n v="0.25"/>
    <n v="2021"/>
    <x v="4"/>
    <x v="4"/>
  </r>
  <r>
    <x v="0"/>
    <n v="1185732"/>
    <d v="2021-05-08T00:00:00"/>
    <x v="4"/>
    <s v="Florida"/>
    <x v="10"/>
    <x v="3"/>
    <n v="0.5"/>
    <x v="0"/>
    <n v="7000"/>
    <n v="3500"/>
    <n v="1050"/>
    <n v="0.3"/>
    <n v="2021"/>
    <x v="4"/>
    <x v="4"/>
  </r>
  <r>
    <x v="0"/>
    <n v="1185732"/>
    <d v="2021-05-08T00:00:00"/>
    <x v="4"/>
    <s v="Florida"/>
    <x v="10"/>
    <x v="4"/>
    <n v="0.6"/>
    <x v="3"/>
    <n v="7250"/>
    <n v="4350"/>
    <n v="1522.5"/>
    <n v="0.35"/>
    <n v="2021"/>
    <x v="4"/>
    <x v="4"/>
  </r>
  <r>
    <x v="0"/>
    <n v="1185732"/>
    <d v="2021-05-08T00:00:00"/>
    <x v="4"/>
    <s v="Florida"/>
    <x v="10"/>
    <x v="5"/>
    <n v="0.65"/>
    <x v="5"/>
    <n v="8250"/>
    <n v="5362.5"/>
    <n v="2681.25"/>
    <n v="0.5"/>
    <n v="2021"/>
    <x v="4"/>
    <x v="4"/>
  </r>
  <r>
    <x v="0"/>
    <n v="1185732"/>
    <d v="2021-06-10T00:00:00"/>
    <x v="4"/>
    <s v="Florida"/>
    <x v="10"/>
    <x v="0"/>
    <n v="0.6"/>
    <x v="3"/>
    <n v="10750"/>
    <n v="6450"/>
    <n v="2902.5"/>
    <n v="0.45"/>
    <n v="2021"/>
    <x v="5"/>
    <x v="5"/>
  </r>
  <r>
    <x v="0"/>
    <n v="1185732"/>
    <d v="2021-06-10T00:00:00"/>
    <x v="4"/>
    <s v="Florida"/>
    <x v="10"/>
    <x v="1"/>
    <n v="0.55000000000000004"/>
    <x v="4"/>
    <n v="8250"/>
    <n v="4537.5"/>
    <n v="1588.125"/>
    <n v="0.35"/>
    <n v="2021"/>
    <x v="5"/>
    <x v="5"/>
  </r>
  <r>
    <x v="0"/>
    <n v="1185732"/>
    <d v="2021-06-10T00:00:00"/>
    <x v="4"/>
    <s v="Florida"/>
    <x v="10"/>
    <x v="2"/>
    <n v="0.5"/>
    <x v="0"/>
    <n v="8000"/>
    <n v="4000"/>
    <n v="1000"/>
    <n v="0.25"/>
    <n v="2021"/>
    <x v="5"/>
    <x v="5"/>
  </r>
  <r>
    <x v="0"/>
    <n v="1185732"/>
    <d v="2021-06-10T00:00:00"/>
    <x v="4"/>
    <s v="Florida"/>
    <x v="10"/>
    <x v="3"/>
    <n v="0.5"/>
    <x v="0"/>
    <n v="7750"/>
    <n v="3875"/>
    <n v="1162.5"/>
    <n v="0.3"/>
    <n v="2021"/>
    <x v="5"/>
    <x v="5"/>
  </r>
  <r>
    <x v="0"/>
    <n v="1185732"/>
    <d v="2021-06-10T00:00:00"/>
    <x v="4"/>
    <s v="Florida"/>
    <x v="10"/>
    <x v="4"/>
    <n v="0.65"/>
    <x v="5"/>
    <n v="7750"/>
    <n v="5037.5"/>
    <n v="1763.125"/>
    <n v="0.35"/>
    <n v="2021"/>
    <x v="5"/>
    <x v="5"/>
  </r>
  <r>
    <x v="0"/>
    <n v="1185732"/>
    <d v="2021-06-10T00:00:00"/>
    <x v="4"/>
    <s v="Florida"/>
    <x v="10"/>
    <x v="5"/>
    <n v="0.70000000000000007"/>
    <x v="6"/>
    <n v="9250"/>
    <n v="6475.0000000000009"/>
    <n v="3237.5000000000005"/>
    <n v="0.5"/>
    <n v="2021"/>
    <x v="5"/>
    <x v="5"/>
  </r>
  <r>
    <x v="0"/>
    <n v="1185732"/>
    <d v="2021-07-08T00:00:00"/>
    <x v="4"/>
    <s v="Florida"/>
    <x v="10"/>
    <x v="0"/>
    <n v="0.65"/>
    <x v="5"/>
    <n v="11500"/>
    <n v="7475"/>
    <n v="3363.75"/>
    <n v="0.45"/>
    <n v="2021"/>
    <x v="6"/>
    <x v="6"/>
  </r>
  <r>
    <x v="0"/>
    <n v="1185732"/>
    <d v="2021-07-08T00:00:00"/>
    <x v="4"/>
    <s v="Florida"/>
    <x v="10"/>
    <x v="1"/>
    <n v="0.60000000000000009"/>
    <x v="3"/>
    <n v="9000"/>
    <n v="5400.0000000000009"/>
    <n v="1890.0000000000002"/>
    <n v="0.35"/>
    <n v="2021"/>
    <x v="6"/>
    <x v="6"/>
  </r>
  <r>
    <x v="0"/>
    <n v="1185732"/>
    <d v="2021-07-08T00:00:00"/>
    <x v="4"/>
    <s v="Florida"/>
    <x v="10"/>
    <x v="2"/>
    <n v="0.55000000000000004"/>
    <x v="4"/>
    <n v="8250"/>
    <n v="4537.5"/>
    <n v="1134.375"/>
    <n v="0.25"/>
    <n v="2021"/>
    <x v="6"/>
    <x v="6"/>
  </r>
  <r>
    <x v="0"/>
    <n v="1185732"/>
    <d v="2021-07-08T00:00:00"/>
    <x v="4"/>
    <s v="Florida"/>
    <x v="10"/>
    <x v="3"/>
    <n v="0.55000000000000004"/>
    <x v="4"/>
    <n v="7750"/>
    <n v="4262.5"/>
    <n v="1278.75"/>
    <n v="0.3"/>
    <n v="2021"/>
    <x v="6"/>
    <x v="6"/>
  </r>
  <r>
    <x v="0"/>
    <n v="1185732"/>
    <d v="2021-07-08T00:00:00"/>
    <x v="4"/>
    <s v="Florida"/>
    <x v="10"/>
    <x v="4"/>
    <n v="0.65"/>
    <x v="5"/>
    <n v="8000"/>
    <n v="5200"/>
    <n v="1819.9999999999998"/>
    <n v="0.35"/>
    <n v="2021"/>
    <x v="6"/>
    <x v="6"/>
  </r>
  <r>
    <x v="0"/>
    <n v="1185732"/>
    <d v="2021-07-08T00:00:00"/>
    <x v="4"/>
    <s v="Florida"/>
    <x v="10"/>
    <x v="5"/>
    <n v="0.70000000000000007"/>
    <x v="6"/>
    <n v="9750"/>
    <n v="6825.0000000000009"/>
    <n v="3412.5000000000005"/>
    <n v="0.5"/>
    <n v="2021"/>
    <x v="6"/>
    <x v="6"/>
  </r>
  <r>
    <x v="0"/>
    <n v="1185732"/>
    <d v="2021-08-09T00:00:00"/>
    <x v="4"/>
    <s v="Florida"/>
    <x v="10"/>
    <x v="0"/>
    <n v="0.65"/>
    <x v="5"/>
    <n v="11250"/>
    <n v="7312.5"/>
    <n v="3290.625"/>
    <n v="0.45"/>
    <n v="2021"/>
    <x v="7"/>
    <x v="7"/>
  </r>
  <r>
    <x v="0"/>
    <n v="1185732"/>
    <d v="2021-08-09T00:00:00"/>
    <x v="4"/>
    <s v="Florida"/>
    <x v="10"/>
    <x v="1"/>
    <n v="0.60000000000000009"/>
    <x v="3"/>
    <n v="9000"/>
    <n v="5400.0000000000009"/>
    <n v="1890.0000000000002"/>
    <n v="0.35"/>
    <n v="2021"/>
    <x v="7"/>
    <x v="7"/>
  </r>
  <r>
    <x v="0"/>
    <n v="1185732"/>
    <d v="2021-08-09T00:00:00"/>
    <x v="4"/>
    <s v="Florida"/>
    <x v="10"/>
    <x v="2"/>
    <n v="0.55000000000000004"/>
    <x v="4"/>
    <n v="8250"/>
    <n v="4537.5"/>
    <n v="1134.375"/>
    <n v="0.25"/>
    <n v="2021"/>
    <x v="7"/>
    <x v="7"/>
  </r>
  <r>
    <x v="0"/>
    <n v="1185732"/>
    <d v="2021-08-09T00:00:00"/>
    <x v="4"/>
    <s v="Florida"/>
    <x v="10"/>
    <x v="3"/>
    <n v="0.45"/>
    <x v="2"/>
    <n v="7750"/>
    <n v="3487.5"/>
    <n v="1046.25"/>
    <n v="0.3"/>
    <n v="2021"/>
    <x v="7"/>
    <x v="7"/>
  </r>
  <r>
    <x v="0"/>
    <n v="1185732"/>
    <d v="2021-08-09T00:00:00"/>
    <x v="4"/>
    <s v="Florida"/>
    <x v="10"/>
    <x v="4"/>
    <n v="0.55000000000000004"/>
    <x v="4"/>
    <n v="7500"/>
    <n v="4125"/>
    <n v="1443.75"/>
    <n v="0.35"/>
    <n v="2021"/>
    <x v="7"/>
    <x v="7"/>
  </r>
  <r>
    <x v="0"/>
    <n v="1185732"/>
    <d v="2021-08-09T00:00:00"/>
    <x v="4"/>
    <s v="Florida"/>
    <x v="10"/>
    <x v="5"/>
    <n v="0.60000000000000009"/>
    <x v="3"/>
    <n v="9250"/>
    <n v="5550.0000000000009"/>
    <n v="2775.0000000000005"/>
    <n v="0.5"/>
    <n v="2021"/>
    <x v="7"/>
    <x v="7"/>
  </r>
  <r>
    <x v="0"/>
    <n v="1185732"/>
    <d v="2021-09-08T00:00:00"/>
    <x v="4"/>
    <s v="Florida"/>
    <x v="10"/>
    <x v="0"/>
    <n v="0.55000000000000004"/>
    <x v="4"/>
    <n v="10500"/>
    <n v="5775.0000000000009"/>
    <n v="2598.7500000000005"/>
    <n v="0.45"/>
    <n v="2021"/>
    <x v="8"/>
    <x v="8"/>
  </r>
  <r>
    <x v="0"/>
    <n v="1185732"/>
    <d v="2021-09-08T00:00:00"/>
    <x v="4"/>
    <s v="Florida"/>
    <x v="10"/>
    <x v="1"/>
    <n v="0.50000000000000011"/>
    <x v="0"/>
    <n v="8500"/>
    <n v="4250.0000000000009"/>
    <n v="1487.5000000000002"/>
    <n v="0.35"/>
    <n v="2021"/>
    <x v="8"/>
    <x v="8"/>
  </r>
  <r>
    <x v="0"/>
    <n v="1185732"/>
    <d v="2021-09-08T00:00:00"/>
    <x v="4"/>
    <s v="Florida"/>
    <x v="10"/>
    <x v="2"/>
    <n v="0.45"/>
    <x v="2"/>
    <n v="7500"/>
    <n v="3375"/>
    <n v="843.75"/>
    <n v="0.25"/>
    <n v="2021"/>
    <x v="8"/>
    <x v="8"/>
  </r>
  <r>
    <x v="0"/>
    <n v="1185732"/>
    <d v="2021-09-08T00:00:00"/>
    <x v="4"/>
    <s v="Florida"/>
    <x v="10"/>
    <x v="3"/>
    <n v="0.45"/>
    <x v="2"/>
    <n v="7250"/>
    <n v="3262.5"/>
    <n v="978.75"/>
    <n v="0.3"/>
    <n v="2021"/>
    <x v="8"/>
    <x v="8"/>
  </r>
  <r>
    <x v="0"/>
    <n v="1185732"/>
    <d v="2021-09-08T00:00:00"/>
    <x v="4"/>
    <s v="Florida"/>
    <x v="10"/>
    <x v="4"/>
    <n v="0.55000000000000004"/>
    <x v="4"/>
    <n v="7250"/>
    <n v="3987.5000000000005"/>
    <n v="1395.625"/>
    <n v="0.35"/>
    <n v="2021"/>
    <x v="8"/>
    <x v="8"/>
  </r>
  <r>
    <x v="0"/>
    <n v="1185732"/>
    <d v="2021-09-08T00:00:00"/>
    <x v="4"/>
    <s v="Florida"/>
    <x v="10"/>
    <x v="5"/>
    <n v="0.60000000000000009"/>
    <x v="3"/>
    <n v="8250"/>
    <n v="4950.0000000000009"/>
    <n v="2475.0000000000005"/>
    <n v="0.5"/>
    <n v="2021"/>
    <x v="8"/>
    <x v="8"/>
  </r>
  <r>
    <x v="0"/>
    <n v="1185732"/>
    <d v="2021-10-10T00:00:00"/>
    <x v="4"/>
    <s v="Florida"/>
    <x v="10"/>
    <x v="0"/>
    <n v="0.60000000000000009"/>
    <x v="3"/>
    <n v="10000"/>
    <n v="6000.0000000000009"/>
    <n v="2700.0000000000005"/>
    <n v="0.45"/>
    <n v="2021"/>
    <x v="9"/>
    <x v="9"/>
  </r>
  <r>
    <x v="0"/>
    <n v="1185732"/>
    <d v="2021-10-10T00:00:00"/>
    <x v="4"/>
    <s v="Florida"/>
    <x v="10"/>
    <x v="1"/>
    <n v="0.50000000000000011"/>
    <x v="0"/>
    <n v="8250"/>
    <n v="4125.0000000000009"/>
    <n v="1443.7500000000002"/>
    <n v="0.35"/>
    <n v="2021"/>
    <x v="9"/>
    <x v="9"/>
  </r>
  <r>
    <x v="0"/>
    <n v="1185732"/>
    <d v="2021-10-10T00:00:00"/>
    <x v="4"/>
    <s v="Florida"/>
    <x v="10"/>
    <x v="2"/>
    <n v="0.50000000000000011"/>
    <x v="0"/>
    <n v="7250"/>
    <n v="3625.0000000000009"/>
    <n v="906.25000000000023"/>
    <n v="0.25"/>
    <n v="2021"/>
    <x v="9"/>
    <x v="9"/>
  </r>
  <r>
    <x v="0"/>
    <n v="1185732"/>
    <d v="2021-10-10T00:00:00"/>
    <x v="4"/>
    <s v="Florida"/>
    <x v="10"/>
    <x v="3"/>
    <n v="0.50000000000000011"/>
    <x v="0"/>
    <n v="7000"/>
    <n v="3500.0000000000009"/>
    <n v="1050.0000000000002"/>
    <n v="0.3"/>
    <n v="2021"/>
    <x v="9"/>
    <x v="9"/>
  </r>
  <r>
    <x v="0"/>
    <n v="1185732"/>
    <d v="2021-10-10T00:00:00"/>
    <x v="4"/>
    <s v="Florida"/>
    <x v="10"/>
    <x v="4"/>
    <n v="0.60000000000000009"/>
    <x v="3"/>
    <n v="7000"/>
    <n v="4200.0000000000009"/>
    <n v="1470.0000000000002"/>
    <n v="0.35"/>
    <n v="2021"/>
    <x v="9"/>
    <x v="9"/>
  </r>
  <r>
    <x v="0"/>
    <n v="1185732"/>
    <d v="2021-10-10T00:00:00"/>
    <x v="4"/>
    <s v="Florida"/>
    <x v="10"/>
    <x v="5"/>
    <n v="0.65"/>
    <x v="5"/>
    <n v="8250"/>
    <n v="5362.5"/>
    <n v="2681.25"/>
    <n v="0.5"/>
    <n v="2021"/>
    <x v="9"/>
    <x v="9"/>
  </r>
  <r>
    <x v="0"/>
    <n v="1185732"/>
    <d v="2021-11-09T00:00:00"/>
    <x v="4"/>
    <s v="Florida"/>
    <x v="10"/>
    <x v="0"/>
    <n v="0.60000000000000009"/>
    <x v="3"/>
    <n v="9750"/>
    <n v="5850.0000000000009"/>
    <n v="2632.5000000000005"/>
    <n v="0.45"/>
    <n v="2021"/>
    <x v="10"/>
    <x v="10"/>
  </r>
  <r>
    <x v="0"/>
    <n v="1185732"/>
    <d v="2021-11-09T00:00:00"/>
    <x v="4"/>
    <s v="Florida"/>
    <x v="10"/>
    <x v="1"/>
    <n v="0.50000000000000011"/>
    <x v="0"/>
    <n v="8000"/>
    <n v="4000.0000000000009"/>
    <n v="1400.0000000000002"/>
    <n v="0.35"/>
    <n v="2021"/>
    <x v="10"/>
    <x v="10"/>
  </r>
  <r>
    <x v="0"/>
    <n v="1185732"/>
    <d v="2021-11-09T00:00:00"/>
    <x v="4"/>
    <s v="Florida"/>
    <x v="10"/>
    <x v="2"/>
    <n v="0.50000000000000011"/>
    <x v="0"/>
    <n v="7450"/>
    <n v="3725.0000000000009"/>
    <n v="931.25000000000023"/>
    <n v="0.25"/>
    <n v="2021"/>
    <x v="10"/>
    <x v="10"/>
  </r>
  <r>
    <x v="0"/>
    <n v="1185732"/>
    <d v="2021-11-09T00:00:00"/>
    <x v="4"/>
    <s v="Florida"/>
    <x v="10"/>
    <x v="3"/>
    <n v="0.50000000000000011"/>
    <x v="0"/>
    <n v="7750"/>
    <n v="3875.0000000000009"/>
    <n v="1162.5000000000002"/>
    <n v="0.3"/>
    <n v="2021"/>
    <x v="10"/>
    <x v="10"/>
  </r>
  <r>
    <x v="0"/>
    <n v="1185732"/>
    <d v="2021-11-09T00:00:00"/>
    <x v="4"/>
    <s v="Florida"/>
    <x v="10"/>
    <x v="4"/>
    <n v="0.65"/>
    <x v="5"/>
    <n v="7500"/>
    <n v="4875"/>
    <n v="1706.25"/>
    <n v="0.35"/>
    <n v="2021"/>
    <x v="10"/>
    <x v="10"/>
  </r>
  <r>
    <x v="0"/>
    <n v="1185732"/>
    <d v="2021-11-09T00:00:00"/>
    <x v="4"/>
    <s v="Florida"/>
    <x v="10"/>
    <x v="5"/>
    <n v="0.7"/>
    <x v="6"/>
    <n v="8500"/>
    <n v="5950"/>
    <n v="2975"/>
    <n v="0.5"/>
    <n v="2021"/>
    <x v="10"/>
    <x v="10"/>
  </r>
  <r>
    <x v="0"/>
    <n v="1185732"/>
    <d v="2021-12-08T00:00:00"/>
    <x v="4"/>
    <s v="Florida"/>
    <x v="10"/>
    <x v="0"/>
    <n v="0.65"/>
    <x v="5"/>
    <n v="10750"/>
    <n v="6987.5"/>
    <n v="3144.375"/>
    <n v="0.45"/>
    <n v="2021"/>
    <x v="11"/>
    <x v="11"/>
  </r>
  <r>
    <x v="0"/>
    <n v="1185732"/>
    <d v="2021-12-08T00:00:00"/>
    <x v="4"/>
    <s v="Florida"/>
    <x v="10"/>
    <x v="1"/>
    <n v="0.55000000000000004"/>
    <x v="4"/>
    <n v="8750"/>
    <n v="4812.5"/>
    <n v="1684.375"/>
    <n v="0.35"/>
    <n v="2021"/>
    <x v="11"/>
    <x v="11"/>
  </r>
  <r>
    <x v="0"/>
    <n v="1185732"/>
    <d v="2021-12-08T00:00:00"/>
    <x v="4"/>
    <s v="Florida"/>
    <x v="10"/>
    <x v="2"/>
    <n v="0.55000000000000004"/>
    <x v="4"/>
    <n v="8250"/>
    <n v="4537.5"/>
    <n v="1134.375"/>
    <n v="0.25"/>
    <n v="2021"/>
    <x v="11"/>
    <x v="11"/>
  </r>
  <r>
    <x v="0"/>
    <n v="1185732"/>
    <d v="2021-12-08T00:00:00"/>
    <x v="4"/>
    <s v="Florida"/>
    <x v="10"/>
    <x v="3"/>
    <n v="0.55000000000000004"/>
    <x v="4"/>
    <n v="7750"/>
    <n v="4262.5"/>
    <n v="1278.75"/>
    <n v="0.3"/>
    <n v="2021"/>
    <x v="11"/>
    <x v="11"/>
  </r>
  <r>
    <x v="0"/>
    <n v="1185732"/>
    <d v="2021-12-08T00:00:00"/>
    <x v="4"/>
    <s v="Florida"/>
    <x v="10"/>
    <x v="4"/>
    <n v="0.65"/>
    <x v="5"/>
    <n v="7750"/>
    <n v="5037.5"/>
    <n v="1763.125"/>
    <n v="0.35"/>
    <n v="2021"/>
    <x v="11"/>
    <x v="11"/>
  </r>
  <r>
    <x v="0"/>
    <n v="1185732"/>
    <d v="2021-12-08T00:00:00"/>
    <x v="4"/>
    <s v="Florida"/>
    <x v="10"/>
    <x v="5"/>
    <n v="0.7"/>
    <x v="6"/>
    <n v="8750"/>
    <n v="6125"/>
    <n v="3062.5"/>
    <n v="0.5"/>
    <n v="2021"/>
    <x v="11"/>
    <x v="11"/>
  </r>
  <r>
    <x v="0"/>
    <n v="1185732"/>
    <d v="2021-01-13T00:00:00"/>
    <x v="3"/>
    <s v="Minnesota"/>
    <x v="11"/>
    <x v="0"/>
    <n v="0.35"/>
    <x v="8"/>
    <n v="4500"/>
    <n v="1575"/>
    <n v="551.25"/>
    <n v="0.35000000000000003"/>
    <n v="2021"/>
    <x v="0"/>
    <x v="0"/>
  </r>
  <r>
    <x v="0"/>
    <n v="1185732"/>
    <d v="2021-01-13T00:00:00"/>
    <x v="3"/>
    <s v="Minnesota"/>
    <x v="11"/>
    <x v="1"/>
    <n v="0.35"/>
    <x v="8"/>
    <n v="2500"/>
    <n v="875"/>
    <n v="262.5"/>
    <n v="0.3"/>
    <n v="2021"/>
    <x v="0"/>
    <x v="0"/>
  </r>
  <r>
    <x v="0"/>
    <n v="1185732"/>
    <d v="2021-01-13T00:00:00"/>
    <x v="3"/>
    <s v="Minnesota"/>
    <x v="11"/>
    <x v="2"/>
    <n v="0.25"/>
    <x v="7"/>
    <n v="2500"/>
    <n v="625"/>
    <n v="187.5"/>
    <n v="0.3"/>
    <n v="2021"/>
    <x v="0"/>
    <x v="0"/>
  </r>
  <r>
    <x v="0"/>
    <n v="1185732"/>
    <d v="2021-01-13T00:00:00"/>
    <x v="3"/>
    <s v="Minnesota"/>
    <x v="11"/>
    <x v="3"/>
    <n v="0.30000000000000004"/>
    <x v="9"/>
    <n v="1000"/>
    <n v="300.00000000000006"/>
    <n v="105.00000000000003"/>
    <n v="0.35000000000000003"/>
    <n v="2021"/>
    <x v="0"/>
    <x v="0"/>
  </r>
  <r>
    <x v="0"/>
    <n v="1185732"/>
    <d v="2021-01-13T00:00:00"/>
    <x v="3"/>
    <s v="Minnesota"/>
    <x v="11"/>
    <x v="4"/>
    <n v="0.44999999999999996"/>
    <x v="2"/>
    <n v="1500"/>
    <n v="674.99999999999989"/>
    <n v="202.49999999999997"/>
    <n v="0.3"/>
    <n v="2021"/>
    <x v="0"/>
    <x v="0"/>
  </r>
  <r>
    <x v="0"/>
    <n v="1185732"/>
    <d v="2021-01-13T00:00:00"/>
    <x v="3"/>
    <s v="Minnesota"/>
    <x v="11"/>
    <x v="5"/>
    <n v="0.35"/>
    <x v="8"/>
    <n v="2500"/>
    <n v="875"/>
    <n v="393.75"/>
    <n v="0.45"/>
    <n v="2021"/>
    <x v="0"/>
    <x v="0"/>
  </r>
  <r>
    <x v="0"/>
    <n v="1185732"/>
    <d v="2021-02-13T00:00:00"/>
    <x v="3"/>
    <s v="Minnesota"/>
    <x v="11"/>
    <x v="0"/>
    <n v="0.35"/>
    <x v="8"/>
    <n v="5000"/>
    <n v="1750"/>
    <n v="612.50000000000011"/>
    <n v="0.35000000000000003"/>
    <n v="2021"/>
    <x v="1"/>
    <x v="1"/>
  </r>
  <r>
    <x v="0"/>
    <n v="1185732"/>
    <d v="2021-02-13T00:00:00"/>
    <x v="3"/>
    <s v="Minnesota"/>
    <x v="11"/>
    <x v="1"/>
    <n v="0.35"/>
    <x v="8"/>
    <n v="1500"/>
    <n v="525"/>
    <n v="157.5"/>
    <n v="0.3"/>
    <n v="2021"/>
    <x v="1"/>
    <x v="1"/>
  </r>
  <r>
    <x v="0"/>
    <n v="1185732"/>
    <d v="2021-02-13T00:00:00"/>
    <x v="3"/>
    <s v="Minnesota"/>
    <x v="11"/>
    <x v="2"/>
    <n v="0.25"/>
    <x v="7"/>
    <n v="2000"/>
    <n v="500"/>
    <n v="150"/>
    <n v="0.3"/>
    <n v="2021"/>
    <x v="1"/>
    <x v="1"/>
  </r>
  <r>
    <x v="0"/>
    <n v="1185732"/>
    <d v="2021-02-13T00:00:00"/>
    <x v="3"/>
    <s v="Minnesota"/>
    <x v="11"/>
    <x v="3"/>
    <n v="0.30000000000000004"/>
    <x v="9"/>
    <n v="750"/>
    <n v="225.00000000000003"/>
    <n v="78.750000000000014"/>
    <n v="0.35000000000000003"/>
    <n v="2021"/>
    <x v="1"/>
    <x v="1"/>
  </r>
  <r>
    <x v="0"/>
    <n v="1185732"/>
    <d v="2021-02-13T00:00:00"/>
    <x v="3"/>
    <s v="Minnesota"/>
    <x v="11"/>
    <x v="4"/>
    <n v="0.44999999999999996"/>
    <x v="2"/>
    <n v="1500"/>
    <n v="674.99999999999989"/>
    <n v="202.49999999999997"/>
    <n v="0.3"/>
    <n v="2021"/>
    <x v="1"/>
    <x v="1"/>
  </r>
  <r>
    <x v="0"/>
    <n v="1185732"/>
    <d v="2021-02-13T00:00:00"/>
    <x v="3"/>
    <s v="Minnesota"/>
    <x v="11"/>
    <x v="5"/>
    <n v="0.35"/>
    <x v="8"/>
    <n v="2250"/>
    <n v="787.5"/>
    <n v="354.375"/>
    <n v="0.45"/>
    <n v="2021"/>
    <x v="1"/>
    <x v="1"/>
  </r>
  <r>
    <x v="0"/>
    <n v="1185732"/>
    <d v="2021-03-12T00:00:00"/>
    <x v="3"/>
    <s v="Minnesota"/>
    <x v="11"/>
    <x v="0"/>
    <n v="0.4"/>
    <x v="1"/>
    <n v="4450"/>
    <n v="1780"/>
    <n v="623.00000000000011"/>
    <n v="0.35000000000000003"/>
    <n v="2021"/>
    <x v="2"/>
    <x v="2"/>
  </r>
  <r>
    <x v="0"/>
    <n v="1185732"/>
    <d v="2021-03-12T00:00:00"/>
    <x v="3"/>
    <s v="Minnesota"/>
    <x v="11"/>
    <x v="1"/>
    <n v="0.4"/>
    <x v="1"/>
    <n v="1250"/>
    <n v="500"/>
    <n v="150"/>
    <n v="0.3"/>
    <n v="2021"/>
    <x v="2"/>
    <x v="2"/>
  </r>
  <r>
    <x v="0"/>
    <n v="1185732"/>
    <d v="2021-03-12T00:00:00"/>
    <x v="3"/>
    <s v="Minnesota"/>
    <x v="11"/>
    <x v="2"/>
    <n v="0.30000000000000004"/>
    <x v="9"/>
    <n v="1750"/>
    <n v="525.00000000000011"/>
    <n v="157.50000000000003"/>
    <n v="0.3"/>
    <n v="2021"/>
    <x v="2"/>
    <x v="2"/>
  </r>
  <r>
    <x v="0"/>
    <n v="1185732"/>
    <d v="2021-03-12T00:00:00"/>
    <x v="3"/>
    <s v="Minnesota"/>
    <x v="11"/>
    <x v="3"/>
    <n v="0.35"/>
    <x v="8"/>
    <n v="250"/>
    <n v="87.5"/>
    <n v="30.625000000000004"/>
    <n v="0.35000000000000003"/>
    <n v="2021"/>
    <x v="2"/>
    <x v="2"/>
  </r>
  <r>
    <x v="0"/>
    <n v="1185732"/>
    <d v="2021-03-12T00:00:00"/>
    <x v="3"/>
    <s v="Minnesota"/>
    <x v="11"/>
    <x v="4"/>
    <n v="0.5"/>
    <x v="0"/>
    <n v="750"/>
    <n v="375"/>
    <n v="112.5"/>
    <n v="0.3"/>
    <n v="2021"/>
    <x v="2"/>
    <x v="2"/>
  </r>
  <r>
    <x v="0"/>
    <n v="1185732"/>
    <d v="2021-03-12T00:00:00"/>
    <x v="3"/>
    <s v="Minnesota"/>
    <x v="11"/>
    <x v="5"/>
    <n v="0.4"/>
    <x v="1"/>
    <n v="1750"/>
    <n v="700"/>
    <n v="315"/>
    <n v="0.45"/>
    <n v="2021"/>
    <x v="2"/>
    <x v="2"/>
  </r>
  <r>
    <x v="0"/>
    <n v="1185732"/>
    <d v="2021-04-13T00:00:00"/>
    <x v="3"/>
    <s v="Minnesota"/>
    <x v="11"/>
    <x v="0"/>
    <n v="0.4"/>
    <x v="1"/>
    <n v="4000"/>
    <n v="1600"/>
    <n v="560"/>
    <n v="0.35000000000000003"/>
    <n v="2021"/>
    <x v="3"/>
    <x v="3"/>
  </r>
  <r>
    <x v="0"/>
    <n v="1185732"/>
    <d v="2021-04-13T00:00:00"/>
    <x v="3"/>
    <s v="Minnesota"/>
    <x v="11"/>
    <x v="1"/>
    <n v="0.4"/>
    <x v="1"/>
    <n v="1000"/>
    <n v="400"/>
    <n v="120"/>
    <n v="0.3"/>
    <n v="2021"/>
    <x v="3"/>
    <x v="3"/>
  </r>
  <r>
    <x v="0"/>
    <n v="1185732"/>
    <d v="2021-04-13T00:00:00"/>
    <x v="3"/>
    <s v="Minnesota"/>
    <x v="11"/>
    <x v="2"/>
    <n v="0.30000000000000004"/>
    <x v="9"/>
    <n v="1000"/>
    <n v="300.00000000000006"/>
    <n v="90.000000000000014"/>
    <n v="0.3"/>
    <n v="2021"/>
    <x v="3"/>
    <x v="3"/>
  </r>
  <r>
    <x v="0"/>
    <n v="1185732"/>
    <d v="2021-04-13T00:00:00"/>
    <x v="3"/>
    <s v="Minnesota"/>
    <x v="11"/>
    <x v="3"/>
    <n v="0.35"/>
    <x v="8"/>
    <n v="250"/>
    <n v="87.5"/>
    <n v="30.625000000000004"/>
    <n v="0.35000000000000003"/>
    <n v="2021"/>
    <x v="3"/>
    <x v="3"/>
  </r>
  <r>
    <x v="0"/>
    <n v="1185732"/>
    <d v="2021-04-13T00:00:00"/>
    <x v="3"/>
    <s v="Minnesota"/>
    <x v="11"/>
    <x v="4"/>
    <n v="0.5"/>
    <x v="0"/>
    <n v="500"/>
    <n v="250"/>
    <n v="75"/>
    <n v="0.3"/>
    <n v="2021"/>
    <x v="3"/>
    <x v="3"/>
  </r>
  <r>
    <x v="0"/>
    <n v="1185732"/>
    <d v="2021-04-13T00:00:00"/>
    <x v="3"/>
    <s v="Minnesota"/>
    <x v="11"/>
    <x v="5"/>
    <n v="0.4"/>
    <x v="1"/>
    <n v="1750"/>
    <n v="700"/>
    <n v="315"/>
    <n v="0.45"/>
    <n v="2021"/>
    <x v="3"/>
    <x v="3"/>
  </r>
  <r>
    <x v="0"/>
    <n v="1185732"/>
    <d v="2021-05-14T00:00:00"/>
    <x v="3"/>
    <s v="Minnesota"/>
    <x v="11"/>
    <x v="0"/>
    <n v="0.5"/>
    <x v="0"/>
    <n v="4450"/>
    <n v="2225"/>
    <n v="778.75000000000011"/>
    <n v="0.35000000000000003"/>
    <n v="2021"/>
    <x v="4"/>
    <x v="4"/>
  </r>
  <r>
    <x v="0"/>
    <n v="1185732"/>
    <d v="2021-05-14T00:00:00"/>
    <x v="3"/>
    <s v="Minnesota"/>
    <x v="11"/>
    <x v="1"/>
    <n v="0.45000000000000007"/>
    <x v="2"/>
    <n v="1500"/>
    <n v="675.00000000000011"/>
    <n v="202.50000000000003"/>
    <n v="0.3"/>
    <n v="2021"/>
    <x v="4"/>
    <x v="4"/>
  </r>
  <r>
    <x v="0"/>
    <n v="1185732"/>
    <d v="2021-05-14T00:00:00"/>
    <x v="3"/>
    <s v="Minnesota"/>
    <x v="11"/>
    <x v="2"/>
    <n v="0.4"/>
    <x v="1"/>
    <n v="1250"/>
    <n v="500"/>
    <n v="150"/>
    <n v="0.3"/>
    <n v="2021"/>
    <x v="4"/>
    <x v="4"/>
  </r>
  <r>
    <x v="0"/>
    <n v="1185732"/>
    <d v="2021-05-14T00:00:00"/>
    <x v="3"/>
    <s v="Minnesota"/>
    <x v="11"/>
    <x v="3"/>
    <n v="0.4"/>
    <x v="1"/>
    <n v="500"/>
    <n v="200"/>
    <n v="70"/>
    <n v="0.35000000000000003"/>
    <n v="2021"/>
    <x v="4"/>
    <x v="4"/>
  </r>
  <r>
    <x v="0"/>
    <n v="1185732"/>
    <d v="2021-05-14T00:00:00"/>
    <x v="3"/>
    <s v="Minnesota"/>
    <x v="11"/>
    <x v="4"/>
    <n v="0.54999999999999993"/>
    <x v="4"/>
    <n v="750"/>
    <n v="412.49999999999994"/>
    <n v="123.74999999999997"/>
    <n v="0.3"/>
    <n v="2021"/>
    <x v="4"/>
    <x v="4"/>
  </r>
  <r>
    <x v="0"/>
    <n v="1185732"/>
    <d v="2021-05-14T00:00:00"/>
    <x v="3"/>
    <s v="Minnesota"/>
    <x v="11"/>
    <x v="5"/>
    <n v="0.6"/>
    <x v="3"/>
    <n v="1750"/>
    <n v="1050"/>
    <n v="472.5"/>
    <n v="0.45"/>
    <n v="2021"/>
    <x v="4"/>
    <x v="4"/>
  </r>
  <r>
    <x v="0"/>
    <n v="1185732"/>
    <d v="2021-06-13T00:00:00"/>
    <x v="3"/>
    <s v="Minnesota"/>
    <x v="11"/>
    <x v="0"/>
    <n v="0.45"/>
    <x v="2"/>
    <n v="4250"/>
    <n v="1912.5"/>
    <n v="669.37500000000011"/>
    <n v="0.35000000000000003"/>
    <n v="2021"/>
    <x v="5"/>
    <x v="5"/>
  </r>
  <r>
    <x v="0"/>
    <n v="1185732"/>
    <d v="2021-06-13T00:00:00"/>
    <x v="3"/>
    <s v="Minnesota"/>
    <x v="11"/>
    <x v="1"/>
    <n v="0.40000000000000008"/>
    <x v="1"/>
    <n v="1750"/>
    <n v="700.00000000000011"/>
    <n v="210.00000000000003"/>
    <n v="0.3"/>
    <n v="2021"/>
    <x v="5"/>
    <x v="5"/>
  </r>
  <r>
    <x v="0"/>
    <n v="1185732"/>
    <d v="2021-06-13T00:00:00"/>
    <x v="3"/>
    <s v="Minnesota"/>
    <x v="11"/>
    <x v="2"/>
    <n v="0.35000000000000003"/>
    <x v="8"/>
    <n v="1750"/>
    <n v="612.50000000000011"/>
    <n v="183.75000000000003"/>
    <n v="0.3"/>
    <n v="2021"/>
    <x v="5"/>
    <x v="5"/>
  </r>
  <r>
    <x v="0"/>
    <n v="1185732"/>
    <d v="2021-06-13T00:00:00"/>
    <x v="3"/>
    <s v="Minnesota"/>
    <x v="11"/>
    <x v="3"/>
    <n v="0.35000000000000003"/>
    <x v="8"/>
    <n v="1500"/>
    <n v="525"/>
    <n v="183.75000000000003"/>
    <n v="0.35000000000000003"/>
    <n v="2021"/>
    <x v="5"/>
    <x v="5"/>
  </r>
  <r>
    <x v="0"/>
    <n v="1185732"/>
    <d v="2021-06-13T00:00:00"/>
    <x v="3"/>
    <s v="Minnesota"/>
    <x v="11"/>
    <x v="4"/>
    <n v="0.5"/>
    <x v="0"/>
    <n v="1500"/>
    <n v="750"/>
    <n v="225"/>
    <n v="0.3"/>
    <n v="2021"/>
    <x v="5"/>
    <x v="5"/>
  </r>
  <r>
    <x v="0"/>
    <n v="1185732"/>
    <d v="2021-06-13T00:00:00"/>
    <x v="3"/>
    <s v="Minnesota"/>
    <x v="11"/>
    <x v="5"/>
    <n v="0.55000000000000004"/>
    <x v="4"/>
    <n v="3250"/>
    <n v="1787.5000000000002"/>
    <n v="804.37500000000011"/>
    <n v="0.45"/>
    <n v="2021"/>
    <x v="5"/>
    <x v="5"/>
  </r>
  <r>
    <x v="0"/>
    <n v="1185732"/>
    <d v="2021-07-12T00:00:00"/>
    <x v="3"/>
    <s v="Minnesota"/>
    <x v="11"/>
    <x v="0"/>
    <n v="0.5"/>
    <x v="0"/>
    <n v="5500"/>
    <n v="2750"/>
    <n v="962.50000000000011"/>
    <n v="0.35000000000000003"/>
    <n v="2021"/>
    <x v="6"/>
    <x v="6"/>
  </r>
  <r>
    <x v="0"/>
    <n v="1185732"/>
    <d v="2021-07-12T00:00:00"/>
    <x v="3"/>
    <s v="Minnesota"/>
    <x v="11"/>
    <x v="1"/>
    <n v="0.45000000000000007"/>
    <x v="2"/>
    <n v="3000"/>
    <n v="1350.0000000000002"/>
    <n v="405.00000000000006"/>
    <n v="0.3"/>
    <n v="2021"/>
    <x v="6"/>
    <x v="6"/>
  </r>
  <r>
    <x v="0"/>
    <n v="1185732"/>
    <d v="2021-07-12T00:00:00"/>
    <x v="3"/>
    <s v="Minnesota"/>
    <x v="11"/>
    <x v="2"/>
    <n v="0.4"/>
    <x v="1"/>
    <n v="2250"/>
    <n v="900"/>
    <n v="270"/>
    <n v="0.3"/>
    <n v="2021"/>
    <x v="6"/>
    <x v="6"/>
  </r>
  <r>
    <x v="0"/>
    <n v="1185732"/>
    <d v="2021-07-12T00:00:00"/>
    <x v="3"/>
    <s v="Minnesota"/>
    <x v="11"/>
    <x v="3"/>
    <n v="0.4"/>
    <x v="1"/>
    <n v="1750"/>
    <n v="700"/>
    <n v="245.00000000000003"/>
    <n v="0.35000000000000003"/>
    <n v="2021"/>
    <x v="6"/>
    <x v="6"/>
  </r>
  <r>
    <x v="0"/>
    <n v="1185732"/>
    <d v="2021-07-12T00:00:00"/>
    <x v="3"/>
    <s v="Minnesota"/>
    <x v="11"/>
    <x v="4"/>
    <n v="0.5"/>
    <x v="0"/>
    <n v="2000"/>
    <n v="1000"/>
    <n v="300"/>
    <n v="0.3"/>
    <n v="2021"/>
    <x v="6"/>
    <x v="6"/>
  </r>
  <r>
    <x v="0"/>
    <n v="1185732"/>
    <d v="2021-07-12T00:00:00"/>
    <x v="3"/>
    <s v="Minnesota"/>
    <x v="11"/>
    <x v="5"/>
    <n v="0.55000000000000004"/>
    <x v="4"/>
    <n v="3750"/>
    <n v="2062.5"/>
    <n v="928.125"/>
    <n v="0.45"/>
    <n v="2021"/>
    <x v="6"/>
    <x v="6"/>
  </r>
  <r>
    <x v="0"/>
    <n v="1185732"/>
    <d v="2021-08-13T00:00:00"/>
    <x v="3"/>
    <s v="Minnesota"/>
    <x v="11"/>
    <x v="0"/>
    <n v="0.5"/>
    <x v="0"/>
    <n v="5250"/>
    <n v="2625"/>
    <n v="918.75000000000011"/>
    <n v="0.35000000000000003"/>
    <n v="2021"/>
    <x v="7"/>
    <x v="7"/>
  </r>
  <r>
    <x v="0"/>
    <n v="1185732"/>
    <d v="2021-08-13T00:00:00"/>
    <x v="3"/>
    <s v="Minnesota"/>
    <x v="11"/>
    <x v="1"/>
    <n v="0.45000000000000007"/>
    <x v="2"/>
    <n v="3000"/>
    <n v="1350.0000000000002"/>
    <n v="405.00000000000006"/>
    <n v="0.3"/>
    <n v="2021"/>
    <x v="7"/>
    <x v="7"/>
  </r>
  <r>
    <x v="0"/>
    <n v="1185732"/>
    <d v="2021-08-13T00:00:00"/>
    <x v="3"/>
    <s v="Minnesota"/>
    <x v="11"/>
    <x v="2"/>
    <n v="0.4"/>
    <x v="1"/>
    <n v="2250"/>
    <n v="900"/>
    <n v="270"/>
    <n v="0.3"/>
    <n v="2021"/>
    <x v="7"/>
    <x v="7"/>
  </r>
  <r>
    <x v="0"/>
    <n v="1185732"/>
    <d v="2021-08-13T00:00:00"/>
    <x v="3"/>
    <s v="Minnesota"/>
    <x v="11"/>
    <x v="3"/>
    <n v="0.35000000000000003"/>
    <x v="8"/>
    <n v="1750"/>
    <n v="612.50000000000011"/>
    <n v="214.37500000000006"/>
    <n v="0.35000000000000003"/>
    <n v="2021"/>
    <x v="7"/>
    <x v="7"/>
  </r>
  <r>
    <x v="0"/>
    <n v="1185732"/>
    <d v="2021-08-13T00:00:00"/>
    <x v="3"/>
    <s v="Minnesota"/>
    <x v="11"/>
    <x v="4"/>
    <n v="0.45"/>
    <x v="2"/>
    <n v="1500"/>
    <n v="675"/>
    <n v="202.5"/>
    <n v="0.3"/>
    <n v="2021"/>
    <x v="7"/>
    <x v="7"/>
  </r>
  <r>
    <x v="0"/>
    <n v="1185732"/>
    <d v="2021-08-13T00:00:00"/>
    <x v="3"/>
    <s v="Minnesota"/>
    <x v="11"/>
    <x v="5"/>
    <n v="0.5"/>
    <x v="0"/>
    <n v="3250"/>
    <n v="1625"/>
    <n v="731.25"/>
    <n v="0.45"/>
    <n v="2021"/>
    <x v="7"/>
    <x v="7"/>
  </r>
  <r>
    <x v="0"/>
    <n v="1185732"/>
    <d v="2021-09-14T00:00:00"/>
    <x v="3"/>
    <s v="Minnesota"/>
    <x v="11"/>
    <x v="0"/>
    <n v="0.45"/>
    <x v="2"/>
    <n v="4500"/>
    <n v="2025"/>
    <n v="708.75000000000011"/>
    <n v="0.35000000000000003"/>
    <n v="2021"/>
    <x v="8"/>
    <x v="8"/>
  </r>
  <r>
    <x v="0"/>
    <n v="1185732"/>
    <d v="2021-09-14T00:00:00"/>
    <x v="3"/>
    <s v="Minnesota"/>
    <x v="11"/>
    <x v="1"/>
    <n v="0.40000000000000008"/>
    <x v="1"/>
    <n v="2500"/>
    <n v="1000.0000000000002"/>
    <n v="300.00000000000006"/>
    <n v="0.3"/>
    <n v="2021"/>
    <x v="8"/>
    <x v="8"/>
  </r>
  <r>
    <x v="0"/>
    <n v="1185732"/>
    <d v="2021-09-14T00:00:00"/>
    <x v="3"/>
    <s v="Minnesota"/>
    <x v="11"/>
    <x v="2"/>
    <n v="0.25"/>
    <x v="7"/>
    <n v="1500"/>
    <n v="375"/>
    <n v="112.5"/>
    <n v="0.3"/>
    <n v="2021"/>
    <x v="8"/>
    <x v="8"/>
  </r>
  <r>
    <x v="0"/>
    <n v="1185732"/>
    <d v="2021-09-14T00:00:00"/>
    <x v="3"/>
    <s v="Minnesota"/>
    <x v="11"/>
    <x v="3"/>
    <n v="0.25"/>
    <x v="7"/>
    <n v="1250"/>
    <n v="312.5"/>
    <n v="109.37500000000001"/>
    <n v="0.35000000000000003"/>
    <n v="2021"/>
    <x v="8"/>
    <x v="8"/>
  </r>
  <r>
    <x v="0"/>
    <n v="1185732"/>
    <d v="2021-09-14T00:00:00"/>
    <x v="3"/>
    <s v="Minnesota"/>
    <x v="11"/>
    <x v="4"/>
    <n v="0.35"/>
    <x v="8"/>
    <n v="1250"/>
    <n v="437.5"/>
    <n v="131.25"/>
    <n v="0.3"/>
    <n v="2021"/>
    <x v="8"/>
    <x v="8"/>
  </r>
  <r>
    <x v="0"/>
    <n v="1185732"/>
    <d v="2021-09-14T00:00:00"/>
    <x v="3"/>
    <s v="Minnesota"/>
    <x v="11"/>
    <x v="5"/>
    <n v="0.4"/>
    <x v="1"/>
    <n v="2000"/>
    <n v="800"/>
    <n v="360"/>
    <n v="0.45"/>
    <n v="2021"/>
    <x v="8"/>
    <x v="8"/>
  </r>
  <r>
    <x v="0"/>
    <n v="1185732"/>
    <d v="2021-10-13T00:00:00"/>
    <x v="3"/>
    <s v="Minnesota"/>
    <x v="11"/>
    <x v="0"/>
    <n v="0.44999999999999996"/>
    <x v="2"/>
    <n v="3750"/>
    <n v="1687.4999999999998"/>
    <n v="590.625"/>
    <n v="0.35000000000000003"/>
    <n v="2021"/>
    <x v="9"/>
    <x v="9"/>
  </r>
  <r>
    <x v="0"/>
    <n v="1185732"/>
    <d v="2021-10-13T00:00:00"/>
    <x v="3"/>
    <s v="Minnesota"/>
    <x v="11"/>
    <x v="1"/>
    <n v="0.35"/>
    <x v="8"/>
    <n v="2000"/>
    <n v="700"/>
    <n v="210"/>
    <n v="0.3"/>
    <n v="2021"/>
    <x v="9"/>
    <x v="9"/>
  </r>
  <r>
    <x v="0"/>
    <n v="1185732"/>
    <d v="2021-10-13T00:00:00"/>
    <x v="3"/>
    <s v="Minnesota"/>
    <x v="11"/>
    <x v="2"/>
    <n v="0.35"/>
    <x v="8"/>
    <n v="1000"/>
    <n v="350"/>
    <n v="105"/>
    <n v="0.3"/>
    <n v="2021"/>
    <x v="9"/>
    <x v="9"/>
  </r>
  <r>
    <x v="0"/>
    <n v="1185732"/>
    <d v="2021-10-13T00:00:00"/>
    <x v="3"/>
    <s v="Minnesota"/>
    <x v="11"/>
    <x v="3"/>
    <n v="0.35"/>
    <x v="8"/>
    <n v="750"/>
    <n v="262.5"/>
    <n v="91.875000000000014"/>
    <n v="0.35000000000000003"/>
    <n v="2021"/>
    <x v="9"/>
    <x v="9"/>
  </r>
  <r>
    <x v="0"/>
    <n v="1185732"/>
    <d v="2021-10-13T00:00:00"/>
    <x v="3"/>
    <s v="Minnesota"/>
    <x v="11"/>
    <x v="4"/>
    <n v="0.44999999999999996"/>
    <x v="2"/>
    <n v="750"/>
    <n v="337.49999999999994"/>
    <n v="101.24999999999999"/>
    <n v="0.3"/>
    <n v="2021"/>
    <x v="9"/>
    <x v="9"/>
  </r>
  <r>
    <x v="0"/>
    <n v="1185732"/>
    <d v="2021-10-13T00:00:00"/>
    <x v="3"/>
    <s v="Minnesota"/>
    <x v="11"/>
    <x v="5"/>
    <n v="0.49999999999999989"/>
    <x v="0"/>
    <n v="2000"/>
    <n v="999.99999999999977"/>
    <n v="449.99999999999989"/>
    <n v="0.45"/>
    <n v="2021"/>
    <x v="9"/>
    <x v="9"/>
  </r>
  <r>
    <x v="0"/>
    <n v="1185732"/>
    <d v="2021-11-13T00:00:00"/>
    <x v="3"/>
    <s v="Minnesota"/>
    <x v="11"/>
    <x v="0"/>
    <n v="0.5"/>
    <x v="0"/>
    <n v="3500"/>
    <n v="1750"/>
    <n v="612.50000000000011"/>
    <n v="0.35000000000000003"/>
    <n v="2021"/>
    <x v="10"/>
    <x v="10"/>
  </r>
  <r>
    <x v="0"/>
    <n v="1185732"/>
    <d v="2021-11-13T00:00:00"/>
    <x v="3"/>
    <s v="Minnesota"/>
    <x v="11"/>
    <x v="1"/>
    <n v="0.4"/>
    <x v="1"/>
    <n v="2000"/>
    <n v="800"/>
    <n v="240"/>
    <n v="0.3"/>
    <n v="2021"/>
    <x v="10"/>
    <x v="10"/>
  </r>
  <r>
    <x v="0"/>
    <n v="1185732"/>
    <d v="2021-11-13T00:00:00"/>
    <x v="3"/>
    <s v="Minnesota"/>
    <x v="11"/>
    <x v="2"/>
    <n v="0.4"/>
    <x v="1"/>
    <n v="1450"/>
    <n v="580"/>
    <n v="174"/>
    <n v="0.3"/>
    <n v="2021"/>
    <x v="10"/>
    <x v="10"/>
  </r>
  <r>
    <x v="0"/>
    <n v="1185732"/>
    <d v="2021-11-13T00:00:00"/>
    <x v="3"/>
    <s v="Minnesota"/>
    <x v="11"/>
    <x v="3"/>
    <n v="0.4"/>
    <x v="1"/>
    <n v="1500"/>
    <n v="600"/>
    <n v="210.00000000000003"/>
    <n v="0.35000000000000003"/>
    <n v="2021"/>
    <x v="10"/>
    <x v="10"/>
  </r>
  <r>
    <x v="0"/>
    <n v="1185732"/>
    <d v="2021-11-13T00:00:00"/>
    <x v="3"/>
    <s v="Minnesota"/>
    <x v="11"/>
    <x v="4"/>
    <n v="0.54999999999999993"/>
    <x v="4"/>
    <n v="1250"/>
    <n v="687.49999999999989"/>
    <n v="206.24999999999997"/>
    <n v="0.3"/>
    <n v="2021"/>
    <x v="10"/>
    <x v="10"/>
  </r>
  <r>
    <x v="0"/>
    <n v="1185732"/>
    <d v="2021-11-13T00:00:00"/>
    <x v="3"/>
    <s v="Minnesota"/>
    <x v="11"/>
    <x v="5"/>
    <n v="0.59999999999999987"/>
    <x v="3"/>
    <n v="2250"/>
    <n v="1349.9999999999998"/>
    <n v="607.49999999999989"/>
    <n v="0.45"/>
    <n v="2021"/>
    <x v="10"/>
    <x v="10"/>
  </r>
  <r>
    <x v="0"/>
    <n v="1185732"/>
    <d v="2021-12-12T00:00:00"/>
    <x v="3"/>
    <s v="Minnesota"/>
    <x v="11"/>
    <x v="0"/>
    <n v="0.54999999999999993"/>
    <x v="4"/>
    <n v="4750"/>
    <n v="2612.4999999999995"/>
    <n v="914.37499999999989"/>
    <n v="0.35000000000000003"/>
    <n v="2021"/>
    <x v="11"/>
    <x v="11"/>
  </r>
  <r>
    <x v="0"/>
    <n v="1185732"/>
    <d v="2021-12-12T00:00:00"/>
    <x v="3"/>
    <s v="Minnesota"/>
    <x v="11"/>
    <x v="1"/>
    <n v="0.45"/>
    <x v="2"/>
    <n v="2750"/>
    <n v="1237.5"/>
    <n v="371.25"/>
    <n v="0.3"/>
    <n v="2021"/>
    <x v="11"/>
    <x v="11"/>
  </r>
  <r>
    <x v="0"/>
    <n v="1185732"/>
    <d v="2021-12-12T00:00:00"/>
    <x v="3"/>
    <s v="Minnesota"/>
    <x v="11"/>
    <x v="2"/>
    <n v="0.45"/>
    <x v="2"/>
    <n v="2250"/>
    <n v="1012.5"/>
    <n v="303.75"/>
    <n v="0.3"/>
    <n v="2021"/>
    <x v="11"/>
    <x v="11"/>
  </r>
  <r>
    <x v="0"/>
    <n v="1185732"/>
    <d v="2021-12-12T00:00:00"/>
    <x v="3"/>
    <s v="Minnesota"/>
    <x v="11"/>
    <x v="3"/>
    <n v="0.45"/>
    <x v="2"/>
    <n v="1750"/>
    <n v="787.5"/>
    <n v="275.625"/>
    <n v="0.35000000000000003"/>
    <n v="2021"/>
    <x v="11"/>
    <x v="11"/>
  </r>
  <r>
    <x v="0"/>
    <n v="1185732"/>
    <d v="2021-12-12T00:00:00"/>
    <x v="3"/>
    <s v="Minnesota"/>
    <x v="11"/>
    <x v="4"/>
    <n v="0.54999999999999993"/>
    <x v="4"/>
    <n v="1750"/>
    <n v="962.49999999999989"/>
    <n v="288.74999999999994"/>
    <n v="0.3"/>
    <n v="2021"/>
    <x v="11"/>
    <x v="11"/>
  </r>
  <r>
    <x v="0"/>
    <n v="1185732"/>
    <d v="2021-12-12T00:00:00"/>
    <x v="3"/>
    <s v="Minnesota"/>
    <x v="11"/>
    <x v="5"/>
    <n v="0.59999999999999987"/>
    <x v="3"/>
    <n v="2750"/>
    <n v="1649.9999999999995"/>
    <n v="742.49999999999977"/>
    <n v="0.45"/>
    <n v="2021"/>
    <x v="11"/>
    <x v="11"/>
  </r>
  <r>
    <x v="3"/>
    <n v="1189833"/>
    <d v="2021-01-17T00:00:00"/>
    <x v="3"/>
    <s v="Montana"/>
    <x v="12"/>
    <x v="0"/>
    <n v="0.35"/>
    <x v="8"/>
    <n v="4750"/>
    <n v="1662.5"/>
    <n v="748.125"/>
    <n v="0.45"/>
    <n v="2021"/>
    <x v="0"/>
    <x v="0"/>
  </r>
  <r>
    <x v="3"/>
    <n v="1189833"/>
    <d v="2021-01-17T00:00:00"/>
    <x v="3"/>
    <s v="Montana"/>
    <x v="12"/>
    <x v="1"/>
    <n v="0.45"/>
    <x v="2"/>
    <n v="4750"/>
    <n v="2137.5"/>
    <n v="641.25"/>
    <n v="0.3"/>
    <n v="2021"/>
    <x v="0"/>
    <x v="0"/>
  </r>
  <r>
    <x v="3"/>
    <n v="1189833"/>
    <d v="2021-01-17T00:00:00"/>
    <x v="3"/>
    <s v="Montana"/>
    <x v="12"/>
    <x v="2"/>
    <n v="0.45"/>
    <x v="2"/>
    <n v="4750"/>
    <n v="2137.5"/>
    <n v="961.875"/>
    <n v="0.45"/>
    <n v="2021"/>
    <x v="0"/>
    <x v="0"/>
  </r>
  <r>
    <x v="3"/>
    <n v="1189833"/>
    <d v="2021-01-17T00:00:00"/>
    <x v="3"/>
    <s v="Montana"/>
    <x v="12"/>
    <x v="3"/>
    <n v="0.45"/>
    <x v="2"/>
    <n v="3250"/>
    <n v="1462.5"/>
    <n v="585"/>
    <n v="0.39999999999999997"/>
    <n v="2021"/>
    <x v="0"/>
    <x v="0"/>
  </r>
  <r>
    <x v="3"/>
    <n v="1189833"/>
    <d v="2021-01-17T00:00:00"/>
    <x v="3"/>
    <s v="Montana"/>
    <x v="12"/>
    <x v="4"/>
    <n v="0.5"/>
    <x v="0"/>
    <n v="2750"/>
    <n v="1375"/>
    <n v="825.00000000000011"/>
    <n v="0.60000000000000009"/>
    <n v="2021"/>
    <x v="0"/>
    <x v="0"/>
  </r>
  <r>
    <x v="3"/>
    <n v="1189833"/>
    <d v="2021-01-17T00:00:00"/>
    <x v="3"/>
    <s v="Montana"/>
    <x v="12"/>
    <x v="5"/>
    <n v="0.45"/>
    <x v="2"/>
    <n v="4750"/>
    <n v="2137.5"/>
    <n v="534.375"/>
    <n v="0.25"/>
    <n v="2021"/>
    <x v="0"/>
    <x v="0"/>
  </r>
  <r>
    <x v="3"/>
    <n v="1189833"/>
    <d v="2021-02-17T00:00:00"/>
    <x v="3"/>
    <s v="Montana"/>
    <x v="12"/>
    <x v="0"/>
    <n v="0.35"/>
    <x v="8"/>
    <n v="5250"/>
    <n v="1837.4999999999998"/>
    <n v="826.87499999999989"/>
    <n v="0.45"/>
    <n v="2021"/>
    <x v="1"/>
    <x v="1"/>
  </r>
  <r>
    <x v="3"/>
    <n v="1189833"/>
    <d v="2021-02-17T00:00:00"/>
    <x v="3"/>
    <s v="Montana"/>
    <x v="12"/>
    <x v="1"/>
    <n v="0.45"/>
    <x v="2"/>
    <n v="4250"/>
    <n v="1912.5"/>
    <n v="573.75"/>
    <n v="0.3"/>
    <n v="2021"/>
    <x v="1"/>
    <x v="1"/>
  </r>
  <r>
    <x v="3"/>
    <n v="1189833"/>
    <d v="2021-02-17T00:00:00"/>
    <x v="3"/>
    <s v="Montana"/>
    <x v="12"/>
    <x v="2"/>
    <n v="0.45"/>
    <x v="2"/>
    <n v="4500"/>
    <n v="2025"/>
    <n v="911.25"/>
    <n v="0.45"/>
    <n v="2021"/>
    <x v="1"/>
    <x v="1"/>
  </r>
  <r>
    <x v="3"/>
    <n v="1189833"/>
    <d v="2021-02-17T00:00:00"/>
    <x v="3"/>
    <s v="Montana"/>
    <x v="12"/>
    <x v="3"/>
    <n v="0.45"/>
    <x v="2"/>
    <n v="3000"/>
    <n v="1350"/>
    <n v="540"/>
    <n v="0.39999999999999997"/>
    <n v="2021"/>
    <x v="1"/>
    <x v="1"/>
  </r>
  <r>
    <x v="3"/>
    <n v="1189833"/>
    <d v="2021-02-17T00:00:00"/>
    <x v="3"/>
    <s v="Montana"/>
    <x v="12"/>
    <x v="4"/>
    <n v="0.5"/>
    <x v="0"/>
    <n v="2250"/>
    <n v="1125"/>
    <n v="675.00000000000011"/>
    <n v="0.60000000000000009"/>
    <n v="2021"/>
    <x v="1"/>
    <x v="1"/>
  </r>
  <r>
    <x v="3"/>
    <n v="1189833"/>
    <d v="2021-02-17T00:00:00"/>
    <x v="3"/>
    <s v="Montana"/>
    <x v="12"/>
    <x v="5"/>
    <n v="0.45"/>
    <x v="2"/>
    <n v="4250"/>
    <n v="1912.5"/>
    <n v="478.125"/>
    <n v="0.25"/>
    <n v="2021"/>
    <x v="1"/>
    <x v="1"/>
  </r>
  <r>
    <x v="3"/>
    <n v="1189833"/>
    <d v="2021-03-16T00:00:00"/>
    <x v="3"/>
    <s v="Montana"/>
    <x v="12"/>
    <x v="0"/>
    <n v="0.35"/>
    <x v="8"/>
    <n v="5750"/>
    <n v="2012.4999999999998"/>
    <n v="905.62499999999989"/>
    <n v="0.45"/>
    <n v="2021"/>
    <x v="2"/>
    <x v="2"/>
  </r>
  <r>
    <x v="3"/>
    <n v="1189833"/>
    <d v="2021-03-16T00:00:00"/>
    <x v="3"/>
    <s v="Montana"/>
    <x v="12"/>
    <x v="1"/>
    <n v="0.45"/>
    <x v="2"/>
    <n v="4250"/>
    <n v="1912.5"/>
    <n v="573.75"/>
    <n v="0.3"/>
    <n v="2021"/>
    <x v="2"/>
    <x v="2"/>
  </r>
  <r>
    <x v="3"/>
    <n v="1189833"/>
    <d v="2021-03-16T00:00:00"/>
    <x v="3"/>
    <s v="Montana"/>
    <x v="12"/>
    <x v="2"/>
    <n v="0.45"/>
    <x v="2"/>
    <n v="4250"/>
    <n v="1912.5"/>
    <n v="860.625"/>
    <n v="0.45"/>
    <n v="2021"/>
    <x v="2"/>
    <x v="2"/>
  </r>
  <r>
    <x v="3"/>
    <n v="1189833"/>
    <d v="2021-03-16T00:00:00"/>
    <x v="3"/>
    <s v="Montana"/>
    <x v="12"/>
    <x v="3"/>
    <n v="0.45"/>
    <x v="2"/>
    <n v="3250"/>
    <n v="1462.5"/>
    <n v="585"/>
    <n v="0.39999999999999997"/>
    <n v="2021"/>
    <x v="2"/>
    <x v="2"/>
  </r>
  <r>
    <x v="3"/>
    <n v="1189833"/>
    <d v="2021-03-16T00:00:00"/>
    <x v="3"/>
    <s v="Montana"/>
    <x v="12"/>
    <x v="4"/>
    <n v="0.5"/>
    <x v="0"/>
    <n v="2000"/>
    <n v="1000"/>
    <n v="600.00000000000011"/>
    <n v="0.60000000000000009"/>
    <n v="2021"/>
    <x v="2"/>
    <x v="2"/>
  </r>
  <r>
    <x v="3"/>
    <n v="1189833"/>
    <d v="2021-03-16T00:00:00"/>
    <x v="3"/>
    <s v="Montana"/>
    <x v="12"/>
    <x v="5"/>
    <n v="0.45"/>
    <x v="2"/>
    <n v="4000"/>
    <n v="1800"/>
    <n v="450"/>
    <n v="0.25"/>
    <n v="2021"/>
    <x v="2"/>
    <x v="2"/>
  </r>
  <r>
    <x v="3"/>
    <n v="1189833"/>
    <d v="2021-04-17T00:00:00"/>
    <x v="3"/>
    <s v="Montana"/>
    <x v="12"/>
    <x v="0"/>
    <n v="0.45"/>
    <x v="2"/>
    <n v="5750"/>
    <n v="2587.5"/>
    <n v="1164.375"/>
    <n v="0.45"/>
    <n v="2021"/>
    <x v="3"/>
    <x v="3"/>
  </r>
  <r>
    <x v="3"/>
    <n v="1189833"/>
    <d v="2021-04-17T00:00:00"/>
    <x v="3"/>
    <s v="Montana"/>
    <x v="12"/>
    <x v="1"/>
    <n v="0.45"/>
    <x v="2"/>
    <n v="3750"/>
    <n v="1687.5"/>
    <n v="506.25"/>
    <n v="0.3"/>
    <n v="2021"/>
    <x v="3"/>
    <x v="3"/>
  </r>
  <r>
    <x v="3"/>
    <n v="1189833"/>
    <d v="2021-04-17T00:00:00"/>
    <x v="3"/>
    <s v="Montana"/>
    <x v="12"/>
    <x v="2"/>
    <n v="0.45"/>
    <x v="2"/>
    <n v="4000"/>
    <n v="1800"/>
    <n v="810"/>
    <n v="0.45"/>
    <n v="2021"/>
    <x v="3"/>
    <x v="3"/>
  </r>
  <r>
    <x v="3"/>
    <n v="1189833"/>
    <d v="2021-04-17T00:00:00"/>
    <x v="3"/>
    <s v="Montana"/>
    <x v="12"/>
    <x v="3"/>
    <n v="0.4"/>
    <x v="1"/>
    <n v="3000"/>
    <n v="1200"/>
    <n v="479.99999999999994"/>
    <n v="0.39999999999999997"/>
    <n v="2021"/>
    <x v="3"/>
    <x v="3"/>
  </r>
  <r>
    <x v="3"/>
    <n v="1189833"/>
    <d v="2021-04-17T00:00:00"/>
    <x v="3"/>
    <s v="Montana"/>
    <x v="12"/>
    <x v="4"/>
    <n v="0.45"/>
    <x v="2"/>
    <n v="2000"/>
    <n v="900"/>
    <n v="540.00000000000011"/>
    <n v="0.60000000000000009"/>
    <n v="2021"/>
    <x v="3"/>
    <x v="3"/>
  </r>
  <r>
    <x v="3"/>
    <n v="1189833"/>
    <d v="2021-04-17T00:00:00"/>
    <x v="3"/>
    <s v="Montana"/>
    <x v="12"/>
    <x v="5"/>
    <n v="0.6"/>
    <x v="3"/>
    <n v="3750"/>
    <n v="2250"/>
    <n v="562.5"/>
    <n v="0.25"/>
    <n v="2021"/>
    <x v="3"/>
    <x v="3"/>
  </r>
  <r>
    <x v="3"/>
    <n v="1189833"/>
    <d v="2021-05-18T00:00:00"/>
    <x v="3"/>
    <s v="Montana"/>
    <x v="12"/>
    <x v="0"/>
    <n v="0.4"/>
    <x v="1"/>
    <n v="5750"/>
    <n v="2300"/>
    <n v="1035"/>
    <n v="0.45"/>
    <n v="2021"/>
    <x v="4"/>
    <x v="4"/>
  </r>
  <r>
    <x v="3"/>
    <n v="1189833"/>
    <d v="2021-05-18T00:00:00"/>
    <x v="3"/>
    <s v="Montana"/>
    <x v="12"/>
    <x v="1"/>
    <n v="0.45"/>
    <x v="2"/>
    <n v="4250"/>
    <n v="1912.5"/>
    <n v="573.75"/>
    <n v="0.3"/>
    <n v="2021"/>
    <x v="4"/>
    <x v="4"/>
  </r>
  <r>
    <x v="3"/>
    <n v="1189833"/>
    <d v="2021-05-18T00:00:00"/>
    <x v="3"/>
    <s v="Montana"/>
    <x v="12"/>
    <x v="2"/>
    <n v="0.45"/>
    <x v="2"/>
    <n v="4250"/>
    <n v="1912.5"/>
    <n v="860.625"/>
    <n v="0.45"/>
    <n v="2021"/>
    <x v="4"/>
    <x v="4"/>
  </r>
  <r>
    <x v="3"/>
    <n v="1189833"/>
    <d v="2021-05-18T00:00:00"/>
    <x v="3"/>
    <s v="Montana"/>
    <x v="12"/>
    <x v="3"/>
    <n v="0.4"/>
    <x v="1"/>
    <n v="3250"/>
    <n v="1300"/>
    <n v="520"/>
    <n v="0.39999999999999997"/>
    <n v="2021"/>
    <x v="4"/>
    <x v="4"/>
  </r>
  <r>
    <x v="3"/>
    <n v="1189833"/>
    <d v="2021-05-18T00:00:00"/>
    <x v="3"/>
    <s v="Montana"/>
    <x v="12"/>
    <x v="4"/>
    <n v="0.45"/>
    <x v="2"/>
    <n v="2250"/>
    <n v="1012.5"/>
    <n v="607.50000000000011"/>
    <n v="0.60000000000000009"/>
    <n v="2021"/>
    <x v="4"/>
    <x v="4"/>
  </r>
  <r>
    <x v="3"/>
    <n v="1189833"/>
    <d v="2021-05-18T00:00:00"/>
    <x v="3"/>
    <s v="Montana"/>
    <x v="12"/>
    <x v="5"/>
    <n v="0.6"/>
    <x v="3"/>
    <n v="4000"/>
    <n v="2400"/>
    <n v="600"/>
    <n v="0.25"/>
    <n v="2021"/>
    <x v="4"/>
    <x v="4"/>
  </r>
  <r>
    <x v="3"/>
    <n v="1189833"/>
    <d v="2021-06-17T00:00:00"/>
    <x v="3"/>
    <s v="Montana"/>
    <x v="12"/>
    <x v="0"/>
    <n v="0.4"/>
    <x v="1"/>
    <n v="6750"/>
    <n v="2700"/>
    <n v="1215"/>
    <n v="0.45"/>
    <n v="2021"/>
    <x v="5"/>
    <x v="5"/>
  </r>
  <r>
    <x v="3"/>
    <n v="1189833"/>
    <d v="2021-06-17T00:00:00"/>
    <x v="3"/>
    <s v="Montana"/>
    <x v="12"/>
    <x v="1"/>
    <n v="0.45"/>
    <x v="2"/>
    <n v="5250"/>
    <n v="2362.5"/>
    <n v="708.75"/>
    <n v="0.3"/>
    <n v="2021"/>
    <x v="5"/>
    <x v="5"/>
  </r>
  <r>
    <x v="3"/>
    <n v="1189833"/>
    <d v="2021-06-17T00:00:00"/>
    <x v="3"/>
    <s v="Montana"/>
    <x v="12"/>
    <x v="2"/>
    <n v="0.45"/>
    <x v="2"/>
    <n v="5500"/>
    <n v="2475"/>
    <n v="1113.75"/>
    <n v="0.45"/>
    <n v="2021"/>
    <x v="5"/>
    <x v="5"/>
  </r>
  <r>
    <x v="3"/>
    <n v="1189833"/>
    <d v="2021-06-17T00:00:00"/>
    <x v="3"/>
    <s v="Montana"/>
    <x v="12"/>
    <x v="3"/>
    <n v="0.4"/>
    <x v="1"/>
    <n v="4250"/>
    <n v="1700"/>
    <n v="680"/>
    <n v="0.39999999999999997"/>
    <n v="2021"/>
    <x v="5"/>
    <x v="5"/>
  </r>
  <r>
    <x v="3"/>
    <n v="1189833"/>
    <d v="2021-06-17T00:00:00"/>
    <x v="3"/>
    <s v="Montana"/>
    <x v="12"/>
    <x v="4"/>
    <n v="0.45"/>
    <x v="2"/>
    <n v="3000"/>
    <n v="1350"/>
    <n v="810.00000000000011"/>
    <n v="0.60000000000000009"/>
    <n v="2021"/>
    <x v="5"/>
    <x v="5"/>
  </r>
  <r>
    <x v="3"/>
    <n v="1189833"/>
    <d v="2021-06-17T00:00:00"/>
    <x v="3"/>
    <s v="Montana"/>
    <x v="12"/>
    <x v="5"/>
    <n v="0.6"/>
    <x v="3"/>
    <n v="6000"/>
    <n v="3600"/>
    <n v="900"/>
    <n v="0.25"/>
    <n v="2021"/>
    <x v="5"/>
    <x v="5"/>
  </r>
  <r>
    <x v="3"/>
    <n v="1189833"/>
    <d v="2021-07-16T00:00:00"/>
    <x v="3"/>
    <s v="Montana"/>
    <x v="12"/>
    <x v="0"/>
    <n v="0.4"/>
    <x v="1"/>
    <n v="7500"/>
    <n v="3000"/>
    <n v="1350"/>
    <n v="0.45"/>
    <n v="2021"/>
    <x v="6"/>
    <x v="6"/>
  </r>
  <r>
    <x v="3"/>
    <n v="1189833"/>
    <d v="2021-07-16T00:00:00"/>
    <x v="3"/>
    <s v="Montana"/>
    <x v="12"/>
    <x v="1"/>
    <n v="0.45"/>
    <x v="2"/>
    <n v="6000"/>
    <n v="2700"/>
    <n v="810"/>
    <n v="0.3"/>
    <n v="2021"/>
    <x v="6"/>
    <x v="6"/>
  </r>
  <r>
    <x v="3"/>
    <n v="1189833"/>
    <d v="2021-07-16T00:00:00"/>
    <x v="3"/>
    <s v="Montana"/>
    <x v="12"/>
    <x v="2"/>
    <n v="0.45"/>
    <x v="2"/>
    <n v="5500"/>
    <n v="2475"/>
    <n v="1113.75"/>
    <n v="0.45"/>
    <n v="2021"/>
    <x v="6"/>
    <x v="6"/>
  </r>
  <r>
    <x v="3"/>
    <n v="1189833"/>
    <d v="2021-07-16T00:00:00"/>
    <x v="3"/>
    <s v="Montana"/>
    <x v="12"/>
    <x v="3"/>
    <n v="0.4"/>
    <x v="1"/>
    <n v="4500"/>
    <n v="1800"/>
    <n v="719.99999999999989"/>
    <n v="0.39999999999999997"/>
    <n v="2021"/>
    <x v="6"/>
    <x v="6"/>
  </r>
  <r>
    <x v="3"/>
    <n v="1189833"/>
    <d v="2021-07-16T00:00:00"/>
    <x v="3"/>
    <s v="Montana"/>
    <x v="12"/>
    <x v="4"/>
    <n v="0.45"/>
    <x v="2"/>
    <n v="4750"/>
    <n v="2137.5"/>
    <n v="1282.5000000000002"/>
    <n v="0.60000000000000009"/>
    <n v="2021"/>
    <x v="6"/>
    <x v="6"/>
  </r>
  <r>
    <x v="3"/>
    <n v="1189833"/>
    <d v="2021-07-16T00:00:00"/>
    <x v="3"/>
    <s v="Montana"/>
    <x v="12"/>
    <x v="5"/>
    <n v="0.6"/>
    <x v="3"/>
    <n v="4750"/>
    <n v="2850"/>
    <n v="712.5"/>
    <n v="0.25"/>
    <n v="2021"/>
    <x v="6"/>
    <x v="6"/>
  </r>
  <r>
    <x v="3"/>
    <n v="1189833"/>
    <d v="2021-08-17T00:00:00"/>
    <x v="3"/>
    <s v="Montana"/>
    <x v="12"/>
    <x v="0"/>
    <n v="0.45"/>
    <x v="2"/>
    <n v="6750"/>
    <n v="3037.5"/>
    <n v="1366.875"/>
    <n v="0.45"/>
    <n v="2021"/>
    <x v="7"/>
    <x v="7"/>
  </r>
  <r>
    <x v="3"/>
    <n v="1189833"/>
    <d v="2021-08-17T00:00:00"/>
    <x v="3"/>
    <s v="Montana"/>
    <x v="12"/>
    <x v="1"/>
    <n v="0.55000000000000004"/>
    <x v="4"/>
    <n v="6250"/>
    <n v="3437.5000000000005"/>
    <n v="1031.25"/>
    <n v="0.3"/>
    <n v="2021"/>
    <x v="7"/>
    <x v="7"/>
  </r>
  <r>
    <x v="3"/>
    <n v="1189833"/>
    <d v="2021-08-17T00:00:00"/>
    <x v="3"/>
    <s v="Montana"/>
    <x v="12"/>
    <x v="2"/>
    <n v="0.5"/>
    <x v="0"/>
    <n v="5000"/>
    <n v="2500"/>
    <n v="1125"/>
    <n v="0.45"/>
    <n v="2021"/>
    <x v="7"/>
    <x v="7"/>
  </r>
  <r>
    <x v="3"/>
    <n v="1189833"/>
    <d v="2021-08-17T00:00:00"/>
    <x v="3"/>
    <s v="Montana"/>
    <x v="12"/>
    <x v="3"/>
    <n v="0.45"/>
    <x v="2"/>
    <n v="4250"/>
    <n v="1912.5"/>
    <n v="764.99999999999989"/>
    <n v="0.39999999999999997"/>
    <n v="2021"/>
    <x v="7"/>
    <x v="7"/>
  </r>
  <r>
    <x v="3"/>
    <n v="1189833"/>
    <d v="2021-08-17T00:00:00"/>
    <x v="3"/>
    <s v="Montana"/>
    <x v="12"/>
    <x v="4"/>
    <n v="0.54999999999999993"/>
    <x v="4"/>
    <n v="4250"/>
    <n v="2337.4999999999995"/>
    <n v="1402.5"/>
    <n v="0.60000000000000009"/>
    <n v="2021"/>
    <x v="7"/>
    <x v="7"/>
  </r>
  <r>
    <x v="3"/>
    <n v="1189833"/>
    <d v="2021-08-17T00:00:00"/>
    <x v="3"/>
    <s v="Montana"/>
    <x v="12"/>
    <x v="5"/>
    <n v="0.6"/>
    <x v="3"/>
    <n v="4000"/>
    <n v="2400"/>
    <n v="600"/>
    <n v="0.25"/>
    <n v="2021"/>
    <x v="7"/>
    <x v="7"/>
  </r>
  <r>
    <x v="3"/>
    <n v="1189833"/>
    <d v="2021-09-18T00:00:00"/>
    <x v="3"/>
    <s v="Montana"/>
    <x v="12"/>
    <x v="0"/>
    <n v="0.45"/>
    <x v="2"/>
    <n v="6000"/>
    <n v="2700"/>
    <n v="1215"/>
    <n v="0.45"/>
    <n v="2021"/>
    <x v="8"/>
    <x v="8"/>
  </r>
  <r>
    <x v="3"/>
    <n v="1189833"/>
    <d v="2021-09-18T00:00:00"/>
    <x v="3"/>
    <s v="Montana"/>
    <x v="12"/>
    <x v="1"/>
    <n v="0.5"/>
    <x v="0"/>
    <n v="6000"/>
    <n v="3000"/>
    <n v="900"/>
    <n v="0.3"/>
    <n v="2021"/>
    <x v="8"/>
    <x v="8"/>
  </r>
  <r>
    <x v="3"/>
    <n v="1189833"/>
    <d v="2021-09-18T00:00:00"/>
    <x v="3"/>
    <s v="Montana"/>
    <x v="12"/>
    <x v="2"/>
    <n v="0.45"/>
    <x v="2"/>
    <n v="4500"/>
    <n v="2025"/>
    <n v="911.25"/>
    <n v="0.45"/>
    <n v="2021"/>
    <x v="8"/>
    <x v="8"/>
  </r>
  <r>
    <x v="3"/>
    <n v="1189833"/>
    <d v="2021-09-18T00:00:00"/>
    <x v="3"/>
    <s v="Montana"/>
    <x v="12"/>
    <x v="3"/>
    <n v="0.45"/>
    <x v="2"/>
    <n v="4000"/>
    <n v="1800"/>
    <n v="719.99999999999989"/>
    <n v="0.39999999999999997"/>
    <n v="2021"/>
    <x v="8"/>
    <x v="8"/>
  </r>
  <r>
    <x v="3"/>
    <n v="1189833"/>
    <d v="2021-09-18T00:00:00"/>
    <x v="3"/>
    <s v="Montana"/>
    <x v="12"/>
    <x v="4"/>
    <n v="0.54999999999999993"/>
    <x v="4"/>
    <n v="4000"/>
    <n v="2199.9999999999995"/>
    <n v="1320"/>
    <n v="0.60000000000000009"/>
    <n v="2021"/>
    <x v="8"/>
    <x v="8"/>
  </r>
  <r>
    <x v="3"/>
    <n v="1189833"/>
    <d v="2021-09-18T00:00:00"/>
    <x v="3"/>
    <s v="Montana"/>
    <x v="12"/>
    <x v="5"/>
    <n v="0.6"/>
    <x v="3"/>
    <n v="4500"/>
    <n v="2700"/>
    <n v="675"/>
    <n v="0.25"/>
    <n v="2021"/>
    <x v="8"/>
    <x v="8"/>
  </r>
  <r>
    <x v="3"/>
    <n v="1189833"/>
    <d v="2021-10-17T00:00:00"/>
    <x v="3"/>
    <s v="Montana"/>
    <x v="12"/>
    <x v="0"/>
    <n v="0.45"/>
    <x v="2"/>
    <n v="5500"/>
    <n v="2475"/>
    <n v="1113.75"/>
    <n v="0.45"/>
    <n v="2021"/>
    <x v="9"/>
    <x v="9"/>
  </r>
  <r>
    <x v="3"/>
    <n v="1189833"/>
    <d v="2021-10-17T00:00:00"/>
    <x v="3"/>
    <s v="Montana"/>
    <x v="12"/>
    <x v="1"/>
    <n v="0.5"/>
    <x v="0"/>
    <n v="5500"/>
    <n v="2750"/>
    <n v="825"/>
    <n v="0.3"/>
    <n v="2021"/>
    <x v="9"/>
    <x v="9"/>
  </r>
  <r>
    <x v="3"/>
    <n v="1189833"/>
    <d v="2021-10-17T00:00:00"/>
    <x v="3"/>
    <s v="Montana"/>
    <x v="12"/>
    <x v="2"/>
    <n v="0.45"/>
    <x v="2"/>
    <n v="4000"/>
    <n v="1800"/>
    <n v="810"/>
    <n v="0.45"/>
    <n v="2021"/>
    <x v="9"/>
    <x v="9"/>
  </r>
  <r>
    <x v="3"/>
    <n v="1189833"/>
    <d v="2021-10-17T00:00:00"/>
    <x v="3"/>
    <s v="Montana"/>
    <x v="12"/>
    <x v="3"/>
    <n v="0.45"/>
    <x v="2"/>
    <n v="3750"/>
    <n v="1687.5"/>
    <n v="675"/>
    <n v="0.39999999999999997"/>
    <n v="2021"/>
    <x v="9"/>
    <x v="9"/>
  </r>
  <r>
    <x v="3"/>
    <n v="1189833"/>
    <d v="2021-10-17T00:00:00"/>
    <x v="3"/>
    <s v="Montana"/>
    <x v="12"/>
    <x v="4"/>
    <n v="0.54999999999999993"/>
    <x v="4"/>
    <n v="3500"/>
    <n v="1924.9999999999998"/>
    <n v="1155"/>
    <n v="0.60000000000000009"/>
    <n v="2021"/>
    <x v="9"/>
    <x v="9"/>
  </r>
  <r>
    <x v="3"/>
    <n v="1189833"/>
    <d v="2021-10-17T00:00:00"/>
    <x v="3"/>
    <s v="Montana"/>
    <x v="12"/>
    <x v="5"/>
    <n v="0.6"/>
    <x v="3"/>
    <n v="4000"/>
    <n v="2400"/>
    <n v="600"/>
    <n v="0.25"/>
    <n v="2021"/>
    <x v="9"/>
    <x v="9"/>
  </r>
  <r>
    <x v="3"/>
    <n v="1189833"/>
    <d v="2021-11-17T00:00:00"/>
    <x v="3"/>
    <s v="Montana"/>
    <x v="12"/>
    <x v="0"/>
    <n v="0.4"/>
    <x v="1"/>
    <n v="5750"/>
    <n v="2300"/>
    <n v="1035"/>
    <n v="0.45"/>
    <n v="2021"/>
    <x v="10"/>
    <x v="10"/>
  </r>
  <r>
    <x v="3"/>
    <n v="1189833"/>
    <d v="2021-11-17T00:00:00"/>
    <x v="3"/>
    <s v="Montana"/>
    <x v="12"/>
    <x v="1"/>
    <n v="0.45000000000000007"/>
    <x v="2"/>
    <n v="5750"/>
    <n v="2587.5000000000005"/>
    <n v="776.25000000000011"/>
    <n v="0.3"/>
    <n v="2021"/>
    <x v="10"/>
    <x v="10"/>
  </r>
  <r>
    <x v="3"/>
    <n v="1189833"/>
    <d v="2021-11-17T00:00:00"/>
    <x v="3"/>
    <s v="Montana"/>
    <x v="12"/>
    <x v="2"/>
    <n v="0.4"/>
    <x v="1"/>
    <n v="4250"/>
    <n v="1700"/>
    <n v="765"/>
    <n v="0.45"/>
    <n v="2021"/>
    <x v="10"/>
    <x v="10"/>
  </r>
  <r>
    <x v="3"/>
    <n v="1189833"/>
    <d v="2021-11-17T00:00:00"/>
    <x v="3"/>
    <s v="Montana"/>
    <x v="12"/>
    <x v="3"/>
    <n v="0.4"/>
    <x v="1"/>
    <n v="4250"/>
    <n v="1700"/>
    <n v="680"/>
    <n v="0.39999999999999997"/>
    <n v="2021"/>
    <x v="10"/>
    <x v="10"/>
  </r>
  <r>
    <x v="3"/>
    <n v="1189833"/>
    <d v="2021-11-17T00:00:00"/>
    <x v="3"/>
    <s v="Montana"/>
    <x v="12"/>
    <x v="4"/>
    <n v="0.54999999999999993"/>
    <x v="4"/>
    <n v="3750"/>
    <n v="2062.4999999999995"/>
    <n v="1237.5"/>
    <n v="0.60000000000000009"/>
    <n v="2021"/>
    <x v="10"/>
    <x v="10"/>
  </r>
  <r>
    <x v="3"/>
    <n v="1189833"/>
    <d v="2021-11-17T00:00:00"/>
    <x v="3"/>
    <s v="Montana"/>
    <x v="12"/>
    <x v="5"/>
    <n v="0.6"/>
    <x v="3"/>
    <n v="4750"/>
    <n v="2850"/>
    <n v="712.5"/>
    <n v="0.25"/>
    <n v="2021"/>
    <x v="10"/>
    <x v="10"/>
  </r>
  <r>
    <x v="3"/>
    <n v="1189833"/>
    <d v="2021-12-16T00:00:00"/>
    <x v="3"/>
    <s v="Montana"/>
    <x v="12"/>
    <x v="0"/>
    <n v="0.45"/>
    <x v="2"/>
    <n v="6750"/>
    <n v="3037.5"/>
    <n v="1366.875"/>
    <n v="0.45"/>
    <n v="2021"/>
    <x v="11"/>
    <x v="11"/>
  </r>
  <r>
    <x v="3"/>
    <n v="1189833"/>
    <d v="2021-12-16T00:00:00"/>
    <x v="3"/>
    <s v="Montana"/>
    <x v="12"/>
    <x v="1"/>
    <n v="0.5"/>
    <x v="0"/>
    <n v="6750"/>
    <n v="3375"/>
    <n v="1012.5"/>
    <n v="0.3"/>
    <n v="2021"/>
    <x v="11"/>
    <x v="11"/>
  </r>
  <r>
    <x v="3"/>
    <n v="1189833"/>
    <d v="2021-12-16T00:00:00"/>
    <x v="3"/>
    <s v="Montana"/>
    <x v="12"/>
    <x v="2"/>
    <n v="0.45"/>
    <x v="2"/>
    <n v="4750"/>
    <n v="2137.5"/>
    <n v="961.875"/>
    <n v="0.45"/>
    <n v="2021"/>
    <x v="11"/>
    <x v="11"/>
  </r>
  <r>
    <x v="3"/>
    <n v="1189833"/>
    <d v="2021-12-16T00:00:00"/>
    <x v="3"/>
    <s v="Montana"/>
    <x v="12"/>
    <x v="3"/>
    <n v="0.45"/>
    <x v="2"/>
    <n v="4750"/>
    <n v="2137.5"/>
    <n v="854.99999999999989"/>
    <n v="0.39999999999999997"/>
    <n v="2021"/>
    <x v="11"/>
    <x v="11"/>
  </r>
  <r>
    <x v="3"/>
    <n v="1189833"/>
    <d v="2021-12-16T00:00:00"/>
    <x v="3"/>
    <s v="Montana"/>
    <x v="12"/>
    <x v="4"/>
    <n v="0.54999999999999993"/>
    <x v="4"/>
    <n v="4000"/>
    <n v="2199.9999999999995"/>
    <n v="1320"/>
    <n v="0.60000000000000009"/>
    <n v="2021"/>
    <x v="11"/>
    <x v="11"/>
  </r>
  <r>
    <x v="3"/>
    <n v="1189833"/>
    <d v="2021-12-16T00:00:00"/>
    <x v="3"/>
    <s v="Montana"/>
    <x v="12"/>
    <x v="5"/>
    <n v="0.6"/>
    <x v="3"/>
    <n v="5000"/>
    <n v="3000"/>
    <n v="750"/>
    <n v="0.25"/>
    <n v="2021"/>
    <x v="11"/>
    <x v="11"/>
  </r>
  <r>
    <x v="1"/>
    <n v="1197831"/>
    <d v="2021-01-04T00:00:00"/>
    <x v="1"/>
    <s v="Tennessee"/>
    <x v="13"/>
    <x v="0"/>
    <n v="0.2"/>
    <x v="12"/>
    <n v="7000"/>
    <n v="1400"/>
    <n v="489.99999999999994"/>
    <n v="0.35"/>
    <n v="2021"/>
    <x v="0"/>
    <x v="0"/>
  </r>
  <r>
    <x v="1"/>
    <n v="1197831"/>
    <d v="2021-01-04T00:00:00"/>
    <x v="1"/>
    <s v="Tennessee"/>
    <x v="13"/>
    <x v="1"/>
    <n v="0.3"/>
    <x v="9"/>
    <n v="7000"/>
    <n v="2100"/>
    <n v="735"/>
    <n v="0.35"/>
    <n v="2021"/>
    <x v="0"/>
    <x v="0"/>
  </r>
  <r>
    <x v="1"/>
    <n v="1197831"/>
    <d v="2021-01-04T00:00:00"/>
    <x v="1"/>
    <s v="Tennessee"/>
    <x v="13"/>
    <x v="2"/>
    <n v="0.3"/>
    <x v="9"/>
    <n v="5000"/>
    <n v="1500"/>
    <n v="525"/>
    <n v="0.35"/>
    <n v="2021"/>
    <x v="0"/>
    <x v="0"/>
  </r>
  <r>
    <x v="1"/>
    <n v="1197831"/>
    <d v="2021-01-04T00:00:00"/>
    <x v="1"/>
    <s v="Tennessee"/>
    <x v="13"/>
    <x v="3"/>
    <n v="0.35"/>
    <x v="8"/>
    <n v="5000"/>
    <n v="1750"/>
    <n v="787.5"/>
    <n v="0.45"/>
    <n v="2021"/>
    <x v="0"/>
    <x v="0"/>
  </r>
  <r>
    <x v="1"/>
    <n v="1197831"/>
    <d v="2021-01-04T00:00:00"/>
    <x v="1"/>
    <s v="Tennessee"/>
    <x v="13"/>
    <x v="4"/>
    <n v="0.4"/>
    <x v="1"/>
    <n v="3500"/>
    <n v="1400"/>
    <n v="420"/>
    <n v="0.3"/>
    <n v="2021"/>
    <x v="0"/>
    <x v="0"/>
  </r>
  <r>
    <x v="1"/>
    <n v="1197831"/>
    <d v="2021-01-04T00:00:00"/>
    <x v="1"/>
    <s v="Tennessee"/>
    <x v="13"/>
    <x v="5"/>
    <n v="0.35"/>
    <x v="8"/>
    <n v="5000"/>
    <n v="1750"/>
    <n v="875"/>
    <n v="0.5"/>
    <n v="2021"/>
    <x v="0"/>
    <x v="0"/>
  </r>
  <r>
    <x v="1"/>
    <n v="1197831"/>
    <d v="2021-02-03T00:00:00"/>
    <x v="1"/>
    <s v="Tennessee"/>
    <x v="13"/>
    <x v="0"/>
    <n v="0.25"/>
    <x v="7"/>
    <n v="6500"/>
    <n v="1625"/>
    <n v="568.75"/>
    <n v="0.35"/>
    <n v="2021"/>
    <x v="1"/>
    <x v="1"/>
  </r>
  <r>
    <x v="1"/>
    <n v="1197831"/>
    <d v="2021-02-03T00:00:00"/>
    <x v="1"/>
    <s v="Tennessee"/>
    <x v="13"/>
    <x v="1"/>
    <n v="0.35"/>
    <x v="8"/>
    <n v="6250"/>
    <n v="2187.5"/>
    <n v="765.625"/>
    <n v="0.35"/>
    <n v="2021"/>
    <x v="1"/>
    <x v="1"/>
  </r>
  <r>
    <x v="1"/>
    <n v="1197831"/>
    <d v="2021-02-03T00:00:00"/>
    <x v="1"/>
    <s v="Tennessee"/>
    <x v="13"/>
    <x v="2"/>
    <n v="0.35"/>
    <x v="8"/>
    <n v="4500"/>
    <n v="1575"/>
    <n v="551.25"/>
    <n v="0.35"/>
    <n v="2021"/>
    <x v="1"/>
    <x v="1"/>
  </r>
  <r>
    <x v="1"/>
    <n v="1197831"/>
    <d v="2021-02-03T00:00:00"/>
    <x v="1"/>
    <s v="Tennessee"/>
    <x v="13"/>
    <x v="3"/>
    <n v="0.35"/>
    <x v="8"/>
    <n v="4000"/>
    <n v="1400"/>
    <n v="630"/>
    <n v="0.45"/>
    <n v="2021"/>
    <x v="1"/>
    <x v="1"/>
  </r>
  <r>
    <x v="1"/>
    <n v="1197831"/>
    <d v="2021-02-03T00:00:00"/>
    <x v="1"/>
    <s v="Tennessee"/>
    <x v="13"/>
    <x v="4"/>
    <n v="0.4"/>
    <x v="1"/>
    <n v="2750"/>
    <n v="1100"/>
    <n v="330"/>
    <n v="0.3"/>
    <n v="2021"/>
    <x v="1"/>
    <x v="1"/>
  </r>
  <r>
    <x v="1"/>
    <n v="1197831"/>
    <d v="2021-02-03T00:00:00"/>
    <x v="1"/>
    <s v="Tennessee"/>
    <x v="13"/>
    <x v="5"/>
    <n v="0.35"/>
    <x v="8"/>
    <n v="4750"/>
    <n v="1662.5"/>
    <n v="831.25"/>
    <n v="0.5"/>
    <n v="2021"/>
    <x v="1"/>
    <x v="1"/>
  </r>
  <r>
    <x v="1"/>
    <n v="1197831"/>
    <d v="2021-03-05T00:00:00"/>
    <x v="1"/>
    <s v="Tennessee"/>
    <x v="13"/>
    <x v="0"/>
    <n v="0.3"/>
    <x v="9"/>
    <n v="6500"/>
    <n v="1950"/>
    <n v="779.99999999999989"/>
    <n v="0.39999999999999997"/>
    <n v="2021"/>
    <x v="2"/>
    <x v="2"/>
  </r>
  <r>
    <x v="1"/>
    <n v="1197831"/>
    <d v="2021-03-05T00:00:00"/>
    <x v="1"/>
    <s v="Tennessee"/>
    <x v="13"/>
    <x v="1"/>
    <n v="0.4"/>
    <x v="1"/>
    <n v="6500"/>
    <n v="2600"/>
    <n v="1040"/>
    <n v="0.39999999999999997"/>
    <n v="2021"/>
    <x v="2"/>
    <x v="2"/>
  </r>
  <r>
    <x v="1"/>
    <n v="1197831"/>
    <d v="2021-03-05T00:00:00"/>
    <x v="1"/>
    <s v="Tennessee"/>
    <x v="13"/>
    <x v="2"/>
    <n v="0.3"/>
    <x v="9"/>
    <n v="4750"/>
    <n v="1425"/>
    <n v="570"/>
    <n v="0.39999999999999997"/>
    <n v="2021"/>
    <x v="2"/>
    <x v="2"/>
  </r>
  <r>
    <x v="1"/>
    <n v="1197831"/>
    <d v="2021-03-05T00:00:00"/>
    <x v="1"/>
    <s v="Tennessee"/>
    <x v="13"/>
    <x v="3"/>
    <n v="0.35000000000000003"/>
    <x v="8"/>
    <n v="3750"/>
    <n v="1312.5000000000002"/>
    <n v="656.25000000000011"/>
    <n v="0.5"/>
    <n v="2021"/>
    <x v="2"/>
    <x v="2"/>
  </r>
  <r>
    <x v="1"/>
    <n v="1197831"/>
    <d v="2021-03-05T00:00:00"/>
    <x v="1"/>
    <s v="Tennessee"/>
    <x v="13"/>
    <x v="4"/>
    <n v="0.4"/>
    <x v="1"/>
    <n v="2750"/>
    <n v="1100"/>
    <n v="385"/>
    <n v="0.35"/>
    <n v="2021"/>
    <x v="2"/>
    <x v="2"/>
  </r>
  <r>
    <x v="1"/>
    <n v="1197831"/>
    <d v="2021-03-05T00:00:00"/>
    <x v="1"/>
    <s v="Tennessee"/>
    <x v="13"/>
    <x v="5"/>
    <n v="0.35000000000000003"/>
    <x v="8"/>
    <n v="4250"/>
    <n v="1487.5000000000002"/>
    <n v="818.12500000000023"/>
    <n v="0.55000000000000004"/>
    <n v="2021"/>
    <x v="2"/>
    <x v="2"/>
  </r>
  <r>
    <x v="1"/>
    <n v="1197831"/>
    <d v="2021-04-04T00:00:00"/>
    <x v="1"/>
    <s v="Tennessee"/>
    <x v="13"/>
    <x v="0"/>
    <n v="0.19999999999999998"/>
    <x v="12"/>
    <n v="6750"/>
    <n v="1350"/>
    <n v="540"/>
    <n v="0.39999999999999997"/>
    <n v="2021"/>
    <x v="3"/>
    <x v="3"/>
  </r>
  <r>
    <x v="1"/>
    <n v="1197831"/>
    <d v="2021-04-04T00:00:00"/>
    <x v="1"/>
    <s v="Tennessee"/>
    <x v="13"/>
    <x v="1"/>
    <n v="0.25000000000000006"/>
    <x v="7"/>
    <n v="6750"/>
    <n v="1687.5000000000005"/>
    <n v="675.00000000000011"/>
    <n v="0.39999999999999997"/>
    <n v="2021"/>
    <x v="3"/>
    <x v="3"/>
  </r>
  <r>
    <x v="1"/>
    <n v="1197831"/>
    <d v="2021-04-04T00:00:00"/>
    <x v="1"/>
    <s v="Tennessee"/>
    <x v="13"/>
    <x v="2"/>
    <n v="0.19999999999999996"/>
    <x v="12"/>
    <n v="5000"/>
    <n v="999.99999999999977"/>
    <n v="399.99999999999989"/>
    <n v="0.39999999999999997"/>
    <n v="2021"/>
    <x v="3"/>
    <x v="3"/>
  </r>
  <r>
    <x v="1"/>
    <n v="1197831"/>
    <d v="2021-04-04T00:00:00"/>
    <x v="1"/>
    <s v="Tennessee"/>
    <x v="13"/>
    <x v="3"/>
    <n v="0.25000000000000006"/>
    <x v="7"/>
    <n v="4000"/>
    <n v="1000.0000000000002"/>
    <n v="500.00000000000011"/>
    <n v="0.5"/>
    <n v="2021"/>
    <x v="3"/>
    <x v="3"/>
  </r>
  <r>
    <x v="1"/>
    <n v="1197831"/>
    <d v="2021-04-04T00:00:00"/>
    <x v="1"/>
    <s v="Tennessee"/>
    <x v="13"/>
    <x v="4"/>
    <n v="0.3"/>
    <x v="9"/>
    <n v="3000"/>
    <n v="900"/>
    <n v="315"/>
    <n v="0.35"/>
    <n v="2021"/>
    <x v="3"/>
    <x v="3"/>
  </r>
  <r>
    <x v="1"/>
    <n v="1197831"/>
    <d v="2021-04-04T00:00:00"/>
    <x v="1"/>
    <s v="Tennessee"/>
    <x v="13"/>
    <x v="5"/>
    <n v="0.25000000000000006"/>
    <x v="7"/>
    <n v="5750"/>
    <n v="1437.5000000000002"/>
    <n v="790.62500000000023"/>
    <n v="0.55000000000000004"/>
    <n v="2021"/>
    <x v="3"/>
    <x v="3"/>
  </r>
  <r>
    <x v="1"/>
    <n v="1197831"/>
    <d v="2021-05-04T00:00:00"/>
    <x v="1"/>
    <s v="Tennessee"/>
    <x v="13"/>
    <x v="0"/>
    <n v="0.14999999999999997"/>
    <x v="17"/>
    <n v="7250"/>
    <n v="1087.4999999999998"/>
    <n v="434.99999999999989"/>
    <n v="0.39999999999999997"/>
    <n v="2021"/>
    <x v="4"/>
    <x v="4"/>
  </r>
  <r>
    <x v="1"/>
    <n v="1197831"/>
    <d v="2021-05-04T00:00:00"/>
    <x v="1"/>
    <s v="Tennessee"/>
    <x v="13"/>
    <x v="1"/>
    <n v="0.25000000000000006"/>
    <x v="7"/>
    <n v="7500"/>
    <n v="1875.0000000000005"/>
    <n v="750.00000000000011"/>
    <n v="0.39999999999999997"/>
    <n v="2021"/>
    <x v="4"/>
    <x v="4"/>
  </r>
  <r>
    <x v="1"/>
    <n v="1197831"/>
    <d v="2021-05-04T00:00:00"/>
    <x v="1"/>
    <s v="Tennessee"/>
    <x v="13"/>
    <x v="2"/>
    <n v="0.19999999999999996"/>
    <x v="12"/>
    <n v="6000"/>
    <n v="1199.9999999999998"/>
    <n v="479.99999999999989"/>
    <n v="0.39999999999999997"/>
    <n v="2021"/>
    <x v="4"/>
    <x v="4"/>
  </r>
  <r>
    <x v="1"/>
    <n v="1197831"/>
    <d v="2021-05-04T00:00:00"/>
    <x v="1"/>
    <s v="Tennessee"/>
    <x v="13"/>
    <x v="3"/>
    <n v="0.30000000000000004"/>
    <x v="9"/>
    <n v="5250"/>
    <n v="1575.0000000000002"/>
    <n v="787.50000000000011"/>
    <n v="0.5"/>
    <n v="2021"/>
    <x v="4"/>
    <x v="4"/>
  </r>
  <r>
    <x v="1"/>
    <n v="1197831"/>
    <d v="2021-05-04T00:00:00"/>
    <x v="1"/>
    <s v="Tennessee"/>
    <x v="13"/>
    <x v="4"/>
    <n v="0.45"/>
    <x v="2"/>
    <n v="4250"/>
    <n v="1912.5"/>
    <n v="669.375"/>
    <n v="0.35"/>
    <n v="2021"/>
    <x v="4"/>
    <x v="4"/>
  </r>
  <r>
    <x v="1"/>
    <n v="1197831"/>
    <d v="2021-05-04T00:00:00"/>
    <x v="1"/>
    <s v="Tennessee"/>
    <x v="13"/>
    <x v="5"/>
    <n v="0.4"/>
    <x v="1"/>
    <n v="7750"/>
    <n v="3100"/>
    <n v="1705.0000000000002"/>
    <n v="0.55000000000000004"/>
    <n v="2021"/>
    <x v="4"/>
    <x v="4"/>
  </r>
  <r>
    <x v="1"/>
    <n v="1197831"/>
    <d v="2021-06-03T00:00:00"/>
    <x v="1"/>
    <s v="Tennessee"/>
    <x v="13"/>
    <x v="0"/>
    <n v="0.4"/>
    <x v="1"/>
    <n v="7750"/>
    <n v="3100"/>
    <n v="1240"/>
    <n v="0.39999999999999997"/>
    <n v="2021"/>
    <x v="5"/>
    <x v="5"/>
  </r>
  <r>
    <x v="1"/>
    <n v="1197831"/>
    <d v="2021-06-03T00:00:00"/>
    <x v="1"/>
    <s v="Tennessee"/>
    <x v="13"/>
    <x v="1"/>
    <n v="0.45"/>
    <x v="2"/>
    <n v="7750"/>
    <n v="3487.5"/>
    <n v="1394.9999999999998"/>
    <n v="0.39999999999999997"/>
    <n v="2021"/>
    <x v="5"/>
    <x v="5"/>
  </r>
  <r>
    <x v="1"/>
    <n v="1197831"/>
    <d v="2021-06-03T00:00:00"/>
    <x v="1"/>
    <s v="Tennessee"/>
    <x v="13"/>
    <x v="2"/>
    <n v="0.4"/>
    <x v="1"/>
    <n v="6500"/>
    <n v="2600"/>
    <n v="1040"/>
    <n v="0.39999999999999997"/>
    <n v="2021"/>
    <x v="5"/>
    <x v="5"/>
  </r>
  <r>
    <x v="1"/>
    <n v="1197831"/>
    <d v="2021-06-03T00:00:00"/>
    <x v="1"/>
    <s v="Tennessee"/>
    <x v="13"/>
    <x v="3"/>
    <n v="0.4"/>
    <x v="1"/>
    <n v="6000"/>
    <n v="2400"/>
    <n v="1200"/>
    <n v="0.5"/>
    <n v="2021"/>
    <x v="5"/>
    <x v="5"/>
  </r>
  <r>
    <x v="1"/>
    <n v="1197831"/>
    <d v="2021-06-03T00:00:00"/>
    <x v="1"/>
    <s v="Tennessee"/>
    <x v="13"/>
    <x v="4"/>
    <n v="0.45"/>
    <x v="2"/>
    <n v="5000"/>
    <n v="2250"/>
    <n v="787.5"/>
    <n v="0.35"/>
    <n v="2021"/>
    <x v="5"/>
    <x v="5"/>
  </r>
  <r>
    <x v="1"/>
    <n v="1197831"/>
    <d v="2021-06-03T00:00:00"/>
    <x v="1"/>
    <s v="Tennessee"/>
    <x v="13"/>
    <x v="5"/>
    <n v="0.5"/>
    <x v="0"/>
    <n v="8750"/>
    <n v="4375"/>
    <n v="2406.25"/>
    <n v="0.55000000000000004"/>
    <n v="2021"/>
    <x v="5"/>
    <x v="5"/>
  </r>
  <r>
    <x v="1"/>
    <n v="1197831"/>
    <d v="2021-07-05T00:00:00"/>
    <x v="1"/>
    <s v="Tennessee"/>
    <x v="13"/>
    <x v="0"/>
    <n v="0.4"/>
    <x v="1"/>
    <n v="8250"/>
    <n v="3300"/>
    <n v="1484.9999999999998"/>
    <n v="0.44999999999999996"/>
    <n v="2021"/>
    <x v="6"/>
    <x v="6"/>
  </r>
  <r>
    <x v="1"/>
    <n v="1197831"/>
    <d v="2021-07-05T00:00:00"/>
    <x v="1"/>
    <s v="Tennessee"/>
    <x v="13"/>
    <x v="1"/>
    <n v="0.45"/>
    <x v="2"/>
    <n v="8250"/>
    <n v="3712.5"/>
    <n v="1670.6249999999998"/>
    <n v="0.44999999999999996"/>
    <n v="2021"/>
    <x v="6"/>
    <x v="6"/>
  </r>
  <r>
    <x v="1"/>
    <n v="1197831"/>
    <d v="2021-07-05T00:00:00"/>
    <x v="1"/>
    <s v="Tennessee"/>
    <x v="13"/>
    <x v="2"/>
    <n v="0.4"/>
    <x v="1"/>
    <n v="9750"/>
    <n v="3900"/>
    <n v="1754.9999999999998"/>
    <n v="0.44999999999999996"/>
    <n v="2021"/>
    <x v="6"/>
    <x v="6"/>
  </r>
  <r>
    <x v="1"/>
    <n v="1197831"/>
    <d v="2021-07-05T00:00:00"/>
    <x v="1"/>
    <s v="Tennessee"/>
    <x v="13"/>
    <x v="3"/>
    <n v="0.4"/>
    <x v="1"/>
    <n v="5750"/>
    <n v="2300"/>
    <n v="1265"/>
    <n v="0.55000000000000004"/>
    <n v="2021"/>
    <x v="6"/>
    <x v="6"/>
  </r>
  <r>
    <x v="1"/>
    <n v="1197831"/>
    <d v="2021-07-05T00:00:00"/>
    <x v="1"/>
    <s v="Tennessee"/>
    <x v="13"/>
    <x v="4"/>
    <n v="0.45"/>
    <x v="2"/>
    <n v="5500"/>
    <n v="2475"/>
    <n v="989.99999999999989"/>
    <n v="0.39999999999999997"/>
    <n v="2021"/>
    <x v="6"/>
    <x v="6"/>
  </r>
  <r>
    <x v="1"/>
    <n v="1197831"/>
    <d v="2021-07-05T00:00:00"/>
    <x v="1"/>
    <s v="Tennessee"/>
    <x v="13"/>
    <x v="5"/>
    <n v="0.54999999999999993"/>
    <x v="4"/>
    <n v="8250"/>
    <n v="4537.4999999999991"/>
    <n v="2722.5"/>
    <n v="0.60000000000000009"/>
    <n v="2021"/>
    <x v="6"/>
    <x v="6"/>
  </r>
  <r>
    <x v="1"/>
    <n v="1197831"/>
    <d v="2021-08-07T00:00:00"/>
    <x v="1"/>
    <s v="Tennessee"/>
    <x v="13"/>
    <x v="0"/>
    <n v="0.45"/>
    <x v="2"/>
    <n v="7750"/>
    <n v="3487.5"/>
    <n v="1569.3749999999998"/>
    <n v="0.44999999999999996"/>
    <n v="2021"/>
    <x v="7"/>
    <x v="7"/>
  </r>
  <r>
    <x v="1"/>
    <n v="1197831"/>
    <d v="2021-08-07T00:00:00"/>
    <x v="1"/>
    <s v="Tennessee"/>
    <x v="13"/>
    <x v="1"/>
    <n v="0.55000000000000004"/>
    <x v="4"/>
    <n v="7750"/>
    <n v="4262.5"/>
    <n v="1918.1249999999998"/>
    <n v="0.44999999999999996"/>
    <n v="2021"/>
    <x v="7"/>
    <x v="7"/>
  </r>
  <r>
    <x v="1"/>
    <n v="1197831"/>
    <d v="2021-08-07T00:00:00"/>
    <x v="1"/>
    <s v="Tennessee"/>
    <x v="13"/>
    <x v="2"/>
    <n v="0.5"/>
    <x v="0"/>
    <n v="9500"/>
    <n v="4750"/>
    <n v="2137.5"/>
    <n v="0.44999999999999996"/>
    <n v="2021"/>
    <x v="7"/>
    <x v="7"/>
  </r>
  <r>
    <x v="1"/>
    <n v="1197831"/>
    <d v="2021-08-07T00:00:00"/>
    <x v="1"/>
    <s v="Tennessee"/>
    <x v="13"/>
    <x v="3"/>
    <n v="0.45"/>
    <x v="2"/>
    <n v="4750"/>
    <n v="2137.5"/>
    <n v="1175.625"/>
    <n v="0.55000000000000004"/>
    <n v="2021"/>
    <x v="7"/>
    <x v="7"/>
  </r>
  <r>
    <x v="1"/>
    <n v="1197831"/>
    <d v="2021-08-07T00:00:00"/>
    <x v="1"/>
    <s v="Tennessee"/>
    <x v="13"/>
    <x v="4"/>
    <n v="0.5"/>
    <x v="0"/>
    <n v="4750"/>
    <n v="2375"/>
    <n v="949.99999999999989"/>
    <n v="0.39999999999999997"/>
    <n v="2021"/>
    <x v="7"/>
    <x v="7"/>
  </r>
  <r>
    <x v="1"/>
    <n v="1197831"/>
    <d v="2021-08-07T00:00:00"/>
    <x v="1"/>
    <s v="Tennessee"/>
    <x v="13"/>
    <x v="5"/>
    <n v="0.54999999999999993"/>
    <x v="4"/>
    <n v="7250"/>
    <n v="3987.4999999999995"/>
    <n v="2392.5"/>
    <n v="0.60000000000000009"/>
    <n v="2021"/>
    <x v="7"/>
    <x v="7"/>
  </r>
  <r>
    <x v="1"/>
    <n v="1197831"/>
    <d v="2021-09-04T00:00:00"/>
    <x v="1"/>
    <s v="Tennessee"/>
    <x v="13"/>
    <x v="0"/>
    <n v="0.5"/>
    <x v="0"/>
    <n v="6750"/>
    <n v="3375"/>
    <n v="1518.7499999999998"/>
    <n v="0.44999999999999996"/>
    <n v="2021"/>
    <x v="8"/>
    <x v="8"/>
  </r>
  <r>
    <x v="1"/>
    <n v="1197831"/>
    <d v="2021-09-04T00:00:00"/>
    <x v="1"/>
    <s v="Tennessee"/>
    <x v="13"/>
    <x v="1"/>
    <n v="0.5"/>
    <x v="0"/>
    <n v="6250"/>
    <n v="3125"/>
    <n v="1406.2499999999998"/>
    <n v="0.44999999999999996"/>
    <n v="2021"/>
    <x v="8"/>
    <x v="8"/>
  </r>
  <r>
    <x v="1"/>
    <n v="1197831"/>
    <d v="2021-09-04T00:00:00"/>
    <x v="1"/>
    <s v="Tennessee"/>
    <x v="13"/>
    <x v="2"/>
    <n v="0.54999999999999993"/>
    <x v="4"/>
    <n v="6750"/>
    <n v="3712.4999999999995"/>
    <n v="1670.6249999999995"/>
    <n v="0.44999999999999996"/>
    <n v="2021"/>
    <x v="8"/>
    <x v="8"/>
  </r>
  <r>
    <x v="1"/>
    <n v="1197831"/>
    <d v="2021-09-04T00:00:00"/>
    <x v="1"/>
    <s v="Tennessee"/>
    <x v="13"/>
    <x v="3"/>
    <n v="0.54999999999999993"/>
    <x v="4"/>
    <n v="4000"/>
    <n v="2199.9999999999995"/>
    <n v="1209.9999999999998"/>
    <n v="0.55000000000000004"/>
    <n v="2021"/>
    <x v="8"/>
    <x v="8"/>
  </r>
  <r>
    <x v="1"/>
    <n v="1197831"/>
    <d v="2021-09-04T00:00:00"/>
    <x v="1"/>
    <s v="Tennessee"/>
    <x v="13"/>
    <x v="4"/>
    <n v="0.5"/>
    <x v="0"/>
    <n v="4000"/>
    <n v="2000"/>
    <n v="799.99999999999989"/>
    <n v="0.39999999999999997"/>
    <n v="2021"/>
    <x v="8"/>
    <x v="8"/>
  </r>
  <r>
    <x v="1"/>
    <n v="1197831"/>
    <d v="2021-09-04T00:00:00"/>
    <x v="1"/>
    <s v="Tennessee"/>
    <x v="13"/>
    <x v="5"/>
    <n v="0.45"/>
    <x v="2"/>
    <n v="6250"/>
    <n v="2812.5"/>
    <n v="1687.5000000000002"/>
    <n v="0.60000000000000009"/>
    <n v="2021"/>
    <x v="8"/>
    <x v="8"/>
  </r>
  <r>
    <x v="1"/>
    <n v="1197831"/>
    <d v="2021-10-03T00:00:00"/>
    <x v="1"/>
    <s v="Tennessee"/>
    <x v="13"/>
    <x v="0"/>
    <n v="0.35000000000000003"/>
    <x v="8"/>
    <n v="5750"/>
    <n v="2012.5000000000002"/>
    <n v="905.625"/>
    <n v="0.44999999999999996"/>
    <n v="2021"/>
    <x v="9"/>
    <x v="9"/>
  </r>
  <r>
    <x v="1"/>
    <n v="1197831"/>
    <d v="2021-10-03T00:00:00"/>
    <x v="1"/>
    <s v="Tennessee"/>
    <x v="13"/>
    <x v="1"/>
    <n v="0.35000000000000003"/>
    <x v="8"/>
    <n v="5750"/>
    <n v="2012.5000000000002"/>
    <n v="905.625"/>
    <n v="0.44999999999999996"/>
    <n v="2021"/>
    <x v="9"/>
    <x v="9"/>
  </r>
  <r>
    <x v="1"/>
    <n v="1197831"/>
    <d v="2021-10-03T00:00:00"/>
    <x v="1"/>
    <s v="Tennessee"/>
    <x v="13"/>
    <x v="2"/>
    <n v="0.4"/>
    <x v="1"/>
    <n v="5250"/>
    <n v="2100"/>
    <n v="944.99999999999989"/>
    <n v="0.44999999999999996"/>
    <n v="2021"/>
    <x v="9"/>
    <x v="9"/>
  </r>
  <r>
    <x v="1"/>
    <n v="1197831"/>
    <d v="2021-10-03T00:00:00"/>
    <x v="1"/>
    <s v="Tennessee"/>
    <x v="13"/>
    <x v="3"/>
    <n v="0.4"/>
    <x v="1"/>
    <n v="3750"/>
    <n v="1500"/>
    <n v="825.00000000000011"/>
    <n v="0.55000000000000004"/>
    <n v="2021"/>
    <x v="9"/>
    <x v="9"/>
  </r>
  <r>
    <x v="1"/>
    <n v="1197831"/>
    <d v="2021-10-03T00:00:00"/>
    <x v="1"/>
    <s v="Tennessee"/>
    <x v="13"/>
    <x v="4"/>
    <n v="0.35000000000000003"/>
    <x v="8"/>
    <n v="3500"/>
    <n v="1225.0000000000002"/>
    <n v="490.00000000000006"/>
    <n v="0.39999999999999997"/>
    <n v="2021"/>
    <x v="9"/>
    <x v="9"/>
  </r>
  <r>
    <x v="1"/>
    <n v="1197831"/>
    <d v="2021-10-03T00:00:00"/>
    <x v="1"/>
    <s v="Tennessee"/>
    <x v="13"/>
    <x v="5"/>
    <n v="0.45"/>
    <x v="2"/>
    <n v="5250"/>
    <n v="2362.5"/>
    <n v="1417.5000000000002"/>
    <n v="0.60000000000000009"/>
    <n v="2021"/>
    <x v="9"/>
    <x v="9"/>
  </r>
  <r>
    <x v="1"/>
    <n v="1197831"/>
    <d v="2021-11-04T00:00:00"/>
    <x v="1"/>
    <s v="Tennessee"/>
    <x v="13"/>
    <x v="0"/>
    <n v="0.30000000000000004"/>
    <x v="9"/>
    <n v="6750"/>
    <n v="2025.0000000000002"/>
    <n v="911.25"/>
    <n v="0.44999999999999996"/>
    <n v="2021"/>
    <x v="10"/>
    <x v="10"/>
  </r>
  <r>
    <x v="1"/>
    <n v="1197831"/>
    <d v="2021-11-04T00:00:00"/>
    <x v="1"/>
    <s v="Tennessee"/>
    <x v="13"/>
    <x v="1"/>
    <n v="0.30000000000000004"/>
    <x v="9"/>
    <n v="6750"/>
    <n v="2025.0000000000002"/>
    <n v="911.25"/>
    <n v="0.44999999999999996"/>
    <n v="2021"/>
    <x v="10"/>
    <x v="10"/>
  </r>
  <r>
    <x v="1"/>
    <n v="1197831"/>
    <d v="2021-11-04T00:00:00"/>
    <x v="1"/>
    <s v="Tennessee"/>
    <x v="13"/>
    <x v="2"/>
    <n v="0.55000000000000004"/>
    <x v="4"/>
    <n v="6000"/>
    <n v="3300.0000000000005"/>
    <n v="1485"/>
    <n v="0.44999999999999996"/>
    <n v="2021"/>
    <x v="10"/>
    <x v="10"/>
  </r>
  <r>
    <x v="1"/>
    <n v="1197831"/>
    <d v="2021-11-04T00:00:00"/>
    <x v="1"/>
    <s v="Tennessee"/>
    <x v="13"/>
    <x v="3"/>
    <n v="0.55000000000000004"/>
    <x v="4"/>
    <n v="4750"/>
    <n v="2612.5"/>
    <n v="1436.8750000000002"/>
    <n v="0.55000000000000004"/>
    <n v="2021"/>
    <x v="10"/>
    <x v="10"/>
  </r>
  <r>
    <x v="1"/>
    <n v="1197831"/>
    <d v="2021-11-04T00:00:00"/>
    <x v="1"/>
    <s v="Tennessee"/>
    <x v="13"/>
    <x v="4"/>
    <n v="0.54999999999999993"/>
    <x v="4"/>
    <n v="4500"/>
    <n v="2474.9999999999995"/>
    <n v="989.99999999999977"/>
    <n v="0.39999999999999997"/>
    <n v="2021"/>
    <x v="10"/>
    <x v="10"/>
  </r>
  <r>
    <x v="1"/>
    <n v="1197831"/>
    <d v="2021-11-04T00:00:00"/>
    <x v="1"/>
    <s v="Tennessee"/>
    <x v="13"/>
    <x v="5"/>
    <n v="0.65"/>
    <x v="5"/>
    <n v="6500"/>
    <n v="4225"/>
    <n v="2535.0000000000005"/>
    <n v="0.60000000000000009"/>
    <n v="2021"/>
    <x v="10"/>
    <x v="10"/>
  </r>
  <r>
    <x v="1"/>
    <n v="1197831"/>
    <d v="2021-12-03T00:00:00"/>
    <x v="1"/>
    <s v="Tennessee"/>
    <x v="13"/>
    <x v="0"/>
    <n v="0.54999999999999993"/>
    <x v="4"/>
    <n v="8000"/>
    <n v="4399.9999999999991"/>
    <n v="1979.9999999999993"/>
    <n v="0.44999999999999996"/>
    <n v="2021"/>
    <x v="11"/>
    <x v="11"/>
  </r>
  <r>
    <x v="1"/>
    <n v="1197831"/>
    <d v="2021-12-03T00:00:00"/>
    <x v="1"/>
    <s v="Tennessee"/>
    <x v="13"/>
    <x v="1"/>
    <n v="0.54999999999999993"/>
    <x v="4"/>
    <n v="8000"/>
    <n v="4399.9999999999991"/>
    <n v="1979.9999999999993"/>
    <n v="0.44999999999999996"/>
    <n v="2021"/>
    <x v="11"/>
    <x v="11"/>
  </r>
  <r>
    <x v="1"/>
    <n v="1197831"/>
    <d v="2021-12-03T00:00:00"/>
    <x v="1"/>
    <s v="Tennessee"/>
    <x v="13"/>
    <x v="2"/>
    <n v="0.6"/>
    <x v="3"/>
    <n v="7000"/>
    <n v="4200"/>
    <n v="1889.9999999999998"/>
    <n v="0.44999999999999996"/>
    <n v="2021"/>
    <x v="11"/>
    <x v="11"/>
  </r>
  <r>
    <x v="1"/>
    <n v="1197831"/>
    <d v="2021-12-03T00:00:00"/>
    <x v="1"/>
    <s v="Tennessee"/>
    <x v="13"/>
    <x v="3"/>
    <n v="0.6"/>
    <x v="3"/>
    <n v="5500"/>
    <n v="3300"/>
    <n v="1815.0000000000002"/>
    <n v="0.55000000000000004"/>
    <n v="2021"/>
    <x v="11"/>
    <x v="11"/>
  </r>
  <r>
    <x v="1"/>
    <n v="1197831"/>
    <d v="2021-12-03T00:00:00"/>
    <x v="1"/>
    <s v="Tennessee"/>
    <x v="13"/>
    <x v="4"/>
    <n v="0.54999999999999993"/>
    <x v="4"/>
    <n v="5000"/>
    <n v="2749.9999999999995"/>
    <n v="1099.9999999999998"/>
    <n v="0.39999999999999997"/>
    <n v="2021"/>
    <x v="11"/>
    <x v="11"/>
  </r>
  <r>
    <x v="1"/>
    <n v="1197831"/>
    <d v="2021-12-03T00:00:00"/>
    <x v="1"/>
    <s v="Tennessee"/>
    <x v="13"/>
    <x v="5"/>
    <n v="0.65"/>
    <x v="5"/>
    <n v="7500"/>
    <n v="4875"/>
    <n v="2925.0000000000005"/>
    <n v="0.60000000000000009"/>
    <n v="2021"/>
    <x v="11"/>
    <x v="11"/>
  </r>
  <r>
    <x v="0"/>
    <n v="1185732"/>
    <d v="2021-01-11T00:00:00"/>
    <x v="3"/>
    <s v="Nebraska"/>
    <x v="14"/>
    <x v="0"/>
    <n v="0.35"/>
    <x v="8"/>
    <n v="4250"/>
    <n v="1487.5"/>
    <n v="595"/>
    <n v="0.4"/>
    <n v="2021"/>
    <x v="0"/>
    <x v="0"/>
  </r>
  <r>
    <x v="0"/>
    <n v="1185732"/>
    <d v="2021-01-11T00:00:00"/>
    <x v="3"/>
    <s v="Nebraska"/>
    <x v="14"/>
    <x v="1"/>
    <n v="0.35"/>
    <x v="8"/>
    <n v="2250"/>
    <n v="787.5"/>
    <n v="275.625"/>
    <n v="0.35"/>
    <n v="2021"/>
    <x v="0"/>
    <x v="0"/>
  </r>
  <r>
    <x v="0"/>
    <n v="1185732"/>
    <d v="2021-01-11T00:00:00"/>
    <x v="3"/>
    <s v="Nebraska"/>
    <x v="14"/>
    <x v="2"/>
    <n v="0.25"/>
    <x v="7"/>
    <n v="2250"/>
    <n v="562.5"/>
    <n v="196.875"/>
    <n v="0.35"/>
    <n v="2021"/>
    <x v="0"/>
    <x v="0"/>
  </r>
  <r>
    <x v="0"/>
    <n v="1185732"/>
    <d v="2021-01-11T00:00:00"/>
    <x v="3"/>
    <s v="Nebraska"/>
    <x v="14"/>
    <x v="3"/>
    <n v="0.30000000000000004"/>
    <x v="9"/>
    <n v="750"/>
    <n v="225.00000000000003"/>
    <n v="90.000000000000014"/>
    <n v="0.4"/>
    <n v="2021"/>
    <x v="0"/>
    <x v="0"/>
  </r>
  <r>
    <x v="0"/>
    <n v="1185732"/>
    <d v="2021-01-11T00:00:00"/>
    <x v="3"/>
    <s v="Nebraska"/>
    <x v="14"/>
    <x v="4"/>
    <n v="0.44999999999999996"/>
    <x v="2"/>
    <n v="1250"/>
    <n v="562.5"/>
    <n v="196.875"/>
    <n v="0.35"/>
    <n v="2021"/>
    <x v="0"/>
    <x v="0"/>
  </r>
  <r>
    <x v="0"/>
    <n v="1185732"/>
    <d v="2021-01-11T00:00:00"/>
    <x v="3"/>
    <s v="Nebraska"/>
    <x v="14"/>
    <x v="5"/>
    <n v="0.35"/>
    <x v="8"/>
    <n v="2250"/>
    <n v="787.5"/>
    <n v="393.75"/>
    <n v="0.5"/>
    <n v="2021"/>
    <x v="0"/>
    <x v="0"/>
  </r>
  <r>
    <x v="0"/>
    <n v="1185732"/>
    <d v="2021-02-11T00:00:00"/>
    <x v="3"/>
    <s v="Nebraska"/>
    <x v="14"/>
    <x v="0"/>
    <n v="0.35"/>
    <x v="8"/>
    <n v="4750"/>
    <n v="1662.5"/>
    <n v="665"/>
    <n v="0.4"/>
    <n v="2021"/>
    <x v="1"/>
    <x v="1"/>
  </r>
  <r>
    <x v="0"/>
    <n v="1185732"/>
    <d v="2021-02-11T00:00:00"/>
    <x v="3"/>
    <s v="Nebraska"/>
    <x v="14"/>
    <x v="1"/>
    <n v="0.35"/>
    <x v="8"/>
    <n v="1250"/>
    <n v="437.5"/>
    <n v="153.125"/>
    <n v="0.35"/>
    <n v="2021"/>
    <x v="1"/>
    <x v="1"/>
  </r>
  <r>
    <x v="0"/>
    <n v="1185732"/>
    <d v="2021-02-11T00:00:00"/>
    <x v="3"/>
    <s v="Nebraska"/>
    <x v="14"/>
    <x v="2"/>
    <n v="0.25"/>
    <x v="7"/>
    <n v="1750"/>
    <n v="437.5"/>
    <n v="153.125"/>
    <n v="0.35"/>
    <n v="2021"/>
    <x v="1"/>
    <x v="1"/>
  </r>
  <r>
    <x v="0"/>
    <n v="1185732"/>
    <d v="2021-02-11T00:00:00"/>
    <x v="3"/>
    <s v="Nebraska"/>
    <x v="14"/>
    <x v="3"/>
    <n v="0.30000000000000004"/>
    <x v="9"/>
    <n v="500"/>
    <n v="150.00000000000003"/>
    <n v="60.000000000000014"/>
    <n v="0.4"/>
    <n v="2021"/>
    <x v="1"/>
    <x v="1"/>
  </r>
  <r>
    <x v="0"/>
    <n v="1185732"/>
    <d v="2021-02-11T00:00:00"/>
    <x v="3"/>
    <s v="Nebraska"/>
    <x v="14"/>
    <x v="4"/>
    <n v="0.44999999999999996"/>
    <x v="2"/>
    <n v="1250"/>
    <n v="562.5"/>
    <n v="196.875"/>
    <n v="0.35"/>
    <n v="2021"/>
    <x v="1"/>
    <x v="1"/>
  </r>
  <r>
    <x v="0"/>
    <n v="1185732"/>
    <d v="2021-02-11T00:00:00"/>
    <x v="3"/>
    <s v="Nebraska"/>
    <x v="14"/>
    <x v="5"/>
    <n v="0.35"/>
    <x v="8"/>
    <n v="2000"/>
    <n v="700"/>
    <n v="350"/>
    <n v="0.5"/>
    <n v="2021"/>
    <x v="1"/>
    <x v="1"/>
  </r>
  <r>
    <x v="0"/>
    <n v="1185732"/>
    <d v="2021-03-10T00:00:00"/>
    <x v="3"/>
    <s v="Nebraska"/>
    <x v="14"/>
    <x v="0"/>
    <n v="0.4"/>
    <x v="1"/>
    <n v="4200"/>
    <n v="1680"/>
    <n v="672"/>
    <n v="0.4"/>
    <n v="2021"/>
    <x v="2"/>
    <x v="2"/>
  </r>
  <r>
    <x v="0"/>
    <n v="1185732"/>
    <d v="2021-03-10T00:00:00"/>
    <x v="3"/>
    <s v="Nebraska"/>
    <x v="14"/>
    <x v="1"/>
    <n v="0.4"/>
    <x v="1"/>
    <n v="1000"/>
    <n v="400"/>
    <n v="140"/>
    <n v="0.35"/>
    <n v="2021"/>
    <x v="2"/>
    <x v="2"/>
  </r>
  <r>
    <x v="0"/>
    <n v="1185732"/>
    <d v="2021-03-10T00:00:00"/>
    <x v="3"/>
    <s v="Nebraska"/>
    <x v="14"/>
    <x v="2"/>
    <n v="0.30000000000000004"/>
    <x v="9"/>
    <n v="1500"/>
    <n v="450.00000000000006"/>
    <n v="157.5"/>
    <n v="0.35"/>
    <n v="2021"/>
    <x v="2"/>
    <x v="2"/>
  </r>
  <r>
    <x v="0"/>
    <n v="1185732"/>
    <d v="2021-03-10T00:00:00"/>
    <x v="3"/>
    <s v="Nebraska"/>
    <x v="14"/>
    <x v="3"/>
    <n v="0.35"/>
    <x v="8"/>
    <n v="0"/>
    <n v="0"/>
    <n v="0"/>
    <n v="0.4"/>
    <n v="2021"/>
    <x v="2"/>
    <x v="2"/>
  </r>
  <r>
    <x v="0"/>
    <n v="1185732"/>
    <d v="2021-03-10T00:00:00"/>
    <x v="3"/>
    <s v="Nebraska"/>
    <x v="14"/>
    <x v="4"/>
    <n v="0.5"/>
    <x v="0"/>
    <n v="500"/>
    <n v="250"/>
    <n v="87.5"/>
    <n v="0.35"/>
    <n v="2021"/>
    <x v="2"/>
    <x v="2"/>
  </r>
  <r>
    <x v="0"/>
    <n v="1185732"/>
    <d v="2021-03-10T00:00:00"/>
    <x v="3"/>
    <s v="Nebraska"/>
    <x v="14"/>
    <x v="5"/>
    <n v="0.4"/>
    <x v="1"/>
    <n v="1500"/>
    <n v="600"/>
    <n v="300"/>
    <n v="0.5"/>
    <n v="2021"/>
    <x v="2"/>
    <x v="2"/>
  </r>
  <r>
    <x v="0"/>
    <n v="1185732"/>
    <d v="2021-04-11T00:00:00"/>
    <x v="3"/>
    <s v="Nebraska"/>
    <x v="14"/>
    <x v="0"/>
    <n v="0.4"/>
    <x v="1"/>
    <n v="3750"/>
    <n v="1500"/>
    <n v="600"/>
    <n v="0.4"/>
    <n v="2021"/>
    <x v="3"/>
    <x v="3"/>
  </r>
  <r>
    <x v="0"/>
    <n v="1185732"/>
    <d v="2021-04-11T00:00:00"/>
    <x v="3"/>
    <s v="Nebraska"/>
    <x v="14"/>
    <x v="1"/>
    <n v="0.35000000000000003"/>
    <x v="8"/>
    <n v="750"/>
    <n v="262.5"/>
    <n v="91.875"/>
    <n v="0.35"/>
    <n v="2021"/>
    <x v="3"/>
    <x v="3"/>
  </r>
  <r>
    <x v="0"/>
    <n v="1185732"/>
    <d v="2021-04-11T00:00:00"/>
    <x v="3"/>
    <s v="Nebraska"/>
    <x v="14"/>
    <x v="2"/>
    <n v="0.25000000000000006"/>
    <x v="7"/>
    <n v="750"/>
    <n v="187.50000000000003"/>
    <n v="65.625"/>
    <n v="0.35"/>
    <n v="2021"/>
    <x v="3"/>
    <x v="3"/>
  </r>
  <r>
    <x v="0"/>
    <n v="1185732"/>
    <d v="2021-04-11T00:00:00"/>
    <x v="3"/>
    <s v="Nebraska"/>
    <x v="14"/>
    <x v="3"/>
    <n v="0.3"/>
    <x v="9"/>
    <n v="0"/>
    <n v="0"/>
    <n v="0"/>
    <n v="0.4"/>
    <n v="2021"/>
    <x v="3"/>
    <x v="3"/>
  </r>
  <r>
    <x v="0"/>
    <n v="1185732"/>
    <d v="2021-04-11T00:00:00"/>
    <x v="3"/>
    <s v="Nebraska"/>
    <x v="14"/>
    <x v="4"/>
    <n v="0.45"/>
    <x v="2"/>
    <n v="250"/>
    <n v="112.5"/>
    <n v="39.375"/>
    <n v="0.35"/>
    <n v="2021"/>
    <x v="3"/>
    <x v="3"/>
  </r>
  <r>
    <x v="0"/>
    <n v="1185732"/>
    <d v="2021-04-11T00:00:00"/>
    <x v="3"/>
    <s v="Nebraska"/>
    <x v="14"/>
    <x v="5"/>
    <n v="0.35000000000000003"/>
    <x v="8"/>
    <n v="1500"/>
    <n v="525"/>
    <n v="262.5"/>
    <n v="0.5"/>
    <n v="2021"/>
    <x v="3"/>
    <x v="3"/>
  </r>
  <r>
    <x v="0"/>
    <n v="1185732"/>
    <d v="2021-05-12T00:00:00"/>
    <x v="3"/>
    <s v="Nebraska"/>
    <x v="14"/>
    <x v="0"/>
    <n v="0.45"/>
    <x v="2"/>
    <n v="4200"/>
    <n v="1890"/>
    <n v="756"/>
    <n v="0.4"/>
    <n v="2021"/>
    <x v="4"/>
    <x v="4"/>
  </r>
  <r>
    <x v="0"/>
    <n v="1185732"/>
    <d v="2021-05-12T00:00:00"/>
    <x v="3"/>
    <s v="Nebraska"/>
    <x v="14"/>
    <x v="1"/>
    <n v="0.40000000000000008"/>
    <x v="1"/>
    <n v="1250"/>
    <n v="500.00000000000011"/>
    <n v="175.00000000000003"/>
    <n v="0.35"/>
    <n v="2021"/>
    <x v="4"/>
    <x v="4"/>
  </r>
  <r>
    <x v="0"/>
    <n v="1185732"/>
    <d v="2021-05-12T00:00:00"/>
    <x v="3"/>
    <s v="Nebraska"/>
    <x v="14"/>
    <x v="2"/>
    <n v="0.35000000000000003"/>
    <x v="8"/>
    <n v="1000"/>
    <n v="350.00000000000006"/>
    <n v="122.50000000000001"/>
    <n v="0.35"/>
    <n v="2021"/>
    <x v="4"/>
    <x v="4"/>
  </r>
  <r>
    <x v="0"/>
    <n v="1185732"/>
    <d v="2021-05-12T00:00:00"/>
    <x v="3"/>
    <s v="Nebraska"/>
    <x v="14"/>
    <x v="3"/>
    <n v="0.35000000000000003"/>
    <x v="8"/>
    <n v="250"/>
    <n v="87.500000000000014"/>
    <n v="35.000000000000007"/>
    <n v="0.4"/>
    <n v="2021"/>
    <x v="4"/>
    <x v="4"/>
  </r>
  <r>
    <x v="0"/>
    <n v="1185732"/>
    <d v="2021-05-12T00:00:00"/>
    <x v="3"/>
    <s v="Nebraska"/>
    <x v="14"/>
    <x v="4"/>
    <n v="0.49999999999999994"/>
    <x v="0"/>
    <n v="500"/>
    <n v="249.99999999999997"/>
    <n v="87.499999999999986"/>
    <n v="0.35"/>
    <n v="2021"/>
    <x v="4"/>
    <x v="4"/>
  </r>
  <r>
    <x v="0"/>
    <n v="1185732"/>
    <d v="2021-05-12T00:00:00"/>
    <x v="3"/>
    <s v="Nebraska"/>
    <x v="14"/>
    <x v="5"/>
    <n v="0.54999999999999993"/>
    <x v="4"/>
    <n v="1500"/>
    <n v="824.99999999999989"/>
    <n v="412.49999999999994"/>
    <n v="0.5"/>
    <n v="2021"/>
    <x v="4"/>
    <x v="4"/>
  </r>
  <r>
    <x v="0"/>
    <n v="1185732"/>
    <d v="2021-06-11T00:00:00"/>
    <x v="3"/>
    <s v="Nebraska"/>
    <x v="14"/>
    <x v="0"/>
    <n v="0.4"/>
    <x v="1"/>
    <n v="4000"/>
    <n v="1600"/>
    <n v="640"/>
    <n v="0.4"/>
    <n v="2021"/>
    <x v="5"/>
    <x v="5"/>
  </r>
  <r>
    <x v="0"/>
    <n v="1185732"/>
    <d v="2021-06-11T00:00:00"/>
    <x v="3"/>
    <s v="Nebraska"/>
    <x v="14"/>
    <x v="1"/>
    <n v="0.35000000000000009"/>
    <x v="8"/>
    <n v="1500"/>
    <n v="525.00000000000011"/>
    <n v="183.75000000000003"/>
    <n v="0.35"/>
    <n v="2021"/>
    <x v="5"/>
    <x v="5"/>
  </r>
  <r>
    <x v="0"/>
    <n v="1185732"/>
    <d v="2021-06-11T00:00:00"/>
    <x v="3"/>
    <s v="Nebraska"/>
    <x v="14"/>
    <x v="2"/>
    <n v="0.30000000000000004"/>
    <x v="9"/>
    <n v="1750"/>
    <n v="525.00000000000011"/>
    <n v="183.75000000000003"/>
    <n v="0.35"/>
    <n v="2021"/>
    <x v="5"/>
    <x v="5"/>
  </r>
  <r>
    <x v="0"/>
    <n v="1185732"/>
    <d v="2021-06-11T00:00:00"/>
    <x v="3"/>
    <s v="Nebraska"/>
    <x v="14"/>
    <x v="3"/>
    <n v="0.30000000000000004"/>
    <x v="9"/>
    <n v="1500"/>
    <n v="450.00000000000006"/>
    <n v="180.00000000000003"/>
    <n v="0.4"/>
    <n v="2021"/>
    <x v="5"/>
    <x v="5"/>
  </r>
  <r>
    <x v="0"/>
    <n v="1185732"/>
    <d v="2021-06-11T00:00:00"/>
    <x v="3"/>
    <s v="Nebraska"/>
    <x v="14"/>
    <x v="4"/>
    <n v="0.45"/>
    <x v="2"/>
    <n v="1500"/>
    <n v="675"/>
    <n v="236.24999999999997"/>
    <n v="0.35"/>
    <n v="2021"/>
    <x v="5"/>
    <x v="5"/>
  </r>
  <r>
    <x v="0"/>
    <n v="1185732"/>
    <d v="2021-06-11T00:00:00"/>
    <x v="3"/>
    <s v="Nebraska"/>
    <x v="14"/>
    <x v="5"/>
    <n v="0.5"/>
    <x v="0"/>
    <n v="3250"/>
    <n v="1625"/>
    <n v="812.5"/>
    <n v="0.5"/>
    <n v="2021"/>
    <x v="5"/>
    <x v="5"/>
  </r>
  <r>
    <x v="0"/>
    <n v="1185732"/>
    <d v="2021-07-10T00:00:00"/>
    <x v="3"/>
    <s v="Nebraska"/>
    <x v="14"/>
    <x v="0"/>
    <n v="0.45"/>
    <x v="2"/>
    <n v="5500"/>
    <n v="2475"/>
    <n v="990"/>
    <n v="0.4"/>
    <n v="2021"/>
    <x v="6"/>
    <x v="6"/>
  </r>
  <r>
    <x v="0"/>
    <n v="1185732"/>
    <d v="2021-07-10T00:00:00"/>
    <x v="3"/>
    <s v="Nebraska"/>
    <x v="14"/>
    <x v="1"/>
    <n v="0.40000000000000008"/>
    <x v="1"/>
    <n v="3000"/>
    <n v="1200.0000000000002"/>
    <n v="420.00000000000006"/>
    <n v="0.35"/>
    <n v="2021"/>
    <x v="6"/>
    <x v="6"/>
  </r>
  <r>
    <x v="0"/>
    <n v="1185732"/>
    <d v="2021-07-10T00:00:00"/>
    <x v="3"/>
    <s v="Nebraska"/>
    <x v="14"/>
    <x v="2"/>
    <n v="0.35000000000000003"/>
    <x v="8"/>
    <n v="2250"/>
    <n v="787.50000000000011"/>
    <n v="275.625"/>
    <n v="0.35"/>
    <n v="2021"/>
    <x v="6"/>
    <x v="6"/>
  </r>
  <r>
    <x v="0"/>
    <n v="1185732"/>
    <d v="2021-07-10T00:00:00"/>
    <x v="3"/>
    <s v="Nebraska"/>
    <x v="14"/>
    <x v="3"/>
    <n v="0.35000000000000003"/>
    <x v="8"/>
    <n v="1750"/>
    <n v="612.50000000000011"/>
    <n v="245.00000000000006"/>
    <n v="0.4"/>
    <n v="2021"/>
    <x v="6"/>
    <x v="6"/>
  </r>
  <r>
    <x v="0"/>
    <n v="1185732"/>
    <d v="2021-07-10T00:00:00"/>
    <x v="3"/>
    <s v="Nebraska"/>
    <x v="14"/>
    <x v="4"/>
    <n v="0.45"/>
    <x v="2"/>
    <n v="1750"/>
    <n v="787.5"/>
    <n v="275.625"/>
    <n v="0.35"/>
    <n v="2021"/>
    <x v="6"/>
    <x v="6"/>
  </r>
  <r>
    <x v="0"/>
    <n v="1185732"/>
    <d v="2021-07-10T00:00:00"/>
    <x v="3"/>
    <s v="Nebraska"/>
    <x v="14"/>
    <x v="5"/>
    <n v="0.5"/>
    <x v="0"/>
    <n v="3500"/>
    <n v="1750"/>
    <n v="875"/>
    <n v="0.5"/>
    <n v="2021"/>
    <x v="6"/>
    <x v="6"/>
  </r>
  <r>
    <x v="0"/>
    <n v="1185732"/>
    <d v="2021-08-11T00:00:00"/>
    <x v="3"/>
    <s v="Nebraska"/>
    <x v="14"/>
    <x v="0"/>
    <n v="0.45"/>
    <x v="2"/>
    <n v="5000"/>
    <n v="2250"/>
    <n v="900"/>
    <n v="0.4"/>
    <n v="2021"/>
    <x v="7"/>
    <x v="7"/>
  </r>
  <r>
    <x v="0"/>
    <n v="1185732"/>
    <d v="2021-08-11T00:00:00"/>
    <x v="3"/>
    <s v="Nebraska"/>
    <x v="14"/>
    <x v="1"/>
    <n v="0.45000000000000007"/>
    <x v="2"/>
    <n v="2750"/>
    <n v="1237.5000000000002"/>
    <n v="433.12500000000006"/>
    <n v="0.35"/>
    <n v="2021"/>
    <x v="7"/>
    <x v="7"/>
  </r>
  <r>
    <x v="0"/>
    <n v="1185732"/>
    <d v="2021-08-11T00:00:00"/>
    <x v="3"/>
    <s v="Nebraska"/>
    <x v="14"/>
    <x v="2"/>
    <n v="0.4"/>
    <x v="1"/>
    <n v="2000"/>
    <n v="800"/>
    <n v="280"/>
    <n v="0.35"/>
    <n v="2021"/>
    <x v="7"/>
    <x v="7"/>
  </r>
  <r>
    <x v="0"/>
    <n v="1185732"/>
    <d v="2021-08-11T00:00:00"/>
    <x v="3"/>
    <s v="Nebraska"/>
    <x v="14"/>
    <x v="3"/>
    <n v="0.30000000000000004"/>
    <x v="9"/>
    <n v="1250"/>
    <n v="375.00000000000006"/>
    <n v="150.00000000000003"/>
    <n v="0.4"/>
    <n v="2021"/>
    <x v="7"/>
    <x v="7"/>
  </r>
  <r>
    <x v="0"/>
    <n v="1185732"/>
    <d v="2021-08-11T00:00:00"/>
    <x v="3"/>
    <s v="Nebraska"/>
    <x v="14"/>
    <x v="4"/>
    <n v="0.4"/>
    <x v="1"/>
    <n v="1000"/>
    <n v="400"/>
    <n v="140"/>
    <n v="0.35"/>
    <n v="2021"/>
    <x v="7"/>
    <x v="7"/>
  </r>
  <r>
    <x v="0"/>
    <n v="1185732"/>
    <d v="2021-08-11T00:00:00"/>
    <x v="3"/>
    <s v="Nebraska"/>
    <x v="14"/>
    <x v="5"/>
    <n v="0.45"/>
    <x v="2"/>
    <n v="2750"/>
    <n v="1237.5"/>
    <n v="618.75"/>
    <n v="0.5"/>
    <n v="2021"/>
    <x v="7"/>
    <x v="7"/>
  </r>
  <r>
    <x v="0"/>
    <n v="1185732"/>
    <d v="2021-09-12T00:00:00"/>
    <x v="3"/>
    <s v="Nebraska"/>
    <x v="14"/>
    <x v="0"/>
    <n v="0.4"/>
    <x v="1"/>
    <n v="4000"/>
    <n v="1600"/>
    <n v="640"/>
    <n v="0.4"/>
    <n v="2021"/>
    <x v="8"/>
    <x v="8"/>
  </r>
  <r>
    <x v="0"/>
    <n v="1185732"/>
    <d v="2021-09-12T00:00:00"/>
    <x v="3"/>
    <s v="Nebraska"/>
    <x v="14"/>
    <x v="1"/>
    <n v="0.35000000000000009"/>
    <x v="8"/>
    <n v="2000"/>
    <n v="700.00000000000023"/>
    <n v="245.00000000000006"/>
    <n v="0.35"/>
    <n v="2021"/>
    <x v="8"/>
    <x v="8"/>
  </r>
  <r>
    <x v="0"/>
    <n v="1185732"/>
    <d v="2021-09-12T00:00:00"/>
    <x v="3"/>
    <s v="Nebraska"/>
    <x v="14"/>
    <x v="2"/>
    <n v="0.2"/>
    <x v="12"/>
    <n v="1000"/>
    <n v="200"/>
    <n v="70"/>
    <n v="0.35"/>
    <n v="2021"/>
    <x v="8"/>
    <x v="8"/>
  </r>
  <r>
    <x v="0"/>
    <n v="1185732"/>
    <d v="2021-09-12T00:00:00"/>
    <x v="3"/>
    <s v="Nebraska"/>
    <x v="14"/>
    <x v="3"/>
    <n v="0.2"/>
    <x v="12"/>
    <n v="750"/>
    <n v="150"/>
    <n v="60"/>
    <n v="0.4"/>
    <n v="2021"/>
    <x v="8"/>
    <x v="8"/>
  </r>
  <r>
    <x v="0"/>
    <n v="1185732"/>
    <d v="2021-09-12T00:00:00"/>
    <x v="3"/>
    <s v="Nebraska"/>
    <x v="14"/>
    <x v="4"/>
    <n v="0.3"/>
    <x v="9"/>
    <n v="750"/>
    <n v="225"/>
    <n v="78.75"/>
    <n v="0.35"/>
    <n v="2021"/>
    <x v="8"/>
    <x v="8"/>
  </r>
  <r>
    <x v="0"/>
    <n v="1185732"/>
    <d v="2021-09-12T00:00:00"/>
    <x v="3"/>
    <s v="Nebraska"/>
    <x v="14"/>
    <x v="5"/>
    <n v="0.35000000000000003"/>
    <x v="8"/>
    <n v="1500"/>
    <n v="525"/>
    <n v="262.5"/>
    <n v="0.5"/>
    <n v="2021"/>
    <x v="8"/>
    <x v="8"/>
  </r>
  <r>
    <x v="0"/>
    <n v="1185732"/>
    <d v="2021-10-11T00:00:00"/>
    <x v="3"/>
    <s v="Nebraska"/>
    <x v="14"/>
    <x v="0"/>
    <n v="0.39999999999999997"/>
    <x v="1"/>
    <n v="3250"/>
    <n v="1300"/>
    <n v="520"/>
    <n v="0.4"/>
    <n v="2021"/>
    <x v="9"/>
    <x v="9"/>
  </r>
  <r>
    <x v="0"/>
    <n v="1185732"/>
    <d v="2021-10-11T00:00:00"/>
    <x v="3"/>
    <s v="Nebraska"/>
    <x v="14"/>
    <x v="1"/>
    <n v="0.3"/>
    <x v="9"/>
    <n v="1500"/>
    <n v="450"/>
    <n v="157.5"/>
    <n v="0.35"/>
    <n v="2021"/>
    <x v="9"/>
    <x v="9"/>
  </r>
  <r>
    <x v="0"/>
    <n v="1185732"/>
    <d v="2021-10-11T00:00:00"/>
    <x v="3"/>
    <s v="Nebraska"/>
    <x v="14"/>
    <x v="2"/>
    <n v="0.3"/>
    <x v="9"/>
    <n v="500"/>
    <n v="150"/>
    <n v="52.5"/>
    <n v="0.35"/>
    <n v="2021"/>
    <x v="9"/>
    <x v="9"/>
  </r>
  <r>
    <x v="0"/>
    <n v="1185732"/>
    <d v="2021-10-11T00:00:00"/>
    <x v="3"/>
    <s v="Nebraska"/>
    <x v="14"/>
    <x v="3"/>
    <n v="0.3"/>
    <x v="9"/>
    <n v="250"/>
    <n v="75"/>
    <n v="30"/>
    <n v="0.4"/>
    <n v="2021"/>
    <x v="9"/>
    <x v="9"/>
  </r>
  <r>
    <x v="0"/>
    <n v="1185732"/>
    <d v="2021-10-11T00:00:00"/>
    <x v="3"/>
    <s v="Nebraska"/>
    <x v="14"/>
    <x v="4"/>
    <n v="0.39999999999999997"/>
    <x v="1"/>
    <n v="250"/>
    <n v="99.999999999999986"/>
    <n v="34.999999999999993"/>
    <n v="0.35"/>
    <n v="2021"/>
    <x v="9"/>
    <x v="9"/>
  </r>
  <r>
    <x v="0"/>
    <n v="1185732"/>
    <d v="2021-10-11T00:00:00"/>
    <x v="3"/>
    <s v="Nebraska"/>
    <x v="14"/>
    <x v="5"/>
    <n v="0.4499999999999999"/>
    <x v="2"/>
    <n v="1500"/>
    <n v="674.99999999999989"/>
    <n v="337.49999999999994"/>
    <n v="0.5"/>
    <n v="2021"/>
    <x v="9"/>
    <x v="9"/>
  </r>
  <r>
    <x v="0"/>
    <n v="1185732"/>
    <d v="2021-11-11T00:00:00"/>
    <x v="3"/>
    <s v="Nebraska"/>
    <x v="14"/>
    <x v="0"/>
    <n v="0.4"/>
    <x v="1"/>
    <n v="3000"/>
    <n v="1200"/>
    <n v="480"/>
    <n v="0.4"/>
    <n v="2021"/>
    <x v="10"/>
    <x v="10"/>
  </r>
  <r>
    <x v="0"/>
    <n v="1185732"/>
    <d v="2021-11-11T00:00:00"/>
    <x v="3"/>
    <s v="Nebraska"/>
    <x v="14"/>
    <x v="1"/>
    <n v="0.30000000000000004"/>
    <x v="9"/>
    <n v="1500"/>
    <n v="450.00000000000006"/>
    <n v="157.5"/>
    <n v="0.35"/>
    <n v="2021"/>
    <x v="10"/>
    <x v="10"/>
  </r>
  <r>
    <x v="0"/>
    <n v="1185732"/>
    <d v="2021-11-11T00:00:00"/>
    <x v="3"/>
    <s v="Nebraska"/>
    <x v="14"/>
    <x v="2"/>
    <n v="0.30000000000000004"/>
    <x v="9"/>
    <n v="950"/>
    <n v="285.00000000000006"/>
    <n v="99.750000000000014"/>
    <n v="0.35"/>
    <n v="2021"/>
    <x v="10"/>
    <x v="10"/>
  </r>
  <r>
    <x v="0"/>
    <n v="1185732"/>
    <d v="2021-11-11T00:00:00"/>
    <x v="3"/>
    <s v="Nebraska"/>
    <x v="14"/>
    <x v="3"/>
    <n v="0.30000000000000004"/>
    <x v="9"/>
    <n v="1250"/>
    <n v="375.00000000000006"/>
    <n v="150.00000000000003"/>
    <n v="0.4"/>
    <n v="2021"/>
    <x v="10"/>
    <x v="10"/>
  </r>
  <r>
    <x v="0"/>
    <n v="1185732"/>
    <d v="2021-11-11T00:00:00"/>
    <x v="3"/>
    <s v="Nebraska"/>
    <x v="14"/>
    <x v="4"/>
    <n v="0.49999999999999994"/>
    <x v="0"/>
    <n v="1000"/>
    <n v="499.99999999999994"/>
    <n v="174.99999999999997"/>
    <n v="0.35"/>
    <n v="2021"/>
    <x v="10"/>
    <x v="10"/>
  </r>
  <r>
    <x v="0"/>
    <n v="1185732"/>
    <d v="2021-11-11T00:00:00"/>
    <x v="3"/>
    <s v="Nebraska"/>
    <x v="14"/>
    <x v="5"/>
    <n v="0.54999999999999982"/>
    <x v="4"/>
    <n v="2000"/>
    <n v="1099.9999999999995"/>
    <n v="549.99999999999977"/>
    <n v="0.5"/>
    <n v="2021"/>
    <x v="10"/>
    <x v="10"/>
  </r>
  <r>
    <x v="0"/>
    <n v="1185732"/>
    <d v="2021-12-10T00:00:00"/>
    <x v="3"/>
    <s v="Nebraska"/>
    <x v="14"/>
    <x v="0"/>
    <n v="0.49999999999999994"/>
    <x v="0"/>
    <n v="4500"/>
    <n v="2249.9999999999995"/>
    <n v="899.99999999999989"/>
    <n v="0.4"/>
    <n v="2021"/>
    <x v="11"/>
    <x v="11"/>
  </r>
  <r>
    <x v="0"/>
    <n v="1185732"/>
    <d v="2021-12-10T00:00:00"/>
    <x v="3"/>
    <s v="Nebraska"/>
    <x v="14"/>
    <x v="1"/>
    <n v="0.4"/>
    <x v="1"/>
    <n v="2500"/>
    <n v="1000"/>
    <n v="350"/>
    <n v="0.35"/>
    <n v="2021"/>
    <x v="11"/>
    <x v="11"/>
  </r>
  <r>
    <x v="0"/>
    <n v="1185732"/>
    <d v="2021-12-10T00:00:00"/>
    <x v="3"/>
    <s v="Nebraska"/>
    <x v="14"/>
    <x v="2"/>
    <n v="0.4"/>
    <x v="1"/>
    <n v="2000"/>
    <n v="800"/>
    <n v="280"/>
    <n v="0.35"/>
    <n v="2021"/>
    <x v="11"/>
    <x v="11"/>
  </r>
  <r>
    <x v="0"/>
    <n v="1185732"/>
    <d v="2021-12-10T00:00:00"/>
    <x v="3"/>
    <s v="Nebraska"/>
    <x v="14"/>
    <x v="3"/>
    <n v="0.4"/>
    <x v="1"/>
    <n v="1500"/>
    <n v="600"/>
    <n v="240"/>
    <n v="0.4"/>
    <n v="2021"/>
    <x v="11"/>
    <x v="11"/>
  </r>
  <r>
    <x v="0"/>
    <n v="1185732"/>
    <d v="2021-12-10T00:00:00"/>
    <x v="3"/>
    <s v="Nebraska"/>
    <x v="14"/>
    <x v="4"/>
    <n v="0.49999999999999994"/>
    <x v="0"/>
    <n v="1500"/>
    <n v="749.99999999999989"/>
    <n v="262.49999999999994"/>
    <n v="0.35"/>
    <n v="2021"/>
    <x v="11"/>
    <x v="11"/>
  </r>
  <r>
    <x v="0"/>
    <n v="1185732"/>
    <d v="2021-12-10T00:00:00"/>
    <x v="3"/>
    <s v="Nebraska"/>
    <x v="14"/>
    <x v="5"/>
    <n v="0.54999999999999982"/>
    <x v="4"/>
    <n v="2500"/>
    <n v="1374.9999999999995"/>
    <n v="687.49999999999977"/>
    <n v="0.5"/>
    <n v="2021"/>
    <x v="11"/>
    <x v="11"/>
  </r>
  <r>
    <x v="1"/>
    <n v="1197831"/>
    <d v="2021-01-02T00:00:00"/>
    <x v="1"/>
    <s v="Alabama"/>
    <x v="15"/>
    <x v="0"/>
    <n v="0.2"/>
    <x v="12"/>
    <n v="6750"/>
    <n v="1350"/>
    <n v="540"/>
    <n v="0.39999999999999997"/>
    <n v="2021"/>
    <x v="0"/>
    <x v="0"/>
  </r>
  <r>
    <x v="1"/>
    <n v="1197831"/>
    <d v="2021-01-02T00:00:00"/>
    <x v="1"/>
    <s v="Alabama"/>
    <x v="15"/>
    <x v="1"/>
    <n v="0.3"/>
    <x v="9"/>
    <n v="6750"/>
    <n v="2025"/>
    <n v="809.99999999999989"/>
    <n v="0.39999999999999997"/>
    <n v="2021"/>
    <x v="0"/>
    <x v="0"/>
  </r>
  <r>
    <x v="1"/>
    <n v="1197831"/>
    <d v="2021-01-02T00:00:00"/>
    <x v="1"/>
    <s v="Alabama"/>
    <x v="15"/>
    <x v="2"/>
    <n v="0.3"/>
    <x v="9"/>
    <n v="4750"/>
    <n v="1425"/>
    <n v="570"/>
    <n v="0.39999999999999997"/>
    <n v="2021"/>
    <x v="0"/>
    <x v="0"/>
  </r>
  <r>
    <x v="1"/>
    <n v="1197831"/>
    <d v="2021-01-02T00:00:00"/>
    <x v="1"/>
    <s v="Alabama"/>
    <x v="15"/>
    <x v="3"/>
    <n v="0.35"/>
    <x v="8"/>
    <n v="4750"/>
    <n v="1662.5"/>
    <n v="831.25"/>
    <n v="0.5"/>
    <n v="2021"/>
    <x v="0"/>
    <x v="0"/>
  </r>
  <r>
    <x v="1"/>
    <n v="1197831"/>
    <d v="2021-01-02T00:00:00"/>
    <x v="1"/>
    <s v="Alabama"/>
    <x v="15"/>
    <x v="4"/>
    <n v="0.4"/>
    <x v="1"/>
    <n v="3250"/>
    <n v="1300"/>
    <n v="454.99999999999994"/>
    <n v="0.35"/>
    <n v="2021"/>
    <x v="0"/>
    <x v="0"/>
  </r>
  <r>
    <x v="1"/>
    <n v="1197831"/>
    <d v="2021-01-02T00:00:00"/>
    <x v="1"/>
    <s v="Alabama"/>
    <x v="15"/>
    <x v="5"/>
    <n v="0.35"/>
    <x v="8"/>
    <n v="4750"/>
    <n v="1662.5"/>
    <n v="914.37500000000011"/>
    <n v="0.55000000000000004"/>
    <n v="2021"/>
    <x v="0"/>
    <x v="0"/>
  </r>
  <r>
    <x v="1"/>
    <n v="1197831"/>
    <d v="2021-02-01T00:00:00"/>
    <x v="1"/>
    <s v="Alabama"/>
    <x v="15"/>
    <x v="0"/>
    <n v="0.25"/>
    <x v="7"/>
    <n v="6250"/>
    <n v="1562.5"/>
    <n v="625"/>
    <n v="0.39999999999999997"/>
    <n v="2021"/>
    <x v="1"/>
    <x v="1"/>
  </r>
  <r>
    <x v="1"/>
    <n v="1197831"/>
    <d v="2021-02-01T00:00:00"/>
    <x v="1"/>
    <s v="Alabama"/>
    <x v="15"/>
    <x v="1"/>
    <n v="0.35"/>
    <x v="8"/>
    <n v="6000"/>
    <n v="2100"/>
    <n v="839.99999999999989"/>
    <n v="0.39999999999999997"/>
    <n v="2021"/>
    <x v="1"/>
    <x v="1"/>
  </r>
  <r>
    <x v="1"/>
    <n v="1197831"/>
    <d v="2021-02-01T00:00:00"/>
    <x v="1"/>
    <s v="Alabama"/>
    <x v="15"/>
    <x v="2"/>
    <n v="0.35"/>
    <x v="8"/>
    <n v="4250"/>
    <n v="1487.5"/>
    <n v="595"/>
    <n v="0.39999999999999997"/>
    <n v="2021"/>
    <x v="1"/>
    <x v="1"/>
  </r>
  <r>
    <x v="1"/>
    <n v="1197831"/>
    <d v="2021-02-01T00:00:00"/>
    <x v="1"/>
    <s v="Alabama"/>
    <x v="15"/>
    <x v="3"/>
    <n v="0.35"/>
    <x v="8"/>
    <n v="3750"/>
    <n v="1312.5"/>
    <n v="656.25"/>
    <n v="0.5"/>
    <n v="2021"/>
    <x v="1"/>
    <x v="1"/>
  </r>
  <r>
    <x v="1"/>
    <n v="1197831"/>
    <d v="2021-02-01T00:00:00"/>
    <x v="1"/>
    <s v="Alabama"/>
    <x v="15"/>
    <x v="4"/>
    <n v="0.4"/>
    <x v="1"/>
    <n v="2500"/>
    <n v="1000"/>
    <n v="350"/>
    <n v="0.35"/>
    <n v="2021"/>
    <x v="1"/>
    <x v="1"/>
  </r>
  <r>
    <x v="1"/>
    <n v="1197831"/>
    <d v="2021-02-01T00:00:00"/>
    <x v="1"/>
    <s v="Alabama"/>
    <x v="15"/>
    <x v="5"/>
    <n v="0.35"/>
    <x v="8"/>
    <n v="4500"/>
    <n v="1575"/>
    <n v="866.25000000000011"/>
    <n v="0.55000000000000004"/>
    <n v="2021"/>
    <x v="1"/>
    <x v="1"/>
  </r>
  <r>
    <x v="1"/>
    <n v="1197831"/>
    <d v="2021-03-03T00:00:00"/>
    <x v="1"/>
    <s v="Alabama"/>
    <x v="15"/>
    <x v="0"/>
    <n v="0.3"/>
    <x v="9"/>
    <n v="6250"/>
    <n v="1875"/>
    <n v="843.74999999999989"/>
    <n v="0.44999999999999996"/>
    <n v="2021"/>
    <x v="2"/>
    <x v="2"/>
  </r>
  <r>
    <x v="1"/>
    <n v="1197831"/>
    <d v="2021-03-03T00:00:00"/>
    <x v="1"/>
    <s v="Alabama"/>
    <x v="15"/>
    <x v="1"/>
    <n v="0.4"/>
    <x v="1"/>
    <n v="6250"/>
    <n v="2500"/>
    <n v="1125"/>
    <n v="0.44999999999999996"/>
    <n v="2021"/>
    <x v="2"/>
    <x v="2"/>
  </r>
  <r>
    <x v="1"/>
    <n v="1197831"/>
    <d v="2021-03-03T00:00:00"/>
    <x v="1"/>
    <s v="Alabama"/>
    <x v="15"/>
    <x v="2"/>
    <n v="0.3"/>
    <x v="9"/>
    <n v="4500"/>
    <n v="1350"/>
    <n v="607.49999999999989"/>
    <n v="0.44999999999999996"/>
    <n v="2021"/>
    <x v="2"/>
    <x v="2"/>
  </r>
  <r>
    <x v="1"/>
    <n v="1197831"/>
    <d v="2021-03-03T00:00:00"/>
    <x v="1"/>
    <s v="Alabama"/>
    <x v="15"/>
    <x v="3"/>
    <n v="0.35000000000000003"/>
    <x v="8"/>
    <n v="3500"/>
    <n v="1225.0000000000002"/>
    <n v="673.75000000000023"/>
    <n v="0.55000000000000004"/>
    <n v="2021"/>
    <x v="2"/>
    <x v="2"/>
  </r>
  <r>
    <x v="1"/>
    <n v="1197831"/>
    <d v="2021-03-03T00:00:00"/>
    <x v="1"/>
    <s v="Alabama"/>
    <x v="15"/>
    <x v="4"/>
    <n v="0.4"/>
    <x v="1"/>
    <n v="2500"/>
    <n v="1000"/>
    <n v="399.99999999999994"/>
    <n v="0.39999999999999997"/>
    <n v="2021"/>
    <x v="2"/>
    <x v="2"/>
  </r>
  <r>
    <x v="1"/>
    <n v="1197831"/>
    <d v="2021-03-03T00:00:00"/>
    <x v="1"/>
    <s v="Alabama"/>
    <x v="15"/>
    <x v="5"/>
    <n v="0.35000000000000003"/>
    <x v="8"/>
    <n v="4000"/>
    <n v="1400.0000000000002"/>
    <n v="840.00000000000023"/>
    <n v="0.60000000000000009"/>
    <n v="2021"/>
    <x v="2"/>
    <x v="2"/>
  </r>
  <r>
    <x v="1"/>
    <n v="1197831"/>
    <d v="2021-04-02T00:00:00"/>
    <x v="1"/>
    <s v="Alabama"/>
    <x v="15"/>
    <x v="0"/>
    <n v="0.19999999999999998"/>
    <x v="12"/>
    <n v="6500"/>
    <n v="1300"/>
    <n v="584.99999999999989"/>
    <n v="0.44999999999999996"/>
    <n v="2021"/>
    <x v="3"/>
    <x v="3"/>
  </r>
  <r>
    <x v="1"/>
    <n v="1197831"/>
    <d v="2021-04-02T00:00:00"/>
    <x v="1"/>
    <s v="Alabama"/>
    <x v="15"/>
    <x v="1"/>
    <n v="0.20000000000000007"/>
    <x v="12"/>
    <n v="6500"/>
    <n v="1300.0000000000005"/>
    <n v="585.00000000000011"/>
    <n v="0.44999999999999996"/>
    <n v="2021"/>
    <x v="3"/>
    <x v="3"/>
  </r>
  <r>
    <x v="1"/>
    <n v="1197831"/>
    <d v="2021-04-02T00:00:00"/>
    <x v="1"/>
    <s v="Alabama"/>
    <x v="15"/>
    <x v="2"/>
    <n v="0.14999999999999997"/>
    <x v="17"/>
    <n v="4750"/>
    <n v="712.49999999999989"/>
    <n v="320.62499999999994"/>
    <n v="0.44999999999999996"/>
    <n v="2021"/>
    <x v="3"/>
    <x v="3"/>
  </r>
  <r>
    <x v="1"/>
    <n v="1197831"/>
    <d v="2021-04-02T00:00:00"/>
    <x v="1"/>
    <s v="Alabama"/>
    <x v="15"/>
    <x v="3"/>
    <n v="0.20000000000000007"/>
    <x v="12"/>
    <n v="3750"/>
    <n v="750.00000000000023"/>
    <n v="412.50000000000017"/>
    <n v="0.55000000000000004"/>
    <n v="2021"/>
    <x v="3"/>
    <x v="3"/>
  </r>
  <r>
    <x v="1"/>
    <n v="1197831"/>
    <d v="2021-04-02T00:00:00"/>
    <x v="1"/>
    <s v="Alabama"/>
    <x v="15"/>
    <x v="4"/>
    <n v="0.25"/>
    <x v="7"/>
    <n v="2750"/>
    <n v="687.5"/>
    <n v="275"/>
    <n v="0.39999999999999997"/>
    <n v="2021"/>
    <x v="3"/>
    <x v="3"/>
  </r>
  <r>
    <x v="1"/>
    <n v="1197831"/>
    <d v="2021-04-02T00:00:00"/>
    <x v="1"/>
    <s v="Alabama"/>
    <x v="15"/>
    <x v="5"/>
    <n v="0.20000000000000007"/>
    <x v="12"/>
    <n v="5500"/>
    <n v="1100.0000000000005"/>
    <n v="660.00000000000034"/>
    <n v="0.60000000000000009"/>
    <n v="2021"/>
    <x v="3"/>
    <x v="3"/>
  </r>
  <r>
    <x v="1"/>
    <n v="1197831"/>
    <d v="2021-05-02T00:00:00"/>
    <x v="1"/>
    <s v="Alabama"/>
    <x v="15"/>
    <x v="0"/>
    <n v="9.9999999999999964E-2"/>
    <x v="18"/>
    <n v="7000"/>
    <n v="699.99999999999977"/>
    <n v="314.99999999999989"/>
    <n v="0.44999999999999996"/>
    <n v="2021"/>
    <x v="4"/>
    <x v="4"/>
  </r>
  <r>
    <x v="1"/>
    <n v="1197831"/>
    <d v="2021-05-02T00:00:00"/>
    <x v="1"/>
    <s v="Alabama"/>
    <x v="15"/>
    <x v="1"/>
    <n v="0.20000000000000007"/>
    <x v="12"/>
    <n v="7250"/>
    <n v="1450.0000000000005"/>
    <n v="652.50000000000011"/>
    <n v="0.44999999999999996"/>
    <n v="2021"/>
    <x v="4"/>
    <x v="4"/>
  </r>
  <r>
    <x v="1"/>
    <n v="1197831"/>
    <d v="2021-05-02T00:00:00"/>
    <x v="1"/>
    <s v="Alabama"/>
    <x v="15"/>
    <x v="2"/>
    <n v="0.14999999999999997"/>
    <x v="17"/>
    <n v="5750"/>
    <n v="862.49999999999977"/>
    <n v="388.12499999999989"/>
    <n v="0.44999999999999996"/>
    <n v="2021"/>
    <x v="4"/>
    <x v="4"/>
  </r>
  <r>
    <x v="1"/>
    <n v="1197831"/>
    <d v="2021-05-02T00:00:00"/>
    <x v="1"/>
    <s v="Alabama"/>
    <x v="15"/>
    <x v="3"/>
    <n v="0.35000000000000003"/>
    <x v="8"/>
    <n v="5000"/>
    <n v="1750.0000000000002"/>
    <n v="962.50000000000023"/>
    <n v="0.55000000000000004"/>
    <n v="2021"/>
    <x v="4"/>
    <x v="4"/>
  </r>
  <r>
    <x v="1"/>
    <n v="1197831"/>
    <d v="2021-05-02T00:00:00"/>
    <x v="1"/>
    <s v="Alabama"/>
    <x v="15"/>
    <x v="4"/>
    <n v="0.5"/>
    <x v="0"/>
    <n v="4000"/>
    <n v="2000"/>
    <n v="799.99999999999989"/>
    <n v="0.39999999999999997"/>
    <n v="2021"/>
    <x v="4"/>
    <x v="4"/>
  </r>
  <r>
    <x v="1"/>
    <n v="1197831"/>
    <d v="2021-05-02T00:00:00"/>
    <x v="1"/>
    <s v="Alabama"/>
    <x v="15"/>
    <x v="5"/>
    <n v="0.45"/>
    <x v="2"/>
    <n v="7500"/>
    <n v="3375"/>
    <n v="2025.0000000000002"/>
    <n v="0.60000000000000009"/>
    <n v="2021"/>
    <x v="4"/>
    <x v="4"/>
  </r>
  <r>
    <x v="1"/>
    <n v="1197831"/>
    <d v="2021-06-01T00:00:00"/>
    <x v="1"/>
    <s v="Alabama"/>
    <x v="15"/>
    <x v="0"/>
    <n v="0.45"/>
    <x v="2"/>
    <n v="7500"/>
    <n v="3375"/>
    <n v="1518.7499999999998"/>
    <n v="0.44999999999999996"/>
    <n v="2021"/>
    <x v="5"/>
    <x v="5"/>
  </r>
  <r>
    <x v="1"/>
    <n v="1197831"/>
    <d v="2021-06-01T00:00:00"/>
    <x v="1"/>
    <s v="Alabama"/>
    <x v="15"/>
    <x v="1"/>
    <n v="0.5"/>
    <x v="0"/>
    <n v="7500"/>
    <n v="3750"/>
    <n v="1687.4999999999998"/>
    <n v="0.44999999999999996"/>
    <n v="2021"/>
    <x v="5"/>
    <x v="5"/>
  </r>
  <r>
    <x v="1"/>
    <n v="1197831"/>
    <d v="2021-06-01T00:00:00"/>
    <x v="1"/>
    <s v="Alabama"/>
    <x v="15"/>
    <x v="2"/>
    <n v="0.45"/>
    <x v="2"/>
    <n v="6500"/>
    <n v="2925"/>
    <n v="1316.2499999999998"/>
    <n v="0.44999999999999996"/>
    <n v="2021"/>
    <x v="5"/>
    <x v="5"/>
  </r>
  <r>
    <x v="1"/>
    <n v="1197831"/>
    <d v="2021-06-01T00:00:00"/>
    <x v="1"/>
    <s v="Alabama"/>
    <x v="15"/>
    <x v="3"/>
    <n v="0.45"/>
    <x v="2"/>
    <n v="6000"/>
    <n v="2700"/>
    <n v="1485.0000000000002"/>
    <n v="0.55000000000000004"/>
    <n v="2021"/>
    <x v="5"/>
    <x v="5"/>
  </r>
  <r>
    <x v="1"/>
    <n v="1197831"/>
    <d v="2021-06-01T00:00:00"/>
    <x v="1"/>
    <s v="Alabama"/>
    <x v="15"/>
    <x v="4"/>
    <n v="0.5"/>
    <x v="0"/>
    <n v="5000"/>
    <n v="2500"/>
    <n v="999.99999999999989"/>
    <n v="0.39999999999999997"/>
    <n v="2021"/>
    <x v="5"/>
    <x v="5"/>
  </r>
  <r>
    <x v="1"/>
    <n v="1197831"/>
    <d v="2021-06-01T00:00:00"/>
    <x v="1"/>
    <s v="Alabama"/>
    <x v="15"/>
    <x v="5"/>
    <n v="0.55000000000000004"/>
    <x v="4"/>
    <n v="8750"/>
    <n v="4812.5"/>
    <n v="2887.5000000000005"/>
    <n v="0.60000000000000009"/>
    <n v="2021"/>
    <x v="5"/>
    <x v="5"/>
  </r>
  <r>
    <x v="1"/>
    <n v="1197831"/>
    <d v="2021-07-03T00:00:00"/>
    <x v="1"/>
    <s v="Alabama"/>
    <x v="15"/>
    <x v="0"/>
    <n v="0.45"/>
    <x v="2"/>
    <n v="8250"/>
    <n v="3712.5"/>
    <n v="1856.2499999999998"/>
    <n v="0.49999999999999994"/>
    <n v="2021"/>
    <x v="6"/>
    <x v="6"/>
  </r>
  <r>
    <x v="1"/>
    <n v="1197831"/>
    <d v="2021-07-03T00:00:00"/>
    <x v="1"/>
    <s v="Alabama"/>
    <x v="15"/>
    <x v="1"/>
    <n v="0.5"/>
    <x v="0"/>
    <n v="8250"/>
    <n v="4125"/>
    <n v="2062.4999999999995"/>
    <n v="0.49999999999999994"/>
    <n v="2021"/>
    <x v="6"/>
    <x v="6"/>
  </r>
  <r>
    <x v="1"/>
    <n v="1197831"/>
    <d v="2021-07-03T00:00:00"/>
    <x v="1"/>
    <s v="Alabama"/>
    <x v="15"/>
    <x v="2"/>
    <n v="0.45"/>
    <x v="2"/>
    <n v="9750"/>
    <n v="4387.5"/>
    <n v="2193.7499999999995"/>
    <n v="0.49999999999999994"/>
    <n v="2021"/>
    <x v="6"/>
    <x v="6"/>
  </r>
  <r>
    <x v="1"/>
    <n v="1197831"/>
    <d v="2021-07-03T00:00:00"/>
    <x v="1"/>
    <s v="Alabama"/>
    <x v="15"/>
    <x v="3"/>
    <n v="0.45"/>
    <x v="2"/>
    <n v="5750"/>
    <n v="2587.5"/>
    <n v="1552.5000000000002"/>
    <n v="0.60000000000000009"/>
    <n v="2021"/>
    <x v="6"/>
    <x v="6"/>
  </r>
  <r>
    <x v="1"/>
    <n v="1197831"/>
    <d v="2021-07-03T00:00:00"/>
    <x v="1"/>
    <s v="Alabama"/>
    <x v="15"/>
    <x v="4"/>
    <n v="0.5"/>
    <x v="0"/>
    <n v="5250"/>
    <n v="2625"/>
    <n v="1181.2499999999998"/>
    <n v="0.44999999999999996"/>
    <n v="2021"/>
    <x v="6"/>
    <x v="6"/>
  </r>
  <r>
    <x v="1"/>
    <n v="1197831"/>
    <d v="2021-07-03T00:00:00"/>
    <x v="1"/>
    <s v="Alabama"/>
    <x v="15"/>
    <x v="5"/>
    <n v="0.6"/>
    <x v="3"/>
    <n v="8000"/>
    <n v="4800"/>
    <n v="3120.0000000000005"/>
    <n v="0.65000000000000013"/>
    <n v="2021"/>
    <x v="6"/>
    <x v="6"/>
  </r>
  <r>
    <x v="1"/>
    <n v="1197831"/>
    <d v="2021-08-05T00:00:00"/>
    <x v="1"/>
    <s v="Alabama"/>
    <x v="15"/>
    <x v="0"/>
    <n v="0.4"/>
    <x v="1"/>
    <n v="7500"/>
    <n v="3000"/>
    <n v="1499.9999999999998"/>
    <n v="0.49999999999999994"/>
    <n v="2021"/>
    <x v="7"/>
    <x v="7"/>
  </r>
  <r>
    <x v="1"/>
    <n v="1197831"/>
    <d v="2021-08-05T00:00:00"/>
    <x v="1"/>
    <s v="Alabama"/>
    <x v="15"/>
    <x v="1"/>
    <n v="0.55000000000000004"/>
    <x v="4"/>
    <n v="7500"/>
    <n v="4125"/>
    <n v="2062.4999999999995"/>
    <n v="0.49999999999999994"/>
    <n v="2021"/>
    <x v="7"/>
    <x v="7"/>
  </r>
  <r>
    <x v="1"/>
    <n v="1197831"/>
    <d v="2021-08-05T00:00:00"/>
    <x v="1"/>
    <s v="Alabama"/>
    <x v="15"/>
    <x v="2"/>
    <n v="0.55000000000000004"/>
    <x v="4"/>
    <n v="9250"/>
    <n v="5087.5"/>
    <n v="2543.7499999999995"/>
    <n v="0.49999999999999994"/>
    <n v="2021"/>
    <x v="7"/>
    <x v="7"/>
  </r>
  <r>
    <x v="1"/>
    <n v="1197831"/>
    <d v="2021-08-05T00:00:00"/>
    <x v="1"/>
    <s v="Alabama"/>
    <x v="15"/>
    <x v="3"/>
    <n v="0.5"/>
    <x v="0"/>
    <n v="4250"/>
    <n v="2125"/>
    <n v="1275.0000000000002"/>
    <n v="0.60000000000000009"/>
    <n v="2021"/>
    <x v="7"/>
    <x v="7"/>
  </r>
  <r>
    <x v="1"/>
    <n v="1197831"/>
    <d v="2021-08-05T00:00:00"/>
    <x v="1"/>
    <s v="Alabama"/>
    <x v="15"/>
    <x v="4"/>
    <n v="0.55000000000000004"/>
    <x v="4"/>
    <n v="4250"/>
    <n v="2337.5"/>
    <n v="1051.875"/>
    <n v="0.44999999999999996"/>
    <n v="2021"/>
    <x v="7"/>
    <x v="7"/>
  </r>
  <r>
    <x v="1"/>
    <n v="1197831"/>
    <d v="2021-08-05T00:00:00"/>
    <x v="1"/>
    <s v="Alabama"/>
    <x v="15"/>
    <x v="5"/>
    <n v="0.6"/>
    <x v="3"/>
    <n v="6750"/>
    <n v="4050"/>
    <n v="2632.5000000000005"/>
    <n v="0.65000000000000013"/>
    <n v="2021"/>
    <x v="7"/>
    <x v="7"/>
  </r>
  <r>
    <x v="1"/>
    <n v="1197831"/>
    <d v="2021-09-02T00:00:00"/>
    <x v="1"/>
    <s v="Alabama"/>
    <x v="15"/>
    <x v="0"/>
    <n v="0.55000000000000004"/>
    <x v="4"/>
    <n v="6250"/>
    <n v="3437.5000000000005"/>
    <n v="1718.75"/>
    <n v="0.49999999999999994"/>
    <n v="2021"/>
    <x v="8"/>
    <x v="8"/>
  </r>
  <r>
    <x v="1"/>
    <n v="1197831"/>
    <d v="2021-09-02T00:00:00"/>
    <x v="1"/>
    <s v="Alabama"/>
    <x v="15"/>
    <x v="1"/>
    <n v="0.55000000000000004"/>
    <x v="4"/>
    <n v="5750"/>
    <n v="3162.5000000000005"/>
    <n v="1581.25"/>
    <n v="0.49999999999999994"/>
    <n v="2021"/>
    <x v="8"/>
    <x v="8"/>
  </r>
  <r>
    <x v="1"/>
    <n v="1197831"/>
    <d v="2021-09-02T00:00:00"/>
    <x v="1"/>
    <s v="Alabama"/>
    <x v="15"/>
    <x v="2"/>
    <n v="0.6"/>
    <x v="3"/>
    <n v="6250"/>
    <n v="3750"/>
    <n v="1874.9999999999998"/>
    <n v="0.49999999999999994"/>
    <n v="2021"/>
    <x v="8"/>
    <x v="8"/>
  </r>
  <r>
    <x v="1"/>
    <n v="1197831"/>
    <d v="2021-09-02T00:00:00"/>
    <x v="1"/>
    <s v="Alabama"/>
    <x v="15"/>
    <x v="3"/>
    <n v="0.6"/>
    <x v="3"/>
    <n v="3500"/>
    <n v="2100"/>
    <n v="1260.0000000000002"/>
    <n v="0.60000000000000009"/>
    <n v="2021"/>
    <x v="8"/>
    <x v="8"/>
  </r>
  <r>
    <x v="1"/>
    <n v="1197831"/>
    <d v="2021-09-02T00:00:00"/>
    <x v="1"/>
    <s v="Alabama"/>
    <x v="15"/>
    <x v="4"/>
    <n v="0.45"/>
    <x v="2"/>
    <n v="3500"/>
    <n v="1575"/>
    <n v="708.74999999999989"/>
    <n v="0.44999999999999996"/>
    <n v="2021"/>
    <x v="8"/>
    <x v="8"/>
  </r>
  <r>
    <x v="1"/>
    <n v="1197831"/>
    <d v="2021-09-02T00:00:00"/>
    <x v="1"/>
    <s v="Alabama"/>
    <x v="15"/>
    <x v="5"/>
    <n v="0.4"/>
    <x v="1"/>
    <n v="5750"/>
    <n v="2300"/>
    <n v="1495.0000000000002"/>
    <n v="0.65000000000000013"/>
    <n v="2021"/>
    <x v="8"/>
    <x v="8"/>
  </r>
  <r>
    <x v="1"/>
    <n v="1197831"/>
    <d v="2021-10-01T00:00:00"/>
    <x v="1"/>
    <s v="Alabama"/>
    <x v="15"/>
    <x v="0"/>
    <n v="0.30000000000000004"/>
    <x v="9"/>
    <n v="5250"/>
    <n v="1575.0000000000002"/>
    <n v="787.5"/>
    <n v="0.49999999999999994"/>
    <n v="2021"/>
    <x v="9"/>
    <x v="9"/>
  </r>
  <r>
    <x v="1"/>
    <n v="1197831"/>
    <d v="2021-10-01T00:00:00"/>
    <x v="1"/>
    <s v="Alabama"/>
    <x v="15"/>
    <x v="1"/>
    <n v="0.30000000000000004"/>
    <x v="9"/>
    <n v="5250"/>
    <n v="1575.0000000000002"/>
    <n v="787.5"/>
    <n v="0.49999999999999994"/>
    <n v="2021"/>
    <x v="9"/>
    <x v="9"/>
  </r>
  <r>
    <x v="1"/>
    <n v="1197831"/>
    <d v="2021-10-01T00:00:00"/>
    <x v="1"/>
    <s v="Alabama"/>
    <x v="15"/>
    <x v="2"/>
    <n v="0.35000000000000003"/>
    <x v="8"/>
    <n v="4750"/>
    <n v="1662.5000000000002"/>
    <n v="831.25"/>
    <n v="0.49999999999999994"/>
    <n v="2021"/>
    <x v="9"/>
    <x v="9"/>
  </r>
  <r>
    <x v="1"/>
    <n v="1197831"/>
    <d v="2021-10-01T00:00:00"/>
    <x v="1"/>
    <s v="Alabama"/>
    <x v="15"/>
    <x v="3"/>
    <n v="0.35000000000000003"/>
    <x v="8"/>
    <n v="3250"/>
    <n v="1137.5"/>
    <n v="682.50000000000011"/>
    <n v="0.60000000000000009"/>
    <n v="2021"/>
    <x v="9"/>
    <x v="9"/>
  </r>
  <r>
    <x v="1"/>
    <n v="1197831"/>
    <d v="2021-10-01T00:00:00"/>
    <x v="1"/>
    <s v="Alabama"/>
    <x v="15"/>
    <x v="4"/>
    <n v="0.30000000000000004"/>
    <x v="9"/>
    <n v="3000"/>
    <n v="900.00000000000011"/>
    <n v="405"/>
    <n v="0.44999999999999996"/>
    <n v="2021"/>
    <x v="9"/>
    <x v="9"/>
  </r>
  <r>
    <x v="1"/>
    <n v="1197831"/>
    <d v="2021-10-01T00:00:00"/>
    <x v="1"/>
    <s v="Alabama"/>
    <x v="15"/>
    <x v="5"/>
    <n v="0.4"/>
    <x v="1"/>
    <n v="4750"/>
    <n v="1900"/>
    <n v="1235.0000000000002"/>
    <n v="0.65000000000000013"/>
    <n v="2021"/>
    <x v="9"/>
    <x v="9"/>
  </r>
  <r>
    <x v="1"/>
    <n v="1197831"/>
    <d v="2021-11-02T00:00:00"/>
    <x v="1"/>
    <s v="Alabama"/>
    <x v="15"/>
    <x v="0"/>
    <n v="0.20000000000000004"/>
    <x v="12"/>
    <n v="6250"/>
    <n v="1250.0000000000002"/>
    <n v="625"/>
    <n v="0.49999999999999994"/>
    <n v="2021"/>
    <x v="10"/>
    <x v="10"/>
  </r>
  <r>
    <x v="1"/>
    <n v="1197831"/>
    <d v="2021-11-02T00:00:00"/>
    <x v="1"/>
    <s v="Alabama"/>
    <x v="15"/>
    <x v="1"/>
    <n v="0.20000000000000004"/>
    <x v="12"/>
    <n v="6250"/>
    <n v="1250.0000000000002"/>
    <n v="625"/>
    <n v="0.49999999999999994"/>
    <n v="2021"/>
    <x v="10"/>
    <x v="10"/>
  </r>
  <r>
    <x v="1"/>
    <n v="1197831"/>
    <d v="2021-11-02T00:00:00"/>
    <x v="1"/>
    <s v="Alabama"/>
    <x v="15"/>
    <x v="2"/>
    <n v="0.45000000000000007"/>
    <x v="2"/>
    <n v="5750"/>
    <n v="2587.5000000000005"/>
    <n v="1293.75"/>
    <n v="0.49999999999999994"/>
    <n v="2021"/>
    <x v="10"/>
    <x v="10"/>
  </r>
  <r>
    <x v="1"/>
    <n v="1197831"/>
    <d v="2021-11-02T00:00:00"/>
    <x v="1"/>
    <s v="Alabama"/>
    <x v="15"/>
    <x v="3"/>
    <n v="0.45000000000000007"/>
    <x v="2"/>
    <n v="4500"/>
    <n v="2025.0000000000002"/>
    <n v="1215.0000000000002"/>
    <n v="0.60000000000000009"/>
    <n v="2021"/>
    <x v="10"/>
    <x v="10"/>
  </r>
  <r>
    <x v="1"/>
    <n v="1197831"/>
    <d v="2021-11-02T00:00:00"/>
    <x v="1"/>
    <s v="Alabama"/>
    <x v="15"/>
    <x v="4"/>
    <n v="0.49999999999999994"/>
    <x v="0"/>
    <n v="4250"/>
    <n v="2124.9999999999995"/>
    <n v="956.24999999999966"/>
    <n v="0.44999999999999996"/>
    <n v="2021"/>
    <x v="10"/>
    <x v="10"/>
  </r>
  <r>
    <x v="1"/>
    <n v="1197831"/>
    <d v="2021-11-02T00:00:00"/>
    <x v="1"/>
    <s v="Alabama"/>
    <x v="15"/>
    <x v="5"/>
    <n v="0.6"/>
    <x v="3"/>
    <n v="6250"/>
    <n v="3750"/>
    <n v="2437.5000000000005"/>
    <n v="0.65000000000000013"/>
    <n v="2021"/>
    <x v="10"/>
    <x v="10"/>
  </r>
  <r>
    <x v="1"/>
    <n v="1197831"/>
    <d v="2021-12-01T00:00:00"/>
    <x v="1"/>
    <s v="Alabama"/>
    <x v="15"/>
    <x v="0"/>
    <n v="0.6"/>
    <x v="3"/>
    <n v="7750"/>
    <n v="4650"/>
    <n v="2324.9999999999995"/>
    <n v="0.49999999999999994"/>
    <n v="2021"/>
    <x v="11"/>
    <x v="11"/>
  </r>
  <r>
    <x v="1"/>
    <n v="1197831"/>
    <d v="2021-12-01T00:00:00"/>
    <x v="1"/>
    <s v="Alabama"/>
    <x v="15"/>
    <x v="1"/>
    <n v="0.6"/>
    <x v="3"/>
    <n v="7750"/>
    <n v="4650"/>
    <n v="2324.9999999999995"/>
    <n v="0.49999999999999994"/>
    <n v="2021"/>
    <x v="11"/>
    <x v="11"/>
  </r>
  <r>
    <x v="1"/>
    <n v="1197831"/>
    <d v="2021-12-01T00:00:00"/>
    <x v="1"/>
    <s v="Alabama"/>
    <x v="15"/>
    <x v="2"/>
    <n v="0.65"/>
    <x v="5"/>
    <n v="7000"/>
    <n v="4550"/>
    <n v="2274.9999999999995"/>
    <n v="0.49999999999999994"/>
    <n v="2021"/>
    <x v="11"/>
    <x v="11"/>
  </r>
  <r>
    <x v="1"/>
    <n v="1197831"/>
    <d v="2021-12-01T00:00:00"/>
    <x v="1"/>
    <s v="Alabama"/>
    <x v="15"/>
    <x v="3"/>
    <n v="0.65"/>
    <x v="5"/>
    <n v="5500"/>
    <n v="3575"/>
    <n v="2145.0000000000005"/>
    <n v="0.60000000000000009"/>
    <n v="2021"/>
    <x v="11"/>
    <x v="11"/>
  </r>
  <r>
    <x v="1"/>
    <n v="1197831"/>
    <d v="2021-12-01T00:00:00"/>
    <x v="1"/>
    <s v="Alabama"/>
    <x v="15"/>
    <x v="4"/>
    <n v="0.6"/>
    <x v="3"/>
    <n v="5000"/>
    <n v="3000"/>
    <n v="1349.9999999999998"/>
    <n v="0.44999999999999996"/>
    <n v="2021"/>
    <x v="11"/>
    <x v="11"/>
  </r>
  <r>
    <x v="1"/>
    <n v="1197831"/>
    <d v="2021-12-01T00:00:00"/>
    <x v="1"/>
    <s v="Alabama"/>
    <x v="15"/>
    <x v="5"/>
    <n v="0.70000000000000007"/>
    <x v="6"/>
    <n v="7500"/>
    <n v="5250.0000000000009"/>
    <n v="3412.5000000000014"/>
    <n v="0.65000000000000013"/>
    <n v="2021"/>
    <x v="11"/>
    <x v="11"/>
  </r>
  <r>
    <x v="0"/>
    <n v="1185732"/>
    <d v="2021-01-21T00:00:00"/>
    <x v="0"/>
    <s v="Maine"/>
    <x v="16"/>
    <x v="0"/>
    <n v="0.4"/>
    <x v="1"/>
    <n v="4500"/>
    <n v="1800"/>
    <n v="630"/>
    <n v="0.35"/>
    <n v="2021"/>
    <x v="0"/>
    <x v="0"/>
  </r>
  <r>
    <x v="0"/>
    <n v="1185732"/>
    <d v="2021-01-21T00:00:00"/>
    <x v="0"/>
    <s v="Maine"/>
    <x v="16"/>
    <x v="1"/>
    <n v="0.4"/>
    <x v="1"/>
    <n v="2500"/>
    <n v="1000"/>
    <n v="350"/>
    <n v="0.35"/>
    <n v="2021"/>
    <x v="0"/>
    <x v="0"/>
  </r>
  <r>
    <x v="0"/>
    <n v="1185732"/>
    <d v="2021-01-21T00:00:00"/>
    <x v="0"/>
    <s v="Maine"/>
    <x v="16"/>
    <x v="2"/>
    <n v="0.30000000000000004"/>
    <x v="9"/>
    <n v="2500"/>
    <n v="750.00000000000011"/>
    <n v="300"/>
    <n v="0.39999999999999997"/>
    <n v="2021"/>
    <x v="0"/>
    <x v="0"/>
  </r>
  <r>
    <x v="0"/>
    <n v="1185732"/>
    <d v="2021-01-21T00:00:00"/>
    <x v="0"/>
    <s v="Maine"/>
    <x v="16"/>
    <x v="3"/>
    <n v="0.35"/>
    <x v="8"/>
    <n v="1000"/>
    <n v="350"/>
    <n v="105"/>
    <n v="0.3"/>
    <n v="2021"/>
    <x v="0"/>
    <x v="0"/>
  </r>
  <r>
    <x v="0"/>
    <n v="1185732"/>
    <d v="2021-01-21T00:00:00"/>
    <x v="0"/>
    <s v="Maine"/>
    <x v="16"/>
    <x v="4"/>
    <n v="0.5"/>
    <x v="0"/>
    <n v="1500"/>
    <n v="750"/>
    <n v="187.5"/>
    <n v="0.25"/>
    <n v="2021"/>
    <x v="0"/>
    <x v="0"/>
  </r>
  <r>
    <x v="0"/>
    <n v="1185732"/>
    <d v="2021-01-21T00:00:00"/>
    <x v="0"/>
    <s v="Maine"/>
    <x v="16"/>
    <x v="5"/>
    <n v="0.4"/>
    <x v="1"/>
    <n v="2500"/>
    <n v="1000"/>
    <n v="400"/>
    <n v="0.4"/>
    <n v="2021"/>
    <x v="0"/>
    <x v="0"/>
  </r>
  <r>
    <x v="0"/>
    <n v="1185732"/>
    <d v="2021-02-19T00:00:00"/>
    <x v="0"/>
    <s v="Maine"/>
    <x v="16"/>
    <x v="0"/>
    <n v="0.4"/>
    <x v="1"/>
    <n v="5000"/>
    <n v="2000"/>
    <n v="700"/>
    <n v="0.35"/>
    <n v="2021"/>
    <x v="1"/>
    <x v="1"/>
  </r>
  <r>
    <x v="0"/>
    <n v="1185732"/>
    <d v="2021-02-19T00:00:00"/>
    <x v="0"/>
    <s v="Maine"/>
    <x v="16"/>
    <x v="1"/>
    <n v="0.4"/>
    <x v="1"/>
    <n v="1500"/>
    <n v="600"/>
    <n v="210"/>
    <n v="0.35"/>
    <n v="2021"/>
    <x v="1"/>
    <x v="1"/>
  </r>
  <r>
    <x v="0"/>
    <n v="1185732"/>
    <d v="2021-02-19T00:00:00"/>
    <x v="0"/>
    <s v="Maine"/>
    <x v="16"/>
    <x v="2"/>
    <n v="0.30000000000000004"/>
    <x v="9"/>
    <n v="2000"/>
    <n v="600.00000000000011"/>
    <n v="240.00000000000003"/>
    <n v="0.39999999999999997"/>
    <n v="2021"/>
    <x v="1"/>
    <x v="1"/>
  </r>
  <r>
    <x v="0"/>
    <n v="1185732"/>
    <d v="2021-02-19T00:00:00"/>
    <x v="0"/>
    <s v="Maine"/>
    <x v="16"/>
    <x v="3"/>
    <n v="0.35"/>
    <x v="8"/>
    <n v="750"/>
    <n v="262.5"/>
    <n v="78.75"/>
    <n v="0.3"/>
    <n v="2021"/>
    <x v="1"/>
    <x v="1"/>
  </r>
  <r>
    <x v="0"/>
    <n v="1185732"/>
    <d v="2021-02-19T00:00:00"/>
    <x v="0"/>
    <s v="Maine"/>
    <x v="16"/>
    <x v="4"/>
    <n v="0.5"/>
    <x v="0"/>
    <n v="1500"/>
    <n v="750"/>
    <n v="187.5"/>
    <n v="0.25"/>
    <n v="2021"/>
    <x v="1"/>
    <x v="1"/>
  </r>
  <r>
    <x v="0"/>
    <n v="1185732"/>
    <d v="2021-02-19T00:00:00"/>
    <x v="0"/>
    <s v="Maine"/>
    <x v="16"/>
    <x v="5"/>
    <n v="0.4"/>
    <x v="1"/>
    <n v="2500"/>
    <n v="1000"/>
    <n v="400"/>
    <n v="0.4"/>
    <n v="2021"/>
    <x v="1"/>
    <x v="1"/>
  </r>
  <r>
    <x v="0"/>
    <n v="1185732"/>
    <d v="2021-03-17T00:00:00"/>
    <x v="0"/>
    <s v="Maine"/>
    <x v="16"/>
    <x v="0"/>
    <n v="0.4"/>
    <x v="1"/>
    <n v="4700"/>
    <n v="1880"/>
    <n v="658"/>
    <n v="0.35"/>
    <n v="2021"/>
    <x v="2"/>
    <x v="2"/>
  </r>
  <r>
    <x v="0"/>
    <n v="1185732"/>
    <d v="2021-03-17T00:00:00"/>
    <x v="0"/>
    <s v="Maine"/>
    <x v="16"/>
    <x v="1"/>
    <n v="0.4"/>
    <x v="1"/>
    <n v="1750"/>
    <n v="700"/>
    <n v="244.99999999999997"/>
    <n v="0.35"/>
    <n v="2021"/>
    <x v="2"/>
    <x v="2"/>
  </r>
  <r>
    <x v="0"/>
    <n v="1185732"/>
    <d v="2021-03-17T00:00:00"/>
    <x v="0"/>
    <s v="Maine"/>
    <x v="16"/>
    <x v="2"/>
    <n v="0.30000000000000004"/>
    <x v="9"/>
    <n v="2000"/>
    <n v="600.00000000000011"/>
    <n v="240.00000000000003"/>
    <n v="0.39999999999999997"/>
    <n v="2021"/>
    <x v="2"/>
    <x v="2"/>
  </r>
  <r>
    <x v="0"/>
    <n v="1185732"/>
    <d v="2021-03-17T00:00:00"/>
    <x v="0"/>
    <s v="Maine"/>
    <x v="16"/>
    <x v="3"/>
    <n v="0.35"/>
    <x v="8"/>
    <n v="500"/>
    <n v="175"/>
    <n v="52.5"/>
    <n v="0.3"/>
    <n v="2021"/>
    <x v="2"/>
    <x v="2"/>
  </r>
  <r>
    <x v="0"/>
    <n v="1185732"/>
    <d v="2021-03-17T00:00:00"/>
    <x v="0"/>
    <s v="Maine"/>
    <x v="16"/>
    <x v="4"/>
    <n v="0.5"/>
    <x v="0"/>
    <n v="1000"/>
    <n v="500"/>
    <n v="125"/>
    <n v="0.25"/>
    <n v="2021"/>
    <x v="2"/>
    <x v="2"/>
  </r>
  <r>
    <x v="0"/>
    <n v="1185732"/>
    <d v="2021-03-17T00:00:00"/>
    <x v="0"/>
    <s v="Maine"/>
    <x v="16"/>
    <x v="5"/>
    <n v="0.4"/>
    <x v="1"/>
    <n v="2000"/>
    <n v="800"/>
    <n v="320"/>
    <n v="0.4"/>
    <n v="2021"/>
    <x v="2"/>
    <x v="2"/>
  </r>
  <r>
    <x v="0"/>
    <n v="1185732"/>
    <d v="2021-04-18T00:00:00"/>
    <x v="0"/>
    <s v="Maine"/>
    <x v="16"/>
    <x v="0"/>
    <n v="0.4"/>
    <x v="1"/>
    <n v="4500"/>
    <n v="1800"/>
    <n v="630"/>
    <n v="0.35"/>
    <n v="2021"/>
    <x v="3"/>
    <x v="3"/>
  </r>
  <r>
    <x v="0"/>
    <n v="1185732"/>
    <d v="2021-04-18T00:00:00"/>
    <x v="0"/>
    <s v="Maine"/>
    <x v="16"/>
    <x v="1"/>
    <n v="0.4"/>
    <x v="1"/>
    <n v="1500"/>
    <n v="600"/>
    <n v="210"/>
    <n v="0.35"/>
    <n v="2021"/>
    <x v="3"/>
    <x v="3"/>
  </r>
  <r>
    <x v="0"/>
    <n v="1185732"/>
    <d v="2021-04-18T00:00:00"/>
    <x v="0"/>
    <s v="Maine"/>
    <x v="16"/>
    <x v="2"/>
    <n v="0.30000000000000004"/>
    <x v="9"/>
    <n v="1500"/>
    <n v="450.00000000000006"/>
    <n v="180"/>
    <n v="0.39999999999999997"/>
    <n v="2021"/>
    <x v="3"/>
    <x v="3"/>
  </r>
  <r>
    <x v="0"/>
    <n v="1185732"/>
    <d v="2021-04-18T00:00:00"/>
    <x v="0"/>
    <s v="Maine"/>
    <x v="16"/>
    <x v="3"/>
    <n v="0.35"/>
    <x v="8"/>
    <n v="750"/>
    <n v="262.5"/>
    <n v="78.75"/>
    <n v="0.3"/>
    <n v="2021"/>
    <x v="3"/>
    <x v="3"/>
  </r>
  <r>
    <x v="0"/>
    <n v="1185732"/>
    <d v="2021-04-18T00:00:00"/>
    <x v="0"/>
    <s v="Maine"/>
    <x v="16"/>
    <x v="4"/>
    <n v="0.5"/>
    <x v="0"/>
    <n v="750"/>
    <n v="375"/>
    <n v="93.75"/>
    <n v="0.25"/>
    <n v="2021"/>
    <x v="3"/>
    <x v="3"/>
  </r>
  <r>
    <x v="0"/>
    <n v="1185732"/>
    <d v="2021-04-18T00:00:00"/>
    <x v="0"/>
    <s v="Maine"/>
    <x v="16"/>
    <x v="5"/>
    <n v="0.4"/>
    <x v="1"/>
    <n v="2250"/>
    <n v="900"/>
    <n v="360"/>
    <n v="0.4"/>
    <n v="2021"/>
    <x v="3"/>
    <x v="3"/>
  </r>
  <r>
    <x v="0"/>
    <n v="1185732"/>
    <d v="2021-05-17T00:00:00"/>
    <x v="0"/>
    <s v="Maine"/>
    <x v="16"/>
    <x v="0"/>
    <n v="0.54999999999999993"/>
    <x v="4"/>
    <n v="4950"/>
    <n v="2722.4999999999995"/>
    <n v="952.87499999999977"/>
    <n v="0.35"/>
    <n v="2021"/>
    <x v="4"/>
    <x v="4"/>
  </r>
  <r>
    <x v="0"/>
    <n v="1185732"/>
    <d v="2021-05-17T00:00:00"/>
    <x v="0"/>
    <s v="Maine"/>
    <x v="16"/>
    <x v="1"/>
    <n v="0.5"/>
    <x v="0"/>
    <n v="2000"/>
    <n v="1000"/>
    <n v="350"/>
    <n v="0.35"/>
    <n v="2021"/>
    <x v="4"/>
    <x v="4"/>
  </r>
  <r>
    <x v="0"/>
    <n v="1185732"/>
    <d v="2021-05-17T00:00:00"/>
    <x v="0"/>
    <s v="Maine"/>
    <x v="16"/>
    <x v="2"/>
    <n v="0.45"/>
    <x v="2"/>
    <n v="1750"/>
    <n v="787.5"/>
    <n v="315"/>
    <n v="0.39999999999999997"/>
    <n v="2021"/>
    <x v="4"/>
    <x v="4"/>
  </r>
  <r>
    <x v="0"/>
    <n v="1185732"/>
    <d v="2021-05-17T00:00:00"/>
    <x v="0"/>
    <s v="Maine"/>
    <x v="16"/>
    <x v="3"/>
    <n v="0.45"/>
    <x v="2"/>
    <n v="1250"/>
    <n v="562.5"/>
    <n v="168.75"/>
    <n v="0.3"/>
    <n v="2021"/>
    <x v="4"/>
    <x v="4"/>
  </r>
  <r>
    <x v="0"/>
    <n v="1185732"/>
    <d v="2021-05-17T00:00:00"/>
    <x v="0"/>
    <s v="Maine"/>
    <x v="16"/>
    <x v="4"/>
    <n v="0.54999999999999993"/>
    <x v="4"/>
    <n v="1500"/>
    <n v="824.99999999999989"/>
    <n v="206.24999999999997"/>
    <n v="0.25"/>
    <n v="2021"/>
    <x v="4"/>
    <x v="4"/>
  </r>
  <r>
    <x v="0"/>
    <n v="1185732"/>
    <d v="2021-05-17T00:00:00"/>
    <x v="0"/>
    <s v="Maine"/>
    <x v="16"/>
    <x v="5"/>
    <n v="0.6"/>
    <x v="3"/>
    <n v="2750"/>
    <n v="1650"/>
    <n v="660"/>
    <n v="0.4"/>
    <n v="2021"/>
    <x v="4"/>
    <x v="4"/>
  </r>
  <r>
    <x v="0"/>
    <n v="1185732"/>
    <d v="2021-06-19T00:00:00"/>
    <x v="0"/>
    <s v="Maine"/>
    <x v="16"/>
    <x v="0"/>
    <n v="0.54999999999999993"/>
    <x v="4"/>
    <n v="5250"/>
    <n v="2887.4999999999995"/>
    <n v="1010.6249999999998"/>
    <n v="0.35"/>
    <n v="2021"/>
    <x v="5"/>
    <x v="5"/>
  </r>
  <r>
    <x v="0"/>
    <n v="1185732"/>
    <d v="2021-06-19T00:00:00"/>
    <x v="0"/>
    <s v="Maine"/>
    <x v="16"/>
    <x v="1"/>
    <n v="0.5"/>
    <x v="0"/>
    <n v="2750"/>
    <n v="1375"/>
    <n v="481.24999999999994"/>
    <n v="0.35"/>
    <n v="2021"/>
    <x v="5"/>
    <x v="5"/>
  </r>
  <r>
    <x v="0"/>
    <n v="1185732"/>
    <d v="2021-06-19T00:00:00"/>
    <x v="0"/>
    <s v="Maine"/>
    <x v="16"/>
    <x v="2"/>
    <n v="0.45"/>
    <x v="2"/>
    <n v="2000"/>
    <n v="900"/>
    <n v="359.99999999999994"/>
    <n v="0.39999999999999997"/>
    <n v="2021"/>
    <x v="5"/>
    <x v="5"/>
  </r>
  <r>
    <x v="0"/>
    <n v="1185732"/>
    <d v="2021-06-19T00:00:00"/>
    <x v="0"/>
    <s v="Maine"/>
    <x v="16"/>
    <x v="3"/>
    <n v="0.45"/>
    <x v="2"/>
    <n v="1750"/>
    <n v="787.5"/>
    <n v="236.25"/>
    <n v="0.3"/>
    <n v="2021"/>
    <x v="5"/>
    <x v="5"/>
  </r>
  <r>
    <x v="0"/>
    <n v="1185732"/>
    <d v="2021-06-19T00:00:00"/>
    <x v="0"/>
    <s v="Maine"/>
    <x v="16"/>
    <x v="4"/>
    <n v="0.54999999999999993"/>
    <x v="4"/>
    <n v="1750"/>
    <n v="962.49999999999989"/>
    <n v="240.62499999999997"/>
    <n v="0.25"/>
    <n v="2021"/>
    <x v="5"/>
    <x v="5"/>
  </r>
  <r>
    <x v="0"/>
    <n v="1185732"/>
    <d v="2021-06-19T00:00:00"/>
    <x v="0"/>
    <s v="Maine"/>
    <x v="16"/>
    <x v="5"/>
    <n v="0.6"/>
    <x v="3"/>
    <n v="3250"/>
    <n v="1950"/>
    <n v="780"/>
    <n v="0.4"/>
    <n v="2021"/>
    <x v="5"/>
    <x v="5"/>
  </r>
  <r>
    <x v="0"/>
    <n v="1185732"/>
    <d v="2021-07-17T00:00:00"/>
    <x v="0"/>
    <s v="Maine"/>
    <x v="16"/>
    <x v="0"/>
    <n v="0.54999999999999993"/>
    <x v="4"/>
    <n v="5500"/>
    <n v="3024.9999999999995"/>
    <n v="1058.7499999999998"/>
    <n v="0.35"/>
    <n v="2021"/>
    <x v="6"/>
    <x v="6"/>
  </r>
  <r>
    <x v="0"/>
    <n v="1185732"/>
    <d v="2021-07-17T00:00:00"/>
    <x v="0"/>
    <s v="Maine"/>
    <x v="16"/>
    <x v="1"/>
    <n v="0.5"/>
    <x v="0"/>
    <n v="3000"/>
    <n v="1500"/>
    <n v="525"/>
    <n v="0.35"/>
    <n v="2021"/>
    <x v="6"/>
    <x v="6"/>
  </r>
  <r>
    <x v="0"/>
    <n v="1185732"/>
    <d v="2021-07-17T00:00:00"/>
    <x v="0"/>
    <s v="Maine"/>
    <x v="16"/>
    <x v="2"/>
    <n v="0.45"/>
    <x v="2"/>
    <n v="2250"/>
    <n v="1012.5"/>
    <n v="404.99999999999994"/>
    <n v="0.39999999999999997"/>
    <n v="2021"/>
    <x v="6"/>
    <x v="6"/>
  </r>
  <r>
    <x v="0"/>
    <n v="1185732"/>
    <d v="2021-07-17T00:00:00"/>
    <x v="0"/>
    <s v="Maine"/>
    <x v="16"/>
    <x v="3"/>
    <n v="0.45"/>
    <x v="2"/>
    <n v="1750"/>
    <n v="787.5"/>
    <n v="236.25"/>
    <n v="0.3"/>
    <n v="2021"/>
    <x v="6"/>
    <x v="6"/>
  </r>
  <r>
    <x v="0"/>
    <n v="1185732"/>
    <d v="2021-07-17T00:00:00"/>
    <x v="0"/>
    <s v="Maine"/>
    <x v="16"/>
    <x v="4"/>
    <n v="0.54999999999999993"/>
    <x v="4"/>
    <n v="2000"/>
    <n v="1099.9999999999998"/>
    <n v="274.99999999999994"/>
    <n v="0.25"/>
    <n v="2021"/>
    <x v="6"/>
    <x v="6"/>
  </r>
  <r>
    <x v="0"/>
    <n v="1185732"/>
    <d v="2021-07-17T00:00:00"/>
    <x v="0"/>
    <s v="Maine"/>
    <x v="16"/>
    <x v="5"/>
    <n v="0.6"/>
    <x v="3"/>
    <n v="3750"/>
    <n v="2250"/>
    <n v="900"/>
    <n v="0.4"/>
    <n v="2021"/>
    <x v="6"/>
    <x v="6"/>
  </r>
  <r>
    <x v="0"/>
    <n v="1185732"/>
    <d v="2021-08-18T00:00:00"/>
    <x v="0"/>
    <s v="Maine"/>
    <x v="16"/>
    <x v="0"/>
    <n v="0.54999999999999993"/>
    <x v="4"/>
    <n v="5250"/>
    <n v="2887.4999999999995"/>
    <n v="1010.6249999999998"/>
    <n v="0.35"/>
    <n v="2021"/>
    <x v="7"/>
    <x v="7"/>
  </r>
  <r>
    <x v="0"/>
    <n v="1185732"/>
    <d v="2021-08-18T00:00:00"/>
    <x v="0"/>
    <s v="Maine"/>
    <x v="16"/>
    <x v="1"/>
    <n v="0.5"/>
    <x v="0"/>
    <n v="3000"/>
    <n v="1500"/>
    <n v="525"/>
    <n v="0.35"/>
    <n v="2021"/>
    <x v="7"/>
    <x v="7"/>
  </r>
  <r>
    <x v="0"/>
    <n v="1185732"/>
    <d v="2021-08-18T00:00:00"/>
    <x v="0"/>
    <s v="Maine"/>
    <x v="16"/>
    <x v="2"/>
    <n v="0.45"/>
    <x v="2"/>
    <n v="2250"/>
    <n v="1012.5"/>
    <n v="404.99999999999994"/>
    <n v="0.39999999999999997"/>
    <n v="2021"/>
    <x v="7"/>
    <x v="7"/>
  </r>
  <r>
    <x v="0"/>
    <n v="1185732"/>
    <d v="2021-08-18T00:00:00"/>
    <x v="0"/>
    <s v="Maine"/>
    <x v="16"/>
    <x v="3"/>
    <n v="0.45"/>
    <x v="2"/>
    <n v="1750"/>
    <n v="787.5"/>
    <n v="236.25"/>
    <n v="0.3"/>
    <n v="2021"/>
    <x v="7"/>
    <x v="7"/>
  </r>
  <r>
    <x v="0"/>
    <n v="1185732"/>
    <d v="2021-08-18T00:00:00"/>
    <x v="0"/>
    <s v="Maine"/>
    <x v="16"/>
    <x v="4"/>
    <n v="0.54999999999999993"/>
    <x v="4"/>
    <n v="1500"/>
    <n v="824.99999999999989"/>
    <n v="206.24999999999997"/>
    <n v="0.25"/>
    <n v="2021"/>
    <x v="7"/>
    <x v="7"/>
  </r>
  <r>
    <x v="0"/>
    <n v="1185732"/>
    <d v="2021-08-18T00:00:00"/>
    <x v="0"/>
    <s v="Maine"/>
    <x v="16"/>
    <x v="5"/>
    <n v="0.6"/>
    <x v="3"/>
    <n v="3250"/>
    <n v="1950"/>
    <n v="780"/>
    <n v="0.4"/>
    <n v="2021"/>
    <x v="7"/>
    <x v="7"/>
  </r>
  <r>
    <x v="0"/>
    <n v="1185732"/>
    <d v="2021-09-17T00:00:00"/>
    <x v="0"/>
    <s v="Maine"/>
    <x v="16"/>
    <x v="0"/>
    <n v="0.54999999999999993"/>
    <x v="4"/>
    <n v="4500"/>
    <n v="2474.9999999999995"/>
    <n v="866.24999999999977"/>
    <n v="0.35"/>
    <n v="2021"/>
    <x v="8"/>
    <x v="8"/>
  </r>
  <r>
    <x v="0"/>
    <n v="1185732"/>
    <d v="2021-09-17T00:00:00"/>
    <x v="0"/>
    <s v="Maine"/>
    <x v="16"/>
    <x v="1"/>
    <n v="0.5"/>
    <x v="0"/>
    <n v="2500"/>
    <n v="1250"/>
    <n v="437.5"/>
    <n v="0.35"/>
    <n v="2021"/>
    <x v="8"/>
    <x v="8"/>
  </r>
  <r>
    <x v="0"/>
    <n v="1185732"/>
    <d v="2021-09-17T00:00:00"/>
    <x v="0"/>
    <s v="Maine"/>
    <x v="16"/>
    <x v="2"/>
    <n v="0.45"/>
    <x v="2"/>
    <n v="1500"/>
    <n v="675"/>
    <n v="270"/>
    <n v="0.39999999999999997"/>
    <n v="2021"/>
    <x v="8"/>
    <x v="8"/>
  </r>
  <r>
    <x v="0"/>
    <n v="1185732"/>
    <d v="2021-09-17T00:00:00"/>
    <x v="0"/>
    <s v="Maine"/>
    <x v="16"/>
    <x v="3"/>
    <n v="0.45"/>
    <x v="2"/>
    <n v="1250"/>
    <n v="562.5"/>
    <n v="168.75"/>
    <n v="0.3"/>
    <n v="2021"/>
    <x v="8"/>
    <x v="8"/>
  </r>
  <r>
    <x v="0"/>
    <n v="1185732"/>
    <d v="2021-09-17T00:00:00"/>
    <x v="0"/>
    <s v="Maine"/>
    <x v="16"/>
    <x v="4"/>
    <n v="0.54999999999999993"/>
    <x v="4"/>
    <n v="1250"/>
    <n v="687.49999999999989"/>
    <n v="171.87499999999997"/>
    <n v="0.25"/>
    <n v="2021"/>
    <x v="8"/>
    <x v="8"/>
  </r>
  <r>
    <x v="0"/>
    <n v="1185732"/>
    <d v="2021-09-17T00:00:00"/>
    <x v="0"/>
    <s v="Maine"/>
    <x v="16"/>
    <x v="5"/>
    <n v="0.6"/>
    <x v="3"/>
    <n v="2250"/>
    <n v="1350"/>
    <n v="540"/>
    <n v="0.4"/>
    <n v="2021"/>
    <x v="8"/>
    <x v="8"/>
  </r>
  <r>
    <x v="0"/>
    <n v="1185732"/>
    <d v="2021-10-19T00:00:00"/>
    <x v="0"/>
    <s v="Maine"/>
    <x v="16"/>
    <x v="0"/>
    <n v="0.6"/>
    <x v="3"/>
    <n v="4000"/>
    <n v="2400"/>
    <n v="840"/>
    <n v="0.35"/>
    <n v="2021"/>
    <x v="9"/>
    <x v="9"/>
  </r>
  <r>
    <x v="0"/>
    <n v="1185732"/>
    <d v="2021-10-19T00:00:00"/>
    <x v="0"/>
    <s v="Maine"/>
    <x v="16"/>
    <x v="1"/>
    <n v="0.55000000000000004"/>
    <x v="4"/>
    <n v="2250"/>
    <n v="1237.5"/>
    <n v="433.125"/>
    <n v="0.35"/>
    <n v="2021"/>
    <x v="9"/>
    <x v="9"/>
  </r>
  <r>
    <x v="0"/>
    <n v="1185732"/>
    <d v="2021-10-19T00:00:00"/>
    <x v="0"/>
    <s v="Maine"/>
    <x v="16"/>
    <x v="2"/>
    <n v="0.55000000000000004"/>
    <x v="4"/>
    <n v="1250"/>
    <n v="687.5"/>
    <n v="275"/>
    <n v="0.39999999999999997"/>
    <n v="2021"/>
    <x v="9"/>
    <x v="9"/>
  </r>
  <r>
    <x v="0"/>
    <n v="1185732"/>
    <d v="2021-10-19T00:00:00"/>
    <x v="0"/>
    <s v="Maine"/>
    <x v="16"/>
    <x v="3"/>
    <n v="0.55000000000000004"/>
    <x v="4"/>
    <n v="1000"/>
    <n v="550"/>
    <n v="165"/>
    <n v="0.3"/>
    <n v="2021"/>
    <x v="9"/>
    <x v="9"/>
  </r>
  <r>
    <x v="0"/>
    <n v="1185732"/>
    <d v="2021-10-19T00:00:00"/>
    <x v="0"/>
    <s v="Maine"/>
    <x v="16"/>
    <x v="4"/>
    <n v="0.65"/>
    <x v="5"/>
    <n v="1000"/>
    <n v="650"/>
    <n v="162.5"/>
    <n v="0.25"/>
    <n v="2021"/>
    <x v="9"/>
    <x v="9"/>
  </r>
  <r>
    <x v="0"/>
    <n v="1185732"/>
    <d v="2021-10-19T00:00:00"/>
    <x v="0"/>
    <s v="Maine"/>
    <x v="16"/>
    <x v="5"/>
    <n v="0.7"/>
    <x v="6"/>
    <n v="2250"/>
    <n v="1575"/>
    <n v="630"/>
    <n v="0.4"/>
    <n v="2021"/>
    <x v="9"/>
    <x v="9"/>
  </r>
  <r>
    <x v="0"/>
    <n v="1185732"/>
    <d v="2021-11-18T00:00:00"/>
    <x v="0"/>
    <s v="Maine"/>
    <x v="16"/>
    <x v="0"/>
    <n v="0.65"/>
    <x v="5"/>
    <n v="3750"/>
    <n v="2437.5"/>
    <n v="853.125"/>
    <n v="0.35"/>
    <n v="2021"/>
    <x v="10"/>
    <x v="10"/>
  </r>
  <r>
    <x v="0"/>
    <n v="1185732"/>
    <d v="2021-11-18T00:00:00"/>
    <x v="0"/>
    <s v="Maine"/>
    <x v="16"/>
    <x v="1"/>
    <n v="0.55000000000000004"/>
    <x v="4"/>
    <n v="2000"/>
    <n v="1100"/>
    <n v="385"/>
    <n v="0.35"/>
    <n v="2021"/>
    <x v="10"/>
    <x v="10"/>
  </r>
  <r>
    <x v="0"/>
    <n v="1185732"/>
    <d v="2021-11-18T00:00:00"/>
    <x v="0"/>
    <s v="Maine"/>
    <x v="16"/>
    <x v="2"/>
    <n v="0.55000000000000004"/>
    <x v="4"/>
    <n v="1950"/>
    <n v="1072.5"/>
    <n v="428.99999999999994"/>
    <n v="0.39999999999999997"/>
    <n v="2021"/>
    <x v="10"/>
    <x v="10"/>
  </r>
  <r>
    <x v="0"/>
    <n v="1185732"/>
    <d v="2021-11-18T00:00:00"/>
    <x v="0"/>
    <s v="Maine"/>
    <x v="16"/>
    <x v="3"/>
    <n v="0.55000000000000004"/>
    <x v="4"/>
    <n v="1750"/>
    <n v="962.50000000000011"/>
    <n v="288.75"/>
    <n v="0.3"/>
    <n v="2021"/>
    <x v="10"/>
    <x v="10"/>
  </r>
  <r>
    <x v="0"/>
    <n v="1185732"/>
    <d v="2021-11-18T00:00:00"/>
    <x v="0"/>
    <s v="Maine"/>
    <x v="16"/>
    <x v="4"/>
    <n v="0.65"/>
    <x v="5"/>
    <n v="1500"/>
    <n v="975"/>
    <n v="243.75"/>
    <n v="0.25"/>
    <n v="2021"/>
    <x v="10"/>
    <x v="10"/>
  </r>
  <r>
    <x v="0"/>
    <n v="1185732"/>
    <d v="2021-11-18T00:00:00"/>
    <x v="0"/>
    <s v="Maine"/>
    <x v="16"/>
    <x v="5"/>
    <n v="0.7"/>
    <x v="6"/>
    <n v="2500"/>
    <n v="1750"/>
    <n v="700"/>
    <n v="0.4"/>
    <n v="2021"/>
    <x v="10"/>
    <x v="10"/>
  </r>
  <r>
    <x v="0"/>
    <n v="1185732"/>
    <d v="2021-12-17T00:00:00"/>
    <x v="0"/>
    <s v="Maine"/>
    <x v="16"/>
    <x v="0"/>
    <n v="0.65"/>
    <x v="5"/>
    <n v="4750"/>
    <n v="3087.5"/>
    <n v="1080.625"/>
    <n v="0.35"/>
    <n v="2021"/>
    <x v="11"/>
    <x v="11"/>
  </r>
  <r>
    <x v="0"/>
    <n v="1185732"/>
    <d v="2021-12-17T00:00:00"/>
    <x v="0"/>
    <s v="Maine"/>
    <x v="16"/>
    <x v="1"/>
    <n v="0.55000000000000004"/>
    <x v="4"/>
    <n v="2750"/>
    <n v="1512.5000000000002"/>
    <n v="529.375"/>
    <n v="0.35"/>
    <n v="2021"/>
    <x v="11"/>
    <x v="11"/>
  </r>
  <r>
    <x v="0"/>
    <n v="1185732"/>
    <d v="2021-12-17T00:00:00"/>
    <x v="0"/>
    <s v="Maine"/>
    <x v="16"/>
    <x v="2"/>
    <n v="0.55000000000000004"/>
    <x v="4"/>
    <n v="2500"/>
    <n v="1375"/>
    <n v="550"/>
    <n v="0.39999999999999997"/>
    <n v="2021"/>
    <x v="11"/>
    <x v="11"/>
  </r>
  <r>
    <x v="0"/>
    <n v="1185732"/>
    <d v="2021-12-17T00:00:00"/>
    <x v="0"/>
    <s v="Maine"/>
    <x v="16"/>
    <x v="3"/>
    <n v="0.55000000000000004"/>
    <x v="4"/>
    <n v="2000"/>
    <n v="1100"/>
    <n v="330"/>
    <n v="0.3"/>
    <n v="2021"/>
    <x v="11"/>
    <x v="11"/>
  </r>
  <r>
    <x v="0"/>
    <n v="1185732"/>
    <d v="2021-12-17T00:00:00"/>
    <x v="0"/>
    <s v="Maine"/>
    <x v="16"/>
    <x v="4"/>
    <n v="0.65"/>
    <x v="5"/>
    <n v="2000"/>
    <n v="1300"/>
    <n v="325"/>
    <n v="0.25"/>
    <n v="2021"/>
    <x v="11"/>
    <x v="11"/>
  </r>
  <r>
    <x v="0"/>
    <n v="1185732"/>
    <d v="2021-12-17T00:00:00"/>
    <x v="0"/>
    <s v="Maine"/>
    <x v="16"/>
    <x v="5"/>
    <n v="0.7"/>
    <x v="6"/>
    <n v="3000"/>
    <n v="2100"/>
    <n v="840"/>
    <n v="0.4"/>
    <n v="2021"/>
    <x v="11"/>
    <x v="11"/>
  </r>
  <r>
    <x v="2"/>
    <n v="1128299"/>
    <d v="2021-01-10T00:00:00"/>
    <x v="2"/>
    <s v="Alaska"/>
    <x v="17"/>
    <x v="0"/>
    <n v="0.35000000000000003"/>
    <x v="8"/>
    <n v="3750"/>
    <n v="1312.5000000000002"/>
    <n v="328.12500000000006"/>
    <n v="0.25"/>
    <n v="2021"/>
    <x v="0"/>
    <x v="0"/>
  </r>
  <r>
    <x v="2"/>
    <n v="1128299"/>
    <d v="2021-01-10T00:00:00"/>
    <x v="2"/>
    <s v="Alaska"/>
    <x v="17"/>
    <x v="1"/>
    <n v="0.45"/>
    <x v="2"/>
    <n v="3750"/>
    <n v="1687.5"/>
    <n v="337.5"/>
    <n v="0.2"/>
    <n v="2021"/>
    <x v="0"/>
    <x v="0"/>
  </r>
  <r>
    <x v="2"/>
    <n v="1128299"/>
    <d v="2021-01-10T00:00:00"/>
    <x v="2"/>
    <s v="Alaska"/>
    <x v="17"/>
    <x v="2"/>
    <n v="0.45"/>
    <x v="2"/>
    <n v="3750"/>
    <n v="1687.5"/>
    <n v="421.875"/>
    <n v="0.25"/>
    <n v="2021"/>
    <x v="0"/>
    <x v="0"/>
  </r>
  <r>
    <x v="2"/>
    <n v="1128299"/>
    <d v="2021-01-10T00:00:00"/>
    <x v="2"/>
    <s v="Alaska"/>
    <x v="17"/>
    <x v="3"/>
    <n v="0.45"/>
    <x v="2"/>
    <n v="2250"/>
    <n v="1012.5"/>
    <n v="253.125"/>
    <n v="0.25"/>
    <n v="2021"/>
    <x v="0"/>
    <x v="0"/>
  </r>
  <r>
    <x v="2"/>
    <n v="1128299"/>
    <d v="2021-01-10T00:00:00"/>
    <x v="2"/>
    <s v="Alaska"/>
    <x v="17"/>
    <x v="4"/>
    <n v="0.5"/>
    <x v="0"/>
    <n v="1750"/>
    <n v="875"/>
    <n v="131.25"/>
    <n v="0.15"/>
    <n v="2021"/>
    <x v="0"/>
    <x v="0"/>
  </r>
  <r>
    <x v="2"/>
    <n v="1128299"/>
    <d v="2021-01-10T00:00:00"/>
    <x v="2"/>
    <s v="Alaska"/>
    <x v="17"/>
    <x v="5"/>
    <n v="0.45"/>
    <x v="2"/>
    <n v="4250"/>
    <n v="1912.5"/>
    <n v="765"/>
    <n v="0.4"/>
    <n v="2021"/>
    <x v="0"/>
    <x v="0"/>
  </r>
  <r>
    <x v="2"/>
    <n v="1128299"/>
    <d v="2021-02-10T00:00:00"/>
    <x v="2"/>
    <s v="Alaska"/>
    <x v="17"/>
    <x v="0"/>
    <n v="0.35000000000000003"/>
    <x v="8"/>
    <n v="4750"/>
    <n v="1662.5000000000002"/>
    <n v="415.62500000000006"/>
    <n v="0.25"/>
    <n v="2021"/>
    <x v="1"/>
    <x v="1"/>
  </r>
  <r>
    <x v="2"/>
    <n v="1128299"/>
    <d v="2021-02-10T00:00:00"/>
    <x v="2"/>
    <s v="Alaska"/>
    <x v="17"/>
    <x v="1"/>
    <n v="0.45"/>
    <x v="2"/>
    <n v="3750"/>
    <n v="1687.5"/>
    <n v="337.5"/>
    <n v="0.2"/>
    <n v="2021"/>
    <x v="1"/>
    <x v="1"/>
  </r>
  <r>
    <x v="2"/>
    <n v="1128299"/>
    <d v="2021-02-10T00:00:00"/>
    <x v="2"/>
    <s v="Alaska"/>
    <x v="17"/>
    <x v="2"/>
    <n v="0.45"/>
    <x v="2"/>
    <n v="3750"/>
    <n v="1687.5"/>
    <n v="421.875"/>
    <n v="0.25"/>
    <n v="2021"/>
    <x v="1"/>
    <x v="1"/>
  </r>
  <r>
    <x v="2"/>
    <n v="1128299"/>
    <d v="2021-02-10T00:00:00"/>
    <x v="2"/>
    <s v="Alaska"/>
    <x v="17"/>
    <x v="3"/>
    <n v="0.45"/>
    <x v="2"/>
    <n v="2250"/>
    <n v="1012.5"/>
    <n v="253.125"/>
    <n v="0.25"/>
    <n v="2021"/>
    <x v="1"/>
    <x v="1"/>
  </r>
  <r>
    <x v="2"/>
    <n v="1128299"/>
    <d v="2021-02-10T00:00:00"/>
    <x v="2"/>
    <s v="Alaska"/>
    <x v="17"/>
    <x v="4"/>
    <n v="0.5"/>
    <x v="0"/>
    <n v="1500"/>
    <n v="750"/>
    <n v="112.5"/>
    <n v="0.15"/>
    <n v="2021"/>
    <x v="1"/>
    <x v="1"/>
  </r>
  <r>
    <x v="2"/>
    <n v="1128299"/>
    <d v="2021-02-10T00:00:00"/>
    <x v="2"/>
    <s v="Alaska"/>
    <x v="17"/>
    <x v="5"/>
    <n v="0.45"/>
    <x v="2"/>
    <n v="3500"/>
    <n v="1575"/>
    <n v="630"/>
    <n v="0.4"/>
    <n v="2021"/>
    <x v="1"/>
    <x v="1"/>
  </r>
  <r>
    <x v="2"/>
    <n v="1128299"/>
    <d v="2021-03-09T00:00:00"/>
    <x v="2"/>
    <s v="Alaska"/>
    <x v="17"/>
    <x v="0"/>
    <n v="0.45"/>
    <x v="2"/>
    <n v="5000"/>
    <n v="2250"/>
    <n v="562.5"/>
    <n v="0.25"/>
    <n v="2021"/>
    <x v="2"/>
    <x v="2"/>
  </r>
  <r>
    <x v="2"/>
    <n v="1128299"/>
    <d v="2021-03-09T00:00:00"/>
    <x v="2"/>
    <s v="Alaska"/>
    <x v="17"/>
    <x v="1"/>
    <n v="0.54999999999999993"/>
    <x v="4"/>
    <n v="3500"/>
    <n v="1924.9999999999998"/>
    <n v="385"/>
    <n v="0.2"/>
    <n v="2021"/>
    <x v="2"/>
    <x v="2"/>
  </r>
  <r>
    <x v="2"/>
    <n v="1128299"/>
    <d v="2021-03-09T00:00:00"/>
    <x v="2"/>
    <s v="Alaska"/>
    <x v="17"/>
    <x v="2"/>
    <n v="0.59999999999999987"/>
    <x v="3"/>
    <n v="3750"/>
    <n v="2249.9999999999995"/>
    <n v="562.49999999999989"/>
    <n v="0.25"/>
    <n v="2021"/>
    <x v="2"/>
    <x v="2"/>
  </r>
  <r>
    <x v="2"/>
    <n v="1128299"/>
    <d v="2021-03-09T00:00:00"/>
    <x v="2"/>
    <s v="Alaska"/>
    <x v="17"/>
    <x v="3"/>
    <n v="0.54999999999999993"/>
    <x v="4"/>
    <n v="2750"/>
    <n v="1512.4999999999998"/>
    <n v="378.12499999999994"/>
    <n v="0.25"/>
    <n v="2021"/>
    <x v="2"/>
    <x v="2"/>
  </r>
  <r>
    <x v="2"/>
    <n v="1128299"/>
    <d v="2021-03-09T00:00:00"/>
    <x v="2"/>
    <s v="Alaska"/>
    <x v="17"/>
    <x v="4"/>
    <n v="0.6"/>
    <x v="3"/>
    <n v="1250"/>
    <n v="750"/>
    <n v="112.5"/>
    <n v="0.15"/>
    <n v="2021"/>
    <x v="2"/>
    <x v="2"/>
  </r>
  <r>
    <x v="2"/>
    <n v="1128299"/>
    <d v="2021-03-09T00:00:00"/>
    <x v="2"/>
    <s v="Alaska"/>
    <x v="17"/>
    <x v="5"/>
    <n v="0.54999999999999993"/>
    <x v="4"/>
    <n v="3250"/>
    <n v="1787.4999999999998"/>
    <n v="715"/>
    <n v="0.4"/>
    <n v="2021"/>
    <x v="2"/>
    <x v="2"/>
  </r>
  <r>
    <x v="2"/>
    <n v="1128299"/>
    <d v="2021-04-10T00:00:00"/>
    <x v="2"/>
    <s v="Alaska"/>
    <x v="17"/>
    <x v="0"/>
    <n v="0.6"/>
    <x v="3"/>
    <n v="5000"/>
    <n v="3000"/>
    <n v="750"/>
    <n v="0.25"/>
    <n v="2021"/>
    <x v="3"/>
    <x v="3"/>
  </r>
  <r>
    <x v="2"/>
    <n v="1128299"/>
    <d v="2021-04-10T00:00:00"/>
    <x v="2"/>
    <s v="Alaska"/>
    <x v="17"/>
    <x v="1"/>
    <n v="0.65"/>
    <x v="5"/>
    <n v="3000"/>
    <n v="1950"/>
    <n v="390"/>
    <n v="0.2"/>
    <n v="2021"/>
    <x v="3"/>
    <x v="3"/>
  </r>
  <r>
    <x v="2"/>
    <n v="1128299"/>
    <d v="2021-04-10T00:00:00"/>
    <x v="2"/>
    <s v="Alaska"/>
    <x v="17"/>
    <x v="2"/>
    <n v="0.65"/>
    <x v="5"/>
    <n v="3500"/>
    <n v="2275"/>
    <n v="568.75"/>
    <n v="0.25"/>
    <n v="2021"/>
    <x v="3"/>
    <x v="3"/>
  </r>
  <r>
    <x v="2"/>
    <n v="1128299"/>
    <d v="2021-04-10T00:00:00"/>
    <x v="2"/>
    <s v="Alaska"/>
    <x v="17"/>
    <x v="3"/>
    <n v="0.5"/>
    <x v="0"/>
    <n v="2500"/>
    <n v="1250"/>
    <n v="312.5"/>
    <n v="0.25"/>
    <n v="2021"/>
    <x v="3"/>
    <x v="3"/>
  </r>
  <r>
    <x v="2"/>
    <n v="1128299"/>
    <d v="2021-04-10T00:00:00"/>
    <x v="2"/>
    <s v="Alaska"/>
    <x v="17"/>
    <x v="4"/>
    <n v="0.55000000000000004"/>
    <x v="4"/>
    <n v="1500"/>
    <n v="825.00000000000011"/>
    <n v="123.75000000000001"/>
    <n v="0.15"/>
    <n v="2021"/>
    <x v="3"/>
    <x v="3"/>
  </r>
  <r>
    <x v="2"/>
    <n v="1128299"/>
    <d v="2021-04-10T00:00:00"/>
    <x v="2"/>
    <s v="Alaska"/>
    <x v="17"/>
    <x v="5"/>
    <n v="0.70000000000000007"/>
    <x v="6"/>
    <n v="3250"/>
    <n v="2275"/>
    <n v="910"/>
    <n v="0.4"/>
    <n v="2021"/>
    <x v="3"/>
    <x v="3"/>
  </r>
  <r>
    <x v="2"/>
    <n v="1128299"/>
    <d v="2021-05-11T00:00:00"/>
    <x v="2"/>
    <s v="Alaska"/>
    <x v="17"/>
    <x v="0"/>
    <n v="0.54999999999999993"/>
    <x v="4"/>
    <n v="5250"/>
    <n v="2887.4999999999995"/>
    <n v="721.87499999999989"/>
    <n v="0.25"/>
    <n v="2021"/>
    <x v="4"/>
    <x v="4"/>
  </r>
  <r>
    <x v="2"/>
    <n v="1128299"/>
    <d v="2021-05-11T00:00:00"/>
    <x v="2"/>
    <s v="Alaska"/>
    <x v="17"/>
    <x v="1"/>
    <n v="0.6"/>
    <x v="3"/>
    <n v="3750"/>
    <n v="2250"/>
    <n v="450"/>
    <n v="0.2"/>
    <n v="2021"/>
    <x v="4"/>
    <x v="4"/>
  </r>
  <r>
    <x v="2"/>
    <n v="1128299"/>
    <d v="2021-05-11T00:00:00"/>
    <x v="2"/>
    <s v="Alaska"/>
    <x v="17"/>
    <x v="2"/>
    <n v="0.6"/>
    <x v="3"/>
    <n v="3750"/>
    <n v="2250"/>
    <n v="562.5"/>
    <n v="0.25"/>
    <n v="2021"/>
    <x v="4"/>
    <x v="4"/>
  </r>
  <r>
    <x v="2"/>
    <n v="1128299"/>
    <d v="2021-05-11T00:00:00"/>
    <x v="2"/>
    <s v="Alaska"/>
    <x v="17"/>
    <x v="3"/>
    <n v="0.54999999999999993"/>
    <x v="4"/>
    <n v="2750"/>
    <n v="1512.4999999999998"/>
    <n v="378.12499999999994"/>
    <n v="0.25"/>
    <n v="2021"/>
    <x v="4"/>
    <x v="4"/>
  </r>
  <r>
    <x v="2"/>
    <n v="1128299"/>
    <d v="2021-05-11T00:00:00"/>
    <x v="2"/>
    <s v="Alaska"/>
    <x v="17"/>
    <x v="4"/>
    <n v="0.6"/>
    <x v="3"/>
    <n v="1750"/>
    <n v="1050"/>
    <n v="157.5"/>
    <n v="0.15"/>
    <n v="2021"/>
    <x v="4"/>
    <x v="4"/>
  </r>
  <r>
    <x v="2"/>
    <n v="1128299"/>
    <d v="2021-05-11T00:00:00"/>
    <x v="2"/>
    <s v="Alaska"/>
    <x v="17"/>
    <x v="5"/>
    <n v="0.75"/>
    <x v="11"/>
    <n v="4750"/>
    <n v="3562.5"/>
    <n v="1425"/>
    <n v="0.4"/>
    <n v="2021"/>
    <x v="4"/>
    <x v="4"/>
  </r>
  <r>
    <x v="2"/>
    <n v="1128299"/>
    <d v="2021-06-10T00:00:00"/>
    <x v="2"/>
    <s v="Alaska"/>
    <x v="17"/>
    <x v="0"/>
    <n v="0.7"/>
    <x v="6"/>
    <n v="7250"/>
    <n v="5075"/>
    <n v="1268.75"/>
    <n v="0.25"/>
    <n v="2021"/>
    <x v="5"/>
    <x v="5"/>
  </r>
  <r>
    <x v="2"/>
    <n v="1128299"/>
    <d v="2021-06-10T00:00:00"/>
    <x v="2"/>
    <s v="Alaska"/>
    <x v="17"/>
    <x v="1"/>
    <n v="0.75"/>
    <x v="11"/>
    <n v="6000"/>
    <n v="4500"/>
    <n v="900"/>
    <n v="0.2"/>
    <n v="2021"/>
    <x v="5"/>
    <x v="5"/>
  </r>
  <r>
    <x v="2"/>
    <n v="1128299"/>
    <d v="2021-06-10T00:00:00"/>
    <x v="2"/>
    <s v="Alaska"/>
    <x v="17"/>
    <x v="2"/>
    <n v="0.75"/>
    <x v="11"/>
    <n v="6000"/>
    <n v="4500"/>
    <n v="1125"/>
    <n v="0.25"/>
    <n v="2021"/>
    <x v="5"/>
    <x v="5"/>
  </r>
  <r>
    <x v="2"/>
    <n v="1128299"/>
    <d v="2021-06-10T00:00:00"/>
    <x v="2"/>
    <s v="Alaska"/>
    <x v="17"/>
    <x v="3"/>
    <n v="0.75"/>
    <x v="11"/>
    <n v="4750"/>
    <n v="3562.5"/>
    <n v="890.625"/>
    <n v="0.25"/>
    <n v="2021"/>
    <x v="5"/>
    <x v="5"/>
  </r>
  <r>
    <x v="2"/>
    <n v="1128299"/>
    <d v="2021-06-10T00:00:00"/>
    <x v="2"/>
    <s v="Alaska"/>
    <x v="17"/>
    <x v="4"/>
    <n v="0.85000000000000009"/>
    <x v="13"/>
    <n v="3500"/>
    <n v="2975.0000000000005"/>
    <n v="446.25000000000006"/>
    <n v="0.15"/>
    <n v="2021"/>
    <x v="5"/>
    <x v="5"/>
  </r>
  <r>
    <x v="2"/>
    <n v="1128299"/>
    <d v="2021-06-10T00:00:00"/>
    <x v="2"/>
    <s v="Alaska"/>
    <x v="17"/>
    <x v="5"/>
    <n v="1"/>
    <x v="14"/>
    <n v="6500"/>
    <n v="6500"/>
    <n v="2600"/>
    <n v="0.4"/>
    <n v="2021"/>
    <x v="5"/>
    <x v="5"/>
  </r>
  <r>
    <x v="2"/>
    <n v="1128299"/>
    <d v="2021-07-09T00:00:00"/>
    <x v="2"/>
    <s v="Alaska"/>
    <x v="17"/>
    <x v="0"/>
    <n v="0.8"/>
    <x v="10"/>
    <n v="8000"/>
    <n v="6400"/>
    <n v="1600"/>
    <n v="0.25"/>
    <n v="2021"/>
    <x v="6"/>
    <x v="6"/>
  </r>
  <r>
    <x v="2"/>
    <n v="1128299"/>
    <d v="2021-07-09T00:00:00"/>
    <x v="2"/>
    <s v="Alaska"/>
    <x v="17"/>
    <x v="1"/>
    <n v="0.85000000000000009"/>
    <x v="13"/>
    <n v="6500"/>
    <n v="5525.0000000000009"/>
    <n v="1105.0000000000002"/>
    <n v="0.2"/>
    <n v="2021"/>
    <x v="6"/>
    <x v="6"/>
  </r>
  <r>
    <x v="2"/>
    <n v="1128299"/>
    <d v="2021-07-09T00:00:00"/>
    <x v="2"/>
    <s v="Alaska"/>
    <x v="17"/>
    <x v="2"/>
    <n v="0.85000000000000009"/>
    <x v="13"/>
    <n v="6000"/>
    <n v="5100.0000000000009"/>
    <n v="1275.0000000000002"/>
    <n v="0.25"/>
    <n v="2021"/>
    <x v="6"/>
    <x v="6"/>
  </r>
  <r>
    <x v="2"/>
    <n v="1128299"/>
    <d v="2021-07-09T00:00:00"/>
    <x v="2"/>
    <s v="Alaska"/>
    <x v="17"/>
    <x v="3"/>
    <n v="0.8"/>
    <x v="10"/>
    <n v="5000"/>
    <n v="4000"/>
    <n v="1000"/>
    <n v="0.25"/>
    <n v="2021"/>
    <x v="6"/>
    <x v="6"/>
  </r>
  <r>
    <x v="2"/>
    <n v="1128299"/>
    <d v="2021-07-09T00:00:00"/>
    <x v="2"/>
    <s v="Alaska"/>
    <x v="17"/>
    <x v="4"/>
    <n v="0.85000000000000009"/>
    <x v="13"/>
    <n v="5500"/>
    <n v="4675.0000000000009"/>
    <n v="701.25000000000011"/>
    <n v="0.15"/>
    <n v="2021"/>
    <x v="6"/>
    <x v="6"/>
  </r>
  <r>
    <x v="2"/>
    <n v="1128299"/>
    <d v="2021-07-09T00:00:00"/>
    <x v="2"/>
    <s v="Alaska"/>
    <x v="17"/>
    <x v="5"/>
    <n v="1"/>
    <x v="14"/>
    <n v="5500"/>
    <n v="5500"/>
    <n v="2200"/>
    <n v="0.4"/>
    <n v="2021"/>
    <x v="6"/>
    <x v="6"/>
  </r>
  <r>
    <x v="2"/>
    <n v="1128299"/>
    <d v="2021-08-10T00:00:00"/>
    <x v="2"/>
    <s v="Alaska"/>
    <x v="17"/>
    <x v="0"/>
    <n v="0.85000000000000009"/>
    <x v="13"/>
    <n v="7500"/>
    <n v="6375.0000000000009"/>
    <n v="1593.7500000000002"/>
    <n v="0.25"/>
    <n v="2021"/>
    <x v="7"/>
    <x v="7"/>
  </r>
  <r>
    <x v="2"/>
    <n v="1128299"/>
    <d v="2021-08-10T00:00:00"/>
    <x v="2"/>
    <s v="Alaska"/>
    <x v="17"/>
    <x v="1"/>
    <n v="0.75000000000000011"/>
    <x v="11"/>
    <n v="7250"/>
    <n v="5437.5000000000009"/>
    <n v="1087.5000000000002"/>
    <n v="0.2"/>
    <n v="2021"/>
    <x v="7"/>
    <x v="7"/>
  </r>
  <r>
    <x v="2"/>
    <n v="1128299"/>
    <d v="2021-08-10T00:00:00"/>
    <x v="2"/>
    <s v="Alaska"/>
    <x v="17"/>
    <x v="2"/>
    <n v="0.70000000000000007"/>
    <x v="6"/>
    <n v="6000"/>
    <n v="4200"/>
    <n v="1050"/>
    <n v="0.25"/>
    <n v="2021"/>
    <x v="7"/>
    <x v="7"/>
  </r>
  <r>
    <x v="2"/>
    <n v="1128299"/>
    <d v="2021-08-10T00:00:00"/>
    <x v="2"/>
    <s v="Alaska"/>
    <x v="17"/>
    <x v="3"/>
    <n v="0.70000000000000007"/>
    <x v="6"/>
    <n v="5250"/>
    <n v="3675.0000000000005"/>
    <n v="918.75000000000011"/>
    <n v="0.25"/>
    <n v="2021"/>
    <x v="7"/>
    <x v="7"/>
  </r>
  <r>
    <x v="2"/>
    <n v="1128299"/>
    <d v="2021-08-10T00:00:00"/>
    <x v="2"/>
    <s v="Alaska"/>
    <x v="17"/>
    <x v="4"/>
    <n v="0.7"/>
    <x v="6"/>
    <n v="5250"/>
    <n v="3674.9999999999995"/>
    <n v="551.24999999999989"/>
    <n v="0.15"/>
    <n v="2021"/>
    <x v="7"/>
    <x v="7"/>
  </r>
  <r>
    <x v="2"/>
    <n v="1128299"/>
    <d v="2021-08-10T00:00:00"/>
    <x v="2"/>
    <s v="Alaska"/>
    <x v="17"/>
    <x v="5"/>
    <n v="0.75"/>
    <x v="11"/>
    <n v="3500"/>
    <n v="2625"/>
    <n v="1050"/>
    <n v="0.4"/>
    <n v="2021"/>
    <x v="7"/>
    <x v="7"/>
  </r>
  <r>
    <x v="2"/>
    <n v="1128299"/>
    <d v="2021-09-11T00:00:00"/>
    <x v="2"/>
    <s v="Alaska"/>
    <x v="17"/>
    <x v="0"/>
    <n v="0.65000000000000013"/>
    <x v="5"/>
    <n v="5500"/>
    <n v="3575.0000000000009"/>
    <n v="893.75000000000023"/>
    <n v="0.25"/>
    <n v="2021"/>
    <x v="8"/>
    <x v="8"/>
  </r>
  <r>
    <x v="2"/>
    <n v="1128299"/>
    <d v="2021-09-11T00:00:00"/>
    <x v="2"/>
    <s v="Alaska"/>
    <x v="17"/>
    <x v="1"/>
    <n v="0.70000000000000018"/>
    <x v="6"/>
    <n v="5500"/>
    <n v="3850.0000000000009"/>
    <n v="770.00000000000023"/>
    <n v="0.2"/>
    <n v="2021"/>
    <x v="8"/>
    <x v="8"/>
  </r>
  <r>
    <x v="2"/>
    <n v="1128299"/>
    <d v="2021-09-11T00:00:00"/>
    <x v="2"/>
    <s v="Alaska"/>
    <x v="17"/>
    <x v="2"/>
    <n v="0.65000000000000013"/>
    <x v="5"/>
    <n v="3750"/>
    <n v="2437.5000000000005"/>
    <n v="609.37500000000011"/>
    <n v="0.25"/>
    <n v="2021"/>
    <x v="8"/>
    <x v="8"/>
  </r>
  <r>
    <x v="2"/>
    <n v="1128299"/>
    <d v="2021-09-11T00:00:00"/>
    <x v="2"/>
    <s v="Alaska"/>
    <x v="17"/>
    <x v="3"/>
    <n v="0.65000000000000013"/>
    <x v="5"/>
    <n v="3250"/>
    <n v="2112.5000000000005"/>
    <n v="528.12500000000011"/>
    <n v="0.25"/>
    <n v="2021"/>
    <x v="8"/>
    <x v="8"/>
  </r>
  <r>
    <x v="2"/>
    <n v="1128299"/>
    <d v="2021-09-11T00:00:00"/>
    <x v="2"/>
    <s v="Alaska"/>
    <x v="17"/>
    <x v="4"/>
    <n v="0.75000000000000011"/>
    <x v="11"/>
    <n v="3500"/>
    <n v="2625.0000000000005"/>
    <n v="393.75000000000006"/>
    <n v="0.15"/>
    <n v="2021"/>
    <x v="8"/>
    <x v="8"/>
  </r>
  <r>
    <x v="2"/>
    <n v="1128299"/>
    <d v="2021-09-11T00:00:00"/>
    <x v="2"/>
    <s v="Alaska"/>
    <x v="17"/>
    <x v="5"/>
    <n v="0.6"/>
    <x v="3"/>
    <n v="3750"/>
    <n v="2250"/>
    <n v="900"/>
    <n v="0.4"/>
    <n v="2021"/>
    <x v="8"/>
    <x v="8"/>
  </r>
  <r>
    <x v="2"/>
    <n v="1128299"/>
    <d v="2021-10-10T00:00:00"/>
    <x v="2"/>
    <s v="Alaska"/>
    <x v="17"/>
    <x v="0"/>
    <n v="0.55000000000000004"/>
    <x v="4"/>
    <n v="4750"/>
    <n v="2612.5"/>
    <n v="653.125"/>
    <n v="0.25"/>
    <n v="2021"/>
    <x v="9"/>
    <x v="9"/>
  </r>
  <r>
    <x v="2"/>
    <n v="1128299"/>
    <d v="2021-10-10T00:00:00"/>
    <x v="2"/>
    <s v="Alaska"/>
    <x v="17"/>
    <x v="1"/>
    <n v="0.65000000000000013"/>
    <x v="5"/>
    <n v="4750"/>
    <n v="3087.5000000000005"/>
    <n v="617.50000000000011"/>
    <n v="0.2"/>
    <n v="2021"/>
    <x v="9"/>
    <x v="9"/>
  </r>
  <r>
    <x v="2"/>
    <n v="1128299"/>
    <d v="2021-10-10T00:00:00"/>
    <x v="2"/>
    <s v="Alaska"/>
    <x v="17"/>
    <x v="2"/>
    <n v="0.60000000000000009"/>
    <x v="3"/>
    <n v="3000"/>
    <n v="1800.0000000000002"/>
    <n v="450.00000000000006"/>
    <n v="0.25"/>
    <n v="2021"/>
    <x v="9"/>
    <x v="9"/>
  </r>
  <r>
    <x v="2"/>
    <n v="1128299"/>
    <d v="2021-10-10T00:00:00"/>
    <x v="2"/>
    <s v="Alaska"/>
    <x v="17"/>
    <x v="3"/>
    <n v="0.55000000000000004"/>
    <x v="4"/>
    <n v="2750"/>
    <n v="1512.5000000000002"/>
    <n v="378.12500000000006"/>
    <n v="0.25"/>
    <n v="2021"/>
    <x v="9"/>
    <x v="9"/>
  </r>
  <r>
    <x v="2"/>
    <n v="1128299"/>
    <d v="2021-10-10T00:00:00"/>
    <x v="2"/>
    <s v="Alaska"/>
    <x v="17"/>
    <x v="4"/>
    <n v="0.65"/>
    <x v="5"/>
    <n v="2500"/>
    <n v="1625"/>
    <n v="243.75"/>
    <n v="0.15"/>
    <n v="2021"/>
    <x v="9"/>
    <x v="9"/>
  </r>
  <r>
    <x v="2"/>
    <n v="1128299"/>
    <d v="2021-10-10T00:00:00"/>
    <x v="2"/>
    <s v="Alaska"/>
    <x v="17"/>
    <x v="5"/>
    <n v="0.70000000000000007"/>
    <x v="6"/>
    <n v="3000"/>
    <n v="2100"/>
    <n v="840"/>
    <n v="0.4"/>
    <n v="2021"/>
    <x v="9"/>
    <x v="9"/>
  </r>
  <r>
    <x v="2"/>
    <n v="1128299"/>
    <d v="2021-11-10T00:00:00"/>
    <x v="2"/>
    <s v="Alaska"/>
    <x v="17"/>
    <x v="0"/>
    <n v="0.55000000000000004"/>
    <x v="4"/>
    <n v="5250"/>
    <n v="2887.5000000000005"/>
    <n v="721.87500000000011"/>
    <n v="0.25"/>
    <n v="2021"/>
    <x v="10"/>
    <x v="10"/>
  </r>
  <r>
    <x v="2"/>
    <n v="1128299"/>
    <d v="2021-11-10T00:00:00"/>
    <x v="2"/>
    <s v="Alaska"/>
    <x v="17"/>
    <x v="1"/>
    <n v="0.60000000000000009"/>
    <x v="3"/>
    <n v="6000"/>
    <n v="3600.0000000000005"/>
    <n v="720.00000000000011"/>
    <n v="0.2"/>
    <n v="2021"/>
    <x v="10"/>
    <x v="10"/>
  </r>
  <r>
    <x v="2"/>
    <n v="1128299"/>
    <d v="2021-11-10T00:00:00"/>
    <x v="2"/>
    <s v="Alaska"/>
    <x v="17"/>
    <x v="2"/>
    <n v="0.55000000000000004"/>
    <x v="4"/>
    <n v="4250"/>
    <n v="2337.5"/>
    <n v="584.375"/>
    <n v="0.25"/>
    <n v="2021"/>
    <x v="10"/>
    <x v="10"/>
  </r>
  <r>
    <x v="2"/>
    <n v="1128299"/>
    <d v="2021-11-10T00:00:00"/>
    <x v="2"/>
    <s v="Alaska"/>
    <x v="17"/>
    <x v="3"/>
    <n v="0.65000000000000013"/>
    <x v="5"/>
    <n v="4000"/>
    <n v="2600.0000000000005"/>
    <n v="650.00000000000011"/>
    <n v="0.25"/>
    <n v="2021"/>
    <x v="10"/>
    <x v="10"/>
  </r>
  <r>
    <x v="2"/>
    <n v="1128299"/>
    <d v="2021-11-10T00:00:00"/>
    <x v="2"/>
    <s v="Alaska"/>
    <x v="17"/>
    <x v="4"/>
    <n v="0.85000000000000009"/>
    <x v="13"/>
    <n v="3750"/>
    <n v="3187.5000000000005"/>
    <n v="478.12500000000006"/>
    <n v="0.15"/>
    <n v="2021"/>
    <x v="10"/>
    <x v="10"/>
  </r>
  <r>
    <x v="2"/>
    <n v="1128299"/>
    <d v="2021-11-10T00:00:00"/>
    <x v="2"/>
    <s v="Alaska"/>
    <x v="17"/>
    <x v="5"/>
    <n v="0.90000000000000013"/>
    <x v="15"/>
    <n v="5000"/>
    <n v="4500.0000000000009"/>
    <n v="1800.0000000000005"/>
    <n v="0.4"/>
    <n v="2021"/>
    <x v="10"/>
    <x v="10"/>
  </r>
  <r>
    <x v="2"/>
    <n v="1128299"/>
    <d v="2021-12-09T00:00:00"/>
    <x v="2"/>
    <s v="Alaska"/>
    <x v="17"/>
    <x v="0"/>
    <n v="0.75000000000000011"/>
    <x v="11"/>
    <n v="7000"/>
    <n v="5250.0000000000009"/>
    <n v="1312.5000000000002"/>
    <n v="0.25"/>
    <n v="2021"/>
    <x v="11"/>
    <x v="11"/>
  </r>
  <r>
    <x v="2"/>
    <n v="1128299"/>
    <d v="2021-12-09T00:00:00"/>
    <x v="2"/>
    <s v="Alaska"/>
    <x v="17"/>
    <x v="1"/>
    <n v="0.8500000000000002"/>
    <x v="13"/>
    <n v="7000"/>
    <n v="5950.0000000000018"/>
    <n v="1190.0000000000005"/>
    <n v="0.2"/>
    <n v="2021"/>
    <x v="11"/>
    <x v="11"/>
  </r>
  <r>
    <x v="2"/>
    <n v="1128299"/>
    <d v="2021-12-09T00:00:00"/>
    <x v="2"/>
    <s v="Alaska"/>
    <x v="17"/>
    <x v="2"/>
    <n v="0.80000000000000016"/>
    <x v="10"/>
    <n v="5000"/>
    <n v="4000.0000000000009"/>
    <n v="1000.0000000000002"/>
    <n v="0.25"/>
    <n v="2021"/>
    <x v="11"/>
    <x v="11"/>
  </r>
  <r>
    <x v="2"/>
    <n v="1128299"/>
    <d v="2021-12-09T00:00:00"/>
    <x v="2"/>
    <s v="Alaska"/>
    <x v="17"/>
    <x v="3"/>
    <n v="0.80000000000000016"/>
    <x v="10"/>
    <n v="5000"/>
    <n v="4000.0000000000009"/>
    <n v="1000.0000000000002"/>
    <n v="0.25"/>
    <n v="2021"/>
    <x v="11"/>
    <x v="11"/>
  </r>
  <r>
    <x v="2"/>
    <n v="1128299"/>
    <d v="2021-12-09T00:00:00"/>
    <x v="2"/>
    <s v="Alaska"/>
    <x v="17"/>
    <x v="4"/>
    <n v="0.90000000000000013"/>
    <x v="15"/>
    <n v="4250"/>
    <n v="3825.0000000000005"/>
    <n v="573.75"/>
    <n v="0.15"/>
    <n v="2021"/>
    <x v="11"/>
    <x v="11"/>
  </r>
  <r>
    <x v="2"/>
    <n v="1128299"/>
    <d v="2021-12-09T00:00:00"/>
    <x v="2"/>
    <s v="Alaska"/>
    <x v="17"/>
    <x v="5"/>
    <n v="0.95000000000000018"/>
    <x v="16"/>
    <n v="5250"/>
    <n v="4987.5000000000009"/>
    <n v="1995.0000000000005"/>
    <n v="0.4"/>
    <n v="2021"/>
    <x v="11"/>
    <x v="11"/>
  </r>
  <r>
    <x v="2"/>
    <n v="1128299"/>
    <d v="2021-01-17T00:00:00"/>
    <x v="2"/>
    <s v="Hawaii"/>
    <x v="18"/>
    <x v="0"/>
    <n v="0.4"/>
    <x v="1"/>
    <n v="4250"/>
    <n v="1700"/>
    <n v="510"/>
    <n v="0.3"/>
    <n v="2021"/>
    <x v="0"/>
    <x v="0"/>
  </r>
  <r>
    <x v="2"/>
    <n v="1128299"/>
    <d v="2021-01-17T00:00:00"/>
    <x v="2"/>
    <s v="Hawaii"/>
    <x v="18"/>
    <x v="1"/>
    <n v="0.5"/>
    <x v="0"/>
    <n v="4250"/>
    <n v="2125"/>
    <n v="531.25"/>
    <n v="0.25"/>
    <n v="2021"/>
    <x v="0"/>
    <x v="0"/>
  </r>
  <r>
    <x v="2"/>
    <n v="1128299"/>
    <d v="2021-01-17T00:00:00"/>
    <x v="2"/>
    <s v="Hawaii"/>
    <x v="18"/>
    <x v="2"/>
    <n v="0.5"/>
    <x v="0"/>
    <n v="4250"/>
    <n v="2125"/>
    <n v="637.5"/>
    <n v="0.3"/>
    <n v="2021"/>
    <x v="0"/>
    <x v="0"/>
  </r>
  <r>
    <x v="2"/>
    <n v="1128299"/>
    <d v="2021-01-17T00:00:00"/>
    <x v="2"/>
    <s v="Hawaii"/>
    <x v="18"/>
    <x v="3"/>
    <n v="0.5"/>
    <x v="0"/>
    <n v="2750"/>
    <n v="1375"/>
    <n v="412.5"/>
    <n v="0.3"/>
    <n v="2021"/>
    <x v="0"/>
    <x v="0"/>
  </r>
  <r>
    <x v="2"/>
    <n v="1128299"/>
    <d v="2021-01-17T00:00:00"/>
    <x v="2"/>
    <s v="Hawaii"/>
    <x v="18"/>
    <x v="4"/>
    <n v="0.55000000000000004"/>
    <x v="4"/>
    <n v="2250"/>
    <n v="1237.5"/>
    <n v="247.5"/>
    <n v="0.2"/>
    <n v="2021"/>
    <x v="0"/>
    <x v="0"/>
  </r>
  <r>
    <x v="2"/>
    <n v="1128299"/>
    <d v="2021-01-17T00:00:00"/>
    <x v="2"/>
    <s v="Hawaii"/>
    <x v="18"/>
    <x v="5"/>
    <n v="0.5"/>
    <x v="0"/>
    <n v="4750"/>
    <n v="2375"/>
    <n v="1068.75"/>
    <n v="0.45"/>
    <n v="2021"/>
    <x v="0"/>
    <x v="0"/>
  </r>
  <r>
    <x v="2"/>
    <n v="1128299"/>
    <d v="2021-02-17T00:00:00"/>
    <x v="2"/>
    <s v="Hawaii"/>
    <x v="18"/>
    <x v="0"/>
    <n v="0.4"/>
    <x v="1"/>
    <n v="5250"/>
    <n v="2100"/>
    <n v="630"/>
    <n v="0.3"/>
    <n v="2021"/>
    <x v="1"/>
    <x v="1"/>
  </r>
  <r>
    <x v="2"/>
    <n v="1128299"/>
    <d v="2021-02-17T00:00:00"/>
    <x v="2"/>
    <s v="Hawaii"/>
    <x v="18"/>
    <x v="1"/>
    <n v="0.5"/>
    <x v="0"/>
    <n v="4250"/>
    <n v="2125"/>
    <n v="531.25"/>
    <n v="0.25"/>
    <n v="2021"/>
    <x v="1"/>
    <x v="1"/>
  </r>
  <r>
    <x v="2"/>
    <n v="1128299"/>
    <d v="2021-02-17T00:00:00"/>
    <x v="2"/>
    <s v="Hawaii"/>
    <x v="18"/>
    <x v="2"/>
    <n v="0.5"/>
    <x v="0"/>
    <n v="4250"/>
    <n v="2125"/>
    <n v="637.5"/>
    <n v="0.3"/>
    <n v="2021"/>
    <x v="1"/>
    <x v="1"/>
  </r>
  <r>
    <x v="2"/>
    <n v="1128299"/>
    <d v="2021-02-17T00:00:00"/>
    <x v="2"/>
    <s v="Hawaii"/>
    <x v="18"/>
    <x v="3"/>
    <n v="0.5"/>
    <x v="0"/>
    <n v="2750"/>
    <n v="1375"/>
    <n v="412.5"/>
    <n v="0.3"/>
    <n v="2021"/>
    <x v="1"/>
    <x v="1"/>
  </r>
  <r>
    <x v="2"/>
    <n v="1128299"/>
    <d v="2021-02-17T00:00:00"/>
    <x v="2"/>
    <s v="Hawaii"/>
    <x v="18"/>
    <x v="4"/>
    <n v="0.55000000000000004"/>
    <x v="4"/>
    <n v="2000"/>
    <n v="1100"/>
    <n v="220"/>
    <n v="0.2"/>
    <n v="2021"/>
    <x v="1"/>
    <x v="1"/>
  </r>
  <r>
    <x v="2"/>
    <n v="1128299"/>
    <d v="2021-02-17T00:00:00"/>
    <x v="2"/>
    <s v="Hawaii"/>
    <x v="18"/>
    <x v="5"/>
    <n v="0.5"/>
    <x v="0"/>
    <n v="4000"/>
    <n v="2000"/>
    <n v="900"/>
    <n v="0.45"/>
    <n v="2021"/>
    <x v="1"/>
    <x v="1"/>
  </r>
  <r>
    <x v="2"/>
    <n v="1128299"/>
    <d v="2021-03-16T00:00:00"/>
    <x v="2"/>
    <s v="Hawaii"/>
    <x v="18"/>
    <x v="0"/>
    <n v="0.5"/>
    <x v="0"/>
    <n v="5500"/>
    <n v="2750"/>
    <n v="825"/>
    <n v="0.3"/>
    <n v="2021"/>
    <x v="2"/>
    <x v="2"/>
  </r>
  <r>
    <x v="2"/>
    <n v="1128299"/>
    <d v="2021-03-16T00:00:00"/>
    <x v="2"/>
    <s v="Hawaii"/>
    <x v="18"/>
    <x v="1"/>
    <n v="0.6"/>
    <x v="3"/>
    <n v="4000"/>
    <n v="2400"/>
    <n v="600"/>
    <n v="0.25"/>
    <n v="2021"/>
    <x v="2"/>
    <x v="2"/>
  </r>
  <r>
    <x v="2"/>
    <n v="1128299"/>
    <d v="2021-03-16T00:00:00"/>
    <x v="2"/>
    <s v="Hawaii"/>
    <x v="18"/>
    <x v="2"/>
    <n v="0.64999999999999991"/>
    <x v="5"/>
    <n v="4250"/>
    <n v="2762.4999999999995"/>
    <n v="828.74999999999989"/>
    <n v="0.3"/>
    <n v="2021"/>
    <x v="2"/>
    <x v="2"/>
  </r>
  <r>
    <x v="2"/>
    <n v="1128299"/>
    <d v="2021-03-16T00:00:00"/>
    <x v="2"/>
    <s v="Hawaii"/>
    <x v="18"/>
    <x v="3"/>
    <n v="0.6"/>
    <x v="3"/>
    <n v="3250"/>
    <n v="1950"/>
    <n v="585"/>
    <n v="0.3"/>
    <n v="2021"/>
    <x v="2"/>
    <x v="2"/>
  </r>
  <r>
    <x v="2"/>
    <n v="1128299"/>
    <d v="2021-03-16T00:00:00"/>
    <x v="2"/>
    <s v="Hawaii"/>
    <x v="18"/>
    <x v="4"/>
    <n v="0.65"/>
    <x v="5"/>
    <n v="1750"/>
    <n v="1137.5"/>
    <n v="227.5"/>
    <n v="0.2"/>
    <n v="2021"/>
    <x v="2"/>
    <x v="2"/>
  </r>
  <r>
    <x v="2"/>
    <n v="1128299"/>
    <d v="2021-03-16T00:00:00"/>
    <x v="2"/>
    <s v="Hawaii"/>
    <x v="18"/>
    <x v="5"/>
    <n v="0.6"/>
    <x v="3"/>
    <n v="3750"/>
    <n v="2250"/>
    <n v="1012.5"/>
    <n v="0.45"/>
    <n v="2021"/>
    <x v="2"/>
    <x v="2"/>
  </r>
  <r>
    <x v="2"/>
    <n v="1128299"/>
    <d v="2021-04-17T00:00:00"/>
    <x v="2"/>
    <s v="Hawaii"/>
    <x v="18"/>
    <x v="0"/>
    <n v="0.65"/>
    <x v="5"/>
    <n v="5500"/>
    <n v="3575"/>
    <n v="1072.5"/>
    <n v="0.3"/>
    <n v="2021"/>
    <x v="3"/>
    <x v="3"/>
  </r>
  <r>
    <x v="2"/>
    <n v="1128299"/>
    <d v="2021-04-17T00:00:00"/>
    <x v="2"/>
    <s v="Hawaii"/>
    <x v="18"/>
    <x v="1"/>
    <n v="0.70000000000000007"/>
    <x v="6"/>
    <n v="3500"/>
    <n v="2450.0000000000005"/>
    <n v="612.50000000000011"/>
    <n v="0.25"/>
    <n v="2021"/>
    <x v="3"/>
    <x v="3"/>
  </r>
  <r>
    <x v="2"/>
    <n v="1128299"/>
    <d v="2021-04-17T00:00:00"/>
    <x v="2"/>
    <s v="Hawaii"/>
    <x v="18"/>
    <x v="2"/>
    <n v="0.70000000000000007"/>
    <x v="6"/>
    <n v="4000"/>
    <n v="2800.0000000000005"/>
    <n v="840.00000000000011"/>
    <n v="0.3"/>
    <n v="2021"/>
    <x v="3"/>
    <x v="3"/>
  </r>
  <r>
    <x v="2"/>
    <n v="1128299"/>
    <d v="2021-04-17T00:00:00"/>
    <x v="2"/>
    <s v="Hawaii"/>
    <x v="18"/>
    <x v="3"/>
    <n v="0.55000000000000004"/>
    <x v="4"/>
    <n v="3000"/>
    <n v="1650.0000000000002"/>
    <n v="495.00000000000006"/>
    <n v="0.3"/>
    <n v="2021"/>
    <x v="3"/>
    <x v="3"/>
  </r>
  <r>
    <x v="2"/>
    <n v="1128299"/>
    <d v="2021-04-17T00:00:00"/>
    <x v="2"/>
    <s v="Hawaii"/>
    <x v="18"/>
    <x v="4"/>
    <n v="0.60000000000000009"/>
    <x v="3"/>
    <n v="2000"/>
    <n v="1200.0000000000002"/>
    <n v="240.00000000000006"/>
    <n v="0.2"/>
    <n v="2021"/>
    <x v="3"/>
    <x v="3"/>
  </r>
  <r>
    <x v="2"/>
    <n v="1128299"/>
    <d v="2021-04-17T00:00:00"/>
    <x v="2"/>
    <s v="Hawaii"/>
    <x v="18"/>
    <x v="5"/>
    <n v="0.75000000000000011"/>
    <x v="11"/>
    <n v="3750"/>
    <n v="2812.5000000000005"/>
    <n v="1265.6250000000002"/>
    <n v="0.45"/>
    <n v="2021"/>
    <x v="3"/>
    <x v="3"/>
  </r>
  <r>
    <x v="2"/>
    <n v="1128299"/>
    <d v="2021-05-18T00:00:00"/>
    <x v="2"/>
    <s v="Hawaii"/>
    <x v="18"/>
    <x v="0"/>
    <n v="0.6"/>
    <x v="3"/>
    <n v="5750"/>
    <n v="3450"/>
    <n v="1035"/>
    <n v="0.3"/>
    <n v="2021"/>
    <x v="4"/>
    <x v="4"/>
  </r>
  <r>
    <x v="2"/>
    <n v="1128299"/>
    <d v="2021-05-18T00:00:00"/>
    <x v="2"/>
    <s v="Hawaii"/>
    <x v="18"/>
    <x v="1"/>
    <n v="0.65"/>
    <x v="5"/>
    <n v="4250"/>
    <n v="2762.5"/>
    <n v="690.625"/>
    <n v="0.25"/>
    <n v="2021"/>
    <x v="4"/>
    <x v="4"/>
  </r>
  <r>
    <x v="2"/>
    <n v="1128299"/>
    <d v="2021-05-18T00:00:00"/>
    <x v="2"/>
    <s v="Hawaii"/>
    <x v="18"/>
    <x v="2"/>
    <n v="0.65"/>
    <x v="5"/>
    <n v="4250"/>
    <n v="2762.5"/>
    <n v="828.75"/>
    <n v="0.3"/>
    <n v="2021"/>
    <x v="4"/>
    <x v="4"/>
  </r>
  <r>
    <x v="2"/>
    <n v="1128299"/>
    <d v="2021-05-18T00:00:00"/>
    <x v="2"/>
    <s v="Hawaii"/>
    <x v="18"/>
    <x v="3"/>
    <n v="0.6"/>
    <x v="3"/>
    <n v="3250"/>
    <n v="1950"/>
    <n v="585"/>
    <n v="0.3"/>
    <n v="2021"/>
    <x v="4"/>
    <x v="4"/>
  </r>
  <r>
    <x v="2"/>
    <n v="1128299"/>
    <d v="2021-05-18T00:00:00"/>
    <x v="2"/>
    <s v="Hawaii"/>
    <x v="18"/>
    <x v="4"/>
    <n v="0.54999999999999993"/>
    <x v="4"/>
    <n v="2250"/>
    <n v="1237.4999999999998"/>
    <n v="247.49999999999997"/>
    <n v="0.2"/>
    <n v="2021"/>
    <x v="4"/>
    <x v="4"/>
  </r>
  <r>
    <x v="2"/>
    <n v="1128299"/>
    <d v="2021-05-18T00:00:00"/>
    <x v="2"/>
    <s v="Hawaii"/>
    <x v="18"/>
    <x v="5"/>
    <n v="0.7"/>
    <x v="6"/>
    <n v="5750"/>
    <n v="4024.9999999999995"/>
    <n v="1811.2499999999998"/>
    <n v="0.45"/>
    <n v="2021"/>
    <x v="4"/>
    <x v="4"/>
  </r>
  <r>
    <x v="2"/>
    <n v="1128299"/>
    <d v="2021-06-17T00:00:00"/>
    <x v="2"/>
    <s v="Hawaii"/>
    <x v="18"/>
    <x v="0"/>
    <n v="0.64999999999999991"/>
    <x v="5"/>
    <n v="8250"/>
    <n v="5362.4999999999991"/>
    <n v="1608.7499999999998"/>
    <n v="0.3"/>
    <n v="2021"/>
    <x v="5"/>
    <x v="5"/>
  </r>
  <r>
    <x v="2"/>
    <n v="1128299"/>
    <d v="2021-06-17T00:00:00"/>
    <x v="2"/>
    <s v="Hawaii"/>
    <x v="18"/>
    <x v="1"/>
    <n v="0.7"/>
    <x v="6"/>
    <n v="7000"/>
    <n v="4900"/>
    <n v="1225"/>
    <n v="0.25"/>
    <n v="2021"/>
    <x v="5"/>
    <x v="5"/>
  </r>
  <r>
    <x v="2"/>
    <n v="1128299"/>
    <d v="2021-06-17T00:00:00"/>
    <x v="2"/>
    <s v="Hawaii"/>
    <x v="18"/>
    <x v="2"/>
    <n v="0.85"/>
    <x v="13"/>
    <n v="7000"/>
    <n v="5950"/>
    <n v="1785"/>
    <n v="0.3"/>
    <n v="2021"/>
    <x v="5"/>
    <x v="5"/>
  </r>
  <r>
    <x v="2"/>
    <n v="1128299"/>
    <d v="2021-06-17T00:00:00"/>
    <x v="2"/>
    <s v="Hawaii"/>
    <x v="18"/>
    <x v="3"/>
    <n v="0.85"/>
    <x v="13"/>
    <n v="5750"/>
    <n v="4887.5"/>
    <n v="1466.25"/>
    <n v="0.3"/>
    <n v="2021"/>
    <x v="5"/>
    <x v="5"/>
  </r>
  <r>
    <x v="2"/>
    <n v="1128299"/>
    <d v="2021-06-17T00:00:00"/>
    <x v="2"/>
    <s v="Hawaii"/>
    <x v="18"/>
    <x v="4"/>
    <n v="0.95000000000000007"/>
    <x v="16"/>
    <n v="4500"/>
    <n v="4275"/>
    <n v="855"/>
    <n v="0.2"/>
    <n v="2021"/>
    <x v="5"/>
    <x v="5"/>
  </r>
  <r>
    <x v="2"/>
    <n v="1128299"/>
    <d v="2021-06-17T00:00:00"/>
    <x v="2"/>
    <s v="Hawaii"/>
    <x v="18"/>
    <x v="5"/>
    <n v="1.1000000000000001"/>
    <x v="19"/>
    <n v="7500"/>
    <n v="8250"/>
    <n v="3712.5"/>
    <n v="0.45"/>
    <n v="2021"/>
    <x v="5"/>
    <x v="5"/>
  </r>
  <r>
    <x v="2"/>
    <n v="1128299"/>
    <d v="2021-07-16T00:00:00"/>
    <x v="2"/>
    <s v="Hawaii"/>
    <x v="18"/>
    <x v="0"/>
    <n v="0.9"/>
    <x v="15"/>
    <n v="9000"/>
    <n v="8100"/>
    <n v="2430"/>
    <n v="0.3"/>
    <n v="2021"/>
    <x v="6"/>
    <x v="6"/>
  </r>
  <r>
    <x v="2"/>
    <n v="1128299"/>
    <d v="2021-07-16T00:00:00"/>
    <x v="2"/>
    <s v="Hawaii"/>
    <x v="18"/>
    <x v="1"/>
    <n v="0.95000000000000007"/>
    <x v="16"/>
    <n v="7500"/>
    <n v="7125.0000000000009"/>
    <n v="1781.2500000000002"/>
    <n v="0.25"/>
    <n v="2021"/>
    <x v="6"/>
    <x v="6"/>
  </r>
  <r>
    <x v="2"/>
    <n v="1128299"/>
    <d v="2021-07-16T00:00:00"/>
    <x v="2"/>
    <s v="Hawaii"/>
    <x v="18"/>
    <x v="2"/>
    <n v="0.95000000000000007"/>
    <x v="16"/>
    <n v="7000"/>
    <n v="6650.0000000000009"/>
    <n v="1995.0000000000002"/>
    <n v="0.3"/>
    <n v="2021"/>
    <x v="6"/>
    <x v="6"/>
  </r>
  <r>
    <x v="2"/>
    <n v="1128299"/>
    <d v="2021-07-16T00:00:00"/>
    <x v="2"/>
    <s v="Hawaii"/>
    <x v="18"/>
    <x v="3"/>
    <n v="0.9"/>
    <x v="15"/>
    <n v="6000"/>
    <n v="5400"/>
    <n v="1620"/>
    <n v="0.3"/>
    <n v="2021"/>
    <x v="6"/>
    <x v="6"/>
  </r>
  <r>
    <x v="2"/>
    <n v="1128299"/>
    <d v="2021-07-16T00:00:00"/>
    <x v="2"/>
    <s v="Hawaii"/>
    <x v="18"/>
    <x v="4"/>
    <n v="0.95000000000000007"/>
    <x v="16"/>
    <n v="6500"/>
    <n v="6175"/>
    <n v="1235"/>
    <n v="0.2"/>
    <n v="2021"/>
    <x v="6"/>
    <x v="6"/>
  </r>
  <r>
    <x v="2"/>
    <n v="1128299"/>
    <d v="2021-07-16T00:00:00"/>
    <x v="2"/>
    <s v="Hawaii"/>
    <x v="18"/>
    <x v="5"/>
    <n v="1.1000000000000001"/>
    <x v="19"/>
    <n v="6500"/>
    <n v="7150.0000000000009"/>
    <n v="3217.5000000000005"/>
    <n v="0.45"/>
    <n v="2021"/>
    <x v="6"/>
    <x v="6"/>
  </r>
  <r>
    <x v="2"/>
    <n v="1128299"/>
    <d v="2021-08-17T00:00:00"/>
    <x v="2"/>
    <s v="Hawaii"/>
    <x v="18"/>
    <x v="0"/>
    <n v="0.95000000000000007"/>
    <x v="16"/>
    <n v="8500"/>
    <n v="8075.0000000000009"/>
    <n v="2422.5"/>
    <n v="0.3"/>
    <n v="2021"/>
    <x v="7"/>
    <x v="7"/>
  </r>
  <r>
    <x v="2"/>
    <n v="1128299"/>
    <d v="2021-08-17T00:00:00"/>
    <x v="2"/>
    <s v="Hawaii"/>
    <x v="18"/>
    <x v="1"/>
    <n v="0.85000000000000009"/>
    <x v="13"/>
    <n v="8250"/>
    <n v="7012.5000000000009"/>
    <n v="1753.1250000000002"/>
    <n v="0.25"/>
    <n v="2021"/>
    <x v="7"/>
    <x v="7"/>
  </r>
  <r>
    <x v="2"/>
    <n v="1128299"/>
    <d v="2021-08-17T00:00:00"/>
    <x v="2"/>
    <s v="Hawaii"/>
    <x v="18"/>
    <x v="2"/>
    <n v="0.8"/>
    <x v="10"/>
    <n v="7000"/>
    <n v="5600"/>
    <n v="1680"/>
    <n v="0.3"/>
    <n v="2021"/>
    <x v="7"/>
    <x v="7"/>
  </r>
  <r>
    <x v="2"/>
    <n v="1128299"/>
    <d v="2021-08-17T00:00:00"/>
    <x v="2"/>
    <s v="Hawaii"/>
    <x v="18"/>
    <x v="3"/>
    <n v="0.8"/>
    <x v="10"/>
    <n v="4750"/>
    <n v="3800"/>
    <n v="1140"/>
    <n v="0.3"/>
    <n v="2021"/>
    <x v="7"/>
    <x v="7"/>
  </r>
  <r>
    <x v="2"/>
    <n v="1128299"/>
    <d v="2021-08-17T00:00:00"/>
    <x v="2"/>
    <s v="Hawaii"/>
    <x v="18"/>
    <x v="4"/>
    <n v="0.79999999999999993"/>
    <x v="10"/>
    <n v="4750"/>
    <n v="3799.9999999999995"/>
    <n v="760"/>
    <n v="0.2"/>
    <n v="2021"/>
    <x v="7"/>
    <x v="7"/>
  </r>
  <r>
    <x v="2"/>
    <n v="1128299"/>
    <d v="2021-08-17T00:00:00"/>
    <x v="2"/>
    <s v="Hawaii"/>
    <x v="18"/>
    <x v="5"/>
    <n v="0.85"/>
    <x v="13"/>
    <n v="3000"/>
    <n v="2550"/>
    <n v="1147.5"/>
    <n v="0.45"/>
    <n v="2021"/>
    <x v="7"/>
    <x v="7"/>
  </r>
  <r>
    <x v="2"/>
    <n v="1128299"/>
    <d v="2021-09-18T00:00:00"/>
    <x v="2"/>
    <s v="Hawaii"/>
    <x v="18"/>
    <x v="0"/>
    <n v="0.60000000000000009"/>
    <x v="3"/>
    <n v="5000"/>
    <n v="3000.0000000000005"/>
    <n v="900.00000000000011"/>
    <n v="0.3"/>
    <n v="2021"/>
    <x v="8"/>
    <x v="8"/>
  </r>
  <r>
    <x v="2"/>
    <n v="1128299"/>
    <d v="2021-09-18T00:00:00"/>
    <x v="2"/>
    <s v="Hawaii"/>
    <x v="18"/>
    <x v="1"/>
    <n v="0.65000000000000013"/>
    <x v="5"/>
    <n v="5000"/>
    <n v="3250.0000000000005"/>
    <n v="812.50000000000011"/>
    <n v="0.25"/>
    <n v="2021"/>
    <x v="8"/>
    <x v="8"/>
  </r>
  <r>
    <x v="2"/>
    <n v="1128299"/>
    <d v="2021-09-18T00:00:00"/>
    <x v="2"/>
    <s v="Hawaii"/>
    <x v="18"/>
    <x v="2"/>
    <n v="0.60000000000000009"/>
    <x v="3"/>
    <n v="3000"/>
    <n v="1800.0000000000002"/>
    <n v="540"/>
    <n v="0.3"/>
    <n v="2021"/>
    <x v="8"/>
    <x v="8"/>
  </r>
  <r>
    <x v="2"/>
    <n v="1128299"/>
    <d v="2021-09-18T00:00:00"/>
    <x v="2"/>
    <s v="Hawaii"/>
    <x v="18"/>
    <x v="3"/>
    <n v="0.60000000000000009"/>
    <x v="3"/>
    <n v="2500"/>
    <n v="1500.0000000000002"/>
    <n v="450.00000000000006"/>
    <n v="0.3"/>
    <n v="2021"/>
    <x v="8"/>
    <x v="8"/>
  </r>
  <r>
    <x v="2"/>
    <n v="1128299"/>
    <d v="2021-09-18T00:00:00"/>
    <x v="2"/>
    <s v="Hawaii"/>
    <x v="18"/>
    <x v="4"/>
    <n v="0.70000000000000007"/>
    <x v="6"/>
    <n v="2750"/>
    <n v="1925.0000000000002"/>
    <n v="385.00000000000006"/>
    <n v="0.2"/>
    <n v="2021"/>
    <x v="8"/>
    <x v="8"/>
  </r>
  <r>
    <x v="2"/>
    <n v="1128299"/>
    <d v="2021-09-18T00:00:00"/>
    <x v="2"/>
    <s v="Hawaii"/>
    <x v="18"/>
    <x v="5"/>
    <n v="0.54999999999999993"/>
    <x v="4"/>
    <n v="3000"/>
    <n v="1649.9999999999998"/>
    <n v="742.49999999999989"/>
    <n v="0.45"/>
    <n v="2021"/>
    <x v="8"/>
    <x v="8"/>
  </r>
  <r>
    <x v="2"/>
    <n v="1128299"/>
    <d v="2021-10-17T00:00:00"/>
    <x v="2"/>
    <s v="Hawaii"/>
    <x v="18"/>
    <x v="0"/>
    <n v="0.5"/>
    <x v="0"/>
    <n v="4000"/>
    <n v="2000"/>
    <n v="600"/>
    <n v="0.3"/>
    <n v="2021"/>
    <x v="9"/>
    <x v="9"/>
  </r>
  <r>
    <x v="2"/>
    <n v="1128299"/>
    <d v="2021-10-17T00:00:00"/>
    <x v="2"/>
    <s v="Hawaii"/>
    <x v="18"/>
    <x v="1"/>
    <n v="0.65000000000000013"/>
    <x v="5"/>
    <n v="5750"/>
    <n v="3737.5000000000009"/>
    <n v="934.37500000000023"/>
    <n v="0.25"/>
    <n v="2021"/>
    <x v="9"/>
    <x v="9"/>
  </r>
  <r>
    <x v="2"/>
    <n v="1128299"/>
    <d v="2021-10-17T00:00:00"/>
    <x v="2"/>
    <s v="Hawaii"/>
    <x v="18"/>
    <x v="2"/>
    <n v="0.60000000000000009"/>
    <x v="3"/>
    <n v="4000"/>
    <n v="2400.0000000000005"/>
    <n v="720.00000000000011"/>
    <n v="0.3"/>
    <n v="2021"/>
    <x v="9"/>
    <x v="9"/>
  </r>
  <r>
    <x v="2"/>
    <n v="1128299"/>
    <d v="2021-10-17T00:00:00"/>
    <x v="2"/>
    <s v="Hawaii"/>
    <x v="18"/>
    <x v="3"/>
    <n v="0.55000000000000004"/>
    <x v="4"/>
    <n v="3750"/>
    <n v="2062.5"/>
    <n v="618.75"/>
    <n v="0.3"/>
    <n v="2021"/>
    <x v="9"/>
    <x v="9"/>
  </r>
  <r>
    <x v="2"/>
    <n v="1128299"/>
    <d v="2021-10-17T00:00:00"/>
    <x v="2"/>
    <s v="Hawaii"/>
    <x v="18"/>
    <x v="4"/>
    <n v="0.65"/>
    <x v="5"/>
    <n v="3500"/>
    <n v="2275"/>
    <n v="455"/>
    <n v="0.2"/>
    <n v="2021"/>
    <x v="9"/>
    <x v="9"/>
  </r>
  <r>
    <x v="2"/>
    <n v="1128299"/>
    <d v="2021-10-17T00:00:00"/>
    <x v="2"/>
    <s v="Hawaii"/>
    <x v="18"/>
    <x v="5"/>
    <n v="0.70000000000000007"/>
    <x v="6"/>
    <n v="4000"/>
    <n v="2800.0000000000005"/>
    <n v="1260.0000000000002"/>
    <n v="0.45"/>
    <n v="2021"/>
    <x v="9"/>
    <x v="9"/>
  </r>
  <r>
    <x v="2"/>
    <n v="1128299"/>
    <d v="2021-11-17T00:00:00"/>
    <x v="2"/>
    <s v="Hawaii"/>
    <x v="18"/>
    <x v="0"/>
    <n v="0.55000000000000004"/>
    <x v="4"/>
    <n v="6250"/>
    <n v="3437.5000000000005"/>
    <n v="1031.25"/>
    <n v="0.3"/>
    <n v="2021"/>
    <x v="10"/>
    <x v="10"/>
  </r>
  <r>
    <x v="2"/>
    <n v="1128299"/>
    <d v="2021-11-17T00:00:00"/>
    <x v="2"/>
    <s v="Hawaii"/>
    <x v="18"/>
    <x v="1"/>
    <n v="0.60000000000000009"/>
    <x v="3"/>
    <n v="7000"/>
    <n v="4200.0000000000009"/>
    <n v="1050.0000000000002"/>
    <n v="0.25"/>
    <n v="2021"/>
    <x v="10"/>
    <x v="10"/>
  </r>
  <r>
    <x v="2"/>
    <n v="1128299"/>
    <d v="2021-11-17T00:00:00"/>
    <x v="2"/>
    <s v="Hawaii"/>
    <x v="18"/>
    <x v="2"/>
    <n v="0.55000000000000004"/>
    <x v="4"/>
    <n v="5250"/>
    <n v="2887.5000000000005"/>
    <n v="866.25000000000011"/>
    <n v="0.3"/>
    <n v="2021"/>
    <x v="10"/>
    <x v="10"/>
  </r>
  <r>
    <x v="2"/>
    <n v="1128299"/>
    <d v="2021-11-17T00:00:00"/>
    <x v="2"/>
    <s v="Hawaii"/>
    <x v="18"/>
    <x v="3"/>
    <n v="0.65000000000000013"/>
    <x v="5"/>
    <n v="5000"/>
    <n v="3250.0000000000005"/>
    <n v="975.00000000000011"/>
    <n v="0.3"/>
    <n v="2021"/>
    <x v="10"/>
    <x v="10"/>
  </r>
  <r>
    <x v="2"/>
    <n v="1128299"/>
    <d v="2021-11-17T00:00:00"/>
    <x v="2"/>
    <s v="Hawaii"/>
    <x v="18"/>
    <x v="4"/>
    <n v="0.85000000000000009"/>
    <x v="13"/>
    <n v="4750"/>
    <n v="4037.5000000000005"/>
    <n v="807.50000000000011"/>
    <n v="0.2"/>
    <n v="2021"/>
    <x v="10"/>
    <x v="10"/>
  </r>
  <r>
    <x v="2"/>
    <n v="1128299"/>
    <d v="2021-11-17T00:00:00"/>
    <x v="2"/>
    <s v="Hawaii"/>
    <x v="18"/>
    <x v="5"/>
    <n v="0.90000000000000013"/>
    <x v="15"/>
    <n v="6000"/>
    <n v="5400.0000000000009"/>
    <n v="2430.0000000000005"/>
    <n v="0.45"/>
    <n v="2021"/>
    <x v="10"/>
    <x v="10"/>
  </r>
  <r>
    <x v="2"/>
    <n v="1128299"/>
    <d v="2021-12-16T00:00:00"/>
    <x v="2"/>
    <s v="Hawaii"/>
    <x v="18"/>
    <x v="0"/>
    <n v="0.75000000000000011"/>
    <x v="11"/>
    <n v="8000"/>
    <n v="6000.0000000000009"/>
    <n v="1800.0000000000002"/>
    <n v="0.3"/>
    <n v="2021"/>
    <x v="11"/>
    <x v="11"/>
  </r>
  <r>
    <x v="2"/>
    <n v="1128299"/>
    <d v="2021-12-16T00:00:00"/>
    <x v="2"/>
    <s v="Hawaii"/>
    <x v="18"/>
    <x v="1"/>
    <n v="0.8500000000000002"/>
    <x v="13"/>
    <n v="8000"/>
    <n v="6800.0000000000018"/>
    <n v="1700.0000000000005"/>
    <n v="0.25"/>
    <n v="2021"/>
    <x v="11"/>
    <x v="11"/>
  </r>
  <r>
    <x v="2"/>
    <n v="1128299"/>
    <d v="2021-12-16T00:00:00"/>
    <x v="2"/>
    <s v="Hawaii"/>
    <x v="18"/>
    <x v="2"/>
    <n v="0.80000000000000016"/>
    <x v="10"/>
    <n v="6000"/>
    <n v="4800.0000000000009"/>
    <n v="1440.0000000000002"/>
    <n v="0.3"/>
    <n v="2021"/>
    <x v="11"/>
    <x v="11"/>
  </r>
  <r>
    <x v="2"/>
    <n v="1128299"/>
    <d v="2021-12-16T00:00:00"/>
    <x v="2"/>
    <s v="Hawaii"/>
    <x v="18"/>
    <x v="3"/>
    <n v="0.80000000000000016"/>
    <x v="10"/>
    <n v="6000"/>
    <n v="4800.0000000000009"/>
    <n v="1440.0000000000002"/>
    <n v="0.3"/>
    <n v="2021"/>
    <x v="11"/>
    <x v="11"/>
  </r>
  <r>
    <x v="2"/>
    <n v="1128299"/>
    <d v="2021-12-16T00:00:00"/>
    <x v="2"/>
    <s v="Hawaii"/>
    <x v="18"/>
    <x v="4"/>
    <n v="0.90000000000000013"/>
    <x v="15"/>
    <n v="5250"/>
    <n v="4725.0000000000009"/>
    <n v="945.00000000000023"/>
    <n v="0.2"/>
    <n v="2021"/>
    <x v="11"/>
    <x v="11"/>
  </r>
  <r>
    <x v="2"/>
    <n v="1128299"/>
    <d v="2021-12-16T00:00:00"/>
    <x v="2"/>
    <s v="Hawaii"/>
    <x v="18"/>
    <x v="5"/>
    <n v="0.95000000000000018"/>
    <x v="16"/>
    <n v="6250"/>
    <n v="5937.5000000000009"/>
    <n v="2671.8750000000005"/>
    <n v="0.45"/>
    <n v="2021"/>
    <x v="11"/>
    <x v="11"/>
  </r>
  <r>
    <x v="0"/>
    <n v="1185732"/>
    <d v="2021-01-12T00:00:00"/>
    <x v="4"/>
    <s v="Florida"/>
    <x v="19"/>
    <x v="0"/>
    <n v="0.45"/>
    <x v="2"/>
    <n v="8500"/>
    <n v="3825"/>
    <n v="1721.25"/>
    <n v="0.45"/>
    <n v="2021"/>
    <x v="0"/>
    <x v="0"/>
  </r>
  <r>
    <x v="0"/>
    <n v="1185732"/>
    <d v="2021-01-12T00:00:00"/>
    <x v="4"/>
    <s v="Florida"/>
    <x v="19"/>
    <x v="1"/>
    <n v="0.45"/>
    <x v="2"/>
    <n v="6500"/>
    <n v="2925"/>
    <n v="1023.7499999999999"/>
    <n v="0.35"/>
    <n v="2021"/>
    <x v="0"/>
    <x v="0"/>
  </r>
  <r>
    <x v="0"/>
    <n v="1185732"/>
    <d v="2021-01-12T00:00:00"/>
    <x v="4"/>
    <s v="Florida"/>
    <x v="19"/>
    <x v="2"/>
    <n v="0.35000000000000003"/>
    <x v="8"/>
    <n v="6500"/>
    <n v="2275"/>
    <n v="568.75"/>
    <n v="0.25"/>
    <n v="2021"/>
    <x v="0"/>
    <x v="0"/>
  </r>
  <r>
    <x v="0"/>
    <n v="1185732"/>
    <d v="2021-01-12T00:00:00"/>
    <x v="4"/>
    <s v="Florida"/>
    <x v="19"/>
    <x v="3"/>
    <n v="0.39999999999999997"/>
    <x v="1"/>
    <n v="5000"/>
    <n v="1999.9999999999998"/>
    <n v="599.99999999999989"/>
    <n v="0.3"/>
    <n v="2021"/>
    <x v="0"/>
    <x v="0"/>
  </r>
  <r>
    <x v="0"/>
    <n v="1185732"/>
    <d v="2021-01-12T00:00:00"/>
    <x v="4"/>
    <s v="Florida"/>
    <x v="19"/>
    <x v="4"/>
    <n v="0.55000000000000004"/>
    <x v="4"/>
    <n v="5500"/>
    <n v="3025.0000000000005"/>
    <n v="1058.75"/>
    <n v="0.35"/>
    <n v="2021"/>
    <x v="0"/>
    <x v="0"/>
  </r>
  <r>
    <x v="0"/>
    <n v="1185732"/>
    <d v="2021-01-12T00:00:00"/>
    <x v="4"/>
    <s v="Florida"/>
    <x v="19"/>
    <x v="5"/>
    <n v="0.45"/>
    <x v="2"/>
    <n v="6500"/>
    <n v="2925"/>
    <n v="1462.5"/>
    <n v="0.5"/>
    <n v="2021"/>
    <x v="0"/>
    <x v="0"/>
  </r>
  <r>
    <x v="0"/>
    <n v="1185732"/>
    <d v="2021-02-10T00:00:00"/>
    <x v="4"/>
    <s v="Florida"/>
    <x v="19"/>
    <x v="0"/>
    <n v="0.45"/>
    <x v="2"/>
    <n v="9000"/>
    <n v="4050"/>
    <n v="1822.5"/>
    <n v="0.45"/>
    <n v="2021"/>
    <x v="1"/>
    <x v="1"/>
  </r>
  <r>
    <x v="0"/>
    <n v="1185732"/>
    <d v="2021-02-10T00:00:00"/>
    <x v="4"/>
    <s v="Florida"/>
    <x v="19"/>
    <x v="1"/>
    <n v="0.45"/>
    <x v="2"/>
    <n v="5500"/>
    <n v="2475"/>
    <n v="866.25"/>
    <n v="0.35"/>
    <n v="2021"/>
    <x v="1"/>
    <x v="1"/>
  </r>
  <r>
    <x v="0"/>
    <n v="1185732"/>
    <d v="2021-02-10T00:00:00"/>
    <x v="4"/>
    <s v="Florida"/>
    <x v="19"/>
    <x v="2"/>
    <n v="0.35000000000000003"/>
    <x v="8"/>
    <n v="6000"/>
    <n v="2100"/>
    <n v="525"/>
    <n v="0.25"/>
    <n v="2021"/>
    <x v="1"/>
    <x v="1"/>
  </r>
  <r>
    <x v="0"/>
    <n v="1185732"/>
    <d v="2021-02-10T00:00:00"/>
    <x v="4"/>
    <s v="Florida"/>
    <x v="19"/>
    <x v="3"/>
    <n v="0.39999999999999997"/>
    <x v="1"/>
    <n v="4750"/>
    <n v="1899.9999999999998"/>
    <n v="569.99999999999989"/>
    <n v="0.3"/>
    <n v="2021"/>
    <x v="1"/>
    <x v="1"/>
  </r>
  <r>
    <x v="0"/>
    <n v="1185732"/>
    <d v="2021-02-10T00:00:00"/>
    <x v="4"/>
    <s v="Florida"/>
    <x v="19"/>
    <x v="4"/>
    <n v="0.55000000000000004"/>
    <x v="4"/>
    <n v="5500"/>
    <n v="3025.0000000000005"/>
    <n v="1058.75"/>
    <n v="0.35"/>
    <n v="2021"/>
    <x v="1"/>
    <x v="1"/>
  </r>
  <r>
    <x v="0"/>
    <n v="1185732"/>
    <d v="2021-02-10T00:00:00"/>
    <x v="4"/>
    <s v="Florida"/>
    <x v="19"/>
    <x v="5"/>
    <n v="0.45"/>
    <x v="2"/>
    <n v="6500"/>
    <n v="2925"/>
    <n v="1462.5"/>
    <n v="0.5"/>
    <n v="2021"/>
    <x v="1"/>
    <x v="1"/>
  </r>
  <r>
    <x v="0"/>
    <n v="1185732"/>
    <d v="2021-03-08T00:00:00"/>
    <x v="4"/>
    <s v="Florida"/>
    <x v="19"/>
    <x v="0"/>
    <n v="0.45"/>
    <x v="2"/>
    <n v="8700"/>
    <n v="3915"/>
    <n v="1761.75"/>
    <n v="0.45"/>
    <n v="2021"/>
    <x v="2"/>
    <x v="2"/>
  </r>
  <r>
    <x v="0"/>
    <n v="1185732"/>
    <d v="2021-03-08T00:00:00"/>
    <x v="4"/>
    <s v="Florida"/>
    <x v="19"/>
    <x v="1"/>
    <n v="0.45"/>
    <x v="2"/>
    <n v="5500"/>
    <n v="2475"/>
    <n v="866.25"/>
    <n v="0.35"/>
    <n v="2021"/>
    <x v="2"/>
    <x v="2"/>
  </r>
  <r>
    <x v="0"/>
    <n v="1185732"/>
    <d v="2021-03-08T00:00:00"/>
    <x v="4"/>
    <s v="Florida"/>
    <x v="19"/>
    <x v="2"/>
    <n v="0.35000000000000003"/>
    <x v="8"/>
    <n v="5750"/>
    <n v="2012.5000000000002"/>
    <n v="503.12500000000006"/>
    <n v="0.25"/>
    <n v="2021"/>
    <x v="2"/>
    <x v="2"/>
  </r>
  <r>
    <x v="0"/>
    <n v="1185732"/>
    <d v="2021-03-08T00:00:00"/>
    <x v="4"/>
    <s v="Florida"/>
    <x v="19"/>
    <x v="3"/>
    <n v="0.39999999999999997"/>
    <x v="1"/>
    <n v="4250"/>
    <n v="1699.9999999999998"/>
    <n v="509.99999999999989"/>
    <n v="0.3"/>
    <n v="2021"/>
    <x v="2"/>
    <x v="2"/>
  </r>
  <r>
    <x v="0"/>
    <n v="1185732"/>
    <d v="2021-03-08T00:00:00"/>
    <x v="4"/>
    <s v="Florida"/>
    <x v="19"/>
    <x v="4"/>
    <n v="0.55000000000000004"/>
    <x v="4"/>
    <n v="4750"/>
    <n v="2612.5"/>
    <n v="914.37499999999989"/>
    <n v="0.35"/>
    <n v="2021"/>
    <x v="2"/>
    <x v="2"/>
  </r>
  <r>
    <x v="0"/>
    <n v="1185732"/>
    <d v="2021-03-08T00:00:00"/>
    <x v="4"/>
    <s v="Florida"/>
    <x v="19"/>
    <x v="5"/>
    <n v="0.45"/>
    <x v="2"/>
    <n v="5750"/>
    <n v="2587.5"/>
    <n v="1293.75"/>
    <n v="0.5"/>
    <n v="2021"/>
    <x v="2"/>
    <x v="2"/>
  </r>
  <r>
    <x v="0"/>
    <n v="1185732"/>
    <d v="2021-04-09T00:00:00"/>
    <x v="4"/>
    <s v="Florida"/>
    <x v="19"/>
    <x v="0"/>
    <n v="0.45"/>
    <x v="2"/>
    <n v="8250"/>
    <n v="3712.5"/>
    <n v="1670.625"/>
    <n v="0.45"/>
    <n v="2021"/>
    <x v="3"/>
    <x v="3"/>
  </r>
  <r>
    <x v="0"/>
    <n v="1185732"/>
    <d v="2021-04-09T00:00:00"/>
    <x v="4"/>
    <s v="Florida"/>
    <x v="19"/>
    <x v="1"/>
    <n v="0.45"/>
    <x v="2"/>
    <n v="5250"/>
    <n v="2362.5"/>
    <n v="826.875"/>
    <n v="0.35"/>
    <n v="2021"/>
    <x v="3"/>
    <x v="3"/>
  </r>
  <r>
    <x v="0"/>
    <n v="1185732"/>
    <d v="2021-04-09T00:00:00"/>
    <x v="4"/>
    <s v="Florida"/>
    <x v="19"/>
    <x v="2"/>
    <n v="0.35000000000000003"/>
    <x v="8"/>
    <n v="5250"/>
    <n v="1837.5000000000002"/>
    <n v="459.37500000000006"/>
    <n v="0.25"/>
    <n v="2021"/>
    <x v="3"/>
    <x v="3"/>
  </r>
  <r>
    <x v="0"/>
    <n v="1185732"/>
    <d v="2021-04-09T00:00:00"/>
    <x v="4"/>
    <s v="Florida"/>
    <x v="19"/>
    <x v="3"/>
    <n v="0.39999999999999997"/>
    <x v="1"/>
    <n v="4500"/>
    <n v="1799.9999999999998"/>
    <n v="539.99999999999989"/>
    <n v="0.3"/>
    <n v="2021"/>
    <x v="3"/>
    <x v="3"/>
  </r>
  <r>
    <x v="0"/>
    <n v="1185732"/>
    <d v="2021-04-09T00:00:00"/>
    <x v="4"/>
    <s v="Florida"/>
    <x v="19"/>
    <x v="4"/>
    <n v="0.55000000000000004"/>
    <x v="4"/>
    <n v="4750"/>
    <n v="2612.5"/>
    <n v="914.37499999999989"/>
    <n v="0.35"/>
    <n v="2021"/>
    <x v="3"/>
    <x v="3"/>
  </r>
  <r>
    <x v="0"/>
    <n v="1185732"/>
    <d v="2021-04-09T00:00:00"/>
    <x v="4"/>
    <s v="Florida"/>
    <x v="19"/>
    <x v="5"/>
    <n v="0.45"/>
    <x v="2"/>
    <n v="6000"/>
    <n v="2700"/>
    <n v="1350"/>
    <n v="0.5"/>
    <n v="2021"/>
    <x v="3"/>
    <x v="3"/>
  </r>
  <r>
    <x v="0"/>
    <n v="1185732"/>
    <d v="2021-05-08T00:00:00"/>
    <x v="4"/>
    <s v="Florida"/>
    <x v="19"/>
    <x v="0"/>
    <n v="0.55000000000000004"/>
    <x v="4"/>
    <n v="8700"/>
    <n v="4785"/>
    <n v="2153.25"/>
    <n v="0.45"/>
    <n v="2021"/>
    <x v="4"/>
    <x v="4"/>
  </r>
  <r>
    <x v="0"/>
    <n v="1185732"/>
    <d v="2021-05-08T00:00:00"/>
    <x v="4"/>
    <s v="Florida"/>
    <x v="19"/>
    <x v="1"/>
    <n v="0.55000000000000004"/>
    <x v="4"/>
    <n v="5750"/>
    <n v="3162.5000000000005"/>
    <n v="1106.875"/>
    <n v="0.35"/>
    <n v="2021"/>
    <x v="4"/>
    <x v="4"/>
  </r>
  <r>
    <x v="0"/>
    <n v="1185732"/>
    <d v="2021-05-08T00:00:00"/>
    <x v="4"/>
    <s v="Florida"/>
    <x v="19"/>
    <x v="2"/>
    <n v="0.5"/>
    <x v="0"/>
    <n v="5500"/>
    <n v="2750"/>
    <n v="687.5"/>
    <n v="0.25"/>
    <n v="2021"/>
    <x v="4"/>
    <x v="4"/>
  </r>
  <r>
    <x v="0"/>
    <n v="1185732"/>
    <d v="2021-05-08T00:00:00"/>
    <x v="4"/>
    <s v="Florida"/>
    <x v="19"/>
    <x v="3"/>
    <n v="0.5"/>
    <x v="0"/>
    <n v="5000"/>
    <n v="2500"/>
    <n v="750"/>
    <n v="0.3"/>
    <n v="2021"/>
    <x v="4"/>
    <x v="4"/>
  </r>
  <r>
    <x v="0"/>
    <n v="1185732"/>
    <d v="2021-05-08T00:00:00"/>
    <x v="4"/>
    <s v="Florida"/>
    <x v="19"/>
    <x v="4"/>
    <n v="0.6"/>
    <x v="3"/>
    <n v="5250"/>
    <n v="3150"/>
    <n v="1102.5"/>
    <n v="0.35"/>
    <n v="2021"/>
    <x v="4"/>
    <x v="4"/>
  </r>
  <r>
    <x v="0"/>
    <n v="1185732"/>
    <d v="2021-05-08T00:00:00"/>
    <x v="4"/>
    <s v="Florida"/>
    <x v="19"/>
    <x v="5"/>
    <n v="0.65"/>
    <x v="5"/>
    <n v="6250"/>
    <n v="4062.5"/>
    <n v="2031.25"/>
    <n v="0.5"/>
    <n v="2021"/>
    <x v="4"/>
    <x v="4"/>
  </r>
  <r>
    <x v="0"/>
    <n v="1185732"/>
    <d v="2021-06-10T00:00:00"/>
    <x v="4"/>
    <s v="Florida"/>
    <x v="19"/>
    <x v="0"/>
    <n v="0.6"/>
    <x v="3"/>
    <n v="8750"/>
    <n v="5250"/>
    <n v="2362.5"/>
    <n v="0.45"/>
    <n v="2021"/>
    <x v="5"/>
    <x v="5"/>
  </r>
  <r>
    <x v="0"/>
    <n v="1185732"/>
    <d v="2021-06-10T00:00:00"/>
    <x v="4"/>
    <s v="Florida"/>
    <x v="19"/>
    <x v="1"/>
    <n v="0.55000000000000004"/>
    <x v="4"/>
    <n v="6250"/>
    <n v="3437.5000000000005"/>
    <n v="1203.125"/>
    <n v="0.35"/>
    <n v="2021"/>
    <x v="5"/>
    <x v="5"/>
  </r>
  <r>
    <x v="0"/>
    <n v="1185732"/>
    <d v="2021-06-10T00:00:00"/>
    <x v="4"/>
    <s v="Florida"/>
    <x v="19"/>
    <x v="2"/>
    <n v="0.5"/>
    <x v="0"/>
    <n v="6000"/>
    <n v="3000"/>
    <n v="750"/>
    <n v="0.25"/>
    <n v="2021"/>
    <x v="5"/>
    <x v="5"/>
  </r>
  <r>
    <x v="0"/>
    <n v="1185732"/>
    <d v="2021-06-10T00:00:00"/>
    <x v="4"/>
    <s v="Florida"/>
    <x v="19"/>
    <x v="3"/>
    <n v="0.5"/>
    <x v="0"/>
    <n v="5750"/>
    <n v="2875"/>
    <n v="862.5"/>
    <n v="0.3"/>
    <n v="2021"/>
    <x v="5"/>
    <x v="5"/>
  </r>
  <r>
    <x v="0"/>
    <n v="1185732"/>
    <d v="2021-06-10T00:00:00"/>
    <x v="4"/>
    <s v="Florida"/>
    <x v="19"/>
    <x v="4"/>
    <n v="0.65"/>
    <x v="5"/>
    <n v="5750"/>
    <n v="3737.5"/>
    <n v="1308.125"/>
    <n v="0.35"/>
    <n v="2021"/>
    <x v="5"/>
    <x v="5"/>
  </r>
  <r>
    <x v="0"/>
    <n v="1185732"/>
    <d v="2021-06-10T00:00:00"/>
    <x v="4"/>
    <s v="Florida"/>
    <x v="19"/>
    <x v="5"/>
    <n v="0.70000000000000007"/>
    <x v="6"/>
    <n v="7250"/>
    <n v="5075.0000000000009"/>
    <n v="2537.5000000000005"/>
    <n v="0.5"/>
    <n v="2021"/>
    <x v="5"/>
    <x v="5"/>
  </r>
  <r>
    <x v="0"/>
    <n v="1185732"/>
    <d v="2021-07-08T00:00:00"/>
    <x v="4"/>
    <s v="Florida"/>
    <x v="19"/>
    <x v="0"/>
    <n v="0.65"/>
    <x v="5"/>
    <n v="9500"/>
    <n v="6175"/>
    <n v="2778.75"/>
    <n v="0.45"/>
    <n v="2021"/>
    <x v="6"/>
    <x v="6"/>
  </r>
  <r>
    <x v="0"/>
    <n v="1185732"/>
    <d v="2021-07-08T00:00:00"/>
    <x v="4"/>
    <s v="Florida"/>
    <x v="19"/>
    <x v="1"/>
    <n v="0.60000000000000009"/>
    <x v="3"/>
    <n v="7000"/>
    <n v="4200.0000000000009"/>
    <n v="1470.0000000000002"/>
    <n v="0.35"/>
    <n v="2021"/>
    <x v="6"/>
    <x v="6"/>
  </r>
  <r>
    <x v="0"/>
    <n v="1185732"/>
    <d v="2021-07-08T00:00:00"/>
    <x v="4"/>
    <s v="Florida"/>
    <x v="19"/>
    <x v="2"/>
    <n v="0.55000000000000004"/>
    <x v="4"/>
    <n v="6250"/>
    <n v="3437.5000000000005"/>
    <n v="859.37500000000011"/>
    <n v="0.25"/>
    <n v="2021"/>
    <x v="6"/>
    <x v="6"/>
  </r>
  <r>
    <x v="0"/>
    <n v="1185732"/>
    <d v="2021-07-08T00:00:00"/>
    <x v="4"/>
    <s v="Florida"/>
    <x v="19"/>
    <x v="3"/>
    <n v="0.55000000000000004"/>
    <x v="4"/>
    <n v="5750"/>
    <n v="3162.5000000000005"/>
    <n v="948.75000000000011"/>
    <n v="0.3"/>
    <n v="2021"/>
    <x v="6"/>
    <x v="6"/>
  </r>
  <r>
    <x v="0"/>
    <n v="1185732"/>
    <d v="2021-07-08T00:00:00"/>
    <x v="4"/>
    <s v="Florida"/>
    <x v="19"/>
    <x v="4"/>
    <n v="0.65"/>
    <x v="5"/>
    <n v="6000"/>
    <n v="3900"/>
    <n v="1365"/>
    <n v="0.35"/>
    <n v="2021"/>
    <x v="6"/>
    <x v="6"/>
  </r>
  <r>
    <x v="0"/>
    <n v="1185732"/>
    <d v="2021-07-08T00:00:00"/>
    <x v="4"/>
    <s v="Florida"/>
    <x v="19"/>
    <x v="5"/>
    <n v="0.70000000000000007"/>
    <x v="6"/>
    <n v="7750"/>
    <n v="5425.0000000000009"/>
    <n v="2712.5000000000005"/>
    <n v="0.5"/>
    <n v="2021"/>
    <x v="6"/>
    <x v="6"/>
  </r>
  <r>
    <x v="0"/>
    <n v="1185732"/>
    <d v="2021-08-09T00:00:00"/>
    <x v="4"/>
    <s v="Florida"/>
    <x v="19"/>
    <x v="0"/>
    <n v="0.65"/>
    <x v="5"/>
    <n v="9250"/>
    <n v="6012.5"/>
    <n v="2705.625"/>
    <n v="0.45"/>
    <n v="2021"/>
    <x v="7"/>
    <x v="7"/>
  </r>
  <r>
    <x v="0"/>
    <n v="1185732"/>
    <d v="2021-08-09T00:00:00"/>
    <x v="4"/>
    <s v="Florida"/>
    <x v="19"/>
    <x v="1"/>
    <n v="0.60000000000000009"/>
    <x v="3"/>
    <n v="7000"/>
    <n v="4200.0000000000009"/>
    <n v="1470.0000000000002"/>
    <n v="0.35"/>
    <n v="2021"/>
    <x v="7"/>
    <x v="7"/>
  </r>
  <r>
    <x v="0"/>
    <n v="1185732"/>
    <d v="2021-08-09T00:00:00"/>
    <x v="4"/>
    <s v="Florida"/>
    <x v="19"/>
    <x v="2"/>
    <n v="0.55000000000000004"/>
    <x v="4"/>
    <n v="6250"/>
    <n v="3437.5000000000005"/>
    <n v="859.37500000000011"/>
    <n v="0.25"/>
    <n v="2021"/>
    <x v="7"/>
    <x v="7"/>
  </r>
  <r>
    <x v="0"/>
    <n v="1185732"/>
    <d v="2021-08-09T00:00:00"/>
    <x v="4"/>
    <s v="Florida"/>
    <x v="19"/>
    <x v="3"/>
    <n v="0.45"/>
    <x v="2"/>
    <n v="5750"/>
    <n v="2587.5"/>
    <n v="776.25"/>
    <n v="0.3"/>
    <n v="2021"/>
    <x v="7"/>
    <x v="7"/>
  </r>
  <r>
    <x v="0"/>
    <n v="1185732"/>
    <d v="2021-08-09T00:00:00"/>
    <x v="4"/>
    <s v="Florida"/>
    <x v="19"/>
    <x v="4"/>
    <n v="0.55000000000000004"/>
    <x v="4"/>
    <n v="5500"/>
    <n v="3025.0000000000005"/>
    <n v="1058.75"/>
    <n v="0.35"/>
    <n v="2021"/>
    <x v="7"/>
    <x v="7"/>
  </r>
  <r>
    <x v="0"/>
    <n v="1185732"/>
    <d v="2021-08-09T00:00:00"/>
    <x v="4"/>
    <s v="Florida"/>
    <x v="19"/>
    <x v="5"/>
    <n v="0.60000000000000009"/>
    <x v="3"/>
    <n v="7250"/>
    <n v="4350.0000000000009"/>
    <n v="2175.0000000000005"/>
    <n v="0.5"/>
    <n v="2021"/>
    <x v="7"/>
    <x v="7"/>
  </r>
  <r>
    <x v="0"/>
    <n v="1185732"/>
    <d v="2021-09-08T00:00:00"/>
    <x v="4"/>
    <s v="Florida"/>
    <x v="19"/>
    <x v="0"/>
    <n v="0.55000000000000004"/>
    <x v="4"/>
    <n v="8500"/>
    <n v="4675"/>
    <n v="2103.75"/>
    <n v="0.45"/>
    <n v="2021"/>
    <x v="8"/>
    <x v="8"/>
  </r>
  <r>
    <x v="0"/>
    <n v="1185732"/>
    <d v="2021-09-08T00:00:00"/>
    <x v="4"/>
    <s v="Florida"/>
    <x v="19"/>
    <x v="1"/>
    <n v="0.50000000000000011"/>
    <x v="0"/>
    <n v="6500"/>
    <n v="3250.0000000000009"/>
    <n v="1137.5000000000002"/>
    <n v="0.35"/>
    <n v="2021"/>
    <x v="8"/>
    <x v="8"/>
  </r>
  <r>
    <x v="0"/>
    <n v="1185732"/>
    <d v="2021-09-08T00:00:00"/>
    <x v="4"/>
    <s v="Florida"/>
    <x v="19"/>
    <x v="2"/>
    <n v="0.45"/>
    <x v="2"/>
    <n v="5500"/>
    <n v="2475"/>
    <n v="618.75"/>
    <n v="0.25"/>
    <n v="2021"/>
    <x v="8"/>
    <x v="8"/>
  </r>
  <r>
    <x v="0"/>
    <n v="1185732"/>
    <d v="2021-09-08T00:00:00"/>
    <x v="4"/>
    <s v="Florida"/>
    <x v="19"/>
    <x v="3"/>
    <n v="0.45"/>
    <x v="2"/>
    <n v="5250"/>
    <n v="2362.5"/>
    <n v="708.75"/>
    <n v="0.3"/>
    <n v="2021"/>
    <x v="8"/>
    <x v="8"/>
  </r>
  <r>
    <x v="0"/>
    <n v="1185732"/>
    <d v="2021-09-08T00:00:00"/>
    <x v="4"/>
    <s v="Florida"/>
    <x v="19"/>
    <x v="4"/>
    <n v="0.55000000000000004"/>
    <x v="4"/>
    <n v="5250"/>
    <n v="2887.5000000000005"/>
    <n v="1010.6250000000001"/>
    <n v="0.35"/>
    <n v="2021"/>
    <x v="8"/>
    <x v="8"/>
  </r>
  <r>
    <x v="0"/>
    <n v="1185732"/>
    <d v="2021-09-08T00:00:00"/>
    <x v="4"/>
    <s v="Florida"/>
    <x v="19"/>
    <x v="5"/>
    <n v="0.60000000000000009"/>
    <x v="3"/>
    <n v="6250"/>
    <n v="3750.0000000000005"/>
    <n v="1875.0000000000002"/>
    <n v="0.5"/>
    <n v="2021"/>
    <x v="8"/>
    <x v="8"/>
  </r>
  <r>
    <x v="0"/>
    <n v="1185732"/>
    <d v="2021-10-10T00:00:00"/>
    <x v="4"/>
    <s v="Florida"/>
    <x v="19"/>
    <x v="0"/>
    <n v="0.60000000000000009"/>
    <x v="3"/>
    <n v="8000"/>
    <n v="4800.0000000000009"/>
    <n v="2160.0000000000005"/>
    <n v="0.45"/>
    <n v="2021"/>
    <x v="9"/>
    <x v="9"/>
  </r>
  <r>
    <x v="0"/>
    <n v="1185732"/>
    <d v="2021-10-10T00:00:00"/>
    <x v="4"/>
    <s v="Florida"/>
    <x v="19"/>
    <x v="1"/>
    <n v="0.50000000000000011"/>
    <x v="0"/>
    <n v="6250"/>
    <n v="3125.0000000000009"/>
    <n v="1093.7500000000002"/>
    <n v="0.35"/>
    <n v="2021"/>
    <x v="9"/>
    <x v="9"/>
  </r>
  <r>
    <x v="0"/>
    <n v="1185732"/>
    <d v="2021-10-10T00:00:00"/>
    <x v="4"/>
    <s v="Florida"/>
    <x v="19"/>
    <x v="2"/>
    <n v="0.50000000000000011"/>
    <x v="0"/>
    <n v="5250"/>
    <n v="2625.0000000000005"/>
    <n v="656.25000000000011"/>
    <n v="0.25"/>
    <n v="2021"/>
    <x v="9"/>
    <x v="9"/>
  </r>
  <r>
    <x v="0"/>
    <n v="1185732"/>
    <d v="2021-10-10T00:00:00"/>
    <x v="4"/>
    <s v="Florida"/>
    <x v="19"/>
    <x v="3"/>
    <n v="0.50000000000000011"/>
    <x v="0"/>
    <n v="5000"/>
    <n v="2500.0000000000005"/>
    <n v="750.00000000000011"/>
    <n v="0.3"/>
    <n v="2021"/>
    <x v="9"/>
    <x v="9"/>
  </r>
  <r>
    <x v="0"/>
    <n v="1185732"/>
    <d v="2021-10-10T00:00:00"/>
    <x v="4"/>
    <s v="Florida"/>
    <x v="19"/>
    <x v="4"/>
    <n v="0.60000000000000009"/>
    <x v="3"/>
    <n v="5000"/>
    <n v="3000.0000000000005"/>
    <n v="1050"/>
    <n v="0.35"/>
    <n v="2021"/>
    <x v="9"/>
    <x v="9"/>
  </r>
  <r>
    <x v="0"/>
    <n v="1185732"/>
    <d v="2021-10-10T00:00:00"/>
    <x v="4"/>
    <s v="Florida"/>
    <x v="19"/>
    <x v="5"/>
    <n v="0.65"/>
    <x v="5"/>
    <n v="6250"/>
    <n v="4062.5"/>
    <n v="2031.25"/>
    <n v="0.5"/>
    <n v="2021"/>
    <x v="9"/>
    <x v="9"/>
  </r>
  <r>
    <x v="0"/>
    <n v="1185732"/>
    <d v="2021-11-09T00:00:00"/>
    <x v="4"/>
    <s v="Florida"/>
    <x v="19"/>
    <x v="0"/>
    <n v="0.60000000000000009"/>
    <x v="3"/>
    <n v="7750"/>
    <n v="4650.0000000000009"/>
    <n v="2092.5000000000005"/>
    <n v="0.45"/>
    <n v="2021"/>
    <x v="10"/>
    <x v="10"/>
  </r>
  <r>
    <x v="0"/>
    <n v="1185732"/>
    <d v="2021-11-09T00:00:00"/>
    <x v="4"/>
    <s v="Florida"/>
    <x v="19"/>
    <x v="1"/>
    <n v="0.50000000000000011"/>
    <x v="0"/>
    <n v="6000"/>
    <n v="3000.0000000000005"/>
    <n v="1050"/>
    <n v="0.35"/>
    <n v="2021"/>
    <x v="10"/>
    <x v="10"/>
  </r>
  <r>
    <x v="0"/>
    <n v="1185732"/>
    <d v="2021-11-09T00:00:00"/>
    <x v="4"/>
    <s v="Florida"/>
    <x v="19"/>
    <x v="2"/>
    <n v="0.50000000000000011"/>
    <x v="0"/>
    <n v="5450"/>
    <n v="2725.0000000000005"/>
    <n v="681.25000000000011"/>
    <n v="0.25"/>
    <n v="2021"/>
    <x v="10"/>
    <x v="10"/>
  </r>
  <r>
    <x v="0"/>
    <n v="1185732"/>
    <d v="2021-11-09T00:00:00"/>
    <x v="4"/>
    <s v="Florida"/>
    <x v="19"/>
    <x v="3"/>
    <n v="0.50000000000000011"/>
    <x v="0"/>
    <n v="5750"/>
    <n v="2875.0000000000005"/>
    <n v="862.50000000000011"/>
    <n v="0.3"/>
    <n v="2021"/>
    <x v="10"/>
    <x v="10"/>
  </r>
  <r>
    <x v="0"/>
    <n v="1185732"/>
    <d v="2021-11-09T00:00:00"/>
    <x v="4"/>
    <s v="Florida"/>
    <x v="19"/>
    <x v="4"/>
    <n v="0.65"/>
    <x v="5"/>
    <n v="5500"/>
    <n v="3575"/>
    <n v="1251.25"/>
    <n v="0.35"/>
    <n v="2021"/>
    <x v="10"/>
    <x v="10"/>
  </r>
  <r>
    <x v="0"/>
    <n v="1185732"/>
    <d v="2021-11-09T00:00:00"/>
    <x v="4"/>
    <s v="Florida"/>
    <x v="19"/>
    <x v="5"/>
    <n v="0.7"/>
    <x v="6"/>
    <n v="6500"/>
    <n v="4550"/>
    <n v="2275"/>
    <n v="0.5"/>
    <n v="2021"/>
    <x v="10"/>
    <x v="10"/>
  </r>
  <r>
    <x v="0"/>
    <n v="1185732"/>
    <d v="2021-12-08T00:00:00"/>
    <x v="4"/>
    <s v="Florida"/>
    <x v="19"/>
    <x v="0"/>
    <n v="0.65"/>
    <x v="5"/>
    <n v="8750"/>
    <n v="5687.5"/>
    <n v="2559.375"/>
    <n v="0.45"/>
    <n v="2021"/>
    <x v="11"/>
    <x v="11"/>
  </r>
  <r>
    <x v="0"/>
    <n v="1185732"/>
    <d v="2021-12-08T00:00:00"/>
    <x v="4"/>
    <s v="Florida"/>
    <x v="19"/>
    <x v="1"/>
    <n v="0.55000000000000004"/>
    <x v="4"/>
    <n v="6750"/>
    <n v="3712.5000000000005"/>
    <n v="1299.375"/>
    <n v="0.35"/>
    <n v="2021"/>
    <x v="11"/>
    <x v="11"/>
  </r>
  <r>
    <x v="0"/>
    <n v="1185732"/>
    <d v="2021-12-08T00:00:00"/>
    <x v="4"/>
    <s v="Florida"/>
    <x v="19"/>
    <x v="2"/>
    <n v="0.55000000000000004"/>
    <x v="4"/>
    <n v="6250"/>
    <n v="3437.5000000000005"/>
    <n v="859.37500000000011"/>
    <n v="0.25"/>
    <n v="2021"/>
    <x v="11"/>
    <x v="11"/>
  </r>
  <r>
    <x v="0"/>
    <n v="1185732"/>
    <d v="2021-12-08T00:00:00"/>
    <x v="4"/>
    <s v="Florida"/>
    <x v="19"/>
    <x v="3"/>
    <n v="0.55000000000000004"/>
    <x v="4"/>
    <n v="5750"/>
    <n v="3162.5000000000005"/>
    <n v="948.75000000000011"/>
    <n v="0.3"/>
    <n v="2021"/>
    <x v="11"/>
    <x v="11"/>
  </r>
  <r>
    <x v="0"/>
    <n v="1185732"/>
    <d v="2021-12-08T00:00:00"/>
    <x v="4"/>
    <s v="Florida"/>
    <x v="19"/>
    <x v="4"/>
    <n v="0.65"/>
    <x v="5"/>
    <n v="5750"/>
    <n v="3737.5"/>
    <n v="1308.125"/>
    <n v="0.35"/>
    <n v="2021"/>
    <x v="11"/>
    <x v="11"/>
  </r>
  <r>
    <x v="0"/>
    <n v="1185732"/>
    <d v="2021-12-08T00:00:00"/>
    <x v="4"/>
    <s v="Florida"/>
    <x v="19"/>
    <x v="5"/>
    <n v="0.7"/>
    <x v="6"/>
    <n v="6750"/>
    <n v="4725"/>
    <n v="2362.5"/>
    <n v="0.5"/>
    <n v="2021"/>
    <x v="11"/>
    <x v="11"/>
  </r>
  <r>
    <x v="0"/>
    <n v="1185732"/>
    <d v="2021-01-14T00:00:00"/>
    <x v="0"/>
    <s v="New York"/>
    <x v="20"/>
    <x v="0"/>
    <n v="0.4"/>
    <x v="1"/>
    <n v="8000"/>
    <n v="3200"/>
    <n v="1600"/>
    <n v="0.5"/>
    <n v="2021"/>
    <x v="0"/>
    <x v="0"/>
  </r>
  <r>
    <x v="0"/>
    <n v="1185732"/>
    <d v="2021-01-14T00:00:00"/>
    <x v="0"/>
    <s v="New York"/>
    <x v="20"/>
    <x v="1"/>
    <n v="0.4"/>
    <x v="1"/>
    <n v="6000"/>
    <n v="2400"/>
    <n v="720"/>
    <n v="0.3"/>
    <n v="2021"/>
    <x v="0"/>
    <x v="0"/>
  </r>
  <r>
    <x v="0"/>
    <n v="1185732"/>
    <d v="2021-01-14T00:00:00"/>
    <x v="0"/>
    <s v="New York"/>
    <x v="20"/>
    <x v="2"/>
    <n v="0.30000000000000004"/>
    <x v="9"/>
    <n v="6000"/>
    <n v="1800.0000000000002"/>
    <n v="630"/>
    <n v="0.35"/>
    <n v="2021"/>
    <x v="0"/>
    <x v="0"/>
  </r>
  <r>
    <x v="0"/>
    <n v="1185732"/>
    <d v="2021-01-14T00:00:00"/>
    <x v="0"/>
    <s v="New York"/>
    <x v="20"/>
    <x v="3"/>
    <n v="0.35"/>
    <x v="8"/>
    <n v="4500"/>
    <n v="1575"/>
    <n v="551.25"/>
    <n v="0.35"/>
    <n v="2021"/>
    <x v="0"/>
    <x v="0"/>
  </r>
  <r>
    <x v="0"/>
    <n v="1185732"/>
    <d v="2021-01-14T00:00:00"/>
    <x v="0"/>
    <s v="New York"/>
    <x v="20"/>
    <x v="4"/>
    <n v="0.5"/>
    <x v="0"/>
    <n v="5000"/>
    <n v="2500"/>
    <n v="750"/>
    <n v="0.3"/>
    <n v="2021"/>
    <x v="0"/>
    <x v="0"/>
  </r>
  <r>
    <x v="0"/>
    <n v="1185732"/>
    <d v="2021-01-14T00:00:00"/>
    <x v="0"/>
    <s v="New York"/>
    <x v="20"/>
    <x v="5"/>
    <n v="0.4"/>
    <x v="1"/>
    <n v="6000"/>
    <n v="2400"/>
    <n v="600"/>
    <n v="0.25"/>
    <n v="2021"/>
    <x v="0"/>
    <x v="0"/>
  </r>
  <r>
    <x v="0"/>
    <n v="1185732"/>
    <d v="2021-02-12T00:00:00"/>
    <x v="0"/>
    <s v="New York"/>
    <x v="20"/>
    <x v="0"/>
    <n v="0.4"/>
    <x v="1"/>
    <n v="8500"/>
    <n v="3400"/>
    <n v="1700"/>
    <n v="0.5"/>
    <n v="2021"/>
    <x v="1"/>
    <x v="1"/>
  </r>
  <r>
    <x v="0"/>
    <n v="1185732"/>
    <d v="2021-02-12T00:00:00"/>
    <x v="0"/>
    <s v="New York"/>
    <x v="20"/>
    <x v="1"/>
    <n v="0.4"/>
    <x v="1"/>
    <n v="5000"/>
    <n v="2000"/>
    <n v="600"/>
    <n v="0.3"/>
    <n v="2021"/>
    <x v="1"/>
    <x v="1"/>
  </r>
  <r>
    <x v="0"/>
    <n v="1185732"/>
    <d v="2021-02-12T00:00:00"/>
    <x v="0"/>
    <s v="New York"/>
    <x v="20"/>
    <x v="2"/>
    <n v="0.30000000000000004"/>
    <x v="9"/>
    <n v="5500"/>
    <n v="1650.0000000000002"/>
    <n v="577.5"/>
    <n v="0.35"/>
    <n v="2021"/>
    <x v="1"/>
    <x v="1"/>
  </r>
  <r>
    <x v="0"/>
    <n v="1185732"/>
    <d v="2021-02-12T00:00:00"/>
    <x v="0"/>
    <s v="New York"/>
    <x v="20"/>
    <x v="3"/>
    <n v="0.35"/>
    <x v="8"/>
    <n v="4250"/>
    <n v="1487.5"/>
    <n v="520.625"/>
    <n v="0.35"/>
    <n v="2021"/>
    <x v="1"/>
    <x v="1"/>
  </r>
  <r>
    <x v="0"/>
    <n v="1185732"/>
    <d v="2021-02-12T00:00:00"/>
    <x v="0"/>
    <s v="New York"/>
    <x v="20"/>
    <x v="4"/>
    <n v="0.5"/>
    <x v="0"/>
    <n v="5000"/>
    <n v="2500"/>
    <n v="750"/>
    <n v="0.3"/>
    <n v="2021"/>
    <x v="1"/>
    <x v="1"/>
  </r>
  <r>
    <x v="0"/>
    <n v="1185732"/>
    <d v="2021-02-12T00:00:00"/>
    <x v="0"/>
    <s v="New York"/>
    <x v="20"/>
    <x v="5"/>
    <n v="0.4"/>
    <x v="1"/>
    <n v="6000"/>
    <n v="2400"/>
    <n v="600"/>
    <n v="0.25"/>
    <n v="2021"/>
    <x v="1"/>
    <x v="1"/>
  </r>
  <r>
    <x v="0"/>
    <n v="1185732"/>
    <d v="2021-03-10T00:00:00"/>
    <x v="0"/>
    <s v="New York"/>
    <x v="20"/>
    <x v="0"/>
    <n v="0.4"/>
    <x v="1"/>
    <n v="8200"/>
    <n v="3280"/>
    <n v="1640"/>
    <n v="0.5"/>
    <n v="2021"/>
    <x v="2"/>
    <x v="2"/>
  </r>
  <r>
    <x v="0"/>
    <n v="1185732"/>
    <d v="2021-03-10T00:00:00"/>
    <x v="0"/>
    <s v="New York"/>
    <x v="20"/>
    <x v="1"/>
    <n v="0.4"/>
    <x v="1"/>
    <n v="5250"/>
    <n v="2100"/>
    <n v="630"/>
    <n v="0.3"/>
    <n v="2021"/>
    <x v="2"/>
    <x v="2"/>
  </r>
  <r>
    <x v="0"/>
    <n v="1185732"/>
    <d v="2021-03-10T00:00:00"/>
    <x v="0"/>
    <s v="New York"/>
    <x v="20"/>
    <x v="2"/>
    <n v="0.30000000000000004"/>
    <x v="9"/>
    <n v="5500"/>
    <n v="1650.0000000000002"/>
    <n v="577.5"/>
    <n v="0.35"/>
    <n v="2021"/>
    <x v="2"/>
    <x v="2"/>
  </r>
  <r>
    <x v="0"/>
    <n v="1185732"/>
    <d v="2021-03-10T00:00:00"/>
    <x v="0"/>
    <s v="New York"/>
    <x v="20"/>
    <x v="3"/>
    <n v="0.35"/>
    <x v="8"/>
    <n v="4000"/>
    <n v="1400"/>
    <n v="489.99999999999994"/>
    <n v="0.35"/>
    <n v="2021"/>
    <x v="2"/>
    <x v="2"/>
  </r>
  <r>
    <x v="0"/>
    <n v="1185732"/>
    <d v="2021-03-10T00:00:00"/>
    <x v="0"/>
    <s v="New York"/>
    <x v="20"/>
    <x v="4"/>
    <n v="0.5"/>
    <x v="0"/>
    <n v="4500"/>
    <n v="2250"/>
    <n v="675"/>
    <n v="0.3"/>
    <n v="2021"/>
    <x v="2"/>
    <x v="2"/>
  </r>
  <r>
    <x v="0"/>
    <n v="1185732"/>
    <d v="2021-03-10T00:00:00"/>
    <x v="0"/>
    <s v="New York"/>
    <x v="20"/>
    <x v="5"/>
    <n v="0.4"/>
    <x v="1"/>
    <n v="5500"/>
    <n v="2200"/>
    <n v="550"/>
    <n v="0.25"/>
    <n v="2021"/>
    <x v="2"/>
    <x v="2"/>
  </r>
  <r>
    <x v="0"/>
    <n v="1185732"/>
    <d v="2021-04-11T00:00:00"/>
    <x v="0"/>
    <s v="New York"/>
    <x v="20"/>
    <x v="0"/>
    <n v="0.4"/>
    <x v="1"/>
    <n v="8000"/>
    <n v="3200"/>
    <n v="1600"/>
    <n v="0.5"/>
    <n v="2021"/>
    <x v="3"/>
    <x v="3"/>
  </r>
  <r>
    <x v="0"/>
    <n v="1185732"/>
    <d v="2021-04-11T00:00:00"/>
    <x v="0"/>
    <s v="New York"/>
    <x v="20"/>
    <x v="1"/>
    <n v="0.4"/>
    <x v="1"/>
    <n v="5000"/>
    <n v="2000"/>
    <n v="600"/>
    <n v="0.3"/>
    <n v="2021"/>
    <x v="3"/>
    <x v="3"/>
  </r>
  <r>
    <x v="0"/>
    <n v="1185732"/>
    <d v="2021-04-11T00:00:00"/>
    <x v="0"/>
    <s v="New York"/>
    <x v="20"/>
    <x v="2"/>
    <n v="0.30000000000000004"/>
    <x v="9"/>
    <n v="5000"/>
    <n v="1500.0000000000002"/>
    <n v="525"/>
    <n v="0.35"/>
    <n v="2021"/>
    <x v="3"/>
    <x v="3"/>
  </r>
  <r>
    <x v="0"/>
    <n v="1185732"/>
    <d v="2021-04-11T00:00:00"/>
    <x v="0"/>
    <s v="New York"/>
    <x v="20"/>
    <x v="3"/>
    <n v="0.35"/>
    <x v="8"/>
    <n v="4250"/>
    <n v="1487.5"/>
    <n v="520.625"/>
    <n v="0.35"/>
    <n v="2021"/>
    <x v="3"/>
    <x v="3"/>
  </r>
  <r>
    <x v="0"/>
    <n v="1185732"/>
    <d v="2021-04-11T00:00:00"/>
    <x v="0"/>
    <s v="New York"/>
    <x v="20"/>
    <x v="4"/>
    <n v="0.5"/>
    <x v="0"/>
    <n v="4250"/>
    <n v="2125"/>
    <n v="637.5"/>
    <n v="0.3"/>
    <n v="2021"/>
    <x v="3"/>
    <x v="3"/>
  </r>
  <r>
    <x v="0"/>
    <n v="1185732"/>
    <d v="2021-04-11T00:00:00"/>
    <x v="0"/>
    <s v="New York"/>
    <x v="20"/>
    <x v="5"/>
    <n v="0.4"/>
    <x v="1"/>
    <n v="5500"/>
    <n v="2200"/>
    <n v="550"/>
    <n v="0.25"/>
    <n v="2021"/>
    <x v="3"/>
    <x v="3"/>
  </r>
  <r>
    <x v="0"/>
    <n v="1185732"/>
    <d v="2021-05-10T00:00:00"/>
    <x v="0"/>
    <s v="New York"/>
    <x v="20"/>
    <x v="0"/>
    <n v="0.5"/>
    <x v="0"/>
    <n v="8200"/>
    <n v="4100"/>
    <n v="2050"/>
    <n v="0.5"/>
    <n v="2021"/>
    <x v="4"/>
    <x v="4"/>
  </r>
  <r>
    <x v="0"/>
    <n v="1185732"/>
    <d v="2021-05-10T00:00:00"/>
    <x v="0"/>
    <s v="New York"/>
    <x v="20"/>
    <x v="1"/>
    <n v="0.45000000000000007"/>
    <x v="2"/>
    <n v="5250"/>
    <n v="2362.5000000000005"/>
    <n v="708.75000000000011"/>
    <n v="0.3"/>
    <n v="2021"/>
    <x v="4"/>
    <x v="4"/>
  </r>
  <r>
    <x v="0"/>
    <n v="1185732"/>
    <d v="2021-05-10T00:00:00"/>
    <x v="0"/>
    <s v="New York"/>
    <x v="20"/>
    <x v="2"/>
    <n v="0.4"/>
    <x v="1"/>
    <n v="5000"/>
    <n v="2000"/>
    <n v="700"/>
    <n v="0.35"/>
    <n v="2021"/>
    <x v="4"/>
    <x v="4"/>
  </r>
  <r>
    <x v="0"/>
    <n v="1185732"/>
    <d v="2021-05-10T00:00:00"/>
    <x v="0"/>
    <s v="New York"/>
    <x v="20"/>
    <x v="3"/>
    <n v="0.4"/>
    <x v="1"/>
    <n v="4500"/>
    <n v="1800"/>
    <n v="630"/>
    <n v="0.35"/>
    <n v="2021"/>
    <x v="4"/>
    <x v="4"/>
  </r>
  <r>
    <x v="0"/>
    <n v="1185732"/>
    <d v="2021-05-10T00:00:00"/>
    <x v="0"/>
    <s v="New York"/>
    <x v="20"/>
    <x v="4"/>
    <n v="0.5"/>
    <x v="0"/>
    <n v="4750"/>
    <n v="2375"/>
    <n v="712.5"/>
    <n v="0.3"/>
    <n v="2021"/>
    <x v="4"/>
    <x v="4"/>
  </r>
  <r>
    <x v="0"/>
    <n v="1185732"/>
    <d v="2021-05-10T00:00:00"/>
    <x v="0"/>
    <s v="New York"/>
    <x v="20"/>
    <x v="5"/>
    <n v="0.55000000000000004"/>
    <x v="4"/>
    <n v="6000"/>
    <n v="3300.0000000000005"/>
    <n v="825.00000000000011"/>
    <n v="0.25"/>
    <n v="2021"/>
    <x v="4"/>
    <x v="4"/>
  </r>
  <r>
    <x v="0"/>
    <n v="1185732"/>
    <d v="2021-06-12T00:00:00"/>
    <x v="0"/>
    <s v="New York"/>
    <x v="20"/>
    <x v="0"/>
    <n v="0.5"/>
    <x v="0"/>
    <n v="8500"/>
    <n v="4250"/>
    <n v="2125"/>
    <n v="0.5"/>
    <n v="2021"/>
    <x v="5"/>
    <x v="5"/>
  </r>
  <r>
    <x v="0"/>
    <n v="1185732"/>
    <d v="2021-06-12T00:00:00"/>
    <x v="0"/>
    <s v="New York"/>
    <x v="20"/>
    <x v="1"/>
    <n v="0.45000000000000007"/>
    <x v="2"/>
    <n v="6000"/>
    <n v="2700.0000000000005"/>
    <n v="810.00000000000011"/>
    <n v="0.3"/>
    <n v="2021"/>
    <x v="5"/>
    <x v="5"/>
  </r>
  <r>
    <x v="0"/>
    <n v="1185732"/>
    <d v="2021-06-12T00:00:00"/>
    <x v="0"/>
    <s v="New York"/>
    <x v="20"/>
    <x v="2"/>
    <n v="0.4"/>
    <x v="1"/>
    <n v="5250"/>
    <n v="2100"/>
    <n v="735"/>
    <n v="0.35"/>
    <n v="2021"/>
    <x v="5"/>
    <x v="5"/>
  </r>
  <r>
    <x v="0"/>
    <n v="1185732"/>
    <d v="2021-06-12T00:00:00"/>
    <x v="0"/>
    <s v="New York"/>
    <x v="20"/>
    <x v="3"/>
    <n v="0.4"/>
    <x v="1"/>
    <n v="5000"/>
    <n v="2000"/>
    <n v="700"/>
    <n v="0.35"/>
    <n v="2021"/>
    <x v="5"/>
    <x v="5"/>
  </r>
  <r>
    <x v="0"/>
    <n v="1185732"/>
    <d v="2021-06-12T00:00:00"/>
    <x v="0"/>
    <s v="New York"/>
    <x v="20"/>
    <x v="4"/>
    <n v="0.5"/>
    <x v="0"/>
    <n v="5000"/>
    <n v="2500"/>
    <n v="750"/>
    <n v="0.3"/>
    <n v="2021"/>
    <x v="5"/>
    <x v="5"/>
  </r>
  <r>
    <x v="0"/>
    <n v="1185732"/>
    <d v="2021-06-12T00:00:00"/>
    <x v="0"/>
    <s v="New York"/>
    <x v="20"/>
    <x v="5"/>
    <n v="0.55000000000000004"/>
    <x v="4"/>
    <n v="6500"/>
    <n v="3575.0000000000005"/>
    <n v="893.75000000000011"/>
    <n v="0.25"/>
    <n v="2021"/>
    <x v="5"/>
    <x v="5"/>
  </r>
  <r>
    <x v="0"/>
    <n v="1185732"/>
    <d v="2021-07-10T00:00:00"/>
    <x v="0"/>
    <s v="New York"/>
    <x v="20"/>
    <x v="0"/>
    <n v="0.5"/>
    <x v="0"/>
    <n v="8750"/>
    <n v="4375"/>
    <n v="2187.5"/>
    <n v="0.5"/>
    <n v="2021"/>
    <x v="6"/>
    <x v="6"/>
  </r>
  <r>
    <x v="0"/>
    <n v="1185732"/>
    <d v="2021-07-10T00:00:00"/>
    <x v="0"/>
    <s v="New York"/>
    <x v="20"/>
    <x v="1"/>
    <n v="0.45000000000000007"/>
    <x v="2"/>
    <n v="6250"/>
    <n v="2812.5000000000005"/>
    <n v="843.75000000000011"/>
    <n v="0.3"/>
    <n v="2021"/>
    <x v="6"/>
    <x v="6"/>
  </r>
  <r>
    <x v="0"/>
    <n v="1185732"/>
    <d v="2021-07-10T00:00:00"/>
    <x v="0"/>
    <s v="New York"/>
    <x v="20"/>
    <x v="2"/>
    <n v="0.4"/>
    <x v="1"/>
    <n v="5500"/>
    <n v="2200"/>
    <n v="770"/>
    <n v="0.35"/>
    <n v="2021"/>
    <x v="6"/>
    <x v="6"/>
  </r>
  <r>
    <x v="0"/>
    <n v="1185732"/>
    <d v="2021-07-10T00:00:00"/>
    <x v="0"/>
    <s v="New York"/>
    <x v="20"/>
    <x v="3"/>
    <n v="0.4"/>
    <x v="1"/>
    <n v="5000"/>
    <n v="2000"/>
    <n v="700"/>
    <n v="0.35"/>
    <n v="2021"/>
    <x v="6"/>
    <x v="6"/>
  </r>
  <r>
    <x v="0"/>
    <n v="1185732"/>
    <d v="2021-07-10T00:00:00"/>
    <x v="0"/>
    <s v="New York"/>
    <x v="20"/>
    <x v="4"/>
    <n v="0.5"/>
    <x v="0"/>
    <n v="5250"/>
    <n v="2625"/>
    <n v="787.5"/>
    <n v="0.3"/>
    <n v="2021"/>
    <x v="6"/>
    <x v="6"/>
  </r>
  <r>
    <x v="0"/>
    <n v="1185732"/>
    <d v="2021-07-10T00:00:00"/>
    <x v="0"/>
    <s v="New York"/>
    <x v="20"/>
    <x v="5"/>
    <n v="0.55000000000000004"/>
    <x v="4"/>
    <n v="7000"/>
    <n v="3850.0000000000005"/>
    <n v="962.50000000000011"/>
    <n v="0.25"/>
    <n v="2021"/>
    <x v="6"/>
    <x v="6"/>
  </r>
  <r>
    <x v="0"/>
    <n v="1185732"/>
    <d v="2021-08-11T00:00:00"/>
    <x v="0"/>
    <s v="New York"/>
    <x v="20"/>
    <x v="0"/>
    <n v="0.5"/>
    <x v="0"/>
    <n v="8500"/>
    <n v="4250"/>
    <n v="2125"/>
    <n v="0.5"/>
    <n v="2021"/>
    <x v="7"/>
    <x v="7"/>
  </r>
  <r>
    <x v="0"/>
    <n v="1185732"/>
    <d v="2021-08-11T00:00:00"/>
    <x v="0"/>
    <s v="New York"/>
    <x v="20"/>
    <x v="1"/>
    <n v="0.45000000000000007"/>
    <x v="2"/>
    <n v="6250"/>
    <n v="2812.5000000000005"/>
    <n v="843.75000000000011"/>
    <n v="0.3"/>
    <n v="2021"/>
    <x v="7"/>
    <x v="7"/>
  </r>
  <r>
    <x v="0"/>
    <n v="1185732"/>
    <d v="2021-08-11T00:00:00"/>
    <x v="0"/>
    <s v="New York"/>
    <x v="20"/>
    <x v="2"/>
    <n v="0.4"/>
    <x v="1"/>
    <n v="5500"/>
    <n v="2200"/>
    <n v="770"/>
    <n v="0.35"/>
    <n v="2021"/>
    <x v="7"/>
    <x v="7"/>
  </r>
  <r>
    <x v="0"/>
    <n v="1185732"/>
    <d v="2021-08-11T00:00:00"/>
    <x v="0"/>
    <s v="New York"/>
    <x v="20"/>
    <x v="3"/>
    <n v="0.4"/>
    <x v="1"/>
    <n v="5250"/>
    <n v="2100"/>
    <n v="735"/>
    <n v="0.35"/>
    <n v="2021"/>
    <x v="7"/>
    <x v="7"/>
  </r>
  <r>
    <x v="0"/>
    <n v="1185732"/>
    <d v="2021-08-11T00:00:00"/>
    <x v="0"/>
    <s v="New York"/>
    <x v="20"/>
    <x v="4"/>
    <n v="0.5"/>
    <x v="0"/>
    <n v="5000"/>
    <n v="2500"/>
    <n v="750"/>
    <n v="0.3"/>
    <n v="2021"/>
    <x v="7"/>
    <x v="7"/>
  </r>
  <r>
    <x v="0"/>
    <n v="1185732"/>
    <d v="2021-08-11T00:00:00"/>
    <x v="0"/>
    <s v="New York"/>
    <x v="20"/>
    <x v="5"/>
    <n v="0.55000000000000004"/>
    <x v="4"/>
    <n v="6750"/>
    <n v="3712.5000000000005"/>
    <n v="928.12500000000011"/>
    <n v="0.25"/>
    <n v="2021"/>
    <x v="7"/>
    <x v="7"/>
  </r>
  <r>
    <x v="0"/>
    <n v="1185732"/>
    <d v="2021-09-10T00:00:00"/>
    <x v="0"/>
    <s v="New York"/>
    <x v="20"/>
    <x v="0"/>
    <n v="0.5"/>
    <x v="0"/>
    <n v="8000"/>
    <n v="4000"/>
    <n v="2000"/>
    <n v="0.5"/>
    <n v="2021"/>
    <x v="8"/>
    <x v="8"/>
  </r>
  <r>
    <x v="0"/>
    <n v="1185732"/>
    <d v="2021-09-10T00:00:00"/>
    <x v="0"/>
    <s v="New York"/>
    <x v="20"/>
    <x v="1"/>
    <n v="0.45000000000000007"/>
    <x v="2"/>
    <n v="6000"/>
    <n v="2700.0000000000005"/>
    <n v="810.00000000000011"/>
    <n v="0.3"/>
    <n v="2021"/>
    <x v="8"/>
    <x v="8"/>
  </r>
  <r>
    <x v="0"/>
    <n v="1185732"/>
    <d v="2021-09-10T00:00:00"/>
    <x v="0"/>
    <s v="New York"/>
    <x v="20"/>
    <x v="2"/>
    <n v="0.4"/>
    <x v="1"/>
    <n v="5250"/>
    <n v="2100"/>
    <n v="735"/>
    <n v="0.35"/>
    <n v="2021"/>
    <x v="8"/>
    <x v="8"/>
  </r>
  <r>
    <x v="0"/>
    <n v="1185732"/>
    <d v="2021-09-10T00:00:00"/>
    <x v="0"/>
    <s v="New York"/>
    <x v="20"/>
    <x v="3"/>
    <n v="0.4"/>
    <x v="1"/>
    <n v="5000"/>
    <n v="2000"/>
    <n v="700"/>
    <n v="0.35"/>
    <n v="2021"/>
    <x v="8"/>
    <x v="8"/>
  </r>
  <r>
    <x v="0"/>
    <n v="1185732"/>
    <d v="2021-09-10T00:00:00"/>
    <x v="0"/>
    <s v="New York"/>
    <x v="20"/>
    <x v="4"/>
    <n v="0.5"/>
    <x v="0"/>
    <n v="5000"/>
    <n v="2500"/>
    <n v="750"/>
    <n v="0.3"/>
    <n v="2021"/>
    <x v="8"/>
    <x v="8"/>
  </r>
  <r>
    <x v="0"/>
    <n v="1185732"/>
    <d v="2021-09-10T00:00:00"/>
    <x v="0"/>
    <s v="New York"/>
    <x v="20"/>
    <x v="5"/>
    <n v="0.55000000000000004"/>
    <x v="4"/>
    <n v="6000"/>
    <n v="3300.0000000000005"/>
    <n v="825.00000000000011"/>
    <n v="0.25"/>
    <n v="2021"/>
    <x v="8"/>
    <x v="8"/>
  </r>
  <r>
    <x v="0"/>
    <n v="1185732"/>
    <d v="2021-10-12T00:00:00"/>
    <x v="0"/>
    <s v="New York"/>
    <x v="20"/>
    <x v="0"/>
    <n v="0.55000000000000004"/>
    <x v="4"/>
    <n v="7750"/>
    <n v="4262.5"/>
    <n v="2131.25"/>
    <n v="0.5"/>
    <n v="2021"/>
    <x v="9"/>
    <x v="9"/>
  </r>
  <r>
    <x v="0"/>
    <n v="1185732"/>
    <d v="2021-10-12T00:00:00"/>
    <x v="0"/>
    <s v="New York"/>
    <x v="20"/>
    <x v="1"/>
    <n v="0.45000000000000007"/>
    <x v="2"/>
    <n v="6000"/>
    <n v="2700.0000000000005"/>
    <n v="810.00000000000011"/>
    <n v="0.3"/>
    <n v="2021"/>
    <x v="9"/>
    <x v="9"/>
  </r>
  <r>
    <x v="0"/>
    <n v="1185732"/>
    <d v="2021-10-12T00:00:00"/>
    <x v="0"/>
    <s v="New York"/>
    <x v="20"/>
    <x v="2"/>
    <n v="0.45000000000000007"/>
    <x v="2"/>
    <n v="5000"/>
    <n v="2250.0000000000005"/>
    <n v="787.50000000000011"/>
    <n v="0.35"/>
    <n v="2021"/>
    <x v="9"/>
    <x v="9"/>
  </r>
  <r>
    <x v="0"/>
    <n v="1185732"/>
    <d v="2021-10-12T00:00:00"/>
    <x v="0"/>
    <s v="New York"/>
    <x v="20"/>
    <x v="3"/>
    <n v="0.45000000000000007"/>
    <x v="2"/>
    <n v="4750"/>
    <n v="2137.5000000000005"/>
    <n v="748.12500000000011"/>
    <n v="0.35"/>
    <n v="2021"/>
    <x v="9"/>
    <x v="9"/>
  </r>
  <r>
    <x v="0"/>
    <n v="1185732"/>
    <d v="2021-10-12T00:00:00"/>
    <x v="0"/>
    <s v="New York"/>
    <x v="20"/>
    <x v="4"/>
    <n v="0.55000000000000004"/>
    <x v="4"/>
    <n v="4750"/>
    <n v="2612.5"/>
    <n v="783.75"/>
    <n v="0.3"/>
    <n v="2021"/>
    <x v="9"/>
    <x v="9"/>
  </r>
  <r>
    <x v="0"/>
    <n v="1185732"/>
    <d v="2021-10-12T00:00:00"/>
    <x v="0"/>
    <s v="New York"/>
    <x v="20"/>
    <x v="5"/>
    <n v="0.6"/>
    <x v="3"/>
    <n v="6000"/>
    <n v="3600"/>
    <n v="900"/>
    <n v="0.25"/>
    <n v="2021"/>
    <x v="9"/>
    <x v="9"/>
  </r>
  <r>
    <x v="0"/>
    <n v="1185732"/>
    <d v="2021-11-11T00:00:00"/>
    <x v="0"/>
    <s v="New York"/>
    <x v="20"/>
    <x v="0"/>
    <n v="0.55000000000000004"/>
    <x v="4"/>
    <n v="7500"/>
    <n v="4125"/>
    <n v="2062.5"/>
    <n v="0.5"/>
    <n v="2021"/>
    <x v="10"/>
    <x v="10"/>
  </r>
  <r>
    <x v="0"/>
    <n v="1185732"/>
    <d v="2021-11-11T00:00:00"/>
    <x v="0"/>
    <s v="New York"/>
    <x v="20"/>
    <x v="1"/>
    <n v="0.45000000000000007"/>
    <x v="2"/>
    <n v="5750"/>
    <n v="2587.5000000000005"/>
    <n v="776.25000000000011"/>
    <n v="0.3"/>
    <n v="2021"/>
    <x v="10"/>
    <x v="10"/>
  </r>
  <r>
    <x v="0"/>
    <n v="1185732"/>
    <d v="2021-11-11T00:00:00"/>
    <x v="0"/>
    <s v="New York"/>
    <x v="20"/>
    <x v="2"/>
    <n v="0.45000000000000007"/>
    <x v="2"/>
    <n v="5200"/>
    <n v="2340.0000000000005"/>
    <n v="819.00000000000011"/>
    <n v="0.35"/>
    <n v="2021"/>
    <x v="10"/>
    <x v="10"/>
  </r>
  <r>
    <x v="0"/>
    <n v="1185732"/>
    <d v="2021-11-11T00:00:00"/>
    <x v="0"/>
    <s v="New York"/>
    <x v="20"/>
    <x v="3"/>
    <n v="0.45000000000000007"/>
    <x v="2"/>
    <n v="5000"/>
    <n v="2250.0000000000005"/>
    <n v="787.50000000000011"/>
    <n v="0.35"/>
    <n v="2021"/>
    <x v="10"/>
    <x v="10"/>
  </r>
  <r>
    <x v="0"/>
    <n v="1185732"/>
    <d v="2021-11-11T00:00:00"/>
    <x v="0"/>
    <s v="New York"/>
    <x v="20"/>
    <x v="4"/>
    <n v="0.55000000000000004"/>
    <x v="4"/>
    <n v="4750"/>
    <n v="2612.5"/>
    <n v="783.75"/>
    <n v="0.3"/>
    <n v="2021"/>
    <x v="10"/>
    <x v="10"/>
  </r>
  <r>
    <x v="0"/>
    <n v="1185732"/>
    <d v="2021-11-11T00:00:00"/>
    <x v="0"/>
    <s v="New York"/>
    <x v="20"/>
    <x v="5"/>
    <n v="0.6"/>
    <x v="3"/>
    <n v="5750"/>
    <n v="3450"/>
    <n v="862.5"/>
    <n v="0.25"/>
    <n v="2021"/>
    <x v="10"/>
    <x v="10"/>
  </r>
  <r>
    <x v="0"/>
    <n v="1185732"/>
    <d v="2021-12-10T00:00:00"/>
    <x v="0"/>
    <s v="New York"/>
    <x v="20"/>
    <x v="0"/>
    <n v="0.55000000000000004"/>
    <x v="4"/>
    <n v="8000"/>
    <n v="4400"/>
    <n v="2200"/>
    <n v="0.5"/>
    <n v="2021"/>
    <x v="11"/>
    <x v="11"/>
  </r>
  <r>
    <x v="0"/>
    <n v="1185732"/>
    <d v="2021-12-10T00:00:00"/>
    <x v="0"/>
    <s v="New York"/>
    <x v="20"/>
    <x v="1"/>
    <n v="0.45000000000000007"/>
    <x v="2"/>
    <n v="6000"/>
    <n v="2700.0000000000005"/>
    <n v="810.00000000000011"/>
    <n v="0.3"/>
    <n v="2021"/>
    <x v="11"/>
    <x v="11"/>
  </r>
  <r>
    <x v="0"/>
    <n v="1185732"/>
    <d v="2021-12-10T00:00:00"/>
    <x v="0"/>
    <s v="New York"/>
    <x v="20"/>
    <x v="2"/>
    <n v="0.45000000000000007"/>
    <x v="2"/>
    <n v="5500"/>
    <n v="2475.0000000000005"/>
    <n v="866.25000000000011"/>
    <n v="0.35"/>
    <n v="2021"/>
    <x v="11"/>
    <x v="11"/>
  </r>
  <r>
    <x v="0"/>
    <n v="1185732"/>
    <d v="2021-12-10T00:00:00"/>
    <x v="0"/>
    <s v="New York"/>
    <x v="20"/>
    <x v="3"/>
    <n v="0.45000000000000007"/>
    <x v="2"/>
    <n v="5000"/>
    <n v="2250.0000000000005"/>
    <n v="787.50000000000011"/>
    <n v="0.35"/>
    <n v="2021"/>
    <x v="11"/>
    <x v="11"/>
  </r>
  <r>
    <x v="0"/>
    <n v="1185732"/>
    <d v="2021-12-10T00:00:00"/>
    <x v="0"/>
    <s v="New York"/>
    <x v="20"/>
    <x v="4"/>
    <n v="0.55000000000000004"/>
    <x v="4"/>
    <n v="5000"/>
    <n v="2750"/>
    <n v="825"/>
    <n v="0.3"/>
    <n v="2021"/>
    <x v="11"/>
    <x v="11"/>
  </r>
  <r>
    <x v="0"/>
    <n v="1185732"/>
    <d v="2021-12-10T00:00:00"/>
    <x v="0"/>
    <s v="New York"/>
    <x v="20"/>
    <x v="5"/>
    <n v="0.6"/>
    <x v="3"/>
    <n v="6000"/>
    <n v="3600"/>
    <n v="900"/>
    <n v="0.25"/>
    <n v="2021"/>
    <x v="11"/>
    <x v="11"/>
  </r>
  <r>
    <x v="2"/>
    <n v="1128299"/>
    <d v="2021-01-24T00:00:00"/>
    <x v="2"/>
    <s v="Wyoming"/>
    <x v="21"/>
    <x v="0"/>
    <n v="0.30000000000000004"/>
    <x v="9"/>
    <n v="3500"/>
    <n v="1050.0000000000002"/>
    <n v="367.50000000000006"/>
    <n v="0.35"/>
    <n v="2021"/>
    <x v="0"/>
    <x v="0"/>
  </r>
  <r>
    <x v="2"/>
    <n v="1128299"/>
    <d v="2021-01-24T00:00:00"/>
    <x v="2"/>
    <s v="Wyoming"/>
    <x v="21"/>
    <x v="1"/>
    <n v="0.4"/>
    <x v="1"/>
    <n v="3500"/>
    <n v="1400"/>
    <n v="489.99999999999994"/>
    <n v="0.35"/>
    <n v="2021"/>
    <x v="0"/>
    <x v="0"/>
  </r>
  <r>
    <x v="2"/>
    <n v="1128299"/>
    <d v="2021-01-24T00:00:00"/>
    <x v="2"/>
    <s v="Wyoming"/>
    <x v="21"/>
    <x v="2"/>
    <n v="0.4"/>
    <x v="1"/>
    <n v="3500"/>
    <n v="1400"/>
    <n v="489.99999999999994"/>
    <n v="0.35"/>
    <n v="2021"/>
    <x v="0"/>
    <x v="0"/>
  </r>
  <r>
    <x v="2"/>
    <n v="1128299"/>
    <d v="2021-01-24T00:00:00"/>
    <x v="2"/>
    <s v="Wyoming"/>
    <x v="21"/>
    <x v="3"/>
    <n v="0.4"/>
    <x v="1"/>
    <n v="2000"/>
    <n v="800"/>
    <n v="280"/>
    <n v="0.35"/>
    <n v="2021"/>
    <x v="0"/>
    <x v="0"/>
  </r>
  <r>
    <x v="2"/>
    <n v="1128299"/>
    <d v="2021-01-24T00:00:00"/>
    <x v="2"/>
    <s v="Wyoming"/>
    <x v="21"/>
    <x v="4"/>
    <n v="0.45000000000000007"/>
    <x v="2"/>
    <n v="1500"/>
    <n v="675.00000000000011"/>
    <n v="270.00000000000006"/>
    <n v="0.4"/>
    <n v="2021"/>
    <x v="0"/>
    <x v="0"/>
  </r>
  <r>
    <x v="2"/>
    <n v="1128299"/>
    <d v="2021-01-24T00:00:00"/>
    <x v="2"/>
    <s v="Wyoming"/>
    <x v="21"/>
    <x v="5"/>
    <n v="0.4"/>
    <x v="1"/>
    <n v="4000"/>
    <n v="1600"/>
    <n v="480"/>
    <n v="0.3"/>
    <n v="2021"/>
    <x v="0"/>
    <x v="0"/>
  </r>
  <r>
    <x v="2"/>
    <n v="1128299"/>
    <d v="2021-02-24T00:00:00"/>
    <x v="2"/>
    <s v="Wyoming"/>
    <x v="21"/>
    <x v="0"/>
    <n v="0.30000000000000004"/>
    <x v="9"/>
    <n v="4500"/>
    <n v="1350.0000000000002"/>
    <n v="472.50000000000006"/>
    <n v="0.35"/>
    <n v="2021"/>
    <x v="1"/>
    <x v="1"/>
  </r>
  <r>
    <x v="2"/>
    <n v="1128299"/>
    <d v="2021-02-24T00:00:00"/>
    <x v="2"/>
    <s v="Wyoming"/>
    <x v="21"/>
    <x v="1"/>
    <n v="0.4"/>
    <x v="1"/>
    <n v="3500"/>
    <n v="1400"/>
    <n v="489.99999999999994"/>
    <n v="0.35"/>
    <n v="2021"/>
    <x v="1"/>
    <x v="1"/>
  </r>
  <r>
    <x v="2"/>
    <n v="1128299"/>
    <d v="2021-02-24T00:00:00"/>
    <x v="2"/>
    <s v="Wyoming"/>
    <x v="21"/>
    <x v="2"/>
    <n v="0.4"/>
    <x v="1"/>
    <n v="3500"/>
    <n v="1400"/>
    <n v="489.99999999999994"/>
    <n v="0.35"/>
    <n v="2021"/>
    <x v="1"/>
    <x v="1"/>
  </r>
  <r>
    <x v="2"/>
    <n v="1128299"/>
    <d v="2021-02-24T00:00:00"/>
    <x v="2"/>
    <s v="Wyoming"/>
    <x v="21"/>
    <x v="3"/>
    <n v="0.4"/>
    <x v="1"/>
    <n v="2000"/>
    <n v="800"/>
    <n v="280"/>
    <n v="0.35"/>
    <n v="2021"/>
    <x v="1"/>
    <x v="1"/>
  </r>
  <r>
    <x v="2"/>
    <n v="1128299"/>
    <d v="2021-02-24T00:00:00"/>
    <x v="2"/>
    <s v="Wyoming"/>
    <x v="21"/>
    <x v="4"/>
    <n v="0.45000000000000007"/>
    <x v="2"/>
    <n v="1250"/>
    <n v="562.50000000000011"/>
    <n v="225.00000000000006"/>
    <n v="0.4"/>
    <n v="2021"/>
    <x v="1"/>
    <x v="1"/>
  </r>
  <r>
    <x v="2"/>
    <n v="1128299"/>
    <d v="2021-02-24T00:00:00"/>
    <x v="2"/>
    <s v="Wyoming"/>
    <x v="21"/>
    <x v="5"/>
    <n v="0.4"/>
    <x v="1"/>
    <n v="3250"/>
    <n v="1300"/>
    <n v="390"/>
    <n v="0.3"/>
    <n v="2021"/>
    <x v="1"/>
    <x v="1"/>
  </r>
  <r>
    <x v="2"/>
    <n v="1128299"/>
    <d v="2021-03-23T00:00:00"/>
    <x v="2"/>
    <s v="Wyoming"/>
    <x v="21"/>
    <x v="0"/>
    <n v="0.4"/>
    <x v="1"/>
    <n v="4750"/>
    <n v="1900"/>
    <n v="665"/>
    <n v="0.35"/>
    <n v="2021"/>
    <x v="2"/>
    <x v="2"/>
  </r>
  <r>
    <x v="2"/>
    <n v="1128299"/>
    <d v="2021-03-23T00:00:00"/>
    <x v="2"/>
    <s v="Wyoming"/>
    <x v="21"/>
    <x v="1"/>
    <n v="0.5"/>
    <x v="0"/>
    <n v="3250"/>
    <n v="1625"/>
    <n v="568.75"/>
    <n v="0.35"/>
    <n v="2021"/>
    <x v="2"/>
    <x v="2"/>
  </r>
  <r>
    <x v="2"/>
    <n v="1128299"/>
    <d v="2021-03-23T00:00:00"/>
    <x v="2"/>
    <s v="Wyoming"/>
    <x v="21"/>
    <x v="2"/>
    <n v="0.54999999999999993"/>
    <x v="4"/>
    <n v="3500"/>
    <n v="1924.9999999999998"/>
    <n v="673.74999999999989"/>
    <n v="0.35"/>
    <n v="2021"/>
    <x v="2"/>
    <x v="2"/>
  </r>
  <r>
    <x v="2"/>
    <n v="1128299"/>
    <d v="2021-03-23T00:00:00"/>
    <x v="2"/>
    <s v="Wyoming"/>
    <x v="21"/>
    <x v="3"/>
    <n v="0.5"/>
    <x v="0"/>
    <n v="2500"/>
    <n v="1250"/>
    <n v="437.5"/>
    <n v="0.35"/>
    <n v="2021"/>
    <x v="2"/>
    <x v="2"/>
  </r>
  <r>
    <x v="2"/>
    <n v="1128299"/>
    <d v="2021-03-23T00:00:00"/>
    <x v="2"/>
    <s v="Wyoming"/>
    <x v="21"/>
    <x v="4"/>
    <n v="0.55000000000000004"/>
    <x v="4"/>
    <n v="1000"/>
    <n v="550"/>
    <n v="220"/>
    <n v="0.4"/>
    <n v="2021"/>
    <x v="2"/>
    <x v="2"/>
  </r>
  <r>
    <x v="2"/>
    <n v="1128299"/>
    <d v="2021-03-23T00:00:00"/>
    <x v="2"/>
    <s v="Wyoming"/>
    <x v="21"/>
    <x v="5"/>
    <n v="0.5"/>
    <x v="0"/>
    <n v="3000"/>
    <n v="1500"/>
    <n v="450"/>
    <n v="0.3"/>
    <n v="2021"/>
    <x v="2"/>
    <x v="2"/>
  </r>
  <r>
    <x v="2"/>
    <n v="1128299"/>
    <d v="2021-04-24T00:00:00"/>
    <x v="2"/>
    <s v="Wyoming"/>
    <x v="21"/>
    <x v="0"/>
    <n v="0.55000000000000004"/>
    <x v="4"/>
    <n v="4750"/>
    <n v="2612.5"/>
    <n v="914.37499999999989"/>
    <n v="0.35"/>
    <n v="2021"/>
    <x v="3"/>
    <x v="3"/>
  </r>
  <r>
    <x v="2"/>
    <n v="1128299"/>
    <d v="2021-04-24T00:00:00"/>
    <x v="2"/>
    <s v="Wyoming"/>
    <x v="21"/>
    <x v="1"/>
    <n v="0.60000000000000009"/>
    <x v="3"/>
    <n v="2750"/>
    <n v="1650.0000000000002"/>
    <n v="577.5"/>
    <n v="0.35"/>
    <n v="2021"/>
    <x v="3"/>
    <x v="3"/>
  </r>
  <r>
    <x v="2"/>
    <n v="1128299"/>
    <d v="2021-04-24T00:00:00"/>
    <x v="2"/>
    <s v="Wyoming"/>
    <x v="21"/>
    <x v="2"/>
    <n v="0.60000000000000009"/>
    <x v="3"/>
    <n v="3250"/>
    <n v="1950.0000000000002"/>
    <n v="682.5"/>
    <n v="0.35"/>
    <n v="2021"/>
    <x v="3"/>
    <x v="3"/>
  </r>
  <r>
    <x v="2"/>
    <n v="1128299"/>
    <d v="2021-04-24T00:00:00"/>
    <x v="2"/>
    <s v="Wyoming"/>
    <x v="21"/>
    <x v="3"/>
    <n v="0.45000000000000007"/>
    <x v="2"/>
    <n v="2250"/>
    <n v="1012.5000000000001"/>
    <n v="354.375"/>
    <n v="0.35"/>
    <n v="2021"/>
    <x v="3"/>
    <x v="3"/>
  </r>
  <r>
    <x v="2"/>
    <n v="1128299"/>
    <d v="2021-04-24T00:00:00"/>
    <x v="2"/>
    <s v="Wyoming"/>
    <x v="21"/>
    <x v="4"/>
    <n v="0.50000000000000011"/>
    <x v="0"/>
    <n v="1250"/>
    <n v="625.00000000000011"/>
    <n v="250.00000000000006"/>
    <n v="0.4"/>
    <n v="2021"/>
    <x v="3"/>
    <x v="3"/>
  </r>
  <r>
    <x v="2"/>
    <n v="1128299"/>
    <d v="2021-04-24T00:00:00"/>
    <x v="2"/>
    <s v="Wyoming"/>
    <x v="21"/>
    <x v="5"/>
    <n v="0.65000000000000013"/>
    <x v="5"/>
    <n v="3000"/>
    <n v="1950.0000000000005"/>
    <n v="585.00000000000011"/>
    <n v="0.3"/>
    <n v="2021"/>
    <x v="3"/>
    <x v="3"/>
  </r>
  <r>
    <x v="2"/>
    <n v="1128299"/>
    <d v="2021-05-25T00:00:00"/>
    <x v="2"/>
    <s v="Wyoming"/>
    <x v="21"/>
    <x v="0"/>
    <n v="0.5"/>
    <x v="0"/>
    <n v="5000"/>
    <n v="2500"/>
    <n v="875"/>
    <n v="0.35"/>
    <n v="2021"/>
    <x v="4"/>
    <x v="4"/>
  </r>
  <r>
    <x v="2"/>
    <n v="1128299"/>
    <d v="2021-05-25T00:00:00"/>
    <x v="2"/>
    <s v="Wyoming"/>
    <x v="21"/>
    <x v="1"/>
    <n v="0.55000000000000004"/>
    <x v="4"/>
    <n v="3500"/>
    <n v="1925.0000000000002"/>
    <n v="673.75"/>
    <n v="0.35"/>
    <n v="2021"/>
    <x v="4"/>
    <x v="4"/>
  </r>
  <r>
    <x v="2"/>
    <n v="1128299"/>
    <d v="2021-05-25T00:00:00"/>
    <x v="2"/>
    <s v="Wyoming"/>
    <x v="21"/>
    <x v="2"/>
    <n v="0.55000000000000004"/>
    <x v="4"/>
    <n v="3500"/>
    <n v="1925.0000000000002"/>
    <n v="673.75"/>
    <n v="0.35"/>
    <n v="2021"/>
    <x v="4"/>
    <x v="4"/>
  </r>
  <r>
    <x v="2"/>
    <n v="1128299"/>
    <d v="2021-05-25T00:00:00"/>
    <x v="2"/>
    <s v="Wyoming"/>
    <x v="21"/>
    <x v="3"/>
    <n v="0.5"/>
    <x v="0"/>
    <n v="2750"/>
    <n v="1375"/>
    <n v="481.24999999999994"/>
    <n v="0.35"/>
    <n v="2021"/>
    <x v="4"/>
    <x v="4"/>
  </r>
  <r>
    <x v="2"/>
    <n v="1128299"/>
    <d v="2021-05-25T00:00:00"/>
    <x v="2"/>
    <s v="Wyoming"/>
    <x v="21"/>
    <x v="4"/>
    <n v="0.44999999999999996"/>
    <x v="2"/>
    <n v="1750"/>
    <n v="787.49999999999989"/>
    <n v="315"/>
    <n v="0.4"/>
    <n v="2021"/>
    <x v="4"/>
    <x v="4"/>
  </r>
  <r>
    <x v="2"/>
    <n v="1128299"/>
    <d v="2021-05-25T00:00:00"/>
    <x v="2"/>
    <s v="Wyoming"/>
    <x v="21"/>
    <x v="5"/>
    <n v="0.6"/>
    <x v="3"/>
    <n v="5250"/>
    <n v="3150"/>
    <n v="945"/>
    <n v="0.3"/>
    <n v="2021"/>
    <x v="4"/>
    <x v="4"/>
  </r>
  <r>
    <x v="2"/>
    <n v="1128299"/>
    <d v="2021-06-24T00:00:00"/>
    <x v="2"/>
    <s v="Wyoming"/>
    <x v="21"/>
    <x v="0"/>
    <n v="0.54999999999999993"/>
    <x v="4"/>
    <n v="7750"/>
    <n v="4262.4999999999991"/>
    <n v="1491.8749999999995"/>
    <n v="0.35"/>
    <n v="2021"/>
    <x v="5"/>
    <x v="5"/>
  </r>
  <r>
    <x v="2"/>
    <n v="1128299"/>
    <d v="2021-06-24T00:00:00"/>
    <x v="2"/>
    <s v="Wyoming"/>
    <x v="21"/>
    <x v="1"/>
    <n v="0.64999999999999991"/>
    <x v="5"/>
    <n v="6500"/>
    <n v="4224.9999999999991"/>
    <n v="1478.7499999999995"/>
    <n v="0.35"/>
    <n v="2021"/>
    <x v="5"/>
    <x v="5"/>
  </r>
  <r>
    <x v="2"/>
    <n v="1128299"/>
    <d v="2021-06-24T00:00:00"/>
    <x v="2"/>
    <s v="Wyoming"/>
    <x v="21"/>
    <x v="2"/>
    <n v="0.79999999999999993"/>
    <x v="10"/>
    <n v="6500"/>
    <n v="5200"/>
    <n v="1819.9999999999998"/>
    <n v="0.35"/>
    <n v="2021"/>
    <x v="5"/>
    <x v="5"/>
  </r>
  <r>
    <x v="2"/>
    <n v="1128299"/>
    <d v="2021-06-24T00:00:00"/>
    <x v="2"/>
    <s v="Wyoming"/>
    <x v="21"/>
    <x v="3"/>
    <n v="0.79999999999999993"/>
    <x v="10"/>
    <n v="5250"/>
    <n v="4200"/>
    <n v="1470"/>
    <n v="0.35"/>
    <n v="2021"/>
    <x v="5"/>
    <x v="5"/>
  </r>
  <r>
    <x v="2"/>
    <n v="1128299"/>
    <d v="2021-06-24T00:00:00"/>
    <x v="2"/>
    <s v="Wyoming"/>
    <x v="21"/>
    <x v="4"/>
    <n v="0.9"/>
    <x v="15"/>
    <n v="4000"/>
    <n v="3600"/>
    <n v="1440"/>
    <n v="0.4"/>
    <n v="2021"/>
    <x v="5"/>
    <x v="5"/>
  </r>
  <r>
    <x v="2"/>
    <n v="1128299"/>
    <d v="2021-06-24T00:00:00"/>
    <x v="2"/>
    <s v="Wyoming"/>
    <x v="21"/>
    <x v="5"/>
    <n v="1.05"/>
    <x v="20"/>
    <n v="7000"/>
    <n v="7350"/>
    <n v="2205"/>
    <n v="0.3"/>
    <n v="2021"/>
    <x v="5"/>
    <x v="5"/>
  </r>
  <r>
    <x v="2"/>
    <n v="1128299"/>
    <d v="2021-07-23T00:00:00"/>
    <x v="2"/>
    <s v="Wyoming"/>
    <x v="21"/>
    <x v="0"/>
    <n v="0.85"/>
    <x v="13"/>
    <n v="8500"/>
    <n v="7225"/>
    <n v="2528.75"/>
    <n v="0.35"/>
    <n v="2021"/>
    <x v="6"/>
    <x v="6"/>
  </r>
  <r>
    <x v="2"/>
    <n v="1128299"/>
    <d v="2021-07-23T00:00:00"/>
    <x v="2"/>
    <s v="Wyoming"/>
    <x v="21"/>
    <x v="1"/>
    <n v="0.9"/>
    <x v="15"/>
    <n v="7000"/>
    <n v="6300"/>
    <n v="2205"/>
    <n v="0.35"/>
    <n v="2021"/>
    <x v="6"/>
    <x v="6"/>
  </r>
  <r>
    <x v="2"/>
    <n v="1128299"/>
    <d v="2021-07-23T00:00:00"/>
    <x v="2"/>
    <s v="Wyoming"/>
    <x v="21"/>
    <x v="2"/>
    <n v="0.9"/>
    <x v="15"/>
    <n v="6500"/>
    <n v="5850"/>
    <n v="2047.4999999999998"/>
    <n v="0.35"/>
    <n v="2021"/>
    <x v="6"/>
    <x v="6"/>
  </r>
  <r>
    <x v="2"/>
    <n v="1128299"/>
    <d v="2021-07-23T00:00:00"/>
    <x v="2"/>
    <s v="Wyoming"/>
    <x v="21"/>
    <x v="3"/>
    <n v="0.85"/>
    <x v="13"/>
    <n v="5500"/>
    <n v="4675"/>
    <n v="1636.25"/>
    <n v="0.35"/>
    <n v="2021"/>
    <x v="6"/>
    <x v="6"/>
  </r>
  <r>
    <x v="2"/>
    <n v="1128299"/>
    <d v="2021-07-23T00:00:00"/>
    <x v="2"/>
    <s v="Wyoming"/>
    <x v="21"/>
    <x v="4"/>
    <n v="0.9"/>
    <x v="15"/>
    <n v="6000"/>
    <n v="5400"/>
    <n v="2160"/>
    <n v="0.4"/>
    <n v="2021"/>
    <x v="6"/>
    <x v="6"/>
  </r>
  <r>
    <x v="2"/>
    <n v="1128299"/>
    <d v="2021-07-23T00:00:00"/>
    <x v="2"/>
    <s v="Wyoming"/>
    <x v="21"/>
    <x v="5"/>
    <n v="1.05"/>
    <x v="20"/>
    <n v="6000"/>
    <n v="6300"/>
    <n v="1890"/>
    <n v="0.3"/>
    <n v="2021"/>
    <x v="6"/>
    <x v="6"/>
  </r>
  <r>
    <x v="2"/>
    <n v="1128299"/>
    <d v="2021-08-24T00:00:00"/>
    <x v="2"/>
    <s v="Wyoming"/>
    <x v="21"/>
    <x v="0"/>
    <n v="0.9"/>
    <x v="15"/>
    <n v="8000"/>
    <n v="7200"/>
    <n v="2520"/>
    <n v="0.35"/>
    <n v="2021"/>
    <x v="7"/>
    <x v="7"/>
  </r>
  <r>
    <x v="2"/>
    <n v="1128299"/>
    <d v="2021-08-24T00:00:00"/>
    <x v="2"/>
    <s v="Wyoming"/>
    <x v="21"/>
    <x v="1"/>
    <n v="0.8"/>
    <x v="10"/>
    <n v="7750"/>
    <n v="6200"/>
    <n v="2170"/>
    <n v="0.35"/>
    <n v="2021"/>
    <x v="7"/>
    <x v="7"/>
  </r>
  <r>
    <x v="2"/>
    <n v="1128299"/>
    <d v="2021-08-24T00:00:00"/>
    <x v="2"/>
    <s v="Wyoming"/>
    <x v="21"/>
    <x v="2"/>
    <n v="0.70000000000000007"/>
    <x v="6"/>
    <n v="6500"/>
    <n v="4550"/>
    <n v="1592.5"/>
    <n v="0.35"/>
    <n v="2021"/>
    <x v="7"/>
    <x v="7"/>
  </r>
  <r>
    <x v="2"/>
    <n v="1128299"/>
    <d v="2021-08-24T00:00:00"/>
    <x v="2"/>
    <s v="Wyoming"/>
    <x v="21"/>
    <x v="3"/>
    <n v="0.70000000000000007"/>
    <x v="6"/>
    <n v="4250"/>
    <n v="2975.0000000000005"/>
    <n v="1041.25"/>
    <n v="0.35"/>
    <n v="2021"/>
    <x v="7"/>
    <x v="7"/>
  </r>
  <r>
    <x v="2"/>
    <n v="1128299"/>
    <d v="2021-08-24T00:00:00"/>
    <x v="2"/>
    <s v="Wyoming"/>
    <x v="21"/>
    <x v="4"/>
    <n v="0.7"/>
    <x v="6"/>
    <n v="4250"/>
    <n v="2975"/>
    <n v="1190"/>
    <n v="0.4"/>
    <n v="2021"/>
    <x v="7"/>
    <x v="7"/>
  </r>
  <r>
    <x v="2"/>
    <n v="1128299"/>
    <d v="2021-08-24T00:00:00"/>
    <x v="2"/>
    <s v="Wyoming"/>
    <x v="21"/>
    <x v="5"/>
    <n v="0.75"/>
    <x v="11"/>
    <n v="2500"/>
    <n v="1875"/>
    <n v="562.5"/>
    <n v="0.3"/>
    <n v="2021"/>
    <x v="7"/>
    <x v="7"/>
  </r>
  <r>
    <x v="2"/>
    <n v="1128299"/>
    <d v="2021-09-25T00:00:00"/>
    <x v="2"/>
    <s v="Wyoming"/>
    <x v="21"/>
    <x v="0"/>
    <n v="0.50000000000000011"/>
    <x v="0"/>
    <n v="4500"/>
    <n v="2250.0000000000005"/>
    <n v="787.50000000000011"/>
    <n v="0.35"/>
    <n v="2021"/>
    <x v="8"/>
    <x v="8"/>
  </r>
  <r>
    <x v="2"/>
    <n v="1128299"/>
    <d v="2021-09-25T00:00:00"/>
    <x v="2"/>
    <s v="Wyoming"/>
    <x v="21"/>
    <x v="1"/>
    <n v="0.55000000000000016"/>
    <x v="4"/>
    <n v="4500"/>
    <n v="2475.0000000000009"/>
    <n v="866.25000000000023"/>
    <n v="0.35"/>
    <n v="2021"/>
    <x v="8"/>
    <x v="8"/>
  </r>
  <r>
    <x v="2"/>
    <n v="1128299"/>
    <d v="2021-09-25T00:00:00"/>
    <x v="2"/>
    <s v="Wyoming"/>
    <x v="21"/>
    <x v="2"/>
    <n v="0.50000000000000011"/>
    <x v="0"/>
    <n v="2500"/>
    <n v="1250.0000000000002"/>
    <n v="437.50000000000006"/>
    <n v="0.35"/>
    <n v="2021"/>
    <x v="8"/>
    <x v="8"/>
  </r>
  <r>
    <x v="2"/>
    <n v="1128299"/>
    <d v="2021-09-25T00:00:00"/>
    <x v="2"/>
    <s v="Wyoming"/>
    <x v="21"/>
    <x v="3"/>
    <n v="0.50000000000000011"/>
    <x v="0"/>
    <n v="2000"/>
    <n v="1000.0000000000002"/>
    <n v="350.00000000000006"/>
    <n v="0.35"/>
    <n v="2021"/>
    <x v="8"/>
    <x v="8"/>
  </r>
  <r>
    <x v="2"/>
    <n v="1128299"/>
    <d v="2021-09-25T00:00:00"/>
    <x v="2"/>
    <s v="Wyoming"/>
    <x v="21"/>
    <x v="4"/>
    <n v="0.60000000000000009"/>
    <x v="3"/>
    <n v="2250"/>
    <n v="1350.0000000000002"/>
    <n v="540.00000000000011"/>
    <n v="0.4"/>
    <n v="2021"/>
    <x v="8"/>
    <x v="8"/>
  </r>
  <r>
    <x v="2"/>
    <n v="1128299"/>
    <d v="2021-09-25T00:00:00"/>
    <x v="2"/>
    <s v="Wyoming"/>
    <x v="21"/>
    <x v="5"/>
    <n v="0.44999999999999996"/>
    <x v="2"/>
    <n v="2500"/>
    <n v="1125"/>
    <n v="337.5"/>
    <n v="0.3"/>
    <n v="2021"/>
    <x v="8"/>
    <x v="8"/>
  </r>
  <r>
    <x v="2"/>
    <n v="1128299"/>
    <d v="2021-10-24T00:00:00"/>
    <x v="2"/>
    <s v="Wyoming"/>
    <x v="21"/>
    <x v="0"/>
    <n v="0.4"/>
    <x v="1"/>
    <n v="3500"/>
    <n v="1400"/>
    <n v="489.99999999999994"/>
    <n v="0.35"/>
    <n v="2021"/>
    <x v="9"/>
    <x v="9"/>
  </r>
  <r>
    <x v="2"/>
    <n v="1128299"/>
    <d v="2021-10-24T00:00:00"/>
    <x v="2"/>
    <s v="Wyoming"/>
    <x v="21"/>
    <x v="1"/>
    <n v="0.55000000000000016"/>
    <x v="4"/>
    <n v="5250"/>
    <n v="2887.5000000000009"/>
    <n v="1010.6250000000002"/>
    <n v="0.35"/>
    <n v="2021"/>
    <x v="9"/>
    <x v="9"/>
  </r>
  <r>
    <x v="2"/>
    <n v="1128299"/>
    <d v="2021-10-24T00:00:00"/>
    <x v="2"/>
    <s v="Wyoming"/>
    <x v="21"/>
    <x v="2"/>
    <n v="0.50000000000000011"/>
    <x v="0"/>
    <n v="3500"/>
    <n v="1750.0000000000005"/>
    <n v="612.50000000000011"/>
    <n v="0.35"/>
    <n v="2021"/>
    <x v="9"/>
    <x v="9"/>
  </r>
  <r>
    <x v="2"/>
    <n v="1128299"/>
    <d v="2021-10-24T00:00:00"/>
    <x v="2"/>
    <s v="Wyoming"/>
    <x v="21"/>
    <x v="3"/>
    <n v="0.45000000000000007"/>
    <x v="2"/>
    <n v="3250"/>
    <n v="1462.5000000000002"/>
    <n v="511.87500000000006"/>
    <n v="0.35"/>
    <n v="2021"/>
    <x v="9"/>
    <x v="9"/>
  </r>
  <r>
    <x v="2"/>
    <n v="1128299"/>
    <d v="2021-10-24T00:00:00"/>
    <x v="2"/>
    <s v="Wyoming"/>
    <x v="21"/>
    <x v="4"/>
    <n v="0.55000000000000004"/>
    <x v="4"/>
    <n v="3000"/>
    <n v="1650.0000000000002"/>
    <n v="660.00000000000011"/>
    <n v="0.4"/>
    <n v="2021"/>
    <x v="9"/>
    <x v="9"/>
  </r>
  <r>
    <x v="2"/>
    <n v="1128299"/>
    <d v="2021-10-24T00:00:00"/>
    <x v="2"/>
    <s v="Wyoming"/>
    <x v="21"/>
    <x v="5"/>
    <n v="0.60000000000000009"/>
    <x v="3"/>
    <n v="3500"/>
    <n v="2100.0000000000005"/>
    <n v="630.00000000000011"/>
    <n v="0.3"/>
    <n v="2021"/>
    <x v="9"/>
    <x v="9"/>
  </r>
  <r>
    <x v="2"/>
    <n v="1128299"/>
    <d v="2021-11-24T00:00:00"/>
    <x v="2"/>
    <s v="Wyoming"/>
    <x v="21"/>
    <x v="0"/>
    <n v="0.45000000000000007"/>
    <x v="2"/>
    <n v="5750"/>
    <n v="2587.5000000000005"/>
    <n v="905.62500000000011"/>
    <n v="0.35"/>
    <n v="2021"/>
    <x v="10"/>
    <x v="10"/>
  </r>
  <r>
    <x v="2"/>
    <n v="1128299"/>
    <d v="2021-11-24T00:00:00"/>
    <x v="2"/>
    <s v="Wyoming"/>
    <x v="21"/>
    <x v="1"/>
    <n v="0.50000000000000011"/>
    <x v="0"/>
    <n v="6500"/>
    <n v="3250.0000000000009"/>
    <n v="1137.5000000000002"/>
    <n v="0.35"/>
    <n v="2021"/>
    <x v="10"/>
    <x v="10"/>
  </r>
  <r>
    <x v="2"/>
    <n v="1128299"/>
    <d v="2021-11-24T00:00:00"/>
    <x v="2"/>
    <s v="Wyoming"/>
    <x v="21"/>
    <x v="2"/>
    <n v="0.45000000000000007"/>
    <x v="2"/>
    <n v="4750"/>
    <n v="2137.5000000000005"/>
    <n v="748.12500000000011"/>
    <n v="0.35"/>
    <n v="2021"/>
    <x v="10"/>
    <x v="10"/>
  </r>
  <r>
    <x v="2"/>
    <n v="1128299"/>
    <d v="2021-11-24T00:00:00"/>
    <x v="2"/>
    <s v="Wyoming"/>
    <x v="21"/>
    <x v="3"/>
    <n v="0.55000000000000016"/>
    <x v="4"/>
    <n v="4500"/>
    <n v="2475.0000000000009"/>
    <n v="866.25000000000023"/>
    <n v="0.35"/>
    <n v="2021"/>
    <x v="10"/>
    <x v="10"/>
  </r>
  <r>
    <x v="2"/>
    <n v="1128299"/>
    <d v="2021-11-24T00:00:00"/>
    <x v="2"/>
    <s v="Wyoming"/>
    <x v="21"/>
    <x v="4"/>
    <n v="0.75000000000000011"/>
    <x v="11"/>
    <n v="4250"/>
    <n v="3187.5000000000005"/>
    <n v="1275.0000000000002"/>
    <n v="0.4"/>
    <n v="2021"/>
    <x v="10"/>
    <x v="10"/>
  </r>
  <r>
    <x v="2"/>
    <n v="1128299"/>
    <d v="2021-11-24T00:00:00"/>
    <x v="2"/>
    <s v="Wyoming"/>
    <x v="21"/>
    <x v="5"/>
    <n v="0.80000000000000016"/>
    <x v="10"/>
    <n v="5500"/>
    <n v="4400.0000000000009"/>
    <n v="1320.0000000000002"/>
    <n v="0.3"/>
    <n v="2021"/>
    <x v="10"/>
    <x v="10"/>
  </r>
  <r>
    <x v="2"/>
    <n v="1128299"/>
    <d v="2021-12-23T00:00:00"/>
    <x v="2"/>
    <s v="Wyoming"/>
    <x v="21"/>
    <x v="0"/>
    <n v="0.65000000000000013"/>
    <x v="5"/>
    <n v="7500"/>
    <n v="4875.0000000000009"/>
    <n v="1706.2500000000002"/>
    <n v="0.35"/>
    <n v="2021"/>
    <x v="11"/>
    <x v="11"/>
  </r>
  <r>
    <x v="2"/>
    <n v="1128299"/>
    <d v="2021-12-23T00:00:00"/>
    <x v="2"/>
    <s v="Wyoming"/>
    <x v="21"/>
    <x v="1"/>
    <n v="0.75000000000000022"/>
    <x v="11"/>
    <n v="7500"/>
    <n v="5625.0000000000018"/>
    <n v="1968.7500000000005"/>
    <n v="0.35"/>
    <n v="2021"/>
    <x v="11"/>
    <x v="11"/>
  </r>
  <r>
    <x v="2"/>
    <n v="1128299"/>
    <d v="2021-12-23T00:00:00"/>
    <x v="2"/>
    <s v="Wyoming"/>
    <x v="21"/>
    <x v="2"/>
    <n v="0.70000000000000018"/>
    <x v="6"/>
    <n v="5500"/>
    <n v="3850.0000000000009"/>
    <n v="1347.5000000000002"/>
    <n v="0.35"/>
    <n v="2021"/>
    <x v="11"/>
    <x v="11"/>
  </r>
  <r>
    <x v="2"/>
    <n v="1128299"/>
    <d v="2021-12-23T00:00:00"/>
    <x v="2"/>
    <s v="Wyoming"/>
    <x v="21"/>
    <x v="3"/>
    <n v="0.70000000000000018"/>
    <x v="6"/>
    <n v="5500"/>
    <n v="3850.0000000000009"/>
    <n v="1347.5000000000002"/>
    <n v="0.35"/>
    <n v="2021"/>
    <x v="11"/>
    <x v="11"/>
  </r>
  <r>
    <x v="2"/>
    <n v="1128299"/>
    <d v="2021-12-23T00:00:00"/>
    <x v="2"/>
    <s v="Wyoming"/>
    <x v="21"/>
    <x v="4"/>
    <n v="0.80000000000000016"/>
    <x v="10"/>
    <n v="4750"/>
    <n v="3800.0000000000009"/>
    <n v="1520.0000000000005"/>
    <n v="0.4"/>
    <n v="2021"/>
    <x v="11"/>
    <x v="11"/>
  </r>
  <r>
    <x v="2"/>
    <n v="1128299"/>
    <d v="2021-12-23T00:00:00"/>
    <x v="2"/>
    <s v="Wyoming"/>
    <x v="21"/>
    <x v="5"/>
    <n v="0.8500000000000002"/>
    <x v="13"/>
    <n v="5750"/>
    <n v="4887.5000000000009"/>
    <n v="1466.2500000000002"/>
    <n v="0.3"/>
    <n v="2021"/>
    <x v="11"/>
    <x v="11"/>
  </r>
  <r>
    <x v="0"/>
    <n v="1185732"/>
    <d v="2021-01-19T00:00:00"/>
    <x v="4"/>
    <s v="Virginia"/>
    <x v="22"/>
    <x v="0"/>
    <n v="0.35"/>
    <x v="8"/>
    <n v="7500"/>
    <n v="2625"/>
    <n v="1312.5"/>
    <n v="0.5"/>
    <n v="2021"/>
    <x v="0"/>
    <x v="0"/>
  </r>
  <r>
    <x v="0"/>
    <n v="1185732"/>
    <d v="2021-01-19T00:00:00"/>
    <x v="4"/>
    <s v="Virginia"/>
    <x v="22"/>
    <x v="1"/>
    <n v="0.35"/>
    <x v="8"/>
    <n v="5500"/>
    <n v="1924.9999999999998"/>
    <n v="769.99999999999989"/>
    <n v="0.39999999999999997"/>
    <n v="2021"/>
    <x v="0"/>
    <x v="0"/>
  </r>
  <r>
    <x v="0"/>
    <n v="1185732"/>
    <d v="2021-01-19T00:00:00"/>
    <x v="4"/>
    <s v="Virginia"/>
    <x v="22"/>
    <x v="2"/>
    <n v="0.25"/>
    <x v="7"/>
    <n v="5500"/>
    <n v="1375"/>
    <n v="412.5"/>
    <n v="0.3"/>
    <n v="2021"/>
    <x v="0"/>
    <x v="0"/>
  </r>
  <r>
    <x v="0"/>
    <n v="1185732"/>
    <d v="2021-01-19T00:00:00"/>
    <x v="4"/>
    <s v="Virginia"/>
    <x v="22"/>
    <x v="3"/>
    <n v="0.29999999999999993"/>
    <x v="9"/>
    <n v="4000"/>
    <n v="1199.9999999999998"/>
    <n v="419.99999999999989"/>
    <n v="0.35"/>
    <n v="2021"/>
    <x v="0"/>
    <x v="0"/>
  </r>
  <r>
    <x v="0"/>
    <n v="1185732"/>
    <d v="2021-01-19T00:00:00"/>
    <x v="4"/>
    <s v="Virginia"/>
    <x v="22"/>
    <x v="4"/>
    <n v="0.45000000000000007"/>
    <x v="2"/>
    <n v="4500"/>
    <n v="2025.0000000000002"/>
    <n v="810"/>
    <n v="0.39999999999999997"/>
    <n v="2021"/>
    <x v="0"/>
    <x v="0"/>
  </r>
  <r>
    <x v="0"/>
    <n v="1185732"/>
    <d v="2021-01-19T00:00:00"/>
    <x v="4"/>
    <s v="Virginia"/>
    <x v="22"/>
    <x v="5"/>
    <n v="0.35"/>
    <x v="8"/>
    <n v="5500"/>
    <n v="1924.9999999999998"/>
    <n v="1058.75"/>
    <n v="0.55000000000000004"/>
    <n v="2021"/>
    <x v="0"/>
    <x v="0"/>
  </r>
  <r>
    <x v="0"/>
    <n v="1185732"/>
    <d v="2021-02-17T00:00:00"/>
    <x v="4"/>
    <s v="Virginia"/>
    <x v="22"/>
    <x v="0"/>
    <n v="0.35"/>
    <x v="8"/>
    <n v="8000"/>
    <n v="2800"/>
    <n v="1400"/>
    <n v="0.5"/>
    <n v="2021"/>
    <x v="1"/>
    <x v="1"/>
  </r>
  <r>
    <x v="0"/>
    <n v="1185732"/>
    <d v="2021-02-17T00:00:00"/>
    <x v="4"/>
    <s v="Virginia"/>
    <x v="22"/>
    <x v="1"/>
    <n v="0.35"/>
    <x v="8"/>
    <n v="4500"/>
    <n v="1575"/>
    <n v="630"/>
    <n v="0.39999999999999997"/>
    <n v="2021"/>
    <x v="1"/>
    <x v="1"/>
  </r>
  <r>
    <x v="0"/>
    <n v="1185732"/>
    <d v="2021-02-17T00:00:00"/>
    <x v="4"/>
    <s v="Virginia"/>
    <x v="22"/>
    <x v="2"/>
    <n v="0.25"/>
    <x v="7"/>
    <n v="5000"/>
    <n v="1250"/>
    <n v="375"/>
    <n v="0.3"/>
    <n v="2021"/>
    <x v="1"/>
    <x v="1"/>
  </r>
  <r>
    <x v="0"/>
    <n v="1185732"/>
    <d v="2021-02-17T00:00:00"/>
    <x v="4"/>
    <s v="Virginia"/>
    <x v="22"/>
    <x v="3"/>
    <n v="0.29999999999999993"/>
    <x v="9"/>
    <n v="3750"/>
    <n v="1124.9999999999998"/>
    <n v="393.74999999999989"/>
    <n v="0.35"/>
    <n v="2021"/>
    <x v="1"/>
    <x v="1"/>
  </r>
  <r>
    <x v="0"/>
    <n v="1185732"/>
    <d v="2021-02-17T00:00:00"/>
    <x v="4"/>
    <s v="Virginia"/>
    <x v="22"/>
    <x v="4"/>
    <n v="0.45000000000000007"/>
    <x v="2"/>
    <n v="4500"/>
    <n v="2025.0000000000002"/>
    <n v="810"/>
    <n v="0.39999999999999997"/>
    <n v="2021"/>
    <x v="1"/>
    <x v="1"/>
  </r>
  <r>
    <x v="0"/>
    <n v="1185732"/>
    <d v="2021-02-17T00:00:00"/>
    <x v="4"/>
    <s v="Virginia"/>
    <x v="22"/>
    <x v="5"/>
    <n v="0.35"/>
    <x v="8"/>
    <n v="5500"/>
    <n v="1924.9999999999998"/>
    <n v="1058.75"/>
    <n v="0.55000000000000004"/>
    <n v="2021"/>
    <x v="1"/>
    <x v="1"/>
  </r>
  <r>
    <x v="0"/>
    <n v="1185732"/>
    <d v="2021-03-15T00:00:00"/>
    <x v="4"/>
    <s v="Virginia"/>
    <x v="22"/>
    <x v="0"/>
    <n v="0.35"/>
    <x v="8"/>
    <n v="7700"/>
    <n v="2695"/>
    <n v="1347.5"/>
    <n v="0.5"/>
    <n v="2021"/>
    <x v="2"/>
    <x v="2"/>
  </r>
  <r>
    <x v="0"/>
    <n v="1185732"/>
    <d v="2021-03-15T00:00:00"/>
    <x v="4"/>
    <s v="Virginia"/>
    <x v="22"/>
    <x v="1"/>
    <n v="0.35"/>
    <x v="8"/>
    <n v="4500"/>
    <n v="1575"/>
    <n v="630"/>
    <n v="0.39999999999999997"/>
    <n v="2021"/>
    <x v="2"/>
    <x v="2"/>
  </r>
  <r>
    <x v="0"/>
    <n v="1185732"/>
    <d v="2021-03-15T00:00:00"/>
    <x v="4"/>
    <s v="Virginia"/>
    <x v="22"/>
    <x v="2"/>
    <n v="0.25"/>
    <x v="7"/>
    <n v="4750"/>
    <n v="1187.5"/>
    <n v="356.25"/>
    <n v="0.3"/>
    <n v="2021"/>
    <x v="2"/>
    <x v="2"/>
  </r>
  <r>
    <x v="0"/>
    <n v="1185732"/>
    <d v="2021-03-15T00:00:00"/>
    <x v="4"/>
    <s v="Virginia"/>
    <x v="22"/>
    <x v="3"/>
    <n v="0.29999999999999993"/>
    <x v="9"/>
    <n v="3250"/>
    <n v="974.99999999999977"/>
    <n v="341.24999999999989"/>
    <n v="0.35"/>
    <n v="2021"/>
    <x v="2"/>
    <x v="2"/>
  </r>
  <r>
    <x v="0"/>
    <n v="1185732"/>
    <d v="2021-03-15T00:00:00"/>
    <x v="4"/>
    <s v="Virginia"/>
    <x v="22"/>
    <x v="4"/>
    <n v="0.45000000000000007"/>
    <x v="2"/>
    <n v="3750"/>
    <n v="1687.5000000000002"/>
    <n v="675"/>
    <n v="0.39999999999999997"/>
    <n v="2021"/>
    <x v="2"/>
    <x v="2"/>
  </r>
  <r>
    <x v="0"/>
    <n v="1185732"/>
    <d v="2021-03-15T00:00:00"/>
    <x v="4"/>
    <s v="Virginia"/>
    <x v="22"/>
    <x v="5"/>
    <n v="0.35"/>
    <x v="8"/>
    <n v="4750"/>
    <n v="1662.5"/>
    <n v="914.37500000000011"/>
    <n v="0.55000000000000004"/>
    <n v="2021"/>
    <x v="2"/>
    <x v="2"/>
  </r>
  <r>
    <x v="0"/>
    <n v="1185732"/>
    <d v="2021-04-16T00:00:00"/>
    <x v="4"/>
    <s v="Virginia"/>
    <x v="22"/>
    <x v="0"/>
    <n v="0.35"/>
    <x v="8"/>
    <n v="7250"/>
    <n v="2537.5"/>
    <n v="1268.75"/>
    <n v="0.5"/>
    <n v="2021"/>
    <x v="3"/>
    <x v="3"/>
  </r>
  <r>
    <x v="0"/>
    <n v="1185732"/>
    <d v="2021-04-16T00:00:00"/>
    <x v="4"/>
    <s v="Virginia"/>
    <x v="22"/>
    <x v="1"/>
    <n v="0.4"/>
    <x v="1"/>
    <n v="4250"/>
    <n v="1700"/>
    <n v="680"/>
    <n v="0.39999999999999997"/>
    <n v="2021"/>
    <x v="3"/>
    <x v="3"/>
  </r>
  <r>
    <x v="0"/>
    <n v="1185732"/>
    <d v="2021-04-16T00:00:00"/>
    <x v="4"/>
    <s v="Virginia"/>
    <x v="22"/>
    <x v="2"/>
    <n v="0.30000000000000004"/>
    <x v="9"/>
    <n v="4500"/>
    <n v="1350.0000000000002"/>
    <n v="405.00000000000006"/>
    <n v="0.3"/>
    <n v="2021"/>
    <x v="3"/>
    <x v="3"/>
  </r>
  <r>
    <x v="0"/>
    <n v="1185732"/>
    <d v="2021-04-16T00:00:00"/>
    <x v="4"/>
    <s v="Virginia"/>
    <x v="22"/>
    <x v="3"/>
    <n v="0.35"/>
    <x v="8"/>
    <n v="3750"/>
    <n v="1312.5"/>
    <n v="459.37499999999994"/>
    <n v="0.35"/>
    <n v="2021"/>
    <x v="3"/>
    <x v="3"/>
  </r>
  <r>
    <x v="0"/>
    <n v="1185732"/>
    <d v="2021-04-16T00:00:00"/>
    <x v="4"/>
    <s v="Virginia"/>
    <x v="22"/>
    <x v="4"/>
    <n v="0.5"/>
    <x v="0"/>
    <n v="4000"/>
    <n v="2000"/>
    <n v="799.99999999999989"/>
    <n v="0.39999999999999997"/>
    <n v="2021"/>
    <x v="3"/>
    <x v="3"/>
  </r>
  <r>
    <x v="0"/>
    <n v="1185732"/>
    <d v="2021-04-16T00:00:00"/>
    <x v="4"/>
    <s v="Virginia"/>
    <x v="22"/>
    <x v="5"/>
    <n v="0.4"/>
    <x v="1"/>
    <n v="5250"/>
    <n v="2100"/>
    <n v="1155"/>
    <n v="0.55000000000000004"/>
    <n v="2021"/>
    <x v="3"/>
    <x v="3"/>
  </r>
  <r>
    <x v="0"/>
    <n v="1185732"/>
    <d v="2021-05-15T00:00:00"/>
    <x v="4"/>
    <s v="Virginia"/>
    <x v="22"/>
    <x v="0"/>
    <n v="0.5"/>
    <x v="0"/>
    <n v="7950"/>
    <n v="3975"/>
    <n v="1987.5"/>
    <n v="0.5"/>
    <n v="2021"/>
    <x v="4"/>
    <x v="4"/>
  </r>
  <r>
    <x v="0"/>
    <n v="1185732"/>
    <d v="2021-05-15T00:00:00"/>
    <x v="4"/>
    <s v="Virginia"/>
    <x v="22"/>
    <x v="1"/>
    <n v="0.5"/>
    <x v="0"/>
    <n v="5000"/>
    <n v="2500"/>
    <n v="999.99999999999989"/>
    <n v="0.39999999999999997"/>
    <n v="2021"/>
    <x v="4"/>
    <x v="4"/>
  </r>
  <r>
    <x v="0"/>
    <n v="1185732"/>
    <d v="2021-05-15T00:00:00"/>
    <x v="4"/>
    <s v="Virginia"/>
    <x v="22"/>
    <x v="2"/>
    <n v="0.45"/>
    <x v="2"/>
    <n v="4750"/>
    <n v="2137.5"/>
    <n v="641.25"/>
    <n v="0.3"/>
    <n v="2021"/>
    <x v="4"/>
    <x v="4"/>
  </r>
  <r>
    <x v="0"/>
    <n v="1185732"/>
    <d v="2021-05-15T00:00:00"/>
    <x v="4"/>
    <s v="Virginia"/>
    <x v="22"/>
    <x v="3"/>
    <n v="0.45"/>
    <x v="2"/>
    <n v="4500"/>
    <n v="2025"/>
    <n v="708.75"/>
    <n v="0.35"/>
    <n v="2021"/>
    <x v="4"/>
    <x v="4"/>
  </r>
  <r>
    <x v="0"/>
    <n v="1185732"/>
    <d v="2021-05-15T00:00:00"/>
    <x v="4"/>
    <s v="Virginia"/>
    <x v="22"/>
    <x v="4"/>
    <n v="0.54999999999999993"/>
    <x v="4"/>
    <n v="4750"/>
    <n v="2612.4999999999995"/>
    <n v="1044.9999999999998"/>
    <n v="0.39999999999999997"/>
    <n v="2021"/>
    <x v="4"/>
    <x v="4"/>
  </r>
  <r>
    <x v="0"/>
    <n v="1185732"/>
    <d v="2021-05-15T00:00:00"/>
    <x v="4"/>
    <s v="Virginia"/>
    <x v="22"/>
    <x v="5"/>
    <n v="0.6"/>
    <x v="3"/>
    <n v="5750"/>
    <n v="3450"/>
    <n v="1897.5000000000002"/>
    <n v="0.55000000000000004"/>
    <n v="2021"/>
    <x v="4"/>
    <x v="4"/>
  </r>
  <r>
    <x v="0"/>
    <n v="1185732"/>
    <d v="2021-06-17T00:00:00"/>
    <x v="4"/>
    <s v="Virginia"/>
    <x v="22"/>
    <x v="0"/>
    <n v="0.54999999999999993"/>
    <x v="4"/>
    <n v="8250"/>
    <n v="4537.4999999999991"/>
    <n v="2268.7499999999995"/>
    <n v="0.5"/>
    <n v="2021"/>
    <x v="5"/>
    <x v="5"/>
  </r>
  <r>
    <x v="0"/>
    <n v="1185732"/>
    <d v="2021-06-17T00:00:00"/>
    <x v="4"/>
    <s v="Virginia"/>
    <x v="22"/>
    <x v="1"/>
    <n v="0.5"/>
    <x v="0"/>
    <n v="5750"/>
    <n v="2875"/>
    <n v="1150"/>
    <n v="0.39999999999999997"/>
    <n v="2021"/>
    <x v="5"/>
    <x v="5"/>
  </r>
  <r>
    <x v="0"/>
    <n v="1185732"/>
    <d v="2021-06-17T00:00:00"/>
    <x v="4"/>
    <s v="Virginia"/>
    <x v="22"/>
    <x v="2"/>
    <n v="0.45"/>
    <x v="2"/>
    <n v="5500"/>
    <n v="2475"/>
    <n v="742.5"/>
    <n v="0.3"/>
    <n v="2021"/>
    <x v="5"/>
    <x v="5"/>
  </r>
  <r>
    <x v="0"/>
    <n v="1185732"/>
    <d v="2021-06-17T00:00:00"/>
    <x v="4"/>
    <s v="Virginia"/>
    <x v="22"/>
    <x v="3"/>
    <n v="0.45"/>
    <x v="2"/>
    <n v="5250"/>
    <n v="2362.5"/>
    <n v="826.875"/>
    <n v="0.35"/>
    <n v="2021"/>
    <x v="5"/>
    <x v="5"/>
  </r>
  <r>
    <x v="0"/>
    <n v="1185732"/>
    <d v="2021-06-17T00:00:00"/>
    <x v="4"/>
    <s v="Virginia"/>
    <x v="22"/>
    <x v="4"/>
    <n v="0.6"/>
    <x v="3"/>
    <n v="5250"/>
    <n v="3150"/>
    <n v="1260"/>
    <n v="0.39999999999999997"/>
    <n v="2021"/>
    <x v="5"/>
    <x v="5"/>
  </r>
  <r>
    <x v="0"/>
    <n v="1185732"/>
    <d v="2021-06-17T00:00:00"/>
    <x v="4"/>
    <s v="Virginia"/>
    <x v="22"/>
    <x v="5"/>
    <n v="0.65"/>
    <x v="5"/>
    <n v="6750"/>
    <n v="4387.5"/>
    <n v="2413.125"/>
    <n v="0.55000000000000004"/>
    <n v="2021"/>
    <x v="5"/>
    <x v="5"/>
  </r>
  <r>
    <x v="0"/>
    <n v="1185732"/>
    <d v="2021-07-15T00:00:00"/>
    <x v="4"/>
    <s v="Virginia"/>
    <x v="22"/>
    <x v="0"/>
    <n v="0.6"/>
    <x v="3"/>
    <n v="9000"/>
    <n v="5400"/>
    <n v="2700"/>
    <n v="0.5"/>
    <n v="2021"/>
    <x v="6"/>
    <x v="6"/>
  </r>
  <r>
    <x v="0"/>
    <n v="1185732"/>
    <d v="2021-07-15T00:00:00"/>
    <x v="4"/>
    <s v="Virginia"/>
    <x v="22"/>
    <x v="1"/>
    <n v="0.55000000000000004"/>
    <x v="4"/>
    <n v="6500"/>
    <n v="3575.0000000000005"/>
    <n v="1430"/>
    <n v="0.39999999999999997"/>
    <n v="2021"/>
    <x v="6"/>
    <x v="6"/>
  </r>
  <r>
    <x v="0"/>
    <n v="1185732"/>
    <d v="2021-07-15T00:00:00"/>
    <x v="4"/>
    <s v="Virginia"/>
    <x v="22"/>
    <x v="2"/>
    <n v="0.5"/>
    <x v="0"/>
    <n v="5750"/>
    <n v="2875"/>
    <n v="862.5"/>
    <n v="0.3"/>
    <n v="2021"/>
    <x v="6"/>
    <x v="6"/>
  </r>
  <r>
    <x v="0"/>
    <n v="1185732"/>
    <d v="2021-07-15T00:00:00"/>
    <x v="4"/>
    <s v="Virginia"/>
    <x v="22"/>
    <x v="3"/>
    <n v="0.5"/>
    <x v="0"/>
    <n v="5250"/>
    <n v="2625"/>
    <n v="918.74999999999989"/>
    <n v="0.35"/>
    <n v="2021"/>
    <x v="6"/>
    <x v="6"/>
  </r>
  <r>
    <x v="0"/>
    <n v="1185732"/>
    <d v="2021-07-15T00:00:00"/>
    <x v="4"/>
    <s v="Virginia"/>
    <x v="22"/>
    <x v="4"/>
    <n v="0.6"/>
    <x v="3"/>
    <n v="5500"/>
    <n v="3300"/>
    <n v="1320"/>
    <n v="0.39999999999999997"/>
    <n v="2021"/>
    <x v="6"/>
    <x v="6"/>
  </r>
  <r>
    <x v="0"/>
    <n v="1185732"/>
    <d v="2021-07-15T00:00:00"/>
    <x v="4"/>
    <s v="Virginia"/>
    <x v="22"/>
    <x v="5"/>
    <n v="0.65"/>
    <x v="5"/>
    <n v="7250"/>
    <n v="4712.5"/>
    <n v="2591.875"/>
    <n v="0.55000000000000004"/>
    <n v="2021"/>
    <x v="6"/>
    <x v="6"/>
  </r>
  <r>
    <x v="0"/>
    <n v="1185732"/>
    <d v="2021-08-16T00:00:00"/>
    <x v="4"/>
    <s v="Virginia"/>
    <x v="22"/>
    <x v="0"/>
    <n v="0.6"/>
    <x v="3"/>
    <n v="8750"/>
    <n v="5250"/>
    <n v="2625"/>
    <n v="0.5"/>
    <n v="2021"/>
    <x v="7"/>
    <x v="7"/>
  </r>
  <r>
    <x v="0"/>
    <n v="1185732"/>
    <d v="2021-08-16T00:00:00"/>
    <x v="4"/>
    <s v="Virginia"/>
    <x v="22"/>
    <x v="1"/>
    <n v="0.55000000000000004"/>
    <x v="4"/>
    <n v="6500"/>
    <n v="3575.0000000000005"/>
    <n v="1430"/>
    <n v="0.39999999999999997"/>
    <n v="2021"/>
    <x v="7"/>
    <x v="7"/>
  </r>
  <r>
    <x v="0"/>
    <n v="1185732"/>
    <d v="2021-08-16T00:00:00"/>
    <x v="4"/>
    <s v="Virginia"/>
    <x v="22"/>
    <x v="2"/>
    <n v="0.45000000000000007"/>
    <x v="2"/>
    <n v="5750"/>
    <n v="2587.5000000000005"/>
    <n v="776.25000000000011"/>
    <n v="0.3"/>
    <n v="2021"/>
    <x v="7"/>
    <x v="7"/>
  </r>
  <r>
    <x v="0"/>
    <n v="1185732"/>
    <d v="2021-08-16T00:00:00"/>
    <x v="4"/>
    <s v="Virginia"/>
    <x v="22"/>
    <x v="3"/>
    <n v="0.35"/>
    <x v="8"/>
    <n v="5250"/>
    <n v="1837.4999999999998"/>
    <n v="643.12499999999989"/>
    <n v="0.35"/>
    <n v="2021"/>
    <x v="7"/>
    <x v="7"/>
  </r>
  <r>
    <x v="0"/>
    <n v="1185732"/>
    <d v="2021-08-16T00:00:00"/>
    <x v="4"/>
    <s v="Virginia"/>
    <x v="22"/>
    <x v="4"/>
    <n v="0.45000000000000007"/>
    <x v="2"/>
    <n v="5000"/>
    <n v="2250.0000000000005"/>
    <n v="900.00000000000011"/>
    <n v="0.39999999999999997"/>
    <n v="2021"/>
    <x v="7"/>
    <x v="7"/>
  </r>
  <r>
    <x v="0"/>
    <n v="1185732"/>
    <d v="2021-08-16T00:00:00"/>
    <x v="4"/>
    <s v="Virginia"/>
    <x v="22"/>
    <x v="5"/>
    <n v="0.50000000000000011"/>
    <x v="0"/>
    <n v="6750"/>
    <n v="3375.0000000000009"/>
    <n v="1856.2500000000007"/>
    <n v="0.55000000000000004"/>
    <n v="2021"/>
    <x v="7"/>
    <x v="7"/>
  </r>
  <r>
    <x v="0"/>
    <n v="1185732"/>
    <d v="2021-09-15T00:00:00"/>
    <x v="4"/>
    <s v="Virginia"/>
    <x v="22"/>
    <x v="0"/>
    <n v="0.45000000000000007"/>
    <x v="2"/>
    <n v="8000"/>
    <n v="3600.0000000000005"/>
    <n v="1800.0000000000002"/>
    <n v="0.5"/>
    <n v="2021"/>
    <x v="8"/>
    <x v="8"/>
  </r>
  <r>
    <x v="0"/>
    <n v="1185732"/>
    <d v="2021-09-15T00:00:00"/>
    <x v="4"/>
    <s v="Virginia"/>
    <x v="22"/>
    <x v="1"/>
    <n v="0.40000000000000013"/>
    <x v="1"/>
    <n v="6000"/>
    <n v="2400.0000000000009"/>
    <n v="960.00000000000023"/>
    <n v="0.39999999999999997"/>
    <n v="2021"/>
    <x v="8"/>
    <x v="8"/>
  </r>
  <r>
    <x v="0"/>
    <n v="1185732"/>
    <d v="2021-09-15T00:00:00"/>
    <x v="4"/>
    <s v="Virginia"/>
    <x v="22"/>
    <x v="2"/>
    <n v="0.35"/>
    <x v="8"/>
    <n v="5000"/>
    <n v="1750"/>
    <n v="525"/>
    <n v="0.3"/>
    <n v="2021"/>
    <x v="8"/>
    <x v="8"/>
  </r>
  <r>
    <x v="0"/>
    <n v="1185732"/>
    <d v="2021-09-15T00:00:00"/>
    <x v="4"/>
    <s v="Virginia"/>
    <x v="22"/>
    <x v="3"/>
    <n v="0.35"/>
    <x v="8"/>
    <n v="4750"/>
    <n v="1662.5"/>
    <n v="581.875"/>
    <n v="0.35"/>
    <n v="2021"/>
    <x v="8"/>
    <x v="8"/>
  </r>
  <r>
    <x v="0"/>
    <n v="1185732"/>
    <d v="2021-09-15T00:00:00"/>
    <x v="4"/>
    <s v="Virginia"/>
    <x v="22"/>
    <x v="4"/>
    <n v="0.45000000000000007"/>
    <x v="2"/>
    <n v="4750"/>
    <n v="2137.5000000000005"/>
    <n v="855.00000000000011"/>
    <n v="0.39999999999999997"/>
    <n v="2021"/>
    <x v="8"/>
    <x v="8"/>
  </r>
  <r>
    <x v="0"/>
    <n v="1185732"/>
    <d v="2021-09-15T00:00:00"/>
    <x v="4"/>
    <s v="Virginia"/>
    <x v="22"/>
    <x v="5"/>
    <n v="0.50000000000000011"/>
    <x v="0"/>
    <n v="5750"/>
    <n v="2875.0000000000005"/>
    <n v="1581.2500000000005"/>
    <n v="0.55000000000000004"/>
    <n v="2021"/>
    <x v="8"/>
    <x v="8"/>
  </r>
  <r>
    <x v="0"/>
    <n v="1185732"/>
    <d v="2021-10-17T00:00:00"/>
    <x v="4"/>
    <s v="Virginia"/>
    <x v="22"/>
    <x v="0"/>
    <n v="0.50000000000000011"/>
    <x v="0"/>
    <n v="7500"/>
    <n v="3750.0000000000009"/>
    <n v="1875.0000000000005"/>
    <n v="0.5"/>
    <n v="2021"/>
    <x v="9"/>
    <x v="9"/>
  </r>
  <r>
    <x v="0"/>
    <n v="1185732"/>
    <d v="2021-10-17T00:00:00"/>
    <x v="4"/>
    <s v="Virginia"/>
    <x v="22"/>
    <x v="1"/>
    <n v="0.40000000000000013"/>
    <x v="1"/>
    <n v="5750"/>
    <n v="2300.0000000000009"/>
    <n v="920.00000000000034"/>
    <n v="0.39999999999999997"/>
    <n v="2021"/>
    <x v="9"/>
    <x v="9"/>
  </r>
  <r>
    <x v="0"/>
    <n v="1185732"/>
    <d v="2021-10-17T00:00:00"/>
    <x v="4"/>
    <s v="Virginia"/>
    <x v="22"/>
    <x v="2"/>
    <n v="0.40000000000000013"/>
    <x v="1"/>
    <n v="4250"/>
    <n v="1700.0000000000005"/>
    <n v="510.00000000000011"/>
    <n v="0.3"/>
    <n v="2021"/>
    <x v="9"/>
    <x v="9"/>
  </r>
  <r>
    <x v="0"/>
    <n v="1185732"/>
    <d v="2021-10-17T00:00:00"/>
    <x v="4"/>
    <s v="Virginia"/>
    <x v="22"/>
    <x v="3"/>
    <n v="0.40000000000000013"/>
    <x v="1"/>
    <n v="4000"/>
    <n v="1600.0000000000005"/>
    <n v="560.00000000000011"/>
    <n v="0.35"/>
    <n v="2021"/>
    <x v="9"/>
    <x v="9"/>
  </r>
  <r>
    <x v="0"/>
    <n v="1185732"/>
    <d v="2021-10-17T00:00:00"/>
    <x v="4"/>
    <s v="Virginia"/>
    <x v="22"/>
    <x v="4"/>
    <n v="0.50000000000000011"/>
    <x v="0"/>
    <n v="4000"/>
    <n v="2000.0000000000005"/>
    <n v="800.00000000000011"/>
    <n v="0.39999999999999997"/>
    <n v="2021"/>
    <x v="9"/>
    <x v="9"/>
  </r>
  <r>
    <x v="0"/>
    <n v="1185732"/>
    <d v="2021-10-17T00:00:00"/>
    <x v="4"/>
    <s v="Virginia"/>
    <x v="22"/>
    <x v="5"/>
    <n v="0.55000000000000004"/>
    <x v="4"/>
    <n v="5250"/>
    <n v="2887.5000000000005"/>
    <n v="1588.1250000000005"/>
    <n v="0.55000000000000004"/>
    <n v="2021"/>
    <x v="9"/>
    <x v="9"/>
  </r>
  <r>
    <x v="0"/>
    <n v="1185732"/>
    <d v="2021-11-16T00:00:00"/>
    <x v="4"/>
    <s v="Virginia"/>
    <x v="22"/>
    <x v="0"/>
    <n v="0.50000000000000011"/>
    <x v="0"/>
    <n v="6750"/>
    <n v="3375.0000000000009"/>
    <n v="1687.5000000000005"/>
    <n v="0.5"/>
    <n v="2021"/>
    <x v="10"/>
    <x v="10"/>
  </r>
  <r>
    <x v="0"/>
    <n v="1185732"/>
    <d v="2021-11-16T00:00:00"/>
    <x v="4"/>
    <s v="Virginia"/>
    <x v="22"/>
    <x v="1"/>
    <n v="0.45000000000000012"/>
    <x v="2"/>
    <n v="5000"/>
    <n v="2250.0000000000005"/>
    <n v="900.00000000000011"/>
    <n v="0.39999999999999997"/>
    <n v="2021"/>
    <x v="10"/>
    <x v="10"/>
  </r>
  <r>
    <x v="0"/>
    <n v="1185732"/>
    <d v="2021-11-16T00:00:00"/>
    <x v="4"/>
    <s v="Virginia"/>
    <x v="22"/>
    <x v="2"/>
    <n v="0.45000000000000012"/>
    <x v="2"/>
    <n v="4450"/>
    <n v="2002.5000000000005"/>
    <n v="600.75000000000011"/>
    <n v="0.3"/>
    <n v="2021"/>
    <x v="10"/>
    <x v="10"/>
  </r>
  <r>
    <x v="0"/>
    <n v="1185732"/>
    <d v="2021-11-16T00:00:00"/>
    <x v="4"/>
    <s v="Virginia"/>
    <x v="22"/>
    <x v="3"/>
    <n v="0.45000000000000012"/>
    <x v="2"/>
    <n v="4750"/>
    <n v="2137.5000000000005"/>
    <n v="748.12500000000011"/>
    <n v="0.35"/>
    <n v="2021"/>
    <x v="10"/>
    <x v="10"/>
  </r>
  <r>
    <x v="0"/>
    <n v="1185732"/>
    <d v="2021-11-16T00:00:00"/>
    <x v="4"/>
    <s v="Virginia"/>
    <x v="22"/>
    <x v="4"/>
    <n v="0.6"/>
    <x v="3"/>
    <n v="4500"/>
    <n v="2700"/>
    <n v="1080"/>
    <n v="0.39999999999999997"/>
    <n v="2021"/>
    <x v="10"/>
    <x v="10"/>
  </r>
  <r>
    <x v="0"/>
    <n v="1185732"/>
    <d v="2021-11-16T00:00:00"/>
    <x v="4"/>
    <s v="Virginia"/>
    <x v="22"/>
    <x v="5"/>
    <n v="0.64999999999999991"/>
    <x v="5"/>
    <n v="6250"/>
    <n v="4062.4999999999995"/>
    <n v="2234.375"/>
    <n v="0.55000000000000004"/>
    <n v="2021"/>
    <x v="10"/>
    <x v="10"/>
  </r>
  <r>
    <x v="0"/>
    <n v="1185732"/>
    <d v="2021-12-15T00:00:00"/>
    <x v="4"/>
    <s v="Virginia"/>
    <x v="22"/>
    <x v="0"/>
    <n v="0.6"/>
    <x v="3"/>
    <n v="8500"/>
    <n v="5100"/>
    <n v="2550"/>
    <n v="0.5"/>
    <n v="2021"/>
    <x v="11"/>
    <x v="11"/>
  </r>
  <r>
    <x v="0"/>
    <n v="1185732"/>
    <d v="2021-12-15T00:00:00"/>
    <x v="4"/>
    <s v="Virginia"/>
    <x v="22"/>
    <x v="1"/>
    <n v="0.5"/>
    <x v="0"/>
    <n v="6500"/>
    <n v="3250"/>
    <n v="1300"/>
    <n v="0.39999999999999997"/>
    <n v="2021"/>
    <x v="11"/>
    <x v="11"/>
  </r>
  <r>
    <x v="0"/>
    <n v="1185732"/>
    <d v="2021-12-15T00:00:00"/>
    <x v="4"/>
    <s v="Virginia"/>
    <x v="22"/>
    <x v="2"/>
    <n v="0.5"/>
    <x v="0"/>
    <n v="6000"/>
    <n v="3000"/>
    <n v="900"/>
    <n v="0.3"/>
    <n v="2021"/>
    <x v="11"/>
    <x v="11"/>
  </r>
  <r>
    <x v="0"/>
    <n v="1185732"/>
    <d v="2021-12-15T00:00:00"/>
    <x v="4"/>
    <s v="Virginia"/>
    <x v="22"/>
    <x v="3"/>
    <n v="0.5"/>
    <x v="0"/>
    <n v="5500"/>
    <n v="2750"/>
    <n v="962.49999999999989"/>
    <n v="0.35"/>
    <n v="2021"/>
    <x v="11"/>
    <x v="11"/>
  </r>
  <r>
    <x v="0"/>
    <n v="1185732"/>
    <d v="2021-12-15T00:00:00"/>
    <x v="4"/>
    <s v="Virginia"/>
    <x v="22"/>
    <x v="4"/>
    <n v="0.6"/>
    <x v="3"/>
    <n v="5500"/>
    <n v="3300"/>
    <n v="1320"/>
    <n v="0.39999999999999997"/>
    <n v="2021"/>
    <x v="11"/>
    <x v="11"/>
  </r>
  <r>
    <x v="0"/>
    <n v="1185732"/>
    <d v="2021-12-15T00:00:00"/>
    <x v="4"/>
    <s v="Virginia"/>
    <x v="22"/>
    <x v="5"/>
    <n v="0.64999999999999991"/>
    <x v="5"/>
    <n v="6500"/>
    <n v="4224.9999999999991"/>
    <n v="2323.7499999999995"/>
    <n v="0.55000000000000004"/>
    <n v="2021"/>
    <x v="11"/>
    <x v="11"/>
  </r>
  <r>
    <x v="0"/>
    <n v="1185732"/>
    <d v="2021-01-18T00:00:00"/>
    <x v="3"/>
    <s v="Michigan"/>
    <x v="23"/>
    <x v="0"/>
    <n v="0.3"/>
    <x v="9"/>
    <n v="6250"/>
    <n v="1875"/>
    <n v="750"/>
    <n v="0.4"/>
    <n v="2021"/>
    <x v="0"/>
    <x v="0"/>
  </r>
  <r>
    <x v="0"/>
    <n v="1185732"/>
    <d v="2021-01-18T00:00:00"/>
    <x v="3"/>
    <s v="Michigan"/>
    <x v="23"/>
    <x v="1"/>
    <n v="0.3"/>
    <x v="9"/>
    <n v="4250"/>
    <n v="1275"/>
    <n v="446.25"/>
    <n v="0.35"/>
    <n v="2021"/>
    <x v="0"/>
    <x v="0"/>
  </r>
  <r>
    <x v="0"/>
    <n v="1185732"/>
    <d v="2021-01-18T00:00:00"/>
    <x v="3"/>
    <s v="Michigan"/>
    <x v="23"/>
    <x v="2"/>
    <n v="0.2"/>
    <x v="12"/>
    <n v="4250"/>
    <n v="850"/>
    <n v="297.5"/>
    <n v="0.35"/>
    <n v="2021"/>
    <x v="0"/>
    <x v="0"/>
  </r>
  <r>
    <x v="0"/>
    <n v="1185732"/>
    <d v="2021-01-18T00:00:00"/>
    <x v="3"/>
    <s v="Michigan"/>
    <x v="23"/>
    <x v="3"/>
    <n v="0.25000000000000006"/>
    <x v="7"/>
    <n v="2750"/>
    <n v="687.50000000000011"/>
    <n v="275.00000000000006"/>
    <n v="0.4"/>
    <n v="2021"/>
    <x v="0"/>
    <x v="0"/>
  </r>
  <r>
    <x v="0"/>
    <n v="1185732"/>
    <d v="2021-01-18T00:00:00"/>
    <x v="3"/>
    <s v="Michigan"/>
    <x v="23"/>
    <x v="4"/>
    <n v="0.39999999999999997"/>
    <x v="1"/>
    <n v="3250"/>
    <n v="1300"/>
    <n v="454.99999999999994"/>
    <n v="0.35"/>
    <n v="2021"/>
    <x v="0"/>
    <x v="0"/>
  </r>
  <r>
    <x v="0"/>
    <n v="1185732"/>
    <d v="2021-01-18T00:00:00"/>
    <x v="3"/>
    <s v="Michigan"/>
    <x v="23"/>
    <x v="5"/>
    <n v="0.3"/>
    <x v="9"/>
    <n v="4250"/>
    <n v="1275"/>
    <n v="637.5"/>
    <n v="0.5"/>
    <n v="2021"/>
    <x v="0"/>
    <x v="0"/>
  </r>
  <r>
    <x v="0"/>
    <n v="1185732"/>
    <d v="2021-02-18T00:00:00"/>
    <x v="3"/>
    <s v="Michigan"/>
    <x v="23"/>
    <x v="0"/>
    <n v="0.3"/>
    <x v="9"/>
    <n v="6750"/>
    <n v="2025"/>
    <n v="810"/>
    <n v="0.4"/>
    <n v="2021"/>
    <x v="1"/>
    <x v="1"/>
  </r>
  <r>
    <x v="0"/>
    <n v="1185732"/>
    <d v="2021-02-18T00:00:00"/>
    <x v="3"/>
    <s v="Michigan"/>
    <x v="23"/>
    <x v="1"/>
    <n v="0.3"/>
    <x v="9"/>
    <n v="3250"/>
    <n v="975"/>
    <n v="341.25"/>
    <n v="0.35"/>
    <n v="2021"/>
    <x v="1"/>
    <x v="1"/>
  </r>
  <r>
    <x v="0"/>
    <n v="1185732"/>
    <d v="2021-02-18T00:00:00"/>
    <x v="3"/>
    <s v="Michigan"/>
    <x v="23"/>
    <x v="2"/>
    <n v="0.2"/>
    <x v="12"/>
    <n v="3750"/>
    <n v="750"/>
    <n v="262.5"/>
    <n v="0.35"/>
    <n v="2021"/>
    <x v="1"/>
    <x v="1"/>
  </r>
  <r>
    <x v="0"/>
    <n v="1185732"/>
    <d v="2021-02-18T00:00:00"/>
    <x v="3"/>
    <s v="Michigan"/>
    <x v="23"/>
    <x v="3"/>
    <n v="0.25000000000000006"/>
    <x v="7"/>
    <n v="2500"/>
    <n v="625.00000000000011"/>
    <n v="250.00000000000006"/>
    <n v="0.4"/>
    <n v="2021"/>
    <x v="1"/>
    <x v="1"/>
  </r>
  <r>
    <x v="0"/>
    <n v="1185732"/>
    <d v="2021-02-18T00:00:00"/>
    <x v="3"/>
    <s v="Michigan"/>
    <x v="23"/>
    <x v="4"/>
    <n v="0.39999999999999997"/>
    <x v="1"/>
    <n v="3250"/>
    <n v="1300"/>
    <n v="454.99999999999994"/>
    <n v="0.35"/>
    <n v="2021"/>
    <x v="1"/>
    <x v="1"/>
  </r>
  <r>
    <x v="0"/>
    <n v="1185732"/>
    <d v="2021-02-18T00:00:00"/>
    <x v="3"/>
    <s v="Michigan"/>
    <x v="23"/>
    <x v="5"/>
    <n v="0.3"/>
    <x v="9"/>
    <n v="4000"/>
    <n v="1200"/>
    <n v="600"/>
    <n v="0.5"/>
    <n v="2021"/>
    <x v="1"/>
    <x v="1"/>
  </r>
  <r>
    <x v="0"/>
    <n v="1185732"/>
    <d v="2021-03-17T00:00:00"/>
    <x v="3"/>
    <s v="Michigan"/>
    <x v="23"/>
    <x v="0"/>
    <n v="0.35000000000000003"/>
    <x v="8"/>
    <n v="6200"/>
    <n v="2170"/>
    <n v="868"/>
    <n v="0.4"/>
    <n v="2021"/>
    <x v="2"/>
    <x v="2"/>
  </r>
  <r>
    <x v="0"/>
    <n v="1185732"/>
    <d v="2021-03-17T00:00:00"/>
    <x v="3"/>
    <s v="Michigan"/>
    <x v="23"/>
    <x v="1"/>
    <n v="0.35000000000000003"/>
    <x v="8"/>
    <n v="3000"/>
    <n v="1050"/>
    <n v="367.5"/>
    <n v="0.35"/>
    <n v="2021"/>
    <x v="2"/>
    <x v="2"/>
  </r>
  <r>
    <x v="0"/>
    <n v="1185732"/>
    <d v="2021-03-17T00:00:00"/>
    <x v="3"/>
    <s v="Michigan"/>
    <x v="23"/>
    <x v="2"/>
    <n v="0.25000000000000006"/>
    <x v="7"/>
    <n v="3500"/>
    <n v="875.00000000000023"/>
    <n v="306.25000000000006"/>
    <n v="0.35"/>
    <n v="2021"/>
    <x v="2"/>
    <x v="2"/>
  </r>
  <r>
    <x v="0"/>
    <n v="1185732"/>
    <d v="2021-03-17T00:00:00"/>
    <x v="3"/>
    <s v="Michigan"/>
    <x v="23"/>
    <x v="3"/>
    <n v="0.3"/>
    <x v="9"/>
    <n v="2000"/>
    <n v="600"/>
    <n v="240"/>
    <n v="0.4"/>
    <n v="2021"/>
    <x v="2"/>
    <x v="2"/>
  </r>
  <r>
    <x v="0"/>
    <n v="1185732"/>
    <d v="2021-03-17T00:00:00"/>
    <x v="3"/>
    <s v="Michigan"/>
    <x v="23"/>
    <x v="4"/>
    <n v="0.45"/>
    <x v="2"/>
    <n v="2500"/>
    <n v="1125"/>
    <n v="393.75"/>
    <n v="0.35"/>
    <n v="2021"/>
    <x v="2"/>
    <x v="2"/>
  </r>
  <r>
    <x v="0"/>
    <n v="1185732"/>
    <d v="2021-03-17T00:00:00"/>
    <x v="3"/>
    <s v="Michigan"/>
    <x v="23"/>
    <x v="5"/>
    <n v="0.35000000000000003"/>
    <x v="8"/>
    <n v="3500"/>
    <n v="1225.0000000000002"/>
    <n v="612.50000000000011"/>
    <n v="0.5"/>
    <n v="2021"/>
    <x v="2"/>
    <x v="2"/>
  </r>
  <r>
    <x v="0"/>
    <n v="1185732"/>
    <d v="2021-04-18T00:00:00"/>
    <x v="3"/>
    <s v="Michigan"/>
    <x v="23"/>
    <x v="0"/>
    <n v="0.35000000000000003"/>
    <x v="8"/>
    <n v="5750"/>
    <n v="2012.5000000000002"/>
    <n v="805.00000000000011"/>
    <n v="0.4"/>
    <n v="2021"/>
    <x v="3"/>
    <x v="3"/>
  </r>
  <r>
    <x v="0"/>
    <n v="1185732"/>
    <d v="2021-04-18T00:00:00"/>
    <x v="3"/>
    <s v="Michigan"/>
    <x v="23"/>
    <x v="1"/>
    <n v="0.30000000000000004"/>
    <x v="9"/>
    <n v="2750"/>
    <n v="825.00000000000011"/>
    <n v="288.75"/>
    <n v="0.35"/>
    <n v="2021"/>
    <x v="3"/>
    <x v="3"/>
  </r>
  <r>
    <x v="0"/>
    <n v="1185732"/>
    <d v="2021-04-18T00:00:00"/>
    <x v="3"/>
    <s v="Michigan"/>
    <x v="23"/>
    <x v="2"/>
    <n v="0.20000000000000007"/>
    <x v="12"/>
    <n v="2750"/>
    <n v="550.00000000000023"/>
    <n v="192.50000000000006"/>
    <n v="0.35"/>
    <n v="2021"/>
    <x v="3"/>
    <x v="3"/>
  </r>
  <r>
    <x v="0"/>
    <n v="1185732"/>
    <d v="2021-04-18T00:00:00"/>
    <x v="3"/>
    <s v="Michigan"/>
    <x v="23"/>
    <x v="3"/>
    <n v="0.25"/>
    <x v="7"/>
    <n v="2000"/>
    <n v="500"/>
    <n v="200"/>
    <n v="0.4"/>
    <n v="2021"/>
    <x v="3"/>
    <x v="3"/>
  </r>
  <r>
    <x v="0"/>
    <n v="1185732"/>
    <d v="2021-04-18T00:00:00"/>
    <x v="3"/>
    <s v="Michigan"/>
    <x v="23"/>
    <x v="4"/>
    <n v="0.4"/>
    <x v="1"/>
    <n v="2250"/>
    <n v="900"/>
    <n v="315"/>
    <n v="0.35"/>
    <n v="2021"/>
    <x v="3"/>
    <x v="3"/>
  </r>
  <r>
    <x v="0"/>
    <n v="1185732"/>
    <d v="2021-04-18T00:00:00"/>
    <x v="3"/>
    <s v="Michigan"/>
    <x v="23"/>
    <x v="5"/>
    <n v="0.30000000000000004"/>
    <x v="9"/>
    <n v="3500"/>
    <n v="1050.0000000000002"/>
    <n v="525.00000000000011"/>
    <n v="0.5"/>
    <n v="2021"/>
    <x v="3"/>
    <x v="3"/>
  </r>
  <r>
    <x v="0"/>
    <n v="1185732"/>
    <d v="2021-05-19T00:00:00"/>
    <x v="3"/>
    <s v="Michigan"/>
    <x v="23"/>
    <x v="0"/>
    <n v="0.4"/>
    <x v="1"/>
    <n v="6200"/>
    <n v="2480"/>
    <n v="992"/>
    <n v="0.4"/>
    <n v="2021"/>
    <x v="4"/>
    <x v="4"/>
  </r>
  <r>
    <x v="0"/>
    <n v="1185732"/>
    <d v="2021-05-19T00:00:00"/>
    <x v="3"/>
    <s v="Michigan"/>
    <x v="23"/>
    <x v="1"/>
    <n v="0.35000000000000009"/>
    <x v="8"/>
    <n v="3250"/>
    <n v="1137.5000000000002"/>
    <n v="398.12500000000006"/>
    <n v="0.35"/>
    <n v="2021"/>
    <x v="4"/>
    <x v="4"/>
  </r>
  <r>
    <x v="0"/>
    <n v="1185732"/>
    <d v="2021-05-19T00:00:00"/>
    <x v="3"/>
    <s v="Michigan"/>
    <x v="23"/>
    <x v="2"/>
    <n v="0.30000000000000004"/>
    <x v="9"/>
    <n v="3000"/>
    <n v="900.00000000000011"/>
    <n v="315"/>
    <n v="0.35"/>
    <n v="2021"/>
    <x v="4"/>
    <x v="4"/>
  </r>
  <r>
    <x v="0"/>
    <n v="1185732"/>
    <d v="2021-05-19T00:00:00"/>
    <x v="3"/>
    <s v="Michigan"/>
    <x v="23"/>
    <x v="3"/>
    <n v="0.30000000000000004"/>
    <x v="9"/>
    <n v="2250"/>
    <n v="675.00000000000011"/>
    <n v="270.00000000000006"/>
    <n v="0.4"/>
    <n v="2021"/>
    <x v="4"/>
    <x v="4"/>
  </r>
  <r>
    <x v="0"/>
    <n v="1185732"/>
    <d v="2021-05-19T00:00:00"/>
    <x v="3"/>
    <s v="Michigan"/>
    <x v="23"/>
    <x v="4"/>
    <n v="0.44999999999999996"/>
    <x v="2"/>
    <n v="2500"/>
    <n v="1125"/>
    <n v="393.75"/>
    <n v="0.35"/>
    <n v="2021"/>
    <x v="4"/>
    <x v="4"/>
  </r>
  <r>
    <x v="0"/>
    <n v="1185732"/>
    <d v="2021-05-19T00:00:00"/>
    <x v="3"/>
    <s v="Michigan"/>
    <x v="23"/>
    <x v="5"/>
    <n v="0.49999999999999994"/>
    <x v="0"/>
    <n v="3500"/>
    <n v="1749.9999999999998"/>
    <n v="874.99999999999989"/>
    <n v="0.5"/>
    <n v="2021"/>
    <x v="4"/>
    <x v="4"/>
  </r>
  <r>
    <x v="0"/>
    <n v="1185732"/>
    <d v="2021-06-18T00:00:00"/>
    <x v="3"/>
    <s v="Michigan"/>
    <x v="23"/>
    <x v="0"/>
    <n v="0.35000000000000003"/>
    <x v="8"/>
    <n v="6000"/>
    <n v="2100"/>
    <n v="840"/>
    <n v="0.4"/>
    <n v="2021"/>
    <x v="5"/>
    <x v="5"/>
  </r>
  <r>
    <x v="0"/>
    <n v="1185732"/>
    <d v="2021-06-18T00:00:00"/>
    <x v="3"/>
    <s v="Michigan"/>
    <x v="23"/>
    <x v="1"/>
    <n v="0.3000000000000001"/>
    <x v="9"/>
    <n v="3500"/>
    <n v="1050.0000000000005"/>
    <n v="367.50000000000011"/>
    <n v="0.35"/>
    <n v="2021"/>
    <x v="5"/>
    <x v="5"/>
  </r>
  <r>
    <x v="0"/>
    <n v="1185732"/>
    <d v="2021-06-18T00:00:00"/>
    <x v="3"/>
    <s v="Michigan"/>
    <x v="23"/>
    <x v="2"/>
    <n v="0.25000000000000006"/>
    <x v="7"/>
    <n v="3750"/>
    <n v="937.50000000000023"/>
    <n v="328.12500000000006"/>
    <n v="0.35"/>
    <n v="2021"/>
    <x v="5"/>
    <x v="5"/>
  </r>
  <r>
    <x v="0"/>
    <n v="1185732"/>
    <d v="2021-06-18T00:00:00"/>
    <x v="3"/>
    <s v="Michigan"/>
    <x v="23"/>
    <x v="3"/>
    <n v="0.25000000000000006"/>
    <x v="7"/>
    <n v="3500"/>
    <n v="875.00000000000023"/>
    <n v="350.00000000000011"/>
    <n v="0.4"/>
    <n v="2021"/>
    <x v="5"/>
    <x v="5"/>
  </r>
  <r>
    <x v="0"/>
    <n v="1185732"/>
    <d v="2021-06-18T00:00:00"/>
    <x v="3"/>
    <s v="Michigan"/>
    <x v="23"/>
    <x v="4"/>
    <n v="0.4"/>
    <x v="1"/>
    <n v="3500"/>
    <n v="1400"/>
    <n v="489.99999999999994"/>
    <n v="0.35"/>
    <n v="2021"/>
    <x v="5"/>
    <x v="5"/>
  </r>
  <r>
    <x v="0"/>
    <n v="1185732"/>
    <d v="2021-06-18T00:00:00"/>
    <x v="3"/>
    <s v="Michigan"/>
    <x v="23"/>
    <x v="5"/>
    <n v="0.45"/>
    <x v="2"/>
    <n v="5250"/>
    <n v="2362.5"/>
    <n v="1181.25"/>
    <n v="0.5"/>
    <n v="2021"/>
    <x v="5"/>
    <x v="5"/>
  </r>
  <r>
    <x v="0"/>
    <n v="1185732"/>
    <d v="2021-07-17T00:00:00"/>
    <x v="3"/>
    <s v="Michigan"/>
    <x v="23"/>
    <x v="0"/>
    <n v="0.4"/>
    <x v="1"/>
    <n v="7500"/>
    <n v="3000"/>
    <n v="1200"/>
    <n v="0.4"/>
    <n v="2021"/>
    <x v="6"/>
    <x v="6"/>
  </r>
  <r>
    <x v="0"/>
    <n v="1185732"/>
    <d v="2021-07-17T00:00:00"/>
    <x v="3"/>
    <s v="Michigan"/>
    <x v="23"/>
    <x v="1"/>
    <n v="0.35000000000000009"/>
    <x v="8"/>
    <n v="5000"/>
    <n v="1750.0000000000005"/>
    <n v="612.50000000000011"/>
    <n v="0.35"/>
    <n v="2021"/>
    <x v="6"/>
    <x v="6"/>
  </r>
  <r>
    <x v="0"/>
    <n v="1185732"/>
    <d v="2021-07-17T00:00:00"/>
    <x v="3"/>
    <s v="Michigan"/>
    <x v="23"/>
    <x v="2"/>
    <n v="0.30000000000000004"/>
    <x v="9"/>
    <n v="4250"/>
    <n v="1275.0000000000002"/>
    <n v="446.25000000000006"/>
    <n v="0.35"/>
    <n v="2021"/>
    <x v="6"/>
    <x v="6"/>
  </r>
  <r>
    <x v="0"/>
    <n v="1185732"/>
    <d v="2021-07-17T00:00:00"/>
    <x v="3"/>
    <s v="Michigan"/>
    <x v="23"/>
    <x v="3"/>
    <n v="0.30000000000000004"/>
    <x v="9"/>
    <n v="3750"/>
    <n v="1125.0000000000002"/>
    <n v="450.00000000000011"/>
    <n v="0.4"/>
    <n v="2021"/>
    <x v="6"/>
    <x v="6"/>
  </r>
  <r>
    <x v="0"/>
    <n v="1185732"/>
    <d v="2021-07-17T00:00:00"/>
    <x v="3"/>
    <s v="Michigan"/>
    <x v="23"/>
    <x v="4"/>
    <n v="0.4"/>
    <x v="1"/>
    <n v="3750"/>
    <n v="1500"/>
    <n v="525"/>
    <n v="0.35"/>
    <n v="2021"/>
    <x v="6"/>
    <x v="6"/>
  </r>
  <r>
    <x v="0"/>
    <n v="1185732"/>
    <d v="2021-07-17T00:00:00"/>
    <x v="3"/>
    <s v="Michigan"/>
    <x v="23"/>
    <x v="5"/>
    <n v="0.45"/>
    <x v="2"/>
    <n v="5500"/>
    <n v="2475"/>
    <n v="1237.5"/>
    <n v="0.5"/>
    <n v="2021"/>
    <x v="6"/>
    <x v="6"/>
  </r>
  <r>
    <x v="0"/>
    <n v="1185732"/>
    <d v="2021-08-18T00:00:00"/>
    <x v="3"/>
    <s v="Michigan"/>
    <x v="23"/>
    <x v="0"/>
    <n v="0.4"/>
    <x v="1"/>
    <n v="7000"/>
    <n v="2800"/>
    <n v="1120"/>
    <n v="0.4"/>
    <n v="2021"/>
    <x v="7"/>
    <x v="7"/>
  </r>
  <r>
    <x v="0"/>
    <n v="1185732"/>
    <d v="2021-08-18T00:00:00"/>
    <x v="3"/>
    <s v="Michigan"/>
    <x v="23"/>
    <x v="1"/>
    <n v="0.40000000000000008"/>
    <x v="1"/>
    <n v="4750"/>
    <n v="1900.0000000000005"/>
    <n v="665.00000000000011"/>
    <n v="0.35"/>
    <n v="2021"/>
    <x v="7"/>
    <x v="7"/>
  </r>
  <r>
    <x v="0"/>
    <n v="1185732"/>
    <d v="2021-08-18T00:00:00"/>
    <x v="3"/>
    <s v="Michigan"/>
    <x v="23"/>
    <x v="2"/>
    <n v="0.35000000000000003"/>
    <x v="8"/>
    <n v="4000"/>
    <n v="1400.0000000000002"/>
    <n v="490.00000000000006"/>
    <n v="0.35"/>
    <n v="2021"/>
    <x v="7"/>
    <x v="7"/>
  </r>
  <r>
    <x v="0"/>
    <n v="1185732"/>
    <d v="2021-08-18T00:00:00"/>
    <x v="3"/>
    <s v="Michigan"/>
    <x v="23"/>
    <x v="3"/>
    <n v="0.25000000000000006"/>
    <x v="7"/>
    <n v="3250"/>
    <n v="812.50000000000023"/>
    <n v="325.00000000000011"/>
    <n v="0.4"/>
    <n v="2021"/>
    <x v="7"/>
    <x v="7"/>
  </r>
  <r>
    <x v="0"/>
    <n v="1185732"/>
    <d v="2021-08-18T00:00:00"/>
    <x v="3"/>
    <s v="Michigan"/>
    <x v="23"/>
    <x v="4"/>
    <n v="0.35000000000000003"/>
    <x v="8"/>
    <n v="3000"/>
    <n v="1050"/>
    <n v="367.5"/>
    <n v="0.35"/>
    <n v="2021"/>
    <x v="7"/>
    <x v="7"/>
  </r>
  <r>
    <x v="0"/>
    <n v="1185732"/>
    <d v="2021-08-18T00:00:00"/>
    <x v="3"/>
    <s v="Michigan"/>
    <x v="23"/>
    <x v="5"/>
    <n v="0.4"/>
    <x v="1"/>
    <n v="4750"/>
    <n v="1900"/>
    <n v="950"/>
    <n v="0.5"/>
    <n v="2021"/>
    <x v="7"/>
    <x v="7"/>
  </r>
  <r>
    <x v="0"/>
    <n v="1185732"/>
    <d v="2021-09-19T00:00:00"/>
    <x v="3"/>
    <s v="Michigan"/>
    <x v="23"/>
    <x v="0"/>
    <n v="0.35000000000000003"/>
    <x v="8"/>
    <n v="6000"/>
    <n v="2100"/>
    <n v="840"/>
    <n v="0.4"/>
    <n v="2021"/>
    <x v="8"/>
    <x v="8"/>
  </r>
  <r>
    <x v="0"/>
    <n v="1185732"/>
    <d v="2021-09-19T00:00:00"/>
    <x v="3"/>
    <s v="Michigan"/>
    <x v="23"/>
    <x v="1"/>
    <n v="0.3000000000000001"/>
    <x v="9"/>
    <n v="4000"/>
    <n v="1200.0000000000005"/>
    <n v="420.00000000000011"/>
    <n v="0.35"/>
    <n v="2021"/>
    <x v="8"/>
    <x v="8"/>
  </r>
  <r>
    <x v="0"/>
    <n v="1185732"/>
    <d v="2021-09-19T00:00:00"/>
    <x v="3"/>
    <s v="Michigan"/>
    <x v="23"/>
    <x v="2"/>
    <n v="0.15000000000000002"/>
    <x v="17"/>
    <n v="3000"/>
    <n v="450.00000000000006"/>
    <n v="157.5"/>
    <n v="0.35"/>
    <n v="2021"/>
    <x v="8"/>
    <x v="8"/>
  </r>
  <r>
    <x v="0"/>
    <n v="1185732"/>
    <d v="2021-09-19T00:00:00"/>
    <x v="3"/>
    <s v="Michigan"/>
    <x v="23"/>
    <x v="3"/>
    <n v="0.15000000000000002"/>
    <x v="17"/>
    <n v="2750"/>
    <n v="412.50000000000006"/>
    <n v="165.00000000000003"/>
    <n v="0.4"/>
    <n v="2021"/>
    <x v="8"/>
    <x v="8"/>
  </r>
  <r>
    <x v="0"/>
    <n v="1185732"/>
    <d v="2021-09-19T00:00:00"/>
    <x v="3"/>
    <s v="Michigan"/>
    <x v="23"/>
    <x v="4"/>
    <n v="0.25"/>
    <x v="7"/>
    <n v="2750"/>
    <n v="687.5"/>
    <n v="240.62499999999997"/>
    <n v="0.35"/>
    <n v="2021"/>
    <x v="8"/>
    <x v="8"/>
  </r>
  <r>
    <x v="0"/>
    <n v="1185732"/>
    <d v="2021-09-19T00:00:00"/>
    <x v="3"/>
    <s v="Michigan"/>
    <x v="23"/>
    <x v="5"/>
    <n v="0.30000000000000004"/>
    <x v="9"/>
    <n v="3500"/>
    <n v="1050.0000000000002"/>
    <n v="525.00000000000011"/>
    <n v="0.5"/>
    <n v="2021"/>
    <x v="8"/>
    <x v="8"/>
  </r>
  <r>
    <x v="0"/>
    <n v="1185732"/>
    <d v="2021-10-18T00:00:00"/>
    <x v="3"/>
    <s v="Michigan"/>
    <x v="23"/>
    <x v="0"/>
    <n v="0.35"/>
    <x v="8"/>
    <n v="5250"/>
    <n v="1837.4999999999998"/>
    <n v="735"/>
    <n v="0.4"/>
    <n v="2021"/>
    <x v="9"/>
    <x v="9"/>
  </r>
  <r>
    <x v="0"/>
    <n v="1185732"/>
    <d v="2021-10-18T00:00:00"/>
    <x v="3"/>
    <s v="Michigan"/>
    <x v="23"/>
    <x v="1"/>
    <n v="0.25"/>
    <x v="7"/>
    <n v="3500"/>
    <n v="875"/>
    <n v="306.25"/>
    <n v="0.35"/>
    <n v="2021"/>
    <x v="9"/>
    <x v="9"/>
  </r>
  <r>
    <x v="0"/>
    <n v="1185732"/>
    <d v="2021-10-18T00:00:00"/>
    <x v="3"/>
    <s v="Michigan"/>
    <x v="23"/>
    <x v="2"/>
    <n v="0.25"/>
    <x v="7"/>
    <n v="2500"/>
    <n v="625"/>
    <n v="218.75"/>
    <n v="0.35"/>
    <n v="2021"/>
    <x v="9"/>
    <x v="9"/>
  </r>
  <r>
    <x v="0"/>
    <n v="1185732"/>
    <d v="2021-10-18T00:00:00"/>
    <x v="3"/>
    <s v="Michigan"/>
    <x v="23"/>
    <x v="3"/>
    <n v="0.25"/>
    <x v="7"/>
    <n v="2250"/>
    <n v="562.5"/>
    <n v="225"/>
    <n v="0.4"/>
    <n v="2021"/>
    <x v="9"/>
    <x v="9"/>
  </r>
  <r>
    <x v="0"/>
    <n v="1185732"/>
    <d v="2021-10-18T00:00:00"/>
    <x v="3"/>
    <s v="Michigan"/>
    <x v="23"/>
    <x v="4"/>
    <n v="0.35"/>
    <x v="8"/>
    <n v="2250"/>
    <n v="787.5"/>
    <n v="275.625"/>
    <n v="0.35"/>
    <n v="2021"/>
    <x v="9"/>
    <x v="9"/>
  </r>
  <r>
    <x v="0"/>
    <n v="1185732"/>
    <d v="2021-10-18T00:00:00"/>
    <x v="3"/>
    <s v="Michigan"/>
    <x v="23"/>
    <x v="5"/>
    <n v="0.39999999999999991"/>
    <x v="1"/>
    <n v="3500"/>
    <n v="1399.9999999999998"/>
    <n v="699.99999999999989"/>
    <n v="0.5"/>
    <n v="2021"/>
    <x v="9"/>
    <x v="9"/>
  </r>
  <r>
    <x v="0"/>
    <n v="1185732"/>
    <d v="2021-11-18T00:00:00"/>
    <x v="3"/>
    <s v="Michigan"/>
    <x v="23"/>
    <x v="0"/>
    <n v="0.35000000000000003"/>
    <x v="8"/>
    <n v="5000"/>
    <n v="1750.0000000000002"/>
    <n v="700.00000000000011"/>
    <n v="0.4"/>
    <n v="2021"/>
    <x v="10"/>
    <x v="10"/>
  </r>
  <r>
    <x v="0"/>
    <n v="1185732"/>
    <d v="2021-11-18T00:00:00"/>
    <x v="3"/>
    <s v="Michigan"/>
    <x v="23"/>
    <x v="1"/>
    <n v="0.25000000000000006"/>
    <x v="7"/>
    <n v="3500"/>
    <n v="875.00000000000023"/>
    <n v="306.25000000000006"/>
    <n v="0.35"/>
    <n v="2021"/>
    <x v="10"/>
    <x v="10"/>
  </r>
  <r>
    <x v="0"/>
    <n v="1185732"/>
    <d v="2021-11-18T00:00:00"/>
    <x v="3"/>
    <s v="Michigan"/>
    <x v="23"/>
    <x v="2"/>
    <n v="0.25000000000000006"/>
    <x v="7"/>
    <n v="2950"/>
    <n v="737.50000000000011"/>
    <n v="258.125"/>
    <n v="0.35"/>
    <n v="2021"/>
    <x v="10"/>
    <x v="10"/>
  </r>
  <r>
    <x v="0"/>
    <n v="1185732"/>
    <d v="2021-11-18T00:00:00"/>
    <x v="3"/>
    <s v="Michigan"/>
    <x v="23"/>
    <x v="3"/>
    <n v="0.25000000000000006"/>
    <x v="7"/>
    <n v="3250"/>
    <n v="812.50000000000023"/>
    <n v="325.00000000000011"/>
    <n v="0.4"/>
    <n v="2021"/>
    <x v="10"/>
    <x v="10"/>
  </r>
  <r>
    <x v="0"/>
    <n v="1185732"/>
    <d v="2021-11-18T00:00:00"/>
    <x v="3"/>
    <s v="Michigan"/>
    <x v="23"/>
    <x v="4"/>
    <n v="0.44999999999999996"/>
    <x v="2"/>
    <n v="3000"/>
    <n v="1349.9999999999998"/>
    <n v="472.49999999999989"/>
    <n v="0.35"/>
    <n v="2021"/>
    <x v="10"/>
    <x v="10"/>
  </r>
  <r>
    <x v="0"/>
    <n v="1185732"/>
    <d v="2021-11-18T00:00:00"/>
    <x v="3"/>
    <s v="Michigan"/>
    <x v="23"/>
    <x v="5"/>
    <n v="0.49999999999999983"/>
    <x v="0"/>
    <n v="4000"/>
    <n v="1999.9999999999993"/>
    <n v="999.99999999999966"/>
    <n v="0.5"/>
    <n v="2021"/>
    <x v="10"/>
    <x v="10"/>
  </r>
  <r>
    <x v="0"/>
    <n v="1185732"/>
    <d v="2021-12-17T00:00:00"/>
    <x v="3"/>
    <s v="Michigan"/>
    <x v="23"/>
    <x v="0"/>
    <n v="0.44999999999999996"/>
    <x v="2"/>
    <n v="6500"/>
    <n v="2924.9999999999995"/>
    <n v="1169.9999999999998"/>
    <n v="0.4"/>
    <n v="2021"/>
    <x v="11"/>
    <x v="11"/>
  </r>
  <r>
    <x v="0"/>
    <n v="1185732"/>
    <d v="2021-12-17T00:00:00"/>
    <x v="3"/>
    <s v="Michigan"/>
    <x v="23"/>
    <x v="1"/>
    <n v="0.35000000000000003"/>
    <x v="8"/>
    <n v="4500"/>
    <n v="1575.0000000000002"/>
    <n v="551.25"/>
    <n v="0.35"/>
    <n v="2021"/>
    <x v="11"/>
    <x v="11"/>
  </r>
  <r>
    <x v="0"/>
    <n v="1185732"/>
    <d v="2021-12-17T00:00:00"/>
    <x v="3"/>
    <s v="Michigan"/>
    <x v="23"/>
    <x v="2"/>
    <n v="0.35000000000000003"/>
    <x v="8"/>
    <n v="4000"/>
    <n v="1400.0000000000002"/>
    <n v="490.00000000000006"/>
    <n v="0.35"/>
    <n v="2021"/>
    <x v="11"/>
    <x v="11"/>
  </r>
  <r>
    <x v="0"/>
    <n v="1185732"/>
    <d v="2021-12-17T00:00:00"/>
    <x v="3"/>
    <s v="Michigan"/>
    <x v="23"/>
    <x v="3"/>
    <n v="0.35000000000000003"/>
    <x v="8"/>
    <n v="3500"/>
    <n v="1225.0000000000002"/>
    <n v="490.00000000000011"/>
    <n v="0.4"/>
    <n v="2021"/>
    <x v="11"/>
    <x v="11"/>
  </r>
  <r>
    <x v="0"/>
    <n v="1185732"/>
    <d v="2021-12-17T00:00:00"/>
    <x v="3"/>
    <s v="Michigan"/>
    <x v="23"/>
    <x v="4"/>
    <n v="0.44999999999999996"/>
    <x v="2"/>
    <n v="3500"/>
    <n v="1574.9999999999998"/>
    <n v="551.24999999999989"/>
    <n v="0.35"/>
    <n v="2021"/>
    <x v="11"/>
    <x v="11"/>
  </r>
  <r>
    <x v="0"/>
    <n v="1185732"/>
    <d v="2021-12-17T00:00:00"/>
    <x v="3"/>
    <s v="Michigan"/>
    <x v="23"/>
    <x v="5"/>
    <n v="0.49999999999999983"/>
    <x v="0"/>
    <n v="4500"/>
    <n v="2249.9999999999991"/>
    <n v="1124.9999999999995"/>
    <n v="0.5"/>
    <n v="2021"/>
    <x v="11"/>
    <x v="11"/>
  </r>
  <r>
    <x v="0"/>
    <n v="1185732"/>
    <d v="2021-01-11T00:00:00"/>
    <x v="3"/>
    <s v="Missouri"/>
    <x v="24"/>
    <x v="0"/>
    <n v="0.25"/>
    <x v="7"/>
    <n v="6750"/>
    <n v="1687.5"/>
    <n v="675"/>
    <n v="0.4"/>
    <n v="2021"/>
    <x v="0"/>
    <x v="0"/>
  </r>
  <r>
    <x v="0"/>
    <n v="1185732"/>
    <d v="2021-01-11T00:00:00"/>
    <x v="3"/>
    <s v="Missouri"/>
    <x v="24"/>
    <x v="1"/>
    <n v="0.25"/>
    <x v="7"/>
    <n v="4750"/>
    <n v="1187.5"/>
    <n v="415.625"/>
    <n v="0.35"/>
    <n v="2021"/>
    <x v="0"/>
    <x v="0"/>
  </r>
  <r>
    <x v="0"/>
    <n v="1185732"/>
    <d v="2021-01-11T00:00:00"/>
    <x v="3"/>
    <s v="Missouri"/>
    <x v="24"/>
    <x v="2"/>
    <n v="0.15000000000000002"/>
    <x v="17"/>
    <n v="4750"/>
    <n v="712.50000000000011"/>
    <n v="249.37500000000003"/>
    <n v="0.35"/>
    <n v="2021"/>
    <x v="0"/>
    <x v="0"/>
  </r>
  <r>
    <x v="0"/>
    <n v="1185732"/>
    <d v="2021-01-11T00:00:00"/>
    <x v="3"/>
    <s v="Missouri"/>
    <x v="24"/>
    <x v="3"/>
    <n v="0.20000000000000007"/>
    <x v="12"/>
    <n v="3250"/>
    <n v="650.00000000000023"/>
    <n v="260.00000000000011"/>
    <n v="0.4"/>
    <n v="2021"/>
    <x v="0"/>
    <x v="0"/>
  </r>
  <r>
    <x v="0"/>
    <n v="1185732"/>
    <d v="2021-01-11T00:00:00"/>
    <x v="3"/>
    <s v="Missouri"/>
    <x v="24"/>
    <x v="4"/>
    <n v="0.35"/>
    <x v="8"/>
    <n v="3750"/>
    <n v="1312.5"/>
    <n v="459.37499999999994"/>
    <n v="0.35"/>
    <n v="2021"/>
    <x v="0"/>
    <x v="0"/>
  </r>
  <r>
    <x v="0"/>
    <n v="1185732"/>
    <d v="2021-01-11T00:00:00"/>
    <x v="3"/>
    <s v="Missouri"/>
    <x v="24"/>
    <x v="5"/>
    <n v="0.25"/>
    <x v="7"/>
    <n v="4750"/>
    <n v="1187.5"/>
    <n v="593.75"/>
    <n v="0.5"/>
    <n v="2021"/>
    <x v="0"/>
    <x v="0"/>
  </r>
  <r>
    <x v="0"/>
    <n v="1185732"/>
    <d v="2021-02-11T00:00:00"/>
    <x v="3"/>
    <s v="Missouri"/>
    <x v="24"/>
    <x v="0"/>
    <n v="0.25"/>
    <x v="7"/>
    <n v="7250"/>
    <n v="1812.5"/>
    <n v="725"/>
    <n v="0.4"/>
    <n v="2021"/>
    <x v="1"/>
    <x v="1"/>
  </r>
  <r>
    <x v="0"/>
    <n v="1185732"/>
    <d v="2021-02-11T00:00:00"/>
    <x v="3"/>
    <s v="Missouri"/>
    <x v="24"/>
    <x v="1"/>
    <n v="0.25"/>
    <x v="7"/>
    <n v="3750"/>
    <n v="937.5"/>
    <n v="328.125"/>
    <n v="0.35"/>
    <n v="2021"/>
    <x v="1"/>
    <x v="1"/>
  </r>
  <r>
    <x v="0"/>
    <n v="1185732"/>
    <d v="2021-02-11T00:00:00"/>
    <x v="3"/>
    <s v="Missouri"/>
    <x v="24"/>
    <x v="2"/>
    <n v="0.15000000000000002"/>
    <x v="17"/>
    <n v="4250"/>
    <n v="637.50000000000011"/>
    <n v="223.12500000000003"/>
    <n v="0.35"/>
    <n v="2021"/>
    <x v="1"/>
    <x v="1"/>
  </r>
  <r>
    <x v="0"/>
    <n v="1185732"/>
    <d v="2021-02-11T00:00:00"/>
    <x v="3"/>
    <s v="Missouri"/>
    <x v="24"/>
    <x v="3"/>
    <n v="0.20000000000000007"/>
    <x v="12"/>
    <n v="3000"/>
    <n v="600.00000000000023"/>
    <n v="240.00000000000011"/>
    <n v="0.4"/>
    <n v="2021"/>
    <x v="1"/>
    <x v="1"/>
  </r>
  <r>
    <x v="0"/>
    <n v="1185732"/>
    <d v="2021-02-11T00:00:00"/>
    <x v="3"/>
    <s v="Missouri"/>
    <x v="24"/>
    <x v="4"/>
    <n v="0.35"/>
    <x v="8"/>
    <n v="3750"/>
    <n v="1312.5"/>
    <n v="459.37499999999994"/>
    <n v="0.35"/>
    <n v="2021"/>
    <x v="1"/>
    <x v="1"/>
  </r>
  <r>
    <x v="0"/>
    <n v="1185732"/>
    <d v="2021-02-11T00:00:00"/>
    <x v="3"/>
    <s v="Missouri"/>
    <x v="24"/>
    <x v="5"/>
    <n v="0.25"/>
    <x v="7"/>
    <n v="4500"/>
    <n v="1125"/>
    <n v="562.5"/>
    <n v="0.5"/>
    <n v="2021"/>
    <x v="1"/>
    <x v="1"/>
  </r>
  <r>
    <x v="0"/>
    <n v="1185732"/>
    <d v="2021-03-10T00:00:00"/>
    <x v="3"/>
    <s v="Missouri"/>
    <x v="24"/>
    <x v="0"/>
    <n v="0.30000000000000004"/>
    <x v="9"/>
    <n v="6700"/>
    <n v="2010.0000000000002"/>
    <n v="804.00000000000011"/>
    <n v="0.4"/>
    <n v="2021"/>
    <x v="2"/>
    <x v="2"/>
  </r>
  <r>
    <x v="0"/>
    <n v="1185732"/>
    <d v="2021-03-10T00:00:00"/>
    <x v="3"/>
    <s v="Missouri"/>
    <x v="24"/>
    <x v="1"/>
    <n v="0.30000000000000004"/>
    <x v="9"/>
    <n v="3500"/>
    <n v="1050.0000000000002"/>
    <n v="367.50000000000006"/>
    <n v="0.35"/>
    <n v="2021"/>
    <x v="2"/>
    <x v="2"/>
  </r>
  <r>
    <x v="0"/>
    <n v="1185732"/>
    <d v="2021-03-10T00:00:00"/>
    <x v="3"/>
    <s v="Missouri"/>
    <x v="24"/>
    <x v="2"/>
    <n v="0.20000000000000007"/>
    <x v="12"/>
    <n v="4000"/>
    <n v="800.00000000000023"/>
    <n v="280.00000000000006"/>
    <n v="0.35"/>
    <n v="2021"/>
    <x v="2"/>
    <x v="2"/>
  </r>
  <r>
    <x v="0"/>
    <n v="1185732"/>
    <d v="2021-03-10T00:00:00"/>
    <x v="3"/>
    <s v="Missouri"/>
    <x v="24"/>
    <x v="3"/>
    <n v="0.25"/>
    <x v="7"/>
    <n v="2500"/>
    <n v="625"/>
    <n v="250"/>
    <n v="0.4"/>
    <n v="2021"/>
    <x v="2"/>
    <x v="2"/>
  </r>
  <r>
    <x v="0"/>
    <n v="1185732"/>
    <d v="2021-03-10T00:00:00"/>
    <x v="3"/>
    <s v="Missouri"/>
    <x v="24"/>
    <x v="4"/>
    <n v="0.4"/>
    <x v="1"/>
    <n v="3000"/>
    <n v="1200"/>
    <n v="420"/>
    <n v="0.35"/>
    <n v="2021"/>
    <x v="2"/>
    <x v="2"/>
  </r>
  <r>
    <x v="0"/>
    <n v="1185732"/>
    <d v="2021-03-10T00:00:00"/>
    <x v="3"/>
    <s v="Missouri"/>
    <x v="24"/>
    <x v="5"/>
    <n v="0.30000000000000004"/>
    <x v="9"/>
    <n v="4000"/>
    <n v="1200.0000000000002"/>
    <n v="600.00000000000011"/>
    <n v="0.5"/>
    <n v="2021"/>
    <x v="2"/>
    <x v="2"/>
  </r>
  <r>
    <x v="0"/>
    <n v="1185732"/>
    <d v="2021-04-11T00:00:00"/>
    <x v="3"/>
    <s v="Missouri"/>
    <x v="24"/>
    <x v="0"/>
    <n v="0.30000000000000004"/>
    <x v="9"/>
    <n v="6250"/>
    <n v="1875.0000000000002"/>
    <n v="750.00000000000011"/>
    <n v="0.4"/>
    <n v="2021"/>
    <x v="3"/>
    <x v="3"/>
  </r>
  <r>
    <x v="0"/>
    <n v="1185732"/>
    <d v="2021-04-11T00:00:00"/>
    <x v="3"/>
    <s v="Missouri"/>
    <x v="24"/>
    <x v="1"/>
    <n v="0.25000000000000006"/>
    <x v="7"/>
    <n v="3250"/>
    <n v="812.50000000000023"/>
    <n v="284.37500000000006"/>
    <n v="0.35"/>
    <n v="2021"/>
    <x v="3"/>
    <x v="3"/>
  </r>
  <r>
    <x v="0"/>
    <n v="1185732"/>
    <d v="2021-04-11T00:00:00"/>
    <x v="3"/>
    <s v="Missouri"/>
    <x v="24"/>
    <x v="2"/>
    <n v="0.15000000000000008"/>
    <x v="17"/>
    <n v="3250"/>
    <n v="487.50000000000023"/>
    <n v="170.62500000000006"/>
    <n v="0.35"/>
    <n v="2021"/>
    <x v="3"/>
    <x v="3"/>
  </r>
  <r>
    <x v="0"/>
    <n v="1185732"/>
    <d v="2021-04-11T00:00:00"/>
    <x v="3"/>
    <s v="Missouri"/>
    <x v="24"/>
    <x v="3"/>
    <n v="0.2"/>
    <x v="12"/>
    <n v="2500"/>
    <n v="500"/>
    <n v="200"/>
    <n v="0.4"/>
    <n v="2021"/>
    <x v="3"/>
    <x v="3"/>
  </r>
  <r>
    <x v="0"/>
    <n v="1185732"/>
    <d v="2021-04-11T00:00:00"/>
    <x v="3"/>
    <s v="Missouri"/>
    <x v="24"/>
    <x v="4"/>
    <n v="0.35000000000000003"/>
    <x v="8"/>
    <n v="2750"/>
    <n v="962.50000000000011"/>
    <n v="336.875"/>
    <n v="0.35"/>
    <n v="2021"/>
    <x v="3"/>
    <x v="3"/>
  </r>
  <r>
    <x v="0"/>
    <n v="1185732"/>
    <d v="2021-04-11T00:00:00"/>
    <x v="3"/>
    <s v="Missouri"/>
    <x v="24"/>
    <x v="5"/>
    <n v="0.25000000000000006"/>
    <x v="7"/>
    <n v="4000"/>
    <n v="1000.0000000000002"/>
    <n v="500.00000000000011"/>
    <n v="0.5"/>
    <n v="2021"/>
    <x v="3"/>
    <x v="3"/>
  </r>
  <r>
    <x v="0"/>
    <n v="1185732"/>
    <d v="2021-05-12T00:00:00"/>
    <x v="3"/>
    <s v="Missouri"/>
    <x v="24"/>
    <x v="0"/>
    <n v="0.35000000000000003"/>
    <x v="8"/>
    <n v="6700"/>
    <n v="2345"/>
    <n v="938"/>
    <n v="0.4"/>
    <n v="2021"/>
    <x v="4"/>
    <x v="4"/>
  </r>
  <r>
    <x v="0"/>
    <n v="1185732"/>
    <d v="2021-05-12T00:00:00"/>
    <x v="3"/>
    <s v="Missouri"/>
    <x v="24"/>
    <x v="1"/>
    <n v="0.3000000000000001"/>
    <x v="9"/>
    <n v="3750"/>
    <n v="1125.0000000000005"/>
    <n v="393.75000000000011"/>
    <n v="0.35"/>
    <n v="2021"/>
    <x v="4"/>
    <x v="4"/>
  </r>
  <r>
    <x v="0"/>
    <n v="1185732"/>
    <d v="2021-05-12T00:00:00"/>
    <x v="3"/>
    <s v="Missouri"/>
    <x v="24"/>
    <x v="2"/>
    <n v="0.25000000000000006"/>
    <x v="7"/>
    <n v="3500"/>
    <n v="875.00000000000023"/>
    <n v="306.25000000000006"/>
    <n v="0.35"/>
    <n v="2021"/>
    <x v="4"/>
    <x v="4"/>
  </r>
  <r>
    <x v="0"/>
    <n v="1185732"/>
    <d v="2021-05-12T00:00:00"/>
    <x v="3"/>
    <s v="Missouri"/>
    <x v="24"/>
    <x v="3"/>
    <n v="0.25000000000000006"/>
    <x v="7"/>
    <n v="2750"/>
    <n v="687.50000000000011"/>
    <n v="275.00000000000006"/>
    <n v="0.4"/>
    <n v="2021"/>
    <x v="4"/>
    <x v="4"/>
  </r>
  <r>
    <x v="0"/>
    <n v="1185732"/>
    <d v="2021-05-12T00:00:00"/>
    <x v="3"/>
    <s v="Missouri"/>
    <x v="24"/>
    <x v="4"/>
    <n v="0.39999999999999997"/>
    <x v="1"/>
    <n v="3000"/>
    <n v="1200"/>
    <n v="420"/>
    <n v="0.35"/>
    <n v="2021"/>
    <x v="4"/>
    <x v="4"/>
  </r>
  <r>
    <x v="0"/>
    <n v="1185732"/>
    <d v="2021-05-12T00:00:00"/>
    <x v="3"/>
    <s v="Missouri"/>
    <x v="24"/>
    <x v="5"/>
    <n v="0.44999999999999996"/>
    <x v="2"/>
    <n v="4000"/>
    <n v="1799.9999999999998"/>
    <n v="899.99999999999989"/>
    <n v="0.5"/>
    <n v="2021"/>
    <x v="4"/>
    <x v="4"/>
  </r>
  <r>
    <x v="0"/>
    <n v="1185732"/>
    <d v="2021-06-11T00:00:00"/>
    <x v="3"/>
    <s v="Missouri"/>
    <x v="24"/>
    <x v="0"/>
    <n v="0.30000000000000004"/>
    <x v="9"/>
    <n v="6500"/>
    <n v="1950.0000000000002"/>
    <n v="780.00000000000011"/>
    <n v="0.4"/>
    <n v="2021"/>
    <x v="5"/>
    <x v="5"/>
  </r>
  <r>
    <x v="0"/>
    <n v="1185732"/>
    <d v="2021-06-11T00:00:00"/>
    <x v="3"/>
    <s v="Missouri"/>
    <x v="24"/>
    <x v="1"/>
    <n v="0.25000000000000011"/>
    <x v="7"/>
    <n v="4000"/>
    <n v="1000.0000000000005"/>
    <n v="350.00000000000011"/>
    <n v="0.35"/>
    <n v="2021"/>
    <x v="5"/>
    <x v="5"/>
  </r>
  <r>
    <x v="0"/>
    <n v="1185732"/>
    <d v="2021-06-11T00:00:00"/>
    <x v="3"/>
    <s v="Missouri"/>
    <x v="24"/>
    <x v="2"/>
    <n v="0.20000000000000007"/>
    <x v="12"/>
    <n v="4250"/>
    <n v="850.00000000000023"/>
    <n v="297.50000000000006"/>
    <n v="0.35"/>
    <n v="2021"/>
    <x v="5"/>
    <x v="5"/>
  </r>
  <r>
    <x v="0"/>
    <n v="1185732"/>
    <d v="2021-06-11T00:00:00"/>
    <x v="3"/>
    <s v="Missouri"/>
    <x v="24"/>
    <x v="3"/>
    <n v="0.20000000000000007"/>
    <x v="12"/>
    <n v="4000"/>
    <n v="800.00000000000023"/>
    <n v="320.00000000000011"/>
    <n v="0.4"/>
    <n v="2021"/>
    <x v="5"/>
    <x v="5"/>
  </r>
  <r>
    <x v="0"/>
    <n v="1185732"/>
    <d v="2021-06-11T00:00:00"/>
    <x v="3"/>
    <s v="Missouri"/>
    <x v="24"/>
    <x v="4"/>
    <n v="0.35000000000000003"/>
    <x v="8"/>
    <n v="4000"/>
    <n v="1400.0000000000002"/>
    <n v="490.00000000000006"/>
    <n v="0.35"/>
    <n v="2021"/>
    <x v="5"/>
    <x v="5"/>
  </r>
  <r>
    <x v="0"/>
    <n v="1185732"/>
    <d v="2021-06-11T00:00:00"/>
    <x v="3"/>
    <s v="Missouri"/>
    <x v="24"/>
    <x v="5"/>
    <n v="0.4"/>
    <x v="1"/>
    <n v="5750"/>
    <n v="2300"/>
    <n v="1150"/>
    <n v="0.5"/>
    <n v="2021"/>
    <x v="5"/>
    <x v="5"/>
  </r>
  <r>
    <x v="0"/>
    <n v="1185732"/>
    <d v="2021-07-10T00:00:00"/>
    <x v="3"/>
    <s v="Missouri"/>
    <x v="24"/>
    <x v="0"/>
    <n v="0.35000000000000003"/>
    <x v="8"/>
    <n v="8000"/>
    <n v="2800.0000000000005"/>
    <n v="1120.0000000000002"/>
    <n v="0.4"/>
    <n v="2021"/>
    <x v="6"/>
    <x v="6"/>
  </r>
  <r>
    <x v="0"/>
    <n v="1185732"/>
    <d v="2021-07-10T00:00:00"/>
    <x v="3"/>
    <s v="Missouri"/>
    <x v="24"/>
    <x v="1"/>
    <n v="0.3000000000000001"/>
    <x v="9"/>
    <n v="5500"/>
    <n v="1650.0000000000005"/>
    <n v="577.50000000000011"/>
    <n v="0.35"/>
    <n v="2021"/>
    <x v="6"/>
    <x v="6"/>
  </r>
  <r>
    <x v="0"/>
    <n v="1185732"/>
    <d v="2021-07-10T00:00:00"/>
    <x v="3"/>
    <s v="Missouri"/>
    <x v="24"/>
    <x v="2"/>
    <n v="0.25000000000000006"/>
    <x v="7"/>
    <n v="4750"/>
    <n v="1187.5000000000002"/>
    <n v="415.62500000000006"/>
    <n v="0.35"/>
    <n v="2021"/>
    <x v="6"/>
    <x v="6"/>
  </r>
  <r>
    <x v="0"/>
    <n v="1185732"/>
    <d v="2021-07-10T00:00:00"/>
    <x v="3"/>
    <s v="Missouri"/>
    <x v="24"/>
    <x v="3"/>
    <n v="0.25000000000000006"/>
    <x v="7"/>
    <n v="4250"/>
    <n v="1062.5000000000002"/>
    <n v="425.00000000000011"/>
    <n v="0.4"/>
    <n v="2021"/>
    <x v="6"/>
    <x v="6"/>
  </r>
  <r>
    <x v="0"/>
    <n v="1185732"/>
    <d v="2021-07-10T00:00:00"/>
    <x v="3"/>
    <s v="Missouri"/>
    <x v="24"/>
    <x v="4"/>
    <n v="0.35000000000000003"/>
    <x v="8"/>
    <n v="4250"/>
    <n v="1487.5000000000002"/>
    <n v="520.625"/>
    <n v="0.35"/>
    <n v="2021"/>
    <x v="6"/>
    <x v="6"/>
  </r>
  <r>
    <x v="0"/>
    <n v="1185732"/>
    <d v="2021-07-10T00:00:00"/>
    <x v="3"/>
    <s v="Missouri"/>
    <x v="24"/>
    <x v="5"/>
    <n v="0.4"/>
    <x v="1"/>
    <n v="6000"/>
    <n v="2400"/>
    <n v="1200"/>
    <n v="0.5"/>
    <n v="2021"/>
    <x v="6"/>
    <x v="6"/>
  </r>
  <r>
    <x v="0"/>
    <n v="1185732"/>
    <d v="2021-08-11T00:00:00"/>
    <x v="3"/>
    <s v="Missouri"/>
    <x v="24"/>
    <x v="0"/>
    <n v="0.35000000000000003"/>
    <x v="8"/>
    <n v="7500"/>
    <n v="2625.0000000000005"/>
    <n v="1050.0000000000002"/>
    <n v="0.4"/>
    <n v="2021"/>
    <x v="7"/>
    <x v="7"/>
  </r>
  <r>
    <x v="0"/>
    <n v="1185732"/>
    <d v="2021-08-11T00:00:00"/>
    <x v="3"/>
    <s v="Missouri"/>
    <x v="24"/>
    <x v="1"/>
    <n v="0.35000000000000009"/>
    <x v="8"/>
    <n v="5250"/>
    <n v="1837.5000000000005"/>
    <n v="643.12500000000011"/>
    <n v="0.35"/>
    <n v="2021"/>
    <x v="7"/>
    <x v="7"/>
  </r>
  <r>
    <x v="0"/>
    <n v="1185732"/>
    <d v="2021-08-11T00:00:00"/>
    <x v="3"/>
    <s v="Missouri"/>
    <x v="24"/>
    <x v="2"/>
    <n v="0.30000000000000004"/>
    <x v="9"/>
    <n v="4500"/>
    <n v="1350.0000000000002"/>
    <n v="472.50000000000006"/>
    <n v="0.35"/>
    <n v="2021"/>
    <x v="7"/>
    <x v="7"/>
  </r>
  <r>
    <x v="0"/>
    <n v="1185732"/>
    <d v="2021-08-11T00:00:00"/>
    <x v="3"/>
    <s v="Missouri"/>
    <x v="24"/>
    <x v="3"/>
    <n v="0.20000000000000007"/>
    <x v="12"/>
    <n v="3750"/>
    <n v="750.00000000000023"/>
    <n v="300.00000000000011"/>
    <n v="0.4"/>
    <n v="2021"/>
    <x v="7"/>
    <x v="7"/>
  </r>
  <r>
    <x v="0"/>
    <n v="1185732"/>
    <d v="2021-08-11T00:00:00"/>
    <x v="3"/>
    <s v="Missouri"/>
    <x v="24"/>
    <x v="4"/>
    <n v="0.30000000000000004"/>
    <x v="9"/>
    <n v="3500"/>
    <n v="1050.0000000000002"/>
    <n v="367.50000000000006"/>
    <n v="0.35"/>
    <n v="2021"/>
    <x v="7"/>
    <x v="7"/>
  </r>
  <r>
    <x v="0"/>
    <n v="1185732"/>
    <d v="2021-08-11T00:00:00"/>
    <x v="3"/>
    <s v="Missouri"/>
    <x v="24"/>
    <x v="5"/>
    <n v="0.35000000000000003"/>
    <x v="8"/>
    <n v="5250"/>
    <n v="1837.5000000000002"/>
    <n v="918.75000000000011"/>
    <n v="0.5"/>
    <n v="2021"/>
    <x v="7"/>
    <x v="7"/>
  </r>
  <r>
    <x v="0"/>
    <n v="1185732"/>
    <d v="2021-09-12T00:00:00"/>
    <x v="3"/>
    <s v="Missouri"/>
    <x v="24"/>
    <x v="0"/>
    <n v="0.30000000000000004"/>
    <x v="9"/>
    <n v="6500"/>
    <n v="1950.0000000000002"/>
    <n v="780.00000000000011"/>
    <n v="0.4"/>
    <n v="2021"/>
    <x v="8"/>
    <x v="8"/>
  </r>
  <r>
    <x v="0"/>
    <n v="1185732"/>
    <d v="2021-09-12T00:00:00"/>
    <x v="3"/>
    <s v="Missouri"/>
    <x v="24"/>
    <x v="1"/>
    <n v="0.25000000000000011"/>
    <x v="7"/>
    <n v="4500"/>
    <n v="1125.0000000000005"/>
    <n v="393.75000000000011"/>
    <n v="0.35"/>
    <n v="2021"/>
    <x v="8"/>
    <x v="8"/>
  </r>
  <r>
    <x v="0"/>
    <n v="1185732"/>
    <d v="2021-09-12T00:00:00"/>
    <x v="3"/>
    <s v="Missouri"/>
    <x v="24"/>
    <x v="2"/>
    <n v="0.10000000000000002"/>
    <x v="18"/>
    <n v="3500"/>
    <n v="350.00000000000006"/>
    <n v="122.50000000000001"/>
    <n v="0.35"/>
    <n v="2021"/>
    <x v="8"/>
    <x v="8"/>
  </r>
  <r>
    <x v="0"/>
    <n v="1185732"/>
    <d v="2021-09-12T00:00:00"/>
    <x v="3"/>
    <s v="Missouri"/>
    <x v="24"/>
    <x v="3"/>
    <n v="0.10000000000000002"/>
    <x v="18"/>
    <n v="3250"/>
    <n v="325.00000000000006"/>
    <n v="130.00000000000003"/>
    <n v="0.4"/>
    <n v="2021"/>
    <x v="8"/>
    <x v="8"/>
  </r>
  <r>
    <x v="0"/>
    <n v="1185732"/>
    <d v="2021-09-12T00:00:00"/>
    <x v="3"/>
    <s v="Missouri"/>
    <x v="24"/>
    <x v="4"/>
    <n v="0.2"/>
    <x v="12"/>
    <n v="3250"/>
    <n v="650"/>
    <n v="227.49999999999997"/>
    <n v="0.35"/>
    <n v="2021"/>
    <x v="8"/>
    <x v="8"/>
  </r>
  <r>
    <x v="0"/>
    <n v="1185732"/>
    <d v="2021-09-12T00:00:00"/>
    <x v="3"/>
    <s v="Missouri"/>
    <x v="24"/>
    <x v="5"/>
    <n v="0.25000000000000006"/>
    <x v="7"/>
    <n v="4000"/>
    <n v="1000.0000000000002"/>
    <n v="500.00000000000011"/>
    <n v="0.5"/>
    <n v="2021"/>
    <x v="8"/>
    <x v="8"/>
  </r>
  <r>
    <x v="0"/>
    <n v="1185732"/>
    <d v="2021-10-11T00:00:00"/>
    <x v="3"/>
    <s v="Missouri"/>
    <x v="24"/>
    <x v="0"/>
    <n v="0.3"/>
    <x v="9"/>
    <n v="5750"/>
    <n v="1725"/>
    <n v="690"/>
    <n v="0.4"/>
    <n v="2021"/>
    <x v="9"/>
    <x v="9"/>
  </r>
  <r>
    <x v="0"/>
    <n v="1185732"/>
    <d v="2021-10-11T00:00:00"/>
    <x v="3"/>
    <s v="Missouri"/>
    <x v="24"/>
    <x v="1"/>
    <n v="0.2"/>
    <x v="12"/>
    <n v="4000"/>
    <n v="800"/>
    <n v="280"/>
    <n v="0.35"/>
    <n v="2021"/>
    <x v="9"/>
    <x v="9"/>
  </r>
  <r>
    <x v="0"/>
    <n v="1185732"/>
    <d v="2021-10-11T00:00:00"/>
    <x v="3"/>
    <s v="Missouri"/>
    <x v="24"/>
    <x v="2"/>
    <n v="0.2"/>
    <x v="12"/>
    <n v="3000"/>
    <n v="600"/>
    <n v="210"/>
    <n v="0.35"/>
    <n v="2021"/>
    <x v="9"/>
    <x v="9"/>
  </r>
  <r>
    <x v="0"/>
    <n v="1185732"/>
    <d v="2021-10-11T00:00:00"/>
    <x v="3"/>
    <s v="Missouri"/>
    <x v="24"/>
    <x v="3"/>
    <n v="0.2"/>
    <x v="12"/>
    <n v="2750"/>
    <n v="550"/>
    <n v="220"/>
    <n v="0.4"/>
    <n v="2021"/>
    <x v="9"/>
    <x v="9"/>
  </r>
  <r>
    <x v="0"/>
    <n v="1185732"/>
    <d v="2021-10-11T00:00:00"/>
    <x v="3"/>
    <s v="Missouri"/>
    <x v="24"/>
    <x v="4"/>
    <n v="0.3"/>
    <x v="9"/>
    <n v="2750"/>
    <n v="825"/>
    <n v="288.75"/>
    <n v="0.35"/>
    <n v="2021"/>
    <x v="9"/>
    <x v="9"/>
  </r>
  <r>
    <x v="0"/>
    <n v="1185732"/>
    <d v="2021-10-11T00:00:00"/>
    <x v="3"/>
    <s v="Missouri"/>
    <x v="24"/>
    <x v="5"/>
    <n v="0.34999999999999992"/>
    <x v="8"/>
    <n v="4000"/>
    <n v="1399.9999999999998"/>
    <n v="699.99999999999989"/>
    <n v="0.5"/>
    <n v="2021"/>
    <x v="9"/>
    <x v="9"/>
  </r>
  <r>
    <x v="0"/>
    <n v="1185732"/>
    <d v="2021-11-11T00:00:00"/>
    <x v="3"/>
    <s v="Missouri"/>
    <x v="24"/>
    <x v="0"/>
    <n v="0.30000000000000004"/>
    <x v="9"/>
    <n v="5500"/>
    <n v="1650.0000000000002"/>
    <n v="660.00000000000011"/>
    <n v="0.4"/>
    <n v="2021"/>
    <x v="10"/>
    <x v="10"/>
  </r>
  <r>
    <x v="0"/>
    <n v="1185732"/>
    <d v="2021-11-11T00:00:00"/>
    <x v="3"/>
    <s v="Missouri"/>
    <x v="24"/>
    <x v="1"/>
    <n v="0.20000000000000007"/>
    <x v="12"/>
    <n v="4000"/>
    <n v="800.00000000000023"/>
    <n v="280.00000000000006"/>
    <n v="0.35"/>
    <n v="2021"/>
    <x v="10"/>
    <x v="10"/>
  </r>
  <r>
    <x v="0"/>
    <n v="1185732"/>
    <d v="2021-11-11T00:00:00"/>
    <x v="3"/>
    <s v="Missouri"/>
    <x v="24"/>
    <x v="2"/>
    <n v="0.20000000000000007"/>
    <x v="12"/>
    <n v="3450"/>
    <n v="690.00000000000023"/>
    <n v="241.50000000000006"/>
    <n v="0.35"/>
    <n v="2021"/>
    <x v="10"/>
    <x v="10"/>
  </r>
  <r>
    <x v="0"/>
    <n v="1185732"/>
    <d v="2021-11-11T00:00:00"/>
    <x v="3"/>
    <s v="Missouri"/>
    <x v="24"/>
    <x v="3"/>
    <n v="0.20000000000000007"/>
    <x v="12"/>
    <n v="3750"/>
    <n v="750.00000000000023"/>
    <n v="300.00000000000011"/>
    <n v="0.4"/>
    <n v="2021"/>
    <x v="10"/>
    <x v="10"/>
  </r>
  <r>
    <x v="0"/>
    <n v="1185732"/>
    <d v="2021-11-11T00:00:00"/>
    <x v="3"/>
    <s v="Missouri"/>
    <x v="24"/>
    <x v="4"/>
    <n v="0.39999999999999997"/>
    <x v="1"/>
    <n v="3500"/>
    <n v="1399.9999999999998"/>
    <n v="489.99999999999989"/>
    <n v="0.35"/>
    <n v="2021"/>
    <x v="10"/>
    <x v="10"/>
  </r>
  <r>
    <x v="0"/>
    <n v="1185732"/>
    <d v="2021-11-11T00:00:00"/>
    <x v="3"/>
    <s v="Missouri"/>
    <x v="24"/>
    <x v="5"/>
    <n v="0.44999999999999984"/>
    <x v="2"/>
    <n v="4500"/>
    <n v="2024.9999999999993"/>
    <n v="1012.4999999999997"/>
    <n v="0.5"/>
    <n v="2021"/>
    <x v="10"/>
    <x v="10"/>
  </r>
  <r>
    <x v="0"/>
    <n v="1185732"/>
    <d v="2021-12-10T00:00:00"/>
    <x v="3"/>
    <s v="Missouri"/>
    <x v="24"/>
    <x v="0"/>
    <n v="0.39999999999999997"/>
    <x v="1"/>
    <n v="7000"/>
    <n v="2799.9999999999995"/>
    <n v="1119.9999999999998"/>
    <n v="0.4"/>
    <n v="2021"/>
    <x v="11"/>
    <x v="11"/>
  </r>
  <r>
    <x v="0"/>
    <n v="1185732"/>
    <d v="2021-12-10T00:00:00"/>
    <x v="3"/>
    <s v="Missouri"/>
    <x v="24"/>
    <x v="1"/>
    <n v="0.30000000000000004"/>
    <x v="9"/>
    <n v="5000"/>
    <n v="1500.0000000000002"/>
    <n v="525"/>
    <n v="0.35"/>
    <n v="2021"/>
    <x v="11"/>
    <x v="11"/>
  </r>
  <r>
    <x v="0"/>
    <n v="1185732"/>
    <d v="2021-12-10T00:00:00"/>
    <x v="3"/>
    <s v="Missouri"/>
    <x v="24"/>
    <x v="2"/>
    <n v="0.30000000000000004"/>
    <x v="9"/>
    <n v="4500"/>
    <n v="1350.0000000000002"/>
    <n v="472.50000000000006"/>
    <n v="0.35"/>
    <n v="2021"/>
    <x v="11"/>
    <x v="11"/>
  </r>
  <r>
    <x v="0"/>
    <n v="1185732"/>
    <d v="2021-12-10T00:00:00"/>
    <x v="3"/>
    <s v="Missouri"/>
    <x v="24"/>
    <x v="3"/>
    <n v="0.30000000000000004"/>
    <x v="9"/>
    <n v="4000"/>
    <n v="1200.0000000000002"/>
    <n v="480.00000000000011"/>
    <n v="0.4"/>
    <n v="2021"/>
    <x v="11"/>
    <x v="11"/>
  </r>
  <r>
    <x v="0"/>
    <n v="1185732"/>
    <d v="2021-12-10T00:00:00"/>
    <x v="3"/>
    <s v="Missouri"/>
    <x v="24"/>
    <x v="4"/>
    <n v="0.39999999999999997"/>
    <x v="1"/>
    <n v="4000"/>
    <n v="1599.9999999999998"/>
    <n v="559.99999999999989"/>
    <n v="0.35"/>
    <n v="2021"/>
    <x v="11"/>
    <x v="11"/>
  </r>
  <r>
    <x v="0"/>
    <n v="1185732"/>
    <d v="2021-12-10T00:00:00"/>
    <x v="3"/>
    <s v="Missouri"/>
    <x v="24"/>
    <x v="5"/>
    <n v="0.44999999999999984"/>
    <x v="2"/>
    <n v="5000"/>
    <n v="2249.9999999999991"/>
    <n v="1124.9999999999995"/>
    <n v="0.5"/>
    <n v="2021"/>
    <x v="11"/>
    <x v="11"/>
  </r>
  <r>
    <x v="2"/>
    <n v="1128299"/>
    <d v="2021-01-24T00:00:00"/>
    <x v="2"/>
    <s v="Utah"/>
    <x v="25"/>
    <x v="0"/>
    <n v="0.30000000000000004"/>
    <x v="9"/>
    <n v="3500"/>
    <n v="1050.0000000000002"/>
    <n v="367.50000000000006"/>
    <n v="0.35"/>
    <n v="2021"/>
    <x v="0"/>
    <x v="0"/>
  </r>
  <r>
    <x v="2"/>
    <n v="1128299"/>
    <d v="2021-01-24T00:00:00"/>
    <x v="2"/>
    <s v="Utah"/>
    <x v="25"/>
    <x v="1"/>
    <n v="0.4"/>
    <x v="1"/>
    <n v="3500"/>
    <n v="1400"/>
    <n v="489.99999999999994"/>
    <n v="0.35"/>
    <n v="2021"/>
    <x v="0"/>
    <x v="0"/>
  </r>
  <r>
    <x v="2"/>
    <n v="1128299"/>
    <d v="2021-01-24T00:00:00"/>
    <x v="2"/>
    <s v="Utah"/>
    <x v="25"/>
    <x v="2"/>
    <n v="0.4"/>
    <x v="1"/>
    <n v="3500"/>
    <n v="1400"/>
    <n v="489.99999999999994"/>
    <n v="0.35"/>
    <n v="2021"/>
    <x v="0"/>
    <x v="0"/>
  </r>
  <r>
    <x v="2"/>
    <n v="1128299"/>
    <d v="2021-01-24T00:00:00"/>
    <x v="2"/>
    <s v="Utah"/>
    <x v="25"/>
    <x v="3"/>
    <n v="0.4"/>
    <x v="1"/>
    <n v="2000"/>
    <n v="800"/>
    <n v="280"/>
    <n v="0.35"/>
    <n v="2021"/>
    <x v="0"/>
    <x v="0"/>
  </r>
  <r>
    <x v="2"/>
    <n v="1128299"/>
    <d v="2021-01-24T00:00:00"/>
    <x v="2"/>
    <s v="Utah"/>
    <x v="25"/>
    <x v="4"/>
    <n v="0.45000000000000007"/>
    <x v="2"/>
    <n v="1500"/>
    <n v="675.00000000000011"/>
    <n v="270.00000000000006"/>
    <n v="0.4"/>
    <n v="2021"/>
    <x v="0"/>
    <x v="0"/>
  </r>
  <r>
    <x v="2"/>
    <n v="1128299"/>
    <d v="2021-01-24T00:00:00"/>
    <x v="2"/>
    <s v="Utah"/>
    <x v="25"/>
    <x v="5"/>
    <n v="0.4"/>
    <x v="1"/>
    <n v="4000"/>
    <n v="1600"/>
    <n v="480"/>
    <n v="0.3"/>
    <n v="2021"/>
    <x v="0"/>
    <x v="0"/>
  </r>
  <r>
    <x v="2"/>
    <n v="1128299"/>
    <d v="2021-02-24T00:00:00"/>
    <x v="2"/>
    <s v="Utah"/>
    <x v="25"/>
    <x v="0"/>
    <n v="0.30000000000000004"/>
    <x v="9"/>
    <n v="4500"/>
    <n v="1350.0000000000002"/>
    <n v="472.50000000000006"/>
    <n v="0.35"/>
    <n v="2021"/>
    <x v="1"/>
    <x v="1"/>
  </r>
  <r>
    <x v="2"/>
    <n v="1128299"/>
    <d v="2021-02-24T00:00:00"/>
    <x v="2"/>
    <s v="Utah"/>
    <x v="25"/>
    <x v="1"/>
    <n v="0.4"/>
    <x v="1"/>
    <n v="3500"/>
    <n v="1400"/>
    <n v="489.99999999999994"/>
    <n v="0.35"/>
    <n v="2021"/>
    <x v="1"/>
    <x v="1"/>
  </r>
  <r>
    <x v="2"/>
    <n v="1128299"/>
    <d v="2021-02-24T00:00:00"/>
    <x v="2"/>
    <s v="Utah"/>
    <x v="25"/>
    <x v="2"/>
    <n v="0.4"/>
    <x v="1"/>
    <n v="3500"/>
    <n v="1400"/>
    <n v="489.99999999999994"/>
    <n v="0.35"/>
    <n v="2021"/>
    <x v="1"/>
    <x v="1"/>
  </r>
  <r>
    <x v="2"/>
    <n v="1128299"/>
    <d v="2021-02-24T00:00:00"/>
    <x v="2"/>
    <s v="Utah"/>
    <x v="25"/>
    <x v="3"/>
    <n v="0.4"/>
    <x v="1"/>
    <n v="2000"/>
    <n v="800"/>
    <n v="280"/>
    <n v="0.35"/>
    <n v="2021"/>
    <x v="1"/>
    <x v="1"/>
  </r>
  <r>
    <x v="2"/>
    <n v="1128299"/>
    <d v="2021-02-24T00:00:00"/>
    <x v="2"/>
    <s v="Utah"/>
    <x v="25"/>
    <x v="4"/>
    <n v="0.45000000000000007"/>
    <x v="2"/>
    <n v="1250"/>
    <n v="562.50000000000011"/>
    <n v="225.00000000000006"/>
    <n v="0.4"/>
    <n v="2021"/>
    <x v="1"/>
    <x v="1"/>
  </r>
  <r>
    <x v="2"/>
    <n v="1128299"/>
    <d v="2021-02-24T00:00:00"/>
    <x v="2"/>
    <s v="Utah"/>
    <x v="25"/>
    <x v="5"/>
    <n v="0.4"/>
    <x v="1"/>
    <n v="3250"/>
    <n v="1300"/>
    <n v="390"/>
    <n v="0.3"/>
    <n v="2021"/>
    <x v="1"/>
    <x v="1"/>
  </r>
  <r>
    <x v="2"/>
    <n v="1128299"/>
    <d v="2021-03-23T00:00:00"/>
    <x v="2"/>
    <s v="Utah"/>
    <x v="25"/>
    <x v="0"/>
    <n v="0.4"/>
    <x v="1"/>
    <n v="4750"/>
    <n v="1900"/>
    <n v="665"/>
    <n v="0.35"/>
    <n v="2021"/>
    <x v="2"/>
    <x v="2"/>
  </r>
  <r>
    <x v="2"/>
    <n v="1128299"/>
    <d v="2021-03-23T00:00:00"/>
    <x v="2"/>
    <s v="Utah"/>
    <x v="25"/>
    <x v="1"/>
    <n v="0.5"/>
    <x v="0"/>
    <n v="3250"/>
    <n v="1625"/>
    <n v="568.75"/>
    <n v="0.35"/>
    <n v="2021"/>
    <x v="2"/>
    <x v="2"/>
  </r>
  <r>
    <x v="2"/>
    <n v="1128299"/>
    <d v="2021-03-23T00:00:00"/>
    <x v="2"/>
    <s v="Utah"/>
    <x v="25"/>
    <x v="2"/>
    <n v="0.54999999999999993"/>
    <x v="4"/>
    <n v="3500"/>
    <n v="1924.9999999999998"/>
    <n v="673.74999999999989"/>
    <n v="0.35"/>
    <n v="2021"/>
    <x v="2"/>
    <x v="2"/>
  </r>
  <r>
    <x v="2"/>
    <n v="1128299"/>
    <d v="2021-03-23T00:00:00"/>
    <x v="2"/>
    <s v="Utah"/>
    <x v="25"/>
    <x v="3"/>
    <n v="0.5"/>
    <x v="0"/>
    <n v="2500"/>
    <n v="1250"/>
    <n v="437.5"/>
    <n v="0.35"/>
    <n v="2021"/>
    <x v="2"/>
    <x v="2"/>
  </r>
  <r>
    <x v="2"/>
    <n v="1128299"/>
    <d v="2021-03-23T00:00:00"/>
    <x v="2"/>
    <s v="Utah"/>
    <x v="25"/>
    <x v="4"/>
    <n v="0.55000000000000004"/>
    <x v="4"/>
    <n v="1000"/>
    <n v="550"/>
    <n v="220"/>
    <n v="0.4"/>
    <n v="2021"/>
    <x v="2"/>
    <x v="2"/>
  </r>
  <r>
    <x v="2"/>
    <n v="1128299"/>
    <d v="2021-03-23T00:00:00"/>
    <x v="2"/>
    <s v="Utah"/>
    <x v="25"/>
    <x v="5"/>
    <n v="0.5"/>
    <x v="0"/>
    <n v="3000"/>
    <n v="1500"/>
    <n v="450"/>
    <n v="0.3"/>
    <n v="2021"/>
    <x v="2"/>
    <x v="2"/>
  </r>
  <r>
    <x v="2"/>
    <n v="1128299"/>
    <d v="2021-04-24T00:00:00"/>
    <x v="2"/>
    <s v="Utah"/>
    <x v="25"/>
    <x v="0"/>
    <n v="0.55000000000000004"/>
    <x v="4"/>
    <n v="4750"/>
    <n v="2612.5"/>
    <n v="914.37499999999989"/>
    <n v="0.35"/>
    <n v="2021"/>
    <x v="3"/>
    <x v="3"/>
  </r>
  <r>
    <x v="2"/>
    <n v="1128299"/>
    <d v="2021-04-24T00:00:00"/>
    <x v="2"/>
    <s v="Utah"/>
    <x v="25"/>
    <x v="1"/>
    <n v="0.60000000000000009"/>
    <x v="3"/>
    <n v="2750"/>
    <n v="1650.0000000000002"/>
    <n v="577.5"/>
    <n v="0.35"/>
    <n v="2021"/>
    <x v="3"/>
    <x v="3"/>
  </r>
  <r>
    <x v="2"/>
    <n v="1128299"/>
    <d v="2021-04-24T00:00:00"/>
    <x v="2"/>
    <s v="Utah"/>
    <x v="25"/>
    <x v="2"/>
    <n v="0.60000000000000009"/>
    <x v="3"/>
    <n v="3250"/>
    <n v="1950.0000000000002"/>
    <n v="682.5"/>
    <n v="0.35"/>
    <n v="2021"/>
    <x v="3"/>
    <x v="3"/>
  </r>
  <r>
    <x v="2"/>
    <n v="1128299"/>
    <d v="2021-04-24T00:00:00"/>
    <x v="2"/>
    <s v="Utah"/>
    <x v="25"/>
    <x v="3"/>
    <n v="0.45000000000000007"/>
    <x v="2"/>
    <n v="2250"/>
    <n v="1012.5000000000001"/>
    <n v="354.375"/>
    <n v="0.35"/>
    <n v="2021"/>
    <x v="3"/>
    <x v="3"/>
  </r>
  <r>
    <x v="2"/>
    <n v="1128299"/>
    <d v="2021-04-24T00:00:00"/>
    <x v="2"/>
    <s v="Utah"/>
    <x v="25"/>
    <x v="4"/>
    <n v="0.50000000000000011"/>
    <x v="0"/>
    <n v="1250"/>
    <n v="625.00000000000011"/>
    <n v="250.00000000000006"/>
    <n v="0.4"/>
    <n v="2021"/>
    <x v="3"/>
    <x v="3"/>
  </r>
  <r>
    <x v="2"/>
    <n v="1128299"/>
    <d v="2021-04-24T00:00:00"/>
    <x v="2"/>
    <s v="Utah"/>
    <x v="25"/>
    <x v="5"/>
    <n v="0.65000000000000013"/>
    <x v="5"/>
    <n v="3000"/>
    <n v="1950.0000000000005"/>
    <n v="585.00000000000011"/>
    <n v="0.3"/>
    <n v="2021"/>
    <x v="3"/>
    <x v="3"/>
  </r>
  <r>
    <x v="2"/>
    <n v="1128299"/>
    <d v="2021-05-25T00:00:00"/>
    <x v="2"/>
    <s v="Utah"/>
    <x v="25"/>
    <x v="0"/>
    <n v="0.5"/>
    <x v="0"/>
    <n v="5000"/>
    <n v="2500"/>
    <n v="875"/>
    <n v="0.35"/>
    <n v="2021"/>
    <x v="4"/>
    <x v="4"/>
  </r>
  <r>
    <x v="2"/>
    <n v="1128299"/>
    <d v="2021-05-25T00:00:00"/>
    <x v="2"/>
    <s v="Utah"/>
    <x v="25"/>
    <x v="1"/>
    <n v="0.55000000000000004"/>
    <x v="4"/>
    <n v="3500"/>
    <n v="1925.0000000000002"/>
    <n v="673.75"/>
    <n v="0.35"/>
    <n v="2021"/>
    <x v="4"/>
    <x v="4"/>
  </r>
  <r>
    <x v="2"/>
    <n v="1128299"/>
    <d v="2021-05-25T00:00:00"/>
    <x v="2"/>
    <s v="Utah"/>
    <x v="25"/>
    <x v="2"/>
    <n v="0.55000000000000004"/>
    <x v="4"/>
    <n v="3500"/>
    <n v="1925.0000000000002"/>
    <n v="673.75"/>
    <n v="0.35"/>
    <n v="2021"/>
    <x v="4"/>
    <x v="4"/>
  </r>
  <r>
    <x v="2"/>
    <n v="1128299"/>
    <d v="2021-05-25T00:00:00"/>
    <x v="2"/>
    <s v="Utah"/>
    <x v="25"/>
    <x v="3"/>
    <n v="0.5"/>
    <x v="0"/>
    <n v="2750"/>
    <n v="1375"/>
    <n v="481.24999999999994"/>
    <n v="0.35"/>
    <n v="2021"/>
    <x v="4"/>
    <x v="4"/>
  </r>
  <r>
    <x v="2"/>
    <n v="1128299"/>
    <d v="2021-05-25T00:00:00"/>
    <x v="2"/>
    <s v="Utah"/>
    <x v="25"/>
    <x v="4"/>
    <n v="0.44999999999999996"/>
    <x v="2"/>
    <n v="1750"/>
    <n v="787.49999999999989"/>
    <n v="315"/>
    <n v="0.4"/>
    <n v="2021"/>
    <x v="4"/>
    <x v="4"/>
  </r>
  <r>
    <x v="2"/>
    <n v="1128299"/>
    <d v="2021-05-25T00:00:00"/>
    <x v="2"/>
    <s v="Utah"/>
    <x v="25"/>
    <x v="5"/>
    <n v="0.6"/>
    <x v="3"/>
    <n v="5250"/>
    <n v="3150"/>
    <n v="945"/>
    <n v="0.3"/>
    <n v="2021"/>
    <x v="4"/>
    <x v="4"/>
  </r>
  <r>
    <x v="2"/>
    <n v="1128299"/>
    <d v="2021-06-24T00:00:00"/>
    <x v="2"/>
    <s v="Utah"/>
    <x v="25"/>
    <x v="0"/>
    <n v="0.54999999999999993"/>
    <x v="4"/>
    <n v="7750"/>
    <n v="4262.4999999999991"/>
    <n v="1491.8749999999995"/>
    <n v="0.35"/>
    <n v="2021"/>
    <x v="5"/>
    <x v="5"/>
  </r>
  <r>
    <x v="2"/>
    <n v="1128299"/>
    <d v="2021-06-24T00:00:00"/>
    <x v="2"/>
    <s v="Utah"/>
    <x v="25"/>
    <x v="1"/>
    <n v="0.64999999999999991"/>
    <x v="5"/>
    <n v="6500"/>
    <n v="4224.9999999999991"/>
    <n v="1478.7499999999995"/>
    <n v="0.35"/>
    <n v="2021"/>
    <x v="5"/>
    <x v="5"/>
  </r>
  <r>
    <x v="2"/>
    <n v="1128299"/>
    <d v="2021-06-24T00:00:00"/>
    <x v="2"/>
    <s v="Utah"/>
    <x v="25"/>
    <x v="2"/>
    <n v="0.79999999999999993"/>
    <x v="10"/>
    <n v="6500"/>
    <n v="5200"/>
    <n v="1819.9999999999998"/>
    <n v="0.35"/>
    <n v="2021"/>
    <x v="5"/>
    <x v="5"/>
  </r>
  <r>
    <x v="2"/>
    <n v="1128299"/>
    <d v="2021-06-24T00:00:00"/>
    <x v="2"/>
    <s v="Utah"/>
    <x v="25"/>
    <x v="3"/>
    <n v="0.79999999999999993"/>
    <x v="10"/>
    <n v="5250"/>
    <n v="4200"/>
    <n v="1470"/>
    <n v="0.35"/>
    <n v="2021"/>
    <x v="5"/>
    <x v="5"/>
  </r>
  <r>
    <x v="2"/>
    <n v="1128299"/>
    <d v="2021-06-24T00:00:00"/>
    <x v="2"/>
    <s v="Utah"/>
    <x v="25"/>
    <x v="4"/>
    <n v="0.9"/>
    <x v="15"/>
    <n v="4000"/>
    <n v="3600"/>
    <n v="1440"/>
    <n v="0.4"/>
    <n v="2021"/>
    <x v="5"/>
    <x v="5"/>
  </r>
  <r>
    <x v="2"/>
    <n v="1128299"/>
    <d v="2021-06-24T00:00:00"/>
    <x v="2"/>
    <s v="Utah"/>
    <x v="25"/>
    <x v="5"/>
    <n v="1.05"/>
    <x v="20"/>
    <n v="7000"/>
    <n v="7350"/>
    <n v="2205"/>
    <n v="0.3"/>
    <n v="2021"/>
    <x v="5"/>
    <x v="5"/>
  </r>
  <r>
    <x v="2"/>
    <n v="1128299"/>
    <d v="2021-07-23T00:00:00"/>
    <x v="2"/>
    <s v="Utah"/>
    <x v="25"/>
    <x v="0"/>
    <n v="0.85"/>
    <x v="13"/>
    <n v="8500"/>
    <n v="7225"/>
    <n v="2528.75"/>
    <n v="0.35"/>
    <n v="2021"/>
    <x v="6"/>
    <x v="6"/>
  </r>
  <r>
    <x v="2"/>
    <n v="1128299"/>
    <d v="2021-07-23T00:00:00"/>
    <x v="2"/>
    <s v="Utah"/>
    <x v="25"/>
    <x v="1"/>
    <n v="0.9"/>
    <x v="15"/>
    <n v="7000"/>
    <n v="6300"/>
    <n v="2205"/>
    <n v="0.35"/>
    <n v="2021"/>
    <x v="6"/>
    <x v="6"/>
  </r>
  <r>
    <x v="2"/>
    <n v="1128299"/>
    <d v="2021-07-23T00:00:00"/>
    <x v="2"/>
    <s v="Utah"/>
    <x v="25"/>
    <x v="2"/>
    <n v="0.9"/>
    <x v="15"/>
    <n v="6500"/>
    <n v="5850"/>
    <n v="2047.4999999999998"/>
    <n v="0.35"/>
    <n v="2021"/>
    <x v="6"/>
    <x v="6"/>
  </r>
  <r>
    <x v="2"/>
    <n v="1128299"/>
    <d v="2021-07-23T00:00:00"/>
    <x v="2"/>
    <s v="Utah"/>
    <x v="25"/>
    <x v="3"/>
    <n v="0.85"/>
    <x v="13"/>
    <n v="5500"/>
    <n v="4675"/>
    <n v="1636.25"/>
    <n v="0.35"/>
    <n v="2021"/>
    <x v="6"/>
    <x v="6"/>
  </r>
  <r>
    <x v="2"/>
    <n v="1128299"/>
    <d v="2021-07-23T00:00:00"/>
    <x v="2"/>
    <s v="Utah"/>
    <x v="25"/>
    <x v="4"/>
    <n v="0.9"/>
    <x v="15"/>
    <n v="6000"/>
    <n v="5400"/>
    <n v="2160"/>
    <n v="0.4"/>
    <n v="2021"/>
    <x v="6"/>
    <x v="6"/>
  </r>
  <r>
    <x v="2"/>
    <n v="1128299"/>
    <d v="2021-07-23T00:00:00"/>
    <x v="2"/>
    <s v="Utah"/>
    <x v="25"/>
    <x v="5"/>
    <n v="1.05"/>
    <x v="20"/>
    <n v="6000"/>
    <n v="6300"/>
    <n v="1890"/>
    <n v="0.3"/>
    <n v="2021"/>
    <x v="6"/>
    <x v="6"/>
  </r>
  <r>
    <x v="2"/>
    <n v="1128299"/>
    <d v="2021-08-24T00:00:00"/>
    <x v="2"/>
    <s v="Utah"/>
    <x v="25"/>
    <x v="0"/>
    <n v="0.9"/>
    <x v="15"/>
    <n v="8000"/>
    <n v="7200"/>
    <n v="2520"/>
    <n v="0.35"/>
    <n v="2021"/>
    <x v="7"/>
    <x v="7"/>
  </r>
  <r>
    <x v="2"/>
    <n v="1128299"/>
    <d v="2021-08-24T00:00:00"/>
    <x v="2"/>
    <s v="Utah"/>
    <x v="25"/>
    <x v="1"/>
    <n v="0.8"/>
    <x v="10"/>
    <n v="7750"/>
    <n v="6200"/>
    <n v="2170"/>
    <n v="0.35"/>
    <n v="2021"/>
    <x v="7"/>
    <x v="7"/>
  </r>
  <r>
    <x v="2"/>
    <n v="1128299"/>
    <d v="2021-08-24T00:00:00"/>
    <x v="2"/>
    <s v="Utah"/>
    <x v="25"/>
    <x v="2"/>
    <n v="0.70000000000000007"/>
    <x v="6"/>
    <n v="6500"/>
    <n v="4550"/>
    <n v="1592.5"/>
    <n v="0.35"/>
    <n v="2021"/>
    <x v="7"/>
    <x v="7"/>
  </r>
  <r>
    <x v="2"/>
    <n v="1128299"/>
    <d v="2021-08-24T00:00:00"/>
    <x v="2"/>
    <s v="Utah"/>
    <x v="25"/>
    <x v="3"/>
    <n v="0.70000000000000007"/>
    <x v="6"/>
    <n v="4250"/>
    <n v="2975.0000000000005"/>
    <n v="1041.25"/>
    <n v="0.35"/>
    <n v="2021"/>
    <x v="7"/>
    <x v="7"/>
  </r>
  <r>
    <x v="2"/>
    <n v="1128299"/>
    <d v="2021-08-24T00:00:00"/>
    <x v="2"/>
    <s v="Utah"/>
    <x v="25"/>
    <x v="4"/>
    <n v="0.7"/>
    <x v="6"/>
    <n v="4250"/>
    <n v="2975"/>
    <n v="1190"/>
    <n v="0.4"/>
    <n v="2021"/>
    <x v="7"/>
    <x v="7"/>
  </r>
  <r>
    <x v="2"/>
    <n v="1128299"/>
    <d v="2021-08-24T00:00:00"/>
    <x v="2"/>
    <s v="Utah"/>
    <x v="25"/>
    <x v="5"/>
    <n v="0.75"/>
    <x v="11"/>
    <n v="2500"/>
    <n v="1875"/>
    <n v="562.5"/>
    <n v="0.3"/>
    <n v="2021"/>
    <x v="7"/>
    <x v="7"/>
  </r>
  <r>
    <x v="2"/>
    <n v="1128299"/>
    <d v="2021-09-25T00:00:00"/>
    <x v="2"/>
    <s v="Utah"/>
    <x v="25"/>
    <x v="0"/>
    <n v="0.50000000000000011"/>
    <x v="0"/>
    <n v="4500"/>
    <n v="2250.0000000000005"/>
    <n v="787.50000000000011"/>
    <n v="0.35"/>
    <n v="2021"/>
    <x v="8"/>
    <x v="8"/>
  </r>
  <r>
    <x v="2"/>
    <n v="1128299"/>
    <d v="2021-09-25T00:00:00"/>
    <x v="2"/>
    <s v="Utah"/>
    <x v="25"/>
    <x v="1"/>
    <n v="0.55000000000000016"/>
    <x v="4"/>
    <n v="4500"/>
    <n v="2475.0000000000009"/>
    <n v="866.25000000000023"/>
    <n v="0.35"/>
    <n v="2021"/>
    <x v="8"/>
    <x v="8"/>
  </r>
  <r>
    <x v="2"/>
    <n v="1128299"/>
    <d v="2021-09-25T00:00:00"/>
    <x v="2"/>
    <s v="Utah"/>
    <x v="25"/>
    <x v="2"/>
    <n v="0.50000000000000011"/>
    <x v="0"/>
    <n v="2500"/>
    <n v="1250.0000000000002"/>
    <n v="437.50000000000006"/>
    <n v="0.35"/>
    <n v="2021"/>
    <x v="8"/>
    <x v="8"/>
  </r>
  <r>
    <x v="2"/>
    <n v="1128299"/>
    <d v="2021-09-25T00:00:00"/>
    <x v="2"/>
    <s v="Utah"/>
    <x v="25"/>
    <x v="3"/>
    <n v="0.50000000000000011"/>
    <x v="0"/>
    <n v="2000"/>
    <n v="1000.0000000000002"/>
    <n v="350.00000000000006"/>
    <n v="0.35"/>
    <n v="2021"/>
    <x v="8"/>
    <x v="8"/>
  </r>
  <r>
    <x v="2"/>
    <n v="1128299"/>
    <d v="2021-09-25T00:00:00"/>
    <x v="2"/>
    <s v="Utah"/>
    <x v="25"/>
    <x v="4"/>
    <n v="0.60000000000000009"/>
    <x v="3"/>
    <n v="2250"/>
    <n v="1350.0000000000002"/>
    <n v="540.00000000000011"/>
    <n v="0.4"/>
    <n v="2021"/>
    <x v="8"/>
    <x v="8"/>
  </r>
  <r>
    <x v="2"/>
    <n v="1128299"/>
    <d v="2021-09-25T00:00:00"/>
    <x v="2"/>
    <s v="Utah"/>
    <x v="25"/>
    <x v="5"/>
    <n v="0.44999999999999996"/>
    <x v="2"/>
    <n v="2500"/>
    <n v="1125"/>
    <n v="337.5"/>
    <n v="0.3"/>
    <n v="2021"/>
    <x v="8"/>
    <x v="8"/>
  </r>
  <r>
    <x v="2"/>
    <n v="1128299"/>
    <d v="2021-10-24T00:00:00"/>
    <x v="2"/>
    <s v="Utah"/>
    <x v="25"/>
    <x v="0"/>
    <n v="0.4"/>
    <x v="1"/>
    <n v="3500"/>
    <n v="1400"/>
    <n v="489.99999999999994"/>
    <n v="0.35"/>
    <n v="2021"/>
    <x v="9"/>
    <x v="9"/>
  </r>
  <r>
    <x v="2"/>
    <n v="1128299"/>
    <d v="2021-10-24T00:00:00"/>
    <x v="2"/>
    <s v="Utah"/>
    <x v="25"/>
    <x v="1"/>
    <n v="0.55000000000000016"/>
    <x v="4"/>
    <n v="5250"/>
    <n v="2887.5000000000009"/>
    <n v="1010.6250000000002"/>
    <n v="0.35"/>
    <n v="2021"/>
    <x v="9"/>
    <x v="9"/>
  </r>
  <r>
    <x v="2"/>
    <n v="1128299"/>
    <d v="2021-10-24T00:00:00"/>
    <x v="2"/>
    <s v="Utah"/>
    <x v="25"/>
    <x v="2"/>
    <n v="0.50000000000000011"/>
    <x v="0"/>
    <n v="3500"/>
    <n v="1750.0000000000005"/>
    <n v="612.50000000000011"/>
    <n v="0.35"/>
    <n v="2021"/>
    <x v="9"/>
    <x v="9"/>
  </r>
  <r>
    <x v="2"/>
    <n v="1128299"/>
    <d v="2021-10-24T00:00:00"/>
    <x v="2"/>
    <s v="Utah"/>
    <x v="25"/>
    <x v="3"/>
    <n v="0.45000000000000007"/>
    <x v="2"/>
    <n v="3250"/>
    <n v="1462.5000000000002"/>
    <n v="511.87500000000006"/>
    <n v="0.35"/>
    <n v="2021"/>
    <x v="9"/>
    <x v="9"/>
  </r>
  <r>
    <x v="2"/>
    <n v="1128299"/>
    <d v="2021-10-24T00:00:00"/>
    <x v="2"/>
    <s v="Utah"/>
    <x v="25"/>
    <x v="4"/>
    <n v="0.55000000000000004"/>
    <x v="4"/>
    <n v="3000"/>
    <n v="1650.0000000000002"/>
    <n v="660.00000000000011"/>
    <n v="0.4"/>
    <n v="2021"/>
    <x v="9"/>
    <x v="9"/>
  </r>
  <r>
    <x v="2"/>
    <n v="1128299"/>
    <d v="2021-10-24T00:00:00"/>
    <x v="2"/>
    <s v="Utah"/>
    <x v="25"/>
    <x v="5"/>
    <n v="0.60000000000000009"/>
    <x v="3"/>
    <n v="3500"/>
    <n v="2100.0000000000005"/>
    <n v="630.00000000000011"/>
    <n v="0.3"/>
    <n v="2021"/>
    <x v="9"/>
    <x v="9"/>
  </r>
  <r>
    <x v="2"/>
    <n v="1128299"/>
    <d v="2021-11-24T00:00:00"/>
    <x v="2"/>
    <s v="Utah"/>
    <x v="25"/>
    <x v="0"/>
    <n v="0.45000000000000007"/>
    <x v="2"/>
    <n v="5750"/>
    <n v="2587.5000000000005"/>
    <n v="905.62500000000011"/>
    <n v="0.35"/>
    <n v="2021"/>
    <x v="10"/>
    <x v="10"/>
  </r>
  <r>
    <x v="2"/>
    <n v="1128299"/>
    <d v="2021-11-24T00:00:00"/>
    <x v="2"/>
    <s v="Utah"/>
    <x v="25"/>
    <x v="1"/>
    <n v="0.50000000000000011"/>
    <x v="0"/>
    <n v="6500"/>
    <n v="3250.0000000000009"/>
    <n v="1137.5000000000002"/>
    <n v="0.35"/>
    <n v="2021"/>
    <x v="10"/>
    <x v="10"/>
  </r>
  <r>
    <x v="2"/>
    <n v="1128299"/>
    <d v="2021-11-24T00:00:00"/>
    <x v="2"/>
    <s v="Utah"/>
    <x v="25"/>
    <x v="2"/>
    <n v="0.45000000000000007"/>
    <x v="2"/>
    <n v="4750"/>
    <n v="2137.5000000000005"/>
    <n v="748.12500000000011"/>
    <n v="0.35"/>
    <n v="2021"/>
    <x v="10"/>
    <x v="10"/>
  </r>
  <r>
    <x v="2"/>
    <n v="1128299"/>
    <d v="2021-11-24T00:00:00"/>
    <x v="2"/>
    <s v="Utah"/>
    <x v="25"/>
    <x v="3"/>
    <n v="0.55000000000000016"/>
    <x v="4"/>
    <n v="4500"/>
    <n v="2475.0000000000009"/>
    <n v="866.25000000000023"/>
    <n v="0.35"/>
    <n v="2021"/>
    <x v="10"/>
    <x v="10"/>
  </r>
  <r>
    <x v="2"/>
    <n v="1128299"/>
    <d v="2021-11-24T00:00:00"/>
    <x v="2"/>
    <s v="Utah"/>
    <x v="25"/>
    <x v="4"/>
    <n v="0.75000000000000011"/>
    <x v="11"/>
    <n v="4250"/>
    <n v="3187.5000000000005"/>
    <n v="1275.0000000000002"/>
    <n v="0.4"/>
    <n v="2021"/>
    <x v="10"/>
    <x v="10"/>
  </r>
  <r>
    <x v="2"/>
    <n v="1128299"/>
    <d v="2021-11-24T00:00:00"/>
    <x v="2"/>
    <s v="Utah"/>
    <x v="25"/>
    <x v="5"/>
    <n v="0.80000000000000016"/>
    <x v="10"/>
    <n v="5500"/>
    <n v="4400.0000000000009"/>
    <n v="1320.0000000000002"/>
    <n v="0.3"/>
    <n v="2021"/>
    <x v="10"/>
    <x v="10"/>
  </r>
  <r>
    <x v="2"/>
    <n v="1128299"/>
    <d v="2021-12-23T00:00:00"/>
    <x v="2"/>
    <s v="Utah"/>
    <x v="25"/>
    <x v="0"/>
    <n v="0.65000000000000013"/>
    <x v="5"/>
    <n v="7500"/>
    <n v="4875.0000000000009"/>
    <n v="1706.2500000000002"/>
    <n v="0.35"/>
    <n v="2021"/>
    <x v="11"/>
    <x v="11"/>
  </r>
  <r>
    <x v="2"/>
    <n v="1128299"/>
    <d v="2021-12-23T00:00:00"/>
    <x v="2"/>
    <s v="Utah"/>
    <x v="25"/>
    <x v="1"/>
    <n v="0.75000000000000022"/>
    <x v="11"/>
    <n v="7500"/>
    <n v="5625.0000000000018"/>
    <n v="1968.7500000000005"/>
    <n v="0.35"/>
    <n v="2021"/>
    <x v="11"/>
    <x v="11"/>
  </r>
  <r>
    <x v="2"/>
    <n v="1128299"/>
    <d v="2021-12-23T00:00:00"/>
    <x v="2"/>
    <s v="Utah"/>
    <x v="25"/>
    <x v="2"/>
    <n v="0.70000000000000018"/>
    <x v="6"/>
    <n v="5500"/>
    <n v="3850.0000000000009"/>
    <n v="1347.5000000000002"/>
    <n v="0.35"/>
    <n v="2021"/>
    <x v="11"/>
    <x v="11"/>
  </r>
  <r>
    <x v="2"/>
    <n v="1128299"/>
    <d v="2021-12-23T00:00:00"/>
    <x v="2"/>
    <s v="Utah"/>
    <x v="25"/>
    <x v="3"/>
    <n v="0.70000000000000018"/>
    <x v="6"/>
    <n v="5500"/>
    <n v="3850.0000000000009"/>
    <n v="1347.5000000000002"/>
    <n v="0.35"/>
    <n v="2021"/>
    <x v="11"/>
    <x v="11"/>
  </r>
  <r>
    <x v="2"/>
    <n v="1128299"/>
    <d v="2021-12-23T00:00:00"/>
    <x v="2"/>
    <s v="Utah"/>
    <x v="25"/>
    <x v="4"/>
    <n v="0.80000000000000016"/>
    <x v="10"/>
    <n v="4750"/>
    <n v="3800.0000000000009"/>
    <n v="1520.0000000000005"/>
    <n v="0.4"/>
    <n v="2021"/>
    <x v="11"/>
    <x v="11"/>
  </r>
  <r>
    <x v="2"/>
    <n v="1128299"/>
    <d v="2021-12-23T00:00:00"/>
    <x v="2"/>
    <s v="Utah"/>
    <x v="25"/>
    <x v="5"/>
    <n v="0.8500000000000002"/>
    <x v="13"/>
    <n v="5750"/>
    <n v="4887.5000000000009"/>
    <n v="1466.2500000000002"/>
    <n v="0.3"/>
    <n v="2021"/>
    <x v="11"/>
    <x v="11"/>
  </r>
  <r>
    <x v="2"/>
    <n v="1128299"/>
    <d v="2021-01-17T00:00:00"/>
    <x v="2"/>
    <s v="Oregon"/>
    <x v="16"/>
    <x v="0"/>
    <n v="0.35000000000000003"/>
    <x v="8"/>
    <n v="4000"/>
    <n v="1400.0000000000002"/>
    <n v="560"/>
    <n v="0.39999999999999997"/>
    <n v="2021"/>
    <x v="0"/>
    <x v="0"/>
  </r>
  <r>
    <x v="2"/>
    <n v="1128299"/>
    <d v="2021-01-17T00:00:00"/>
    <x v="2"/>
    <s v="Oregon"/>
    <x v="16"/>
    <x v="1"/>
    <n v="0.45"/>
    <x v="2"/>
    <n v="4000"/>
    <n v="1800"/>
    <n v="719.99999999999989"/>
    <n v="0.39999999999999997"/>
    <n v="2021"/>
    <x v="0"/>
    <x v="0"/>
  </r>
  <r>
    <x v="2"/>
    <n v="1128299"/>
    <d v="2021-01-17T00:00:00"/>
    <x v="2"/>
    <s v="Oregon"/>
    <x v="16"/>
    <x v="2"/>
    <n v="0.45"/>
    <x v="2"/>
    <n v="4000"/>
    <n v="1800"/>
    <n v="719.99999999999989"/>
    <n v="0.39999999999999997"/>
    <n v="2021"/>
    <x v="0"/>
    <x v="0"/>
  </r>
  <r>
    <x v="2"/>
    <n v="1128299"/>
    <d v="2021-01-17T00:00:00"/>
    <x v="2"/>
    <s v="Oregon"/>
    <x v="16"/>
    <x v="3"/>
    <n v="0.45"/>
    <x v="2"/>
    <n v="2500"/>
    <n v="1125"/>
    <n v="449.99999999999994"/>
    <n v="0.39999999999999997"/>
    <n v="2021"/>
    <x v="0"/>
    <x v="0"/>
  </r>
  <r>
    <x v="2"/>
    <n v="1128299"/>
    <d v="2021-01-17T00:00:00"/>
    <x v="2"/>
    <s v="Oregon"/>
    <x v="16"/>
    <x v="4"/>
    <n v="0.50000000000000011"/>
    <x v="0"/>
    <n v="2000"/>
    <n v="1000.0000000000002"/>
    <n v="450.00000000000011"/>
    <n v="0.45"/>
    <n v="2021"/>
    <x v="0"/>
    <x v="0"/>
  </r>
  <r>
    <x v="2"/>
    <n v="1128299"/>
    <d v="2021-01-17T00:00:00"/>
    <x v="2"/>
    <s v="Oregon"/>
    <x v="16"/>
    <x v="5"/>
    <n v="0.45"/>
    <x v="2"/>
    <n v="4500"/>
    <n v="2025"/>
    <n v="708.75"/>
    <n v="0.35"/>
    <n v="2021"/>
    <x v="0"/>
    <x v="0"/>
  </r>
  <r>
    <x v="2"/>
    <n v="1128299"/>
    <d v="2021-02-17T00:00:00"/>
    <x v="2"/>
    <s v="Oregon"/>
    <x v="16"/>
    <x v="0"/>
    <n v="0.35000000000000003"/>
    <x v="8"/>
    <n v="5000"/>
    <n v="1750.0000000000002"/>
    <n v="700"/>
    <n v="0.39999999999999997"/>
    <n v="2021"/>
    <x v="1"/>
    <x v="1"/>
  </r>
  <r>
    <x v="2"/>
    <n v="1128299"/>
    <d v="2021-02-17T00:00:00"/>
    <x v="2"/>
    <s v="Oregon"/>
    <x v="16"/>
    <x v="1"/>
    <n v="0.45"/>
    <x v="2"/>
    <n v="4000"/>
    <n v="1800"/>
    <n v="719.99999999999989"/>
    <n v="0.39999999999999997"/>
    <n v="2021"/>
    <x v="1"/>
    <x v="1"/>
  </r>
  <r>
    <x v="2"/>
    <n v="1128299"/>
    <d v="2021-02-17T00:00:00"/>
    <x v="2"/>
    <s v="Oregon"/>
    <x v="16"/>
    <x v="2"/>
    <n v="0.45"/>
    <x v="2"/>
    <n v="4000"/>
    <n v="1800"/>
    <n v="719.99999999999989"/>
    <n v="0.39999999999999997"/>
    <n v="2021"/>
    <x v="1"/>
    <x v="1"/>
  </r>
  <r>
    <x v="2"/>
    <n v="1128299"/>
    <d v="2021-02-17T00:00:00"/>
    <x v="2"/>
    <s v="Oregon"/>
    <x v="16"/>
    <x v="3"/>
    <n v="0.45"/>
    <x v="2"/>
    <n v="2500"/>
    <n v="1125"/>
    <n v="449.99999999999994"/>
    <n v="0.39999999999999997"/>
    <n v="2021"/>
    <x v="1"/>
    <x v="1"/>
  </r>
  <r>
    <x v="2"/>
    <n v="1128299"/>
    <d v="2021-02-17T00:00:00"/>
    <x v="2"/>
    <s v="Oregon"/>
    <x v="16"/>
    <x v="4"/>
    <n v="0.50000000000000011"/>
    <x v="0"/>
    <n v="1750"/>
    <n v="875.00000000000023"/>
    <n v="393.75000000000011"/>
    <n v="0.45"/>
    <n v="2021"/>
    <x v="1"/>
    <x v="1"/>
  </r>
  <r>
    <x v="2"/>
    <n v="1128299"/>
    <d v="2021-02-17T00:00:00"/>
    <x v="2"/>
    <s v="Oregon"/>
    <x v="16"/>
    <x v="5"/>
    <n v="0.45"/>
    <x v="2"/>
    <n v="3750"/>
    <n v="1687.5"/>
    <n v="590.625"/>
    <n v="0.35"/>
    <n v="2021"/>
    <x v="1"/>
    <x v="1"/>
  </r>
  <r>
    <x v="2"/>
    <n v="1128299"/>
    <d v="2021-03-16T00:00:00"/>
    <x v="2"/>
    <s v="Oregon"/>
    <x v="16"/>
    <x v="0"/>
    <n v="0.45"/>
    <x v="2"/>
    <n v="5250"/>
    <n v="2362.5"/>
    <n v="944.99999999999989"/>
    <n v="0.39999999999999997"/>
    <n v="2021"/>
    <x v="2"/>
    <x v="2"/>
  </r>
  <r>
    <x v="2"/>
    <n v="1128299"/>
    <d v="2021-03-16T00:00:00"/>
    <x v="2"/>
    <s v="Oregon"/>
    <x v="16"/>
    <x v="1"/>
    <n v="0.55000000000000004"/>
    <x v="4"/>
    <n v="3750"/>
    <n v="2062.5"/>
    <n v="824.99999999999989"/>
    <n v="0.39999999999999997"/>
    <n v="2021"/>
    <x v="2"/>
    <x v="2"/>
  </r>
  <r>
    <x v="2"/>
    <n v="1128299"/>
    <d v="2021-03-16T00:00:00"/>
    <x v="2"/>
    <s v="Oregon"/>
    <x v="16"/>
    <x v="2"/>
    <n v="0.6"/>
    <x v="3"/>
    <n v="4000"/>
    <n v="2400"/>
    <n v="959.99999999999989"/>
    <n v="0.39999999999999997"/>
    <n v="2021"/>
    <x v="2"/>
    <x v="2"/>
  </r>
  <r>
    <x v="2"/>
    <n v="1128299"/>
    <d v="2021-03-16T00:00:00"/>
    <x v="2"/>
    <s v="Oregon"/>
    <x v="16"/>
    <x v="3"/>
    <n v="0.55000000000000004"/>
    <x v="4"/>
    <n v="3000"/>
    <n v="1650.0000000000002"/>
    <n v="660"/>
    <n v="0.39999999999999997"/>
    <n v="2021"/>
    <x v="2"/>
    <x v="2"/>
  </r>
  <r>
    <x v="2"/>
    <n v="1128299"/>
    <d v="2021-03-16T00:00:00"/>
    <x v="2"/>
    <s v="Oregon"/>
    <x v="16"/>
    <x v="4"/>
    <n v="0.60000000000000009"/>
    <x v="3"/>
    <n v="1500"/>
    <n v="900.00000000000011"/>
    <n v="405.00000000000006"/>
    <n v="0.45"/>
    <n v="2021"/>
    <x v="2"/>
    <x v="2"/>
  </r>
  <r>
    <x v="2"/>
    <n v="1128299"/>
    <d v="2021-03-16T00:00:00"/>
    <x v="2"/>
    <s v="Oregon"/>
    <x v="16"/>
    <x v="5"/>
    <n v="0.45"/>
    <x v="2"/>
    <n v="3500"/>
    <n v="1575"/>
    <n v="551.25"/>
    <n v="0.35"/>
    <n v="2021"/>
    <x v="2"/>
    <x v="2"/>
  </r>
  <r>
    <x v="2"/>
    <n v="1128299"/>
    <d v="2021-04-17T00:00:00"/>
    <x v="2"/>
    <s v="Oregon"/>
    <x v="16"/>
    <x v="0"/>
    <n v="0.5"/>
    <x v="0"/>
    <n v="5250"/>
    <n v="2625"/>
    <n v="1050"/>
    <n v="0.39999999999999997"/>
    <n v="2021"/>
    <x v="3"/>
    <x v="3"/>
  </r>
  <r>
    <x v="2"/>
    <n v="1128299"/>
    <d v="2021-04-17T00:00:00"/>
    <x v="2"/>
    <s v="Oregon"/>
    <x v="16"/>
    <x v="1"/>
    <n v="0.55000000000000004"/>
    <x v="4"/>
    <n v="3250"/>
    <n v="1787.5000000000002"/>
    <n v="715"/>
    <n v="0.39999999999999997"/>
    <n v="2021"/>
    <x v="3"/>
    <x v="3"/>
  </r>
  <r>
    <x v="2"/>
    <n v="1128299"/>
    <d v="2021-04-17T00:00:00"/>
    <x v="2"/>
    <s v="Oregon"/>
    <x v="16"/>
    <x v="2"/>
    <n v="0.55000000000000004"/>
    <x v="4"/>
    <n v="3750"/>
    <n v="2062.5"/>
    <n v="824.99999999999989"/>
    <n v="0.39999999999999997"/>
    <n v="2021"/>
    <x v="3"/>
    <x v="3"/>
  </r>
  <r>
    <x v="2"/>
    <n v="1128299"/>
    <d v="2021-04-17T00:00:00"/>
    <x v="2"/>
    <s v="Oregon"/>
    <x v="16"/>
    <x v="3"/>
    <n v="0.40000000000000008"/>
    <x v="1"/>
    <n v="2750"/>
    <n v="1100.0000000000002"/>
    <n v="440.00000000000006"/>
    <n v="0.39999999999999997"/>
    <n v="2021"/>
    <x v="3"/>
    <x v="3"/>
  </r>
  <r>
    <x v="2"/>
    <n v="1128299"/>
    <d v="2021-04-17T00:00:00"/>
    <x v="2"/>
    <s v="Oregon"/>
    <x v="16"/>
    <x v="4"/>
    <n v="0.45000000000000012"/>
    <x v="2"/>
    <n v="1750"/>
    <n v="787.50000000000023"/>
    <n v="354.37500000000011"/>
    <n v="0.45"/>
    <n v="2021"/>
    <x v="3"/>
    <x v="3"/>
  </r>
  <r>
    <x v="2"/>
    <n v="1128299"/>
    <d v="2021-04-17T00:00:00"/>
    <x v="2"/>
    <s v="Oregon"/>
    <x v="16"/>
    <x v="5"/>
    <n v="0.60000000000000009"/>
    <x v="3"/>
    <n v="3500"/>
    <n v="2100.0000000000005"/>
    <n v="735.00000000000011"/>
    <n v="0.35"/>
    <n v="2021"/>
    <x v="3"/>
    <x v="3"/>
  </r>
  <r>
    <x v="2"/>
    <n v="1128299"/>
    <d v="2021-05-18T00:00:00"/>
    <x v="2"/>
    <s v="Oregon"/>
    <x v="16"/>
    <x v="0"/>
    <n v="0.45"/>
    <x v="2"/>
    <n v="5500"/>
    <n v="2475"/>
    <n v="989.99999999999989"/>
    <n v="0.39999999999999997"/>
    <n v="2021"/>
    <x v="4"/>
    <x v="4"/>
  </r>
  <r>
    <x v="2"/>
    <n v="1128299"/>
    <d v="2021-05-18T00:00:00"/>
    <x v="2"/>
    <s v="Oregon"/>
    <x v="16"/>
    <x v="1"/>
    <n v="0.5"/>
    <x v="0"/>
    <n v="4000"/>
    <n v="2000"/>
    <n v="799.99999999999989"/>
    <n v="0.39999999999999997"/>
    <n v="2021"/>
    <x v="4"/>
    <x v="4"/>
  </r>
  <r>
    <x v="2"/>
    <n v="1128299"/>
    <d v="2021-05-18T00:00:00"/>
    <x v="2"/>
    <s v="Oregon"/>
    <x v="16"/>
    <x v="2"/>
    <n v="0.5"/>
    <x v="0"/>
    <n v="4000"/>
    <n v="2000"/>
    <n v="799.99999999999989"/>
    <n v="0.39999999999999997"/>
    <n v="2021"/>
    <x v="4"/>
    <x v="4"/>
  </r>
  <r>
    <x v="2"/>
    <n v="1128299"/>
    <d v="2021-05-18T00:00:00"/>
    <x v="2"/>
    <s v="Oregon"/>
    <x v="16"/>
    <x v="3"/>
    <n v="0.45"/>
    <x v="2"/>
    <n v="3250"/>
    <n v="1462.5"/>
    <n v="585"/>
    <n v="0.39999999999999997"/>
    <n v="2021"/>
    <x v="4"/>
    <x v="4"/>
  </r>
  <r>
    <x v="2"/>
    <n v="1128299"/>
    <d v="2021-05-18T00:00:00"/>
    <x v="2"/>
    <s v="Oregon"/>
    <x v="16"/>
    <x v="4"/>
    <n v="0.39999999999999997"/>
    <x v="1"/>
    <n v="2250"/>
    <n v="899.99999999999989"/>
    <n v="404.99999999999994"/>
    <n v="0.45"/>
    <n v="2021"/>
    <x v="4"/>
    <x v="4"/>
  </r>
  <r>
    <x v="2"/>
    <n v="1128299"/>
    <d v="2021-05-18T00:00:00"/>
    <x v="2"/>
    <s v="Oregon"/>
    <x v="16"/>
    <x v="5"/>
    <n v="0.65"/>
    <x v="5"/>
    <n v="5750"/>
    <n v="3737.5"/>
    <n v="1308.125"/>
    <n v="0.35"/>
    <n v="2021"/>
    <x v="4"/>
    <x v="4"/>
  </r>
  <r>
    <x v="2"/>
    <n v="1128299"/>
    <d v="2021-06-17T00:00:00"/>
    <x v="2"/>
    <s v="Oregon"/>
    <x v="16"/>
    <x v="0"/>
    <n v="0.6"/>
    <x v="3"/>
    <n v="8250"/>
    <n v="4950"/>
    <n v="1979.9999999999998"/>
    <n v="0.39999999999999997"/>
    <n v="2021"/>
    <x v="5"/>
    <x v="5"/>
  </r>
  <r>
    <x v="2"/>
    <n v="1128299"/>
    <d v="2021-06-17T00:00:00"/>
    <x v="2"/>
    <s v="Oregon"/>
    <x v="16"/>
    <x v="1"/>
    <n v="0.7"/>
    <x v="6"/>
    <n v="7000"/>
    <n v="4900"/>
    <n v="1959.9999999999998"/>
    <n v="0.39999999999999997"/>
    <n v="2021"/>
    <x v="5"/>
    <x v="5"/>
  </r>
  <r>
    <x v="2"/>
    <n v="1128299"/>
    <d v="2021-06-17T00:00:00"/>
    <x v="2"/>
    <s v="Oregon"/>
    <x v="16"/>
    <x v="2"/>
    <n v="0.85"/>
    <x v="13"/>
    <n v="7000"/>
    <n v="5950"/>
    <n v="2380"/>
    <n v="0.39999999999999997"/>
    <n v="2021"/>
    <x v="5"/>
    <x v="5"/>
  </r>
  <r>
    <x v="2"/>
    <n v="1128299"/>
    <d v="2021-06-17T00:00:00"/>
    <x v="2"/>
    <s v="Oregon"/>
    <x v="16"/>
    <x v="3"/>
    <n v="0.85"/>
    <x v="13"/>
    <n v="5750"/>
    <n v="4887.5"/>
    <n v="1954.9999999999998"/>
    <n v="0.39999999999999997"/>
    <n v="2021"/>
    <x v="5"/>
    <x v="5"/>
  </r>
  <r>
    <x v="2"/>
    <n v="1128299"/>
    <d v="2021-06-17T00:00:00"/>
    <x v="2"/>
    <s v="Oregon"/>
    <x v="16"/>
    <x v="4"/>
    <n v="0.95000000000000007"/>
    <x v="16"/>
    <n v="4500"/>
    <n v="4275"/>
    <n v="1923.75"/>
    <n v="0.45"/>
    <n v="2021"/>
    <x v="5"/>
    <x v="5"/>
  </r>
  <r>
    <x v="2"/>
    <n v="1128299"/>
    <d v="2021-06-17T00:00:00"/>
    <x v="2"/>
    <s v="Oregon"/>
    <x v="16"/>
    <x v="5"/>
    <n v="1.1000000000000001"/>
    <x v="19"/>
    <n v="7500"/>
    <n v="8250"/>
    <n v="2887.5"/>
    <n v="0.35"/>
    <n v="2021"/>
    <x v="5"/>
    <x v="5"/>
  </r>
  <r>
    <x v="2"/>
    <n v="1128299"/>
    <d v="2021-07-16T00:00:00"/>
    <x v="2"/>
    <s v="Oregon"/>
    <x v="16"/>
    <x v="0"/>
    <n v="0.9"/>
    <x v="15"/>
    <n v="9000"/>
    <n v="8100"/>
    <n v="3239.9999999999995"/>
    <n v="0.39999999999999997"/>
    <n v="2021"/>
    <x v="6"/>
    <x v="6"/>
  </r>
  <r>
    <x v="2"/>
    <n v="1128299"/>
    <d v="2021-07-16T00:00:00"/>
    <x v="2"/>
    <s v="Oregon"/>
    <x v="16"/>
    <x v="1"/>
    <n v="0.95000000000000007"/>
    <x v="16"/>
    <n v="7500"/>
    <n v="7125.0000000000009"/>
    <n v="2850"/>
    <n v="0.39999999999999997"/>
    <n v="2021"/>
    <x v="6"/>
    <x v="6"/>
  </r>
  <r>
    <x v="2"/>
    <n v="1128299"/>
    <d v="2021-07-16T00:00:00"/>
    <x v="2"/>
    <s v="Oregon"/>
    <x v="16"/>
    <x v="2"/>
    <n v="0.95000000000000007"/>
    <x v="16"/>
    <n v="7000"/>
    <n v="6650.0000000000009"/>
    <n v="2660"/>
    <n v="0.39999999999999997"/>
    <n v="2021"/>
    <x v="6"/>
    <x v="6"/>
  </r>
  <r>
    <x v="2"/>
    <n v="1128299"/>
    <d v="2021-07-16T00:00:00"/>
    <x v="2"/>
    <s v="Oregon"/>
    <x v="16"/>
    <x v="3"/>
    <n v="0.9"/>
    <x v="15"/>
    <n v="6000"/>
    <n v="5400"/>
    <n v="2160"/>
    <n v="0.39999999999999997"/>
    <n v="2021"/>
    <x v="6"/>
    <x v="6"/>
  </r>
  <r>
    <x v="2"/>
    <n v="1128299"/>
    <d v="2021-07-16T00:00:00"/>
    <x v="2"/>
    <s v="Oregon"/>
    <x v="16"/>
    <x v="4"/>
    <n v="0.95000000000000007"/>
    <x v="16"/>
    <n v="6500"/>
    <n v="6175"/>
    <n v="2778.75"/>
    <n v="0.45"/>
    <n v="2021"/>
    <x v="6"/>
    <x v="6"/>
  </r>
  <r>
    <x v="2"/>
    <n v="1128299"/>
    <d v="2021-07-16T00:00:00"/>
    <x v="2"/>
    <s v="Oregon"/>
    <x v="16"/>
    <x v="5"/>
    <n v="1.1000000000000001"/>
    <x v="19"/>
    <n v="6500"/>
    <n v="7150.0000000000009"/>
    <n v="2502.5"/>
    <n v="0.35"/>
    <n v="2021"/>
    <x v="6"/>
    <x v="6"/>
  </r>
  <r>
    <x v="2"/>
    <n v="1128299"/>
    <d v="2021-08-17T00:00:00"/>
    <x v="2"/>
    <s v="Oregon"/>
    <x v="16"/>
    <x v="0"/>
    <n v="0.95000000000000007"/>
    <x v="16"/>
    <n v="8500"/>
    <n v="8075.0000000000009"/>
    <n v="3230"/>
    <n v="0.39999999999999997"/>
    <n v="2021"/>
    <x v="7"/>
    <x v="7"/>
  </r>
  <r>
    <x v="2"/>
    <n v="1128299"/>
    <d v="2021-08-17T00:00:00"/>
    <x v="2"/>
    <s v="Oregon"/>
    <x v="16"/>
    <x v="1"/>
    <n v="0.85000000000000009"/>
    <x v="13"/>
    <n v="8250"/>
    <n v="7012.5000000000009"/>
    <n v="2805"/>
    <n v="0.39999999999999997"/>
    <n v="2021"/>
    <x v="7"/>
    <x v="7"/>
  </r>
  <r>
    <x v="2"/>
    <n v="1128299"/>
    <d v="2021-08-17T00:00:00"/>
    <x v="2"/>
    <s v="Oregon"/>
    <x v="16"/>
    <x v="2"/>
    <n v="0.75000000000000011"/>
    <x v="11"/>
    <n v="7000"/>
    <n v="5250.0000000000009"/>
    <n v="2100"/>
    <n v="0.39999999999999997"/>
    <n v="2021"/>
    <x v="7"/>
    <x v="7"/>
  </r>
  <r>
    <x v="2"/>
    <n v="1128299"/>
    <d v="2021-08-17T00:00:00"/>
    <x v="2"/>
    <s v="Oregon"/>
    <x v="16"/>
    <x v="3"/>
    <n v="0.75000000000000011"/>
    <x v="11"/>
    <n v="4750"/>
    <n v="3562.5000000000005"/>
    <n v="1425"/>
    <n v="0.39999999999999997"/>
    <n v="2021"/>
    <x v="7"/>
    <x v="7"/>
  </r>
  <r>
    <x v="2"/>
    <n v="1128299"/>
    <d v="2021-08-17T00:00:00"/>
    <x v="2"/>
    <s v="Oregon"/>
    <x v="16"/>
    <x v="4"/>
    <n v="0.64999999999999991"/>
    <x v="5"/>
    <n v="4750"/>
    <n v="3087.4999999999995"/>
    <n v="1389.3749999999998"/>
    <n v="0.45"/>
    <n v="2021"/>
    <x v="7"/>
    <x v="7"/>
  </r>
  <r>
    <x v="2"/>
    <n v="1128299"/>
    <d v="2021-08-17T00:00:00"/>
    <x v="2"/>
    <s v="Oregon"/>
    <x v="16"/>
    <x v="5"/>
    <n v="0.7"/>
    <x v="6"/>
    <n v="3000"/>
    <n v="2100"/>
    <n v="735"/>
    <n v="0.35"/>
    <n v="2021"/>
    <x v="7"/>
    <x v="7"/>
  </r>
  <r>
    <x v="2"/>
    <n v="1128299"/>
    <d v="2021-09-18T00:00:00"/>
    <x v="2"/>
    <s v="Oregon"/>
    <x v="16"/>
    <x v="0"/>
    <n v="0.45000000000000012"/>
    <x v="2"/>
    <n v="5000"/>
    <n v="2250.0000000000005"/>
    <n v="900.00000000000011"/>
    <n v="0.39999999999999997"/>
    <n v="2021"/>
    <x v="8"/>
    <x v="8"/>
  </r>
  <r>
    <x v="2"/>
    <n v="1128299"/>
    <d v="2021-09-18T00:00:00"/>
    <x v="2"/>
    <s v="Oregon"/>
    <x v="16"/>
    <x v="1"/>
    <n v="0.50000000000000011"/>
    <x v="0"/>
    <n v="5000"/>
    <n v="2500.0000000000005"/>
    <n v="1000.0000000000001"/>
    <n v="0.39999999999999997"/>
    <n v="2021"/>
    <x v="8"/>
    <x v="8"/>
  </r>
  <r>
    <x v="2"/>
    <n v="1128299"/>
    <d v="2021-09-18T00:00:00"/>
    <x v="2"/>
    <s v="Oregon"/>
    <x v="16"/>
    <x v="2"/>
    <n v="0.45000000000000012"/>
    <x v="2"/>
    <n v="3000"/>
    <n v="1350.0000000000005"/>
    <n v="540.00000000000011"/>
    <n v="0.39999999999999997"/>
    <n v="2021"/>
    <x v="8"/>
    <x v="8"/>
  </r>
  <r>
    <x v="2"/>
    <n v="1128299"/>
    <d v="2021-09-18T00:00:00"/>
    <x v="2"/>
    <s v="Oregon"/>
    <x v="16"/>
    <x v="3"/>
    <n v="0.45000000000000012"/>
    <x v="2"/>
    <n v="2500"/>
    <n v="1125.0000000000002"/>
    <n v="450.00000000000006"/>
    <n v="0.39999999999999997"/>
    <n v="2021"/>
    <x v="8"/>
    <x v="8"/>
  </r>
  <r>
    <x v="2"/>
    <n v="1128299"/>
    <d v="2021-09-18T00:00:00"/>
    <x v="2"/>
    <s v="Oregon"/>
    <x v="16"/>
    <x v="4"/>
    <n v="0.55000000000000004"/>
    <x v="4"/>
    <n v="2750"/>
    <n v="1512.5000000000002"/>
    <n v="680.62500000000011"/>
    <n v="0.45"/>
    <n v="2021"/>
    <x v="8"/>
    <x v="8"/>
  </r>
  <r>
    <x v="2"/>
    <n v="1128299"/>
    <d v="2021-09-18T00:00:00"/>
    <x v="2"/>
    <s v="Oregon"/>
    <x v="16"/>
    <x v="5"/>
    <n v="0.39999999999999997"/>
    <x v="1"/>
    <n v="3000"/>
    <n v="1200"/>
    <n v="420"/>
    <n v="0.35"/>
    <n v="2021"/>
    <x v="8"/>
    <x v="8"/>
  </r>
  <r>
    <x v="2"/>
    <n v="1128299"/>
    <d v="2021-10-17T00:00:00"/>
    <x v="2"/>
    <s v="Oregon"/>
    <x v="16"/>
    <x v="0"/>
    <n v="0.35000000000000003"/>
    <x v="8"/>
    <n v="4000"/>
    <n v="1400.0000000000002"/>
    <n v="560"/>
    <n v="0.39999999999999997"/>
    <n v="2021"/>
    <x v="9"/>
    <x v="9"/>
  </r>
  <r>
    <x v="2"/>
    <n v="1128299"/>
    <d v="2021-10-17T00:00:00"/>
    <x v="2"/>
    <s v="Oregon"/>
    <x v="16"/>
    <x v="1"/>
    <n v="0.50000000000000011"/>
    <x v="0"/>
    <n v="5750"/>
    <n v="2875.0000000000005"/>
    <n v="1150"/>
    <n v="0.39999999999999997"/>
    <n v="2021"/>
    <x v="9"/>
    <x v="9"/>
  </r>
  <r>
    <x v="2"/>
    <n v="1128299"/>
    <d v="2021-10-17T00:00:00"/>
    <x v="2"/>
    <s v="Oregon"/>
    <x v="16"/>
    <x v="2"/>
    <n v="0.45000000000000012"/>
    <x v="2"/>
    <n v="4000"/>
    <n v="1800.0000000000005"/>
    <n v="720.00000000000011"/>
    <n v="0.39999999999999997"/>
    <n v="2021"/>
    <x v="9"/>
    <x v="9"/>
  </r>
  <r>
    <x v="2"/>
    <n v="1128299"/>
    <d v="2021-10-17T00:00:00"/>
    <x v="2"/>
    <s v="Oregon"/>
    <x v="16"/>
    <x v="3"/>
    <n v="0.40000000000000008"/>
    <x v="1"/>
    <n v="3750"/>
    <n v="1500.0000000000002"/>
    <n v="600"/>
    <n v="0.39999999999999997"/>
    <n v="2021"/>
    <x v="9"/>
    <x v="9"/>
  </r>
  <r>
    <x v="2"/>
    <n v="1128299"/>
    <d v="2021-10-17T00:00:00"/>
    <x v="2"/>
    <s v="Oregon"/>
    <x v="16"/>
    <x v="4"/>
    <n v="0.5"/>
    <x v="0"/>
    <n v="3500"/>
    <n v="1750"/>
    <n v="787.5"/>
    <n v="0.45"/>
    <n v="2021"/>
    <x v="9"/>
    <x v="9"/>
  </r>
  <r>
    <x v="2"/>
    <n v="1128299"/>
    <d v="2021-10-17T00:00:00"/>
    <x v="2"/>
    <s v="Oregon"/>
    <x v="16"/>
    <x v="5"/>
    <n v="0.55000000000000004"/>
    <x v="4"/>
    <n v="4000"/>
    <n v="2200"/>
    <n v="770"/>
    <n v="0.35"/>
    <n v="2021"/>
    <x v="9"/>
    <x v="9"/>
  </r>
  <r>
    <x v="2"/>
    <n v="1128299"/>
    <d v="2021-11-17T00:00:00"/>
    <x v="2"/>
    <s v="Oregon"/>
    <x v="16"/>
    <x v="0"/>
    <n v="0.40000000000000008"/>
    <x v="1"/>
    <n v="6250"/>
    <n v="2500.0000000000005"/>
    <n v="1000.0000000000001"/>
    <n v="0.39999999999999997"/>
    <n v="2021"/>
    <x v="10"/>
    <x v="10"/>
  </r>
  <r>
    <x v="2"/>
    <n v="1128299"/>
    <d v="2021-11-17T00:00:00"/>
    <x v="2"/>
    <s v="Oregon"/>
    <x v="16"/>
    <x v="1"/>
    <n v="0.45000000000000012"/>
    <x v="2"/>
    <n v="7000"/>
    <n v="3150.0000000000009"/>
    <n v="1260.0000000000002"/>
    <n v="0.39999999999999997"/>
    <n v="2021"/>
    <x v="10"/>
    <x v="10"/>
  </r>
  <r>
    <x v="2"/>
    <n v="1128299"/>
    <d v="2021-11-17T00:00:00"/>
    <x v="2"/>
    <s v="Oregon"/>
    <x v="16"/>
    <x v="2"/>
    <n v="0.40000000000000008"/>
    <x v="1"/>
    <n v="5250"/>
    <n v="2100.0000000000005"/>
    <n v="840.00000000000011"/>
    <n v="0.39999999999999997"/>
    <n v="2021"/>
    <x v="10"/>
    <x v="10"/>
  </r>
  <r>
    <x v="2"/>
    <n v="1128299"/>
    <d v="2021-11-17T00:00:00"/>
    <x v="2"/>
    <s v="Oregon"/>
    <x v="16"/>
    <x v="3"/>
    <n v="0.50000000000000011"/>
    <x v="0"/>
    <n v="5000"/>
    <n v="2500.0000000000005"/>
    <n v="1000.0000000000001"/>
    <n v="0.39999999999999997"/>
    <n v="2021"/>
    <x v="10"/>
    <x v="10"/>
  </r>
  <r>
    <x v="2"/>
    <n v="1128299"/>
    <d v="2021-11-17T00:00:00"/>
    <x v="2"/>
    <s v="Oregon"/>
    <x v="16"/>
    <x v="4"/>
    <n v="0.70000000000000007"/>
    <x v="6"/>
    <n v="4750"/>
    <n v="3325.0000000000005"/>
    <n v="1496.2500000000002"/>
    <n v="0.45"/>
    <n v="2021"/>
    <x v="10"/>
    <x v="10"/>
  </r>
  <r>
    <x v="2"/>
    <n v="1128299"/>
    <d v="2021-11-17T00:00:00"/>
    <x v="2"/>
    <s v="Oregon"/>
    <x v="16"/>
    <x v="5"/>
    <n v="0.8500000000000002"/>
    <x v="13"/>
    <n v="6000"/>
    <n v="5100.0000000000009"/>
    <n v="1785.0000000000002"/>
    <n v="0.35"/>
    <n v="2021"/>
    <x v="10"/>
    <x v="10"/>
  </r>
  <r>
    <x v="2"/>
    <n v="1128299"/>
    <d v="2021-12-16T00:00:00"/>
    <x v="2"/>
    <s v="Oregon"/>
    <x v="16"/>
    <x v="0"/>
    <n v="0.70000000000000018"/>
    <x v="6"/>
    <n v="8000"/>
    <n v="5600.0000000000018"/>
    <n v="2240.0000000000005"/>
    <n v="0.39999999999999997"/>
    <n v="2021"/>
    <x v="11"/>
    <x v="11"/>
  </r>
  <r>
    <x v="2"/>
    <n v="1128299"/>
    <d v="2021-12-16T00:00:00"/>
    <x v="2"/>
    <s v="Oregon"/>
    <x v="16"/>
    <x v="1"/>
    <n v="0.80000000000000027"/>
    <x v="10"/>
    <n v="8000"/>
    <n v="6400.0000000000018"/>
    <n v="2560.0000000000005"/>
    <n v="0.39999999999999997"/>
    <n v="2021"/>
    <x v="11"/>
    <x v="11"/>
  </r>
  <r>
    <x v="2"/>
    <n v="1128299"/>
    <d v="2021-12-16T00:00:00"/>
    <x v="2"/>
    <s v="Oregon"/>
    <x v="16"/>
    <x v="2"/>
    <n v="0.75000000000000022"/>
    <x v="11"/>
    <n v="6000"/>
    <n v="4500.0000000000009"/>
    <n v="1800.0000000000002"/>
    <n v="0.39999999999999997"/>
    <n v="2021"/>
    <x v="11"/>
    <x v="11"/>
  </r>
  <r>
    <x v="2"/>
    <n v="1128299"/>
    <d v="2021-12-16T00:00:00"/>
    <x v="2"/>
    <s v="Oregon"/>
    <x v="16"/>
    <x v="3"/>
    <n v="0.75000000000000022"/>
    <x v="11"/>
    <n v="6000"/>
    <n v="4500.0000000000009"/>
    <n v="1800.0000000000002"/>
    <n v="0.39999999999999997"/>
    <n v="2021"/>
    <x v="11"/>
    <x v="11"/>
  </r>
  <r>
    <x v="2"/>
    <n v="1128299"/>
    <d v="2021-12-16T00:00:00"/>
    <x v="2"/>
    <s v="Oregon"/>
    <x v="16"/>
    <x v="4"/>
    <n v="0.8500000000000002"/>
    <x v="13"/>
    <n v="5250"/>
    <n v="4462.5000000000009"/>
    <n v="2008.1250000000005"/>
    <n v="0.45"/>
    <n v="2021"/>
    <x v="11"/>
    <x v="11"/>
  </r>
  <r>
    <x v="2"/>
    <n v="1128299"/>
    <d v="2021-12-16T00:00:00"/>
    <x v="2"/>
    <s v="Oregon"/>
    <x v="16"/>
    <x v="5"/>
    <n v="0.90000000000000024"/>
    <x v="15"/>
    <n v="6250"/>
    <n v="5625.0000000000018"/>
    <n v="1968.7500000000005"/>
    <n v="0.35"/>
    <n v="2021"/>
    <x v="11"/>
    <x v="11"/>
  </r>
  <r>
    <x v="1"/>
    <n v="1197831"/>
    <d v="2021-01-05T00:00:00"/>
    <x v="1"/>
    <s v="Louisiana"/>
    <x v="26"/>
    <x v="0"/>
    <n v="0.2"/>
    <x v="12"/>
    <n v="6750"/>
    <n v="1350"/>
    <n v="405"/>
    <n v="0.3"/>
    <n v="2021"/>
    <x v="0"/>
    <x v="0"/>
  </r>
  <r>
    <x v="1"/>
    <n v="1197831"/>
    <d v="2021-01-05T00:00:00"/>
    <x v="1"/>
    <s v="Louisiana"/>
    <x v="26"/>
    <x v="1"/>
    <n v="0.3"/>
    <x v="9"/>
    <n v="6750"/>
    <n v="2025"/>
    <n v="607.5"/>
    <n v="0.3"/>
    <n v="2021"/>
    <x v="0"/>
    <x v="0"/>
  </r>
  <r>
    <x v="1"/>
    <n v="1197831"/>
    <d v="2021-01-05T00:00:00"/>
    <x v="1"/>
    <s v="Louisiana"/>
    <x v="26"/>
    <x v="2"/>
    <n v="0.3"/>
    <x v="9"/>
    <n v="4750"/>
    <n v="1425"/>
    <n v="427.5"/>
    <n v="0.3"/>
    <n v="2021"/>
    <x v="0"/>
    <x v="0"/>
  </r>
  <r>
    <x v="1"/>
    <n v="1197831"/>
    <d v="2021-01-05T00:00:00"/>
    <x v="1"/>
    <s v="Louisiana"/>
    <x v="26"/>
    <x v="3"/>
    <n v="0.35"/>
    <x v="8"/>
    <n v="4750"/>
    <n v="1662.5"/>
    <n v="665"/>
    <n v="0.4"/>
    <n v="2021"/>
    <x v="0"/>
    <x v="0"/>
  </r>
  <r>
    <x v="1"/>
    <n v="1197831"/>
    <d v="2021-01-05T00:00:00"/>
    <x v="1"/>
    <s v="Louisiana"/>
    <x v="26"/>
    <x v="4"/>
    <n v="0.4"/>
    <x v="1"/>
    <n v="3250"/>
    <n v="1300"/>
    <n v="325"/>
    <n v="0.25"/>
    <n v="2021"/>
    <x v="0"/>
    <x v="0"/>
  </r>
  <r>
    <x v="1"/>
    <n v="1197831"/>
    <d v="2021-01-05T00:00:00"/>
    <x v="1"/>
    <s v="Louisiana"/>
    <x v="26"/>
    <x v="5"/>
    <n v="0.35"/>
    <x v="8"/>
    <n v="4750"/>
    <n v="1662.5"/>
    <n v="748.125"/>
    <n v="0.45"/>
    <n v="2021"/>
    <x v="0"/>
    <x v="0"/>
  </r>
  <r>
    <x v="1"/>
    <n v="1197831"/>
    <d v="2021-02-04T00:00:00"/>
    <x v="1"/>
    <s v="Louisiana"/>
    <x v="26"/>
    <x v="0"/>
    <n v="0.25"/>
    <x v="7"/>
    <n v="6250"/>
    <n v="1562.5"/>
    <n v="468.75"/>
    <n v="0.3"/>
    <n v="2021"/>
    <x v="1"/>
    <x v="1"/>
  </r>
  <r>
    <x v="1"/>
    <n v="1197831"/>
    <d v="2021-02-04T00:00:00"/>
    <x v="1"/>
    <s v="Louisiana"/>
    <x v="26"/>
    <x v="1"/>
    <n v="0.35"/>
    <x v="8"/>
    <n v="6000"/>
    <n v="2100"/>
    <n v="630"/>
    <n v="0.3"/>
    <n v="2021"/>
    <x v="1"/>
    <x v="1"/>
  </r>
  <r>
    <x v="1"/>
    <n v="1197831"/>
    <d v="2021-02-04T00:00:00"/>
    <x v="1"/>
    <s v="Louisiana"/>
    <x v="26"/>
    <x v="2"/>
    <n v="0.35"/>
    <x v="8"/>
    <n v="4250"/>
    <n v="1487.5"/>
    <n v="446.25"/>
    <n v="0.3"/>
    <n v="2021"/>
    <x v="1"/>
    <x v="1"/>
  </r>
  <r>
    <x v="1"/>
    <n v="1197831"/>
    <d v="2021-02-04T00:00:00"/>
    <x v="1"/>
    <s v="Louisiana"/>
    <x v="26"/>
    <x v="3"/>
    <n v="0.35"/>
    <x v="8"/>
    <n v="3750"/>
    <n v="1312.5"/>
    <n v="525"/>
    <n v="0.4"/>
    <n v="2021"/>
    <x v="1"/>
    <x v="1"/>
  </r>
  <r>
    <x v="1"/>
    <n v="1197831"/>
    <d v="2021-02-04T00:00:00"/>
    <x v="1"/>
    <s v="Louisiana"/>
    <x v="26"/>
    <x v="4"/>
    <n v="0.4"/>
    <x v="1"/>
    <n v="2500"/>
    <n v="1000"/>
    <n v="250"/>
    <n v="0.25"/>
    <n v="2021"/>
    <x v="1"/>
    <x v="1"/>
  </r>
  <r>
    <x v="1"/>
    <n v="1197831"/>
    <d v="2021-02-04T00:00:00"/>
    <x v="1"/>
    <s v="Louisiana"/>
    <x v="26"/>
    <x v="5"/>
    <n v="0.35"/>
    <x v="8"/>
    <n v="4500"/>
    <n v="1575"/>
    <n v="708.75"/>
    <n v="0.45"/>
    <n v="2021"/>
    <x v="1"/>
    <x v="1"/>
  </r>
  <r>
    <x v="1"/>
    <n v="1197831"/>
    <d v="2021-03-06T00:00:00"/>
    <x v="1"/>
    <s v="Louisiana"/>
    <x v="26"/>
    <x v="0"/>
    <n v="0.3"/>
    <x v="9"/>
    <n v="6250"/>
    <n v="1875"/>
    <n v="656.25"/>
    <n v="0.35"/>
    <n v="2021"/>
    <x v="2"/>
    <x v="2"/>
  </r>
  <r>
    <x v="1"/>
    <n v="1197831"/>
    <d v="2021-03-06T00:00:00"/>
    <x v="1"/>
    <s v="Louisiana"/>
    <x v="26"/>
    <x v="1"/>
    <n v="0.4"/>
    <x v="1"/>
    <n v="6250"/>
    <n v="2500"/>
    <n v="875"/>
    <n v="0.35"/>
    <n v="2021"/>
    <x v="2"/>
    <x v="2"/>
  </r>
  <r>
    <x v="1"/>
    <n v="1197831"/>
    <d v="2021-03-06T00:00:00"/>
    <x v="1"/>
    <s v="Louisiana"/>
    <x v="26"/>
    <x v="2"/>
    <n v="0.3"/>
    <x v="9"/>
    <n v="4500"/>
    <n v="1350"/>
    <n v="472.49999999999994"/>
    <n v="0.35"/>
    <n v="2021"/>
    <x v="2"/>
    <x v="2"/>
  </r>
  <r>
    <x v="1"/>
    <n v="1197831"/>
    <d v="2021-03-06T00:00:00"/>
    <x v="1"/>
    <s v="Louisiana"/>
    <x v="26"/>
    <x v="3"/>
    <n v="0.35000000000000003"/>
    <x v="8"/>
    <n v="3500"/>
    <n v="1225.0000000000002"/>
    <n v="551.25000000000011"/>
    <n v="0.45"/>
    <n v="2021"/>
    <x v="2"/>
    <x v="2"/>
  </r>
  <r>
    <x v="1"/>
    <n v="1197831"/>
    <d v="2021-03-06T00:00:00"/>
    <x v="1"/>
    <s v="Louisiana"/>
    <x v="26"/>
    <x v="4"/>
    <n v="0.4"/>
    <x v="1"/>
    <n v="2500"/>
    <n v="1000"/>
    <n v="300"/>
    <n v="0.3"/>
    <n v="2021"/>
    <x v="2"/>
    <x v="2"/>
  </r>
  <r>
    <x v="1"/>
    <n v="1197831"/>
    <d v="2021-03-06T00:00:00"/>
    <x v="1"/>
    <s v="Louisiana"/>
    <x v="26"/>
    <x v="5"/>
    <n v="0.35000000000000003"/>
    <x v="8"/>
    <n v="4000"/>
    <n v="1400.0000000000002"/>
    <n v="700.00000000000011"/>
    <n v="0.5"/>
    <n v="2021"/>
    <x v="2"/>
    <x v="2"/>
  </r>
  <r>
    <x v="1"/>
    <n v="1197831"/>
    <d v="2021-04-05T00:00:00"/>
    <x v="1"/>
    <s v="Louisiana"/>
    <x v="26"/>
    <x v="0"/>
    <n v="0.19999999999999998"/>
    <x v="12"/>
    <n v="6500"/>
    <n v="1300"/>
    <n v="454.99999999999994"/>
    <n v="0.35"/>
    <n v="2021"/>
    <x v="3"/>
    <x v="3"/>
  </r>
  <r>
    <x v="1"/>
    <n v="1197831"/>
    <d v="2021-04-05T00:00:00"/>
    <x v="1"/>
    <s v="Louisiana"/>
    <x v="26"/>
    <x v="1"/>
    <n v="0.30000000000000004"/>
    <x v="9"/>
    <n v="6500"/>
    <n v="1950.0000000000002"/>
    <n v="682.5"/>
    <n v="0.35"/>
    <n v="2021"/>
    <x v="3"/>
    <x v="3"/>
  </r>
  <r>
    <x v="1"/>
    <n v="1197831"/>
    <d v="2021-04-05T00:00:00"/>
    <x v="1"/>
    <s v="Louisiana"/>
    <x v="26"/>
    <x v="2"/>
    <n v="0.24999999999999997"/>
    <x v="7"/>
    <n v="4750"/>
    <n v="1187.4999999999998"/>
    <n v="415.62499999999989"/>
    <n v="0.35"/>
    <n v="2021"/>
    <x v="3"/>
    <x v="3"/>
  </r>
  <r>
    <x v="1"/>
    <n v="1197831"/>
    <d v="2021-04-05T00:00:00"/>
    <x v="1"/>
    <s v="Louisiana"/>
    <x v="26"/>
    <x v="3"/>
    <n v="0.30000000000000004"/>
    <x v="9"/>
    <n v="3750"/>
    <n v="1125.0000000000002"/>
    <n v="506.25000000000011"/>
    <n v="0.45"/>
    <n v="2021"/>
    <x v="3"/>
    <x v="3"/>
  </r>
  <r>
    <x v="1"/>
    <n v="1197831"/>
    <d v="2021-04-05T00:00:00"/>
    <x v="1"/>
    <s v="Louisiana"/>
    <x v="26"/>
    <x v="4"/>
    <n v="0.35"/>
    <x v="8"/>
    <n v="2750"/>
    <n v="962.49999999999989"/>
    <n v="288.74999999999994"/>
    <n v="0.3"/>
    <n v="2021"/>
    <x v="3"/>
    <x v="3"/>
  </r>
  <r>
    <x v="1"/>
    <n v="1197831"/>
    <d v="2021-04-05T00:00:00"/>
    <x v="1"/>
    <s v="Louisiana"/>
    <x v="26"/>
    <x v="5"/>
    <n v="0.30000000000000004"/>
    <x v="9"/>
    <n v="5500"/>
    <n v="1650.0000000000002"/>
    <n v="825.00000000000011"/>
    <n v="0.5"/>
    <n v="2021"/>
    <x v="3"/>
    <x v="3"/>
  </r>
  <r>
    <x v="1"/>
    <n v="1197831"/>
    <d v="2021-05-05T00:00:00"/>
    <x v="1"/>
    <s v="Louisiana"/>
    <x v="26"/>
    <x v="0"/>
    <n v="0.19999999999999998"/>
    <x v="12"/>
    <n v="7000"/>
    <n v="1399.9999999999998"/>
    <n v="489.99999999999989"/>
    <n v="0.35"/>
    <n v="2021"/>
    <x v="4"/>
    <x v="4"/>
  </r>
  <r>
    <x v="1"/>
    <n v="1197831"/>
    <d v="2021-05-05T00:00:00"/>
    <x v="1"/>
    <s v="Louisiana"/>
    <x v="26"/>
    <x v="1"/>
    <n v="0.30000000000000004"/>
    <x v="9"/>
    <n v="7250"/>
    <n v="2175.0000000000005"/>
    <n v="761.25000000000011"/>
    <n v="0.35"/>
    <n v="2021"/>
    <x v="4"/>
    <x v="4"/>
  </r>
  <r>
    <x v="1"/>
    <n v="1197831"/>
    <d v="2021-05-05T00:00:00"/>
    <x v="1"/>
    <s v="Louisiana"/>
    <x v="26"/>
    <x v="2"/>
    <n v="0.24999999999999997"/>
    <x v="7"/>
    <n v="5750"/>
    <n v="1437.4999999999998"/>
    <n v="503.12499999999989"/>
    <n v="0.35"/>
    <n v="2021"/>
    <x v="4"/>
    <x v="4"/>
  </r>
  <r>
    <x v="1"/>
    <n v="1197831"/>
    <d v="2021-05-05T00:00:00"/>
    <x v="1"/>
    <s v="Louisiana"/>
    <x v="26"/>
    <x v="3"/>
    <n v="0.35000000000000003"/>
    <x v="8"/>
    <n v="5000"/>
    <n v="1750.0000000000002"/>
    <n v="787.50000000000011"/>
    <n v="0.45"/>
    <n v="2021"/>
    <x v="4"/>
    <x v="4"/>
  </r>
  <r>
    <x v="1"/>
    <n v="1197831"/>
    <d v="2021-05-05T00:00:00"/>
    <x v="1"/>
    <s v="Louisiana"/>
    <x v="26"/>
    <x v="4"/>
    <n v="0.5"/>
    <x v="0"/>
    <n v="4000"/>
    <n v="2000"/>
    <n v="600"/>
    <n v="0.3"/>
    <n v="2021"/>
    <x v="4"/>
    <x v="4"/>
  </r>
  <r>
    <x v="1"/>
    <n v="1197831"/>
    <d v="2021-05-05T00:00:00"/>
    <x v="1"/>
    <s v="Louisiana"/>
    <x v="26"/>
    <x v="5"/>
    <n v="0.45"/>
    <x v="2"/>
    <n v="7500"/>
    <n v="3375"/>
    <n v="1687.5"/>
    <n v="0.5"/>
    <n v="2021"/>
    <x v="4"/>
    <x v="4"/>
  </r>
  <r>
    <x v="1"/>
    <n v="1197831"/>
    <d v="2021-06-04T00:00:00"/>
    <x v="1"/>
    <s v="Louisiana"/>
    <x v="26"/>
    <x v="0"/>
    <n v="0.45"/>
    <x v="2"/>
    <n v="7500"/>
    <n v="3375"/>
    <n v="1181.25"/>
    <n v="0.35"/>
    <n v="2021"/>
    <x v="5"/>
    <x v="5"/>
  </r>
  <r>
    <x v="1"/>
    <n v="1197831"/>
    <d v="2021-06-04T00:00:00"/>
    <x v="1"/>
    <s v="Louisiana"/>
    <x v="26"/>
    <x v="1"/>
    <n v="0.5"/>
    <x v="0"/>
    <n v="7500"/>
    <n v="3750"/>
    <n v="1312.5"/>
    <n v="0.35"/>
    <n v="2021"/>
    <x v="5"/>
    <x v="5"/>
  </r>
  <r>
    <x v="1"/>
    <n v="1197831"/>
    <d v="2021-06-04T00:00:00"/>
    <x v="1"/>
    <s v="Louisiana"/>
    <x v="26"/>
    <x v="2"/>
    <n v="0.5"/>
    <x v="0"/>
    <n v="6000"/>
    <n v="3000"/>
    <n v="1050"/>
    <n v="0.35"/>
    <n v="2021"/>
    <x v="5"/>
    <x v="5"/>
  </r>
  <r>
    <x v="1"/>
    <n v="1197831"/>
    <d v="2021-06-04T00:00:00"/>
    <x v="1"/>
    <s v="Louisiana"/>
    <x v="26"/>
    <x v="3"/>
    <n v="0.5"/>
    <x v="0"/>
    <n v="5500"/>
    <n v="2750"/>
    <n v="1237.5"/>
    <n v="0.45"/>
    <n v="2021"/>
    <x v="5"/>
    <x v="5"/>
  </r>
  <r>
    <x v="1"/>
    <n v="1197831"/>
    <d v="2021-06-04T00:00:00"/>
    <x v="1"/>
    <s v="Louisiana"/>
    <x v="26"/>
    <x v="4"/>
    <n v="0.55000000000000004"/>
    <x v="4"/>
    <n v="4500"/>
    <n v="2475"/>
    <n v="742.5"/>
    <n v="0.3"/>
    <n v="2021"/>
    <x v="5"/>
    <x v="5"/>
  </r>
  <r>
    <x v="1"/>
    <n v="1197831"/>
    <d v="2021-06-04T00:00:00"/>
    <x v="1"/>
    <s v="Louisiana"/>
    <x v="26"/>
    <x v="5"/>
    <n v="0.60000000000000009"/>
    <x v="3"/>
    <n v="8250"/>
    <n v="4950.0000000000009"/>
    <n v="2475.0000000000005"/>
    <n v="0.5"/>
    <n v="2021"/>
    <x v="5"/>
    <x v="5"/>
  </r>
  <r>
    <x v="1"/>
    <n v="1197831"/>
    <d v="2021-07-06T00:00:00"/>
    <x v="1"/>
    <s v="Louisiana"/>
    <x v="26"/>
    <x v="0"/>
    <n v="0.5"/>
    <x v="0"/>
    <n v="7750"/>
    <n v="3875"/>
    <n v="1549.9999999999998"/>
    <n v="0.39999999999999997"/>
    <n v="2021"/>
    <x v="6"/>
    <x v="6"/>
  </r>
  <r>
    <x v="1"/>
    <n v="1197831"/>
    <d v="2021-07-06T00:00:00"/>
    <x v="1"/>
    <s v="Louisiana"/>
    <x v="26"/>
    <x v="1"/>
    <n v="0.55000000000000004"/>
    <x v="4"/>
    <n v="7750"/>
    <n v="4262.5"/>
    <n v="1704.9999999999998"/>
    <n v="0.39999999999999997"/>
    <n v="2021"/>
    <x v="6"/>
    <x v="6"/>
  </r>
  <r>
    <x v="1"/>
    <n v="1197831"/>
    <d v="2021-07-06T00:00:00"/>
    <x v="1"/>
    <s v="Louisiana"/>
    <x v="26"/>
    <x v="2"/>
    <n v="0.5"/>
    <x v="0"/>
    <n v="9250"/>
    <n v="4625"/>
    <n v="1849.9999999999998"/>
    <n v="0.39999999999999997"/>
    <n v="2021"/>
    <x v="6"/>
    <x v="6"/>
  </r>
  <r>
    <x v="1"/>
    <n v="1197831"/>
    <d v="2021-07-06T00:00:00"/>
    <x v="1"/>
    <s v="Louisiana"/>
    <x v="26"/>
    <x v="3"/>
    <n v="0.5"/>
    <x v="0"/>
    <n v="5250"/>
    <n v="2625"/>
    <n v="1312.5"/>
    <n v="0.5"/>
    <n v="2021"/>
    <x v="6"/>
    <x v="6"/>
  </r>
  <r>
    <x v="1"/>
    <n v="1197831"/>
    <d v="2021-07-06T00:00:00"/>
    <x v="1"/>
    <s v="Louisiana"/>
    <x v="26"/>
    <x v="4"/>
    <n v="0.55000000000000004"/>
    <x v="4"/>
    <n v="5250"/>
    <n v="2887.5000000000005"/>
    <n v="1010.6250000000001"/>
    <n v="0.35"/>
    <n v="2021"/>
    <x v="6"/>
    <x v="6"/>
  </r>
  <r>
    <x v="1"/>
    <n v="1197831"/>
    <d v="2021-07-06T00:00:00"/>
    <x v="1"/>
    <s v="Louisiana"/>
    <x v="26"/>
    <x v="5"/>
    <n v="0.65"/>
    <x v="5"/>
    <n v="8000"/>
    <n v="5200"/>
    <n v="2860.0000000000005"/>
    <n v="0.55000000000000004"/>
    <n v="2021"/>
    <x v="6"/>
    <x v="6"/>
  </r>
  <r>
    <x v="1"/>
    <n v="1197831"/>
    <d v="2021-08-08T00:00:00"/>
    <x v="1"/>
    <s v="Louisiana"/>
    <x v="26"/>
    <x v="0"/>
    <n v="0.5"/>
    <x v="0"/>
    <n v="7500"/>
    <n v="3750"/>
    <n v="1499.9999999999998"/>
    <n v="0.39999999999999997"/>
    <n v="2021"/>
    <x v="7"/>
    <x v="7"/>
  </r>
  <r>
    <x v="1"/>
    <n v="1197831"/>
    <d v="2021-08-08T00:00:00"/>
    <x v="1"/>
    <s v="Louisiana"/>
    <x v="26"/>
    <x v="1"/>
    <n v="0.55000000000000004"/>
    <x v="4"/>
    <n v="7500"/>
    <n v="4125"/>
    <n v="1649.9999999999998"/>
    <n v="0.39999999999999997"/>
    <n v="2021"/>
    <x v="7"/>
    <x v="7"/>
  </r>
  <r>
    <x v="1"/>
    <n v="1197831"/>
    <d v="2021-08-08T00:00:00"/>
    <x v="1"/>
    <s v="Louisiana"/>
    <x v="26"/>
    <x v="2"/>
    <n v="0.5"/>
    <x v="0"/>
    <n v="9250"/>
    <n v="4625"/>
    <n v="1849.9999999999998"/>
    <n v="0.39999999999999997"/>
    <n v="2021"/>
    <x v="7"/>
    <x v="7"/>
  </r>
  <r>
    <x v="1"/>
    <n v="1197831"/>
    <d v="2021-08-08T00:00:00"/>
    <x v="1"/>
    <s v="Louisiana"/>
    <x v="26"/>
    <x v="3"/>
    <n v="0.5"/>
    <x v="0"/>
    <n v="4750"/>
    <n v="2375"/>
    <n v="1187.5"/>
    <n v="0.5"/>
    <n v="2021"/>
    <x v="7"/>
    <x v="7"/>
  </r>
  <r>
    <x v="1"/>
    <n v="1197831"/>
    <d v="2021-08-08T00:00:00"/>
    <x v="1"/>
    <s v="Louisiana"/>
    <x v="26"/>
    <x v="4"/>
    <n v="0.55000000000000004"/>
    <x v="4"/>
    <n v="4750"/>
    <n v="2612.5"/>
    <n v="914.37499999999989"/>
    <n v="0.35"/>
    <n v="2021"/>
    <x v="7"/>
    <x v="7"/>
  </r>
  <r>
    <x v="1"/>
    <n v="1197831"/>
    <d v="2021-08-08T00:00:00"/>
    <x v="1"/>
    <s v="Louisiana"/>
    <x v="26"/>
    <x v="5"/>
    <n v="0.6"/>
    <x v="3"/>
    <n v="7250"/>
    <n v="4350"/>
    <n v="2392.5"/>
    <n v="0.55000000000000004"/>
    <n v="2021"/>
    <x v="7"/>
    <x v="7"/>
  </r>
  <r>
    <x v="1"/>
    <n v="1197831"/>
    <d v="2021-09-05T00:00:00"/>
    <x v="1"/>
    <s v="Louisiana"/>
    <x v="26"/>
    <x v="0"/>
    <n v="0.55000000000000004"/>
    <x v="4"/>
    <n v="6750"/>
    <n v="3712.5000000000005"/>
    <n v="1485"/>
    <n v="0.39999999999999997"/>
    <n v="2021"/>
    <x v="8"/>
    <x v="8"/>
  </r>
  <r>
    <x v="1"/>
    <n v="1197831"/>
    <d v="2021-09-05T00:00:00"/>
    <x v="1"/>
    <s v="Louisiana"/>
    <x v="26"/>
    <x v="1"/>
    <n v="0.55000000000000004"/>
    <x v="4"/>
    <n v="6250"/>
    <n v="3437.5000000000005"/>
    <n v="1375"/>
    <n v="0.39999999999999997"/>
    <n v="2021"/>
    <x v="8"/>
    <x v="8"/>
  </r>
  <r>
    <x v="1"/>
    <n v="1197831"/>
    <d v="2021-09-05T00:00:00"/>
    <x v="1"/>
    <s v="Louisiana"/>
    <x v="26"/>
    <x v="2"/>
    <n v="0.6"/>
    <x v="3"/>
    <n v="6750"/>
    <n v="4050"/>
    <n v="1619.9999999999998"/>
    <n v="0.39999999999999997"/>
    <n v="2021"/>
    <x v="8"/>
    <x v="8"/>
  </r>
  <r>
    <x v="1"/>
    <n v="1197831"/>
    <d v="2021-09-05T00:00:00"/>
    <x v="1"/>
    <s v="Louisiana"/>
    <x v="26"/>
    <x v="3"/>
    <n v="0.6"/>
    <x v="3"/>
    <n v="4000"/>
    <n v="2400"/>
    <n v="1200"/>
    <n v="0.5"/>
    <n v="2021"/>
    <x v="8"/>
    <x v="8"/>
  </r>
  <r>
    <x v="1"/>
    <n v="1197831"/>
    <d v="2021-09-05T00:00:00"/>
    <x v="1"/>
    <s v="Louisiana"/>
    <x v="26"/>
    <x v="4"/>
    <n v="0.55000000000000004"/>
    <x v="4"/>
    <n v="4000"/>
    <n v="2200"/>
    <n v="770"/>
    <n v="0.35"/>
    <n v="2021"/>
    <x v="8"/>
    <x v="8"/>
  </r>
  <r>
    <x v="1"/>
    <n v="1197831"/>
    <d v="2021-09-05T00:00:00"/>
    <x v="1"/>
    <s v="Louisiana"/>
    <x v="26"/>
    <x v="5"/>
    <n v="0.5"/>
    <x v="0"/>
    <n v="6250"/>
    <n v="3125"/>
    <n v="1718.7500000000002"/>
    <n v="0.55000000000000004"/>
    <n v="2021"/>
    <x v="8"/>
    <x v="8"/>
  </r>
  <r>
    <x v="1"/>
    <n v="1197831"/>
    <d v="2021-10-04T00:00:00"/>
    <x v="1"/>
    <s v="Louisiana"/>
    <x v="26"/>
    <x v="0"/>
    <n v="0.4"/>
    <x v="1"/>
    <n v="5750"/>
    <n v="2300"/>
    <n v="919.99999999999989"/>
    <n v="0.39999999999999997"/>
    <n v="2021"/>
    <x v="9"/>
    <x v="9"/>
  </r>
  <r>
    <x v="1"/>
    <n v="1197831"/>
    <d v="2021-10-04T00:00:00"/>
    <x v="1"/>
    <s v="Louisiana"/>
    <x v="26"/>
    <x v="1"/>
    <n v="0.4"/>
    <x v="1"/>
    <n v="5750"/>
    <n v="2300"/>
    <n v="919.99999999999989"/>
    <n v="0.39999999999999997"/>
    <n v="2021"/>
    <x v="9"/>
    <x v="9"/>
  </r>
  <r>
    <x v="1"/>
    <n v="1197831"/>
    <d v="2021-10-04T00:00:00"/>
    <x v="1"/>
    <s v="Louisiana"/>
    <x v="26"/>
    <x v="2"/>
    <n v="0.45"/>
    <x v="2"/>
    <n v="5250"/>
    <n v="2362.5"/>
    <n v="944.99999999999989"/>
    <n v="0.39999999999999997"/>
    <n v="2021"/>
    <x v="9"/>
    <x v="9"/>
  </r>
  <r>
    <x v="1"/>
    <n v="1197831"/>
    <d v="2021-10-04T00:00:00"/>
    <x v="1"/>
    <s v="Louisiana"/>
    <x v="26"/>
    <x v="3"/>
    <n v="0.45"/>
    <x v="2"/>
    <n v="3750"/>
    <n v="1687.5"/>
    <n v="843.75"/>
    <n v="0.5"/>
    <n v="2021"/>
    <x v="9"/>
    <x v="9"/>
  </r>
  <r>
    <x v="1"/>
    <n v="1197831"/>
    <d v="2021-10-04T00:00:00"/>
    <x v="1"/>
    <s v="Louisiana"/>
    <x v="26"/>
    <x v="4"/>
    <n v="0.35000000000000003"/>
    <x v="8"/>
    <n v="3500"/>
    <n v="1225.0000000000002"/>
    <n v="428.75000000000006"/>
    <n v="0.35"/>
    <n v="2021"/>
    <x v="9"/>
    <x v="9"/>
  </r>
  <r>
    <x v="1"/>
    <n v="1197831"/>
    <d v="2021-10-04T00:00:00"/>
    <x v="1"/>
    <s v="Louisiana"/>
    <x v="26"/>
    <x v="5"/>
    <n v="0.45"/>
    <x v="2"/>
    <n v="5250"/>
    <n v="2362.5"/>
    <n v="1299.375"/>
    <n v="0.55000000000000004"/>
    <n v="2021"/>
    <x v="9"/>
    <x v="9"/>
  </r>
  <r>
    <x v="1"/>
    <n v="1197831"/>
    <d v="2021-11-05T00:00:00"/>
    <x v="1"/>
    <s v="Louisiana"/>
    <x v="26"/>
    <x v="0"/>
    <n v="0.35000000000000003"/>
    <x v="8"/>
    <n v="6750"/>
    <n v="2362.5"/>
    <n v="944.99999999999989"/>
    <n v="0.39999999999999997"/>
    <n v="2021"/>
    <x v="10"/>
    <x v="10"/>
  </r>
  <r>
    <x v="1"/>
    <n v="1197831"/>
    <d v="2021-11-05T00:00:00"/>
    <x v="1"/>
    <s v="Louisiana"/>
    <x v="26"/>
    <x v="1"/>
    <n v="0.35000000000000003"/>
    <x v="8"/>
    <n v="6750"/>
    <n v="2362.5"/>
    <n v="944.99999999999989"/>
    <n v="0.39999999999999997"/>
    <n v="2021"/>
    <x v="10"/>
    <x v="10"/>
  </r>
  <r>
    <x v="1"/>
    <n v="1197831"/>
    <d v="2021-11-05T00:00:00"/>
    <x v="1"/>
    <s v="Louisiana"/>
    <x v="26"/>
    <x v="2"/>
    <n v="0.6"/>
    <x v="3"/>
    <n v="6000"/>
    <n v="3600"/>
    <n v="1439.9999999999998"/>
    <n v="0.39999999999999997"/>
    <n v="2021"/>
    <x v="10"/>
    <x v="10"/>
  </r>
  <r>
    <x v="1"/>
    <n v="1197831"/>
    <d v="2021-11-05T00:00:00"/>
    <x v="1"/>
    <s v="Louisiana"/>
    <x v="26"/>
    <x v="3"/>
    <n v="0.6"/>
    <x v="3"/>
    <n v="4500"/>
    <n v="2700"/>
    <n v="1350"/>
    <n v="0.5"/>
    <n v="2021"/>
    <x v="10"/>
    <x v="10"/>
  </r>
  <r>
    <x v="1"/>
    <n v="1197831"/>
    <d v="2021-11-05T00:00:00"/>
    <x v="1"/>
    <s v="Louisiana"/>
    <x v="26"/>
    <x v="4"/>
    <n v="0.54999999999999993"/>
    <x v="4"/>
    <n v="4250"/>
    <n v="2337.4999999999995"/>
    <n v="818.12499999999977"/>
    <n v="0.35"/>
    <n v="2021"/>
    <x v="10"/>
    <x v="10"/>
  </r>
  <r>
    <x v="1"/>
    <n v="1197831"/>
    <d v="2021-11-05T00:00:00"/>
    <x v="1"/>
    <s v="Louisiana"/>
    <x v="26"/>
    <x v="5"/>
    <n v="0.65"/>
    <x v="5"/>
    <n v="6250"/>
    <n v="4062.5"/>
    <n v="2234.375"/>
    <n v="0.55000000000000004"/>
    <n v="2021"/>
    <x v="10"/>
    <x v="10"/>
  </r>
  <r>
    <x v="1"/>
    <n v="1197831"/>
    <d v="2021-12-04T00:00:00"/>
    <x v="1"/>
    <s v="Louisiana"/>
    <x v="26"/>
    <x v="0"/>
    <n v="0.54999999999999993"/>
    <x v="4"/>
    <n v="7750"/>
    <n v="4262.4999999999991"/>
    <n v="1704.9999999999995"/>
    <n v="0.39999999999999997"/>
    <n v="2021"/>
    <x v="11"/>
    <x v="11"/>
  </r>
  <r>
    <x v="1"/>
    <n v="1197831"/>
    <d v="2021-12-04T00:00:00"/>
    <x v="1"/>
    <s v="Louisiana"/>
    <x v="26"/>
    <x v="1"/>
    <n v="0.54999999999999993"/>
    <x v="4"/>
    <n v="7750"/>
    <n v="4262.4999999999991"/>
    <n v="1704.9999999999995"/>
    <n v="0.39999999999999997"/>
    <n v="2021"/>
    <x v="11"/>
    <x v="11"/>
  </r>
  <r>
    <x v="1"/>
    <n v="1197831"/>
    <d v="2021-12-04T00:00:00"/>
    <x v="1"/>
    <s v="Louisiana"/>
    <x v="26"/>
    <x v="2"/>
    <n v="0.6"/>
    <x v="3"/>
    <n v="6750"/>
    <n v="4050"/>
    <n v="1619.9999999999998"/>
    <n v="0.39999999999999997"/>
    <n v="2021"/>
    <x v="11"/>
    <x v="11"/>
  </r>
  <r>
    <x v="1"/>
    <n v="1197831"/>
    <d v="2021-12-04T00:00:00"/>
    <x v="1"/>
    <s v="Louisiana"/>
    <x v="26"/>
    <x v="3"/>
    <n v="0.6"/>
    <x v="3"/>
    <n v="5250"/>
    <n v="3150"/>
    <n v="1575"/>
    <n v="0.5"/>
    <n v="2021"/>
    <x v="11"/>
    <x v="11"/>
  </r>
  <r>
    <x v="1"/>
    <n v="1197831"/>
    <d v="2021-12-04T00:00:00"/>
    <x v="1"/>
    <s v="Louisiana"/>
    <x v="26"/>
    <x v="4"/>
    <n v="0.54999999999999993"/>
    <x v="4"/>
    <n v="4750"/>
    <n v="2612.4999999999995"/>
    <n v="914.37499999999977"/>
    <n v="0.35"/>
    <n v="2021"/>
    <x v="11"/>
    <x v="11"/>
  </r>
  <r>
    <x v="1"/>
    <n v="1197831"/>
    <d v="2021-12-04T00:00:00"/>
    <x v="1"/>
    <s v="Louisiana"/>
    <x v="26"/>
    <x v="5"/>
    <n v="0.65"/>
    <x v="5"/>
    <n v="7250"/>
    <n v="4712.5"/>
    <n v="2591.875"/>
    <n v="0.55000000000000004"/>
    <n v="2021"/>
    <x v="11"/>
    <x v="11"/>
  </r>
  <r>
    <x v="2"/>
    <n v="1128299"/>
    <d v="2021-01-23T00:00:00"/>
    <x v="2"/>
    <s v="Idaho"/>
    <x v="27"/>
    <x v="0"/>
    <n v="0.29999999999999993"/>
    <x v="9"/>
    <n v="4250"/>
    <n v="1274.9999999999998"/>
    <n v="446.24999999999989"/>
    <n v="0.35"/>
    <n v="2021"/>
    <x v="0"/>
    <x v="0"/>
  </r>
  <r>
    <x v="2"/>
    <n v="1128299"/>
    <d v="2021-01-23T00:00:00"/>
    <x v="2"/>
    <s v="Idaho"/>
    <x v="27"/>
    <x v="1"/>
    <n v="0.4"/>
    <x v="1"/>
    <n v="4250"/>
    <n v="1700"/>
    <n v="680"/>
    <n v="0.4"/>
    <n v="2021"/>
    <x v="0"/>
    <x v="0"/>
  </r>
  <r>
    <x v="2"/>
    <n v="1128299"/>
    <d v="2021-01-23T00:00:00"/>
    <x v="2"/>
    <s v="Idaho"/>
    <x v="27"/>
    <x v="2"/>
    <n v="0.4"/>
    <x v="1"/>
    <n v="4250"/>
    <n v="1700"/>
    <n v="595"/>
    <n v="0.35"/>
    <n v="2021"/>
    <x v="0"/>
    <x v="0"/>
  </r>
  <r>
    <x v="2"/>
    <n v="1128299"/>
    <d v="2021-01-23T00:00:00"/>
    <x v="2"/>
    <s v="Idaho"/>
    <x v="27"/>
    <x v="3"/>
    <n v="0.4"/>
    <x v="1"/>
    <n v="2750"/>
    <n v="1100"/>
    <n v="385"/>
    <n v="0.35"/>
    <n v="2021"/>
    <x v="0"/>
    <x v="0"/>
  </r>
  <r>
    <x v="2"/>
    <n v="1128299"/>
    <d v="2021-01-23T00:00:00"/>
    <x v="2"/>
    <s v="Idaho"/>
    <x v="27"/>
    <x v="4"/>
    <n v="0.45000000000000007"/>
    <x v="2"/>
    <n v="2250"/>
    <n v="1012.5000000000001"/>
    <n v="303.75"/>
    <n v="0.3"/>
    <n v="2021"/>
    <x v="0"/>
    <x v="0"/>
  </r>
  <r>
    <x v="2"/>
    <n v="1128299"/>
    <d v="2021-01-23T00:00:00"/>
    <x v="2"/>
    <s v="Idaho"/>
    <x v="27"/>
    <x v="5"/>
    <n v="0.4"/>
    <x v="1"/>
    <n v="4250"/>
    <n v="1700"/>
    <n v="425"/>
    <n v="0.25"/>
    <n v="2021"/>
    <x v="0"/>
    <x v="0"/>
  </r>
  <r>
    <x v="2"/>
    <n v="1128299"/>
    <d v="2021-02-23T00:00:00"/>
    <x v="2"/>
    <s v="Idaho"/>
    <x v="27"/>
    <x v="0"/>
    <n v="0.29999999999999993"/>
    <x v="9"/>
    <n v="4750"/>
    <n v="1424.9999999999998"/>
    <n v="498.74999999999989"/>
    <n v="0.35"/>
    <n v="2021"/>
    <x v="1"/>
    <x v="1"/>
  </r>
  <r>
    <x v="2"/>
    <n v="1128299"/>
    <d v="2021-02-23T00:00:00"/>
    <x v="2"/>
    <s v="Idaho"/>
    <x v="27"/>
    <x v="1"/>
    <n v="0.4"/>
    <x v="1"/>
    <n v="3750"/>
    <n v="1500"/>
    <n v="600"/>
    <n v="0.4"/>
    <n v="2021"/>
    <x v="1"/>
    <x v="1"/>
  </r>
  <r>
    <x v="2"/>
    <n v="1128299"/>
    <d v="2021-02-23T00:00:00"/>
    <x v="2"/>
    <s v="Idaho"/>
    <x v="27"/>
    <x v="2"/>
    <n v="0.4"/>
    <x v="1"/>
    <n v="3750"/>
    <n v="1500"/>
    <n v="525"/>
    <n v="0.35"/>
    <n v="2021"/>
    <x v="1"/>
    <x v="1"/>
  </r>
  <r>
    <x v="2"/>
    <n v="1128299"/>
    <d v="2021-02-23T00:00:00"/>
    <x v="2"/>
    <s v="Idaho"/>
    <x v="27"/>
    <x v="3"/>
    <n v="0.4"/>
    <x v="1"/>
    <n v="2250"/>
    <n v="900"/>
    <n v="315"/>
    <n v="0.35"/>
    <n v="2021"/>
    <x v="1"/>
    <x v="1"/>
  </r>
  <r>
    <x v="2"/>
    <n v="1128299"/>
    <d v="2021-02-23T00:00:00"/>
    <x v="2"/>
    <s v="Idaho"/>
    <x v="27"/>
    <x v="4"/>
    <n v="0.45000000000000007"/>
    <x v="2"/>
    <n v="1500"/>
    <n v="675.00000000000011"/>
    <n v="202.50000000000003"/>
    <n v="0.3"/>
    <n v="2021"/>
    <x v="1"/>
    <x v="1"/>
  </r>
  <r>
    <x v="2"/>
    <n v="1128299"/>
    <d v="2021-02-23T00:00:00"/>
    <x v="2"/>
    <s v="Idaho"/>
    <x v="27"/>
    <x v="5"/>
    <n v="0.4"/>
    <x v="1"/>
    <n v="3500"/>
    <n v="1400"/>
    <n v="350"/>
    <n v="0.25"/>
    <n v="2021"/>
    <x v="1"/>
    <x v="1"/>
  </r>
  <r>
    <x v="2"/>
    <n v="1128299"/>
    <d v="2021-03-22T00:00:00"/>
    <x v="2"/>
    <s v="Idaho"/>
    <x v="27"/>
    <x v="0"/>
    <n v="0.4"/>
    <x v="1"/>
    <n v="5000"/>
    <n v="2000"/>
    <n v="700"/>
    <n v="0.35"/>
    <n v="2021"/>
    <x v="2"/>
    <x v="2"/>
  </r>
  <r>
    <x v="2"/>
    <n v="1128299"/>
    <d v="2021-03-22T00:00:00"/>
    <x v="2"/>
    <s v="Idaho"/>
    <x v="27"/>
    <x v="1"/>
    <n v="0.5"/>
    <x v="0"/>
    <n v="3500"/>
    <n v="1750"/>
    <n v="700"/>
    <n v="0.4"/>
    <n v="2021"/>
    <x v="2"/>
    <x v="2"/>
  </r>
  <r>
    <x v="2"/>
    <n v="1128299"/>
    <d v="2021-03-22T00:00:00"/>
    <x v="2"/>
    <s v="Idaho"/>
    <x v="27"/>
    <x v="2"/>
    <n v="0.5"/>
    <x v="0"/>
    <n v="3500"/>
    <n v="1750"/>
    <n v="612.5"/>
    <n v="0.35"/>
    <n v="2021"/>
    <x v="2"/>
    <x v="2"/>
  </r>
  <r>
    <x v="2"/>
    <n v="1128299"/>
    <d v="2021-03-22T00:00:00"/>
    <x v="2"/>
    <s v="Idaho"/>
    <x v="27"/>
    <x v="3"/>
    <n v="0.5"/>
    <x v="0"/>
    <n v="2250"/>
    <n v="1125"/>
    <n v="393.75"/>
    <n v="0.35"/>
    <n v="2021"/>
    <x v="2"/>
    <x v="2"/>
  </r>
  <r>
    <x v="2"/>
    <n v="1128299"/>
    <d v="2021-03-22T00:00:00"/>
    <x v="2"/>
    <s v="Idaho"/>
    <x v="27"/>
    <x v="4"/>
    <n v="0.55000000000000004"/>
    <x v="4"/>
    <n v="1250"/>
    <n v="687.5"/>
    <n v="206.25"/>
    <n v="0.3"/>
    <n v="2021"/>
    <x v="2"/>
    <x v="2"/>
  </r>
  <r>
    <x v="2"/>
    <n v="1128299"/>
    <d v="2021-03-22T00:00:00"/>
    <x v="2"/>
    <s v="Idaho"/>
    <x v="27"/>
    <x v="5"/>
    <n v="0.5"/>
    <x v="0"/>
    <n v="3250"/>
    <n v="1625"/>
    <n v="406.25"/>
    <n v="0.25"/>
    <n v="2021"/>
    <x v="2"/>
    <x v="2"/>
  </r>
  <r>
    <x v="2"/>
    <n v="1128299"/>
    <d v="2021-04-23T00:00:00"/>
    <x v="2"/>
    <s v="Idaho"/>
    <x v="27"/>
    <x v="0"/>
    <n v="0.5"/>
    <x v="0"/>
    <n v="5000"/>
    <n v="2500"/>
    <n v="875"/>
    <n v="0.35"/>
    <n v="2021"/>
    <x v="3"/>
    <x v="3"/>
  </r>
  <r>
    <x v="2"/>
    <n v="1128299"/>
    <d v="2021-04-23T00:00:00"/>
    <x v="2"/>
    <s v="Idaho"/>
    <x v="27"/>
    <x v="1"/>
    <n v="0.55000000000000004"/>
    <x v="4"/>
    <n v="3000"/>
    <n v="1650.0000000000002"/>
    <n v="660.00000000000011"/>
    <n v="0.4"/>
    <n v="2021"/>
    <x v="3"/>
    <x v="3"/>
  </r>
  <r>
    <x v="2"/>
    <n v="1128299"/>
    <d v="2021-04-23T00:00:00"/>
    <x v="2"/>
    <s v="Idaho"/>
    <x v="27"/>
    <x v="2"/>
    <n v="0.55000000000000004"/>
    <x v="4"/>
    <n v="3500"/>
    <n v="1925.0000000000002"/>
    <n v="673.75"/>
    <n v="0.35"/>
    <n v="2021"/>
    <x v="3"/>
    <x v="3"/>
  </r>
  <r>
    <x v="2"/>
    <n v="1128299"/>
    <d v="2021-04-23T00:00:00"/>
    <x v="2"/>
    <s v="Idaho"/>
    <x v="27"/>
    <x v="3"/>
    <n v="0.5"/>
    <x v="0"/>
    <n v="2500"/>
    <n v="1250"/>
    <n v="437.5"/>
    <n v="0.35"/>
    <n v="2021"/>
    <x v="3"/>
    <x v="3"/>
  </r>
  <r>
    <x v="2"/>
    <n v="1128299"/>
    <d v="2021-04-23T00:00:00"/>
    <x v="2"/>
    <s v="Idaho"/>
    <x v="27"/>
    <x v="4"/>
    <n v="0.55000000000000004"/>
    <x v="4"/>
    <n v="1500"/>
    <n v="825.00000000000011"/>
    <n v="247.50000000000003"/>
    <n v="0.3"/>
    <n v="2021"/>
    <x v="3"/>
    <x v="3"/>
  </r>
  <r>
    <x v="2"/>
    <n v="1128299"/>
    <d v="2021-04-23T00:00:00"/>
    <x v="2"/>
    <s v="Idaho"/>
    <x v="27"/>
    <x v="5"/>
    <n v="0.70000000000000007"/>
    <x v="6"/>
    <n v="3250"/>
    <n v="2275"/>
    <n v="568.75"/>
    <n v="0.25"/>
    <n v="2021"/>
    <x v="3"/>
    <x v="3"/>
  </r>
  <r>
    <x v="2"/>
    <n v="1128299"/>
    <d v="2021-05-24T00:00:00"/>
    <x v="2"/>
    <s v="Idaho"/>
    <x v="27"/>
    <x v="0"/>
    <n v="0.5"/>
    <x v="0"/>
    <n v="5250"/>
    <n v="2625"/>
    <n v="918.74999999999989"/>
    <n v="0.35"/>
    <n v="2021"/>
    <x v="4"/>
    <x v="4"/>
  </r>
  <r>
    <x v="2"/>
    <n v="1128299"/>
    <d v="2021-05-24T00:00:00"/>
    <x v="2"/>
    <s v="Idaho"/>
    <x v="27"/>
    <x v="1"/>
    <n v="0.55000000000000004"/>
    <x v="4"/>
    <n v="3750"/>
    <n v="2062.5"/>
    <n v="825"/>
    <n v="0.4"/>
    <n v="2021"/>
    <x v="4"/>
    <x v="4"/>
  </r>
  <r>
    <x v="2"/>
    <n v="1128299"/>
    <d v="2021-05-24T00:00:00"/>
    <x v="2"/>
    <s v="Idaho"/>
    <x v="27"/>
    <x v="2"/>
    <n v="0.55000000000000004"/>
    <x v="4"/>
    <n v="4000"/>
    <n v="2200"/>
    <n v="770"/>
    <n v="0.35"/>
    <n v="2021"/>
    <x v="4"/>
    <x v="4"/>
  </r>
  <r>
    <x v="2"/>
    <n v="1128299"/>
    <d v="2021-05-24T00:00:00"/>
    <x v="2"/>
    <s v="Idaho"/>
    <x v="27"/>
    <x v="3"/>
    <n v="0.5"/>
    <x v="0"/>
    <n v="3000"/>
    <n v="1500"/>
    <n v="525"/>
    <n v="0.35"/>
    <n v="2021"/>
    <x v="4"/>
    <x v="4"/>
  </r>
  <r>
    <x v="2"/>
    <n v="1128299"/>
    <d v="2021-05-24T00:00:00"/>
    <x v="2"/>
    <s v="Idaho"/>
    <x v="27"/>
    <x v="4"/>
    <n v="0.55000000000000004"/>
    <x v="4"/>
    <n v="2000"/>
    <n v="1100"/>
    <n v="330"/>
    <n v="0.3"/>
    <n v="2021"/>
    <x v="4"/>
    <x v="4"/>
  </r>
  <r>
    <x v="2"/>
    <n v="1128299"/>
    <d v="2021-05-24T00:00:00"/>
    <x v="2"/>
    <s v="Idaho"/>
    <x v="27"/>
    <x v="5"/>
    <n v="0.70000000000000007"/>
    <x v="6"/>
    <n v="3750"/>
    <n v="2625.0000000000005"/>
    <n v="656.25000000000011"/>
    <n v="0.25"/>
    <n v="2021"/>
    <x v="4"/>
    <x v="4"/>
  </r>
  <r>
    <x v="2"/>
    <n v="1128299"/>
    <d v="2021-06-23T00:00:00"/>
    <x v="2"/>
    <s v="Idaho"/>
    <x v="27"/>
    <x v="0"/>
    <n v="0.5"/>
    <x v="0"/>
    <n v="6250"/>
    <n v="3125"/>
    <n v="1093.75"/>
    <n v="0.35"/>
    <n v="2021"/>
    <x v="5"/>
    <x v="5"/>
  </r>
  <r>
    <x v="2"/>
    <n v="1128299"/>
    <d v="2021-06-23T00:00:00"/>
    <x v="2"/>
    <s v="Idaho"/>
    <x v="27"/>
    <x v="1"/>
    <n v="0.55000000000000004"/>
    <x v="4"/>
    <n v="4750"/>
    <n v="2612.5"/>
    <n v="1045"/>
    <n v="0.4"/>
    <n v="2021"/>
    <x v="5"/>
    <x v="5"/>
  </r>
  <r>
    <x v="2"/>
    <n v="1128299"/>
    <d v="2021-06-23T00:00:00"/>
    <x v="2"/>
    <s v="Idaho"/>
    <x v="27"/>
    <x v="2"/>
    <n v="0.55000000000000004"/>
    <x v="4"/>
    <n v="4750"/>
    <n v="2612.5"/>
    <n v="914.37499999999989"/>
    <n v="0.35"/>
    <n v="2021"/>
    <x v="5"/>
    <x v="5"/>
  </r>
  <r>
    <x v="2"/>
    <n v="1128299"/>
    <d v="2021-06-23T00:00:00"/>
    <x v="2"/>
    <s v="Idaho"/>
    <x v="27"/>
    <x v="3"/>
    <n v="0.5"/>
    <x v="0"/>
    <n v="3500"/>
    <n v="1750"/>
    <n v="612.5"/>
    <n v="0.35"/>
    <n v="2021"/>
    <x v="5"/>
    <x v="5"/>
  </r>
  <r>
    <x v="2"/>
    <n v="1128299"/>
    <d v="2021-06-23T00:00:00"/>
    <x v="2"/>
    <s v="Idaho"/>
    <x v="27"/>
    <x v="4"/>
    <n v="0.55000000000000004"/>
    <x v="4"/>
    <n v="2250"/>
    <n v="1237.5"/>
    <n v="371.25"/>
    <n v="0.3"/>
    <n v="2021"/>
    <x v="5"/>
    <x v="5"/>
  </r>
  <r>
    <x v="2"/>
    <n v="1128299"/>
    <d v="2021-06-23T00:00:00"/>
    <x v="2"/>
    <s v="Idaho"/>
    <x v="27"/>
    <x v="5"/>
    <n v="0.70000000000000007"/>
    <x v="6"/>
    <n v="5250"/>
    <n v="3675.0000000000005"/>
    <n v="918.75000000000011"/>
    <n v="0.25"/>
    <n v="2021"/>
    <x v="5"/>
    <x v="5"/>
  </r>
  <r>
    <x v="2"/>
    <n v="1128299"/>
    <d v="2021-07-22T00:00:00"/>
    <x v="2"/>
    <s v="Idaho"/>
    <x v="27"/>
    <x v="0"/>
    <n v="0.5"/>
    <x v="0"/>
    <n v="6750"/>
    <n v="3375"/>
    <n v="1181.25"/>
    <n v="0.35"/>
    <n v="2021"/>
    <x v="6"/>
    <x v="6"/>
  </r>
  <r>
    <x v="2"/>
    <n v="1128299"/>
    <d v="2021-07-22T00:00:00"/>
    <x v="2"/>
    <s v="Idaho"/>
    <x v="27"/>
    <x v="1"/>
    <n v="0.55000000000000004"/>
    <x v="4"/>
    <n v="5250"/>
    <n v="2887.5000000000005"/>
    <n v="1155.0000000000002"/>
    <n v="0.4"/>
    <n v="2021"/>
    <x v="6"/>
    <x v="6"/>
  </r>
  <r>
    <x v="2"/>
    <n v="1128299"/>
    <d v="2021-07-22T00:00:00"/>
    <x v="2"/>
    <s v="Idaho"/>
    <x v="27"/>
    <x v="2"/>
    <n v="0.55000000000000004"/>
    <x v="4"/>
    <n v="4750"/>
    <n v="2612.5"/>
    <n v="914.37499999999989"/>
    <n v="0.35"/>
    <n v="2021"/>
    <x v="6"/>
    <x v="6"/>
  </r>
  <r>
    <x v="2"/>
    <n v="1128299"/>
    <d v="2021-07-22T00:00:00"/>
    <x v="2"/>
    <s v="Idaho"/>
    <x v="27"/>
    <x v="3"/>
    <n v="0.5"/>
    <x v="0"/>
    <n v="3750"/>
    <n v="1875"/>
    <n v="656.25"/>
    <n v="0.35"/>
    <n v="2021"/>
    <x v="6"/>
    <x v="6"/>
  </r>
  <r>
    <x v="2"/>
    <n v="1128299"/>
    <d v="2021-07-22T00:00:00"/>
    <x v="2"/>
    <s v="Idaho"/>
    <x v="27"/>
    <x v="4"/>
    <n v="0.55000000000000004"/>
    <x v="4"/>
    <n v="4250"/>
    <n v="2337.5"/>
    <n v="701.25"/>
    <n v="0.3"/>
    <n v="2021"/>
    <x v="6"/>
    <x v="6"/>
  </r>
  <r>
    <x v="2"/>
    <n v="1128299"/>
    <d v="2021-07-22T00:00:00"/>
    <x v="2"/>
    <s v="Idaho"/>
    <x v="27"/>
    <x v="5"/>
    <n v="0.70000000000000007"/>
    <x v="6"/>
    <n v="4250"/>
    <n v="2975.0000000000005"/>
    <n v="743.75000000000011"/>
    <n v="0.25"/>
    <n v="2021"/>
    <x v="6"/>
    <x v="6"/>
  </r>
  <r>
    <x v="2"/>
    <n v="1128299"/>
    <d v="2021-08-23T00:00:00"/>
    <x v="2"/>
    <s v="Idaho"/>
    <x v="27"/>
    <x v="0"/>
    <n v="0.55000000000000004"/>
    <x v="4"/>
    <n v="6250"/>
    <n v="3437.5000000000005"/>
    <n v="1203.125"/>
    <n v="0.35"/>
    <n v="2021"/>
    <x v="7"/>
    <x v="7"/>
  </r>
  <r>
    <x v="2"/>
    <n v="1128299"/>
    <d v="2021-08-23T00:00:00"/>
    <x v="2"/>
    <s v="Idaho"/>
    <x v="27"/>
    <x v="1"/>
    <n v="0.60000000000000009"/>
    <x v="3"/>
    <n v="5750"/>
    <n v="3450.0000000000005"/>
    <n v="1380.0000000000002"/>
    <n v="0.4"/>
    <n v="2021"/>
    <x v="7"/>
    <x v="7"/>
  </r>
  <r>
    <x v="2"/>
    <n v="1128299"/>
    <d v="2021-08-23T00:00:00"/>
    <x v="2"/>
    <s v="Idaho"/>
    <x v="27"/>
    <x v="2"/>
    <n v="0.55000000000000004"/>
    <x v="4"/>
    <n v="4500"/>
    <n v="2475"/>
    <n v="866.25"/>
    <n v="0.35"/>
    <n v="2021"/>
    <x v="7"/>
    <x v="7"/>
  </r>
  <r>
    <x v="2"/>
    <n v="1128299"/>
    <d v="2021-08-23T00:00:00"/>
    <x v="2"/>
    <s v="Idaho"/>
    <x v="27"/>
    <x v="3"/>
    <n v="0.55000000000000004"/>
    <x v="4"/>
    <n v="4000"/>
    <n v="2200"/>
    <n v="770"/>
    <n v="0.35"/>
    <n v="2021"/>
    <x v="7"/>
    <x v="7"/>
  </r>
  <r>
    <x v="2"/>
    <n v="1128299"/>
    <d v="2021-08-23T00:00:00"/>
    <x v="2"/>
    <s v="Idaho"/>
    <x v="27"/>
    <x v="4"/>
    <n v="0.65"/>
    <x v="5"/>
    <n v="4000"/>
    <n v="2600"/>
    <n v="780"/>
    <n v="0.3"/>
    <n v="2021"/>
    <x v="7"/>
    <x v="7"/>
  </r>
  <r>
    <x v="2"/>
    <n v="1128299"/>
    <d v="2021-08-23T00:00:00"/>
    <x v="2"/>
    <s v="Idaho"/>
    <x v="27"/>
    <x v="5"/>
    <n v="0.70000000000000007"/>
    <x v="6"/>
    <n v="3750"/>
    <n v="2625.0000000000005"/>
    <n v="656.25000000000011"/>
    <n v="0.25"/>
    <n v="2021"/>
    <x v="7"/>
    <x v="7"/>
  </r>
  <r>
    <x v="2"/>
    <n v="1128299"/>
    <d v="2021-09-24T00:00:00"/>
    <x v="2"/>
    <s v="Idaho"/>
    <x v="27"/>
    <x v="0"/>
    <n v="0.45000000000000007"/>
    <x v="2"/>
    <n v="5750"/>
    <n v="2587.5000000000005"/>
    <n v="905.62500000000011"/>
    <n v="0.35"/>
    <n v="2021"/>
    <x v="8"/>
    <x v="8"/>
  </r>
  <r>
    <x v="2"/>
    <n v="1128299"/>
    <d v="2021-09-24T00:00:00"/>
    <x v="2"/>
    <s v="Idaho"/>
    <x v="27"/>
    <x v="1"/>
    <n v="0.50000000000000011"/>
    <x v="0"/>
    <n v="5750"/>
    <n v="2875.0000000000005"/>
    <n v="1150.0000000000002"/>
    <n v="0.4"/>
    <n v="2021"/>
    <x v="8"/>
    <x v="8"/>
  </r>
  <r>
    <x v="2"/>
    <n v="1128299"/>
    <d v="2021-09-24T00:00:00"/>
    <x v="2"/>
    <s v="Idaho"/>
    <x v="27"/>
    <x v="2"/>
    <n v="0.45000000000000007"/>
    <x v="2"/>
    <n v="4250"/>
    <n v="1912.5000000000002"/>
    <n v="669.375"/>
    <n v="0.35"/>
    <n v="2021"/>
    <x v="8"/>
    <x v="8"/>
  </r>
  <r>
    <x v="2"/>
    <n v="1128299"/>
    <d v="2021-09-24T00:00:00"/>
    <x v="2"/>
    <s v="Idaho"/>
    <x v="27"/>
    <x v="3"/>
    <n v="0.45000000000000007"/>
    <x v="2"/>
    <n v="3750"/>
    <n v="1687.5000000000002"/>
    <n v="590.625"/>
    <n v="0.35"/>
    <n v="2021"/>
    <x v="8"/>
    <x v="8"/>
  </r>
  <r>
    <x v="2"/>
    <n v="1128299"/>
    <d v="2021-09-24T00:00:00"/>
    <x v="2"/>
    <s v="Idaho"/>
    <x v="27"/>
    <x v="4"/>
    <n v="0.55000000000000004"/>
    <x v="4"/>
    <n v="3750"/>
    <n v="2062.5"/>
    <n v="618.75"/>
    <n v="0.3"/>
    <n v="2021"/>
    <x v="8"/>
    <x v="8"/>
  </r>
  <r>
    <x v="2"/>
    <n v="1128299"/>
    <d v="2021-09-24T00:00:00"/>
    <x v="2"/>
    <s v="Idaho"/>
    <x v="27"/>
    <x v="5"/>
    <n v="0.60000000000000009"/>
    <x v="3"/>
    <n v="4250"/>
    <n v="2550.0000000000005"/>
    <n v="637.50000000000011"/>
    <n v="0.25"/>
    <n v="2021"/>
    <x v="8"/>
    <x v="8"/>
  </r>
  <r>
    <x v="2"/>
    <n v="1128299"/>
    <d v="2021-10-23T00:00:00"/>
    <x v="2"/>
    <s v="Idaho"/>
    <x v="27"/>
    <x v="0"/>
    <n v="0.45000000000000007"/>
    <x v="2"/>
    <n v="5000"/>
    <n v="2250.0000000000005"/>
    <n v="787.50000000000011"/>
    <n v="0.35"/>
    <n v="2021"/>
    <x v="9"/>
    <x v="9"/>
  </r>
  <r>
    <x v="2"/>
    <n v="1128299"/>
    <d v="2021-10-23T00:00:00"/>
    <x v="2"/>
    <s v="Idaho"/>
    <x v="27"/>
    <x v="1"/>
    <n v="0.50000000000000011"/>
    <x v="0"/>
    <n v="5000"/>
    <n v="2500.0000000000005"/>
    <n v="1000.0000000000002"/>
    <n v="0.4"/>
    <n v="2021"/>
    <x v="9"/>
    <x v="9"/>
  </r>
  <r>
    <x v="2"/>
    <n v="1128299"/>
    <d v="2021-10-23T00:00:00"/>
    <x v="2"/>
    <s v="Idaho"/>
    <x v="27"/>
    <x v="2"/>
    <n v="0.45000000000000007"/>
    <x v="2"/>
    <n v="3250"/>
    <n v="1462.5000000000002"/>
    <n v="511.87500000000006"/>
    <n v="0.35"/>
    <n v="2021"/>
    <x v="9"/>
    <x v="9"/>
  </r>
  <r>
    <x v="2"/>
    <n v="1128299"/>
    <d v="2021-10-23T00:00:00"/>
    <x v="2"/>
    <s v="Idaho"/>
    <x v="27"/>
    <x v="3"/>
    <n v="0.45000000000000007"/>
    <x v="2"/>
    <n v="3000"/>
    <n v="1350.0000000000002"/>
    <n v="472.50000000000006"/>
    <n v="0.35"/>
    <n v="2021"/>
    <x v="9"/>
    <x v="9"/>
  </r>
  <r>
    <x v="2"/>
    <n v="1128299"/>
    <d v="2021-10-23T00:00:00"/>
    <x v="2"/>
    <s v="Idaho"/>
    <x v="27"/>
    <x v="4"/>
    <n v="0.55000000000000004"/>
    <x v="4"/>
    <n v="2750"/>
    <n v="1512.5000000000002"/>
    <n v="453.75000000000006"/>
    <n v="0.3"/>
    <n v="2021"/>
    <x v="9"/>
    <x v="9"/>
  </r>
  <r>
    <x v="2"/>
    <n v="1128299"/>
    <d v="2021-10-23T00:00:00"/>
    <x v="2"/>
    <s v="Idaho"/>
    <x v="27"/>
    <x v="5"/>
    <n v="0.60000000000000009"/>
    <x v="3"/>
    <n v="3250"/>
    <n v="1950.0000000000002"/>
    <n v="487.50000000000006"/>
    <n v="0.25"/>
    <n v="2021"/>
    <x v="9"/>
    <x v="9"/>
  </r>
  <r>
    <x v="2"/>
    <n v="1128299"/>
    <d v="2021-11-23T00:00:00"/>
    <x v="2"/>
    <s v="Idaho"/>
    <x v="27"/>
    <x v="0"/>
    <n v="0.45000000000000007"/>
    <x v="2"/>
    <n v="5000"/>
    <n v="2250.0000000000005"/>
    <n v="787.50000000000011"/>
    <n v="0.35"/>
    <n v="2021"/>
    <x v="10"/>
    <x v="10"/>
  </r>
  <r>
    <x v="2"/>
    <n v="1128299"/>
    <d v="2021-11-23T00:00:00"/>
    <x v="2"/>
    <s v="Idaho"/>
    <x v="27"/>
    <x v="1"/>
    <n v="0.50000000000000011"/>
    <x v="0"/>
    <n v="5250"/>
    <n v="2625.0000000000005"/>
    <n v="1050.0000000000002"/>
    <n v="0.4"/>
    <n v="2021"/>
    <x v="10"/>
    <x v="10"/>
  </r>
  <r>
    <x v="2"/>
    <n v="1128299"/>
    <d v="2021-11-23T00:00:00"/>
    <x v="2"/>
    <s v="Idaho"/>
    <x v="27"/>
    <x v="2"/>
    <n v="0.45000000000000007"/>
    <x v="2"/>
    <n v="3750"/>
    <n v="1687.5000000000002"/>
    <n v="590.625"/>
    <n v="0.35"/>
    <n v="2021"/>
    <x v="10"/>
    <x v="10"/>
  </r>
  <r>
    <x v="2"/>
    <n v="1128299"/>
    <d v="2021-11-23T00:00:00"/>
    <x v="2"/>
    <s v="Idaho"/>
    <x v="27"/>
    <x v="3"/>
    <n v="0.45000000000000007"/>
    <x v="2"/>
    <n v="3500"/>
    <n v="1575.0000000000002"/>
    <n v="551.25"/>
    <n v="0.35"/>
    <n v="2021"/>
    <x v="10"/>
    <x v="10"/>
  </r>
  <r>
    <x v="2"/>
    <n v="1128299"/>
    <d v="2021-11-23T00:00:00"/>
    <x v="2"/>
    <s v="Idaho"/>
    <x v="27"/>
    <x v="4"/>
    <n v="0.55000000000000004"/>
    <x v="4"/>
    <n v="3000"/>
    <n v="1650.0000000000002"/>
    <n v="495.00000000000006"/>
    <n v="0.3"/>
    <n v="2021"/>
    <x v="10"/>
    <x v="10"/>
  </r>
  <r>
    <x v="2"/>
    <n v="1128299"/>
    <d v="2021-11-23T00:00:00"/>
    <x v="2"/>
    <s v="Idaho"/>
    <x v="27"/>
    <x v="5"/>
    <n v="0.60000000000000009"/>
    <x v="3"/>
    <n v="4250"/>
    <n v="2550.0000000000005"/>
    <n v="637.50000000000011"/>
    <n v="0.25"/>
    <n v="2021"/>
    <x v="10"/>
    <x v="10"/>
  </r>
  <r>
    <x v="2"/>
    <n v="1128299"/>
    <d v="2021-12-22T00:00:00"/>
    <x v="2"/>
    <s v="Idaho"/>
    <x v="27"/>
    <x v="0"/>
    <n v="0.45000000000000007"/>
    <x v="2"/>
    <n v="6250"/>
    <n v="2812.5000000000005"/>
    <n v="984.37500000000011"/>
    <n v="0.35"/>
    <n v="2021"/>
    <x v="11"/>
    <x v="11"/>
  </r>
  <r>
    <x v="2"/>
    <n v="1128299"/>
    <d v="2021-12-22T00:00:00"/>
    <x v="2"/>
    <s v="Idaho"/>
    <x v="27"/>
    <x v="1"/>
    <n v="0.50000000000000011"/>
    <x v="0"/>
    <n v="6250"/>
    <n v="3125.0000000000009"/>
    <n v="1250.0000000000005"/>
    <n v="0.4"/>
    <n v="2021"/>
    <x v="11"/>
    <x v="11"/>
  </r>
  <r>
    <x v="2"/>
    <n v="1128299"/>
    <d v="2021-12-22T00:00:00"/>
    <x v="2"/>
    <s v="Idaho"/>
    <x v="27"/>
    <x v="2"/>
    <n v="0.45000000000000007"/>
    <x v="2"/>
    <n v="4250"/>
    <n v="1912.5000000000002"/>
    <n v="669.375"/>
    <n v="0.35"/>
    <n v="2021"/>
    <x v="11"/>
    <x v="11"/>
  </r>
  <r>
    <x v="2"/>
    <n v="1128299"/>
    <d v="2021-12-22T00:00:00"/>
    <x v="2"/>
    <s v="Idaho"/>
    <x v="27"/>
    <x v="3"/>
    <n v="0.45000000000000007"/>
    <x v="2"/>
    <n v="4250"/>
    <n v="1912.5000000000002"/>
    <n v="669.375"/>
    <n v="0.35"/>
    <n v="2021"/>
    <x v="11"/>
    <x v="11"/>
  </r>
  <r>
    <x v="2"/>
    <n v="1128299"/>
    <d v="2021-12-22T00:00:00"/>
    <x v="2"/>
    <s v="Idaho"/>
    <x v="27"/>
    <x v="4"/>
    <n v="0.55000000000000004"/>
    <x v="4"/>
    <n v="3500"/>
    <n v="1925.0000000000002"/>
    <n v="577.5"/>
    <n v="0.3"/>
    <n v="2021"/>
    <x v="11"/>
    <x v="11"/>
  </r>
  <r>
    <x v="2"/>
    <n v="1128299"/>
    <d v="2021-12-22T00:00:00"/>
    <x v="2"/>
    <s v="Idaho"/>
    <x v="27"/>
    <x v="5"/>
    <n v="0.60000000000000009"/>
    <x v="3"/>
    <n v="4500"/>
    <n v="2700.0000000000005"/>
    <n v="675.00000000000011"/>
    <n v="0.25"/>
    <n v="2021"/>
    <x v="11"/>
    <x v="11"/>
  </r>
  <r>
    <x v="2"/>
    <n v="1128299"/>
    <d v="2021-01-26T00:00:00"/>
    <x v="2"/>
    <s v="Arizona"/>
    <x v="28"/>
    <x v="0"/>
    <n v="0.34999999999999992"/>
    <x v="8"/>
    <n v="4750"/>
    <n v="1662.4999999999995"/>
    <n v="581.87499999999977"/>
    <n v="0.35"/>
    <n v="2021"/>
    <x v="0"/>
    <x v="0"/>
  </r>
  <r>
    <x v="2"/>
    <n v="1128299"/>
    <d v="2021-01-26T00:00:00"/>
    <x v="2"/>
    <s v="Arizona"/>
    <x v="28"/>
    <x v="1"/>
    <n v="0.45"/>
    <x v="2"/>
    <n v="4750"/>
    <n v="2137.5"/>
    <n v="855"/>
    <n v="0.4"/>
    <n v="2021"/>
    <x v="0"/>
    <x v="0"/>
  </r>
  <r>
    <x v="2"/>
    <n v="1128299"/>
    <d v="2021-01-26T00:00:00"/>
    <x v="2"/>
    <s v="Arizona"/>
    <x v="28"/>
    <x v="2"/>
    <n v="0.45"/>
    <x v="2"/>
    <n v="4750"/>
    <n v="2137.5"/>
    <n v="748.125"/>
    <n v="0.35"/>
    <n v="2021"/>
    <x v="0"/>
    <x v="0"/>
  </r>
  <r>
    <x v="2"/>
    <n v="1128299"/>
    <d v="2021-01-26T00:00:00"/>
    <x v="2"/>
    <s v="Arizona"/>
    <x v="28"/>
    <x v="3"/>
    <n v="0.45"/>
    <x v="2"/>
    <n v="3250"/>
    <n v="1462.5"/>
    <n v="511.87499999999994"/>
    <n v="0.35"/>
    <n v="2021"/>
    <x v="0"/>
    <x v="0"/>
  </r>
  <r>
    <x v="2"/>
    <n v="1128299"/>
    <d v="2021-01-26T00:00:00"/>
    <x v="2"/>
    <s v="Arizona"/>
    <x v="28"/>
    <x v="4"/>
    <n v="0.50000000000000011"/>
    <x v="0"/>
    <n v="2750"/>
    <n v="1375.0000000000002"/>
    <n v="412.50000000000006"/>
    <n v="0.3"/>
    <n v="2021"/>
    <x v="0"/>
    <x v="0"/>
  </r>
  <r>
    <x v="2"/>
    <n v="1128299"/>
    <d v="2021-01-26T00:00:00"/>
    <x v="2"/>
    <s v="Arizona"/>
    <x v="28"/>
    <x v="5"/>
    <n v="0.45"/>
    <x v="2"/>
    <n v="4750"/>
    <n v="2137.5"/>
    <n v="534.375"/>
    <n v="0.25"/>
    <n v="2021"/>
    <x v="0"/>
    <x v="0"/>
  </r>
  <r>
    <x v="2"/>
    <n v="1128299"/>
    <d v="2021-02-26T00:00:00"/>
    <x v="2"/>
    <s v="Arizona"/>
    <x v="28"/>
    <x v="0"/>
    <n v="0.34999999999999992"/>
    <x v="8"/>
    <n v="5250"/>
    <n v="1837.4999999999995"/>
    <n v="643.12499999999977"/>
    <n v="0.35"/>
    <n v="2021"/>
    <x v="1"/>
    <x v="1"/>
  </r>
  <r>
    <x v="2"/>
    <n v="1128299"/>
    <d v="2021-02-26T00:00:00"/>
    <x v="2"/>
    <s v="Arizona"/>
    <x v="28"/>
    <x v="1"/>
    <n v="0.45"/>
    <x v="2"/>
    <n v="4250"/>
    <n v="1912.5"/>
    <n v="765"/>
    <n v="0.4"/>
    <n v="2021"/>
    <x v="1"/>
    <x v="1"/>
  </r>
  <r>
    <x v="2"/>
    <n v="1128299"/>
    <d v="2021-02-26T00:00:00"/>
    <x v="2"/>
    <s v="Arizona"/>
    <x v="28"/>
    <x v="2"/>
    <n v="0.45"/>
    <x v="2"/>
    <n v="4250"/>
    <n v="1912.5"/>
    <n v="669.375"/>
    <n v="0.35"/>
    <n v="2021"/>
    <x v="1"/>
    <x v="1"/>
  </r>
  <r>
    <x v="2"/>
    <n v="1128299"/>
    <d v="2021-02-26T00:00:00"/>
    <x v="2"/>
    <s v="Arizona"/>
    <x v="28"/>
    <x v="3"/>
    <n v="0.45"/>
    <x v="2"/>
    <n v="2750"/>
    <n v="1237.5"/>
    <n v="433.125"/>
    <n v="0.35"/>
    <n v="2021"/>
    <x v="1"/>
    <x v="1"/>
  </r>
  <r>
    <x v="2"/>
    <n v="1128299"/>
    <d v="2021-02-26T00:00:00"/>
    <x v="2"/>
    <s v="Arizona"/>
    <x v="28"/>
    <x v="4"/>
    <n v="0.50000000000000011"/>
    <x v="0"/>
    <n v="2000"/>
    <n v="1000.0000000000002"/>
    <n v="300.00000000000006"/>
    <n v="0.3"/>
    <n v="2021"/>
    <x v="1"/>
    <x v="1"/>
  </r>
  <r>
    <x v="2"/>
    <n v="1128299"/>
    <d v="2021-02-26T00:00:00"/>
    <x v="2"/>
    <s v="Arizona"/>
    <x v="28"/>
    <x v="5"/>
    <n v="0.45"/>
    <x v="2"/>
    <n v="4000"/>
    <n v="1800"/>
    <n v="450"/>
    <n v="0.25"/>
    <n v="2021"/>
    <x v="1"/>
    <x v="1"/>
  </r>
  <r>
    <x v="2"/>
    <n v="1128299"/>
    <d v="2021-03-25T00:00:00"/>
    <x v="2"/>
    <s v="Arizona"/>
    <x v="28"/>
    <x v="0"/>
    <n v="0.45"/>
    <x v="2"/>
    <n v="5500"/>
    <n v="2475"/>
    <n v="866.25"/>
    <n v="0.35"/>
    <n v="2021"/>
    <x v="2"/>
    <x v="2"/>
  </r>
  <r>
    <x v="2"/>
    <n v="1128299"/>
    <d v="2021-03-25T00:00:00"/>
    <x v="2"/>
    <s v="Arizona"/>
    <x v="28"/>
    <x v="1"/>
    <n v="0.55000000000000004"/>
    <x v="4"/>
    <n v="4000"/>
    <n v="2200"/>
    <n v="880"/>
    <n v="0.4"/>
    <n v="2021"/>
    <x v="2"/>
    <x v="2"/>
  </r>
  <r>
    <x v="2"/>
    <n v="1128299"/>
    <d v="2021-03-25T00:00:00"/>
    <x v="2"/>
    <s v="Arizona"/>
    <x v="28"/>
    <x v="2"/>
    <n v="0.55000000000000004"/>
    <x v="4"/>
    <n v="4000"/>
    <n v="2200"/>
    <n v="770"/>
    <n v="0.35"/>
    <n v="2021"/>
    <x v="2"/>
    <x v="2"/>
  </r>
  <r>
    <x v="2"/>
    <n v="1128299"/>
    <d v="2021-03-25T00:00:00"/>
    <x v="2"/>
    <s v="Arizona"/>
    <x v="28"/>
    <x v="3"/>
    <n v="0.55000000000000004"/>
    <x v="4"/>
    <n v="2750"/>
    <n v="1512.5000000000002"/>
    <n v="529.375"/>
    <n v="0.35"/>
    <n v="2021"/>
    <x v="2"/>
    <x v="2"/>
  </r>
  <r>
    <x v="2"/>
    <n v="1128299"/>
    <d v="2021-03-25T00:00:00"/>
    <x v="2"/>
    <s v="Arizona"/>
    <x v="28"/>
    <x v="4"/>
    <n v="0.60000000000000009"/>
    <x v="3"/>
    <n v="1750"/>
    <n v="1050.0000000000002"/>
    <n v="315.00000000000006"/>
    <n v="0.3"/>
    <n v="2021"/>
    <x v="2"/>
    <x v="2"/>
  </r>
  <r>
    <x v="2"/>
    <n v="1128299"/>
    <d v="2021-03-25T00:00:00"/>
    <x v="2"/>
    <s v="Arizona"/>
    <x v="28"/>
    <x v="5"/>
    <n v="0.55000000000000004"/>
    <x v="4"/>
    <n v="3750"/>
    <n v="2062.5"/>
    <n v="515.625"/>
    <n v="0.25"/>
    <n v="2021"/>
    <x v="2"/>
    <x v="2"/>
  </r>
  <r>
    <x v="2"/>
    <n v="1128299"/>
    <d v="2021-04-26T00:00:00"/>
    <x v="2"/>
    <s v="Arizona"/>
    <x v="28"/>
    <x v="0"/>
    <n v="0.55000000000000004"/>
    <x v="4"/>
    <n v="5500"/>
    <n v="3025.0000000000005"/>
    <n v="1058.75"/>
    <n v="0.35"/>
    <n v="2021"/>
    <x v="3"/>
    <x v="3"/>
  </r>
  <r>
    <x v="2"/>
    <n v="1128299"/>
    <d v="2021-04-26T00:00:00"/>
    <x v="2"/>
    <s v="Arizona"/>
    <x v="28"/>
    <x v="1"/>
    <n v="0.60000000000000009"/>
    <x v="3"/>
    <n v="3500"/>
    <n v="2100.0000000000005"/>
    <n v="840.00000000000023"/>
    <n v="0.4"/>
    <n v="2021"/>
    <x v="3"/>
    <x v="3"/>
  </r>
  <r>
    <x v="2"/>
    <n v="1128299"/>
    <d v="2021-04-26T00:00:00"/>
    <x v="2"/>
    <s v="Arizona"/>
    <x v="28"/>
    <x v="2"/>
    <n v="0.60000000000000009"/>
    <x v="3"/>
    <n v="4000"/>
    <n v="2400.0000000000005"/>
    <n v="840.00000000000011"/>
    <n v="0.35"/>
    <n v="2021"/>
    <x v="3"/>
    <x v="3"/>
  </r>
  <r>
    <x v="2"/>
    <n v="1128299"/>
    <d v="2021-04-26T00:00:00"/>
    <x v="2"/>
    <s v="Arizona"/>
    <x v="28"/>
    <x v="3"/>
    <n v="0.55000000000000004"/>
    <x v="4"/>
    <n v="3000"/>
    <n v="1650.0000000000002"/>
    <n v="577.5"/>
    <n v="0.35"/>
    <n v="2021"/>
    <x v="3"/>
    <x v="3"/>
  </r>
  <r>
    <x v="2"/>
    <n v="1128299"/>
    <d v="2021-04-26T00:00:00"/>
    <x v="2"/>
    <s v="Arizona"/>
    <x v="28"/>
    <x v="4"/>
    <n v="0.60000000000000009"/>
    <x v="3"/>
    <n v="2000"/>
    <n v="1200.0000000000002"/>
    <n v="360.00000000000006"/>
    <n v="0.3"/>
    <n v="2021"/>
    <x v="3"/>
    <x v="3"/>
  </r>
  <r>
    <x v="2"/>
    <n v="1128299"/>
    <d v="2021-04-26T00:00:00"/>
    <x v="2"/>
    <s v="Arizona"/>
    <x v="28"/>
    <x v="5"/>
    <n v="0.75000000000000011"/>
    <x v="11"/>
    <n v="3750"/>
    <n v="2812.5000000000005"/>
    <n v="703.12500000000011"/>
    <n v="0.25"/>
    <n v="2021"/>
    <x v="3"/>
    <x v="3"/>
  </r>
  <r>
    <x v="2"/>
    <n v="1128299"/>
    <d v="2021-05-27T00:00:00"/>
    <x v="2"/>
    <s v="Arizona"/>
    <x v="28"/>
    <x v="0"/>
    <n v="0.55000000000000004"/>
    <x v="4"/>
    <n v="5750"/>
    <n v="3162.5000000000005"/>
    <n v="1106.875"/>
    <n v="0.35"/>
    <n v="2021"/>
    <x v="4"/>
    <x v="4"/>
  </r>
  <r>
    <x v="2"/>
    <n v="1128299"/>
    <d v="2021-05-27T00:00:00"/>
    <x v="2"/>
    <s v="Arizona"/>
    <x v="28"/>
    <x v="1"/>
    <n v="0.60000000000000009"/>
    <x v="3"/>
    <n v="4250"/>
    <n v="2550.0000000000005"/>
    <n v="1020.0000000000002"/>
    <n v="0.4"/>
    <n v="2021"/>
    <x v="4"/>
    <x v="4"/>
  </r>
  <r>
    <x v="2"/>
    <n v="1128299"/>
    <d v="2021-05-27T00:00:00"/>
    <x v="2"/>
    <s v="Arizona"/>
    <x v="28"/>
    <x v="2"/>
    <n v="0.60000000000000009"/>
    <x v="3"/>
    <n v="4500"/>
    <n v="2700.0000000000005"/>
    <n v="945.00000000000011"/>
    <n v="0.35"/>
    <n v="2021"/>
    <x v="4"/>
    <x v="4"/>
  </r>
  <r>
    <x v="2"/>
    <n v="1128299"/>
    <d v="2021-05-27T00:00:00"/>
    <x v="2"/>
    <s v="Arizona"/>
    <x v="28"/>
    <x v="3"/>
    <n v="0.55000000000000004"/>
    <x v="4"/>
    <n v="3500"/>
    <n v="1925.0000000000002"/>
    <n v="673.75"/>
    <n v="0.35"/>
    <n v="2021"/>
    <x v="4"/>
    <x v="4"/>
  </r>
  <r>
    <x v="2"/>
    <n v="1128299"/>
    <d v="2021-05-27T00:00:00"/>
    <x v="2"/>
    <s v="Arizona"/>
    <x v="28"/>
    <x v="4"/>
    <n v="0.60000000000000009"/>
    <x v="3"/>
    <n v="2500"/>
    <n v="1500.0000000000002"/>
    <n v="450.00000000000006"/>
    <n v="0.3"/>
    <n v="2021"/>
    <x v="4"/>
    <x v="4"/>
  </r>
  <r>
    <x v="2"/>
    <n v="1128299"/>
    <d v="2021-05-27T00:00:00"/>
    <x v="2"/>
    <s v="Arizona"/>
    <x v="28"/>
    <x v="5"/>
    <n v="0.75000000000000011"/>
    <x v="11"/>
    <n v="4250"/>
    <n v="3187.5000000000005"/>
    <n v="796.87500000000011"/>
    <n v="0.25"/>
    <n v="2021"/>
    <x v="4"/>
    <x v="4"/>
  </r>
  <r>
    <x v="2"/>
    <n v="1128299"/>
    <d v="2021-06-26T00:00:00"/>
    <x v="2"/>
    <s v="Arizona"/>
    <x v="28"/>
    <x v="0"/>
    <n v="0.55000000000000004"/>
    <x v="4"/>
    <n v="7000"/>
    <n v="3850.0000000000005"/>
    <n v="1347.5"/>
    <n v="0.35"/>
    <n v="2021"/>
    <x v="5"/>
    <x v="5"/>
  </r>
  <r>
    <x v="2"/>
    <n v="1128299"/>
    <d v="2021-06-26T00:00:00"/>
    <x v="2"/>
    <s v="Arizona"/>
    <x v="28"/>
    <x v="1"/>
    <n v="0.60000000000000009"/>
    <x v="3"/>
    <n v="5500"/>
    <n v="3300.0000000000005"/>
    <n v="1320.0000000000002"/>
    <n v="0.4"/>
    <n v="2021"/>
    <x v="5"/>
    <x v="5"/>
  </r>
  <r>
    <x v="2"/>
    <n v="1128299"/>
    <d v="2021-06-26T00:00:00"/>
    <x v="2"/>
    <s v="Arizona"/>
    <x v="28"/>
    <x v="2"/>
    <n v="0.60000000000000009"/>
    <x v="3"/>
    <n v="5500"/>
    <n v="3300.0000000000005"/>
    <n v="1155"/>
    <n v="0.35"/>
    <n v="2021"/>
    <x v="5"/>
    <x v="5"/>
  </r>
  <r>
    <x v="2"/>
    <n v="1128299"/>
    <d v="2021-06-26T00:00:00"/>
    <x v="2"/>
    <s v="Arizona"/>
    <x v="28"/>
    <x v="3"/>
    <n v="0.55000000000000004"/>
    <x v="4"/>
    <n v="4250"/>
    <n v="2337.5"/>
    <n v="818.125"/>
    <n v="0.35"/>
    <n v="2021"/>
    <x v="5"/>
    <x v="5"/>
  </r>
  <r>
    <x v="2"/>
    <n v="1128299"/>
    <d v="2021-06-26T00:00:00"/>
    <x v="2"/>
    <s v="Arizona"/>
    <x v="28"/>
    <x v="4"/>
    <n v="0.60000000000000009"/>
    <x v="3"/>
    <n v="3000"/>
    <n v="1800.0000000000002"/>
    <n v="540"/>
    <n v="0.3"/>
    <n v="2021"/>
    <x v="5"/>
    <x v="5"/>
  </r>
  <r>
    <x v="2"/>
    <n v="1128299"/>
    <d v="2021-06-26T00:00:00"/>
    <x v="2"/>
    <s v="Arizona"/>
    <x v="28"/>
    <x v="5"/>
    <n v="0.75000000000000011"/>
    <x v="11"/>
    <n v="6000"/>
    <n v="4500.0000000000009"/>
    <n v="1125.0000000000002"/>
    <n v="0.25"/>
    <n v="2021"/>
    <x v="5"/>
    <x v="5"/>
  </r>
  <r>
    <x v="2"/>
    <n v="1128299"/>
    <d v="2021-07-25T00:00:00"/>
    <x v="2"/>
    <s v="Arizona"/>
    <x v="28"/>
    <x v="0"/>
    <n v="0.55000000000000004"/>
    <x v="4"/>
    <n v="7500"/>
    <n v="4125"/>
    <n v="1443.75"/>
    <n v="0.35"/>
    <n v="2021"/>
    <x v="6"/>
    <x v="6"/>
  </r>
  <r>
    <x v="2"/>
    <n v="1128299"/>
    <d v="2021-07-25T00:00:00"/>
    <x v="2"/>
    <s v="Arizona"/>
    <x v="28"/>
    <x v="1"/>
    <n v="0.60000000000000009"/>
    <x v="3"/>
    <n v="6000"/>
    <n v="3600.0000000000005"/>
    <n v="1440.0000000000002"/>
    <n v="0.4"/>
    <n v="2021"/>
    <x v="6"/>
    <x v="6"/>
  </r>
  <r>
    <x v="2"/>
    <n v="1128299"/>
    <d v="2021-07-25T00:00:00"/>
    <x v="2"/>
    <s v="Arizona"/>
    <x v="28"/>
    <x v="2"/>
    <n v="0.60000000000000009"/>
    <x v="3"/>
    <n v="5500"/>
    <n v="3300.0000000000005"/>
    <n v="1155"/>
    <n v="0.35"/>
    <n v="2021"/>
    <x v="6"/>
    <x v="6"/>
  </r>
  <r>
    <x v="2"/>
    <n v="1128299"/>
    <d v="2021-07-25T00:00:00"/>
    <x v="2"/>
    <s v="Arizona"/>
    <x v="28"/>
    <x v="3"/>
    <n v="0.55000000000000004"/>
    <x v="4"/>
    <n v="4500"/>
    <n v="2475"/>
    <n v="866.25"/>
    <n v="0.35"/>
    <n v="2021"/>
    <x v="6"/>
    <x v="6"/>
  </r>
  <r>
    <x v="2"/>
    <n v="1128299"/>
    <d v="2021-07-25T00:00:00"/>
    <x v="2"/>
    <s v="Arizona"/>
    <x v="28"/>
    <x v="4"/>
    <n v="0.60000000000000009"/>
    <x v="3"/>
    <n v="5000"/>
    <n v="3000.0000000000005"/>
    <n v="900.00000000000011"/>
    <n v="0.3"/>
    <n v="2021"/>
    <x v="6"/>
    <x v="6"/>
  </r>
  <r>
    <x v="2"/>
    <n v="1128299"/>
    <d v="2021-07-25T00:00:00"/>
    <x v="2"/>
    <s v="Arizona"/>
    <x v="28"/>
    <x v="5"/>
    <n v="0.75000000000000011"/>
    <x v="11"/>
    <n v="5000"/>
    <n v="3750.0000000000005"/>
    <n v="937.50000000000011"/>
    <n v="0.25"/>
    <n v="2021"/>
    <x v="6"/>
    <x v="6"/>
  </r>
  <r>
    <x v="2"/>
    <n v="1128299"/>
    <d v="2021-08-26T00:00:00"/>
    <x v="2"/>
    <s v="Arizona"/>
    <x v="28"/>
    <x v="0"/>
    <n v="0.60000000000000009"/>
    <x v="3"/>
    <n v="7000"/>
    <n v="4200.0000000000009"/>
    <n v="1470.0000000000002"/>
    <n v="0.35"/>
    <n v="2021"/>
    <x v="7"/>
    <x v="7"/>
  </r>
  <r>
    <x v="2"/>
    <n v="1128299"/>
    <d v="2021-08-26T00:00:00"/>
    <x v="2"/>
    <s v="Arizona"/>
    <x v="28"/>
    <x v="1"/>
    <n v="0.65000000000000013"/>
    <x v="5"/>
    <n v="6500"/>
    <n v="4225.0000000000009"/>
    <n v="1690.0000000000005"/>
    <n v="0.4"/>
    <n v="2021"/>
    <x v="7"/>
    <x v="7"/>
  </r>
  <r>
    <x v="2"/>
    <n v="1128299"/>
    <d v="2021-08-26T00:00:00"/>
    <x v="2"/>
    <s v="Arizona"/>
    <x v="28"/>
    <x v="2"/>
    <n v="0.60000000000000009"/>
    <x v="3"/>
    <n v="5250"/>
    <n v="3150.0000000000005"/>
    <n v="1102.5"/>
    <n v="0.35"/>
    <n v="2021"/>
    <x v="7"/>
    <x v="7"/>
  </r>
  <r>
    <x v="2"/>
    <n v="1128299"/>
    <d v="2021-08-26T00:00:00"/>
    <x v="2"/>
    <s v="Arizona"/>
    <x v="28"/>
    <x v="3"/>
    <n v="0.60000000000000009"/>
    <x v="3"/>
    <n v="4750"/>
    <n v="2850.0000000000005"/>
    <n v="997.50000000000011"/>
    <n v="0.35"/>
    <n v="2021"/>
    <x v="7"/>
    <x v="7"/>
  </r>
  <r>
    <x v="2"/>
    <n v="1128299"/>
    <d v="2021-08-26T00:00:00"/>
    <x v="2"/>
    <s v="Arizona"/>
    <x v="28"/>
    <x v="4"/>
    <n v="0.70000000000000007"/>
    <x v="6"/>
    <n v="4750"/>
    <n v="3325.0000000000005"/>
    <n v="997.50000000000011"/>
    <n v="0.3"/>
    <n v="2021"/>
    <x v="7"/>
    <x v="7"/>
  </r>
  <r>
    <x v="2"/>
    <n v="1128299"/>
    <d v="2021-08-26T00:00:00"/>
    <x v="2"/>
    <s v="Arizona"/>
    <x v="28"/>
    <x v="5"/>
    <n v="0.75000000000000011"/>
    <x v="11"/>
    <n v="4500"/>
    <n v="3375.0000000000005"/>
    <n v="843.75000000000011"/>
    <n v="0.25"/>
    <n v="2021"/>
    <x v="7"/>
    <x v="7"/>
  </r>
  <r>
    <x v="2"/>
    <n v="1128299"/>
    <d v="2021-09-27T00:00:00"/>
    <x v="2"/>
    <s v="Arizona"/>
    <x v="28"/>
    <x v="0"/>
    <n v="0.50000000000000011"/>
    <x v="0"/>
    <n v="6250"/>
    <n v="3125.0000000000009"/>
    <n v="1093.7500000000002"/>
    <n v="0.35"/>
    <n v="2021"/>
    <x v="8"/>
    <x v="8"/>
  </r>
  <r>
    <x v="2"/>
    <n v="1128299"/>
    <d v="2021-09-27T00:00:00"/>
    <x v="2"/>
    <s v="Arizona"/>
    <x v="28"/>
    <x v="1"/>
    <n v="0.55000000000000016"/>
    <x v="4"/>
    <n v="6250"/>
    <n v="3437.5000000000009"/>
    <n v="1375.0000000000005"/>
    <n v="0.4"/>
    <n v="2021"/>
    <x v="8"/>
    <x v="8"/>
  </r>
  <r>
    <x v="2"/>
    <n v="1128299"/>
    <d v="2021-09-27T00:00:00"/>
    <x v="2"/>
    <s v="Arizona"/>
    <x v="28"/>
    <x v="2"/>
    <n v="0.50000000000000011"/>
    <x v="0"/>
    <n v="4750"/>
    <n v="2375.0000000000005"/>
    <n v="831.25000000000011"/>
    <n v="0.35"/>
    <n v="2021"/>
    <x v="8"/>
    <x v="8"/>
  </r>
  <r>
    <x v="2"/>
    <n v="1128299"/>
    <d v="2021-09-27T00:00:00"/>
    <x v="2"/>
    <s v="Arizona"/>
    <x v="28"/>
    <x v="3"/>
    <n v="0.50000000000000011"/>
    <x v="0"/>
    <n v="4250"/>
    <n v="2125.0000000000005"/>
    <n v="743.75000000000011"/>
    <n v="0.35"/>
    <n v="2021"/>
    <x v="8"/>
    <x v="8"/>
  </r>
  <r>
    <x v="2"/>
    <n v="1128299"/>
    <d v="2021-09-27T00:00:00"/>
    <x v="2"/>
    <s v="Arizona"/>
    <x v="28"/>
    <x v="4"/>
    <n v="0.60000000000000009"/>
    <x v="3"/>
    <n v="4250"/>
    <n v="2550.0000000000005"/>
    <n v="765.00000000000011"/>
    <n v="0.3"/>
    <n v="2021"/>
    <x v="8"/>
    <x v="8"/>
  </r>
  <r>
    <x v="2"/>
    <n v="1128299"/>
    <d v="2021-09-27T00:00:00"/>
    <x v="2"/>
    <s v="Arizona"/>
    <x v="28"/>
    <x v="5"/>
    <n v="0.65000000000000013"/>
    <x v="5"/>
    <n v="4750"/>
    <n v="3087.5000000000005"/>
    <n v="771.87500000000011"/>
    <n v="0.25"/>
    <n v="2021"/>
    <x v="8"/>
    <x v="8"/>
  </r>
  <r>
    <x v="2"/>
    <n v="1128299"/>
    <d v="2021-10-26T00:00:00"/>
    <x v="2"/>
    <s v="Arizona"/>
    <x v="28"/>
    <x v="0"/>
    <n v="0.50000000000000011"/>
    <x v="0"/>
    <n v="5500"/>
    <n v="2750.0000000000005"/>
    <n v="962.50000000000011"/>
    <n v="0.35"/>
    <n v="2021"/>
    <x v="9"/>
    <x v="9"/>
  </r>
  <r>
    <x v="2"/>
    <n v="1128299"/>
    <d v="2021-10-26T00:00:00"/>
    <x v="2"/>
    <s v="Arizona"/>
    <x v="28"/>
    <x v="1"/>
    <n v="0.55000000000000016"/>
    <x v="4"/>
    <n v="5500"/>
    <n v="3025.0000000000009"/>
    <n v="1210.0000000000005"/>
    <n v="0.4"/>
    <n v="2021"/>
    <x v="9"/>
    <x v="9"/>
  </r>
  <r>
    <x v="2"/>
    <n v="1128299"/>
    <d v="2021-10-26T00:00:00"/>
    <x v="2"/>
    <s v="Arizona"/>
    <x v="28"/>
    <x v="2"/>
    <n v="0.50000000000000011"/>
    <x v="0"/>
    <n v="3750"/>
    <n v="1875.0000000000005"/>
    <n v="656.25000000000011"/>
    <n v="0.35"/>
    <n v="2021"/>
    <x v="9"/>
    <x v="9"/>
  </r>
  <r>
    <x v="2"/>
    <n v="1128299"/>
    <d v="2021-10-26T00:00:00"/>
    <x v="2"/>
    <s v="Arizona"/>
    <x v="28"/>
    <x v="3"/>
    <n v="0.50000000000000011"/>
    <x v="0"/>
    <n v="3500"/>
    <n v="1750.0000000000005"/>
    <n v="612.50000000000011"/>
    <n v="0.35"/>
    <n v="2021"/>
    <x v="9"/>
    <x v="9"/>
  </r>
  <r>
    <x v="2"/>
    <n v="1128299"/>
    <d v="2021-10-26T00:00:00"/>
    <x v="2"/>
    <s v="Arizona"/>
    <x v="28"/>
    <x v="4"/>
    <n v="0.60000000000000009"/>
    <x v="3"/>
    <n v="3250"/>
    <n v="1950.0000000000002"/>
    <n v="585"/>
    <n v="0.3"/>
    <n v="2021"/>
    <x v="9"/>
    <x v="9"/>
  </r>
  <r>
    <x v="2"/>
    <n v="1128299"/>
    <d v="2021-10-26T00:00:00"/>
    <x v="2"/>
    <s v="Arizona"/>
    <x v="28"/>
    <x v="5"/>
    <n v="0.75000000000000011"/>
    <x v="11"/>
    <n v="3750"/>
    <n v="2812.5000000000005"/>
    <n v="703.12500000000011"/>
    <n v="0.25"/>
    <n v="2021"/>
    <x v="9"/>
    <x v="9"/>
  </r>
  <r>
    <x v="2"/>
    <n v="1128299"/>
    <d v="2021-11-26T00:00:00"/>
    <x v="2"/>
    <s v="Arizona"/>
    <x v="28"/>
    <x v="0"/>
    <n v="0.60000000000000009"/>
    <x v="3"/>
    <n v="5500"/>
    <n v="3300.0000000000005"/>
    <n v="1155"/>
    <n v="0.35"/>
    <n v="2021"/>
    <x v="10"/>
    <x v="10"/>
  </r>
  <r>
    <x v="2"/>
    <n v="1128299"/>
    <d v="2021-11-26T00:00:00"/>
    <x v="2"/>
    <s v="Arizona"/>
    <x v="28"/>
    <x v="1"/>
    <n v="0.65000000000000013"/>
    <x v="5"/>
    <n v="6000"/>
    <n v="3900.0000000000009"/>
    <n v="1560.0000000000005"/>
    <n v="0.4"/>
    <n v="2021"/>
    <x v="10"/>
    <x v="10"/>
  </r>
  <r>
    <x v="2"/>
    <n v="1128299"/>
    <d v="2021-11-26T00:00:00"/>
    <x v="2"/>
    <s v="Arizona"/>
    <x v="28"/>
    <x v="2"/>
    <n v="0.60000000000000009"/>
    <x v="3"/>
    <n v="4500"/>
    <n v="2700.0000000000005"/>
    <n v="945.00000000000011"/>
    <n v="0.35"/>
    <n v="2021"/>
    <x v="10"/>
    <x v="10"/>
  </r>
  <r>
    <x v="2"/>
    <n v="1128299"/>
    <d v="2021-11-26T00:00:00"/>
    <x v="2"/>
    <s v="Arizona"/>
    <x v="28"/>
    <x v="3"/>
    <n v="0.60000000000000009"/>
    <x v="3"/>
    <n v="4250"/>
    <n v="2550.0000000000005"/>
    <n v="892.50000000000011"/>
    <n v="0.35"/>
    <n v="2021"/>
    <x v="10"/>
    <x v="10"/>
  </r>
  <r>
    <x v="2"/>
    <n v="1128299"/>
    <d v="2021-11-26T00:00:00"/>
    <x v="2"/>
    <s v="Arizona"/>
    <x v="28"/>
    <x v="4"/>
    <n v="0.70000000000000007"/>
    <x v="6"/>
    <n v="3750"/>
    <n v="2625.0000000000005"/>
    <n v="787.50000000000011"/>
    <n v="0.3"/>
    <n v="2021"/>
    <x v="10"/>
    <x v="10"/>
  </r>
  <r>
    <x v="2"/>
    <n v="1128299"/>
    <d v="2021-11-26T00:00:00"/>
    <x v="2"/>
    <s v="Arizona"/>
    <x v="28"/>
    <x v="5"/>
    <n v="0.75000000000000011"/>
    <x v="11"/>
    <n v="5000"/>
    <n v="3750.0000000000005"/>
    <n v="937.50000000000011"/>
    <n v="0.25"/>
    <n v="2021"/>
    <x v="10"/>
    <x v="10"/>
  </r>
  <r>
    <x v="2"/>
    <n v="1128299"/>
    <d v="2021-12-25T00:00:00"/>
    <x v="2"/>
    <s v="Arizona"/>
    <x v="28"/>
    <x v="0"/>
    <n v="0.60000000000000009"/>
    <x v="3"/>
    <n v="7000"/>
    <n v="4200.0000000000009"/>
    <n v="1470.0000000000002"/>
    <n v="0.35"/>
    <n v="2021"/>
    <x v="11"/>
    <x v="11"/>
  </r>
  <r>
    <x v="2"/>
    <n v="1128299"/>
    <d v="2021-12-25T00:00:00"/>
    <x v="2"/>
    <s v="Arizona"/>
    <x v="28"/>
    <x v="1"/>
    <n v="0.65000000000000013"/>
    <x v="5"/>
    <n v="7000"/>
    <n v="4550.0000000000009"/>
    <n v="1820.0000000000005"/>
    <n v="0.4"/>
    <n v="2021"/>
    <x v="11"/>
    <x v="11"/>
  </r>
  <r>
    <x v="2"/>
    <n v="1128299"/>
    <d v="2021-12-25T00:00:00"/>
    <x v="2"/>
    <s v="Arizona"/>
    <x v="28"/>
    <x v="2"/>
    <n v="0.60000000000000009"/>
    <x v="3"/>
    <n v="5000"/>
    <n v="3000.0000000000005"/>
    <n v="1050"/>
    <n v="0.35"/>
    <n v="2021"/>
    <x v="11"/>
    <x v="11"/>
  </r>
  <r>
    <x v="2"/>
    <n v="1128299"/>
    <d v="2021-12-25T00:00:00"/>
    <x v="2"/>
    <s v="Arizona"/>
    <x v="28"/>
    <x v="3"/>
    <n v="0.60000000000000009"/>
    <x v="3"/>
    <n v="5000"/>
    <n v="3000.0000000000005"/>
    <n v="1050"/>
    <n v="0.35"/>
    <n v="2021"/>
    <x v="11"/>
    <x v="11"/>
  </r>
  <r>
    <x v="2"/>
    <n v="1128299"/>
    <d v="2021-12-25T00:00:00"/>
    <x v="2"/>
    <s v="Arizona"/>
    <x v="28"/>
    <x v="4"/>
    <n v="0.70000000000000007"/>
    <x v="6"/>
    <n v="4250"/>
    <n v="2975.0000000000005"/>
    <n v="892.50000000000011"/>
    <n v="0.3"/>
    <n v="2021"/>
    <x v="11"/>
    <x v="11"/>
  </r>
  <r>
    <x v="2"/>
    <n v="1128299"/>
    <d v="2021-12-25T00:00:00"/>
    <x v="2"/>
    <s v="Arizona"/>
    <x v="28"/>
    <x v="5"/>
    <n v="0.75000000000000011"/>
    <x v="11"/>
    <n v="5250"/>
    <n v="3937.5000000000005"/>
    <n v="984.37500000000011"/>
    <n v="0.25"/>
    <n v="2021"/>
    <x v="11"/>
    <x v="11"/>
  </r>
  <r>
    <x v="2"/>
    <n v="1128299"/>
    <d v="2021-01-13T00:00:00"/>
    <x v="2"/>
    <s v="New Mexico"/>
    <x v="29"/>
    <x v="0"/>
    <n v="0.29999999999999993"/>
    <x v="9"/>
    <n v="4500"/>
    <n v="1349.9999999999998"/>
    <n v="539.99999999999989"/>
    <n v="0.4"/>
    <n v="2021"/>
    <x v="0"/>
    <x v="0"/>
  </r>
  <r>
    <x v="2"/>
    <n v="1128299"/>
    <d v="2021-01-13T00:00:00"/>
    <x v="2"/>
    <s v="New Mexico"/>
    <x v="29"/>
    <x v="1"/>
    <n v="0.4"/>
    <x v="1"/>
    <n v="4500"/>
    <n v="1800"/>
    <n v="720"/>
    <n v="0.4"/>
    <n v="2021"/>
    <x v="0"/>
    <x v="0"/>
  </r>
  <r>
    <x v="2"/>
    <n v="1128299"/>
    <d v="2021-01-13T00:00:00"/>
    <x v="2"/>
    <s v="New Mexico"/>
    <x v="29"/>
    <x v="2"/>
    <n v="0.4"/>
    <x v="1"/>
    <n v="4500"/>
    <n v="1800"/>
    <n v="630"/>
    <n v="0.35"/>
    <n v="2021"/>
    <x v="0"/>
    <x v="0"/>
  </r>
  <r>
    <x v="2"/>
    <n v="1128299"/>
    <d v="2021-01-13T00:00:00"/>
    <x v="2"/>
    <s v="New Mexico"/>
    <x v="29"/>
    <x v="3"/>
    <n v="0.4"/>
    <x v="1"/>
    <n v="3000"/>
    <n v="1200"/>
    <n v="480"/>
    <n v="0.4"/>
    <n v="2021"/>
    <x v="0"/>
    <x v="0"/>
  </r>
  <r>
    <x v="2"/>
    <n v="1128299"/>
    <d v="2021-01-13T00:00:00"/>
    <x v="2"/>
    <s v="New Mexico"/>
    <x v="29"/>
    <x v="4"/>
    <n v="0.45000000000000012"/>
    <x v="2"/>
    <n v="2500"/>
    <n v="1125.0000000000002"/>
    <n v="393.75000000000006"/>
    <n v="0.35"/>
    <n v="2021"/>
    <x v="0"/>
    <x v="0"/>
  </r>
  <r>
    <x v="2"/>
    <n v="1128299"/>
    <d v="2021-01-13T00:00:00"/>
    <x v="2"/>
    <s v="New Mexico"/>
    <x v="29"/>
    <x v="5"/>
    <n v="0.4"/>
    <x v="1"/>
    <n v="4500"/>
    <n v="1800"/>
    <n v="450"/>
    <n v="0.25"/>
    <n v="2021"/>
    <x v="0"/>
    <x v="0"/>
  </r>
  <r>
    <x v="2"/>
    <n v="1128299"/>
    <d v="2021-02-13T00:00:00"/>
    <x v="2"/>
    <s v="New Mexico"/>
    <x v="29"/>
    <x v="0"/>
    <n v="0.29999999999999993"/>
    <x v="9"/>
    <n v="5000"/>
    <n v="1499.9999999999998"/>
    <n v="599.99999999999989"/>
    <n v="0.4"/>
    <n v="2021"/>
    <x v="1"/>
    <x v="1"/>
  </r>
  <r>
    <x v="2"/>
    <n v="1128299"/>
    <d v="2021-02-13T00:00:00"/>
    <x v="2"/>
    <s v="New Mexico"/>
    <x v="29"/>
    <x v="1"/>
    <n v="0.4"/>
    <x v="1"/>
    <n v="4000"/>
    <n v="1600"/>
    <n v="640"/>
    <n v="0.4"/>
    <n v="2021"/>
    <x v="1"/>
    <x v="1"/>
  </r>
  <r>
    <x v="2"/>
    <n v="1128299"/>
    <d v="2021-02-13T00:00:00"/>
    <x v="2"/>
    <s v="New Mexico"/>
    <x v="29"/>
    <x v="2"/>
    <n v="0.4"/>
    <x v="1"/>
    <n v="4000"/>
    <n v="1600"/>
    <n v="560"/>
    <n v="0.35"/>
    <n v="2021"/>
    <x v="1"/>
    <x v="1"/>
  </r>
  <r>
    <x v="2"/>
    <n v="1128299"/>
    <d v="2021-02-13T00:00:00"/>
    <x v="2"/>
    <s v="New Mexico"/>
    <x v="29"/>
    <x v="3"/>
    <n v="0.4"/>
    <x v="1"/>
    <n v="2500"/>
    <n v="1000"/>
    <n v="400"/>
    <n v="0.4"/>
    <n v="2021"/>
    <x v="1"/>
    <x v="1"/>
  </r>
  <r>
    <x v="2"/>
    <n v="1128299"/>
    <d v="2021-02-13T00:00:00"/>
    <x v="2"/>
    <s v="New Mexico"/>
    <x v="29"/>
    <x v="4"/>
    <n v="0.45000000000000012"/>
    <x v="2"/>
    <n v="1750"/>
    <n v="787.50000000000023"/>
    <n v="275.62500000000006"/>
    <n v="0.35"/>
    <n v="2021"/>
    <x v="1"/>
    <x v="1"/>
  </r>
  <r>
    <x v="2"/>
    <n v="1128299"/>
    <d v="2021-02-13T00:00:00"/>
    <x v="2"/>
    <s v="New Mexico"/>
    <x v="29"/>
    <x v="5"/>
    <n v="0.4"/>
    <x v="1"/>
    <n v="3750"/>
    <n v="1500"/>
    <n v="375"/>
    <n v="0.25"/>
    <n v="2021"/>
    <x v="1"/>
    <x v="1"/>
  </r>
  <r>
    <x v="2"/>
    <n v="1128299"/>
    <d v="2021-03-12T00:00:00"/>
    <x v="2"/>
    <s v="New Mexico"/>
    <x v="29"/>
    <x v="0"/>
    <n v="0.4"/>
    <x v="1"/>
    <n v="5250"/>
    <n v="2100"/>
    <n v="840"/>
    <n v="0.4"/>
    <n v="2021"/>
    <x v="2"/>
    <x v="2"/>
  </r>
  <r>
    <x v="2"/>
    <n v="1128299"/>
    <d v="2021-03-12T00:00:00"/>
    <x v="2"/>
    <s v="New Mexico"/>
    <x v="29"/>
    <x v="1"/>
    <n v="0.5"/>
    <x v="0"/>
    <n v="3750"/>
    <n v="1875"/>
    <n v="750"/>
    <n v="0.4"/>
    <n v="2021"/>
    <x v="2"/>
    <x v="2"/>
  </r>
  <r>
    <x v="2"/>
    <n v="1128299"/>
    <d v="2021-03-12T00:00:00"/>
    <x v="2"/>
    <s v="New Mexico"/>
    <x v="29"/>
    <x v="2"/>
    <n v="0.5"/>
    <x v="0"/>
    <n v="3750"/>
    <n v="1875"/>
    <n v="656.25"/>
    <n v="0.35"/>
    <n v="2021"/>
    <x v="2"/>
    <x v="2"/>
  </r>
  <r>
    <x v="2"/>
    <n v="1128299"/>
    <d v="2021-03-12T00:00:00"/>
    <x v="2"/>
    <s v="New Mexico"/>
    <x v="29"/>
    <x v="3"/>
    <n v="0.5"/>
    <x v="0"/>
    <n v="2500"/>
    <n v="1250"/>
    <n v="500"/>
    <n v="0.4"/>
    <n v="2021"/>
    <x v="2"/>
    <x v="2"/>
  </r>
  <r>
    <x v="2"/>
    <n v="1128299"/>
    <d v="2021-03-12T00:00:00"/>
    <x v="2"/>
    <s v="New Mexico"/>
    <x v="29"/>
    <x v="4"/>
    <n v="0.55000000000000004"/>
    <x v="4"/>
    <n v="1500"/>
    <n v="825.00000000000011"/>
    <n v="288.75"/>
    <n v="0.35"/>
    <n v="2021"/>
    <x v="2"/>
    <x v="2"/>
  </r>
  <r>
    <x v="2"/>
    <n v="1128299"/>
    <d v="2021-03-12T00:00:00"/>
    <x v="2"/>
    <s v="New Mexico"/>
    <x v="29"/>
    <x v="5"/>
    <n v="0.5"/>
    <x v="0"/>
    <n v="3500"/>
    <n v="1750"/>
    <n v="437.5"/>
    <n v="0.25"/>
    <n v="2021"/>
    <x v="2"/>
    <x v="2"/>
  </r>
  <r>
    <x v="2"/>
    <n v="1128299"/>
    <d v="2021-04-13T00:00:00"/>
    <x v="2"/>
    <s v="New Mexico"/>
    <x v="29"/>
    <x v="0"/>
    <n v="0.5"/>
    <x v="0"/>
    <n v="5250"/>
    <n v="2625"/>
    <n v="1050"/>
    <n v="0.4"/>
    <n v="2021"/>
    <x v="3"/>
    <x v="3"/>
  </r>
  <r>
    <x v="2"/>
    <n v="1128299"/>
    <d v="2021-04-13T00:00:00"/>
    <x v="2"/>
    <s v="New Mexico"/>
    <x v="29"/>
    <x v="1"/>
    <n v="0.55000000000000004"/>
    <x v="4"/>
    <n v="3250"/>
    <n v="1787.5000000000002"/>
    <n v="715.00000000000011"/>
    <n v="0.4"/>
    <n v="2021"/>
    <x v="3"/>
    <x v="3"/>
  </r>
  <r>
    <x v="2"/>
    <n v="1128299"/>
    <d v="2021-04-13T00:00:00"/>
    <x v="2"/>
    <s v="New Mexico"/>
    <x v="29"/>
    <x v="2"/>
    <n v="0.55000000000000004"/>
    <x v="4"/>
    <n v="3750"/>
    <n v="2062.5"/>
    <n v="721.875"/>
    <n v="0.35"/>
    <n v="2021"/>
    <x v="3"/>
    <x v="3"/>
  </r>
  <r>
    <x v="2"/>
    <n v="1128299"/>
    <d v="2021-04-13T00:00:00"/>
    <x v="2"/>
    <s v="New Mexico"/>
    <x v="29"/>
    <x v="3"/>
    <n v="0.5"/>
    <x v="0"/>
    <n v="2750"/>
    <n v="1375"/>
    <n v="550"/>
    <n v="0.4"/>
    <n v="2021"/>
    <x v="3"/>
    <x v="3"/>
  </r>
  <r>
    <x v="2"/>
    <n v="1128299"/>
    <d v="2021-04-13T00:00:00"/>
    <x v="2"/>
    <s v="New Mexico"/>
    <x v="29"/>
    <x v="4"/>
    <n v="0.55000000000000004"/>
    <x v="4"/>
    <n v="1750"/>
    <n v="962.50000000000011"/>
    <n v="336.875"/>
    <n v="0.35"/>
    <n v="2021"/>
    <x v="3"/>
    <x v="3"/>
  </r>
  <r>
    <x v="2"/>
    <n v="1128299"/>
    <d v="2021-04-13T00:00:00"/>
    <x v="2"/>
    <s v="New Mexico"/>
    <x v="29"/>
    <x v="5"/>
    <n v="0.70000000000000007"/>
    <x v="6"/>
    <n v="3500"/>
    <n v="2450.0000000000005"/>
    <n v="612.50000000000011"/>
    <n v="0.25"/>
    <n v="2021"/>
    <x v="3"/>
    <x v="3"/>
  </r>
  <r>
    <x v="2"/>
    <n v="1128299"/>
    <d v="2021-05-14T00:00:00"/>
    <x v="2"/>
    <s v="New Mexico"/>
    <x v="29"/>
    <x v="0"/>
    <n v="0.5"/>
    <x v="0"/>
    <n v="5500"/>
    <n v="2750"/>
    <n v="1100"/>
    <n v="0.4"/>
    <n v="2021"/>
    <x v="4"/>
    <x v="4"/>
  </r>
  <r>
    <x v="2"/>
    <n v="1128299"/>
    <d v="2021-05-14T00:00:00"/>
    <x v="2"/>
    <s v="New Mexico"/>
    <x v="29"/>
    <x v="1"/>
    <n v="0.55000000000000004"/>
    <x v="4"/>
    <n v="4000"/>
    <n v="2200"/>
    <n v="880"/>
    <n v="0.4"/>
    <n v="2021"/>
    <x v="4"/>
    <x v="4"/>
  </r>
  <r>
    <x v="2"/>
    <n v="1128299"/>
    <d v="2021-05-14T00:00:00"/>
    <x v="2"/>
    <s v="New Mexico"/>
    <x v="29"/>
    <x v="2"/>
    <n v="0.55000000000000004"/>
    <x v="4"/>
    <n v="4250"/>
    <n v="2337.5"/>
    <n v="818.125"/>
    <n v="0.35"/>
    <n v="2021"/>
    <x v="4"/>
    <x v="4"/>
  </r>
  <r>
    <x v="2"/>
    <n v="1128299"/>
    <d v="2021-05-14T00:00:00"/>
    <x v="2"/>
    <s v="New Mexico"/>
    <x v="29"/>
    <x v="3"/>
    <n v="0.5"/>
    <x v="0"/>
    <n v="3250"/>
    <n v="1625"/>
    <n v="650"/>
    <n v="0.4"/>
    <n v="2021"/>
    <x v="4"/>
    <x v="4"/>
  </r>
  <r>
    <x v="2"/>
    <n v="1128299"/>
    <d v="2021-05-14T00:00:00"/>
    <x v="2"/>
    <s v="New Mexico"/>
    <x v="29"/>
    <x v="4"/>
    <n v="0.55000000000000004"/>
    <x v="4"/>
    <n v="2250"/>
    <n v="1237.5"/>
    <n v="433.125"/>
    <n v="0.35"/>
    <n v="2021"/>
    <x v="4"/>
    <x v="4"/>
  </r>
  <r>
    <x v="2"/>
    <n v="1128299"/>
    <d v="2021-05-14T00:00:00"/>
    <x v="2"/>
    <s v="New Mexico"/>
    <x v="29"/>
    <x v="5"/>
    <n v="0.70000000000000007"/>
    <x v="6"/>
    <n v="4000"/>
    <n v="2800.0000000000005"/>
    <n v="700.00000000000011"/>
    <n v="0.25"/>
    <n v="2021"/>
    <x v="4"/>
    <x v="4"/>
  </r>
  <r>
    <x v="2"/>
    <n v="1128299"/>
    <d v="2021-06-13T00:00:00"/>
    <x v="2"/>
    <s v="New Mexico"/>
    <x v="29"/>
    <x v="0"/>
    <n v="0.5"/>
    <x v="0"/>
    <n v="6750"/>
    <n v="3375"/>
    <n v="1350"/>
    <n v="0.4"/>
    <n v="2021"/>
    <x v="5"/>
    <x v="5"/>
  </r>
  <r>
    <x v="2"/>
    <n v="1128299"/>
    <d v="2021-06-13T00:00:00"/>
    <x v="2"/>
    <s v="New Mexico"/>
    <x v="29"/>
    <x v="1"/>
    <n v="0.55000000000000004"/>
    <x v="4"/>
    <n v="5250"/>
    <n v="2887.5000000000005"/>
    <n v="1155.0000000000002"/>
    <n v="0.4"/>
    <n v="2021"/>
    <x v="5"/>
    <x v="5"/>
  </r>
  <r>
    <x v="2"/>
    <n v="1128299"/>
    <d v="2021-06-13T00:00:00"/>
    <x v="2"/>
    <s v="New Mexico"/>
    <x v="29"/>
    <x v="2"/>
    <n v="0.55000000000000004"/>
    <x v="4"/>
    <n v="5250"/>
    <n v="2887.5000000000005"/>
    <n v="1010.6250000000001"/>
    <n v="0.35"/>
    <n v="2021"/>
    <x v="5"/>
    <x v="5"/>
  </r>
  <r>
    <x v="2"/>
    <n v="1128299"/>
    <d v="2021-06-13T00:00:00"/>
    <x v="2"/>
    <s v="New Mexico"/>
    <x v="29"/>
    <x v="3"/>
    <n v="0.5"/>
    <x v="0"/>
    <n v="4000"/>
    <n v="2000"/>
    <n v="800"/>
    <n v="0.4"/>
    <n v="2021"/>
    <x v="5"/>
    <x v="5"/>
  </r>
  <r>
    <x v="2"/>
    <n v="1128299"/>
    <d v="2021-06-13T00:00:00"/>
    <x v="2"/>
    <s v="New Mexico"/>
    <x v="29"/>
    <x v="4"/>
    <n v="0.55000000000000004"/>
    <x v="4"/>
    <n v="2750"/>
    <n v="1512.5000000000002"/>
    <n v="529.375"/>
    <n v="0.35"/>
    <n v="2021"/>
    <x v="5"/>
    <x v="5"/>
  </r>
  <r>
    <x v="2"/>
    <n v="1128299"/>
    <d v="2021-06-13T00:00:00"/>
    <x v="2"/>
    <s v="New Mexico"/>
    <x v="29"/>
    <x v="5"/>
    <n v="0.70000000000000007"/>
    <x v="6"/>
    <n v="5750"/>
    <n v="4025.0000000000005"/>
    <n v="1006.2500000000001"/>
    <n v="0.25"/>
    <n v="2021"/>
    <x v="5"/>
    <x v="5"/>
  </r>
  <r>
    <x v="2"/>
    <n v="1128299"/>
    <d v="2021-07-12T00:00:00"/>
    <x v="2"/>
    <s v="New Mexico"/>
    <x v="29"/>
    <x v="0"/>
    <n v="0.5"/>
    <x v="0"/>
    <n v="7250"/>
    <n v="3625"/>
    <n v="1450"/>
    <n v="0.4"/>
    <n v="2021"/>
    <x v="6"/>
    <x v="6"/>
  </r>
  <r>
    <x v="2"/>
    <n v="1128299"/>
    <d v="2021-07-12T00:00:00"/>
    <x v="2"/>
    <s v="New Mexico"/>
    <x v="29"/>
    <x v="1"/>
    <n v="0.55000000000000004"/>
    <x v="4"/>
    <n v="5750"/>
    <n v="3162.5000000000005"/>
    <n v="1265.0000000000002"/>
    <n v="0.4"/>
    <n v="2021"/>
    <x v="6"/>
    <x v="6"/>
  </r>
  <r>
    <x v="2"/>
    <n v="1128299"/>
    <d v="2021-07-12T00:00:00"/>
    <x v="2"/>
    <s v="New Mexico"/>
    <x v="29"/>
    <x v="2"/>
    <n v="0.55000000000000004"/>
    <x v="4"/>
    <n v="5250"/>
    <n v="2887.5000000000005"/>
    <n v="1010.6250000000001"/>
    <n v="0.35"/>
    <n v="2021"/>
    <x v="6"/>
    <x v="6"/>
  </r>
  <r>
    <x v="2"/>
    <n v="1128299"/>
    <d v="2021-07-12T00:00:00"/>
    <x v="2"/>
    <s v="New Mexico"/>
    <x v="29"/>
    <x v="3"/>
    <n v="0.5"/>
    <x v="0"/>
    <n v="4250"/>
    <n v="2125"/>
    <n v="850"/>
    <n v="0.4"/>
    <n v="2021"/>
    <x v="6"/>
    <x v="6"/>
  </r>
  <r>
    <x v="2"/>
    <n v="1128299"/>
    <d v="2021-07-12T00:00:00"/>
    <x v="2"/>
    <s v="New Mexico"/>
    <x v="29"/>
    <x v="4"/>
    <n v="0.55000000000000004"/>
    <x v="4"/>
    <n v="4750"/>
    <n v="2612.5"/>
    <n v="914.37499999999989"/>
    <n v="0.35"/>
    <n v="2021"/>
    <x v="6"/>
    <x v="6"/>
  </r>
  <r>
    <x v="2"/>
    <n v="1128299"/>
    <d v="2021-07-12T00:00:00"/>
    <x v="2"/>
    <s v="New Mexico"/>
    <x v="29"/>
    <x v="5"/>
    <n v="0.70000000000000007"/>
    <x v="6"/>
    <n v="4750"/>
    <n v="3325.0000000000005"/>
    <n v="831.25000000000011"/>
    <n v="0.25"/>
    <n v="2021"/>
    <x v="6"/>
    <x v="6"/>
  </r>
  <r>
    <x v="2"/>
    <n v="1128299"/>
    <d v="2021-08-13T00:00:00"/>
    <x v="2"/>
    <s v="New Mexico"/>
    <x v="29"/>
    <x v="0"/>
    <n v="0.55000000000000004"/>
    <x v="4"/>
    <n v="6750"/>
    <n v="3712.5000000000005"/>
    <n v="1485.0000000000002"/>
    <n v="0.4"/>
    <n v="2021"/>
    <x v="7"/>
    <x v="7"/>
  </r>
  <r>
    <x v="2"/>
    <n v="1128299"/>
    <d v="2021-08-13T00:00:00"/>
    <x v="2"/>
    <s v="New Mexico"/>
    <x v="29"/>
    <x v="1"/>
    <n v="0.60000000000000009"/>
    <x v="3"/>
    <n v="6250"/>
    <n v="3750.0000000000005"/>
    <n v="1500.0000000000002"/>
    <n v="0.4"/>
    <n v="2021"/>
    <x v="7"/>
    <x v="7"/>
  </r>
  <r>
    <x v="2"/>
    <n v="1128299"/>
    <d v="2021-08-13T00:00:00"/>
    <x v="2"/>
    <s v="New Mexico"/>
    <x v="29"/>
    <x v="2"/>
    <n v="0.55000000000000004"/>
    <x v="4"/>
    <n v="5000"/>
    <n v="2750"/>
    <n v="962.49999999999989"/>
    <n v="0.35"/>
    <n v="2021"/>
    <x v="7"/>
    <x v="7"/>
  </r>
  <r>
    <x v="2"/>
    <n v="1128299"/>
    <d v="2021-08-13T00:00:00"/>
    <x v="2"/>
    <s v="New Mexico"/>
    <x v="29"/>
    <x v="3"/>
    <n v="0.55000000000000004"/>
    <x v="4"/>
    <n v="4500"/>
    <n v="2475"/>
    <n v="990"/>
    <n v="0.4"/>
    <n v="2021"/>
    <x v="7"/>
    <x v="7"/>
  </r>
  <r>
    <x v="2"/>
    <n v="1128299"/>
    <d v="2021-08-13T00:00:00"/>
    <x v="2"/>
    <s v="New Mexico"/>
    <x v="29"/>
    <x v="4"/>
    <n v="0.65"/>
    <x v="5"/>
    <n v="4500"/>
    <n v="2925"/>
    <n v="1023.7499999999999"/>
    <n v="0.35"/>
    <n v="2021"/>
    <x v="7"/>
    <x v="7"/>
  </r>
  <r>
    <x v="2"/>
    <n v="1128299"/>
    <d v="2021-08-13T00:00:00"/>
    <x v="2"/>
    <s v="New Mexico"/>
    <x v="29"/>
    <x v="5"/>
    <n v="0.70000000000000007"/>
    <x v="6"/>
    <n v="4250"/>
    <n v="2975.0000000000005"/>
    <n v="743.75000000000011"/>
    <n v="0.25"/>
    <n v="2021"/>
    <x v="7"/>
    <x v="7"/>
  </r>
  <r>
    <x v="2"/>
    <n v="1128299"/>
    <d v="2021-09-14T00:00:00"/>
    <x v="2"/>
    <s v="New Mexico"/>
    <x v="29"/>
    <x v="0"/>
    <n v="0.45000000000000012"/>
    <x v="2"/>
    <n v="6000"/>
    <n v="2700.0000000000009"/>
    <n v="1080.0000000000005"/>
    <n v="0.4"/>
    <n v="2021"/>
    <x v="8"/>
    <x v="8"/>
  </r>
  <r>
    <x v="2"/>
    <n v="1128299"/>
    <d v="2021-09-14T00:00:00"/>
    <x v="2"/>
    <s v="New Mexico"/>
    <x v="29"/>
    <x v="1"/>
    <n v="0.50000000000000011"/>
    <x v="0"/>
    <n v="6000"/>
    <n v="3000.0000000000005"/>
    <n v="1200.0000000000002"/>
    <n v="0.4"/>
    <n v="2021"/>
    <x v="8"/>
    <x v="8"/>
  </r>
  <r>
    <x v="2"/>
    <n v="1128299"/>
    <d v="2021-09-14T00:00:00"/>
    <x v="2"/>
    <s v="New Mexico"/>
    <x v="29"/>
    <x v="2"/>
    <n v="0.45000000000000012"/>
    <x v="2"/>
    <n v="4500"/>
    <n v="2025.0000000000005"/>
    <n v="708.75000000000011"/>
    <n v="0.35"/>
    <n v="2021"/>
    <x v="8"/>
    <x v="8"/>
  </r>
  <r>
    <x v="2"/>
    <n v="1128299"/>
    <d v="2021-09-14T00:00:00"/>
    <x v="2"/>
    <s v="New Mexico"/>
    <x v="29"/>
    <x v="3"/>
    <n v="0.45000000000000012"/>
    <x v="2"/>
    <n v="4000"/>
    <n v="1800.0000000000005"/>
    <n v="720.00000000000023"/>
    <n v="0.4"/>
    <n v="2021"/>
    <x v="8"/>
    <x v="8"/>
  </r>
  <r>
    <x v="2"/>
    <n v="1128299"/>
    <d v="2021-09-14T00:00:00"/>
    <x v="2"/>
    <s v="New Mexico"/>
    <x v="29"/>
    <x v="4"/>
    <n v="0.55000000000000004"/>
    <x v="4"/>
    <n v="4000"/>
    <n v="2200"/>
    <n v="770"/>
    <n v="0.35"/>
    <n v="2021"/>
    <x v="8"/>
    <x v="8"/>
  </r>
  <r>
    <x v="2"/>
    <n v="1128299"/>
    <d v="2021-09-14T00:00:00"/>
    <x v="2"/>
    <s v="New Mexico"/>
    <x v="29"/>
    <x v="5"/>
    <n v="0.60000000000000009"/>
    <x v="3"/>
    <n v="4500"/>
    <n v="2700.0000000000005"/>
    <n v="675.00000000000011"/>
    <n v="0.25"/>
    <n v="2021"/>
    <x v="8"/>
    <x v="8"/>
  </r>
  <r>
    <x v="2"/>
    <n v="1128299"/>
    <d v="2021-10-13T00:00:00"/>
    <x v="2"/>
    <s v="New Mexico"/>
    <x v="29"/>
    <x v="0"/>
    <n v="0.45000000000000012"/>
    <x v="2"/>
    <n v="5250"/>
    <n v="2362.5000000000005"/>
    <n v="945.00000000000023"/>
    <n v="0.4"/>
    <n v="2021"/>
    <x v="9"/>
    <x v="9"/>
  </r>
  <r>
    <x v="2"/>
    <n v="1128299"/>
    <d v="2021-10-13T00:00:00"/>
    <x v="2"/>
    <s v="New Mexico"/>
    <x v="29"/>
    <x v="1"/>
    <n v="0.50000000000000011"/>
    <x v="0"/>
    <n v="5250"/>
    <n v="2625.0000000000005"/>
    <n v="1050.0000000000002"/>
    <n v="0.4"/>
    <n v="2021"/>
    <x v="9"/>
    <x v="9"/>
  </r>
  <r>
    <x v="2"/>
    <n v="1128299"/>
    <d v="2021-10-13T00:00:00"/>
    <x v="2"/>
    <s v="New Mexico"/>
    <x v="29"/>
    <x v="2"/>
    <n v="0.45000000000000012"/>
    <x v="2"/>
    <n v="3500"/>
    <n v="1575.0000000000005"/>
    <n v="551.25000000000011"/>
    <n v="0.35"/>
    <n v="2021"/>
    <x v="9"/>
    <x v="9"/>
  </r>
  <r>
    <x v="2"/>
    <n v="1128299"/>
    <d v="2021-10-13T00:00:00"/>
    <x v="2"/>
    <s v="New Mexico"/>
    <x v="29"/>
    <x v="3"/>
    <n v="0.45000000000000012"/>
    <x v="2"/>
    <n v="3250"/>
    <n v="1462.5000000000005"/>
    <n v="585.00000000000023"/>
    <n v="0.4"/>
    <n v="2021"/>
    <x v="9"/>
    <x v="9"/>
  </r>
  <r>
    <x v="2"/>
    <n v="1128299"/>
    <d v="2021-10-13T00:00:00"/>
    <x v="2"/>
    <s v="New Mexico"/>
    <x v="29"/>
    <x v="4"/>
    <n v="0.55000000000000004"/>
    <x v="4"/>
    <n v="3000"/>
    <n v="1650.0000000000002"/>
    <n v="577.5"/>
    <n v="0.35"/>
    <n v="2021"/>
    <x v="9"/>
    <x v="9"/>
  </r>
  <r>
    <x v="2"/>
    <n v="1128299"/>
    <d v="2021-10-13T00:00:00"/>
    <x v="2"/>
    <s v="New Mexico"/>
    <x v="29"/>
    <x v="5"/>
    <n v="0.70000000000000007"/>
    <x v="6"/>
    <n v="3500"/>
    <n v="2450.0000000000005"/>
    <n v="612.50000000000011"/>
    <n v="0.25"/>
    <n v="2021"/>
    <x v="9"/>
    <x v="9"/>
  </r>
  <r>
    <x v="2"/>
    <n v="1128299"/>
    <d v="2021-11-13T00:00:00"/>
    <x v="2"/>
    <s v="New Mexico"/>
    <x v="29"/>
    <x v="0"/>
    <n v="0.55000000000000004"/>
    <x v="4"/>
    <n v="5250"/>
    <n v="2887.5000000000005"/>
    <n v="1155.0000000000002"/>
    <n v="0.4"/>
    <n v="2021"/>
    <x v="10"/>
    <x v="10"/>
  </r>
  <r>
    <x v="2"/>
    <n v="1128299"/>
    <d v="2021-11-13T00:00:00"/>
    <x v="2"/>
    <s v="New Mexico"/>
    <x v="29"/>
    <x v="1"/>
    <n v="0.60000000000000009"/>
    <x v="3"/>
    <n v="5750"/>
    <n v="3450.0000000000005"/>
    <n v="1380.0000000000002"/>
    <n v="0.4"/>
    <n v="2021"/>
    <x v="10"/>
    <x v="10"/>
  </r>
  <r>
    <x v="2"/>
    <n v="1128299"/>
    <d v="2021-11-13T00:00:00"/>
    <x v="2"/>
    <s v="New Mexico"/>
    <x v="29"/>
    <x v="2"/>
    <n v="0.55000000000000004"/>
    <x v="4"/>
    <n v="4250"/>
    <n v="2337.5"/>
    <n v="818.125"/>
    <n v="0.35"/>
    <n v="2021"/>
    <x v="10"/>
    <x v="10"/>
  </r>
  <r>
    <x v="2"/>
    <n v="1128299"/>
    <d v="2021-11-13T00:00:00"/>
    <x v="2"/>
    <s v="New Mexico"/>
    <x v="29"/>
    <x v="3"/>
    <n v="0.55000000000000004"/>
    <x v="4"/>
    <n v="4000"/>
    <n v="2200"/>
    <n v="880"/>
    <n v="0.4"/>
    <n v="2021"/>
    <x v="10"/>
    <x v="10"/>
  </r>
  <r>
    <x v="2"/>
    <n v="1128299"/>
    <d v="2021-11-13T00:00:00"/>
    <x v="2"/>
    <s v="New Mexico"/>
    <x v="29"/>
    <x v="4"/>
    <n v="0.65"/>
    <x v="5"/>
    <n v="3500"/>
    <n v="2275"/>
    <n v="796.25"/>
    <n v="0.35"/>
    <n v="2021"/>
    <x v="10"/>
    <x v="10"/>
  </r>
  <r>
    <x v="2"/>
    <n v="1128299"/>
    <d v="2021-11-13T00:00:00"/>
    <x v="2"/>
    <s v="New Mexico"/>
    <x v="29"/>
    <x v="5"/>
    <n v="0.70000000000000007"/>
    <x v="6"/>
    <n v="4750"/>
    <n v="3325.0000000000005"/>
    <n v="831.25000000000011"/>
    <n v="0.25"/>
    <n v="2021"/>
    <x v="10"/>
    <x v="10"/>
  </r>
  <r>
    <x v="2"/>
    <n v="1128299"/>
    <d v="2021-12-12T00:00:00"/>
    <x v="2"/>
    <s v="New Mexico"/>
    <x v="29"/>
    <x v="0"/>
    <n v="0.55000000000000004"/>
    <x v="4"/>
    <n v="6750"/>
    <n v="3712.5000000000005"/>
    <n v="1485.0000000000002"/>
    <n v="0.4"/>
    <n v="2021"/>
    <x v="11"/>
    <x v="11"/>
  </r>
  <r>
    <x v="2"/>
    <n v="1128299"/>
    <d v="2021-12-12T00:00:00"/>
    <x v="2"/>
    <s v="New Mexico"/>
    <x v="29"/>
    <x v="1"/>
    <n v="0.60000000000000009"/>
    <x v="3"/>
    <n v="6750"/>
    <n v="4050.0000000000005"/>
    <n v="1620.0000000000002"/>
    <n v="0.4"/>
    <n v="2021"/>
    <x v="11"/>
    <x v="11"/>
  </r>
  <r>
    <x v="2"/>
    <n v="1128299"/>
    <d v="2021-12-12T00:00:00"/>
    <x v="2"/>
    <s v="New Mexico"/>
    <x v="29"/>
    <x v="2"/>
    <n v="0.55000000000000004"/>
    <x v="4"/>
    <n v="4750"/>
    <n v="2612.5"/>
    <n v="914.37499999999989"/>
    <n v="0.35"/>
    <n v="2021"/>
    <x v="11"/>
    <x v="11"/>
  </r>
  <r>
    <x v="2"/>
    <n v="1128299"/>
    <d v="2021-12-12T00:00:00"/>
    <x v="2"/>
    <s v="New Mexico"/>
    <x v="29"/>
    <x v="3"/>
    <n v="0.55000000000000004"/>
    <x v="4"/>
    <n v="4750"/>
    <n v="2612.5"/>
    <n v="1045"/>
    <n v="0.4"/>
    <n v="2021"/>
    <x v="11"/>
    <x v="11"/>
  </r>
  <r>
    <x v="2"/>
    <n v="1128299"/>
    <d v="2021-12-12T00:00:00"/>
    <x v="2"/>
    <s v="New Mexico"/>
    <x v="29"/>
    <x v="4"/>
    <n v="0.65"/>
    <x v="5"/>
    <n v="4000"/>
    <n v="2600"/>
    <n v="909.99999999999989"/>
    <n v="0.35"/>
    <n v="2021"/>
    <x v="11"/>
    <x v="11"/>
  </r>
  <r>
    <x v="2"/>
    <n v="1128299"/>
    <d v="2021-12-12T00:00:00"/>
    <x v="2"/>
    <s v="New Mexico"/>
    <x v="29"/>
    <x v="5"/>
    <n v="0.70000000000000007"/>
    <x v="6"/>
    <n v="5000"/>
    <n v="3500.0000000000005"/>
    <n v="875.00000000000011"/>
    <n v="0.25"/>
    <n v="2021"/>
    <x v="11"/>
    <x v="11"/>
  </r>
  <r>
    <x v="0"/>
    <n v="1185732"/>
    <d v="2021-01-09T00:00:00"/>
    <x v="4"/>
    <s v="Georgia"/>
    <x v="30"/>
    <x v="0"/>
    <n v="0.4"/>
    <x v="1"/>
    <n v="10250"/>
    <n v="4100"/>
    <n v="1845"/>
    <n v="0.45"/>
    <n v="2021"/>
    <x v="0"/>
    <x v="0"/>
  </r>
  <r>
    <x v="0"/>
    <n v="1185732"/>
    <d v="2021-01-09T00:00:00"/>
    <x v="4"/>
    <s v="Georgia"/>
    <x v="30"/>
    <x v="1"/>
    <n v="0.4"/>
    <x v="1"/>
    <n v="8250"/>
    <n v="3300"/>
    <n v="1155"/>
    <n v="0.35"/>
    <n v="2021"/>
    <x v="0"/>
    <x v="0"/>
  </r>
  <r>
    <x v="0"/>
    <n v="1185732"/>
    <d v="2021-01-09T00:00:00"/>
    <x v="4"/>
    <s v="Georgia"/>
    <x v="30"/>
    <x v="2"/>
    <n v="0.30000000000000004"/>
    <x v="9"/>
    <n v="8250"/>
    <n v="2475.0000000000005"/>
    <n v="618.75000000000011"/>
    <n v="0.25"/>
    <n v="2021"/>
    <x v="0"/>
    <x v="0"/>
  </r>
  <r>
    <x v="0"/>
    <n v="1185732"/>
    <d v="2021-01-09T00:00:00"/>
    <x v="4"/>
    <s v="Georgia"/>
    <x v="30"/>
    <x v="3"/>
    <n v="0.35"/>
    <x v="8"/>
    <n v="6750"/>
    <n v="2362.5"/>
    <n v="708.75"/>
    <n v="0.3"/>
    <n v="2021"/>
    <x v="0"/>
    <x v="0"/>
  </r>
  <r>
    <x v="0"/>
    <n v="1185732"/>
    <d v="2021-01-09T00:00:00"/>
    <x v="4"/>
    <s v="Georgia"/>
    <x v="30"/>
    <x v="4"/>
    <n v="0.5"/>
    <x v="0"/>
    <n v="7250"/>
    <n v="3625"/>
    <n v="1268.75"/>
    <n v="0.35"/>
    <n v="2021"/>
    <x v="0"/>
    <x v="0"/>
  </r>
  <r>
    <x v="0"/>
    <n v="1185732"/>
    <d v="2021-01-09T00:00:00"/>
    <x v="4"/>
    <s v="Georgia"/>
    <x v="30"/>
    <x v="5"/>
    <n v="0.4"/>
    <x v="1"/>
    <n v="8250"/>
    <n v="3300"/>
    <n v="1650"/>
    <n v="0.5"/>
    <n v="2021"/>
    <x v="0"/>
    <x v="0"/>
  </r>
  <r>
    <x v="0"/>
    <n v="1185732"/>
    <d v="2021-02-07T00:00:00"/>
    <x v="4"/>
    <s v="Georgia"/>
    <x v="30"/>
    <x v="0"/>
    <n v="0.4"/>
    <x v="1"/>
    <n v="10750"/>
    <n v="4300"/>
    <n v="1935"/>
    <n v="0.45"/>
    <n v="2021"/>
    <x v="1"/>
    <x v="1"/>
  </r>
  <r>
    <x v="0"/>
    <n v="1185732"/>
    <d v="2021-02-07T00:00:00"/>
    <x v="4"/>
    <s v="Georgia"/>
    <x v="30"/>
    <x v="1"/>
    <n v="0.4"/>
    <x v="1"/>
    <n v="7250"/>
    <n v="2900"/>
    <n v="1014.9999999999999"/>
    <n v="0.35"/>
    <n v="2021"/>
    <x v="1"/>
    <x v="1"/>
  </r>
  <r>
    <x v="0"/>
    <n v="1185732"/>
    <d v="2021-02-07T00:00:00"/>
    <x v="4"/>
    <s v="Georgia"/>
    <x v="30"/>
    <x v="2"/>
    <n v="0.30000000000000004"/>
    <x v="9"/>
    <n v="7750"/>
    <n v="2325.0000000000005"/>
    <n v="581.25000000000011"/>
    <n v="0.25"/>
    <n v="2021"/>
    <x v="1"/>
    <x v="1"/>
  </r>
  <r>
    <x v="0"/>
    <n v="1185732"/>
    <d v="2021-02-07T00:00:00"/>
    <x v="4"/>
    <s v="Georgia"/>
    <x v="30"/>
    <x v="3"/>
    <n v="0.35"/>
    <x v="8"/>
    <n v="6250"/>
    <n v="2187.5"/>
    <n v="656.25"/>
    <n v="0.3"/>
    <n v="2021"/>
    <x v="1"/>
    <x v="1"/>
  </r>
  <r>
    <x v="0"/>
    <n v="1185732"/>
    <d v="2021-02-07T00:00:00"/>
    <x v="4"/>
    <s v="Georgia"/>
    <x v="30"/>
    <x v="4"/>
    <n v="0.5"/>
    <x v="0"/>
    <n v="7000"/>
    <n v="3500"/>
    <n v="1225"/>
    <n v="0.35"/>
    <n v="2021"/>
    <x v="1"/>
    <x v="1"/>
  </r>
  <r>
    <x v="0"/>
    <n v="1185732"/>
    <d v="2021-02-07T00:00:00"/>
    <x v="4"/>
    <s v="Georgia"/>
    <x v="30"/>
    <x v="5"/>
    <n v="0.35"/>
    <x v="8"/>
    <n v="8000"/>
    <n v="2800"/>
    <n v="1400"/>
    <n v="0.5"/>
    <n v="2021"/>
    <x v="1"/>
    <x v="1"/>
  </r>
  <r>
    <x v="0"/>
    <n v="1185732"/>
    <d v="2021-03-05T00:00:00"/>
    <x v="4"/>
    <s v="Georgia"/>
    <x v="30"/>
    <x v="0"/>
    <n v="0.35"/>
    <x v="8"/>
    <n v="10200"/>
    <n v="3570"/>
    <n v="1606.5"/>
    <n v="0.45"/>
    <n v="2021"/>
    <x v="2"/>
    <x v="2"/>
  </r>
  <r>
    <x v="0"/>
    <n v="1185732"/>
    <d v="2021-03-05T00:00:00"/>
    <x v="4"/>
    <s v="Georgia"/>
    <x v="30"/>
    <x v="1"/>
    <n v="0.35"/>
    <x v="8"/>
    <n v="7000"/>
    <n v="2450"/>
    <n v="857.5"/>
    <n v="0.35"/>
    <n v="2021"/>
    <x v="2"/>
    <x v="2"/>
  </r>
  <r>
    <x v="0"/>
    <n v="1185732"/>
    <d v="2021-03-05T00:00:00"/>
    <x v="4"/>
    <s v="Georgia"/>
    <x v="30"/>
    <x v="2"/>
    <n v="0.25"/>
    <x v="7"/>
    <n v="7250"/>
    <n v="1812.5"/>
    <n v="453.125"/>
    <n v="0.25"/>
    <n v="2021"/>
    <x v="2"/>
    <x v="2"/>
  </r>
  <r>
    <x v="0"/>
    <n v="1185732"/>
    <d v="2021-03-05T00:00:00"/>
    <x v="4"/>
    <s v="Georgia"/>
    <x v="30"/>
    <x v="3"/>
    <n v="0.29999999999999993"/>
    <x v="9"/>
    <n v="5750"/>
    <n v="1724.9999999999995"/>
    <n v="517.49999999999989"/>
    <n v="0.3"/>
    <n v="2021"/>
    <x v="2"/>
    <x v="2"/>
  </r>
  <r>
    <x v="0"/>
    <n v="1185732"/>
    <d v="2021-03-05T00:00:00"/>
    <x v="4"/>
    <s v="Georgia"/>
    <x v="30"/>
    <x v="4"/>
    <n v="0.45000000000000007"/>
    <x v="2"/>
    <n v="6250"/>
    <n v="2812.5000000000005"/>
    <n v="984.37500000000011"/>
    <n v="0.35"/>
    <n v="2021"/>
    <x v="2"/>
    <x v="2"/>
  </r>
  <r>
    <x v="0"/>
    <n v="1185732"/>
    <d v="2021-03-05T00:00:00"/>
    <x v="4"/>
    <s v="Georgia"/>
    <x v="30"/>
    <x v="5"/>
    <n v="0.35"/>
    <x v="8"/>
    <n v="7250"/>
    <n v="2537.5"/>
    <n v="1268.75"/>
    <n v="0.5"/>
    <n v="2021"/>
    <x v="2"/>
    <x v="2"/>
  </r>
  <r>
    <x v="0"/>
    <n v="1185732"/>
    <d v="2021-04-06T00:00:00"/>
    <x v="4"/>
    <s v="Georgia"/>
    <x v="30"/>
    <x v="0"/>
    <n v="0.35"/>
    <x v="8"/>
    <n v="9750"/>
    <n v="3412.5"/>
    <n v="1535.625"/>
    <n v="0.45"/>
    <n v="2021"/>
    <x v="3"/>
    <x v="3"/>
  </r>
  <r>
    <x v="0"/>
    <n v="1185732"/>
    <d v="2021-04-06T00:00:00"/>
    <x v="4"/>
    <s v="Georgia"/>
    <x v="30"/>
    <x v="1"/>
    <n v="0.35"/>
    <x v="8"/>
    <n v="6750"/>
    <n v="2362.5"/>
    <n v="826.875"/>
    <n v="0.35"/>
    <n v="2021"/>
    <x v="3"/>
    <x v="3"/>
  </r>
  <r>
    <x v="0"/>
    <n v="1185732"/>
    <d v="2021-04-06T00:00:00"/>
    <x v="4"/>
    <s v="Georgia"/>
    <x v="30"/>
    <x v="2"/>
    <n v="0.25"/>
    <x v="7"/>
    <n v="6750"/>
    <n v="1687.5"/>
    <n v="421.875"/>
    <n v="0.25"/>
    <n v="2021"/>
    <x v="3"/>
    <x v="3"/>
  </r>
  <r>
    <x v="0"/>
    <n v="1185732"/>
    <d v="2021-04-06T00:00:00"/>
    <x v="4"/>
    <s v="Georgia"/>
    <x v="30"/>
    <x v="3"/>
    <n v="0.29999999999999993"/>
    <x v="9"/>
    <n v="6000"/>
    <n v="1799.9999999999995"/>
    <n v="539.99999999999989"/>
    <n v="0.3"/>
    <n v="2021"/>
    <x v="3"/>
    <x v="3"/>
  </r>
  <r>
    <x v="0"/>
    <n v="1185732"/>
    <d v="2021-04-06T00:00:00"/>
    <x v="4"/>
    <s v="Georgia"/>
    <x v="30"/>
    <x v="4"/>
    <n v="0.5"/>
    <x v="0"/>
    <n v="6250"/>
    <n v="3125"/>
    <n v="1093.75"/>
    <n v="0.35"/>
    <n v="2021"/>
    <x v="3"/>
    <x v="3"/>
  </r>
  <r>
    <x v="0"/>
    <n v="1185732"/>
    <d v="2021-04-06T00:00:00"/>
    <x v="4"/>
    <s v="Georgia"/>
    <x v="30"/>
    <x v="5"/>
    <n v="0.4"/>
    <x v="1"/>
    <n v="7750"/>
    <n v="3100"/>
    <n v="1550"/>
    <n v="0.5"/>
    <n v="2021"/>
    <x v="3"/>
    <x v="3"/>
  </r>
  <r>
    <x v="0"/>
    <n v="1185732"/>
    <d v="2021-05-05T00:00:00"/>
    <x v="4"/>
    <s v="Georgia"/>
    <x v="30"/>
    <x v="0"/>
    <n v="0.5"/>
    <x v="0"/>
    <n v="10450"/>
    <n v="5225"/>
    <n v="2351.25"/>
    <n v="0.45"/>
    <n v="2021"/>
    <x v="4"/>
    <x v="4"/>
  </r>
  <r>
    <x v="0"/>
    <n v="1185732"/>
    <d v="2021-05-05T00:00:00"/>
    <x v="4"/>
    <s v="Georgia"/>
    <x v="30"/>
    <x v="1"/>
    <n v="0.5"/>
    <x v="0"/>
    <n v="7500"/>
    <n v="3750"/>
    <n v="1312.5"/>
    <n v="0.35"/>
    <n v="2021"/>
    <x v="4"/>
    <x v="4"/>
  </r>
  <r>
    <x v="0"/>
    <n v="1185732"/>
    <d v="2021-05-05T00:00:00"/>
    <x v="4"/>
    <s v="Georgia"/>
    <x v="30"/>
    <x v="2"/>
    <n v="0.45"/>
    <x v="2"/>
    <n v="7250"/>
    <n v="3262.5"/>
    <n v="815.625"/>
    <n v="0.25"/>
    <n v="2021"/>
    <x v="4"/>
    <x v="4"/>
  </r>
  <r>
    <x v="0"/>
    <n v="1185732"/>
    <d v="2021-05-05T00:00:00"/>
    <x v="4"/>
    <s v="Georgia"/>
    <x v="30"/>
    <x v="3"/>
    <n v="0.45"/>
    <x v="2"/>
    <n v="6750"/>
    <n v="3037.5"/>
    <n v="911.25"/>
    <n v="0.3"/>
    <n v="2021"/>
    <x v="4"/>
    <x v="4"/>
  </r>
  <r>
    <x v="0"/>
    <n v="1185732"/>
    <d v="2021-05-05T00:00:00"/>
    <x v="4"/>
    <s v="Georgia"/>
    <x v="30"/>
    <x v="4"/>
    <n v="0.54999999999999993"/>
    <x v="4"/>
    <n v="7000"/>
    <n v="3849.9999999999995"/>
    <n v="1347.4999999999998"/>
    <n v="0.35"/>
    <n v="2021"/>
    <x v="4"/>
    <x v="4"/>
  </r>
  <r>
    <x v="0"/>
    <n v="1185732"/>
    <d v="2021-05-05T00:00:00"/>
    <x v="4"/>
    <s v="Georgia"/>
    <x v="30"/>
    <x v="5"/>
    <n v="0.6"/>
    <x v="3"/>
    <n v="8000"/>
    <n v="4800"/>
    <n v="2400"/>
    <n v="0.5"/>
    <n v="2021"/>
    <x v="4"/>
    <x v="4"/>
  </r>
  <r>
    <x v="0"/>
    <n v="1185732"/>
    <d v="2021-06-07T00:00:00"/>
    <x v="4"/>
    <s v="Georgia"/>
    <x v="30"/>
    <x v="0"/>
    <n v="0.54999999999999993"/>
    <x v="4"/>
    <n v="10500"/>
    <n v="5774.9999999999991"/>
    <n v="2598.7499999999995"/>
    <n v="0.45"/>
    <n v="2021"/>
    <x v="5"/>
    <x v="5"/>
  </r>
  <r>
    <x v="0"/>
    <n v="1185732"/>
    <d v="2021-06-07T00:00:00"/>
    <x v="4"/>
    <s v="Georgia"/>
    <x v="30"/>
    <x v="1"/>
    <n v="0.5"/>
    <x v="0"/>
    <n v="8000"/>
    <n v="4000"/>
    <n v="1400"/>
    <n v="0.35"/>
    <n v="2021"/>
    <x v="5"/>
    <x v="5"/>
  </r>
  <r>
    <x v="0"/>
    <n v="1185732"/>
    <d v="2021-06-07T00:00:00"/>
    <x v="4"/>
    <s v="Georgia"/>
    <x v="30"/>
    <x v="2"/>
    <n v="0.5"/>
    <x v="0"/>
    <n v="7750"/>
    <n v="3875"/>
    <n v="968.75"/>
    <n v="0.25"/>
    <n v="2021"/>
    <x v="5"/>
    <x v="5"/>
  </r>
  <r>
    <x v="0"/>
    <n v="1185732"/>
    <d v="2021-06-07T00:00:00"/>
    <x v="4"/>
    <s v="Georgia"/>
    <x v="30"/>
    <x v="3"/>
    <n v="0.5"/>
    <x v="0"/>
    <n v="7500"/>
    <n v="3750"/>
    <n v="1125"/>
    <n v="0.3"/>
    <n v="2021"/>
    <x v="5"/>
    <x v="5"/>
  </r>
  <r>
    <x v="0"/>
    <n v="1185732"/>
    <d v="2021-06-07T00:00:00"/>
    <x v="4"/>
    <s v="Georgia"/>
    <x v="30"/>
    <x v="4"/>
    <n v="0.65"/>
    <x v="5"/>
    <n v="7500"/>
    <n v="4875"/>
    <n v="1706.25"/>
    <n v="0.35"/>
    <n v="2021"/>
    <x v="5"/>
    <x v="5"/>
  </r>
  <r>
    <x v="0"/>
    <n v="1185732"/>
    <d v="2021-06-07T00:00:00"/>
    <x v="4"/>
    <s v="Georgia"/>
    <x v="30"/>
    <x v="5"/>
    <n v="0.70000000000000007"/>
    <x v="6"/>
    <n v="9250"/>
    <n v="6475.0000000000009"/>
    <n v="3237.5000000000005"/>
    <n v="0.5"/>
    <n v="2021"/>
    <x v="5"/>
    <x v="5"/>
  </r>
  <r>
    <x v="0"/>
    <n v="1185732"/>
    <d v="2021-07-05T00:00:00"/>
    <x v="4"/>
    <s v="Georgia"/>
    <x v="30"/>
    <x v="0"/>
    <n v="0.65"/>
    <x v="5"/>
    <n v="11500"/>
    <n v="7475"/>
    <n v="3363.75"/>
    <n v="0.45"/>
    <n v="2021"/>
    <x v="6"/>
    <x v="6"/>
  </r>
  <r>
    <x v="0"/>
    <n v="1185732"/>
    <d v="2021-07-05T00:00:00"/>
    <x v="4"/>
    <s v="Georgia"/>
    <x v="30"/>
    <x v="1"/>
    <n v="0.60000000000000009"/>
    <x v="3"/>
    <n v="9000"/>
    <n v="5400.0000000000009"/>
    <n v="1890.0000000000002"/>
    <n v="0.35"/>
    <n v="2021"/>
    <x v="6"/>
    <x v="6"/>
  </r>
  <r>
    <x v="0"/>
    <n v="1185732"/>
    <d v="2021-07-05T00:00:00"/>
    <x v="4"/>
    <s v="Georgia"/>
    <x v="30"/>
    <x v="2"/>
    <n v="0.55000000000000004"/>
    <x v="4"/>
    <n v="8250"/>
    <n v="4537.5"/>
    <n v="1134.375"/>
    <n v="0.25"/>
    <n v="2021"/>
    <x v="6"/>
    <x v="6"/>
  </r>
  <r>
    <x v="0"/>
    <n v="1185732"/>
    <d v="2021-07-05T00:00:00"/>
    <x v="4"/>
    <s v="Georgia"/>
    <x v="30"/>
    <x v="3"/>
    <n v="0.55000000000000004"/>
    <x v="4"/>
    <n v="7750"/>
    <n v="4262.5"/>
    <n v="1278.75"/>
    <n v="0.3"/>
    <n v="2021"/>
    <x v="6"/>
    <x v="6"/>
  </r>
  <r>
    <x v="0"/>
    <n v="1185732"/>
    <d v="2021-07-05T00:00:00"/>
    <x v="4"/>
    <s v="Georgia"/>
    <x v="30"/>
    <x v="4"/>
    <n v="0.65"/>
    <x v="5"/>
    <n v="8000"/>
    <n v="5200"/>
    <n v="1819.9999999999998"/>
    <n v="0.35"/>
    <n v="2021"/>
    <x v="6"/>
    <x v="6"/>
  </r>
  <r>
    <x v="0"/>
    <n v="1185732"/>
    <d v="2021-07-05T00:00:00"/>
    <x v="4"/>
    <s v="Georgia"/>
    <x v="30"/>
    <x v="5"/>
    <n v="0.70000000000000007"/>
    <x v="6"/>
    <n v="9750"/>
    <n v="6825.0000000000009"/>
    <n v="3412.5000000000005"/>
    <n v="0.5"/>
    <n v="2021"/>
    <x v="6"/>
    <x v="6"/>
  </r>
  <r>
    <x v="0"/>
    <n v="1185732"/>
    <d v="2021-08-06T00:00:00"/>
    <x v="4"/>
    <s v="Georgia"/>
    <x v="30"/>
    <x v="0"/>
    <n v="0.65"/>
    <x v="5"/>
    <n v="11250"/>
    <n v="7312.5"/>
    <n v="3290.625"/>
    <n v="0.45"/>
    <n v="2021"/>
    <x v="7"/>
    <x v="7"/>
  </r>
  <r>
    <x v="0"/>
    <n v="1185732"/>
    <d v="2021-08-06T00:00:00"/>
    <x v="4"/>
    <s v="Georgia"/>
    <x v="30"/>
    <x v="1"/>
    <n v="0.60000000000000009"/>
    <x v="3"/>
    <n v="9000"/>
    <n v="5400.0000000000009"/>
    <n v="1890.0000000000002"/>
    <n v="0.35"/>
    <n v="2021"/>
    <x v="7"/>
    <x v="7"/>
  </r>
  <r>
    <x v="0"/>
    <n v="1185732"/>
    <d v="2021-08-06T00:00:00"/>
    <x v="4"/>
    <s v="Georgia"/>
    <x v="30"/>
    <x v="2"/>
    <n v="0.55000000000000004"/>
    <x v="4"/>
    <n v="8250"/>
    <n v="4537.5"/>
    <n v="1134.375"/>
    <n v="0.25"/>
    <n v="2021"/>
    <x v="7"/>
    <x v="7"/>
  </r>
  <r>
    <x v="0"/>
    <n v="1185732"/>
    <d v="2021-08-06T00:00:00"/>
    <x v="4"/>
    <s v="Georgia"/>
    <x v="30"/>
    <x v="3"/>
    <n v="0.45"/>
    <x v="2"/>
    <n v="7750"/>
    <n v="3487.5"/>
    <n v="1046.25"/>
    <n v="0.3"/>
    <n v="2021"/>
    <x v="7"/>
    <x v="7"/>
  </r>
  <r>
    <x v="0"/>
    <n v="1185732"/>
    <d v="2021-08-06T00:00:00"/>
    <x v="4"/>
    <s v="Georgia"/>
    <x v="30"/>
    <x v="4"/>
    <n v="0.55000000000000004"/>
    <x v="4"/>
    <n v="7500"/>
    <n v="4125"/>
    <n v="1443.75"/>
    <n v="0.35"/>
    <n v="2021"/>
    <x v="7"/>
    <x v="7"/>
  </r>
  <r>
    <x v="0"/>
    <n v="1185732"/>
    <d v="2021-08-06T00:00:00"/>
    <x v="4"/>
    <s v="Georgia"/>
    <x v="30"/>
    <x v="5"/>
    <n v="0.60000000000000009"/>
    <x v="3"/>
    <n v="9250"/>
    <n v="5550.0000000000009"/>
    <n v="2775.0000000000005"/>
    <n v="0.5"/>
    <n v="2021"/>
    <x v="7"/>
    <x v="7"/>
  </r>
  <r>
    <x v="0"/>
    <n v="1185732"/>
    <d v="2021-09-05T00:00:00"/>
    <x v="4"/>
    <s v="Georgia"/>
    <x v="30"/>
    <x v="0"/>
    <n v="0.55000000000000004"/>
    <x v="4"/>
    <n v="10250"/>
    <n v="5637.5000000000009"/>
    <n v="2536.8750000000005"/>
    <n v="0.45"/>
    <n v="2021"/>
    <x v="8"/>
    <x v="8"/>
  </r>
  <r>
    <x v="0"/>
    <n v="1185732"/>
    <d v="2021-09-05T00:00:00"/>
    <x v="4"/>
    <s v="Georgia"/>
    <x v="30"/>
    <x v="1"/>
    <n v="0.50000000000000011"/>
    <x v="0"/>
    <n v="8250"/>
    <n v="4125.0000000000009"/>
    <n v="1443.7500000000002"/>
    <n v="0.35"/>
    <n v="2021"/>
    <x v="8"/>
    <x v="8"/>
  </r>
  <r>
    <x v="0"/>
    <n v="1185732"/>
    <d v="2021-09-05T00:00:00"/>
    <x v="4"/>
    <s v="Georgia"/>
    <x v="30"/>
    <x v="2"/>
    <n v="0.4"/>
    <x v="1"/>
    <n v="7250"/>
    <n v="2900"/>
    <n v="725"/>
    <n v="0.25"/>
    <n v="2021"/>
    <x v="8"/>
    <x v="8"/>
  </r>
  <r>
    <x v="0"/>
    <n v="1185732"/>
    <d v="2021-09-05T00:00:00"/>
    <x v="4"/>
    <s v="Georgia"/>
    <x v="30"/>
    <x v="3"/>
    <n v="0.4"/>
    <x v="1"/>
    <n v="7000"/>
    <n v="2800"/>
    <n v="840"/>
    <n v="0.3"/>
    <n v="2021"/>
    <x v="8"/>
    <x v="8"/>
  </r>
  <r>
    <x v="0"/>
    <n v="1185732"/>
    <d v="2021-09-05T00:00:00"/>
    <x v="4"/>
    <s v="Georgia"/>
    <x v="30"/>
    <x v="4"/>
    <n v="0.5"/>
    <x v="0"/>
    <n v="7000"/>
    <n v="3500"/>
    <n v="1225"/>
    <n v="0.35"/>
    <n v="2021"/>
    <x v="8"/>
    <x v="8"/>
  </r>
  <r>
    <x v="0"/>
    <n v="1185732"/>
    <d v="2021-09-05T00:00:00"/>
    <x v="4"/>
    <s v="Georgia"/>
    <x v="30"/>
    <x v="5"/>
    <n v="0.55000000000000004"/>
    <x v="4"/>
    <n v="8000"/>
    <n v="4400"/>
    <n v="2200"/>
    <n v="0.5"/>
    <n v="2021"/>
    <x v="8"/>
    <x v="8"/>
  </r>
  <r>
    <x v="0"/>
    <n v="1185732"/>
    <d v="2021-10-07T00:00:00"/>
    <x v="4"/>
    <s v="Georgia"/>
    <x v="30"/>
    <x v="0"/>
    <n v="0.55000000000000004"/>
    <x v="4"/>
    <n v="9750"/>
    <n v="5362.5"/>
    <n v="2413.125"/>
    <n v="0.45"/>
    <n v="2021"/>
    <x v="9"/>
    <x v="9"/>
  </r>
  <r>
    <x v="0"/>
    <n v="1185732"/>
    <d v="2021-10-07T00:00:00"/>
    <x v="4"/>
    <s v="Georgia"/>
    <x v="30"/>
    <x v="1"/>
    <n v="0.45000000000000012"/>
    <x v="2"/>
    <n v="8000"/>
    <n v="3600.0000000000009"/>
    <n v="1260.0000000000002"/>
    <n v="0.35"/>
    <n v="2021"/>
    <x v="9"/>
    <x v="9"/>
  </r>
  <r>
    <x v="0"/>
    <n v="1185732"/>
    <d v="2021-10-07T00:00:00"/>
    <x v="4"/>
    <s v="Georgia"/>
    <x v="30"/>
    <x v="2"/>
    <n v="0.45000000000000012"/>
    <x v="2"/>
    <n v="6750"/>
    <n v="3037.5000000000009"/>
    <n v="759.37500000000023"/>
    <n v="0.25"/>
    <n v="2021"/>
    <x v="9"/>
    <x v="9"/>
  </r>
  <r>
    <x v="0"/>
    <n v="1185732"/>
    <d v="2021-10-07T00:00:00"/>
    <x v="4"/>
    <s v="Georgia"/>
    <x v="30"/>
    <x v="3"/>
    <n v="0.45000000000000012"/>
    <x v="2"/>
    <n v="6500"/>
    <n v="2925.0000000000009"/>
    <n v="877.50000000000023"/>
    <n v="0.3"/>
    <n v="2021"/>
    <x v="9"/>
    <x v="9"/>
  </r>
  <r>
    <x v="0"/>
    <n v="1185732"/>
    <d v="2021-10-07T00:00:00"/>
    <x v="4"/>
    <s v="Georgia"/>
    <x v="30"/>
    <x v="4"/>
    <n v="0.55000000000000004"/>
    <x v="4"/>
    <n v="6500"/>
    <n v="3575.0000000000005"/>
    <n v="1251.25"/>
    <n v="0.35"/>
    <n v="2021"/>
    <x v="9"/>
    <x v="9"/>
  </r>
  <r>
    <x v="0"/>
    <n v="1185732"/>
    <d v="2021-10-07T00:00:00"/>
    <x v="4"/>
    <s v="Georgia"/>
    <x v="30"/>
    <x v="5"/>
    <n v="0.6"/>
    <x v="3"/>
    <n v="7750"/>
    <n v="4650"/>
    <n v="2325"/>
    <n v="0.5"/>
    <n v="2021"/>
    <x v="9"/>
    <x v="9"/>
  </r>
  <r>
    <x v="0"/>
    <n v="1185732"/>
    <d v="2021-11-06T00:00:00"/>
    <x v="4"/>
    <s v="Georgia"/>
    <x v="30"/>
    <x v="0"/>
    <n v="0.55000000000000004"/>
    <x v="4"/>
    <n v="9250"/>
    <n v="5087.5"/>
    <n v="2289.375"/>
    <n v="0.45"/>
    <n v="2021"/>
    <x v="10"/>
    <x v="10"/>
  </r>
  <r>
    <x v="0"/>
    <n v="1185732"/>
    <d v="2021-11-06T00:00:00"/>
    <x v="4"/>
    <s v="Georgia"/>
    <x v="30"/>
    <x v="1"/>
    <n v="0.45000000000000012"/>
    <x v="2"/>
    <n v="7500"/>
    <n v="3375.0000000000009"/>
    <n v="1181.2500000000002"/>
    <n v="0.35"/>
    <n v="2021"/>
    <x v="10"/>
    <x v="10"/>
  </r>
  <r>
    <x v="0"/>
    <n v="1185732"/>
    <d v="2021-11-06T00:00:00"/>
    <x v="4"/>
    <s v="Georgia"/>
    <x v="30"/>
    <x v="2"/>
    <n v="0.45000000000000012"/>
    <x v="2"/>
    <n v="6950"/>
    <n v="3127.5000000000009"/>
    <n v="781.87500000000023"/>
    <n v="0.25"/>
    <n v="2021"/>
    <x v="10"/>
    <x v="10"/>
  </r>
  <r>
    <x v="0"/>
    <n v="1185732"/>
    <d v="2021-11-06T00:00:00"/>
    <x v="4"/>
    <s v="Georgia"/>
    <x v="30"/>
    <x v="3"/>
    <n v="0.55000000000000016"/>
    <x v="4"/>
    <n v="7500"/>
    <n v="4125.0000000000009"/>
    <n v="1237.5000000000002"/>
    <n v="0.3"/>
    <n v="2021"/>
    <x v="10"/>
    <x v="10"/>
  </r>
  <r>
    <x v="0"/>
    <n v="1185732"/>
    <d v="2021-11-06T00:00:00"/>
    <x v="4"/>
    <s v="Georgia"/>
    <x v="30"/>
    <x v="4"/>
    <n v="0.70000000000000007"/>
    <x v="6"/>
    <n v="7250"/>
    <n v="5075.0000000000009"/>
    <n v="1776.2500000000002"/>
    <n v="0.35"/>
    <n v="2021"/>
    <x v="10"/>
    <x v="10"/>
  </r>
  <r>
    <x v="0"/>
    <n v="1185732"/>
    <d v="2021-11-06T00:00:00"/>
    <x v="4"/>
    <s v="Georgia"/>
    <x v="30"/>
    <x v="5"/>
    <n v="0.75"/>
    <x v="11"/>
    <n v="8250"/>
    <n v="6187.5"/>
    <n v="3093.75"/>
    <n v="0.5"/>
    <n v="2021"/>
    <x v="10"/>
    <x v="10"/>
  </r>
  <r>
    <x v="0"/>
    <n v="1185732"/>
    <d v="2021-12-05T00:00:00"/>
    <x v="4"/>
    <s v="Georgia"/>
    <x v="30"/>
    <x v="0"/>
    <n v="0.70000000000000007"/>
    <x v="6"/>
    <n v="10750"/>
    <n v="7525.0000000000009"/>
    <n v="3386.2500000000005"/>
    <n v="0.45"/>
    <n v="2021"/>
    <x v="11"/>
    <x v="11"/>
  </r>
  <r>
    <x v="0"/>
    <n v="1185732"/>
    <d v="2021-12-05T00:00:00"/>
    <x v="4"/>
    <s v="Georgia"/>
    <x v="30"/>
    <x v="1"/>
    <n v="0.60000000000000009"/>
    <x v="3"/>
    <n v="8750"/>
    <n v="5250.0000000000009"/>
    <n v="1837.5000000000002"/>
    <n v="0.35"/>
    <n v="2021"/>
    <x v="11"/>
    <x v="11"/>
  </r>
  <r>
    <x v="0"/>
    <n v="1185732"/>
    <d v="2021-12-05T00:00:00"/>
    <x v="4"/>
    <s v="Georgia"/>
    <x v="30"/>
    <x v="2"/>
    <n v="0.60000000000000009"/>
    <x v="3"/>
    <n v="8250"/>
    <n v="4950.0000000000009"/>
    <n v="1237.5000000000002"/>
    <n v="0.25"/>
    <n v="2021"/>
    <x v="11"/>
    <x v="11"/>
  </r>
  <r>
    <x v="0"/>
    <n v="1185732"/>
    <d v="2021-12-05T00:00:00"/>
    <x v="4"/>
    <s v="Georgia"/>
    <x v="30"/>
    <x v="3"/>
    <n v="0.60000000000000009"/>
    <x v="3"/>
    <n v="7750"/>
    <n v="4650.0000000000009"/>
    <n v="1395.0000000000002"/>
    <n v="0.3"/>
    <n v="2021"/>
    <x v="11"/>
    <x v="11"/>
  </r>
  <r>
    <x v="0"/>
    <n v="1185732"/>
    <d v="2021-12-05T00:00:00"/>
    <x v="4"/>
    <s v="Georgia"/>
    <x v="30"/>
    <x v="4"/>
    <n v="0.70000000000000007"/>
    <x v="6"/>
    <n v="7750"/>
    <n v="5425.0000000000009"/>
    <n v="1898.7500000000002"/>
    <n v="0.35"/>
    <n v="2021"/>
    <x v="11"/>
    <x v="11"/>
  </r>
  <r>
    <x v="0"/>
    <n v="1185732"/>
    <d v="2021-12-05T00:00:00"/>
    <x v="4"/>
    <s v="Georgia"/>
    <x v="30"/>
    <x v="5"/>
    <n v="0.75"/>
    <x v="11"/>
    <n v="8750"/>
    <n v="6562.5"/>
    <n v="3281.25"/>
    <n v="0.5"/>
    <n v="2021"/>
    <x v="11"/>
    <x v="11"/>
  </r>
  <r>
    <x v="0"/>
    <n v="1185732"/>
    <d v="2021-01-06T00:00:00"/>
    <x v="4"/>
    <s v="South Carolina"/>
    <x v="31"/>
    <x v="0"/>
    <n v="0.35000000000000003"/>
    <x v="8"/>
    <n v="9250"/>
    <n v="3237.5000000000005"/>
    <n v="1295.0000000000002"/>
    <n v="0.4"/>
    <n v="2021"/>
    <x v="0"/>
    <x v="0"/>
  </r>
  <r>
    <x v="0"/>
    <n v="1185732"/>
    <d v="2021-01-06T00:00:00"/>
    <x v="4"/>
    <s v="South Carolina"/>
    <x v="31"/>
    <x v="1"/>
    <n v="0.35000000000000003"/>
    <x v="8"/>
    <n v="7250"/>
    <n v="2537.5000000000005"/>
    <n v="888.12500000000011"/>
    <n v="0.35"/>
    <n v="2021"/>
    <x v="0"/>
    <x v="0"/>
  </r>
  <r>
    <x v="0"/>
    <n v="1185732"/>
    <d v="2021-01-06T00:00:00"/>
    <x v="4"/>
    <s v="South Carolina"/>
    <x v="31"/>
    <x v="2"/>
    <n v="0.25000000000000006"/>
    <x v="7"/>
    <n v="7250"/>
    <n v="1812.5000000000005"/>
    <n v="725.00000000000023"/>
    <n v="0.4"/>
    <n v="2021"/>
    <x v="0"/>
    <x v="0"/>
  </r>
  <r>
    <x v="0"/>
    <n v="1185732"/>
    <d v="2021-01-06T00:00:00"/>
    <x v="4"/>
    <s v="South Carolina"/>
    <x v="31"/>
    <x v="3"/>
    <n v="0.3"/>
    <x v="9"/>
    <n v="5750"/>
    <n v="1725"/>
    <n v="690"/>
    <n v="0.4"/>
    <n v="2021"/>
    <x v="0"/>
    <x v="0"/>
  </r>
  <r>
    <x v="0"/>
    <n v="1185732"/>
    <d v="2021-01-06T00:00:00"/>
    <x v="4"/>
    <s v="South Carolina"/>
    <x v="31"/>
    <x v="4"/>
    <n v="0.45"/>
    <x v="2"/>
    <n v="6250"/>
    <n v="2812.5"/>
    <n v="984.37499999999989"/>
    <n v="0.35"/>
    <n v="2021"/>
    <x v="0"/>
    <x v="0"/>
  </r>
  <r>
    <x v="0"/>
    <n v="1185732"/>
    <d v="2021-01-06T00:00:00"/>
    <x v="4"/>
    <s v="South Carolina"/>
    <x v="31"/>
    <x v="5"/>
    <n v="0.35000000000000003"/>
    <x v="8"/>
    <n v="7250"/>
    <n v="2537.5000000000005"/>
    <n v="1268.7500000000002"/>
    <n v="0.5"/>
    <n v="2021"/>
    <x v="0"/>
    <x v="0"/>
  </r>
  <r>
    <x v="0"/>
    <n v="1185732"/>
    <d v="2021-02-04T00:00:00"/>
    <x v="4"/>
    <s v="South Carolina"/>
    <x v="31"/>
    <x v="0"/>
    <n v="0.35000000000000003"/>
    <x v="8"/>
    <n v="9750"/>
    <n v="3412.5000000000005"/>
    <n v="1365.0000000000002"/>
    <n v="0.4"/>
    <n v="2021"/>
    <x v="1"/>
    <x v="1"/>
  </r>
  <r>
    <x v="0"/>
    <n v="1185732"/>
    <d v="2021-02-04T00:00:00"/>
    <x v="4"/>
    <s v="South Carolina"/>
    <x v="31"/>
    <x v="1"/>
    <n v="0.35000000000000003"/>
    <x v="8"/>
    <n v="6250"/>
    <n v="2187.5"/>
    <n v="765.625"/>
    <n v="0.35"/>
    <n v="2021"/>
    <x v="1"/>
    <x v="1"/>
  </r>
  <r>
    <x v="0"/>
    <n v="1185732"/>
    <d v="2021-02-04T00:00:00"/>
    <x v="4"/>
    <s v="South Carolina"/>
    <x v="31"/>
    <x v="2"/>
    <n v="0.25000000000000006"/>
    <x v="7"/>
    <n v="6750"/>
    <n v="1687.5000000000005"/>
    <n v="675.00000000000023"/>
    <n v="0.4"/>
    <n v="2021"/>
    <x v="1"/>
    <x v="1"/>
  </r>
  <r>
    <x v="0"/>
    <n v="1185732"/>
    <d v="2021-02-04T00:00:00"/>
    <x v="4"/>
    <s v="South Carolina"/>
    <x v="31"/>
    <x v="3"/>
    <n v="0.3"/>
    <x v="9"/>
    <n v="5250"/>
    <n v="1575"/>
    <n v="630"/>
    <n v="0.4"/>
    <n v="2021"/>
    <x v="1"/>
    <x v="1"/>
  </r>
  <r>
    <x v="0"/>
    <n v="1185732"/>
    <d v="2021-02-04T00:00:00"/>
    <x v="4"/>
    <s v="South Carolina"/>
    <x v="31"/>
    <x v="4"/>
    <n v="0.45"/>
    <x v="2"/>
    <n v="6000"/>
    <n v="2700"/>
    <n v="944.99999999999989"/>
    <n v="0.35"/>
    <n v="2021"/>
    <x v="1"/>
    <x v="1"/>
  </r>
  <r>
    <x v="0"/>
    <n v="1185732"/>
    <d v="2021-02-04T00:00:00"/>
    <x v="4"/>
    <s v="South Carolina"/>
    <x v="31"/>
    <x v="5"/>
    <n v="0.3"/>
    <x v="9"/>
    <n v="7000"/>
    <n v="2100"/>
    <n v="1050"/>
    <n v="0.5"/>
    <n v="2021"/>
    <x v="1"/>
    <x v="1"/>
  </r>
  <r>
    <x v="0"/>
    <n v="1185732"/>
    <d v="2021-03-02T00:00:00"/>
    <x v="4"/>
    <s v="South Carolina"/>
    <x v="31"/>
    <x v="0"/>
    <n v="0.3"/>
    <x v="9"/>
    <n v="9200"/>
    <n v="2760"/>
    <n v="1104"/>
    <n v="0.4"/>
    <n v="2021"/>
    <x v="2"/>
    <x v="2"/>
  </r>
  <r>
    <x v="0"/>
    <n v="1185732"/>
    <d v="2021-03-02T00:00:00"/>
    <x v="4"/>
    <s v="South Carolina"/>
    <x v="31"/>
    <x v="1"/>
    <n v="0.3"/>
    <x v="9"/>
    <n v="6000"/>
    <n v="1800"/>
    <n v="630"/>
    <n v="0.35"/>
    <n v="2021"/>
    <x v="2"/>
    <x v="2"/>
  </r>
  <r>
    <x v="0"/>
    <n v="1185732"/>
    <d v="2021-03-02T00:00:00"/>
    <x v="4"/>
    <s v="South Carolina"/>
    <x v="31"/>
    <x v="2"/>
    <n v="0.2"/>
    <x v="12"/>
    <n v="6250"/>
    <n v="1250"/>
    <n v="500"/>
    <n v="0.4"/>
    <n v="2021"/>
    <x v="2"/>
    <x v="2"/>
  </r>
  <r>
    <x v="0"/>
    <n v="1185732"/>
    <d v="2021-03-02T00:00:00"/>
    <x v="4"/>
    <s v="South Carolina"/>
    <x v="31"/>
    <x v="3"/>
    <n v="0.24999999999999994"/>
    <x v="7"/>
    <n v="4750"/>
    <n v="1187.4999999999998"/>
    <n v="474.99999999999994"/>
    <n v="0.4"/>
    <n v="2021"/>
    <x v="2"/>
    <x v="2"/>
  </r>
  <r>
    <x v="0"/>
    <n v="1185732"/>
    <d v="2021-03-02T00:00:00"/>
    <x v="4"/>
    <s v="South Carolina"/>
    <x v="31"/>
    <x v="4"/>
    <n v="0.40000000000000008"/>
    <x v="1"/>
    <n v="5250"/>
    <n v="2100.0000000000005"/>
    <n v="735.00000000000011"/>
    <n v="0.35"/>
    <n v="2021"/>
    <x v="2"/>
    <x v="2"/>
  </r>
  <r>
    <x v="0"/>
    <n v="1185732"/>
    <d v="2021-03-02T00:00:00"/>
    <x v="4"/>
    <s v="South Carolina"/>
    <x v="31"/>
    <x v="5"/>
    <n v="0.3"/>
    <x v="9"/>
    <n v="6250"/>
    <n v="1875"/>
    <n v="937.5"/>
    <n v="0.5"/>
    <n v="2021"/>
    <x v="2"/>
    <x v="2"/>
  </r>
  <r>
    <x v="0"/>
    <n v="1185732"/>
    <d v="2021-04-03T00:00:00"/>
    <x v="4"/>
    <s v="South Carolina"/>
    <x v="31"/>
    <x v="0"/>
    <n v="0.3"/>
    <x v="9"/>
    <n v="8750"/>
    <n v="2625"/>
    <n v="1050"/>
    <n v="0.4"/>
    <n v="2021"/>
    <x v="3"/>
    <x v="3"/>
  </r>
  <r>
    <x v="0"/>
    <n v="1185732"/>
    <d v="2021-04-03T00:00:00"/>
    <x v="4"/>
    <s v="South Carolina"/>
    <x v="31"/>
    <x v="1"/>
    <n v="0.3"/>
    <x v="9"/>
    <n v="5750"/>
    <n v="1725"/>
    <n v="603.75"/>
    <n v="0.35"/>
    <n v="2021"/>
    <x v="3"/>
    <x v="3"/>
  </r>
  <r>
    <x v="0"/>
    <n v="1185732"/>
    <d v="2021-04-03T00:00:00"/>
    <x v="4"/>
    <s v="South Carolina"/>
    <x v="31"/>
    <x v="2"/>
    <n v="0.2"/>
    <x v="12"/>
    <n v="5750"/>
    <n v="1150"/>
    <n v="460"/>
    <n v="0.4"/>
    <n v="2021"/>
    <x v="3"/>
    <x v="3"/>
  </r>
  <r>
    <x v="0"/>
    <n v="1185732"/>
    <d v="2021-04-03T00:00:00"/>
    <x v="4"/>
    <s v="South Carolina"/>
    <x v="31"/>
    <x v="3"/>
    <n v="0.24999999999999994"/>
    <x v="7"/>
    <n v="5000"/>
    <n v="1249.9999999999998"/>
    <n v="499.99999999999994"/>
    <n v="0.4"/>
    <n v="2021"/>
    <x v="3"/>
    <x v="3"/>
  </r>
  <r>
    <x v="0"/>
    <n v="1185732"/>
    <d v="2021-04-03T00:00:00"/>
    <x v="4"/>
    <s v="South Carolina"/>
    <x v="31"/>
    <x v="4"/>
    <n v="0.45"/>
    <x v="2"/>
    <n v="5250"/>
    <n v="2362.5"/>
    <n v="826.875"/>
    <n v="0.35"/>
    <n v="2021"/>
    <x v="3"/>
    <x v="3"/>
  </r>
  <r>
    <x v="0"/>
    <n v="1185732"/>
    <d v="2021-04-03T00:00:00"/>
    <x v="4"/>
    <s v="South Carolina"/>
    <x v="31"/>
    <x v="5"/>
    <n v="0.35000000000000003"/>
    <x v="8"/>
    <n v="6750"/>
    <n v="2362.5"/>
    <n v="1181.25"/>
    <n v="0.5"/>
    <n v="2021"/>
    <x v="3"/>
    <x v="3"/>
  </r>
  <r>
    <x v="0"/>
    <n v="1185732"/>
    <d v="2021-05-02T00:00:00"/>
    <x v="4"/>
    <s v="South Carolina"/>
    <x v="31"/>
    <x v="0"/>
    <n v="0.45"/>
    <x v="2"/>
    <n v="9450"/>
    <n v="4252.5"/>
    <n v="1701"/>
    <n v="0.4"/>
    <n v="2021"/>
    <x v="4"/>
    <x v="4"/>
  </r>
  <r>
    <x v="0"/>
    <n v="1185732"/>
    <d v="2021-05-02T00:00:00"/>
    <x v="4"/>
    <s v="South Carolina"/>
    <x v="31"/>
    <x v="1"/>
    <n v="0.45"/>
    <x v="2"/>
    <n v="6500"/>
    <n v="2925"/>
    <n v="1023.7499999999999"/>
    <n v="0.35"/>
    <n v="2021"/>
    <x v="4"/>
    <x v="4"/>
  </r>
  <r>
    <x v="0"/>
    <n v="1185732"/>
    <d v="2021-05-02T00:00:00"/>
    <x v="4"/>
    <s v="South Carolina"/>
    <x v="31"/>
    <x v="2"/>
    <n v="0.4"/>
    <x v="1"/>
    <n v="6250"/>
    <n v="2500"/>
    <n v="1000"/>
    <n v="0.4"/>
    <n v="2021"/>
    <x v="4"/>
    <x v="4"/>
  </r>
  <r>
    <x v="0"/>
    <n v="1185732"/>
    <d v="2021-05-02T00:00:00"/>
    <x v="4"/>
    <s v="South Carolina"/>
    <x v="31"/>
    <x v="3"/>
    <n v="0.4"/>
    <x v="1"/>
    <n v="5750"/>
    <n v="2300"/>
    <n v="920"/>
    <n v="0.4"/>
    <n v="2021"/>
    <x v="4"/>
    <x v="4"/>
  </r>
  <r>
    <x v="0"/>
    <n v="1185732"/>
    <d v="2021-05-02T00:00:00"/>
    <x v="4"/>
    <s v="South Carolina"/>
    <x v="31"/>
    <x v="4"/>
    <n v="0.49999999999999994"/>
    <x v="0"/>
    <n v="6000"/>
    <n v="2999.9999999999995"/>
    <n v="1049.9999999999998"/>
    <n v="0.35"/>
    <n v="2021"/>
    <x v="4"/>
    <x v="4"/>
  </r>
  <r>
    <x v="0"/>
    <n v="1185732"/>
    <d v="2021-05-02T00:00:00"/>
    <x v="4"/>
    <s v="South Carolina"/>
    <x v="31"/>
    <x v="5"/>
    <n v="0.54999999999999993"/>
    <x v="4"/>
    <n v="7000"/>
    <n v="3849.9999999999995"/>
    <n v="1924.9999999999998"/>
    <n v="0.5"/>
    <n v="2021"/>
    <x v="4"/>
    <x v="4"/>
  </r>
  <r>
    <x v="0"/>
    <n v="1185732"/>
    <d v="2021-06-04T00:00:00"/>
    <x v="4"/>
    <s v="South Carolina"/>
    <x v="31"/>
    <x v="0"/>
    <n v="0.49999999999999994"/>
    <x v="0"/>
    <n v="9500"/>
    <n v="4749.9999999999991"/>
    <n v="1899.9999999999998"/>
    <n v="0.4"/>
    <n v="2021"/>
    <x v="5"/>
    <x v="5"/>
  </r>
  <r>
    <x v="0"/>
    <n v="1185732"/>
    <d v="2021-06-04T00:00:00"/>
    <x v="4"/>
    <s v="South Carolina"/>
    <x v="31"/>
    <x v="1"/>
    <n v="0.45"/>
    <x v="2"/>
    <n v="7000"/>
    <n v="3150"/>
    <n v="1102.5"/>
    <n v="0.35"/>
    <n v="2021"/>
    <x v="5"/>
    <x v="5"/>
  </r>
  <r>
    <x v="0"/>
    <n v="1185732"/>
    <d v="2021-06-04T00:00:00"/>
    <x v="4"/>
    <s v="South Carolina"/>
    <x v="31"/>
    <x v="2"/>
    <n v="0.5"/>
    <x v="0"/>
    <n v="6750"/>
    <n v="3375"/>
    <n v="1350"/>
    <n v="0.4"/>
    <n v="2021"/>
    <x v="5"/>
    <x v="5"/>
  </r>
  <r>
    <x v="0"/>
    <n v="1185732"/>
    <d v="2021-06-04T00:00:00"/>
    <x v="4"/>
    <s v="South Carolina"/>
    <x v="31"/>
    <x v="3"/>
    <n v="0.5"/>
    <x v="0"/>
    <n v="6500"/>
    <n v="3250"/>
    <n v="1300"/>
    <n v="0.4"/>
    <n v="2021"/>
    <x v="5"/>
    <x v="5"/>
  </r>
  <r>
    <x v="0"/>
    <n v="1185732"/>
    <d v="2021-06-04T00:00:00"/>
    <x v="4"/>
    <s v="South Carolina"/>
    <x v="31"/>
    <x v="4"/>
    <n v="0.65"/>
    <x v="5"/>
    <n v="6500"/>
    <n v="4225"/>
    <n v="1478.75"/>
    <n v="0.35"/>
    <n v="2021"/>
    <x v="5"/>
    <x v="5"/>
  </r>
  <r>
    <x v="0"/>
    <n v="1185732"/>
    <d v="2021-06-04T00:00:00"/>
    <x v="4"/>
    <s v="South Carolina"/>
    <x v="31"/>
    <x v="5"/>
    <n v="0.70000000000000007"/>
    <x v="6"/>
    <n v="8250"/>
    <n v="5775.0000000000009"/>
    <n v="2887.5000000000005"/>
    <n v="0.5"/>
    <n v="2021"/>
    <x v="5"/>
    <x v="5"/>
  </r>
  <r>
    <x v="0"/>
    <n v="1185732"/>
    <d v="2021-07-02T00:00:00"/>
    <x v="4"/>
    <s v="South Carolina"/>
    <x v="31"/>
    <x v="0"/>
    <n v="0.65"/>
    <x v="5"/>
    <n v="10500"/>
    <n v="6825"/>
    <n v="2730"/>
    <n v="0.4"/>
    <n v="2021"/>
    <x v="6"/>
    <x v="6"/>
  </r>
  <r>
    <x v="0"/>
    <n v="1185732"/>
    <d v="2021-07-02T00:00:00"/>
    <x v="4"/>
    <s v="South Carolina"/>
    <x v="31"/>
    <x v="1"/>
    <n v="0.60000000000000009"/>
    <x v="3"/>
    <n v="8000"/>
    <n v="4800.0000000000009"/>
    <n v="1680.0000000000002"/>
    <n v="0.35"/>
    <n v="2021"/>
    <x v="6"/>
    <x v="6"/>
  </r>
  <r>
    <x v="0"/>
    <n v="1185732"/>
    <d v="2021-07-02T00:00:00"/>
    <x v="4"/>
    <s v="South Carolina"/>
    <x v="31"/>
    <x v="2"/>
    <n v="0.55000000000000004"/>
    <x v="4"/>
    <n v="7250"/>
    <n v="3987.5000000000005"/>
    <n v="1595.0000000000002"/>
    <n v="0.4"/>
    <n v="2021"/>
    <x v="6"/>
    <x v="6"/>
  </r>
  <r>
    <x v="0"/>
    <n v="1185732"/>
    <d v="2021-07-02T00:00:00"/>
    <x v="4"/>
    <s v="South Carolina"/>
    <x v="31"/>
    <x v="3"/>
    <n v="0.55000000000000004"/>
    <x v="4"/>
    <n v="6750"/>
    <n v="3712.5000000000005"/>
    <n v="1485.0000000000002"/>
    <n v="0.4"/>
    <n v="2021"/>
    <x v="6"/>
    <x v="6"/>
  </r>
  <r>
    <x v="0"/>
    <n v="1185732"/>
    <d v="2021-07-02T00:00:00"/>
    <x v="4"/>
    <s v="South Carolina"/>
    <x v="31"/>
    <x v="4"/>
    <n v="0.65"/>
    <x v="5"/>
    <n v="7000"/>
    <n v="4550"/>
    <n v="1592.5"/>
    <n v="0.35"/>
    <n v="2021"/>
    <x v="6"/>
    <x v="6"/>
  </r>
  <r>
    <x v="0"/>
    <n v="1185732"/>
    <d v="2021-07-02T00:00:00"/>
    <x v="4"/>
    <s v="South Carolina"/>
    <x v="31"/>
    <x v="5"/>
    <n v="0.70000000000000007"/>
    <x v="6"/>
    <n v="8750"/>
    <n v="6125.0000000000009"/>
    <n v="3062.5000000000005"/>
    <n v="0.5"/>
    <n v="2021"/>
    <x v="6"/>
    <x v="6"/>
  </r>
  <r>
    <x v="0"/>
    <n v="1185732"/>
    <d v="2021-08-03T00:00:00"/>
    <x v="4"/>
    <s v="South Carolina"/>
    <x v="31"/>
    <x v="0"/>
    <n v="0.65"/>
    <x v="5"/>
    <n v="10250"/>
    <n v="6662.5"/>
    <n v="2665"/>
    <n v="0.4"/>
    <n v="2021"/>
    <x v="7"/>
    <x v="7"/>
  </r>
  <r>
    <x v="0"/>
    <n v="1185732"/>
    <d v="2021-08-03T00:00:00"/>
    <x v="4"/>
    <s v="South Carolina"/>
    <x v="31"/>
    <x v="1"/>
    <n v="0.60000000000000009"/>
    <x v="3"/>
    <n v="8000"/>
    <n v="4800.0000000000009"/>
    <n v="1680.0000000000002"/>
    <n v="0.35"/>
    <n v="2021"/>
    <x v="7"/>
    <x v="7"/>
  </r>
  <r>
    <x v="0"/>
    <n v="1185732"/>
    <d v="2021-08-03T00:00:00"/>
    <x v="4"/>
    <s v="South Carolina"/>
    <x v="31"/>
    <x v="2"/>
    <n v="0.55000000000000004"/>
    <x v="4"/>
    <n v="7250"/>
    <n v="3987.5000000000005"/>
    <n v="1595.0000000000002"/>
    <n v="0.4"/>
    <n v="2021"/>
    <x v="7"/>
    <x v="7"/>
  </r>
  <r>
    <x v="0"/>
    <n v="1185732"/>
    <d v="2021-08-03T00:00:00"/>
    <x v="4"/>
    <s v="South Carolina"/>
    <x v="31"/>
    <x v="3"/>
    <n v="0.45"/>
    <x v="2"/>
    <n v="6750"/>
    <n v="3037.5"/>
    <n v="1215"/>
    <n v="0.4"/>
    <n v="2021"/>
    <x v="7"/>
    <x v="7"/>
  </r>
  <r>
    <x v="0"/>
    <n v="1185732"/>
    <d v="2021-08-03T00:00:00"/>
    <x v="4"/>
    <s v="South Carolina"/>
    <x v="31"/>
    <x v="4"/>
    <n v="0.55000000000000004"/>
    <x v="4"/>
    <n v="6500"/>
    <n v="3575.0000000000005"/>
    <n v="1251.25"/>
    <n v="0.35"/>
    <n v="2021"/>
    <x v="7"/>
    <x v="7"/>
  </r>
  <r>
    <x v="0"/>
    <n v="1185732"/>
    <d v="2021-08-03T00:00:00"/>
    <x v="4"/>
    <s v="South Carolina"/>
    <x v="31"/>
    <x v="5"/>
    <n v="0.60000000000000009"/>
    <x v="3"/>
    <n v="8250"/>
    <n v="4950.0000000000009"/>
    <n v="2475.0000000000005"/>
    <n v="0.5"/>
    <n v="2021"/>
    <x v="7"/>
    <x v="7"/>
  </r>
  <r>
    <x v="0"/>
    <n v="1185732"/>
    <d v="2021-09-02T00:00:00"/>
    <x v="4"/>
    <s v="South Carolina"/>
    <x v="31"/>
    <x v="0"/>
    <n v="0.55000000000000004"/>
    <x v="4"/>
    <n v="9250"/>
    <n v="5087.5"/>
    <n v="2035"/>
    <n v="0.4"/>
    <n v="2021"/>
    <x v="8"/>
    <x v="8"/>
  </r>
  <r>
    <x v="0"/>
    <n v="1185732"/>
    <d v="2021-09-02T00:00:00"/>
    <x v="4"/>
    <s v="South Carolina"/>
    <x v="31"/>
    <x v="1"/>
    <n v="0.50000000000000011"/>
    <x v="0"/>
    <n v="7250"/>
    <n v="3625.0000000000009"/>
    <n v="1268.7500000000002"/>
    <n v="0.35"/>
    <n v="2021"/>
    <x v="8"/>
    <x v="8"/>
  </r>
  <r>
    <x v="0"/>
    <n v="1185732"/>
    <d v="2021-09-02T00:00:00"/>
    <x v="4"/>
    <s v="South Carolina"/>
    <x v="31"/>
    <x v="2"/>
    <n v="0.30000000000000004"/>
    <x v="9"/>
    <n v="6250"/>
    <n v="1875.0000000000002"/>
    <n v="750.00000000000011"/>
    <n v="0.4"/>
    <n v="2021"/>
    <x v="8"/>
    <x v="8"/>
  </r>
  <r>
    <x v="0"/>
    <n v="1185732"/>
    <d v="2021-09-02T00:00:00"/>
    <x v="4"/>
    <s v="South Carolina"/>
    <x v="31"/>
    <x v="3"/>
    <n v="0.30000000000000004"/>
    <x v="9"/>
    <n v="6000"/>
    <n v="1800.0000000000002"/>
    <n v="720.00000000000011"/>
    <n v="0.4"/>
    <n v="2021"/>
    <x v="8"/>
    <x v="8"/>
  </r>
  <r>
    <x v="0"/>
    <n v="1185732"/>
    <d v="2021-09-02T00:00:00"/>
    <x v="4"/>
    <s v="South Carolina"/>
    <x v="31"/>
    <x v="4"/>
    <n v="0.4"/>
    <x v="1"/>
    <n v="6000"/>
    <n v="2400"/>
    <n v="840"/>
    <n v="0.35"/>
    <n v="2021"/>
    <x v="8"/>
    <x v="8"/>
  </r>
  <r>
    <x v="0"/>
    <n v="1185732"/>
    <d v="2021-09-02T00:00:00"/>
    <x v="4"/>
    <s v="South Carolina"/>
    <x v="31"/>
    <x v="5"/>
    <n v="0.45000000000000007"/>
    <x v="2"/>
    <n v="7000"/>
    <n v="3150.0000000000005"/>
    <n v="1575.0000000000002"/>
    <n v="0.5"/>
    <n v="2021"/>
    <x v="8"/>
    <x v="8"/>
  </r>
  <r>
    <x v="0"/>
    <n v="1185732"/>
    <d v="2021-10-04T00:00:00"/>
    <x v="4"/>
    <s v="South Carolina"/>
    <x v="31"/>
    <x v="0"/>
    <n v="0.45000000000000007"/>
    <x v="2"/>
    <n v="8750"/>
    <n v="3937.5000000000005"/>
    <n v="1575.0000000000002"/>
    <n v="0.4"/>
    <n v="2021"/>
    <x v="9"/>
    <x v="9"/>
  </r>
  <r>
    <x v="0"/>
    <n v="1185732"/>
    <d v="2021-10-04T00:00:00"/>
    <x v="4"/>
    <s v="South Carolina"/>
    <x v="31"/>
    <x v="1"/>
    <n v="0.35000000000000009"/>
    <x v="8"/>
    <n v="7000"/>
    <n v="2450.0000000000005"/>
    <n v="857.50000000000011"/>
    <n v="0.35"/>
    <n v="2021"/>
    <x v="9"/>
    <x v="9"/>
  </r>
  <r>
    <x v="0"/>
    <n v="1185732"/>
    <d v="2021-10-04T00:00:00"/>
    <x v="4"/>
    <s v="South Carolina"/>
    <x v="31"/>
    <x v="2"/>
    <n v="0.35000000000000009"/>
    <x v="8"/>
    <n v="5750"/>
    <n v="2012.5000000000005"/>
    <n v="805.00000000000023"/>
    <n v="0.4"/>
    <n v="2021"/>
    <x v="9"/>
    <x v="9"/>
  </r>
  <r>
    <x v="0"/>
    <n v="1185732"/>
    <d v="2021-10-04T00:00:00"/>
    <x v="4"/>
    <s v="South Carolina"/>
    <x v="31"/>
    <x v="3"/>
    <n v="0.35000000000000009"/>
    <x v="8"/>
    <n v="5500"/>
    <n v="1925.0000000000005"/>
    <n v="770.00000000000023"/>
    <n v="0.4"/>
    <n v="2021"/>
    <x v="9"/>
    <x v="9"/>
  </r>
  <r>
    <x v="0"/>
    <n v="1185732"/>
    <d v="2021-10-04T00:00:00"/>
    <x v="4"/>
    <s v="South Carolina"/>
    <x v="31"/>
    <x v="4"/>
    <n v="0.45000000000000007"/>
    <x v="2"/>
    <n v="5500"/>
    <n v="2475.0000000000005"/>
    <n v="866.25000000000011"/>
    <n v="0.35"/>
    <n v="2021"/>
    <x v="9"/>
    <x v="9"/>
  </r>
  <r>
    <x v="0"/>
    <n v="1185732"/>
    <d v="2021-10-04T00:00:00"/>
    <x v="4"/>
    <s v="South Carolina"/>
    <x v="31"/>
    <x v="5"/>
    <n v="0.5"/>
    <x v="0"/>
    <n v="6750"/>
    <n v="3375"/>
    <n v="1687.5"/>
    <n v="0.5"/>
    <n v="2021"/>
    <x v="9"/>
    <x v="9"/>
  </r>
  <r>
    <x v="0"/>
    <n v="1185732"/>
    <d v="2021-11-03T00:00:00"/>
    <x v="4"/>
    <s v="South Carolina"/>
    <x v="31"/>
    <x v="0"/>
    <n v="0.45000000000000007"/>
    <x v="2"/>
    <n v="8250"/>
    <n v="3712.5000000000005"/>
    <n v="1485.0000000000002"/>
    <n v="0.4"/>
    <n v="2021"/>
    <x v="10"/>
    <x v="10"/>
  </r>
  <r>
    <x v="0"/>
    <n v="1185732"/>
    <d v="2021-11-03T00:00:00"/>
    <x v="4"/>
    <s v="South Carolina"/>
    <x v="31"/>
    <x v="1"/>
    <n v="0.35000000000000009"/>
    <x v="8"/>
    <n v="6500"/>
    <n v="2275.0000000000005"/>
    <n v="796.25000000000011"/>
    <n v="0.35"/>
    <n v="2021"/>
    <x v="10"/>
    <x v="10"/>
  </r>
  <r>
    <x v="0"/>
    <n v="1185732"/>
    <d v="2021-11-03T00:00:00"/>
    <x v="4"/>
    <s v="South Carolina"/>
    <x v="31"/>
    <x v="2"/>
    <n v="0.40000000000000013"/>
    <x v="1"/>
    <n v="5950"/>
    <n v="2380.0000000000009"/>
    <n v="952.00000000000045"/>
    <n v="0.4"/>
    <n v="2021"/>
    <x v="10"/>
    <x v="10"/>
  </r>
  <r>
    <x v="0"/>
    <n v="1185732"/>
    <d v="2021-11-03T00:00:00"/>
    <x v="4"/>
    <s v="South Carolina"/>
    <x v="31"/>
    <x v="3"/>
    <n v="0.6000000000000002"/>
    <x v="3"/>
    <n v="6500"/>
    <n v="3900.0000000000014"/>
    <n v="1560.0000000000007"/>
    <n v="0.4"/>
    <n v="2021"/>
    <x v="10"/>
    <x v="10"/>
  </r>
  <r>
    <x v="0"/>
    <n v="1185732"/>
    <d v="2021-11-03T00:00:00"/>
    <x v="4"/>
    <s v="South Carolina"/>
    <x v="31"/>
    <x v="4"/>
    <n v="0.75000000000000011"/>
    <x v="11"/>
    <n v="6250"/>
    <n v="4687.5000000000009"/>
    <n v="1640.6250000000002"/>
    <n v="0.35"/>
    <n v="2021"/>
    <x v="10"/>
    <x v="10"/>
  </r>
  <r>
    <x v="0"/>
    <n v="1185732"/>
    <d v="2021-11-03T00:00:00"/>
    <x v="4"/>
    <s v="South Carolina"/>
    <x v="31"/>
    <x v="5"/>
    <n v="0.75"/>
    <x v="11"/>
    <n v="7250"/>
    <n v="5437.5"/>
    <n v="2718.75"/>
    <n v="0.5"/>
    <n v="2021"/>
    <x v="10"/>
    <x v="10"/>
  </r>
  <r>
    <x v="0"/>
    <n v="1185732"/>
    <d v="2021-12-02T00:00:00"/>
    <x v="4"/>
    <s v="South Carolina"/>
    <x v="31"/>
    <x v="0"/>
    <n v="0.70000000000000007"/>
    <x v="6"/>
    <n v="9750"/>
    <n v="6825.0000000000009"/>
    <n v="2730.0000000000005"/>
    <n v="0.4"/>
    <n v="2021"/>
    <x v="11"/>
    <x v="11"/>
  </r>
  <r>
    <x v="0"/>
    <n v="1185732"/>
    <d v="2021-12-02T00:00:00"/>
    <x v="4"/>
    <s v="South Carolina"/>
    <x v="31"/>
    <x v="1"/>
    <n v="0.60000000000000009"/>
    <x v="3"/>
    <n v="7750"/>
    <n v="4650.0000000000009"/>
    <n v="1627.5000000000002"/>
    <n v="0.35"/>
    <n v="2021"/>
    <x v="11"/>
    <x v="11"/>
  </r>
  <r>
    <x v="0"/>
    <n v="1185732"/>
    <d v="2021-12-02T00:00:00"/>
    <x v="4"/>
    <s v="South Carolina"/>
    <x v="31"/>
    <x v="2"/>
    <n v="0.60000000000000009"/>
    <x v="3"/>
    <n v="7250"/>
    <n v="4350.0000000000009"/>
    <n v="1740.0000000000005"/>
    <n v="0.4"/>
    <n v="2021"/>
    <x v="11"/>
    <x v="11"/>
  </r>
  <r>
    <x v="0"/>
    <n v="1185732"/>
    <d v="2021-12-02T00:00:00"/>
    <x v="4"/>
    <s v="South Carolina"/>
    <x v="31"/>
    <x v="3"/>
    <n v="0.60000000000000009"/>
    <x v="3"/>
    <n v="6750"/>
    <n v="4050.0000000000005"/>
    <n v="1620.0000000000002"/>
    <n v="0.4"/>
    <n v="2021"/>
    <x v="11"/>
    <x v="11"/>
  </r>
  <r>
    <x v="0"/>
    <n v="1185732"/>
    <d v="2021-12-02T00:00:00"/>
    <x v="4"/>
    <s v="South Carolina"/>
    <x v="31"/>
    <x v="4"/>
    <n v="0.70000000000000007"/>
    <x v="6"/>
    <n v="6750"/>
    <n v="4725"/>
    <n v="1653.75"/>
    <n v="0.35"/>
    <n v="2021"/>
    <x v="11"/>
    <x v="11"/>
  </r>
  <r>
    <x v="0"/>
    <n v="1185732"/>
    <d v="2021-12-02T00:00:00"/>
    <x v="4"/>
    <s v="South Carolina"/>
    <x v="31"/>
    <x v="5"/>
    <n v="0.75"/>
    <x v="11"/>
    <n v="7750"/>
    <n v="5812.5"/>
    <n v="2906.25"/>
    <n v="0.5"/>
    <n v="2021"/>
    <x v="11"/>
    <x v="11"/>
  </r>
  <r>
    <x v="0"/>
    <n v="1185732"/>
    <d v="2021-01-13T00:00:00"/>
    <x v="4"/>
    <s v="North Carolina"/>
    <x v="32"/>
    <x v="0"/>
    <n v="0.35000000000000003"/>
    <x v="8"/>
    <n v="7750"/>
    <n v="2712.5000000000005"/>
    <n v="1085.0000000000002"/>
    <n v="0.4"/>
    <n v="2021"/>
    <x v="0"/>
    <x v="0"/>
  </r>
  <r>
    <x v="0"/>
    <n v="1185732"/>
    <d v="2021-01-13T00:00:00"/>
    <x v="4"/>
    <s v="North Carolina"/>
    <x v="32"/>
    <x v="1"/>
    <n v="0.35000000000000003"/>
    <x v="8"/>
    <n v="5750"/>
    <n v="2012.5000000000002"/>
    <n v="704.375"/>
    <n v="0.35"/>
    <n v="2021"/>
    <x v="0"/>
    <x v="0"/>
  </r>
  <r>
    <x v="0"/>
    <n v="1185732"/>
    <d v="2021-01-13T00:00:00"/>
    <x v="4"/>
    <s v="North Carolina"/>
    <x v="32"/>
    <x v="2"/>
    <n v="0.25000000000000006"/>
    <x v="7"/>
    <n v="5750"/>
    <n v="1437.5000000000002"/>
    <n v="575.00000000000011"/>
    <n v="0.4"/>
    <n v="2021"/>
    <x v="0"/>
    <x v="0"/>
  </r>
  <r>
    <x v="0"/>
    <n v="1185732"/>
    <d v="2021-01-13T00:00:00"/>
    <x v="4"/>
    <s v="North Carolina"/>
    <x v="32"/>
    <x v="3"/>
    <n v="0.3"/>
    <x v="9"/>
    <n v="4250"/>
    <n v="1275"/>
    <n v="510"/>
    <n v="0.4"/>
    <n v="2021"/>
    <x v="0"/>
    <x v="0"/>
  </r>
  <r>
    <x v="0"/>
    <n v="1185732"/>
    <d v="2021-01-13T00:00:00"/>
    <x v="4"/>
    <s v="North Carolina"/>
    <x v="32"/>
    <x v="4"/>
    <n v="0.45"/>
    <x v="2"/>
    <n v="4750"/>
    <n v="2137.5"/>
    <n v="748.125"/>
    <n v="0.35"/>
    <n v="2021"/>
    <x v="0"/>
    <x v="0"/>
  </r>
  <r>
    <x v="0"/>
    <n v="1185732"/>
    <d v="2021-01-13T00:00:00"/>
    <x v="4"/>
    <s v="North Carolina"/>
    <x v="32"/>
    <x v="5"/>
    <n v="0.35000000000000003"/>
    <x v="8"/>
    <n v="5750"/>
    <n v="2012.5000000000002"/>
    <n v="1006.2500000000001"/>
    <n v="0.5"/>
    <n v="2021"/>
    <x v="0"/>
    <x v="0"/>
  </r>
  <r>
    <x v="0"/>
    <n v="1185732"/>
    <d v="2021-02-11T00:00:00"/>
    <x v="4"/>
    <s v="North Carolina"/>
    <x v="32"/>
    <x v="0"/>
    <n v="0.35000000000000003"/>
    <x v="8"/>
    <n v="8250"/>
    <n v="2887.5000000000005"/>
    <n v="1155.0000000000002"/>
    <n v="0.4"/>
    <n v="2021"/>
    <x v="1"/>
    <x v="1"/>
  </r>
  <r>
    <x v="0"/>
    <n v="1185732"/>
    <d v="2021-02-11T00:00:00"/>
    <x v="4"/>
    <s v="North Carolina"/>
    <x v="32"/>
    <x v="1"/>
    <n v="0.35000000000000003"/>
    <x v="8"/>
    <n v="4750"/>
    <n v="1662.5000000000002"/>
    <n v="581.875"/>
    <n v="0.35"/>
    <n v="2021"/>
    <x v="1"/>
    <x v="1"/>
  </r>
  <r>
    <x v="0"/>
    <n v="1185732"/>
    <d v="2021-02-11T00:00:00"/>
    <x v="4"/>
    <s v="North Carolina"/>
    <x v="32"/>
    <x v="2"/>
    <n v="0.25000000000000006"/>
    <x v="7"/>
    <n v="5250"/>
    <n v="1312.5000000000002"/>
    <n v="525.00000000000011"/>
    <n v="0.4"/>
    <n v="2021"/>
    <x v="1"/>
    <x v="1"/>
  </r>
  <r>
    <x v="0"/>
    <n v="1185732"/>
    <d v="2021-02-11T00:00:00"/>
    <x v="4"/>
    <s v="North Carolina"/>
    <x v="32"/>
    <x v="3"/>
    <n v="0.3"/>
    <x v="9"/>
    <n v="3750"/>
    <n v="1125"/>
    <n v="450"/>
    <n v="0.4"/>
    <n v="2021"/>
    <x v="1"/>
    <x v="1"/>
  </r>
  <r>
    <x v="0"/>
    <n v="1185732"/>
    <d v="2021-02-11T00:00:00"/>
    <x v="4"/>
    <s v="North Carolina"/>
    <x v="32"/>
    <x v="4"/>
    <n v="0.45"/>
    <x v="2"/>
    <n v="4500"/>
    <n v="2025"/>
    <n v="708.75"/>
    <n v="0.35"/>
    <n v="2021"/>
    <x v="1"/>
    <x v="1"/>
  </r>
  <r>
    <x v="0"/>
    <n v="1185732"/>
    <d v="2021-02-11T00:00:00"/>
    <x v="4"/>
    <s v="North Carolina"/>
    <x v="32"/>
    <x v="5"/>
    <n v="0.3"/>
    <x v="9"/>
    <n v="5500"/>
    <n v="1650"/>
    <n v="825"/>
    <n v="0.5"/>
    <n v="2021"/>
    <x v="1"/>
    <x v="1"/>
  </r>
  <r>
    <x v="0"/>
    <n v="1185732"/>
    <d v="2021-03-09T00:00:00"/>
    <x v="4"/>
    <s v="North Carolina"/>
    <x v="32"/>
    <x v="0"/>
    <n v="0.3"/>
    <x v="9"/>
    <n v="7700"/>
    <n v="2310"/>
    <n v="924"/>
    <n v="0.4"/>
    <n v="2021"/>
    <x v="2"/>
    <x v="2"/>
  </r>
  <r>
    <x v="0"/>
    <n v="1185732"/>
    <d v="2021-03-09T00:00:00"/>
    <x v="4"/>
    <s v="North Carolina"/>
    <x v="32"/>
    <x v="1"/>
    <n v="0.3"/>
    <x v="9"/>
    <n v="4500"/>
    <n v="1350"/>
    <n v="472.49999999999994"/>
    <n v="0.35"/>
    <n v="2021"/>
    <x v="2"/>
    <x v="2"/>
  </r>
  <r>
    <x v="0"/>
    <n v="1185732"/>
    <d v="2021-03-09T00:00:00"/>
    <x v="4"/>
    <s v="North Carolina"/>
    <x v="32"/>
    <x v="2"/>
    <n v="0.2"/>
    <x v="12"/>
    <n v="4750"/>
    <n v="950"/>
    <n v="380"/>
    <n v="0.4"/>
    <n v="2021"/>
    <x v="2"/>
    <x v="2"/>
  </r>
  <r>
    <x v="0"/>
    <n v="1185732"/>
    <d v="2021-03-09T00:00:00"/>
    <x v="4"/>
    <s v="North Carolina"/>
    <x v="32"/>
    <x v="3"/>
    <n v="0.24999999999999994"/>
    <x v="7"/>
    <n v="3250"/>
    <n v="812.49999999999977"/>
    <n v="324.99999999999994"/>
    <n v="0.4"/>
    <n v="2021"/>
    <x v="2"/>
    <x v="2"/>
  </r>
  <r>
    <x v="0"/>
    <n v="1185732"/>
    <d v="2021-03-09T00:00:00"/>
    <x v="4"/>
    <s v="North Carolina"/>
    <x v="32"/>
    <x v="4"/>
    <n v="0.40000000000000008"/>
    <x v="1"/>
    <n v="3750"/>
    <n v="1500.0000000000002"/>
    <n v="525"/>
    <n v="0.35"/>
    <n v="2021"/>
    <x v="2"/>
    <x v="2"/>
  </r>
  <r>
    <x v="0"/>
    <n v="1185732"/>
    <d v="2021-03-09T00:00:00"/>
    <x v="4"/>
    <s v="North Carolina"/>
    <x v="32"/>
    <x v="5"/>
    <n v="0.3"/>
    <x v="9"/>
    <n v="4750"/>
    <n v="1425"/>
    <n v="712.5"/>
    <n v="0.5"/>
    <n v="2021"/>
    <x v="2"/>
    <x v="2"/>
  </r>
  <r>
    <x v="0"/>
    <n v="1185732"/>
    <d v="2021-04-10T00:00:00"/>
    <x v="4"/>
    <s v="North Carolina"/>
    <x v="32"/>
    <x v="0"/>
    <n v="0.3"/>
    <x v="9"/>
    <n v="7250"/>
    <n v="2175"/>
    <n v="870"/>
    <n v="0.4"/>
    <n v="2021"/>
    <x v="3"/>
    <x v="3"/>
  </r>
  <r>
    <x v="0"/>
    <n v="1185732"/>
    <d v="2021-04-10T00:00:00"/>
    <x v="4"/>
    <s v="North Carolina"/>
    <x v="32"/>
    <x v="1"/>
    <n v="0.3"/>
    <x v="9"/>
    <n v="4250"/>
    <n v="1275"/>
    <n v="446.25"/>
    <n v="0.35"/>
    <n v="2021"/>
    <x v="3"/>
    <x v="3"/>
  </r>
  <r>
    <x v="0"/>
    <n v="1185732"/>
    <d v="2021-04-10T00:00:00"/>
    <x v="4"/>
    <s v="North Carolina"/>
    <x v="32"/>
    <x v="2"/>
    <n v="0.2"/>
    <x v="12"/>
    <n v="4250"/>
    <n v="850"/>
    <n v="340"/>
    <n v="0.4"/>
    <n v="2021"/>
    <x v="3"/>
    <x v="3"/>
  </r>
  <r>
    <x v="0"/>
    <n v="1185732"/>
    <d v="2021-04-10T00:00:00"/>
    <x v="4"/>
    <s v="North Carolina"/>
    <x v="32"/>
    <x v="3"/>
    <n v="0.24999999999999994"/>
    <x v="7"/>
    <n v="3500"/>
    <n v="874.99999999999977"/>
    <n v="349.99999999999994"/>
    <n v="0.4"/>
    <n v="2021"/>
    <x v="3"/>
    <x v="3"/>
  </r>
  <r>
    <x v="0"/>
    <n v="1185732"/>
    <d v="2021-04-10T00:00:00"/>
    <x v="4"/>
    <s v="North Carolina"/>
    <x v="32"/>
    <x v="4"/>
    <n v="0.45"/>
    <x v="2"/>
    <n v="3750"/>
    <n v="1687.5"/>
    <n v="590.625"/>
    <n v="0.35"/>
    <n v="2021"/>
    <x v="3"/>
    <x v="3"/>
  </r>
  <r>
    <x v="0"/>
    <n v="1185732"/>
    <d v="2021-04-10T00:00:00"/>
    <x v="4"/>
    <s v="North Carolina"/>
    <x v="32"/>
    <x v="5"/>
    <n v="0.35000000000000003"/>
    <x v="8"/>
    <n v="5250"/>
    <n v="1837.5000000000002"/>
    <n v="918.75000000000011"/>
    <n v="0.5"/>
    <n v="2021"/>
    <x v="3"/>
    <x v="3"/>
  </r>
  <r>
    <x v="0"/>
    <n v="1185732"/>
    <d v="2021-05-09T00:00:00"/>
    <x v="4"/>
    <s v="North Carolina"/>
    <x v="32"/>
    <x v="0"/>
    <n v="0.45"/>
    <x v="2"/>
    <n v="7950"/>
    <n v="3577.5"/>
    <n v="1431"/>
    <n v="0.4"/>
    <n v="2021"/>
    <x v="4"/>
    <x v="4"/>
  </r>
  <r>
    <x v="0"/>
    <n v="1185732"/>
    <d v="2021-05-09T00:00:00"/>
    <x v="4"/>
    <s v="North Carolina"/>
    <x v="32"/>
    <x v="1"/>
    <n v="0.45"/>
    <x v="2"/>
    <n v="5000"/>
    <n v="2250"/>
    <n v="787.5"/>
    <n v="0.35"/>
    <n v="2021"/>
    <x v="4"/>
    <x v="4"/>
  </r>
  <r>
    <x v="0"/>
    <n v="1185732"/>
    <d v="2021-05-09T00:00:00"/>
    <x v="4"/>
    <s v="North Carolina"/>
    <x v="32"/>
    <x v="2"/>
    <n v="0.4"/>
    <x v="1"/>
    <n v="4750"/>
    <n v="1900"/>
    <n v="760"/>
    <n v="0.4"/>
    <n v="2021"/>
    <x v="4"/>
    <x v="4"/>
  </r>
  <r>
    <x v="0"/>
    <n v="1185732"/>
    <d v="2021-05-09T00:00:00"/>
    <x v="4"/>
    <s v="North Carolina"/>
    <x v="32"/>
    <x v="3"/>
    <n v="0.4"/>
    <x v="1"/>
    <n v="4250"/>
    <n v="1700"/>
    <n v="680"/>
    <n v="0.4"/>
    <n v="2021"/>
    <x v="4"/>
    <x v="4"/>
  </r>
  <r>
    <x v="0"/>
    <n v="1185732"/>
    <d v="2021-05-09T00:00:00"/>
    <x v="4"/>
    <s v="North Carolina"/>
    <x v="32"/>
    <x v="4"/>
    <n v="0.49999999999999994"/>
    <x v="0"/>
    <n v="4500"/>
    <n v="2249.9999999999995"/>
    <n v="787.49999999999977"/>
    <n v="0.35"/>
    <n v="2021"/>
    <x v="4"/>
    <x v="4"/>
  </r>
  <r>
    <x v="0"/>
    <n v="1185732"/>
    <d v="2021-05-09T00:00:00"/>
    <x v="4"/>
    <s v="North Carolina"/>
    <x v="32"/>
    <x v="5"/>
    <n v="0.54999999999999993"/>
    <x v="4"/>
    <n v="5500"/>
    <n v="3024.9999999999995"/>
    <n v="1512.4999999999998"/>
    <n v="0.5"/>
    <n v="2021"/>
    <x v="4"/>
    <x v="4"/>
  </r>
  <r>
    <x v="0"/>
    <n v="1185732"/>
    <d v="2021-06-11T00:00:00"/>
    <x v="4"/>
    <s v="North Carolina"/>
    <x v="32"/>
    <x v="0"/>
    <n v="0.49999999999999994"/>
    <x v="0"/>
    <n v="8000"/>
    <n v="3999.9999999999995"/>
    <n v="1600"/>
    <n v="0.4"/>
    <n v="2021"/>
    <x v="5"/>
    <x v="5"/>
  </r>
  <r>
    <x v="0"/>
    <n v="1185732"/>
    <d v="2021-06-11T00:00:00"/>
    <x v="4"/>
    <s v="North Carolina"/>
    <x v="32"/>
    <x v="1"/>
    <n v="0.45"/>
    <x v="2"/>
    <n v="5500"/>
    <n v="2475"/>
    <n v="866.25"/>
    <n v="0.35"/>
    <n v="2021"/>
    <x v="5"/>
    <x v="5"/>
  </r>
  <r>
    <x v="0"/>
    <n v="1185732"/>
    <d v="2021-06-11T00:00:00"/>
    <x v="4"/>
    <s v="North Carolina"/>
    <x v="32"/>
    <x v="2"/>
    <n v="0.5"/>
    <x v="0"/>
    <n v="5250"/>
    <n v="2625"/>
    <n v="1050"/>
    <n v="0.4"/>
    <n v="2021"/>
    <x v="5"/>
    <x v="5"/>
  </r>
  <r>
    <x v="0"/>
    <n v="1185732"/>
    <d v="2021-06-11T00:00:00"/>
    <x v="4"/>
    <s v="North Carolina"/>
    <x v="32"/>
    <x v="3"/>
    <n v="0.5"/>
    <x v="0"/>
    <n v="5000"/>
    <n v="2500"/>
    <n v="1000"/>
    <n v="0.4"/>
    <n v="2021"/>
    <x v="5"/>
    <x v="5"/>
  </r>
  <r>
    <x v="0"/>
    <n v="1185732"/>
    <d v="2021-06-11T00:00:00"/>
    <x v="4"/>
    <s v="North Carolina"/>
    <x v="32"/>
    <x v="4"/>
    <n v="0.65"/>
    <x v="5"/>
    <n v="5000"/>
    <n v="3250"/>
    <n v="1137.5"/>
    <n v="0.35"/>
    <n v="2021"/>
    <x v="5"/>
    <x v="5"/>
  </r>
  <r>
    <x v="0"/>
    <n v="1185732"/>
    <d v="2021-06-11T00:00:00"/>
    <x v="4"/>
    <s v="North Carolina"/>
    <x v="32"/>
    <x v="5"/>
    <n v="0.70000000000000007"/>
    <x v="6"/>
    <n v="6750"/>
    <n v="4725"/>
    <n v="2362.5"/>
    <n v="0.5"/>
    <n v="2021"/>
    <x v="5"/>
    <x v="5"/>
  </r>
  <r>
    <x v="0"/>
    <n v="1185732"/>
    <d v="2021-07-09T00:00:00"/>
    <x v="4"/>
    <s v="North Carolina"/>
    <x v="32"/>
    <x v="0"/>
    <n v="0.65"/>
    <x v="5"/>
    <n v="9000"/>
    <n v="5850"/>
    <n v="2340"/>
    <n v="0.4"/>
    <n v="2021"/>
    <x v="6"/>
    <x v="6"/>
  </r>
  <r>
    <x v="0"/>
    <n v="1185732"/>
    <d v="2021-07-09T00:00:00"/>
    <x v="4"/>
    <s v="North Carolina"/>
    <x v="32"/>
    <x v="1"/>
    <n v="0.60000000000000009"/>
    <x v="3"/>
    <n v="6500"/>
    <n v="3900.0000000000005"/>
    <n v="1365"/>
    <n v="0.35"/>
    <n v="2021"/>
    <x v="6"/>
    <x v="6"/>
  </r>
  <r>
    <x v="0"/>
    <n v="1185732"/>
    <d v="2021-07-09T00:00:00"/>
    <x v="4"/>
    <s v="North Carolina"/>
    <x v="32"/>
    <x v="2"/>
    <n v="0.55000000000000004"/>
    <x v="4"/>
    <n v="5750"/>
    <n v="3162.5000000000005"/>
    <n v="1265.0000000000002"/>
    <n v="0.4"/>
    <n v="2021"/>
    <x v="6"/>
    <x v="6"/>
  </r>
  <r>
    <x v="0"/>
    <n v="1185732"/>
    <d v="2021-07-09T00:00:00"/>
    <x v="4"/>
    <s v="North Carolina"/>
    <x v="32"/>
    <x v="3"/>
    <n v="0.55000000000000004"/>
    <x v="4"/>
    <n v="5250"/>
    <n v="2887.5000000000005"/>
    <n v="1155.0000000000002"/>
    <n v="0.4"/>
    <n v="2021"/>
    <x v="6"/>
    <x v="6"/>
  </r>
  <r>
    <x v="0"/>
    <n v="1185732"/>
    <d v="2021-07-09T00:00:00"/>
    <x v="4"/>
    <s v="North Carolina"/>
    <x v="32"/>
    <x v="4"/>
    <n v="0.65"/>
    <x v="5"/>
    <n v="5500"/>
    <n v="3575"/>
    <n v="1251.25"/>
    <n v="0.35"/>
    <n v="2021"/>
    <x v="6"/>
    <x v="6"/>
  </r>
  <r>
    <x v="0"/>
    <n v="1185732"/>
    <d v="2021-07-09T00:00:00"/>
    <x v="4"/>
    <s v="North Carolina"/>
    <x v="32"/>
    <x v="5"/>
    <n v="0.70000000000000007"/>
    <x v="6"/>
    <n v="7250"/>
    <n v="5075.0000000000009"/>
    <n v="2537.5000000000005"/>
    <n v="0.5"/>
    <n v="2021"/>
    <x v="6"/>
    <x v="6"/>
  </r>
  <r>
    <x v="0"/>
    <n v="1185732"/>
    <d v="2021-08-10T00:00:00"/>
    <x v="4"/>
    <s v="North Carolina"/>
    <x v="32"/>
    <x v="0"/>
    <n v="0.65"/>
    <x v="5"/>
    <n v="8750"/>
    <n v="5687.5"/>
    <n v="2275"/>
    <n v="0.4"/>
    <n v="2021"/>
    <x v="7"/>
    <x v="7"/>
  </r>
  <r>
    <x v="0"/>
    <n v="1185732"/>
    <d v="2021-08-10T00:00:00"/>
    <x v="4"/>
    <s v="North Carolina"/>
    <x v="32"/>
    <x v="1"/>
    <n v="0.60000000000000009"/>
    <x v="3"/>
    <n v="6500"/>
    <n v="3900.0000000000005"/>
    <n v="1365"/>
    <n v="0.35"/>
    <n v="2021"/>
    <x v="7"/>
    <x v="7"/>
  </r>
  <r>
    <x v="0"/>
    <n v="1185732"/>
    <d v="2021-08-10T00:00:00"/>
    <x v="4"/>
    <s v="North Carolina"/>
    <x v="32"/>
    <x v="2"/>
    <n v="0.55000000000000004"/>
    <x v="4"/>
    <n v="5750"/>
    <n v="3162.5000000000005"/>
    <n v="1265.0000000000002"/>
    <n v="0.4"/>
    <n v="2021"/>
    <x v="7"/>
    <x v="7"/>
  </r>
  <r>
    <x v="0"/>
    <n v="1185732"/>
    <d v="2021-08-10T00:00:00"/>
    <x v="4"/>
    <s v="North Carolina"/>
    <x v="32"/>
    <x v="3"/>
    <n v="0.45"/>
    <x v="2"/>
    <n v="5250"/>
    <n v="2362.5"/>
    <n v="945"/>
    <n v="0.4"/>
    <n v="2021"/>
    <x v="7"/>
    <x v="7"/>
  </r>
  <r>
    <x v="0"/>
    <n v="1185732"/>
    <d v="2021-08-10T00:00:00"/>
    <x v="4"/>
    <s v="North Carolina"/>
    <x v="32"/>
    <x v="4"/>
    <n v="0.55000000000000004"/>
    <x v="4"/>
    <n v="5000"/>
    <n v="2750"/>
    <n v="962.49999999999989"/>
    <n v="0.35"/>
    <n v="2021"/>
    <x v="7"/>
    <x v="7"/>
  </r>
  <r>
    <x v="0"/>
    <n v="1185732"/>
    <d v="2021-08-10T00:00:00"/>
    <x v="4"/>
    <s v="North Carolina"/>
    <x v="32"/>
    <x v="5"/>
    <n v="0.60000000000000009"/>
    <x v="3"/>
    <n v="6750"/>
    <n v="4050.0000000000005"/>
    <n v="2025.0000000000002"/>
    <n v="0.5"/>
    <n v="2021"/>
    <x v="7"/>
    <x v="7"/>
  </r>
  <r>
    <x v="0"/>
    <n v="1185732"/>
    <d v="2021-09-09T00:00:00"/>
    <x v="4"/>
    <s v="North Carolina"/>
    <x v="32"/>
    <x v="0"/>
    <n v="0.55000000000000004"/>
    <x v="4"/>
    <n v="7750"/>
    <n v="4262.5"/>
    <n v="1705"/>
    <n v="0.4"/>
    <n v="2021"/>
    <x v="8"/>
    <x v="8"/>
  </r>
  <r>
    <x v="0"/>
    <n v="1185732"/>
    <d v="2021-09-09T00:00:00"/>
    <x v="4"/>
    <s v="North Carolina"/>
    <x v="32"/>
    <x v="1"/>
    <n v="0.50000000000000011"/>
    <x v="0"/>
    <n v="5750"/>
    <n v="2875.0000000000005"/>
    <n v="1006.2500000000001"/>
    <n v="0.35"/>
    <n v="2021"/>
    <x v="8"/>
    <x v="8"/>
  </r>
  <r>
    <x v="0"/>
    <n v="1185732"/>
    <d v="2021-09-09T00:00:00"/>
    <x v="4"/>
    <s v="North Carolina"/>
    <x v="32"/>
    <x v="2"/>
    <n v="0.25000000000000006"/>
    <x v="7"/>
    <n v="4750"/>
    <n v="1187.5000000000002"/>
    <n v="475.00000000000011"/>
    <n v="0.4"/>
    <n v="2021"/>
    <x v="8"/>
    <x v="8"/>
  </r>
  <r>
    <x v="0"/>
    <n v="1185732"/>
    <d v="2021-09-09T00:00:00"/>
    <x v="4"/>
    <s v="North Carolina"/>
    <x v="32"/>
    <x v="3"/>
    <n v="0.25000000000000006"/>
    <x v="7"/>
    <n v="4500"/>
    <n v="1125.0000000000002"/>
    <n v="450.00000000000011"/>
    <n v="0.4"/>
    <n v="2021"/>
    <x v="8"/>
    <x v="8"/>
  </r>
  <r>
    <x v="0"/>
    <n v="1185732"/>
    <d v="2021-09-09T00:00:00"/>
    <x v="4"/>
    <s v="North Carolina"/>
    <x v="32"/>
    <x v="4"/>
    <n v="0.35000000000000003"/>
    <x v="8"/>
    <n v="4500"/>
    <n v="1575.0000000000002"/>
    <n v="551.25"/>
    <n v="0.35"/>
    <n v="2021"/>
    <x v="8"/>
    <x v="8"/>
  </r>
  <r>
    <x v="0"/>
    <n v="1185732"/>
    <d v="2021-09-09T00:00:00"/>
    <x v="4"/>
    <s v="North Carolina"/>
    <x v="32"/>
    <x v="5"/>
    <n v="0.40000000000000008"/>
    <x v="1"/>
    <n v="5500"/>
    <n v="2200.0000000000005"/>
    <n v="1100.0000000000002"/>
    <n v="0.5"/>
    <n v="2021"/>
    <x v="8"/>
    <x v="8"/>
  </r>
  <r>
    <x v="0"/>
    <n v="1185732"/>
    <d v="2021-10-11T00:00:00"/>
    <x v="4"/>
    <s v="North Carolina"/>
    <x v="32"/>
    <x v="0"/>
    <n v="0.40000000000000008"/>
    <x v="1"/>
    <n v="7250"/>
    <n v="2900.0000000000005"/>
    <n v="1160.0000000000002"/>
    <n v="0.4"/>
    <n v="2021"/>
    <x v="9"/>
    <x v="9"/>
  </r>
  <r>
    <x v="0"/>
    <n v="1185732"/>
    <d v="2021-10-11T00:00:00"/>
    <x v="4"/>
    <s v="North Carolina"/>
    <x v="32"/>
    <x v="1"/>
    <n v="0.3000000000000001"/>
    <x v="9"/>
    <n v="5500"/>
    <n v="1650.0000000000005"/>
    <n v="577.50000000000011"/>
    <n v="0.35"/>
    <n v="2021"/>
    <x v="9"/>
    <x v="9"/>
  </r>
  <r>
    <x v="0"/>
    <n v="1185732"/>
    <d v="2021-10-11T00:00:00"/>
    <x v="4"/>
    <s v="North Carolina"/>
    <x v="32"/>
    <x v="2"/>
    <n v="0.3000000000000001"/>
    <x v="9"/>
    <n v="4250"/>
    <n v="1275.0000000000005"/>
    <n v="510.00000000000023"/>
    <n v="0.4"/>
    <n v="2021"/>
    <x v="9"/>
    <x v="9"/>
  </r>
  <r>
    <x v="0"/>
    <n v="1185732"/>
    <d v="2021-10-11T00:00:00"/>
    <x v="4"/>
    <s v="North Carolina"/>
    <x v="32"/>
    <x v="3"/>
    <n v="0.3000000000000001"/>
    <x v="9"/>
    <n v="4000"/>
    <n v="1200.0000000000005"/>
    <n v="480.00000000000023"/>
    <n v="0.4"/>
    <n v="2021"/>
    <x v="9"/>
    <x v="9"/>
  </r>
  <r>
    <x v="0"/>
    <n v="1185732"/>
    <d v="2021-10-11T00:00:00"/>
    <x v="4"/>
    <s v="North Carolina"/>
    <x v="32"/>
    <x v="4"/>
    <n v="0.40000000000000008"/>
    <x v="1"/>
    <n v="4000"/>
    <n v="1600.0000000000002"/>
    <n v="560"/>
    <n v="0.35"/>
    <n v="2021"/>
    <x v="9"/>
    <x v="9"/>
  </r>
  <r>
    <x v="0"/>
    <n v="1185732"/>
    <d v="2021-10-11T00:00:00"/>
    <x v="4"/>
    <s v="North Carolina"/>
    <x v="32"/>
    <x v="5"/>
    <n v="0.4"/>
    <x v="1"/>
    <n v="5250"/>
    <n v="2100"/>
    <n v="1050"/>
    <n v="0.5"/>
    <n v="2021"/>
    <x v="9"/>
    <x v="9"/>
  </r>
  <r>
    <x v="0"/>
    <n v="1185732"/>
    <d v="2021-11-10T00:00:00"/>
    <x v="4"/>
    <s v="North Carolina"/>
    <x v="32"/>
    <x v="0"/>
    <n v="0.35000000000000009"/>
    <x v="8"/>
    <n v="6750"/>
    <n v="2362.5000000000005"/>
    <n v="945.00000000000023"/>
    <n v="0.4"/>
    <n v="2021"/>
    <x v="10"/>
    <x v="10"/>
  </r>
  <r>
    <x v="0"/>
    <n v="1185732"/>
    <d v="2021-11-10T00:00:00"/>
    <x v="4"/>
    <s v="North Carolina"/>
    <x v="32"/>
    <x v="1"/>
    <n v="0.25000000000000011"/>
    <x v="7"/>
    <n v="5000"/>
    <n v="1250.0000000000005"/>
    <n v="437.50000000000011"/>
    <n v="0.35"/>
    <n v="2021"/>
    <x v="10"/>
    <x v="10"/>
  </r>
  <r>
    <x v="0"/>
    <n v="1185732"/>
    <d v="2021-11-10T00:00:00"/>
    <x v="4"/>
    <s v="North Carolina"/>
    <x v="32"/>
    <x v="2"/>
    <n v="0.35000000000000014"/>
    <x v="8"/>
    <n v="4450"/>
    <n v="1557.5000000000007"/>
    <n v="623.00000000000034"/>
    <n v="0.4"/>
    <n v="2021"/>
    <x v="10"/>
    <x v="10"/>
  </r>
  <r>
    <x v="0"/>
    <n v="1185732"/>
    <d v="2021-11-10T00:00:00"/>
    <x v="4"/>
    <s v="North Carolina"/>
    <x v="32"/>
    <x v="3"/>
    <n v="0.65000000000000024"/>
    <x v="5"/>
    <n v="5000"/>
    <n v="3250.0000000000014"/>
    <n v="1300.0000000000007"/>
    <n v="0.4"/>
    <n v="2021"/>
    <x v="10"/>
    <x v="10"/>
  </r>
  <r>
    <x v="0"/>
    <n v="1185732"/>
    <d v="2021-11-10T00:00:00"/>
    <x v="4"/>
    <s v="North Carolina"/>
    <x v="32"/>
    <x v="4"/>
    <n v="0.80000000000000016"/>
    <x v="10"/>
    <n v="4750"/>
    <n v="3800.0000000000009"/>
    <n v="1330.0000000000002"/>
    <n v="0.35"/>
    <n v="2021"/>
    <x v="10"/>
    <x v="10"/>
  </r>
  <r>
    <x v="0"/>
    <n v="1185732"/>
    <d v="2021-11-10T00:00:00"/>
    <x v="4"/>
    <s v="North Carolina"/>
    <x v="32"/>
    <x v="5"/>
    <n v="0.8"/>
    <x v="10"/>
    <n v="5750"/>
    <n v="4600"/>
    <n v="2300"/>
    <n v="0.5"/>
    <n v="2021"/>
    <x v="10"/>
    <x v="10"/>
  </r>
  <r>
    <x v="0"/>
    <n v="1185732"/>
    <d v="2021-12-09T00:00:00"/>
    <x v="4"/>
    <s v="North Carolina"/>
    <x v="32"/>
    <x v="0"/>
    <n v="0.75000000000000011"/>
    <x v="11"/>
    <n v="8250"/>
    <n v="6187.5000000000009"/>
    <n v="2475.0000000000005"/>
    <n v="0.4"/>
    <n v="2021"/>
    <x v="11"/>
    <x v="11"/>
  </r>
  <r>
    <x v="0"/>
    <n v="1185732"/>
    <d v="2021-12-09T00:00:00"/>
    <x v="4"/>
    <s v="North Carolina"/>
    <x v="32"/>
    <x v="1"/>
    <n v="0.65000000000000013"/>
    <x v="5"/>
    <n v="6250"/>
    <n v="4062.5000000000009"/>
    <n v="1421.8750000000002"/>
    <n v="0.35"/>
    <n v="2021"/>
    <x v="11"/>
    <x v="11"/>
  </r>
  <r>
    <x v="0"/>
    <n v="1185732"/>
    <d v="2021-12-09T00:00:00"/>
    <x v="4"/>
    <s v="North Carolina"/>
    <x v="32"/>
    <x v="2"/>
    <n v="0.65000000000000013"/>
    <x v="5"/>
    <n v="5750"/>
    <n v="3737.5000000000009"/>
    <n v="1495.0000000000005"/>
    <n v="0.4"/>
    <n v="2021"/>
    <x v="11"/>
    <x v="11"/>
  </r>
  <r>
    <x v="0"/>
    <n v="1185732"/>
    <d v="2021-12-09T00:00:00"/>
    <x v="4"/>
    <s v="North Carolina"/>
    <x v="32"/>
    <x v="3"/>
    <n v="0.65000000000000013"/>
    <x v="5"/>
    <n v="5250"/>
    <n v="3412.5000000000009"/>
    <n v="1365.0000000000005"/>
    <n v="0.4"/>
    <n v="2021"/>
    <x v="11"/>
    <x v="11"/>
  </r>
  <r>
    <x v="0"/>
    <n v="1185732"/>
    <d v="2021-12-09T00:00:00"/>
    <x v="4"/>
    <s v="North Carolina"/>
    <x v="32"/>
    <x v="4"/>
    <n v="0.75000000000000011"/>
    <x v="11"/>
    <n v="5250"/>
    <n v="3937.5000000000005"/>
    <n v="1378.125"/>
    <n v="0.35"/>
    <n v="2021"/>
    <x v="11"/>
    <x v="11"/>
  </r>
  <r>
    <x v="0"/>
    <n v="1185732"/>
    <d v="2021-12-09T00:00:00"/>
    <x v="4"/>
    <s v="North Carolina"/>
    <x v="32"/>
    <x v="5"/>
    <n v="0.8"/>
    <x v="10"/>
    <n v="6250"/>
    <n v="5000"/>
    <n v="2500"/>
    <n v="0.5"/>
    <n v="2021"/>
    <x v="11"/>
    <x v="11"/>
  </r>
  <r>
    <x v="0"/>
    <n v="1185732"/>
    <d v="2021-01-22T00:00:00"/>
    <x v="3"/>
    <s v="Ohio"/>
    <x v="33"/>
    <x v="0"/>
    <n v="0.4"/>
    <x v="1"/>
    <n v="5000"/>
    <n v="2000"/>
    <n v="800"/>
    <n v="0.4"/>
    <n v="2021"/>
    <x v="0"/>
    <x v="0"/>
  </r>
  <r>
    <x v="0"/>
    <n v="1185732"/>
    <d v="2021-01-22T00:00:00"/>
    <x v="3"/>
    <s v="Ohio"/>
    <x v="33"/>
    <x v="1"/>
    <n v="0.4"/>
    <x v="1"/>
    <n v="3000"/>
    <n v="1200"/>
    <n v="420"/>
    <n v="0.35"/>
    <n v="2021"/>
    <x v="0"/>
    <x v="0"/>
  </r>
  <r>
    <x v="0"/>
    <n v="1185732"/>
    <d v="2021-01-22T00:00:00"/>
    <x v="3"/>
    <s v="Ohio"/>
    <x v="33"/>
    <x v="2"/>
    <n v="0.30000000000000004"/>
    <x v="9"/>
    <n v="3000"/>
    <n v="900.00000000000011"/>
    <n v="360.00000000000006"/>
    <n v="0.4"/>
    <n v="2021"/>
    <x v="0"/>
    <x v="0"/>
  </r>
  <r>
    <x v="0"/>
    <n v="1185732"/>
    <d v="2021-01-22T00:00:00"/>
    <x v="3"/>
    <s v="Ohio"/>
    <x v="33"/>
    <x v="3"/>
    <n v="0.35000000000000003"/>
    <x v="8"/>
    <n v="1500"/>
    <n v="525"/>
    <n v="210"/>
    <n v="0.4"/>
    <n v="2021"/>
    <x v="0"/>
    <x v="0"/>
  </r>
  <r>
    <x v="0"/>
    <n v="1185732"/>
    <d v="2021-01-22T00:00:00"/>
    <x v="3"/>
    <s v="Ohio"/>
    <x v="33"/>
    <x v="4"/>
    <n v="0.49999999999999994"/>
    <x v="0"/>
    <n v="2000"/>
    <n v="999.99999999999989"/>
    <n v="349.99999999999994"/>
    <n v="0.35"/>
    <n v="2021"/>
    <x v="0"/>
    <x v="0"/>
  </r>
  <r>
    <x v="0"/>
    <n v="1185732"/>
    <d v="2021-01-22T00:00:00"/>
    <x v="3"/>
    <s v="Ohio"/>
    <x v="33"/>
    <x v="5"/>
    <n v="0.4"/>
    <x v="1"/>
    <n v="3000"/>
    <n v="1200"/>
    <n v="480"/>
    <n v="0.4"/>
    <n v="2021"/>
    <x v="0"/>
    <x v="0"/>
  </r>
  <r>
    <x v="0"/>
    <n v="1185732"/>
    <d v="2021-02-22T00:00:00"/>
    <x v="3"/>
    <s v="Ohio"/>
    <x v="33"/>
    <x v="0"/>
    <n v="0.4"/>
    <x v="1"/>
    <n v="5500"/>
    <n v="2200"/>
    <n v="880"/>
    <n v="0.4"/>
    <n v="2021"/>
    <x v="1"/>
    <x v="1"/>
  </r>
  <r>
    <x v="0"/>
    <n v="1185732"/>
    <d v="2021-02-22T00:00:00"/>
    <x v="3"/>
    <s v="Ohio"/>
    <x v="33"/>
    <x v="1"/>
    <n v="0.4"/>
    <x v="1"/>
    <n v="2000"/>
    <n v="800"/>
    <n v="280"/>
    <n v="0.35"/>
    <n v="2021"/>
    <x v="1"/>
    <x v="1"/>
  </r>
  <r>
    <x v="0"/>
    <n v="1185732"/>
    <d v="2021-02-22T00:00:00"/>
    <x v="3"/>
    <s v="Ohio"/>
    <x v="33"/>
    <x v="2"/>
    <n v="0.30000000000000004"/>
    <x v="9"/>
    <n v="2500"/>
    <n v="750.00000000000011"/>
    <n v="300.00000000000006"/>
    <n v="0.4"/>
    <n v="2021"/>
    <x v="1"/>
    <x v="1"/>
  </r>
  <r>
    <x v="0"/>
    <n v="1185732"/>
    <d v="2021-02-22T00:00:00"/>
    <x v="3"/>
    <s v="Ohio"/>
    <x v="33"/>
    <x v="3"/>
    <n v="0.35000000000000003"/>
    <x v="8"/>
    <n v="1250"/>
    <n v="437.50000000000006"/>
    <n v="175.00000000000003"/>
    <n v="0.4"/>
    <n v="2021"/>
    <x v="1"/>
    <x v="1"/>
  </r>
  <r>
    <x v="0"/>
    <n v="1185732"/>
    <d v="2021-02-22T00:00:00"/>
    <x v="3"/>
    <s v="Ohio"/>
    <x v="33"/>
    <x v="4"/>
    <n v="0.49999999999999994"/>
    <x v="0"/>
    <n v="2000"/>
    <n v="999.99999999999989"/>
    <n v="349.99999999999994"/>
    <n v="0.35"/>
    <n v="2021"/>
    <x v="1"/>
    <x v="1"/>
  </r>
  <r>
    <x v="0"/>
    <n v="1185732"/>
    <d v="2021-02-22T00:00:00"/>
    <x v="3"/>
    <s v="Ohio"/>
    <x v="33"/>
    <x v="5"/>
    <n v="0.4"/>
    <x v="1"/>
    <n v="3000"/>
    <n v="1200"/>
    <n v="480"/>
    <n v="0.4"/>
    <n v="2021"/>
    <x v="1"/>
    <x v="1"/>
  </r>
  <r>
    <x v="0"/>
    <n v="1185732"/>
    <d v="2021-03-21T00:00:00"/>
    <x v="3"/>
    <s v="Ohio"/>
    <x v="33"/>
    <x v="0"/>
    <n v="0.45"/>
    <x v="2"/>
    <n v="5200"/>
    <n v="2340"/>
    <n v="936"/>
    <n v="0.4"/>
    <n v="2021"/>
    <x v="2"/>
    <x v="2"/>
  </r>
  <r>
    <x v="0"/>
    <n v="1185732"/>
    <d v="2021-03-21T00:00:00"/>
    <x v="3"/>
    <s v="Ohio"/>
    <x v="33"/>
    <x v="1"/>
    <n v="0.45"/>
    <x v="2"/>
    <n v="2250"/>
    <n v="1012.5"/>
    <n v="354.375"/>
    <n v="0.35"/>
    <n v="2021"/>
    <x v="2"/>
    <x v="2"/>
  </r>
  <r>
    <x v="0"/>
    <n v="1185732"/>
    <d v="2021-03-21T00:00:00"/>
    <x v="3"/>
    <s v="Ohio"/>
    <x v="33"/>
    <x v="2"/>
    <n v="0.35000000000000003"/>
    <x v="8"/>
    <n v="2500"/>
    <n v="875.00000000000011"/>
    <n v="350.00000000000006"/>
    <n v="0.4"/>
    <n v="2021"/>
    <x v="2"/>
    <x v="2"/>
  </r>
  <r>
    <x v="0"/>
    <n v="1185732"/>
    <d v="2021-03-21T00:00:00"/>
    <x v="3"/>
    <s v="Ohio"/>
    <x v="33"/>
    <x v="3"/>
    <n v="0.4"/>
    <x v="1"/>
    <n v="1000"/>
    <n v="400"/>
    <n v="160"/>
    <n v="0.4"/>
    <n v="2021"/>
    <x v="2"/>
    <x v="2"/>
  </r>
  <r>
    <x v="0"/>
    <n v="1185732"/>
    <d v="2021-03-21T00:00:00"/>
    <x v="3"/>
    <s v="Ohio"/>
    <x v="33"/>
    <x v="4"/>
    <n v="0.54999999999999993"/>
    <x v="4"/>
    <n v="1500"/>
    <n v="824.99999999999989"/>
    <n v="288.74999999999994"/>
    <n v="0.35"/>
    <n v="2021"/>
    <x v="2"/>
    <x v="2"/>
  </r>
  <r>
    <x v="0"/>
    <n v="1185732"/>
    <d v="2021-03-21T00:00:00"/>
    <x v="3"/>
    <s v="Ohio"/>
    <x v="33"/>
    <x v="5"/>
    <n v="0.45"/>
    <x v="2"/>
    <n v="2500"/>
    <n v="1125"/>
    <n v="450"/>
    <n v="0.4"/>
    <n v="2021"/>
    <x v="2"/>
    <x v="2"/>
  </r>
  <r>
    <x v="0"/>
    <n v="1185732"/>
    <d v="2021-04-22T00:00:00"/>
    <x v="3"/>
    <s v="Ohio"/>
    <x v="33"/>
    <x v="0"/>
    <n v="0.45"/>
    <x v="2"/>
    <n v="4750"/>
    <n v="2137.5"/>
    <n v="855"/>
    <n v="0.4"/>
    <n v="2021"/>
    <x v="3"/>
    <x v="3"/>
  </r>
  <r>
    <x v="0"/>
    <n v="1185732"/>
    <d v="2021-04-22T00:00:00"/>
    <x v="3"/>
    <s v="Ohio"/>
    <x v="33"/>
    <x v="1"/>
    <n v="0.45"/>
    <x v="2"/>
    <n v="1750"/>
    <n v="787.5"/>
    <n v="275.625"/>
    <n v="0.35"/>
    <n v="2021"/>
    <x v="3"/>
    <x v="3"/>
  </r>
  <r>
    <x v="0"/>
    <n v="1185732"/>
    <d v="2021-04-22T00:00:00"/>
    <x v="3"/>
    <s v="Ohio"/>
    <x v="33"/>
    <x v="2"/>
    <n v="0.4"/>
    <x v="1"/>
    <n v="1750"/>
    <n v="700"/>
    <n v="280"/>
    <n v="0.4"/>
    <n v="2021"/>
    <x v="3"/>
    <x v="3"/>
  </r>
  <r>
    <x v="0"/>
    <n v="1185732"/>
    <d v="2021-04-22T00:00:00"/>
    <x v="3"/>
    <s v="Ohio"/>
    <x v="33"/>
    <x v="3"/>
    <n v="0.45"/>
    <x v="2"/>
    <n v="1000"/>
    <n v="450"/>
    <n v="180"/>
    <n v="0.4"/>
    <n v="2021"/>
    <x v="3"/>
    <x v="3"/>
  </r>
  <r>
    <x v="0"/>
    <n v="1185732"/>
    <d v="2021-04-22T00:00:00"/>
    <x v="3"/>
    <s v="Ohio"/>
    <x v="33"/>
    <x v="4"/>
    <n v="0.5"/>
    <x v="0"/>
    <n v="1250"/>
    <n v="625"/>
    <n v="218.75"/>
    <n v="0.35"/>
    <n v="2021"/>
    <x v="3"/>
    <x v="3"/>
  </r>
  <r>
    <x v="0"/>
    <n v="1185732"/>
    <d v="2021-04-22T00:00:00"/>
    <x v="3"/>
    <s v="Ohio"/>
    <x v="33"/>
    <x v="5"/>
    <n v="0.4"/>
    <x v="1"/>
    <n v="2500"/>
    <n v="1000"/>
    <n v="400"/>
    <n v="0.4"/>
    <n v="2021"/>
    <x v="3"/>
    <x v="3"/>
  </r>
  <r>
    <x v="0"/>
    <n v="1185732"/>
    <d v="2021-05-23T00:00:00"/>
    <x v="3"/>
    <s v="Ohio"/>
    <x v="33"/>
    <x v="0"/>
    <n v="0.5"/>
    <x v="0"/>
    <n v="5200"/>
    <n v="2600"/>
    <n v="1040"/>
    <n v="0.4"/>
    <n v="2021"/>
    <x v="4"/>
    <x v="4"/>
  </r>
  <r>
    <x v="0"/>
    <n v="1185732"/>
    <d v="2021-05-23T00:00:00"/>
    <x v="3"/>
    <s v="Ohio"/>
    <x v="33"/>
    <x v="1"/>
    <n v="0.45000000000000007"/>
    <x v="2"/>
    <n v="2250"/>
    <n v="1012.5000000000001"/>
    <n v="354.375"/>
    <n v="0.35"/>
    <n v="2021"/>
    <x v="4"/>
    <x v="4"/>
  </r>
  <r>
    <x v="0"/>
    <n v="1185732"/>
    <d v="2021-05-23T00:00:00"/>
    <x v="3"/>
    <s v="Ohio"/>
    <x v="33"/>
    <x v="2"/>
    <n v="0.4"/>
    <x v="1"/>
    <n v="2000"/>
    <n v="800"/>
    <n v="320"/>
    <n v="0.4"/>
    <n v="2021"/>
    <x v="4"/>
    <x v="4"/>
  </r>
  <r>
    <x v="0"/>
    <n v="1185732"/>
    <d v="2021-05-23T00:00:00"/>
    <x v="3"/>
    <s v="Ohio"/>
    <x v="33"/>
    <x v="3"/>
    <n v="0.4"/>
    <x v="1"/>
    <n v="1250"/>
    <n v="500"/>
    <n v="200"/>
    <n v="0.4"/>
    <n v="2021"/>
    <x v="4"/>
    <x v="4"/>
  </r>
  <r>
    <x v="0"/>
    <n v="1185732"/>
    <d v="2021-05-23T00:00:00"/>
    <x v="3"/>
    <s v="Ohio"/>
    <x v="33"/>
    <x v="4"/>
    <n v="0.5"/>
    <x v="0"/>
    <n v="1500"/>
    <n v="750"/>
    <n v="262.5"/>
    <n v="0.35"/>
    <n v="2021"/>
    <x v="4"/>
    <x v="4"/>
  </r>
  <r>
    <x v="0"/>
    <n v="1185732"/>
    <d v="2021-05-23T00:00:00"/>
    <x v="3"/>
    <s v="Ohio"/>
    <x v="33"/>
    <x v="5"/>
    <n v="0.55000000000000004"/>
    <x v="4"/>
    <n v="2750"/>
    <n v="1512.5000000000002"/>
    <n v="605.00000000000011"/>
    <n v="0.4"/>
    <n v="2021"/>
    <x v="4"/>
    <x v="4"/>
  </r>
  <r>
    <x v="0"/>
    <n v="1185732"/>
    <d v="2021-06-22T00:00:00"/>
    <x v="3"/>
    <s v="Ohio"/>
    <x v="33"/>
    <x v="0"/>
    <n v="0.4"/>
    <x v="1"/>
    <n v="5250"/>
    <n v="2100"/>
    <n v="840"/>
    <n v="0.4"/>
    <n v="2021"/>
    <x v="5"/>
    <x v="5"/>
  </r>
  <r>
    <x v="0"/>
    <n v="1185732"/>
    <d v="2021-06-22T00:00:00"/>
    <x v="3"/>
    <s v="Ohio"/>
    <x v="33"/>
    <x v="1"/>
    <n v="0.35000000000000009"/>
    <x v="8"/>
    <n v="2750"/>
    <n v="962.50000000000023"/>
    <n v="336.87500000000006"/>
    <n v="0.35"/>
    <n v="2021"/>
    <x v="5"/>
    <x v="5"/>
  </r>
  <r>
    <x v="0"/>
    <n v="1185732"/>
    <d v="2021-06-22T00:00:00"/>
    <x v="3"/>
    <s v="Ohio"/>
    <x v="33"/>
    <x v="2"/>
    <n v="0.30000000000000004"/>
    <x v="9"/>
    <n v="2250"/>
    <n v="675.00000000000011"/>
    <n v="270.00000000000006"/>
    <n v="0.4"/>
    <n v="2021"/>
    <x v="5"/>
    <x v="5"/>
  </r>
  <r>
    <x v="0"/>
    <n v="1185732"/>
    <d v="2021-06-22T00:00:00"/>
    <x v="3"/>
    <s v="Ohio"/>
    <x v="33"/>
    <x v="3"/>
    <n v="0.30000000000000004"/>
    <x v="9"/>
    <n v="2000"/>
    <n v="600.00000000000011"/>
    <n v="240.00000000000006"/>
    <n v="0.4"/>
    <n v="2021"/>
    <x v="5"/>
    <x v="5"/>
  </r>
  <r>
    <x v="0"/>
    <n v="1185732"/>
    <d v="2021-06-22T00:00:00"/>
    <x v="3"/>
    <s v="Ohio"/>
    <x v="33"/>
    <x v="4"/>
    <n v="0.5"/>
    <x v="0"/>
    <n v="2000"/>
    <n v="1000"/>
    <n v="350"/>
    <n v="0.35"/>
    <n v="2021"/>
    <x v="5"/>
    <x v="5"/>
  </r>
  <r>
    <x v="0"/>
    <n v="1185732"/>
    <d v="2021-06-22T00:00:00"/>
    <x v="3"/>
    <s v="Ohio"/>
    <x v="33"/>
    <x v="5"/>
    <n v="0.55000000000000004"/>
    <x v="4"/>
    <n v="3750"/>
    <n v="2062.5"/>
    <n v="825"/>
    <n v="0.4"/>
    <n v="2021"/>
    <x v="5"/>
    <x v="5"/>
  </r>
  <r>
    <x v="0"/>
    <n v="1185732"/>
    <d v="2021-07-21T00:00:00"/>
    <x v="3"/>
    <s v="Ohio"/>
    <x v="33"/>
    <x v="0"/>
    <n v="0.5"/>
    <x v="0"/>
    <n v="6000"/>
    <n v="3000"/>
    <n v="1200"/>
    <n v="0.4"/>
    <n v="2021"/>
    <x v="6"/>
    <x v="6"/>
  </r>
  <r>
    <x v="0"/>
    <n v="1185732"/>
    <d v="2021-07-21T00:00:00"/>
    <x v="3"/>
    <s v="Ohio"/>
    <x v="33"/>
    <x v="1"/>
    <n v="0.45000000000000007"/>
    <x v="2"/>
    <n v="3500"/>
    <n v="1575.0000000000002"/>
    <n v="551.25"/>
    <n v="0.35"/>
    <n v="2021"/>
    <x v="6"/>
    <x v="6"/>
  </r>
  <r>
    <x v="0"/>
    <n v="1185732"/>
    <d v="2021-07-21T00:00:00"/>
    <x v="3"/>
    <s v="Ohio"/>
    <x v="33"/>
    <x v="2"/>
    <n v="0.4"/>
    <x v="1"/>
    <n v="2750"/>
    <n v="1100"/>
    <n v="440"/>
    <n v="0.4"/>
    <n v="2021"/>
    <x v="6"/>
    <x v="6"/>
  </r>
  <r>
    <x v="0"/>
    <n v="1185732"/>
    <d v="2021-07-21T00:00:00"/>
    <x v="3"/>
    <s v="Ohio"/>
    <x v="33"/>
    <x v="3"/>
    <n v="0.4"/>
    <x v="1"/>
    <n v="2250"/>
    <n v="900"/>
    <n v="360"/>
    <n v="0.4"/>
    <n v="2021"/>
    <x v="6"/>
    <x v="6"/>
  </r>
  <r>
    <x v="0"/>
    <n v="1185732"/>
    <d v="2021-07-21T00:00:00"/>
    <x v="3"/>
    <s v="Ohio"/>
    <x v="33"/>
    <x v="4"/>
    <n v="0.5"/>
    <x v="0"/>
    <n v="2500"/>
    <n v="1250"/>
    <n v="437.5"/>
    <n v="0.35"/>
    <n v="2021"/>
    <x v="6"/>
    <x v="6"/>
  </r>
  <r>
    <x v="0"/>
    <n v="1185732"/>
    <d v="2021-07-21T00:00:00"/>
    <x v="3"/>
    <s v="Ohio"/>
    <x v="33"/>
    <x v="5"/>
    <n v="0.55000000000000004"/>
    <x v="4"/>
    <n v="4250"/>
    <n v="2337.5"/>
    <n v="935"/>
    <n v="0.4"/>
    <n v="2021"/>
    <x v="6"/>
    <x v="6"/>
  </r>
  <r>
    <x v="0"/>
    <n v="1185732"/>
    <d v="2021-08-22T00:00:00"/>
    <x v="3"/>
    <s v="Ohio"/>
    <x v="33"/>
    <x v="0"/>
    <n v="0.5"/>
    <x v="0"/>
    <n v="5750"/>
    <n v="2875"/>
    <n v="1150"/>
    <n v="0.4"/>
    <n v="2021"/>
    <x v="7"/>
    <x v="7"/>
  </r>
  <r>
    <x v="0"/>
    <n v="1185732"/>
    <d v="2021-08-22T00:00:00"/>
    <x v="3"/>
    <s v="Ohio"/>
    <x v="33"/>
    <x v="1"/>
    <n v="0.45000000000000007"/>
    <x v="2"/>
    <n v="3500"/>
    <n v="1575.0000000000002"/>
    <n v="551.25"/>
    <n v="0.35"/>
    <n v="2021"/>
    <x v="7"/>
    <x v="7"/>
  </r>
  <r>
    <x v="0"/>
    <n v="1185732"/>
    <d v="2021-08-22T00:00:00"/>
    <x v="3"/>
    <s v="Ohio"/>
    <x v="33"/>
    <x v="2"/>
    <n v="0.4"/>
    <x v="1"/>
    <n v="2750"/>
    <n v="1100"/>
    <n v="440"/>
    <n v="0.4"/>
    <n v="2021"/>
    <x v="7"/>
    <x v="7"/>
  </r>
  <r>
    <x v="0"/>
    <n v="1185732"/>
    <d v="2021-08-22T00:00:00"/>
    <x v="3"/>
    <s v="Ohio"/>
    <x v="33"/>
    <x v="3"/>
    <n v="0.4"/>
    <x v="1"/>
    <n v="2500"/>
    <n v="1000"/>
    <n v="400"/>
    <n v="0.4"/>
    <n v="2021"/>
    <x v="7"/>
    <x v="7"/>
  </r>
  <r>
    <x v="0"/>
    <n v="1185732"/>
    <d v="2021-08-22T00:00:00"/>
    <x v="3"/>
    <s v="Ohio"/>
    <x v="33"/>
    <x v="4"/>
    <n v="0.5"/>
    <x v="0"/>
    <n v="2250"/>
    <n v="1125"/>
    <n v="393.75"/>
    <n v="0.35"/>
    <n v="2021"/>
    <x v="7"/>
    <x v="7"/>
  </r>
  <r>
    <x v="0"/>
    <n v="1185732"/>
    <d v="2021-08-22T00:00:00"/>
    <x v="3"/>
    <s v="Ohio"/>
    <x v="33"/>
    <x v="5"/>
    <n v="0.55000000000000004"/>
    <x v="4"/>
    <n v="4000"/>
    <n v="2200"/>
    <n v="880"/>
    <n v="0.4"/>
    <n v="2021"/>
    <x v="7"/>
    <x v="7"/>
  </r>
  <r>
    <x v="0"/>
    <n v="1185732"/>
    <d v="2021-09-23T00:00:00"/>
    <x v="3"/>
    <s v="Ohio"/>
    <x v="33"/>
    <x v="0"/>
    <n v="0.5"/>
    <x v="0"/>
    <n v="5250"/>
    <n v="2625"/>
    <n v="1050"/>
    <n v="0.4"/>
    <n v="2021"/>
    <x v="8"/>
    <x v="8"/>
  </r>
  <r>
    <x v="0"/>
    <n v="1185732"/>
    <d v="2021-09-23T00:00:00"/>
    <x v="3"/>
    <s v="Ohio"/>
    <x v="33"/>
    <x v="1"/>
    <n v="0.45000000000000007"/>
    <x v="2"/>
    <n v="3250"/>
    <n v="1462.5000000000002"/>
    <n v="511.87500000000006"/>
    <n v="0.35"/>
    <n v="2021"/>
    <x v="8"/>
    <x v="8"/>
  </r>
  <r>
    <x v="0"/>
    <n v="1185732"/>
    <d v="2021-09-23T00:00:00"/>
    <x v="3"/>
    <s v="Ohio"/>
    <x v="33"/>
    <x v="2"/>
    <n v="0.35000000000000003"/>
    <x v="8"/>
    <n v="2250"/>
    <n v="787.50000000000011"/>
    <n v="315.00000000000006"/>
    <n v="0.4"/>
    <n v="2021"/>
    <x v="8"/>
    <x v="8"/>
  </r>
  <r>
    <x v="0"/>
    <n v="1185732"/>
    <d v="2021-09-23T00:00:00"/>
    <x v="3"/>
    <s v="Ohio"/>
    <x v="33"/>
    <x v="3"/>
    <n v="0.35000000000000003"/>
    <x v="8"/>
    <n v="2000"/>
    <n v="700.00000000000011"/>
    <n v="280.00000000000006"/>
    <n v="0.4"/>
    <n v="2021"/>
    <x v="8"/>
    <x v="8"/>
  </r>
  <r>
    <x v="0"/>
    <n v="1185732"/>
    <d v="2021-09-23T00:00:00"/>
    <x v="3"/>
    <s v="Ohio"/>
    <x v="33"/>
    <x v="4"/>
    <n v="0.45"/>
    <x v="2"/>
    <n v="2000"/>
    <n v="900"/>
    <n v="315"/>
    <n v="0.35"/>
    <n v="2021"/>
    <x v="8"/>
    <x v="8"/>
  </r>
  <r>
    <x v="0"/>
    <n v="1185732"/>
    <d v="2021-09-23T00:00:00"/>
    <x v="3"/>
    <s v="Ohio"/>
    <x v="33"/>
    <x v="5"/>
    <n v="0.5"/>
    <x v="0"/>
    <n v="2750"/>
    <n v="1375"/>
    <n v="550"/>
    <n v="0.4"/>
    <n v="2021"/>
    <x v="8"/>
    <x v="8"/>
  </r>
  <r>
    <x v="0"/>
    <n v="1185732"/>
    <d v="2021-10-22T00:00:00"/>
    <x v="3"/>
    <s v="Ohio"/>
    <x v="33"/>
    <x v="0"/>
    <n v="0.54999999999999993"/>
    <x v="4"/>
    <n v="4500"/>
    <n v="2474.9999999999995"/>
    <n v="989.99999999999989"/>
    <n v="0.4"/>
    <n v="2021"/>
    <x v="9"/>
    <x v="9"/>
  </r>
  <r>
    <x v="0"/>
    <n v="1185732"/>
    <d v="2021-10-22T00:00:00"/>
    <x v="3"/>
    <s v="Ohio"/>
    <x v="33"/>
    <x v="1"/>
    <n v="0.45"/>
    <x v="2"/>
    <n v="2750"/>
    <n v="1237.5"/>
    <n v="433.125"/>
    <n v="0.35"/>
    <n v="2021"/>
    <x v="9"/>
    <x v="9"/>
  </r>
  <r>
    <x v="0"/>
    <n v="1185732"/>
    <d v="2021-10-22T00:00:00"/>
    <x v="3"/>
    <s v="Ohio"/>
    <x v="33"/>
    <x v="2"/>
    <n v="0.45"/>
    <x v="2"/>
    <n v="1750"/>
    <n v="787.5"/>
    <n v="315"/>
    <n v="0.4"/>
    <n v="2021"/>
    <x v="9"/>
    <x v="9"/>
  </r>
  <r>
    <x v="0"/>
    <n v="1185732"/>
    <d v="2021-10-22T00:00:00"/>
    <x v="3"/>
    <s v="Ohio"/>
    <x v="33"/>
    <x v="3"/>
    <n v="0.45"/>
    <x v="2"/>
    <n v="1500"/>
    <n v="675"/>
    <n v="270"/>
    <n v="0.4"/>
    <n v="2021"/>
    <x v="9"/>
    <x v="9"/>
  </r>
  <r>
    <x v="0"/>
    <n v="1185732"/>
    <d v="2021-10-22T00:00:00"/>
    <x v="3"/>
    <s v="Ohio"/>
    <x v="33"/>
    <x v="4"/>
    <n v="0.54999999999999993"/>
    <x v="4"/>
    <n v="1500"/>
    <n v="824.99999999999989"/>
    <n v="288.74999999999994"/>
    <n v="0.35"/>
    <n v="2021"/>
    <x v="9"/>
    <x v="9"/>
  </r>
  <r>
    <x v="0"/>
    <n v="1185732"/>
    <d v="2021-10-22T00:00:00"/>
    <x v="3"/>
    <s v="Ohio"/>
    <x v="33"/>
    <x v="5"/>
    <n v="0.54999999999999993"/>
    <x v="4"/>
    <n v="2750"/>
    <n v="1512.4999999999998"/>
    <n v="604.99999999999989"/>
    <n v="0.4"/>
    <n v="2021"/>
    <x v="9"/>
    <x v="9"/>
  </r>
  <r>
    <x v="0"/>
    <n v="1185732"/>
    <d v="2021-11-22T00:00:00"/>
    <x v="3"/>
    <s v="Ohio"/>
    <x v="33"/>
    <x v="0"/>
    <n v="0.5"/>
    <x v="0"/>
    <n v="4250"/>
    <n v="2125"/>
    <n v="850"/>
    <n v="0.4"/>
    <n v="2021"/>
    <x v="10"/>
    <x v="10"/>
  </r>
  <r>
    <x v="0"/>
    <n v="1185732"/>
    <d v="2021-11-22T00:00:00"/>
    <x v="3"/>
    <s v="Ohio"/>
    <x v="33"/>
    <x v="1"/>
    <n v="0.4"/>
    <x v="1"/>
    <n v="2750"/>
    <n v="1100"/>
    <n v="385"/>
    <n v="0.35"/>
    <n v="2021"/>
    <x v="10"/>
    <x v="10"/>
  </r>
  <r>
    <x v="0"/>
    <n v="1185732"/>
    <d v="2021-11-22T00:00:00"/>
    <x v="3"/>
    <s v="Ohio"/>
    <x v="33"/>
    <x v="2"/>
    <n v="0.45"/>
    <x v="2"/>
    <n v="2200"/>
    <n v="990"/>
    <n v="396"/>
    <n v="0.4"/>
    <n v="2021"/>
    <x v="10"/>
    <x v="10"/>
  </r>
  <r>
    <x v="0"/>
    <n v="1185732"/>
    <d v="2021-11-22T00:00:00"/>
    <x v="3"/>
    <s v="Ohio"/>
    <x v="33"/>
    <x v="3"/>
    <n v="0.55000000000000004"/>
    <x v="4"/>
    <n v="2000"/>
    <n v="1100"/>
    <n v="440"/>
    <n v="0.4"/>
    <n v="2021"/>
    <x v="10"/>
    <x v="10"/>
  </r>
  <r>
    <x v="0"/>
    <n v="1185732"/>
    <d v="2021-11-22T00:00:00"/>
    <x v="3"/>
    <s v="Ohio"/>
    <x v="33"/>
    <x v="4"/>
    <n v="0.65"/>
    <x v="5"/>
    <n v="1750"/>
    <n v="1137.5"/>
    <n v="398.125"/>
    <n v="0.35"/>
    <n v="2021"/>
    <x v="10"/>
    <x v="10"/>
  </r>
  <r>
    <x v="0"/>
    <n v="1185732"/>
    <d v="2021-11-22T00:00:00"/>
    <x v="3"/>
    <s v="Ohio"/>
    <x v="33"/>
    <x v="5"/>
    <n v="0.7"/>
    <x v="6"/>
    <n v="2750"/>
    <n v="1924.9999999999998"/>
    <n v="770"/>
    <n v="0.4"/>
    <n v="2021"/>
    <x v="10"/>
    <x v="10"/>
  </r>
  <r>
    <x v="0"/>
    <n v="1185732"/>
    <d v="2021-12-21T00:00:00"/>
    <x v="3"/>
    <s v="Ohio"/>
    <x v="33"/>
    <x v="0"/>
    <n v="0.65"/>
    <x v="5"/>
    <n v="5250"/>
    <n v="3412.5"/>
    <n v="1365"/>
    <n v="0.4"/>
    <n v="2021"/>
    <x v="11"/>
    <x v="11"/>
  </r>
  <r>
    <x v="0"/>
    <n v="1185732"/>
    <d v="2021-12-21T00:00:00"/>
    <x v="3"/>
    <s v="Ohio"/>
    <x v="33"/>
    <x v="1"/>
    <n v="0.55000000000000004"/>
    <x v="4"/>
    <n v="3250"/>
    <n v="1787.5000000000002"/>
    <n v="625.625"/>
    <n v="0.35"/>
    <n v="2021"/>
    <x v="11"/>
    <x v="11"/>
  </r>
  <r>
    <x v="0"/>
    <n v="1185732"/>
    <d v="2021-12-21T00:00:00"/>
    <x v="3"/>
    <s v="Ohio"/>
    <x v="33"/>
    <x v="2"/>
    <n v="0.55000000000000004"/>
    <x v="4"/>
    <n v="2750"/>
    <n v="1512.5000000000002"/>
    <n v="605.00000000000011"/>
    <n v="0.4"/>
    <n v="2021"/>
    <x v="11"/>
    <x v="11"/>
  </r>
  <r>
    <x v="0"/>
    <n v="1185732"/>
    <d v="2021-12-21T00:00:00"/>
    <x v="3"/>
    <s v="Ohio"/>
    <x v="33"/>
    <x v="3"/>
    <n v="0.5"/>
    <x v="0"/>
    <n v="2250"/>
    <n v="1125"/>
    <n v="450"/>
    <n v="0.4"/>
    <n v="2021"/>
    <x v="11"/>
    <x v="11"/>
  </r>
  <r>
    <x v="0"/>
    <n v="1185732"/>
    <d v="2021-12-21T00:00:00"/>
    <x v="3"/>
    <s v="Ohio"/>
    <x v="33"/>
    <x v="4"/>
    <n v="0.6"/>
    <x v="3"/>
    <n v="2250"/>
    <n v="1350"/>
    <n v="472.49999999999994"/>
    <n v="0.35"/>
    <n v="2021"/>
    <x v="11"/>
    <x v="11"/>
  </r>
  <r>
    <x v="0"/>
    <n v="1185732"/>
    <d v="2021-12-21T00:00:00"/>
    <x v="3"/>
    <s v="Ohio"/>
    <x v="33"/>
    <x v="5"/>
    <n v="0.64999999999999991"/>
    <x v="5"/>
    <n v="3250"/>
    <n v="2112.4999999999995"/>
    <n v="844.99999999999989"/>
    <n v="0.4"/>
    <n v="2021"/>
    <x v="11"/>
    <x v="11"/>
  </r>
  <r>
    <x v="0"/>
    <n v="1185732"/>
    <d v="2021-01-20T00:00:00"/>
    <x v="4"/>
    <s v="Kentucky"/>
    <x v="34"/>
    <x v="0"/>
    <n v="0.30000000000000004"/>
    <x v="9"/>
    <n v="7250"/>
    <n v="2175.0000000000005"/>
    <n v="870.00000000000023"/>
    <n v="0.4"/>
    <n v="2021"/>
    <x v="0"/>
    <x v="0"/>
  </r>
  <r>
    <x v="0"/>
    <n v="1185732"/>
    <d v="2021-01-20T00:00:00"/>
    <x v="4"/>
    <s v="Kentucky"/>
    <x v="34"/>
    <x v="1"/>
    <n v="0.30000000000000004"/>
    <x v="9"/>
    <n v="5250"/>
    <n v="1575.0000000000002"/>
    <n v="551.25"/>
    <n v="0.35"/>
    <n v="2021"/>
    <x v="0"/>
    <x v="0"/>
  </r>
  <r>
    <x v="0"/>
    <n v="1185732"/>
    <d v="2021-01-20T00:00:00"/>
    <x v="4"/>
    <s v="Kentucky"/>
    <x v="34"/>
    <x v="2"/>
    <n v="0.20000000000000007"/>
    <x v="12"/>
    <n v="5250"/>
    <n v="1050.0000000000005"/>
    <n v="420.00000000000023"/>
    <n v="0.4"/>
    <n v="2021"/>
    <x v="0"/>
    <x v="0"/>
  </r>
  <r>
    <x v="0"/>
    <n v="1185732"/>
    <d v="2021-01-20T00:00:00"/>
    <x v="4"/>
    <s v="Kentucky"/>
    <x v="34"/>
    <x v="3"/>
    <n v="0.25"/>
    <x v="7"/>
    <n v="3750"/>
    <n v="937.5"/>
    <n v="375"/>
    <n v="0.4"/>
    <n v="2021"/>
    <x v="0"/>
    <x v="0"/>
  </r>
  <r>
    <x v="0"/>
    <n v="1185732"/>
    <d v="2021-01-20T00:00:00"/>
    <x v="4"/>
    <s v="Kentucky"/>
    <x v="34"/>
    <x v="4"/>
    <n v="0.4"/>
    <x v="1"/>
    <n v="4250"/>
    <n v="1700"/>
    <n v="595"/>
    <n v="0.35"/>
    <n v="2021"/>
    <x v="0"/>
    <x v="0"/>
  </r>
  <r>
    <x v="0"/>
    <n v="1185732"/>
    <d v="2021-01-20T00:00:00"/>
    <x v="4"/>
    <s v="Kentucky"/>
    <x v="34"/>
    <x v="5"/>
    <n v="0.30000000000000004"/>
    <x v="9"/>
    <n v="5250"/>
    <n v="1575.0000000000002"/>
    <n v="787.50000000000011"/>
    <n v="0.5"/>
    <n v="2021"/>
    <x v="0"/>
    <x v="0"/>
  </r>
  <r>
    <x v="0"/>
    <n v="1185732"/>
    <d v="2021-02-18T00:00:00"/>
    <x v="4"/>
    <s v="Kentucky"/>
    <x v="34"/>
    <x v="0"/>
    <n v="0.30000000000000004"/>
    <x v="9"/>
    <n v="7750"/>
    <n v="2325.0000000000005"/>
    <n v="930.00000000000023"/>
    <n v="0.4"/>
    <n v="2021"/>
    <x v="1"/>
    <x v="1"/>
  </r>
  <r>
    <x v="0"/>
    <n v="1185732"/>
    <d v="2021-02-18T00:00:00"/>
    <x v="4"/>
    <s v="Kentucky"/>
    <x v="34"/>
    <x v="1"/>
    <n v="0.30000000000000004"/>
    <x v="9"/>
    <n v="4250"/>
    <n v="1275.0000000000002"/>
    <n v="446.25000000000006"/>
    <n v="0.35"/>
    <n v="2021"/>
    <x v="1"/>
    <x v="1"/>
  </r>
  <r>
    <x v="0"/>
    <n v="1185732"/>
    <d v="2021-02-18T00:00:00"/>
    <x v="4"/>
    <s v="Kentucky"/>
    <x v="34"/>
    <x v="2"/>
    <n v="0.20000000000000007"/>
    <x v="12"/>
    <n v="4750"/>
    <n v="950.00000000000034"/>
    <n v="380.00000000000017"/>
    <n v="0.4"/>
    <n v="2021"/>
    <x v="1"/>
    <x v="1"/>
  </r>
  <r>
    <x v="0"/>
    <n v="1185732"/>
    <d v="2021-02-18T00:00:00"/>
    <x v="4"/>
    <s v="Kentucky"/>
    <x v="34"/>
    <x v="3"/>
    <n v="0.25"/>
    <x v="7"/>
    <n v="3250"/>
    <n v="812.5"/>
    <n v="325"/>
    <n v="0.4"/>
    <n v="2021"/>
    <x v="1"/>
    <x v="1"/>
  </r>
  <r>
    <x v="0"/>
    <n v="1185732"/>
    <d v="2021-02-18T00:00:00"/>
    <x v="4"/>
    <s v="Kentucky"/>
    <x v="34"/>
    <x v="4"/>
    <n v="0.4"/>
    <x v="1"/>
    <n v="4000"/>
    <n v="1600"/>
    <n v="560"/>
    <n v="0.35"/>
    <n v="2021"/>
    <x v="1"/>
    <x v="1"/>
  </r>
  <r>
    <x v="0"/>
    <n v="1185732"/>
    <d v="2021-02-18T00:00:00"/>
    <x v="4"/>
    <s v="Kentucky"/>
    <x v="34"/>
    <x v="5"/>
    <n v="0.25"/>
    <x v="7"/>
    <n v="5000"/>
    <n v="1250"/>
    <n v="625"/>
    <n v="0.5"/>
    <n v="2021"/>
    <x v="1"/>
    <x v="1"/>
  </r>
  <r>
    <x v="0"/>
    <n v="1185732"/>
    <d v="2021-03-16T00:00:00"/>
    <x v="4"/>
    <s v="Kentucky"/>
    <x v="34"/>
    <x v="0"/>
    <n v="0.25"/>
    <x v="7"/>
    <n v="7200"/>
    <n v="1800"/>
    <n v="720"/>
    <n v="0.4"/>
    <n v="2021"/>
    <x v="2"/>
    <x v="2"/>
  </r>
  <r>
    <x v="0"/>
    <n v="1185732"/>
    <d v="2021-03-16T00:00:00"/>
    <x v="4"/>
    <s v="Kentucky"/>
    <x v="34"/>
    <x v="1"/>
    <n v="0.25"/>
    <x v="7"/>
    <n v="4000"/>
    <n v="1000"/>
    <n v="350"/>
    <n v="0.35"/>
    <n v="2021"/>
    <x v="2"/>
    <x v="2"/>
  </r>
  <r>
    <x v="0"/>
    <n v="1185732"/>
    <d v="2021-03-16T00:00:00"/>
    <x v="4"/>
    <s v="Kentucky"/>
    <x v="34"/>
    <x v="2"/>
    <n v="0.15000000000000002"/>
    <x v="17"/>
    <n v="4250"/>
    <n v="637.50000000000011"/>
    <n v="255.00000000000006"/>
    <n v="0.4"/>
    <n v="2021"/>
    <x v="2"/>
    <x v="2"/>
  </r>
  <r>
    <x v="0"/>
    <n v="1185732"/>
    <d v="2021-03-16T00:00:00"/>
    <x v="4"/>
    <s v="Kentucky"/>
    <x v="34"/>
    <x v="3"/>
    <n v="0.19999999999999996"/>
    <x v="12"/>
    <n v="2750"/>
    <n v="549.99999999999989"/>
    <n v="219.99999999999997"/>
    <n v="0.4"/>
    <n v="2021"/>
    <x v="2"/>
    <x v="2"/>
  </r>
  <r>
    <x v="0"/>
    <n v="1185732"/>
    <d v="2021-03-16T00:00:00"/>
    <x v="4"/>
    <s v="Kentucky"/>
    <x v="34"/>
    <x v="4"/>
    <n v="0.35000000000000009"/>
    <x v="8"/>
    <n v="3250"/>
    <n v="1137.5000000000002"/>
    <n v="398.12500000000006"/>
    <n v="0.35"/>
    <n v="2021"/>
    <x v="2"/>
    <x v="2"/>
  </r>
  <r>
    <x v="0"/>
    <n v="1185732"/>
    <d v="2021-03-16T00:00:00"/>
    <x v="4"/>
    <s v="Kentucky"/>
    <x v="34"/>
    <x v="5"/>
    <n v="0.25"/>
    <x v="7"/>
    <n v="4250"/>
    <n v="1062.5"/>
    <n v="531.25"/>
    <n v="0.5"/>
    <n v="2021"/>
    <x v="2"/>
    <x v="2"/>
  </r>
  <r>
    <x v="0"/>
    <n v="1185732"/>
    <d v="2021-04-17T00:00:00"/>
    <x v="4"/>
    <s v="Kentucky"/>
    <x v="34"/>
    <x v="0"/>
    <n v="0.25"/>
    <x v="7"/>
    <n v="6750"/>
    <n v="1687.5"/>
    <n v="675"/>
    <n v="0.4"/>
    <n v="2021"/>
    <x v="3"/>
    <x v="3"/>
  </r>
  <r>
    <x v="0"/>
    <n v="1185732"/>
    <d v="2021-04-17T00:00:00"/>
    <x v="4"/>
    <s v="Kentucky"/>
    <x v="34"/>
    <x v="1"/>
    <n v="0.25"/>
    <x v="7"/>
    <n v="3750"/>
    <n v="937.5"/>
    <n v="328.125"/>
    <n v="0.35"/>
    <n v="2021"/>
    <x v="3"/>
    <x v="3"/>
  </r>
  <r>
    <x v="0"/>
    <n v="1185732"/>
    <d v="2021-04-17T00:00:00"/>
    <x v="4"/>
    <s v="Kentucky"/>
    <x v="34"/>
    <x v="2"/>
    <n v="0.15000000000000002"/>
    <x v="17"/>
    <n v="3750"/>
    <n v="562.50000000000011"/>
    <n v="225.00000000000006"/>
    <n v="0.4"/>
    <n v="2021"/>
    <x v="3"/>
    <x v="3"/>
  </r>
  <r>
    <x v="0"/>
    <n v="1185732"/>
    <d v="2021-04-17T00:00:00"/>
    <x v="4"/>
    <s v="Kentucky"/>
    <x v="34"/>
    <x v="3"/>
    <n v="0.19999999999999996"/>
    <x v="12"/>
    <n v="3000"/>
    <n v="599.99999999999989"/>
    <n v="239.99999999999997"/>
    <n v="0.4"/>
    <n v="2021"/>
    <x v="3"/>
    <x v="3"/>
  </r>
  <r>
    <x v="0"/>
    <n v="1185732"/>
    <d v="2021-04-17T00:00:00"/>
    <x v="4"/>
    <s v="Kentucky"/>
    <x v="34"/>
    <x v="4"/>
    <n v="0.4"/>
    <x v="1"/>
    <n v="3250"/>
    <n v="1300"/>
    <n v="454.99999999999994"/>
    <n v="0.35"/>
    <n v="2021"/>
    <x v="3"/>
    <x v="3"/>
  </r>
  <r>
    <x v="0"/>
    <n v="1185732"/>
    <d v="2021-04-17T00:00:00"/>
    <x v="4"/>
    <s v="Kentucky"/>
    <x v="34"/>
    <x v="5"/>
    <n v="0.30000000000000004"/>
    <x v="9"/>
    <n v="4750"/>
    <n v="1425.0000000000002"/>
    <n v="712.50000000000011"/>
    <n v="0.5"/>
    <n v="2021"/>
    <x v="3"/>
    <x v="3"/>
  </r>
  <r>
    <x v="0"/>
    <n v="1185732"/>
    <d v="2021-05-16T00:00:00"/>
    <x v="4"/>
    <s v="Kentucky"/>
    <x v="34"/>
    <x v="0"/>
    <n v="0.4"/>
    <x v="1"/>
    <n v="7450"/>
    <n v="2980"/>
    <n v="1192"/>
    <n v="0.4"/>
    <n v="2021"/>
    <x v="4"/>
    <x v="4"/>
  </r>
  <r>
    <x v="0"/>
    <n v="1185732"/>
    <d v="2021-05-16T00:00:00"/>
    <x v="4"/>
    <s v="Kentucky"/>
    <x v="34"/>
    <x v="1"/>
    <n v="0.4"/>
    <x v="1"/>
    <n v="4500"/>
    <n v="1800"/>
    <n v="630"/>
    <n v="0.35"/>
    <n v="2021"/>
    <x v="4"/>
    <x v="4"/>
  </r>
  <r>
    <x v="0"/>
    <n v="1185732"/>
    <d v="2021-05-16T00:00:00"/>
    <x v="4"/>
    <s v="Kentucky"/>
    <x v="34"/>
    <x v="2"/>
    <n v="0.35000000000000003"/>
    <x v="8"/>
    <n v="4250"/>
    <n v="1487.5000000000002"/>
    <n v="595.00000000000011"/>
    <n v="0.4"/>
    <n v="2021"/>
    <x v="4"/>
    <x v="4"/>
  </r>
  <r>
    <x v="0"/>
    <n v="1185732"/>
    <d v="2021-05-16T00:00:00"/>
    <x v="4"/>
    <s v="Kentucky"/>
    <x v="34"/>
    <x v="3"/>
    <n v="0.35000000000000003"/>
    <x v="8"/>
    <n v="3750"/>
    <n v="1312.5000000000002"/>
    <n v="525.00000000000011"/>
    <n v="0.4"/>
    <n v="2021"/>
    <x v="4"/>
    <x v="4"/>
  </r>
  <r>
    <x v="0"/>
    <n v="1185732"/>
    <d v="2021-05-16T00:00:00"/>
    <x v="4"/>
    <s v="Kentucky"/>
    <x v="34"/>
    <x v="4"/>
    <n v="0.44999999999999996"/>
    <x v="2"/>
    <n v="4000"/>
    <n v="1799.9999999999998"/>
    <n v="629.99999999999989"/>
    <n v="0.35"/>
    <n v="2021"/>
    <x v="4"/>
    <x v="4"/>
  </r>
  <r>
    <x v="0"/>
    <n v="1185732"/>
    <d v="2021-05-16T00:00:00"/>
    <x v="4"/>
    <s v="Kentucky"/>
    <x v="34"/>
    <x v="5"/>
    <n v="0.49999999999999994"/>
    <x v="0"/>
    <n v="5000"/>
    <n v="2499.9999999999995"/>
    <n v="1249.9999999999998"/>
    <n v="0.5"/>
    <n v="2021"/>
    <x v="4"/>
    <x v="4"/>
  </r>
  <r>
    <x v="0"/>
    <n v="1185732"/>
    <d v="2021-06-18T00:00:00"/>
    <x v="4"/>
    <s v="Kentucky"/>
    <x v="34"/>
    <x v="0"/>
    <n v="0.44999999999999996"/>
    <x v="2"/>
    <n v="7500"/>
    <n v="3374.9999999999995"/>
    <n v="1350"/>
    <n v="0.4"/>
    <n v="2021"/>
    <x v="5"/>
    <x v="5"/>
  </r>
  <r>
    <x v="0"/>
    <n v="1185732"/>
    <d v="2021-06-18T00:00:00"/>
    <x v="4"/>
    <s v="Kentucky"/>
    <x v="34"/>
    <x v="1"/>
    <n v="0.4"/>
    <x v="1"/>
    <n v="5000"/>
    <n v="2000"/>
    <n v="700"/>
    <n v="0.35"/>
    <n v="2021"/>
    <x v="5"/>
    <x v="5"/>
  </r>
  <r>
    <x v="0"/>
    <n v="1185732"/>
    <d v="2021-06-18T00:00:00"/>
    <x v="4"/>
    <s v="Kentucky"/>
    <x v="34"/>
    <x v="2"/>
    <n v="0.45"/>
    <x v="2"/>
    <n v="4750"/>
    <n v="2137.5"/>
    <n v="855"/>
    <n v="0.4"/>
    <n v="2021"/>
    <x v="5"/>
    <x v="5"/>
  </r>
  <r>
    <x v="0"/>
    <n v="1185732"/>
    <d v="2021-06-18T00:00:00"/>
    <x v="4"/>
    <s v="Kentucky"/>
    <x v="34"/>
    <x v="3"/>
    <n v="0.45"/>
    <x v="2"/>
    <n v="4500"/>
    <n v="2025"/>
    <n v="810"/>
    <n v="0.4"/>
    <n v="2021"/>
    <x v="5"/>
    <x v="5"/>
  </r>
  <r>
    <x v="0"/>
    <n v="1185732"/>
    <d v="2021-06-18T00:00:00"/>
    <x v="4"/>
    <s v="Kentucky"/>
    <x v="34"/>
    <x v="4"/>
    <n v="0.6"/>
    <x v="3"/>
    <n v="4500"/>
    <n v="2700"/>
    <n v="944.99999999999989"/>
    <n v="0.35"/>
    <n v="2021"/>
    <x v="5"/>
    <x v="5"/>
  </r>
  <r>
    <x v="0"/>
    <n v="1185732"/>
    <d v="2021-06-18T00:00:00"/>
    <x v="4"/>
    <s v="Kentucky"/>
    <x v="34"/>
    <x v="5"/>
    <n v="0.65"/>
    <x v="5"/>
    <n v="6250"/>
    <n v="4062.5"/>
    <n v="2031.25"/>
    <n v="0.5"/>
    <n v="2021"/>
    <x v="5"/>
    <x v="5"/>
  </r>
  <r>
    <x v="0"/>
    <n v="1185732"/>
    <d v="2021-07-16T00:00:00"/>
    <x v="4"/>
    <s v="Kentucky"/>
    <x v="34"/>
    <x v="0"/>
    <n v="0.6"/>
    <x v="3"/>
    <n v="8500"/>
    <n v="5100"/>
    <n v="2040"/>
    <n v="0.4"/>
    <n v="2021"/>
    <x v="6"/>
    <x v="6"/>
  </r>
  <r>
    <x v="0"/>
    <n v="1185732"/>
    <d v="2021-07-16T00:00:00"/>
    <x v="4"/>
    <s v="Kentucky"/>
    <x v="34"/>
    <x v="1"/>
    <n v="0.55000000000000004"/>
    <x v="4"/>
    <n v="6000"/>
    <n v="3300.0000000000005"/>
    <n v="1155"/>
    <n v="0.35"/>
    <n v="2021"/>
    <x v="6"/>
    <x v="6"/>
  </r>
  <r>
    <x v="0"/>
    <n v="1185732"/>
    <d v="2021-07-16T00:00:00"/>
    <x v="4"/>
    <s v="Kentucky"/>
    <x v="34"/>
    <x v="2"/>
    <n v="0.5"/>
    <x v="0"/>
    <n v="5250"/>
    <n v="2625"/>
    <n v="1050"/>
    <n v="0.4"/>
    <n v="2021"/>
    <x v="6"/>
    <x v="6"/>
  </r>
  <r>
    <x v="0"/>
    <n v="1185732"/>
    <d v="2021-07-16T00:00:00"/>
    <x v="4"/>
    <s v="Kentucky"/>
    <x v="34"/>
    <x v="3"/>
    <n v="0.5"/>
    <x v="0"/>
    <n v="4750"/>
    <n v="2375"/>
    <n v="950"/>
    <n v="0.4"/>
    <n v="2021"/>
    <x v="6"/>
    <x v="6"/>
  </r>
  <r>
    <x v="0"/>
    <n v="1185732"/>
    <d v="2021-07-16T00:00:00"/>
    <x v="4"/>
    <s v="Kentucky"/>
    <x v="34"/>
    <x v="4"/>
    <n v="0.6"/>
    <x v="3"/>
    <n v="5000"/>
    <n v="3000"/>
    <n v="1050"/>
    <n v="0.35"/>
    <n v="2021"/>
    <x v="6"/>
    <x v="6"/>
  </r>
  <r>
    <x v="0"/>
    <n v="1185732"/>
    <d v="2021-07-16T00:00:00"/>
    <x v="4"/>
    <s v="Kentucky"/>
    <x v="34"/>
    <x v="5"/>
    <n v="0.65"/>
    <x v="5"/>
    <n v="6750"/>
    <n v="4387.5"/>
    <n v="2193.75"/>
    <n v="0.5"/>
    <n v="2021"/>
    <x v="6"/>
    <x v="6"/>
  </r>
  <r>
    <x v="0"/>
    <n v="1185732"/>
    <d v="2021-08-17T00:00:00"/>
    <x v="4"/>
    <s v="Kentucky"/>
    <x v="34"/>
    <x v="0"/>
    <n v="0.6"/>
    <x v="3"/>
    <n v="8250"/>
    <n v="4950"/>
    <n v="1980"/>
    <n v="0.4"/>
    <n v="2021"/>
    <x v="7"/>
    <x v="7"/>
  </r>
  <r>
    <x v="0"/>
    <n v="1185732"/>
    <d v="2021-08-17T00:00:00"/>
    <x v="4"/>
    <s v="Kentucky"/>
    <x v="34"/>
    <x v="1"/>
    <n v="0.55000000000000004"/>
    <x v="4"/>
    <n v="6000"/>
    <n v="3300.0000000000005"/>
    <n v="1155"/>
    <n v="0.35"/>
    <n v="2021"/>
    <x v="7"/>
    <x v="7"/>
  </r>
  <r>
    <x v="0"/>
    <n v="1185732"/>
    <d v="2021-08-17T00:00:00"/>
    <x v="4"/>
    <s v="Kentucky"/>
    <x v="34"/>
    <x v="2"/>
    <n v="0.5"/>
    <x v="0"/>
    <n v="5250"/>
    <n v="2625"/>
    <n v="1050"/>
    <n v="0.4"/>
    <n v="2021"/>
    <x v="7"/>
    <x v="7"/>
  </r>
  <r>
    <x v="0"/>
    <n v="1185732"/>
    <d v="2021-08-17T00:00:00"/>
    <x v="4"/>
    <s v="Kentucky"/>
    <x v="34"/>
    <x v="3"/>
    <n v="0.4"/>
    <x v="1"/>
    <n v="4750"/>
    <n v="1900"/>
    <n v="760"/>
    <n v="0.4"/>
    <n v="2021"/>
    <x v="7"/>
    <x v="7"/>
  </r>
  <r>
    <x v="0"/>
    <n v="1185732"/>
    <d v="2021-08-17T00:00:00"/>
    <x v="4"/>
    <s v="Kentucky"/>
    <x v="34"/>
    <x v="4"/>
    <n v="0.5"/>
    <x v="0"/>
    <n v="4500"/>
    <n v="2250"/>
    <n v="787.5"/>
    <n v="0.35"/>
    <n v="2021"/>
    <x v="7"/>
    <x v="7"/>
  </r>
  <r>
    <x v="0"/>
    <n v="1185732"/>
    <d v="2021-08-17T00:00:00"/>
    <x v="4"/>
    <s v="Kentucky"/>
    <x v="34"/>
    <x v="5"/>
    <n v="0.55000000000000004"/>
    <x v="4"/>
    <n v="6250"/>
    <n v="3437.5000000000005"/>
    <n v="1718.7500000000002"/>
    <n v="0.5"/>
    <n v="2021"/>
    <x v="7"/>
    <x v="7"/>
  </r>
  <r>
    <x v="0"/>
    <n v="1185732"/>
    <d v="2021-09-16T00:00:00"/>
    <x v="4"/>
    <s v="Kentucky"/>
    <x v="34"/>
    <x v="0"/>
    <n v="0.5"/>
    <x v="0"/>
    <n v="7250"/>
    <n v="3625"/>
    <n v="1450"/>
    <n v="0.4"/>
    <n v="2021"/>
    <x v="8"/>
    <x v="8"/>
  </r>
  <r>
    <x v="0"/>
    <n v="1185732"/>
    <d v="2021-09-16T00:00:00"/>
    <x v="4"/>
    <s v="Kentucky"/>
    <x v="34"/>
    <x v="1"/>
    <n v="0.45000000000000012"/>
    <x v="2"/>
    <n v="5250"/>
    <n v="2362.5000000000005"/>
    <n v="826.87500000000011"/>
    <n v="0.35"/>
    <n v="2021"/>
    <x v="8"/>
    <x v="8"/>
  </r>
  <r>
    <x v="0"/>
    <n v="1185732"/>
    <d v="2021-09-16T00:00:00"/>
    <x v="4"/>
    <s v="Kentucky"/>
    <x v="34"/>
    <x v="2"/>
    <n v="0.20000000000000007"/>
    <x v="12"/>
    <n v="4250"/>
    <n v="850.00000000000023"/>
    <n v="340.00000000000011"/>
    <n v="0.4"/>
    <n v="2021"/>
    <x v="8"/>
    <x v="8"/>
  </r>
  <r>
    <x v="0"/>
    <n v="1185732"/>
    <d v="2021-09-16T00:00:00"/>
    <x v="4"/>
    <s v="Kentucky"/>
    <x v="34"/>
    <x v="3"/>
    <n v="0.20000000000000007"/>
    <x v="12"/>
    <n v="4000"/>
    <n v="800.00000000000023"/>
    <n v="320.00000000000011"/>
    <n v="0.4"/>
    <n v="2021"/>
    <x v="8"/>
    <x v="8"/>
  </r>
  <r>
    <x v="0"/>
    <n v="1185732"/>
    <d v="2021-09-16T00:00:00"/>
    <x v="4"/>
    <s v="Kentucky"/>
    <x v="34"/>
    <x v="4"/>
    <n v="0.30000000000000004"/>
    <x v="9"/>
    <n v="4000"/>
    <n v="1200.0000000000002"/>
    <n v="420.00000000000006"/>
    <n v="0.35"/>
    <n v="2021"/>
    <x v="8"/>
    <x v="8"/>
  </r>
  <r>
    <x v="0"/>
    <n v="1185732"/>
    <d v="2021-09-16T00:00:00"/>
    <x v="4"/>
    <s v="Kentucky"/>
    <x v="34"/>
    <x v="5"/>
    <n v="0.35000000000000009"/>
    <x v="8"/>
    <n v="5000"/>
    <n v="1750.0000000000005"/>
    <n v="875.00000000000023"/>
    <n v="0.5"/>
    <n v="2021"/>
    <x v="8"/>
    <x v="8"/>
  </r>
  <r>
    <x v="0"/>
    <n v="1185732"/>
    <d v="2021-10-18T00:00:00"/>
    <x v="4"/>
    <s v="Kentucky"/>
    <x v="34"/>
    <x v="0"/>
    <n v="0.35000000000000009"/>
    <x v="8"/>
    <n v="6750"/>
    <n v="2362.5000000000005"/>
    <n v="945.00000000000023"/>
    <n v="0.4"/>
    <n v="2021"/>
    <x v="9"/>
    <x v="9"/>
  </r>
  <r>
    <x v="0"/>
    <n v="1185732"/>
    <d v="2021-10-18T00:00:00"/>
    <x v="4"/>
    <s v="Kentucky"/>
    <x v="34"/>
    <x v="1"/>
    <n v="0.25000000000000011"/>
    <x v="7"/>
    <n v="5000"/>
    <n v="1250.0000000000005"/>
    <n v="437.50000000000011"/>
    <n v="0.35"/>
    <n v="2021"/>
    <x v="9"/>
    <x v="9"/>
  </r>
  <r>
    <x v="0"/>
    <n v="1185732"/>
    <d v="2021-10-18T00:00:00"/>
    <x v="4"/>
    <s v="Kentucky"/>
    <x v="34"/>
    <x v="2"/>
    <n v="0.25000000000000011"/>
    <x v="7"/>
    <n v="3750"/>
    <n v="937.50000000000045"/>
    <n v="375.00000000000023"/>
    <n v="0.4"/>
    <n v="2021"/>
    <x v="9"/>
    <x v="9"/>
  </r>
  <r>
    <x v="0"/>
    <n v="1185732"/>
    <d v="2021-10-18T00:00:00"/>
    <x v="4"/>
    <s v="Kentucky"/>
    <x v="34"/>
    <x v="3"/>
    <n v="0.25000000000000011"/>
    <x v="7"/>
    <n v="3500"/>
    <n v="875.00000000000034"/>
    <n v="350.00000000000017"/>
    <n v="0.4"/>
    <n v="2021"/>
    <x v="9"/>
    <x v="9"/>
  </r>
  <r>
    <x v="0"/>
    <n v="1185732"/>
    <d v="2021-10-18T00:00:00"/>
    <x v="4"/>
    <s v="Kentucky"/>
    <x v="34"/>
    <x v="4"/>
    <n v="0.35000000000000009"/>
    <x v="8"/>
    <n v="3500"/>
    <n v="1225.0000000000002"/>
    <n v="428.75000000000006"/>
    <n v="0.35"/>
    <n v="2021"/>
    <x v="9"/>
    <x v="9"/>
  </r>
  <r>
    <x v="0"/>
    <n v="1185732"/>
    <d v="2021-10-18T00:00:00"/>
    <x v="4"/>
    <s v="Kentucky"/>
    <x v="34"/>
    <x v="5"/>
    <n v="0.35000000000000003"/>
    <x v="8"/>
    <n v="4750"/>
    <n v="1662.5000000000002"/>
    <n v="831.25000000000011"/>
    <n v="0.5"/>
    <n v="2021"/>
    <x v="9"/>
    <x v="9"/>
  </r>
  <r>
    <x v="0"/>
    <n v="1185732"/>
    <d v="2021-11-17T00:00:00"/>
    <x v="4"/>
    <s v="Kentucky"/>
    <x v="34"/>
    <x v="0"/>
    <n v="0.3000000000000001"/>
    <x v="9"/>
    <n v="6250"/>
    <n v="1875.0000000000007"/>
    <n v="750.00000000000034"/>
    <n v="0.4"/>
    <n v="2021"/>
    <x v="10"/>
    <x v="10"/>
  </r>
  <r>
    <x v="0"/>
    <n v="1185732"/>
    <d v="2021-11-17T00:00:00"/>
    <x v="4"/>
    <s v="Kentucky"/>
    <x v="34"/>
    <x v="1"/>
    <n v="0.20000000000000012"/>
    <x v="12"/>
    <n v="4500"/>
    <n v="900.00000000000057"/>
    <n v="315.00000000000017"/>
    <n v="0.35"/>
    <n v="2021"/>
    <x v="10"/>
    <x v="10"/>
  </r>
  <r>
    <x v="0"/>
    <n v="1185732"/>
    <d v="2021-11-17T00:00:00"/>
    <x v="4"/>
    <s v="Kentucky"/>
    <x v="34"/>
    <x v="2"/>
    <n v="0.30000000000000016"/>
    <x v="9"/>
    <n v="3950"/>
    <n v="1185.0000000000007"/>
    <n v="474.00000000000028"/>
    <n v="0.4"/>
    <n v="2021"/>
    <x v="10"/>
    <x v="10"/>
  </r>
  <r>
    <x v="0"/>
    <n v="1185732"/>
    <d v="2021-11-17T00:00:00"/>
    <x v="4"/>
    <s v="Kentucky"/>
    <x v="34"/>
    <x v="3"/>
    <n v="0.6000000000000002"/>
    <x v="3"/>
    <n v="4500"/>
    <n v="2700.0000000000009"/>
    <n v="1080.0000000000005"/>
    <n v="0.4"/>
    <n v="2021"/>
    <x v="10"/>
    <x v="10"/>
  </r>
  <r>
    <x v="0"/>
    <n v="1185732"/>
    <d v="2021-11-17T00:00:00"/>
    <x v="4"/>
    <s v="Kentucky"/>
    <x v="34"/>
    <x v="4"/>
    <n v="0.75000000000000011"/>
    <x v="11"/>
    <n v="4250"/>
    <n v="3187.5000000000005"/>
    <n v="1115.625"/>
    <n v="0.35"/>
    <n v="2021"/>
    <x v="10"/>
    <x v="10"/>
  </r>
  <r>
    <x v="0"/>
    <n v="1185732"/>
    <d v="2021-11-17T00:00:00"/>
    <x v="4"/>
    <s v="Kentucky"/>
    <x v="34"/>
    <x v="5"/>
    <n v="0.75"/>
    <x v="11"/>
    <n v="5250"/>
    <n v="3937.5"/>
    <n v="1968.75"/>
    <n v="0.5"/>
    <n v="2021"/>
    <x v="10"/>
    <x v="10"/>
  </r>
  <r>
    <x v="0"/>
    <n v="1185732"/>
    <d v="2021-12-16T00:00:00"/>
    <x v="4"/>
    <s v="Kentucky"/>
    <x v="34"/>
    <x v="0"/>
    <n v="0.70000000000000007"/>
    <x v="6"/>
    <n v="7750"/>
    <n v="5425.0000000000009"/>
    <n v="2170.0000000000005"/>
    <n v="0.4"/>
    <n v="2021"/>
    <x v="11"/>
    <x v="11"/>
  </r>
  <r>
    <x v="0"/>
    <n v="1185732"/>
    <d v="2021-12-16T00:00:00"/>
    <x v="4"/>
    <s v="Kentucky"/>
    <x v="34"/>
    <x v="1"/>
    <n v="0.60000000000000009"/>
    <x v="3"/>
    <n v="5750"/>
    <n v="3450.0000000000005"/>
    <n v="1207.5"/>
    <n v="0.35"/>
    <n v="2021"/>
    <x v="11"/>
    <x v="11"/>
  </r>
  <r>
    <x v="0"/>
    <n v="1185732"/>
    <d v="2021-12-16T00:00:00"/>
    <x v="4"/>
    <s v="Kentucky"/>
    <x v="34"/>
    <x v="2"/>
    <n v="0.60000000000000009"/>
    <x v="3"/>
    <n v="5250"/>
    <n v="3150.0000000000005"/>
    <n v="1260.0000000000002"/>
    <n v="0.4"/>
    <n v="2021"/>
    <x v="11"/>
    <x v="11"/>
  </r>
  <r>
    <x v="0"/>
    <n v="1185732"/>
    <d v="2021-12-16T00:00:00"/>
    <x v="4"/>
    <s v="Kentucky"/>
    <x v="34"/>
    <x v="3"/>
    <n v="0.60000000000000009"/>
    <x v="3"/>
    <n v="4750"/>
    <n v="2850.0000000000005"/>
    <n v="1140.0000000000002"/>
    <n v="0.4"/>
    <n v="2021"/>
    <x v="11"/>
    <x v="11"/>
  </r>
  <r>
    <x v="0"/>
    <n v="1185732"/>
    <d v="2021-12-16T00:00:00"/>
    <x v="4"/>
    <s v="Kentucky"/>
    <x v="34"/>
    <x v="4"/>
    <n v="0.70000000000000007"/>
    <x v="6"/>
    <n v="4750"/>
    <n v="3325.0000000000005"/>
    <n v="1163.75"/>
    <n v="0.35"/>
    <n v="2021"/>
    <x v="11"/>
    <x v="11"/>
  </r>
  <r>
    <x v="0"/>
    <n v="1185732"/>
    <d v="2021-12-16T00:00:00"/>
    <x v="4"/>
    <s v="Kentucky"/>
    <x v="34"/>
    <x v="5"/>
    <n v="0.75"/>
    <x v="11"/>
    <n v="5750"/>
    <n v="4312.5"/>
    <n v="2156.25"/>
    <n v="0.5"/>
    <n v="2021"/>
    <x v="11"/>
    <x v="11"/>
  </r>
  <r>
    <x v="1"/>
    <n v="1197831"/>
    <d v="2021-01-23T00:00:00"/>
    <x v="1"/>
    <s v="Mississippi"/>
    <x v="35"/>
    <x v="0"/>
    <n v="0.25000000000000006"/>
    <x v="7"/>
    <n v="6500"/>
    <n v="1625.0000000000005"/>
    <n v="650.00000000000023"/>
    <n v="0.4"/>
    <n v="2021"/>
    <x v="0"/>
    <x v="0"/>
  </r>
  <r>
    <x v="1"/>
    <n v="1197831"/>
    <d v="2021-01-23T00:00:00"/>
    <x v="1"/>
    <s v="Mississippi"/>
    <x v="35"/>
    <x v="1"/>
    <n v="0.25000000000000006"/>
    <x v="7"/>
    <n v="4500"/>
    <n v="1125.0000000000002"/>
    <n v="393.75000000000006"/>
    <n v="0.35"/>
    <n v="2021"/>
    <x v="0"/>
    <x v="0"/>
  </r>
  <r>
    <x v="1"/>
    <n v="1197831"/>
    <d v="2021-01-23T00:00:00"/>
    <x v="1"/>
    <s v="Mississippi"/>
    <x v="35"/>
    <x v="2"/>
    <n v="0.15000000000000008"/>
    <x v="17"/>
    <n v="4500"/>
    <n v="675.00000000000034"/>
    <n v="270.00000000000017"/>
    <n v="0.4"/>
    <n v="2021"/>
    <x v="0"/>
    <x v="0"/>
  </r>
  <r>
    <x v="1"/>
    <n v="1197831"/>
    <d v="2021-01-23T00:00:00"/>
    <x v="1"/>
    <s v="Mississippi"/>
    <x v="35"/>
    <x v="3"/>
    <n v="0.2"/>
    <x v="12"/>
    <n v="3000"/>
    <n v="600"/>
    <n v="240"/>
    <n v="0.4"/>
    <n v="2021"/>
    <x v="0"/>
    <x v="0"/>
  </r>
  <r>
    <x v="1"/>
    <n v="1197831"/>
    <d v="2021-01-23T00:00:00"/>
    <x v="1"/>
    <s v="Mississippi"/>
    <x v="35"/>
    <x v="4"/>
    <n v="0.35000000000000003"/>
    <x v="8"/>
    <n v="3500"/>
    <n v="1225.0000000000002"/>
    <n v="428.75000000000006"/>
    <n v="0.35"/>
    <n v="2021"/>
    <x v="0"/>
    <x v="0"/>
  </r>
  <r>
    <x v="1"/>
    <n v="1197831"/>
    <d v="2021-01-23T00:00:00"/>
    <x v="1"/>
    <s v="Mississippi"/>
    <x v="35"/>
    <x v="5"/>
    <n v="0.25000000000000006"/>
    <x v="7"/>
    <n v="4500"/>
    <n v="1125.0000000000002"/>
    <n v="450.00000000000011"/>
    <n v="0.4"/>
    <n v="2021"/>
    <x v="0"/>
    <x v="0"/>
  </r>
  <r>
    <x v="1"/>
    <n v="1197831"/>
    <d v="2021-02-21T00:00:00"/>
    <x v="1"/>
    <s v="Mississippi"/>
    <x v="35"/>
    <x v="0"/>
    <n v="0.25000000000000006"/>
    <x v="7"/>
    <n v="7000"/>
    <n v="1750.0000000000005"/>
    <n v="700.00000000000023"/>
    <n v="0.4"/>
    <n v="2021"/>
    <x v="1"/>
    <x v="1"/>
  </r>
  <r>
    <x v="1"/>
    <n v="1197831"/>
    <d v="2021-02-21T00:00:00"/>
    <x v="1"/>
    <s v="Mississippi"/>
    <x v="35"/>
    <x v="1"/>
    <n v="0.25000000000000006"/>
    <x v="7"/>
    <n v="3500"/>
    <n v="875.00000000000023"/>
    <n v="306.25000000000006"/>
    <n v="0.35"/>
    <n v="2021"/>
    <x v="1"/>
    <x v="1"/>
  </r>
  <r>
    <x v="1"/>
    <n v="1197831"/>
    <d v="2021-02-21T00:00:00"/>
    <x v="1"/>
    <s v="Mississippi"/>
    <x v="35"/>
    <x v="2"/>
    <n v="0.15000000000000008"/>
    <x v="17"/>
    <n v="4000"/>
    <n v="600.00000000000034"/>
    <n v="240.00000000000014"/>
    <n v="0.4"/>
    <n v="2021"/>
    <x v="1"/>
    <x v="1"/>
  </r>
  <r>
    <x v="1"/>
    <n v="1197831"/>
    <d v="2021-02-21T00:00:00"/>
    <x v="1"/>
    <s v="Mississippi"/>
    <x v="35"/>
    <x v="3"/>
    <n v="0.2"/>
    <x v="12"/>
    <n v="2500"/>
    <n v="500"/>
    <n v="200"/>
    <n v="0.4"/>
    <n v="2021"/>
    <x v="1"/>
    <x v="1"/>
  </r>
  <r>
    <x v="1"/>
    <n v="1197831"/>
    <d v="2021-02-21T00:00:00"/>
    <x v="1"/>
    <s v="Mississippi"/>
    <x v="35"/>
    <x v="4"/>
    <n v="0.35000000000000003"/>
    <x v="8"/>
    <n v="3250"/>
    <n v="1137.5"/>
    <n v="398.125"/>
    <n v="0.35"/>
    <n v="2021"/>
    <x v="1"/>
    <x v="1"/>
  </r>
  <r>
    <x v="1"/>
    <n v="1197831"/>
    <d v="2021-02-21T00:00:00"/>
    <x v="1"/>
    <s v="Mississippi"/>
    <x v="35"/>
    <x v="5"/>
    <n v="0.2"/>
    <x v="12"/>
    <n v="4250"/>
    <n v="850"/>
    <n v="340"/>
    <n v="0.4"/>
    <n v="2021"/>
    <x v="1"/>
    <x v="1"/>
  </r>
  <r>
    <x v="1"/>
    <n v="1197831"/>
    <d v="2021-03-19T00:00:00"/>
    <x v="1"/>
    <s v="Mississippi"/>
    <x v="35"/>
    <x v="0"/>
    <n v="0.2"/>
    <x v="12"/>
    <n v="6450"/>
    <n v="1290"/>
    <n v="516"/>
    <n v="0.4"/>
    <n v="2021"/>
    <x v="2"/>
    <x v="2"/>
  </r>
  <r>
    <x v="1"/>
    <n v="1197831"/>
    <d v="2021-03-19T00:00:00"/>
    <x v="1"/>
    <s v="Mississippi"/>
    <x v="35"/>
    <x v="1"/>
    <n v="0.2"/>
    <x v="12"/>
    <n v="3250"/>
    <n v="650"/>
    <n v="227.49999999999997"/>
    <n v="0.35"/>
    <n v="2021"/>
    <x v="2"/>
    <x v="2"/>
  </r>
  <r>
    <x v="1"/>
    <n v="1197831"/>
    <d v="2021-03-19T00:00:00"/>
    <x v="1"/>
    <s v="Mississippi"/>
    <x v="35"/>
    <x v="2"/>
    <n v="0.10000000000000002"/>
    <x v="18"/>
    <n v="3500"/>
    <n v="350.00000000000006"/>
    <n v="140.00000000000003"/>
    <n v="0.4"/>
    <n v="2021"/>
    <x v="2"/>
    <x v="2"/>
  </r>
  <r>
    <x v="1"/>
    <n v="1197831"/>
    <d v="2021-03-19T00:00:00"/>
    <x v="1"/>
    <s v="Mississippi"/>
    <x v="35"/>
    <x v="3"/>
    <n v="0.19999999999999996"/>
    <x v="12"/>
    <n v="2000"/>
    <n v="399.99999999999989"/>
    <n v="159.99999999999997"/>
    <n v="0.4"/>
    <n v="2021"/>
    <x v="2"/>
    <x v="2"/>
  </r>
  <r>
    <x v="1"/>
    <n v="1197831"/>
    <d v="2021-03-19T00:00:00"/>
    <x v="1"/>
    <s v="Mississippi"/>
    <x v="35"/>
    <x v="4"/>
    <n v="0.35000000000000009"/>
    <x v="8"/>
    <n v="2500"/>
    <n v="875.00000000000023"/>
    <n v="306.25000000000006"/>
    <n v="0.35"/>
    <n v="2021"/>
    <x v="2"/>
    <x v="2"/>
  </r>
  <r>
    <x v="1"/>
    <n v="1197831"/>
    <d v="2021-03-19T00:00:00"/>
    <x v="1"/>
    <s v="Mississippi"/>
    <x v="35"/>
    <x v="5"/>
    <n v="0.25"/>
    <x v="7"/>
    <n v="3500"/>
    <n v="875"/>
    <n v="350"/>
    <n v="0.4"/>
    <n v="2021"/>
    <x v="2"/>
    <x v="2"/>
  </r>
  <r>
    <x v="1"/>
    <n v="1197831"/>
    <d v="2021-04-20T00:00:00"/>
    <x v="1"/>
    <s v="Mississippi"/>
    <x v="35"/>
    <x v="0"/>
    <n v="0.25"/>
    <x v="7"/>
    <n v="6000"/>
    <n v="1500"/>
    <n v="600"/>
    <n v="0.4"/>
    <n v="2021"/>
    <x v="3"/>
    <x v="3"/>
  </r>
  <r>
    <x v="1"/>
    <n v="1197831"/>
    <d v="2021-04-20T00:00:00"/>
    <x v="1"/>
    <s v="Mississippi"/>
    <x v="35"/>
    <x v="1"/>
    <n v="0.25"/>
    <x v="7"/>
    <n v="3000"/>
    <n v="750"/>
    <n v="262.5"/>
    <n v="0.35"/>
    <n v="2021"/>
    <x v="3"/>
    <x v="3"/>
  </r>
  <r>
    <x v="1"/>
    <n v="1197831"/>
    <d v="2021-04-20T00:00:00"/>
    <x v="1"/>
    <s v="Mississippi"/>
    <x v="35"/>
    <x v="2"/>
    <n v="0.15000000000000002"/>
    <x v="17"/>
    <n v="3000"/>
    <n v="450.00000000000006"/>
    <n v="180.00000000000003"/>
    <n v="0.4"/>
    <n v="2021"/>
    <x v="3"/>
    <x v="3"/>
  </r>
  <r>
    <x v="1"/>
    <n v="1197831"/>
    <d v="2021-04-20T00:00:00"/>
    <x v="1"/>
    <s v="Mississippi"/>
    <x v="35"/>
    <x v="3"/>
    <n v="0.19999999999999996"/>
    <x v="12"/>
    <n v="2250"/>
    <n v="449.99999999999989"/>
    <n v="179.99999999999997"/>
    <n v="0.4"/>
    <n v="2021"/>
    <x v="3"/>
    <x v="3"/>
  </r>
  <r>
    <x v="1"/>
    <n v="1197831"/>
    <d v="2021-04-20T00:00:00"/>
    <x v="1"/>
    <s v="Mississippi"/>
    <x v="35"/>
    <x v="4"/>
    <n v="0.4"/>
    <x v="1"/>
    <n v="2500"/>
    <n v="1000"/>
    <n v="350"/>
    <n v="0.35"/>
    <n v="2021"/>
    <x v="3"/>
    <x v="3"/>
  </r>
  <r>
    <x v="1"/>
    <n v="1197831"/>
    <d v="2021-04-20T00:00:00"/>
    <x v="1"/>
    <s v="Mississippi"/>
    <x v="35"/>
    <x v="5"/>
    <n v="0.30000000000000004"/>
    <x v="9"/>
    <n v="4000"/>
    <n v="1200.0000000000002"/>
    <n v="480.00000000000011"/>
    <n v="0.4"/>
    <n v="2021"/>
    <x v="3"/>
    <x v="3"/>
  </r>
  <r>
    <x v="1"/>
    <n v="1197831"/>
    <d v="2021-05-19T00:00:00"/>
    <x v="1"/>
    <s v="Mississippi"/>
    <x v="35"/>
    <x v="0"/>
    <n v="0.4"/>
    <x v="1"/>
    <n v="6700"/>
    <n v="2680"/>
    <n v="1072"/>
    <n v="0.4"/>
    <n v="2021"/>
    <x v="4"/>
    <x v="4"/>
  </r>
  <r>
    <x v="1"/>
    <n v="1197831"/>
    <d v="2021-05-19T00:00:00"/>
    <x v="1"/>
    <s v="Mississippi"/>
    <x v="35"/>
    <x v="1"/>
    <n v="0.4"/>
    <x v="1"/>
    <n v="3750"/>
    <n v="1500"/>
    <n v="525"/>
    <n v="0.35"/>
    <n v="2021"/>
    <x v="4"/>
    <x v="4"/>
  </r>
  <r>
    <x v="1"/>
    <n v="1197831"/>
    <d v="2021-05-19T00:00:00"/>
    <x v="1"/>
    <s v="Mississippi"/>
    <x v="35"/>
    <x v="2"/>
    <n v="0.35000000000000003"/>
    <x v="8"/>
    <n v="3500"/>
    <n v="1225.0000000000002"/>
    <n v="490.00000000000011"/>
    <n v="0.4"/>
    <n v="2021"/>
    <x v="4"/>
    <x v="4"/>
  </r>
  <r>
    <x v="1"/>
    <n v="1197831"/>
    <d v="2021-05-19T00:00:00"/>
    <x v="1"/>
    <s v="Mississippi"/>
    <x v="35"/>
    <x v="3"/>
    <n v="0.35000000000000003"/>
    <x v="8"/>
    <n v="3000"/>
    <n v="1050"/>
    <n v="420"/>
    <n v="0.4"/>
    <n v="2021"/>
    <x v="4"/>
    <x v="4"/>
  </r>
  <r>
    <x v="1"/>
    <n v="1197831"/>
    <d v="2021-05-19T00:00:00"/>
    <x v="1"/>
    <s v="Mississippi"/>
    <x v="35"/>
    <x v="4"/>
    <n v="0.44999999999999996"/>
    <x v="2"/>
    <n v="3250"/>
    <n v="1462.4999999999998"/>
    <n v="511.87499999999989"/>
    <n v="0.35"/>
    <n v="2021"/>
    <x v="4"/>
    <x v="4"/>
  </r>
  <r>
    <x v="1"/>
    <n v="1197831"/>
    <d v="2021-05-19T00:00:00"/>
    <x v="1"/>
    <s v="Mississippi"/>
    <x v="35"/>
    <x v="5"/>
    <n v="0.44999999999999996"/>
    <x v="2"/>
    <n v="4250"/>
    <n v="1912.4999999999998"/>
    <n v="765"/>
    <n v="0.4"/>
    <n v="2021"/>
    <x v="4"/>
    <x v="4"/>
  </r>
  <r>
    <x v="1"/>
    <n v="1197831"/>
    <d v="2021-06-21T00:00:00"/>
    <x v="1"/>
    <s v="Mississippi"/>
    <x v="35"/>
    <x v="0"/>
    <n v="0.39999999999999997"/>
    <x v="1"/>
    <n v="6750"/>
    <n v="2700"/>
    <n v="1080"/>
    <n v="0.4"/>
    <n v="2021"/>
    <x v="5"/>
    <x v="5"/>
  </r>
  <r>
    <x v="1"/>
    <n v="1197831"/>
    <d v="2021-06-21T00:00:00"/>
    <x v="1"/>
    <s v="Mississippi"/>
    <x v="35"/>
    <x v="1"/>
    <n v="0.35000000000000003"/>
    <x v="8"/>
    <n v="4250"/>
    <n v="1487.5000000000002"/>
    <n v="520.625"/>
    <n v="0.35"/>
    <n v="2021"/>
    <x v="5"/>
    <x v="5"/>
  </r>
  <r>
    <x v="1"/>
    <n v="1197831"/>
    <d v="2021-06-21T00:00:00"/>
    <x v="1"/>
    <s v="Mississippi"/>
    <x v="35"/>
    <x v="2"/>
    <n v="0.4"/>
    <x v="1"/>
    <n v="4000"/>
    <n v="1600"/>
    <n v="640"/>
    <n v="0.4"/>
    <n v="2021"/>
    <x v="5"/>
    <x v="5"/>
  </r>
  <r>
    <x v="1"/>
    <n v="1197831"/>
    <d v="2021-06-21T00:00:00"/>
    <x v="1"/>
    <s v="Mississippi"/>
    <x v="35"/>
    <x v="3"/>
    <n v="0.4"/>
    <x v="1"/>
    <n v="3750"/>
    <n v="1500"/>
    <n v="600"/>
    <n v="0.4"/>
    <n v="2021"/>
    <x v="5"/>
    <x v="5"/>
  </r>
  <r>
    <x v="1"/>
    <n v="1197831"/>
    <d v="2021-06-21T00:00:00"/>
    <x v="1"/>
    <s v="Mississippi"/>
    <x v="35"/>
    <x v="4"/>
    <n v="0.54999999999999993"/>
    <x v="4"/>
    <n v="3750"/>
    <n v="2062.4999999999995"/>
    <n v="721.87499999999977"/>
    <n v="0.35"/>
    <n v="2021"/>
    <x v="5"/>
    <x v="5"/>
  </r>
  <r>
    <x v="1"/>
    <n v="1197831"/>
    <d v="2021-06-21T00:00:00"/>
    <x v="1"/>
    <s v="Mississippi"/>
    <x v="35"/>
    <x v="5"/>
    <n v="0.6"/>
    <x v="3"/>
    <n v="5500"/>
    <n v="3300"/>
    <n v="1320"/>
    <n v="0.4"/>
    <n v="2021"/>
    <x v="5"/>
    <x v="5"/>
  </r>
  <r>
    <x v="1"/>
    <n v="1197831"/>
    <d v="2021-07-19T00:00:00"/>
    <x v="1"/>
    <s v="Mississippi"/>
    <x v="35"/>
    <x v="0"/>
    <n v="0.54999999999999993"/>
    <x v="4"/>
    <n v="7750"/>
    <n v="4262.4999999999991"/>
    <n v="1704.9999999999998"/>
    <n v="0.4"/>
    <n v="2021"/>
    <x v="6"/>
    <x v="6"/>
  </r>
  <r>
    <x v="1"/>
    <n v="1197831"/>
    <d v="2021-07-19T00:00:00"/>
    <x v="1"/>
    <s v="Mississippi"/>
    <x v="35"/>
    <x v="1"/>
    <n v="0.5"/>
    <x v="0"/>
    <n v="5250"/>
    <n v="2625"/>
    <n v="918.74999999999989"/>
    <n v="0.35"/>
    <n v="2021"/>
    <x v="6"/>
    <x v="6"/>
  </r>
  <r>
    <x v="1"/>
    <n v="1197831"/>
    <d v="2021-07-19T00:00:00"/>
    <x v="1"/>
    <s v="Mississippi"/>
    <x v="35"/>
    <x v="2"/>
    <n v="0.45"/>
    <x v="2"/>
    <n v="4500"/>
    <n v="2025"/>
    <n v="810"/>
    <n v="0.4"/>
    <n v="2021"/>
    <x v="6"/>
    <x v="6"/>
  </r>
  <r>
    <x v="1"/>
    <n v="1197831"/>
    <d v="2021-07-19T00:00:00"/>
    <x v="1"/>
    <s v="Mississippi"/>
    <x v="35"/>
    <x v="3"/>
    <n v="0.45"/>
    <x v="2"/>
    <n v="4000"/>
    <n v="1800"/>
    <n v="720"/>
    <n v="0.4"/>
    <n v="2021"/>
    <x v="6"/>
    <x v="6"/>
  </r>
  <r>
    <x v="1"/>
    <n v="1197831"/>
    <d v="2021-07-19T00:00:00"/>
    <x v="1"/>
    <s v="Mississippi"/>
    <x v="35"/>
    <x v="4"/>
    <n v="0.6"/>
    <x v="3"/>
    <n v="4250"/>
    <n v="2550"/>
    <n v="892.5"/>
    <n v="0.35"/>
    <n v="2021"/>
    <x v="6"/>
    <x v="6"/>
  </r>
  <r>
    <x v="1"/>
    <n v="1197831"/>
    <d v="2021-07-19T00:00:00"/>
    <x v="1"/>
    <s v="Mississippi"/>
    <x v="35"/>
    <x v="5"/>
    <n v="0.65"/>
    <x v="5"/>
    <n v="6000"/>
    <n v="3900"/>
    <n v="1560"/>
    <n v="0.4"/>
    <n v="2021"/>
    <x v="6"/>
    <x v="6"/>
  </r>
  <r>
    <x v="1"/>
    <n v="1197831"/>
    <d v="2021-08-20T00:00:00"/>
    <x v="1"/>
    <s v="Mississippi"/>
    <x v="35"/>
    <x v="0"/>
    <n v="0.6"/>
    <x v="3"/>
    <n v="7500"/>
    <n v="4500"/>
    <n v="1800"/>
    <n v="0.4"/>
    <n v="2021"/>
    <x v="7"/>
    <x v="7"/>
  </r>
  <r>
    <x v="1"/>
    <n v="1197831"/>
    <d v="2021-08-20T00:00:00"/>
    <x v="1"/>
    <s v="Mississippi"/>
    <x v="35"/>
    <x v="1"/>
    <n v="0.55000000000000004"/>
    <x v="4"/>
    <n v="5250"/>
    <n v="2887.5000000000005"/>
    <n v="1010.6250000000001"/>
    <n v="0.35"/>
    <n v="2021"/>
    <x v="7"/>
    <x v="7"/>
  </r>
  <r>
    <x v="1"/>
    <n v="1197831"/>
    <d v="2021-08-20T00:00:00"/>
    <x v="1"/>
    <s v="Mississippi"/>
    <x v="35"/>
    <x v="2"/>
    <n v="0.5"/>
    <x v="0"/>
    <n v="4500"/>
    <n v="2250"/>
    <n v="900"/>
    <n v="0.4"/>
    <n v="2021"/>
    <x v="7"/>
    <x v="7"/>
  </r>
  <r>
    <x v="1"/>
    <n v="1197831"/>
    <d v="2021-08-20T00:00:00"/>
    <x v="1"/>
    <s v="Mississippi"/>
    <x v="35"/>
    <x v="3"/>
    <n v="0.4"/>
    <x v="1"/>
    <n v="4000"/>
    <n v="1600"/>
    <n v="640"/>
    <n v="0.4"/>
    <n v="2021"/>
    <x v="7"/>
    <x v="7"/>
  </r>
  <r>
    <x v="1"/>
    <n v="1197831"/>
    <d v="2021-08-20T00:00:00"/>
    <x v="1"/>
    <s v="Mississippi"/>
    <x v="35"/>
    <x v="4"/>
    <n v="0.5"/>
    <x v="0"/>
    <n v="3750"/>
    <n v="1875"/>
    <n v="656.25"/>
    <n v="0.35"/>
    <n v="2021"/>
    <x v="7"/>
    <x v="7"/>
  </r>
  <r>
    <x v="1"/>
    <n v="1197831"/>
    <d v="2021-08-20T00:00:00"/>
    <x v="1"/>
    <s v="Mississippi"/>
    <x v="35"/>
    <x v="5"/>
    <n v="0.55000000000000004"/>
    <x v="4"/>
    <n v="5500"/>
    <n v="3025.0000000000005"/>
    <n v="1210.0000000000002"/>
    <n v="0.4"/>
    <n v="2021"/>
    <x v="7"/>
    <x v="7"/>
  </r>
  <r>
    <x v="1"/>
    <n v="1197831"/>
    <d v="2021-09-19T00:00:00"/>
    <x v="1"/>
    <s v="Mississippi"/>
    <x v="35"/>
    <x v="0"/>
    <n v="0.5"/>
    <x v="0"/>
    <n v="6500"/>
    <n v="3250"/>
    <n v="1300"/>
    <n v="0.4"/>
    <n v="2021"/>
    <x v="8"/>
    <x v="8"/>
  </r>
  <r>
    <x v="1"/>
    <n v="1197831"/>
    <d v="2021-09-19T00:00:00"/>
    <x v="1"/>
    <s v="Mississippi"/>
    <x v="35"/>
    <x v="1"/>
    <n v="0.40000000000000013"/>
    <x v="1"/>
    <n v="4500"/>
    <n v="1800.0000000000007"/>
    <n v="630.00000000000023"/>
    <n v="0.35"/>
    <n v="2021"/>
    <x v="8"/>
    <x v="8"/>
  </r>
  <r>
    <x v="1"/>
    <n v="1197831"/>
    <d v="2021-09-19T00:00:00"/>
    <x v="1"/>
    <s v="Mississippi"/>
    <x v="35"/>
    <x v="2"/>
    <n v="0.15000000000000008"/>
    <x v="17"/>
    <n v="3500"/>
    <n v="525.00000000000023"/>
    <n v="210.00000000000011"/>
    <n v="0.4"/>
    <n v="2021"/>
    <x v="8"/>
    <x v="8"/>
  </r>
  <r>
    <x v="1"/>
    <n v="1197831"/>
    <d v="2021-09-19T00:00:00"/>
    <x v="1"/>
    <s v="Mississippi"/>
    <x v="35"/>
    <x v="3"/>
    <n v="0.15000000000000008"/>
    <x v="17"/>
    <n v="3250"/>
    <n v="487.50000000000023"/>
    <n v="195.00000000000011"/>
    <n v="0.4"/>
    <n v="2021"/>
    <x v="8"/>
    <x v="8"/>
  </r>
  <r>
    <x v="1"/>
    <n v="1197831"/>
    <d v="2021-09-19T00:00:00"/>
    <x v="1"/>
    <s v="Mississippi"/>
    <x v="35"/>
    <x v="4"/>
    <n v="0.25000000000000006"/>
    <x v="7"/>
    <n v="3250"/>
    <n v="812.50000000000023"/>
    <n v="284.37500000000006"/>
    <n v="0.35"/>
    <n v="2021"/>
    <x v="8"/>
    <x v="8"/>
  </r>
  <r>
    <x v="1"/>
    <n v="1197831"/>
    <d v="2021-09-19T00:00:00"/>
    <x v="1"/>
    <s v="Mississippi"/>
    <x v="35"/>
    <x v="5"/>
    <n v="0.3000000000000001"/>
    <x v="9"/>
    <n v="4250"/>
    <n v="1275.0000000000005"/>
    <n v="510.00000000000023"/>
    <n v="0.4"/>
    <n v="2021"/>
    <x v="8"/>
    <x v="8"/>
  </r>
  <r>
    <x v="1"/>
    <n v="1197831"/>
    <d v="2021-10-21T00:00:00"/>
    <x v="1"/>
    <s v="Mississippi"/>
    <x v="35"/>
    <x v="0"/>
    <n v="0.3000000000000001"/>
    <x v="9"/>
    <n v="6000"/>
    <n v="1800.0000000000007"/>
    <n v="720.00000000000034"/>
    <n v="0.4"/>
    <n v="2021"/>
    <x v="9"/>
    <x v="9"/>
  </r>
  <r>
    <x v="1"/>
    <n v="1197831"/>
    <d v="2021-10-21T00:00:00"/>
    <x v="1"/>
    <s v="Mississippi"/>
    <x v="35"/>
    <x v="1"/>
    <n v="0.20000000000000012"/>
    <x v="12"/>
    <n v="4250"/>
    <n v="850.00000000000057"/>
    <n v="297.50000000000017"/>
    <n v="0.35"/>
    <n v="2021"/>
    <x v="9"/>
    <x v="9"/>
  </r>
  <r>
    <x v="1"/>
    <n v="1197831"/>
    <d v="2021-10-21T00:00:00"/>
    <x v="1"/>
    <s v="Mississippi"/>
    <x v="35"/>
    <x v="2"/>
    <n v="0.20000000000000012"/>
    <x v="12"/>
    <n v="3000"/>
    <n v="600.00000000000034"/>
    <n v="240.00000000000014"/>
    <n v="0.4"/>
    <n v="2021"/>
    <x v="9"/>
    <x v="9"/>
  </r>
  <r>
    <x v="1"/>
    <n v="1197831"/>
    <d v="2021-10-21T00:00:00"/>
    <x v="1"/>
    <s v="Mississippi"/>
    <x v="35"/>
    <x v="3"/>
    <n v="0.20000000000000012"/>
    <x v="12"/>
    <n v="2750"/>
    <n v="550.00000000000034"/>
    <n v="220.00000000000014"/>
    <n v="0.4"/>
    <n v="2021"/>
    <x v="9"/>
    <x v="9"/>
  </r>
  <r>
    <x v="1"/>
    <n v="1197831"/>
    <d v="2021-10-21T00:00:00"/>
    <x v="1"/>
    <s v="Mississippi"/>
    <x v="35"/>
    <x v="4"/>
    <n v="0.3000000000000001"/>
    <x v="9"/>
    <n v="2750"/>
    <n v="825.00000000000023"/>
    <n v="288.75000000000006"/>
    <n v="0.35"/>
    <n v="2021"/>
    <x v="9"/>
    <x v="9"/>
  </r>
  <r>
    <x v="1"/>
    <n v="1197831"/>
    <d v="2021-10-21T00:00:00"/>
    <x v="1"/>
    <s v="Mississippi"/>
    <x v="35"/>
    <x v="5"/>
    <n v="0.30000000000000004"/>
    <x v="9"/>
    <n v="4000"/>
    <n v="1200.0000000000002"/>
    <n v="480.00000000000011"/>
    <n v="0.4"/>
    <n v="2021"/>
    <x v="9"/>
    <x v="9"/>
  </r>
  <r>
    <x v="1"/>
    <n v="1197831"/>
    <d v="2021-11-20T00:00:00"/>
    <x v="1"/>
    <s v="Mississippi"/>
    <x v="35"/>
    <x v="0"/>
    <n v="0.25000000000000011"/>
    <x v="7"/>
    <n v="5500"/>
    <n v="1375.0000000000007"/>
    <n v="550.00000000000034"/>
    <n v="0.4"/>
    <n v="2021"/>
    <x v="10"/>
    <x v="10"/>
  </r>
  <r>
    <x v="1"/>
    <n v="1197831"/>
    <d v="2021-11-20T00:00:00"/>
    <x v="1"/>
    <s v="Mississippi"/>
    <x v="35"/>
    <x v="1"/>
    <n v="0.15000000000000013"/>
    <x v="17"/>
    <n v="3750"/>
    <n v="562.50000000000045"/>
    <n v="196.87500000000014"/>
    <n v="0.35"/>
    <n v="2021"/>
    <x v="10"/>
    <x v="10"/>
  </r>
  <r>
    <x v="1"/>
    <n v="1197831"/>
    <d v="2021-11-20T00:00:00"/>
    <x v="1"/>
    <s v="Mississippi"/>
    <x v="35"/>
    <x v="2"/>
    <n v="0.25000000000000017"/>
    <x v="7"/>
    <n v="3200"/>
    <n v="800.00000000000057"/>
    <n v="320.00000000000023"/>
    <n v="0.4"/>
    <n v="2021"/>
    <x v="10"/>
    <x v="10"/>
  </r>
  <r>
    <x v="1"/>
    <n v="1197831"/>
    <d v="2021-11-20T00:00:00"/>
    <x v="1"/>
    <s v="Mississippi"/>
    <x v="35"/>
    <x v="3"/>
    <n v="0.55000000000000016"/>
    <x v="4"/>
    <n v="3750"/>
    <n v="2062.5000000000005"/>
    <n v="825.00000000000023"/>
    <n v="0.4"/>
    <n v="2021"/>
    <x v="10"/>
    <x v="10"/>
  </r>
  <r>
    <x v="1"/>
    <n v="1197831"/>
    <d v="2021-11-20T00:00:00"/>
    <x v="1"/>
    <s v="Mississippi"/>
    <x v="35"/>
    <x v="4"/>
    <n v="0.75000000000000011"/>
    <x v="11"/>
    <n v="3500"/>
    <n v="2625.0000000000005"/>
    <n v="918.75000000000011"/>
    <n v="0.35"/>
    <n v="2021"/>
    <x v="10"/>
    <x v="10"/>
  </r>
  <r>
    <x v="1"/>
    <n v="1197831"/>
    <d v="2021-11-20T00:00:00"/>
    <x v="1"/>
    <s v="Mississippi"/>
    <x v="35"/>
    <x v="5"/>
    <n v="0.75"/>
    <x v="11"/>
    <n v="4500"/>
    <n v="3375"/>
    <n v="1350"/>
    <n v="0.4"/>
    <n v="2021"/>
    <x v="10"/>
    <x v="10"/>
  </r>
  <r>
    <x v="1"/>
    <n v="1197831"/>
    <d v="2021-12-19T00:00:00"/>
    <x v="1"/>
    <s v="Mississippi"/>
    <x v="35"/>
    <x v="0"/>
    <n v="0.70000000000000007"/>
    <x v="6"/>
    <n v="7000"/>
    <n v="4900.0000000000009"/>
    <n v="1960.0000000000005"/>
    <n v="0.4"/>
    <n v="2021"/>
    <x v="11"/>
    <x v="11"/>
  </r>
  <r>
    <x v="1"/>
    <n v="1197831"/>
    <d v="2021-12-19T00:00:00"/>
    <x v="1"/>
    <s v="Mississippi"/>
    <x v="35"/>
    <x v="1"/>
    <n v="0.60000000000000009"/>
    <x v="3"/>
    <n v="5000"/>
    <n v="3000.0000000000005"/>
    <n v="1050"/>
    <n v="0.35"/>
    <n v="2021"/>
    <x v="11"/>
    <x v="11"/>
  </r>
  <r>
    <x v="1"/>
    <n v="1197831"/>
    <d v="2021-12-19T00:00:00"/>
    <x v="1"/>
    <s v="Mississippi"/>
    <x v="35"/>
    <x v="2"/>
    <n v="0.60000000000000009"/>
    <x v="3"/>
    <n v="4500"/>
    <n v="2700.0000000000005"/>
    <n v="1080.0000000000002"/>
    <n v="0.4"/>
    <n v="2021"/>
    <x v="11"/>
    <x v="11"/>
  </r>
  <r>
    <x v="1"/>
    <n v="1197831"/>
    <d v="2021-12-19T00:00:00"/>
    <x v="1"/>
    <s v="Mississippi"/>
    <x v="35"/>
    <x v="3"/>
    <n v="0.60000000000000009"/>
    <x v="3"/>
    <n v="4000"/>
    <n v="2400.0000000000005"/>
    <n v="960.00000000000023"/>
    <n v="0.4"/>
    <n v="2021"/>
    <x v="11"/>
    <x v="11"/>
  </r>
  <r>
    <x v="1"/>
    <n v="1197831"/>
    <d v="2021-12-19T00:00:00"/>
    <x v="1"/>
    <s v="Mississippi"/>
    <x v="35"/>
    <x v="4"/>
    <n v="0.70000000000000007"/>
    <x v="6"/>
    <n v="4000"/>
    <n v="2800.0000000000005"/>
    <n v="980.00000000000011"/>
    <n v="0.35"/>
    <n v="2021"/>
    <x v="11"/>
    <x v="11"/>
  </r>
  <r>
    <x v="1"/>
    <n v="1197831"/>
    <d v="2021-12-19T00:00:00"/>
    <x v="1"/>
    <s v="Mississippi"/>
    <x v="35"/>
    <x v="5"/>
    <n v="0.75"/>
    <x v="11"/>
    <n v="5000"/>
    <n v="3750"/>
    <n v="1500"/>
    <n v="0.4"/>
    <n v="2021"/>
    <x v="11"/>
    <x v="11"/>
  </r>
  <r>
    <x v="1"/>
    <n v="1197831"/>
    <d v="2021-01-23T00:00:00"/>
    <x v="1"/>
    <s v="Arkansas"/>
    <x v="36"/>
    <x v="0"/>
    <n v="0.25000000000000006"/>
    <x v="7"/>
    <n v="5750"/>
    <n v="1437.5000000000002"/>
    <n v="575.00000000000011"/>
    <n v="0.4"/>
    <n v="2021"/>
    <x v="0"/>
    <x v="0"/>
  </r>
  <r>
    <x v="1"/>
    <n v="1197831"/>
    <d v="2021-01-23T00:00:00"/>
    <x v="1"/>
    <s v="Arkansas"/>
    <x v="36"/>
    <x v="1"/>
    <n v="0.25000000000000006"/>
    <x v="7"/>
    <n v="3750"/>
    <n v="937.50000000000023"/>
    <n v="328.12500000000006"/>
    <n v="0.35"/>
    <n v="2021"/>
    <x v="0"/>
    <x v="0"/>
  </r>
  <r>
    <x v="1"/>
    <n v="1197831"/>
    <d v="2021-01-23T00:00:00"/>
    <x v="1"/>
    <s v="Arkansas"/>
    <x v="36"/>
    <x v="2"/>
    <n v="0.15000000000000008"/>
    <x v="17"/>
    <n v="3750"/>
    <n v="562.50000000000034"/>
    <n v="225.00000000000014"/>
    <n v="0.4"/>
    <n v="2021"/>
    <x v="0"/>
    <x v="0"/>
  </r>
  <r>
    <x v="1"/>
    <n v="1197831"/>
    <d v="2021-01-23T00:00:00"/>
    <x v="1"/>
    <s v="Arkansas"/>
    <x v="36"/>
    <x v="3"/>
    <n v="0.2"/>
    <x v="12"/>
    <n v="2250"/>
    <n v="450"/>
    <n v="180"/>
    <n v="0.4"/>
    <n v="2021"/>
    <x v="0"/>
    <x v="0"/>
  </r>
  <r>
    <x v="1"/>
    <n v="1197831"/>
    <d v="2021-01-23T00:00:00"/>
    <x v="1"/>
    <s v="Arkansas"/>
    <x v="36"/>
    <x v="4"/>
    <n v="0.35000000000000003"/>
    <x v="8"/>
    <n v="2750"/>
    <n v="962.50000000000011"/>
    <n v="336.875"/>
    <n v="0.35"/>
    <n v="2021"/>
    <x v="0"/>
    <x v="0"/>
  </r>
  <r>
    <x v="1"/>
    <n v="1197831"/>
    <d v="2021-01-23T00:00:00"/>
    <x v="1"/>
    <s v="Arkansas"/>
    <x v="36"/>
    <x v="5"/>
    <n v="0.25000000000000006"/>
    <x v="7"/>
    <n v="3750"/>
    <n v="937.50000000000023"/>
    <n v="375.00000000000011"/>
    <n v="0.4"/>
    <n v="2021"/>
    <x v="0"/>
    <x v="0"/>
  </r>
  <r>
    <x v="1"/>
    <n v="1197831"/>
    <d v="2021-02-21T00:00:00"/>
    <x v="1"/>
    <s v="Arkansas"/>
    <x v="36"/>
    <x v="0"/>
    <n v="0.25000000000000006"/>
    <x v="7"/>
    <n v="6250"/>
    <n v="1562.5000000000005"/>
    <n v="625.00000000000023"/>
    <n v="0.4"/>
    <n v="2021"/>
    <x v="1"/>
    <x v="1"/>
  </r>
  <r>
    <x v="1"/>
    <n v="1197831"/>
    <d v="2021-02-21T00:00:00"/>
    <x v="1"/>
    <s v="Arkansas"/>
    <x v="36"/>
    <x v="1"/>
    <n v="0.25000000000000006"/>
    <x v="7"/>
    <n v="2750"/>
    <n v="687.50000000000011"/>
    <n v="240.62500000000003"/>
    <n v="0.35"/>
    <n v="2021"/>
    <x v="1"/>
    <x v="1"/>
  </r>
  <r>
    <x v="1"/>
    <n v="1197831"/>
    <d v="2021-02-21T00:00:00"/>
    <x v="1"/>
    <s v="Arkansas"/>
    <x v="36"/>
    <x v="2"/>
    <n v="0.15000000000000008"/>
    <x v="17"/>
    <n v="3250"/>
    <n v="487.50000000000023"/>
    <n v="195.00000000000011"/>
    <n v="0.4"/>
    <n v="2021"/>
    <x v="1"/>
    <x v="1"/>
  </r>
  <r>
    <x v="1"/>
    <n v="1197831"/>
    <d v="2021-02-21T00:00:00"/>
    <x v="1"/>
    <s v="Arkansas"/>
    <x v="36"/>
    <x v="3"/>
    <n v="0.2"/>
    <x v="12"/>
    <n v="1750"/>
    <n v="350"/>
    <n v="140"/>
    <n v="0.4"/>
    <n v="2021"/>
    <x v="1"/>
    <x v="1"/>
  </r>
  <r>
    <x v="1"/>
    <n v="1197831"/>
    <d v="2021-02-21T00:00:00"/>
    <x v="1"/>
    <s v="Arkansas"/>
    <x v="36"/>
    <x v="4"/>
    <n v="0.35000000000000003"/>
    <x v="8"/>
    <n v="2500"/>
    <n v="875.00000000000011"/>
    <n v="306.25"/>
    <n v="0.35"/>
    <n v="2021"/>
    <x v="1"/>
    <x v="1"/>
  </r>
  <r>
    <x v="1"/>
    <n v="1197831"/>
    <d v="2021-02-21T00:00:00"/>
    <x v="1"/>
    <s v="Arkansas"/>
    <x v="36"/>
    <x v="5"/>
    <n v="0.2"/>
    <x v="12"/>
    <n v="3500"/>
    <n v="700"/>
    <n v="280"/>
    <n v="0.4"/>
    <n v="2021"/>
    <x v="1"/>
    <x v="1"/>
  </r>
  <r>
    <x v="1"/>
    <n v="1197831"/>
    <d v="2021-03-19T00:00:00"/>
    <x v="1"/>
    <s v="Arkansas"/>
    <x v="36"/>
    <x v="0"/>
    <n v="0.2"/>
    <x v="12"/>
    <n v="5700"/>
    <n v="1140"/>
    <n v="456"/>
    <n v="0.4"/>
    <n v="2021"/>
    <x v="2"/>
    <x v="2"/>
  </r>
  <r>
    <x v="1"/>
    <n v="1197831"/>
    <d v="2021-03-19T00:00:00"/>
    <x v="1"/>
    <s v="Arkansas"/>
    <x v="36"/>
    <x v="1"/>
    <n v="0.2"/>
    <x v="12"/>
    <n v="2500"/>
    <n v="500"/>
    <n v="175"/>
    <n v="0.35"/>
    <n v="2021"/>
    <x v="2"/>
    <x v="2"/>
  </r>
  <r>
    <x v="1"/>
    <n v="1197831"/>
    <d v="2021-03-19T00:00:00"/>
    <x v="1"/>
    <s v="Arkansas"/>
    <x v="36"/>
    <x v="2"/>
    <n v="0.10000000000000002"/>
    <x v="18"/>
    <n v="2750"/>
    <n v="275.00000000000006"/>
    <n v="110.00000000000003"/>
    <n v="0.4"/>
    <n v="2021"/>
    <x v="2"/>
    <x v="2"/>
  </r>
  <r>
    <x v="1"/>
    <n v="1197831"/>
    <d v="2021-03-19T00:00:00"/>
    <x v="1"/>
    <s v="Arkansas"/>
    <x v="36"/>
    <x v="3"/>
    <n v="0.19999999999999996"/>
    <x v="12"/>
    <n v="1250"/>
    <n v="249.99999999999994"/>
    <n v="99.999999999999986"/>
    <n v="0.4"/>
    <n v="2021"/>
    <x v="2"/>
    <x v="2"/>
  </r>
  <r>
    <x v="1"/>
    <n v="1197831"/>
    <d v="2021-03-19T00:00:00"/>
    <x v="1"/>
    <s v="Arkansas"/>
    <x v="36"/>
    <x v="4"/>
    <n v="0.35000000000000009"/>
    <x v="8"/>
    <n v="1750"/>
    <n v="612.50000000000011"/>
    <n v="214.37500000000003"/>
    <n v="0.35"/>
    <n v="2021"/>
    <x v="2"/>
    <x v="2"/>
  </r>
  <r>
    <x v="1"/>
    <n v="1197831"/>
    <d v="2021-03-19T00:00:00"/>
    <x v="1"/>
    <s v="Arkansas"/>
    <x v="36"/>
    <x v="5"/>
    <n v="0.25"/>
    <x v="7"/>
    <n v="2750"/>
    <n v="687.5"/>
    <n v="275"/>
    <n v="0.4"/>
    <n v="2021"/>
    <x v="2"/>
    <x v="2"/>
  </r>
  <r>
    <x v="1"/>
    <n v="1197831"/>
    <d v="2021-04-20T00:00:00"/>
    <x v="1"/>
    <s v="Arkansas"/>
    <x v="36"/>
    <x v="0"/>
    <n v="0.25"/>
    <x v="7"/>
    <n v="5250"/>
    <n v="1312.5"/>
    <n v="525"/>
    <n v="0.4"/>
    <n v="2021"/>
    <x v="3"/>
    <x v="3"/>
  </r>
  <r>
    <x v="1"/>
    <n v="1197831"/>
    <d v="2021-04-20T00:00:00"/>
    <x v="1"/>
    <s v="Arkansas"/>
    <x v="36"/>
    <x v="1"/>
    <n v="0.25"/>
    <x v="7"/>
    <n v="2250"/>
    <n v="562.5"/>
    <n v="196.875"/>
    <n v="0.35"/>
    <n v="2021"/>
    <x v="3"/>
    <x v="3"/>
  </r>
  <r>
    <x v="1"/>
    <n v="1197831"/>
    <d v="2021-04-20T00:00:00"/>
    <x v="1"/>
    <s v="Arkansas"/>
    <x v="36"/>
    <x v="2"/>
    <n v="0.15000000000000002"/>
    <x v="17"/>
    <n v="2250"/>
    <n v="337.50000000000006"/>
    <n v="135.00000000000003"/>
    <n v="0.4"/>
    <n v="2021"/>
    <x v="3"/>
    <x v="3"/>
  </r>
  <r>
    <x v="1"/>
    <n v="1197831"/>
    <d v="2021-04-20T00:00:00"/>
    <x v="1"/>
    <s v="Arkansas"/>
    <x v="36"/>
    <x v="3"/>
    <n v="0.19999999999999996"/>
    <x v="12"/>
    <n v="1500"/>
    <n v="299.99999999999994"/>
    <n v="119.99999999999999"/>
    <n v="0.4"/>
    <n v="2021"/>
    <x v="3"/>
    <x v="3"/>
  </r>
  <r>
    <x v="1"/>
    <n v="1197831"/>
    <d v="2021-04-20T00:00:00"/>
    <x v="1"/>
    <s v="Arkansas"/>
    <x v="36"/>
    <x v="4"/>
    <n v="0.4"/>
    <x v="1"/>
    <n v="1750"/>
    <n v="700"/>
    <n v="244.99999999999997"/>
    <n v="0.35"/>
    <n v="2021"/>
    <x v="3"/>
    <x v="3"/>
  </r>
  <r>
    <x v="1"/>
    <n v="1197831"/>
    <d v="2021-04-20T00:00:00"/>
    <x v="1"/>
    <s v="Arkansas"/>
    <x v="36"/>
    <x v="5"/>
    <n v="0.30000000000000004"/>
    <x v="9"/>
    <n v="3250"/>
    <n v="975.00000000000011"/>
    <n v="390.00000000000006"/>
    <n v="0.4"/>
    <n v="2021"/>
    <x v="3"/>
    <x v="3"/>
  </r>
  <r>
    <x v="1"/>
    <n v="1197831"/>
    <d v="2021-05-19T00:00:00"/>
    <x v="1"/>
    <s v="Arkansas"/>
    <x v="36"/>
    <x v="0"/>
    <n v="0.4"/>
    <x v="1"/>
    <n v="5950"/>
    <n v="2380"/>
    <n v="952"/>
    <n v="0.4"/>
    <n v="2021"/>
    <x v="4"/>
    <x v="4"/>
  </r>
  <r>
    <x v="1"/>
    <n v="1197831"/>
    <d v="2021-05-19T00:00:00"/>
    <x v="1"/>
    <s v="Arkansas"/>
    <x v="36"/>
    <x v="1"/>
    <n v="0.4"/>
    <x v="1"/>
    <n v="3000"/>
    <n v="1200"/>
    <n v="420"/>
    <n v="0.35"/>
    <n v="2021"/>
    <x v="4"/>
    <x v="4"/>
  </r>
  <r>
    <x v="1"/>
    <n v="1197831"/>
    <d v="2021-05-19T00:00:00"/>
    <x v="1"/>
    <s v="Arkansas"/>
    <x v="36"/>
    <x v="2"/>
    <n v="0.35000000000000003"/>
    <x v="8"/>
    <n v="2750"/>
    <n v="962.50000000000011"/>
    <n v="385.00000000000006"/>
    <n v="0.4"/>
    <n v="2021"/>
    <x v="4"/>
    <x v="4"/>
  </r>
  <r>
    <x v="1"/>
    <n v="1197831"/>
    <d v="2021-05-19T00:00:00"/>
    <x v="1"/>
    <s v="Arkansas"/>
    <x v="36"/>
    <x v="3"/>
    <n v="0.35000000000000003"/>
    <x v="8"/>
    <n v="2250"/>
    <n v="787.50000000000011"/>
    <n v="315.00000000000006"/>
    <n v="0.4"/>
    <n v="2021"/>
    <x v="4"/>
    <x v="4"/>
  </r>
  <r>
    <x v="1"/>
    <n v="1197831"/>
    <d v="2021-05-19T00:00:00"/>
    <x v="1"/>
    <s v="Arkansas"/>
    <x v="36"/>
    <x v="4"/>
    <n v="0.44999999999999996"/>
    <x v="2"/>
    <n v="2500"/>
    <n v="1125"/>
    <n v="393.75"/>
    <n v="0.35"/>
    <n v="2021"/>
    <x v="4"/>
    <x v="4"/>
  </r>
  <r>
    <x v="1"/>
    <n v="1197831"/>
    <d v="2021-05-19T00:00:00"/>
    <x v="1"/>
    <s v="Arkansas"/>
    <x v="36"/>
    <x v="5"/>
    <n v="0.44999999999999996"/>
    <x v="2"/>
    <n v="3500"/>
    <n v="1574.9999999999998"/>
    <n v="630"/>
    <n v="0.4"/>
    <n v="2021"/>
    <x v="4"/>
    <x v="4"/>
  </r>
  <r>
    <x v="1"/>
    <n v="1197831"/>
    <d v="2021-06-21T00:00:00"/>
    <x v="1"/>
    <s v="Arkansas"/>
    <x v="36"/>
    <x v="0"/>
    <n v="0.39999999999999997"/>
    <x v="1"/>
    <n v="6000"/>
    <n v="2400"/>
    <n v="960"/>
    <n v="0.4"/>
    <n v="2021"/>
    <x v="5"/>
    <x v="5"/>
  </r>
  <r>
    <x v="1"/>
    <n v="1197831"/>
    <d v="2021-06-21T00:00:00"/>
    <x v="1"/>
    <s v="Arkansas"/>
    <x v="36"/>
    <x v="1"/>
    <n v="0.35000000000000003"/>
    <x v="8"/>
    <n v="3500"/>
    <n v="1225.0000000000002"/>
    <n v="428.75000000000006"/>
    <n v="0.35"/>
    <n v="2021"/>
    <x v="5"/>
    <x v="5"/>
  </r>
  <r>
    <x v="1"/>
    <n v="1197831"/>
    <d v="2021-06-21T00:00:00"/>
    <x v="1"/>
    <s v="Arkansas"/>
    <x v="36"/>
    <x v="2"/>
    <n v="0.4"/>
    <x v="1"/>
    <n v="3250"/>
    <n v="1300"/>
    <n v="520"/>
    <n v="0.4"/>
    <n v="2021"/>
    <x v="5"/>
    <x v="5"/>
  </r>
  <r>
    <x v="1"/>
    <n v="1197831"/>
    <d v="2021-06-21T00:00:00"/>
    <x v="1"/>
    <s v="Arkansas"/>
    <x v="36"/>
    <x v="3"/>
    <n v="0.4"/>
    <x v="1"/>
    <n v="3000"/>
    <n v="1200"/>
    <n v="480"/>
    <n v="0.4"/>
    <n v="2021"/>
    <x v="5"/>
    <x v="5"/>
  </r>
  <r>
    <x v="1"/>
    <n v="1197831"/>
    <d v="2021-06-21T00:00:00"/>
    <x v="1"/>
    <s v="Arkansas"/>
    <x v="36"/>
    <x v="4"/>
    <n v="0.54999999999999993"/>
    <x v="4"/>
    <n v="3000"/>
    <n v="1649.9999999999998"/>
    <n v="577.49999999999989"/>
    <n v="0.35"/>
    <n v="2021"/>
    <x v="5"/>
    <x v="5"/>
  </r>
  <r>
    <x v="1"/>
    <n v="1197831"/>
    <d v="2021-06-21T00:00:00"/>
    <x v="1"/>
    <s v="Arkansas"/>
    <x v="36"/>
    <x v="5"/>
    <n v="0.6"/>
    <x v="3"/>
    <n v="4750"/>
    <n v="2850"/>
    <n v="1140"/>
    <n v="0.4"/>
    <n v="2021"/>
    <x v="5"/>
    <x v="5"/>
  </r>
  <r>
    <x v="1"/>
    <n v="1197831"/>
    <d v="2021-07-19T00:00:00"/>
    <x v="1"/>
    <s v="Arkansas"/>
    <x v="36"/>
    <x v="0"/>
    <n v="0.54999999999999993"/>
    <x v="4"/>
    <n v="7000"/>
    <n v="3849.9999999999995"/>
    <n v="1540"/>
    <n v="0.4"/>
    <n v="2021"/>
    <x v="6"/>
    <x v="6"/>
  </r>
  <r>
    <x v="1"/>
    <n v="1197831"/>
    <d v="2021-07-19T00:00:00"/>
    <x v="1"/>
    <s v="Arkansas"/>
    <x v="36"/>
    <x v="1"/>
    <n v="0.5"/>
    <x v="0"/>
    <n v="4500"/>
    <n v="2250"/>
    <n v="787.5"/>
    <n v="0.35"/>
    <n v="2021"/>
    <x v="6"/>
    <x v="6"/>
  </r>
  <r>
    <x v="1"/>
    <n v="1197831"/>
    <d v="2021-07-19T00:00:00"/>
    <x v="1"/>
    <s v="Arkansas"/>
    <x v="36"/>
    <x v="2"/>
    <n v="0.45"/>
    <x v="2"/>
    <n v="3750"/>
    <n v="1687.5"/>
    <n v="675"/>
    <n v="0.4"/>
    <n v="2021"/>
    <x v="6"/>
    <x v="6"/>
  </r>
  <r>
    <x v="1"/>
    <n v="1197831"/>
    <d v="2021-07-19T00:00:00"/>
    <x v="1"/>
    <s v="Arkansas"/>
    <x v="36"/>
    <x v="3"/>
    <n v="0.45"/>
    <x v="2"/>
    <n v="3250"/>
    <n v="1462.5"/>
    <n v="585"/>
    <n v="0.4"/>
    <n v="2021"/>
    <x v="6"/>
    <x v="6"/>
  </r>
  <r>
    <x v="1"/>
    <n v="1197831"/>
    <d v="2021-07-19T00:00:00"/>
    <x v="1"/>
    <s v="Arkansas"/>
    <x v="36"/>
    <x v="4"/>
    <n v="0.6"/>
    <x v="3"/>
    <n v="3500"/>
    <n v="2100"/>
    <n v="735"/>
    <n v="0.35"/>
    <n v="2021"/>
    <x v="6"/>
    <x v="6"/>
  </r>
  <r>
    <x v="1"/>
    <n v="1197831"/>
    <d v="2021-07-19T00:00:00"/>
    <x v="1"/>
    <s v="Arkansas"/>
    <x v="36"/>
    <x v="5"/>
    <n v="0.65"/>
    <x v="5"/>
    <n v="5250"/>
    <n v="3412.5"/>
    <n v="1365"/>
    <n v="0.4"/>
    <n v="2021"/>
    <x v="6"/>
    <x v="6"/>
  </r>
  <r>
    <x v="1"/>
    <n v="1197831"/>
    <d v="2021-08-20T00:00:00"/>
    <x v="1"/>
    <s v="Arkansas"/>
    <x v="36"/>
    <x v="0"/>
    <n v="0.6"/>
    <x v="3"/>
    <n v="6750"/>
    <n v="4050"/>
    <n v="1620"/>
    <n v="0.4"/>
    <n v="2021"/>
    <x v="7"/>
    <x v="7"/>
  </r>
  <r>
    <x v="1"/>
    <n v="1197831"/>
    <d v="2021-08-20T00:00:00"/>
    <x v="1"/>
    <s v="Arkansas"/>
    <x v="36"/>
    <x v="1"/>
    <n v="0.55000000000000004"/>
    <x v="4"/>
    <n v="4500"/>
    <n v="2475"/>
    <n v="866.25"/>
    <n v="0.35"/>
    <n v="2021"/>
    <x v="7"/>
    <x v="7"/>
  </r>
  <r>
    <x v="1"/>
    <n v="1197831"/>
    <d v="2021-08-20T00:00:00"/>
    <x v="1"/>
    <s v="Arkansas"/>
    <x v="36"/>
    <x v="2"/>
    <n v="0.5"/>
    <x v="0"/>
    <n v="3750"/>
    <n v="1875"/>
    <n v="750"/>
    <n v="0.4"/>
    <n v="2021"/>
    <x v="7"/>
    <x v="7"/>
  </r>
  <r>
    <x v="1"/>
    <n v="1197831"/>
    <d v="2021-08-20T00:00:00"/>
    <x v="1"/>
    <s v="Arkansas"/>
    <x v="36"/>
    <x v="3"/>
    <n v="0.4"/>
    <x v="1"/>
    <n v="3250"/>
    <n v="1300"/>
    <n v="520"/>
    <n v="0.4"/>
    <n v="2021"/>
    <x v="7"/>
    <x v="7"/>
  </r>
  <r>
    <x v="1"/>
    <n v="1197831"/>
    <d v="2021-08-20T00:00:00"/>
    <x v="1"/>
    <s v="Arkansas"/>
    <x v="36"/>
    <x v="4"/>
    <n v="0.5"/>
    <x v="0"/>
    <n v="3000"/>
    <n v="1500"/>
    <n v="525"/>
    <n v="0.35"/>
    <n v="2021"/>
    <x v="7"/>
    <x v="7"/>
  </r>
  <r>
    <x v="1"/>
    <n v="1197831"/>
    <d v="2021-08-20T00:00:00"/>
    <x v="1"/>
    <s v="Arkansas"/>
    <x v="36"/>
    <x v="5"/>
    <n v="0.55000000000000004"/>
    <x v="4"/>
    <n v="4750"/>
    <n v="2612.5"/>
    <n v="1045"/>
    <n v="0.4"/>
    <n v="2021"/>
    <x v="7"/>
    <x v="7"/>
  </r>
  <r>
    <x v="1"/>
    <n v="1197831"/>
    <d v="2021-09-19T00:00:00"/>
    <x v="1"/>
    <s v="Arkansas"/>
    <x v="36"/>
    <x v="0"/>
    <n v="0.5"/>
    <x v="0"/>
    <n v="5750"/>
    <n v="2875"/>
    <n v="1150"/>
    <n v="0.4"/>
    <n v="2021"/>
    <x v="8"/>
    <x v="8"/>
  </r>
  <r>
    <x v="1"/>
    <n v="1197831"/>
    <d v="2021-09-19T00:00:00"/>
    <x v="1"/>
    <s v="Arkansas"/>
    <x v="36"/>
    <x v="1"/>
    <n v="0.40000000000000013"/>
    <x v="1"/>
    <n v="3750"/>
    <n v="1500.0000000000005"/>
    <n v="525.00000000000011"/>
    <n v="0.35"/>
    <n v="2021"/>
    <x v="8"/>
    <x v="8"/>
  </r>
  <r>
    <x v="1"/>
    <n v="1197831"/>
    <d v="2021-09-19T00:00:00"/>
    <x v="1"/>
    <s v="Arkansas"/>
    <x v="36"/>
    <x v="2"/>
    <n v="0.15000000000000008"/>
    <x v="17"/>
    <n v="2750"/>
    <n v="412.50000000000023"/>
    <n v="165.00000000000011"/>
    <n v="0.4"/>
    <n v="2021"/>
    <x v="8"/>
    <x v="8"/>
  </r>
  <r>
    <x v="1"/>
    <n v="1197831"/>
    <d v="2021-09-19T00:00:00"/>
    <x v="1"/>
    <s v="Arkansas"/>
    <x v="36"/>
    <x v="3"/>
    <n v="0.15000000000000008"/>
    <x v="17"/>
    <n v="2500"/>
    <n v="375.00000000000017"/>
    <n v="150.00000000000009"/>
    <n v="0.4"/>
    <n v="2021"/>
    <x v="8"/>
    <x v="8"/>
  </r>
  <r>
    <x v="1"/>
    <n v="1197831"/>
    <d v="2021-09-19T00:00:00"/>
    <x v="1"/>
    <s v="Arkansas"/>
    <x v="36"/>
    <x v="4"/>
    <n v="0.25000000000000006"/>
    <x v="7"/>
    <n v="2500"/>
    <n v="625.00000000000011"/>
    <n v="218.75000000000003"/>
    <n v="0.35"/>
    <n v="2021"/>
    <x v="8"/>
    <x v="8"/>
  </r>
  <r>
    <x v="1"/>
    <n v="1197831"/>
    <d v="2021-09-19T00:00:00"/>
    <x v="1"/>
    <s v="Arkansas"/>
    <x v="36"/>
    <x v="5"/>
    <n v="0.3000000000000001"/>
    <x v="9"/>
    <n v="3500"/>
    <n v="1050.0000000000005"/>
    <n v="420.00000000000023"/>
    <n v="0.4"/>
    <n v="2021"/>
    <x v="8"/>
    <x v="8"/>
  </r>
  <r>
    <x v="1"/>
    <n v="1197831"/>
    <d v="2021-10-21T00:00:00"/>
    <x v="1"/>
    <s v="Arkansas"/>
    <x v="36"/>
    <x v="0"/>
    <n v="0.3000000000000001"/>
    <x v="9"/>
    <n v="5250"/>
    <n v="1575.0000000000005"/>
    <n v="630.00000000000023"/>
    <n v="0.4"/>
    <n v="2021"/>
    <x v="9"/>
    <x v="9"/>
  </r>
  <r>
    <x v="1"/>
    <n v="1197831"/>
    <d v="2021-10-21T00:00:00"/>
    <x v="1"/>
    <s v="Arkansas"/>
    <x v="36"/>
    <x v="1"/>
    <n v="0.20000000000000012"/>
    <x v="12"/>
    <n v="3500"/>
    <n v="700.00000000000045"/>
    <n v="245.00000000000014"/>
    <n v="0.35"/>
    <n v="2021"/>
    <x v="9"/>
    <x v="9"/>
  </r>
  <r>
    <x v="1"/>
    <n v="1197831"/>
    <d v="2021-10-21T00:00:00"/>
    <x v="1"/>
    <s v="Arkansas"/>
    <x v="36"/>
    <x v="2"/>
    <n v="0.20000000000000012"/>
    <x v="12"/>
    <n v="2250"/>
    <n v="450.00000000000028"/>
    <n v="180.00000000000011"/>
    <n v="0.4"/>
    <n v="2021"/>
    <x v="9"/>
    <x v="9"/>
  </r>
  <r>
    <x v="1"/>
    <n v="1197831"/>
    <d v="2021-10-21T00:00:00"/>
    <x v="1"/>
    <s v="Arkansas"/>
    <x v="36"/>
    <x v="3"/>
    <n v="0.20000000000000012"/>
    <x v="12"/>
    <n v="2000"/>
    <n v="400.00000000000023"/>
    <n v="160.00000000000011"/>
    <n v="0.4"/>
    <n v="2021"/>
    <x v="9"/>
    <x v="9"/>
  </r>
  <r>
    <x v="1"/>
    <n v="1197831"/>
    <d v="2021-10-21T00:00:00"/>
    <x v="1"/>
    <s v="Arkansas"/>
    <x v="36"/>
    <x v="4"/>
    <n v="0.3000000000000001"/>
    <x v="9"/>
    <n v="2000"/>
    <n v="600.00000000000023"/>
    <n v="210.00000000000006"/>
    <n v="0.35"/>
    <n v="2021"/>
    <x v="9"/>
    <x v="9"/>
  </r>
  <r>
    <x v="1"/>
    <n v="1197831"/>
    <d v="2021-10-21T00:00:00"/>
    <x v="1"/>
    <s v="Arkansas"/>
    <x v="36"/>
    <x v="5"/>
    <n v="0.30000000000000004"/>
    <x v="9"/>
    <n v="3250"/>
    <n v="975.00000000000011"/>
    <n v="390.00000000000006"/>
    <n v="0.4"/>
    <n v="2021"/>
    <x v="9"/>
    <x v="9"/>
  </r>
  <r>
    <x v="1"/>
    <n v="1197831"/>
    <d v="2021-11-20T00:00:00"/>
    <x v="1"/>
    <s v="Arkansas"/>
    <x v="36"/>
    <x v="0"/>
    <n v="0.25000000000000011"/>
    <x v="7"/>
    <n v="4750"/>
    <n v="1187.5000000000005"/>
    <n v="475.00000000000023"/>
    <n v="0.4"/>
    <n v="2021"/>
    <x v="10"/>
    <x v="10"/>
  </r>
  <r>
    <x v="1"/>
    <n v="1197831"/>
    <d v="2021-11-20T00:00:00"/>
    <x v="1"/>
    <s v="Arkansas"/>
    <x v="36"/>
    <x v="1"/>
    <n v="0.15000000000000013"/>
    <x v="17"/>
    <n v="3000"/>
    <n v="450.0000000000004"/>
    <n v="157.50000000000014"/>
    <n v="0.35"/>
    <n v="2021"/>
    <x v="10"/>
    <x v="10"/>
  </r>
  <r>
    <x v="1"/>
    <n v="1197831"/>
    <d v="2021-11-20T00:00:00"/>
    <x v="1"/>
    <s v="Arkansas"/>
    <x v="36"/>
    <x v="2"/>
    <n v="0.25000000000000017"/>
    <x v="7"/>
    <n v="2450"/>
    <n v="612.50000000000045"/>
    <n v="245.0000000000002"/>
    <n v="0.4"/>
    <n v="2021"/>
    <x v="10"/>
    <x v="10"/>
  </r>
  <r>
    <x v="1"/>
    <n v="1197831"/>
    <d v="2021-11-20T00:00:00"/>
    <x v="1"/>
    <s v="Arkansas"/>
    <x v="36"/>
    <x v="3"/>
    <n v="0.55000000000000016"/>
    <x v="4"/>
    <n v="3000"/>
    <n v="1650.0000000000005"/>
    <n v="660.00000000000023"/>
    <n v="0.4"/>
    <n v="2021"/>
    <x v="10"/>
    <x v="10"/>
  </r>
  <r>
    <x v="1"/>
    <n v="1197831"/>
    <d v="2021-11-20T00:00:00"/>
    <x v="1"/>
    <s v="Arkansas"/>
    <x v="36"/>
    <x v="4"/>
    <n v="0.75000000000000011"/>
    <x v="11"/>
    <n v="2750"/>
    <n v="2062.5000000000005"/>
    <n v="721.87500000000011"/>
    <n v="0.35"/>
    <n v="2021"/>
    <x v="10"/>
    <x v="10"/>
  </r>
  <r>
    <x v="1"/>
    <n v="1197831"/>
    <d v="2021-11-20T00:00:00"/>
    <x v="1"/>
    <s v="Arkansas"/>
    <x v="36"/>
    <x v="5"/>
    <n v="0.75"/>
    <x v="11"/>
    <n v="3750"/>
    <n v="2812.5"/>
    <n v="1125"/>
    <n v="0.4"/>
    <n v="2021"/>
    <x v="10"/>
    <x v="10"/>
  </r>
  <r>
    <x v="1"/>
    <n v="1197831"/>
    <d v="2021-12-19T00:00:00"/>
    <x v="1"/>
    <s v="Arkansas"/>
    <x v="36"/>
    <x v="0"/>
    <n v="0.70000000000000007"/>
    <x v="6"/>
    <n v="6250"/>
    <n v="4375"/>
    <n v="1750"/>
    <n v="0.4"/>
    <n v="2021"/>
    <x v="11"/>
    <x v="11"/>
  </r>
  <r>
    <x v="1"/>
    <n v="1197831"/>
    <d v="2021-12-19T00:00:00"/>
    <x v="1"/>
    <s v="Arkansas"/>
    <x v="36"/>
    <x v="1"/>
    <n v="0.60000000000000009"/>
    <x v="3"/>
    <n v="4250"/>
    <n v="2550.0000000000005"/>
    <n v="892.50000000000011"/>
    <n v="0.35"/>
    <n v="2021"/>
    <x v="11"/>
    <x v="11"/>
  </r>
  <r>
    <x v="1"/>
    <n v="1197831"/>
    <d v="2021-12-19T00:00:00"/>
    <x v="1"/>
    <s v="Arkansas"/>
    <x v="36"/>
    <x v="2"/>
    <n v="0.60000000000000009"/>
    <x v="3"/>
    <n v="3750"/>
    <n v="2250.0000000000005"/>
    <n v="900.00000000000023"/>
    <n v="0.4"/>
    <n v="2021"/>
    <x v="11"/>
    <x v="11"/>
  </r>
  <r>
    <x v="1"/>
    <n v="1197831"/>
    <d v="2021-12-19T00:00:00"/>
    <x v="1"/>
    <s v="Arkansas"/>
    <x v="36"/>
    <x v="3"/>
    <n v="0.60000000000000009"/>
    <x v="3"/>
    <n v="3250"/>
    <n v="1950.0000000000002"/>
    <n v="780.00000000000011"/>
    <n v="0.4"/>
    <n v="2021"/>
    <x v="11"/>
    <x v="11"/>
  </r>
  <r>
    <x v="1"/>
    <n v="1197831"/>
    <d v="2021-12-19T00:00:00"/>
    <x v="1"/>
    <s v="Arkansas"/>
    <x v="36"/>
    <x v="4"/>
    <n v="0.70000000000000007"/>
    <x v="6"/>
    <n v="3250"/>
    <n v="2275"/>
    <n v="796.25"/>
    <n v="0.35"/>
    <n v="2021"/>
    <x v="11"/>
    <x v="11"/>
  </r>
  <r>
    <x v="1"/>
    <n v="1197831"/>
    <d v="2021-12-19T00:00:00"/>
    <x v="1"/>
    <s v="Arkansas"/>
    <x v="36"/>
    <x v="5"/>
    <n v="0.75"/>
    <x v="11"/>
    <n v="4250"/>
    <n v="3187.5"/>
    <n v="1275"/>
    <n v="0.4"/>
    <n v="2021"/>
    <x v="11"/>
    <x v="11"/>
  </r>
  <r>
    <x v="1"/>
    <n v="1197831"/>
    <d v="2021-01-16T00:00:00"/>
    <x v="1"/>
    <s v="Oklahoma"/>
    <x v="37"/>
    <x v="0"/>
    <n v="0.25000000000000006"/>
    <x v="7"/>
    <n v="5500"/>
    <n v="1375.0000000000002"/>
    <n v="481.25000000000006"/>
    <n v="0.35"/>
    <n v="2021"/>
    <x v="0"/>
    <x v="0"/>
  </r>
  <r>
    <x v="1"/>
    <n v="1197831"/>
    <d v="2021-01-16T00:00:00"/>
    <x v="1"/>
    <s v="Oklahoma"/>
    <x v="37"/>
    <x v="1"/>
    <n v="0.25000000000000006"/>
    <x v="7"/>
    <n v="3500"/>
    <n v="875.00000000000023"/>
    <n v="306.25000000000006"/>
    <n v="0.35"/>
    <n v="2021"/>
    <x v="0"/>
    <x v="0"/>
  </r>
  <r>
    <x v="1"/>
    <n v="1197831"/>
    <d v="2021-01-16T00:00:00"/>
    <x v="1"/>
    <s v="Oklahoma"/>
    <x v="37"/>
    <x v="2"/>
    <n v="0.15000000000000008"/>
    <x v="17"/>
    <n v="3500"/>
    <n v="525.00000000000023"/>
    <n v="183.75000000000006"/>
    <n v="0.35"/>
    <n v="2021"/>
    <x v="0"/>
    <x v="0"/>
  </r>
  <r>
    <x v="1"/>
    <n v="1197831"/>
    <d v="2021-01-16T00:00:00"/>
    <x v="1"/>
    <s v="Oklahoma"/>
    <x v="37"/>
    <x v="3"/>
    <n v="0.2"/>
    <x v="12"/>
    <n v="2000"/>
    <n v="400"/>
    <n v="140"/>
    <n v="0.35"/>
    <n v="2021"/>
    <x v="0"/>
    <x v="0"/>
  </r>
  <r>
    <x v="1"/>
    <n v="1197831"/>
    <d v="2021-01-16T00:00:00"/>
    <x v="1"/>
    <s v="Oklahoma"/>
    <x v="37"/>
    <x v="4"/>
    <n v="0.35000000000000003"/>
    <x v="8"/>
    <n v="2500"/>
    <n v="875.00000000000011"/>
    <n v="306.25"/>
    <n v="0.35"/>
    <n v="2021"/>
    <x v="0"/>
    <x v="0"/>
  </r>
  <r>
    <x v="1"/>
    <n v="1197831"/>
    <d v="2021-01-16T00:00:00"/>
    <x v="1"/>
    <s v="Oklahoma"/>
    <x v="37"/>
    <x v="5"/>
    <n v="0.25000000000000006"/>
    <x v="7"/>
    <n v="3500"/>
    <n v="875.00000000000023"/>
    <n v="306.25000000000006"/>
    <n v="0.35"/>
    <n v="2021"/>
    <x v="0"/>
    <x v="0"/>
  </r>
  <r>
    <x v="1"/>
    <n v="1197831"/>
    <d v="2021-02-14T00:00:00"/>
    <x v="1"/>
    <s v="Oklahoma"/>
    <x v="37"/>
    <x v="0"/>
    <n v="0.25000000000000006"/>
    <x v="7"/>
    <n v="6000"/>
    <n v="1500.0000000000002"/>
    <n v="525"/>
    <n v="0.35"/>
    <n v="2021"/>
    <x v="1"/>
    <x v="1"/>
  </r>
  <r>
    <x v="1"/>
    <n v="1197831"/>
    <d v="2021-02-14T00:00:00"/>
    <x v="1"/>
    <s v="Oklahoma"/>
    <x v="37"/>
    <x v="1"/>
    <n v="0.25000000000000006"/>
    <x v="7"/>
    <n v="2500"/>
    <n v="625.00000000000011"/>
    <n v="218.75000000000003"/>
    <n v="0.35"/>
    <n v="2021"/>
    <x v="1"/>
    <x v="1"/>
  </r>
  <r>
    <x v="1"/>
    <n v="1197831"/>
    <d v="2021-02-14T00:00:00"/>
    <x v="1"/>
    <s v="Oklahoma"/>
    <x v="37"/>
    <x v="2"/>
    <n v="0.15000000000000008"/>
    <x v="17"/>
    <n v="3000"/>
    <n v="450.00000000000023"/>
    <n v="157.50000000000006"/>
    <n v="0.35"/>
    <n v="2021"/>
    <x v="1"/>
    <x v="1"/>
  </r>
  <r>
    <x v="1"/>
    <n v="1197831"/>
    <d v="2021-02-14T00:00:00"/>
    <x v="1"/>
    <s v="Oklahoma"/>
    <x v="37"/>
    <x v="3"/>
    <n v="0.2"/>
    <x v="12"/>
    <n v="1500"/>
    <n v="300"/>
    <n v="105"/>
    <n v="0.35"/>
    <n v="2021"/>
    <x v="1"/>
    <x v="1"/>
  </r>
  <r>
    <x v="1"/>
    <n v="1197831"/>
    <d v="2021-02-14T00:00:00"/>
    <x v="1"/>
    <s v="Oklahoma"/>
    <x v="37"/>
    <x v="4"/>
    <n v="0.35000000000000003"/>
    <x v="8"/>
    <n v="2250"/>
    <n v="787.50000000000011"/>
    <n v="275.625"/>
    <n v="0.35"/>
    <n v="2021"/>
    <x v="1"/>
    <x v="1"/>
  </r>
  <r>
    <x v="1"/>
    <n v="1197831"/>
    <d v="2021-02-14T00:00:00"/>
    <x v="1"/>
    <s v="Oklahoma"/>
    <x v="37"/>
    <x v="5"/>
    <n v="0.2"/>
    <x v="12"/>
    <n v="3250"/>
    <n v="650"/>
    <n v="227.49999999999997"/>
    <n v="0.35"/>
    <n v="2021"/>
    <x v="1"/>
    <x v="1"/>
  </r>
  <r>
    <x v="1"/>
    <n v="1197831"/>
    <d v="2021-03-12T00:00:00"/>
    <x v="1"/>
    <s v="Oklahoma"/>
    <x v="37"/>
    <x v="0"/>
    <n v="0.2"/>
    <x v="12"/>
    <n v="5450"/>
    <n v="1090"/>
    <n v="381.5"/>
    <n v="0.35"/>
    <n v="2021"/>
    <x v="2"/>
    <x v="2"/>
  </r>
  <r>
    <x v="1"/>
    <n v="1197831"/>
    <d v="2021-03-12T00:00:00"/>
    <x v="1"/>
    <s v="Oklahoma"/>
    <x v="37"/>
    <x v="1"/>
    <n v="0.2"/>
    <x v="12"/>
    <n v="2250"/>
    <n v="450"/>
    <n v="157.5"/>
    <n v="0.35"/>
    <n v="2021"/>
    <x v="2"/>
    <x v="2"/>
  </r>
  <r>
    <x v="1"/>
    <n v="1197831"/>
    <d v="2021-03-12T00:00:00"/>
    <x v="1"/>
    <s v="Oklahoma"/>
    <x v="37"/>
    <x v="2"/>
    <n v="0.10000000000000002"/>
    <x v="18"/>
    <n v="2500"/>
    <n v="250.00000000000006"/>
    <n v="87.500000000000014"/>
    <n v="0.35"/>
    <n v="2021"/>
    <x v="2"/>
    <x v="2"/>
  </r>
  <r>
    <x v="1"/>
    <n v="1197831"/>
    <d v="2021-03-12T00:00:00"/>
    <x v="1"/>
    <s v="Oklahoma"/>
    <x v="37"/>
    <x v="3"/>
    <n v="0.19999999999999996"/>
    <x v="12"/>
    <n v="1000"/>
    <n v="199.99999999999994"/>
    <n v="69.999999999999972"/>
    <n v="0.35"/>
    <n v="2021"/>
    <x v="2"/>
    <x v="2"/>
  </r>
  <r>
    <x v="1"/>
    <n v="1197831"/>
    <d v="2021-03-12T00:00:00"/>
    <x v="1"/>
    <s v="Oklahoma"/>
    <x v="37"/>
    <x v="4"/>
    <n v="0.35000000000000009"/>
    <x v="8"/>
    <n v="1500"/>
    <n v="525.00000000000011"/>
    <n v="183.75000000000003"/>
    <n v="0.35"/>
    <n v="2021"/>
    <x v="2"/>
    <x v="2"/>
  </r>
  <r>
    <x v="1"/>
    <n v="1197831"/>
    <d v="2021-03-12T00:00:00"/>
    <x v="1"/>
    <s v="Oklahoma"/>
    <x v="37"/>
    <x v="5"/>
    <n v="0.25"/>
    <x v="7"/>
    <n v="2500"/>
    <n v="625"/>
    <n v="218.75"/>
    <n v="0.35"/>
    <n v="2021"/>
    <x v="2"/>
    <x v="2"/>
  </r>
  <r>
    <x v="1"/>
    <n v="1197831"/>
    <d v="2021-04-13T00:00:00"/>
    <x v="1"/>
    <s v="Oklahoma"/>
    <x v="37"/>
    <x v="0"/>
    <n v="0.25"/>
    <x v="7"/>
    <n v="5000"/>
    <n v="1250"/>
    <n v="437.5"/>
    <n v="0.35"/>
    <n v="2021"/>
    <x v="3"/>
    <x v="3"/>
  </r>
  <r>
    <x v="1"/>
    <n v="1197831"/>
    <d v="2021-04-13T00:00:00"/>
    <x v="1"/>
    <s v="Oklahoma"/>
    <x v="37"/>
    <x v="1"/>
    <n v="0.25"/>
    <x v="7"/>
    <n v="2000"/>
    <n v="500"/>
    <n v="175"/>
    <n v="0.35"/>
    <n v="2021"/>
    <x v="3"/>
    <x v="3"/>
  </r>
  <r>
    <x v="1"/>
    <n v="1197831"/>
    <d v="2021-04-13T00:00:00"/>
    <x v="1"/>
    <s v="Oklahoma"/>
    <x v="37"/>
    <x v="2"/>
    <n v="0.15000000000000002"/>
    <x v="17"/>
    <n v="2000"/>
    <n v="300.00000000000006"/>
    <n v="105.00000000000001"/>
    <n v="0.35"/>
    <n v="2021"/>
    <x v="3"/>
    <x v="3"/>
  </r>
  <r>
    <x v="1"/>
    <n v="1197831"/>
    <d v="2021-04-13T00:00:00"/>
    <x v="1"/>
    <s v="Oklahoma"/>
    <x v="37"/>
    <x v="3"/>
    <n v="0.19999999999999996"/>
    <x v="12"/>
    <n v="1250"/>
    <n v="249.99999999999994"/>
    <n v="87.499999999999972"/>
    <n v="0.35"/>
    <n v="2021"/>
    <x v="3"/>
    <x v="3"/>
  </r>
  <r>
    <x v="1"/>
    <n v="1197831"/>
    <d v="2021-04-13T00:00:00"/>
    <x v="1"/>
    <s v="Oklahoma"/>
    <x v="37"/>
    <x v="4"/>
    <n v="0.4"/>
    <x v="1"/>
    <n v="1500"/>
    <n v="600"/>
    <n v="210"/>
    <n v="0.35"/>
    <n v="2021"/>
    <x v="3"/>
    <x v="3"/>
  </r>
  <r>
    <x v="1"/>
    <n v="1197831"/>
    <d v="2021-04-13T00:00:00"/>
    <x v="1"/>
    <s v="Oklahoma"/>
    <x v="37"/>
    <x v="5"/>
    <n v="0.30000000000000004"/>
    <x v="9"/>
    <n v="3000"/>
    <n v="900.00000000000011"/>
    <n v="315"/>
    <n v="0.35"/>
    <n v="2021"/>
    <x v="3"/>
    <x v="3"/>
  </r>
  <r>
    <x v="1"/>
    <n v="1197831"/>
    <d v="2021-05-12T00:00:00"/>
    <x v="1"/>
    <s v="Oklahoma"/>
    <x v="37"/>
    <x v="0"/>
    <n v="0.4"/>
    <x v="1"/>
    <n v="5700"/>
    <n v="2280"/>
    <n v="798"/>
    <n v="0.35"/>
    <n v="2021"/>
    <x v="4"/>
    <x v="4"/>
  </r>
  <r>
    <x v="1"/>
    <n v="1197831"/>
    <d v="2021-05-12T00:00:00"/>
    <x v="1"/>
    <s v="Oklahoma"/>
    <x v="37"/>
    <x v="1"/>
    <n v="0.4"/>
    <x v="1"/>
    <n v="2750"/>
    <n v="1100"/>
    <n v="385"/>
    <n v="0.35"/>
    <n v="2021"/>
    <x v="4"/>
    <x v="4"/>
  </r>
  <r>
    <x v="1"/>
    <n v="1197831"/>
    <d v="2021-05-12T00:00:00"/>
    <x v="1"/>
    <s v="Oklahoma"/>
    <x v="37"/>
    <x v="2"/>
    <n v="0.35000000000000003"/>
    <x v="8"/>
    <n v="2500"/>
    <n v="875.00000000000011"/>
    <n v="306.25"/>
    <n v="0.35"/>
    <n v="2021"/>
    <x v="4"/>
    <x v="4"/>
  </r>
  <r>
    <x v="1"/>
    <n v="1197831"/>
    <d v="2021-05-12T00:00:00"/>
    <x v="1"/>
    <s v="Oklahoma"/>
    <x v="37"/>
    <x v="3"/>
    <n v="0.35000000000000003"/>
    <x v="8"/>
    <n v="2000"/>
    <n v="700.00000000000011"/>
    <n v="245.00000000000003"/>
    <n v="0.35"/>
    <n v="2021"/>
    <x v="4"/>
    <x v="4"/>
  </r>
  <r>
    <x v="1"/>
    <n v="1197831"/>
    <d v="2021-05-12T00:00:00"/>
    <x v="1"/>
    <s v="Oklahoma"/>
    <x v="37"/>
    <x v="4"/>
    <n v="0.44999999999999996"/>
    <x v="2"/>
    <n v="2250"/>
    <n v="1012.4999999999999"/>
    <n v="354.37499999999994"/>
    <n v="0.35"/>
    <n v="2021"/>
    <x v="4"/>
    <x v="4"/>
  </r>
  <r>
    <x v="1"/>
    <n v="1197831"/>
    <d v="2021-05-12T00:00:00"/>
    <x v="1"/>
    <s v="Oklahoma"/>
    <x v="37"/>
    <x v="5"/>
    <n v="0.44999999999999996"/>
    <x v="2"/>
    <n v="3250"/>
    <n v="1462.4999999999998"/>
    <n v="511.87499999999989"/>
    <n v="0.35"/>
    <n v="2021"/>
    <x v="4"/>
    <x v="4"/>
  </r>
  <r>
    <x v="1"/>
    <n v="1197831"/>
    <d v="2021-06-14T00:00:00"/>
    <x v="1"/>
    <s v="Oklahoma"/>
    <x v="37"/>
    <x v="0"/>
    <n v="0.39999999999999997"/>
    <x v="1"/>
    <n v="5750"/>
    <n v="2300"/>
    <n v="805"/>
    <n v="0.35"/>
    <n v="2021"/>
    <x v="5"/>
    <x v="5"/>
  </r>
  <r>
    <x v="1"/>
    <n v="1197831"/>
    <d v="2021-06-14T00:00:00"/>
    <x v="1"/>
    <s v="Oklahoma"/>
    <x v="37"/>
    <x v="1"/>
    <n v="0.35000000000000003"/>
    <x v="8"/>
    <n v="3250"/>
    <n v="1137.5"/>
    <n v="398.125"/>
    <n v="0.35"/>
    <n v="2021"/>
    <x v="5"/>
    <x v="5"/>
  </r>
  <r>
    <x v="1"/>
    <n v="1197831"/>
    <d v="2021-06-14T00:00:00"/>
    <x v="1"/>
    <s v="Oklahoma"/>
    <x v="37"/>
    <x v="2"/>
    <n v="0.4"/>
    <x v="1"/>
    <n v="3000"/>
    <n v="1200"/>
    <n v="420"/>
    <n v="0.35"/>
    <n v="2021"/>
    <x v="5"/>
    <x v="5"/>
  </r>
  <r>
    <x v="1"/>
    <n v="1197831"/>
    <d v="2021-06-14T00:00:00"/>
    <x v="1"/>
    <s v="Oklahoma"/>
    <x v="37"/>
    <x v="3"/>
    <n v="0.4"/>
    <x v="1"/>
    <n v="2750"/>
    <n v="1100"/>
    <n v="385"/>
    <n v="0.35"/>
    <n v="2021"/>
    <x v="5"/>
    <x v="5"/>
  </r>
  <r>
    <x v="1"/>
    <n v="1197831"/>
    <d v="2021-06-14T00:00:00"/>
    <x v="1"/>
    <s v="Oklahoma"/>
    <x v="37"/>
    <x v="4"/>
    <n v="0.54999999999999993"/>
    <x v="4"/>
    <n v="2750"/>
    <n v="1512.4999999999998"/>
    <n v="529.37499999999989"/>
    <n v="0.35"/>
    <n v="2021"/>
    <x v="5"/>
    <x v="5"/>
  </r>
  <r>
    <x v="1"/>
    <n v="1197831"/>
    <d v="2021-06-14T00:00:00"/>
    <x v="1"/>
    <s v="Oklahoma"/>
    <x v="37"/>
    <x v="5"/>
    <n v="0.6"/>
    <x v="3"/>
    <n v="4500"/>
    <n v="2700"/>
    <n v="944.99999999999989"/>
    <n v="0.35"/>
    <n v="2021"/>
    <x v="5"/>
    <x v="5"/>
  </r>
  <r>
    <x v="1"/>
    <n v="1197831"/>
    <d v="2021-07-12T00:00:00"/>
    <x v="1"/>
    <s v="Oklahoma"/>
    <x v="37"/>
    <x v="0"/>
    <n v="0.54999999999999993"/>
    <x v="4"/>
    <n v="6750"/>
    <n v="3712.4999999999995"/>
    <n v="1299.3749999999998"/>
    <n v="0.35"/>
    <n v="2021"/>
    <x v="6"/>
    <x v="6"/>
  </r>
  <r>
    <x v="1"/>
    <n v="1197831"/>
    <d v="2021-07-12T00:00:00"/>
    <x v="1"/>
    <s v="Oklahoma"/>
    <x v="37"/>
    <x v="1"/>
    <n v="0.5"/>
    <x v="0"/>
    <n v="4250"/>
    <n v="2125"/>
    <n v="743.75"/>
    <n v="0.35"/>
    <n v="2021"/>
    <x v="6"/>
    <x v="6"/>
  </r>
  <r>
    <x v="1"/>
    <n v="1197831"/>
    <d v="2021-07-12T00:00:00"/>
    <x v="1"/>
    <s v="Oklahoma"/>
    <x v="37"/>
    <x v="2"/>
    <n v="0.45"/>
    <x v="2"/>
    <n v="3500"/>
    <n v="1575"/>
    <n v="551.25"/>
    <n v="0.35"/>
    <n v="2021"/>
    <x v="6"/>
    <x v="6"/>
  </r>
  <r>
    <x v="1"/>
    <n v="1197831"/>
    <d v="2021-07-12T00:00:00"/>
    <x v="1"/>
    <s v="Oklahoma"/>
    <x v="37"/>
    <x v="3"/>
    <n v="0.45"/>
    <x v="2"/>
    <n v="3000"/>
    <n v="1350"/>
    <n v="472.49999999999994"/>
    <n v="0.35"/>
    <n v="2021"/>
    <x v="6"/>
    <x v="6"/>
  </r>
  <r>
    <x v="1"/>
    <n v="1197831"/>
    <d v="2021-07-12T00:00:00"/>
    <x v="1"/>
    <s v="Oklahoma"/>
    <x v="37"/>
    <x v="4"/>
    <n v="0.6"/>
    <x v="3"/>
    <n v="3250"/>
    <n v="1950"/>
    <n v="682.5"/>
    <n v="0.35"/>
    <n v="2021"/>
    <x v="6"/>
    <x v="6"/>
  </r>
  <r>
    <x v="1"/>
    <n v="1197831"/>
    <d v="2021-07-12T00:00:00"/>
    <x v="1"/>
    <s v="Oklahoma"/>
    <x v="37"/>
    <x v="5"/>
    <n v="0.65"/>
    <x v="5"/>
    <n v="5000"/>
    <n v="3250"/>
    <n v="1137.5"/>
    <n v="0.35"/>
    <n v="2021"/>
    <x v="6"/>
    <x v="6"/>
  </r>
  <r>
    <x v="1"/>
    <n v="1197831"/>
    <d v="2021-08-13T00:00:00"/>
    <x v="1"/>
    <s v="Oklahoma"/>
    <x v="37"/>
    <x v="0"/>
    <n v="0.6"/>
    <x v="3"/>
    <n v="6500"/>
    <n v="3900"/>
    <n v="1365"/>
    <n v="0.35"/>
    <n v="2021"/>
    <x v="7"/>
    <x v="7"/>
  </r>
  <r>
    <x v="1"/>
    <n v="1197831"/>
    <d v="2021-08-13T00:00:00"/>
    <x v="1"/>
    <s v="Oklahoma"/>
    <x v="37"/>
    <x v="1"/>
    <n v="0.55000000000000004"/>
    <x v="4"/>
    <n v="4250"/>
    <n v="2337.5"/>
    <n v="818.125"/>
    <n v="0.35"/>
    <n v="2021"/>
    <x v="7"/>
    <x v="7"/>
  </r>
  <r>
    <x v="1"/>
    <n v="1197831"/>
    <d v="2021-08-13T00:00:00"/>
    <x v="1"/>
    <s v="Oklahoma"/>
    <x v="37"/>
    <x v="2"/>
    <n v="0.5"/>
    <x v="0"/>
    <n v="3500"/>
    <n v="1750"/>
    <n v="612.5"/>
    <n v="0.35"/>
    <n v="2021"/>
    <x v="7"/>
    <x v="7"/>
  </r>
  <r>
    <x v="1"/>
    <n v="1197831"/>
    <d v="2021-08-13T00:00:00"/>
    <x v="1"/>
    <s v="Oklahoma"/>
    <x v="37"/>
    <x v="3"/>
    <n v="0.4"/>
    <x v="1"/>
    <n v="3000"/>
    <n v="1200"/>
    <n v="420"/>
    <n v="0.35"/>
    <n v="2021"/>
    <x v="7"/>
    <x v="7"/>
  </r>
  <r>
    <x v="1"/>
    <n v="1197831"/>
    <d v="2021-08-13T00:00:00"/>
    <x v="1"/>
    <s v="Oklahoma"/>
    <x v="37"/>
    <x v="4"/>
    <n v="0.5"/>
    <x v="0"/>
    <n v="2750"/>
    <n v="1375"/>
    <n v="481.24999999999994"/>
    <n v="0.35"/>
    <n v="2021"/>
    <x v="7"/>
    <x v="7"/>
  </r>
  <r>
    <x v="1"/>
    <n v="1197831"/>
    <d v="2021-08-13T00:00:00"/>
    <x v="1"/>
    <s v="Oklahoma"/>
    <x v="37"/>
    <x v="5"/>
    <n v="0.55000000000000004"/>
    <x v="4"/>
    <n v="4500"/>
    <n v="2475"/>
    <n v="866.25"/>
    <n v="0.35"/>
    <n v="2021"/>
    <x v="7"/>
    <x v="7"/>
  </r>
  <r>
    <x v="1"/>
    <n v="1197831"/>
    <d v="2021-09-12T00:00:00"/>
    <x v="1"/>
    <s v="Oklahoma"/>
    <x v="37"/>
    <x v="0"/>
    <n v="0.5"/>
    <x v="0"/>
    <n v="5500"/>
    <n v="2750"/>
    <n v="962.49999999999989"/>
    <n v="0.35"/>
    <n v="2021"/>
    <x v="8"/>
    <x v="8"/>
  </r>
  <r>
    <x v="1"/>
    <n v="1197831"/>
    <d v="2021-09-12T00:00:00"/>
    <x v="1"/>
    <s v="Oklahoma"/>
    <x v="37"/>
    <x v="1"/>
    <n v="0.40000000000000013"/>
    <x v="1"/>
    <n v="3500"/>
    <n v="1400.0000000000005"/>
    <n v="490.00000000000011"/>
    <n v="0.35"/>
    <n v="2021"/>
    <x v="8"/>
    <x v="8"/>
  </r>
  <r>
    <x v="1"/>
    <n v="1197831"/>
    <d v="2021-09-12T00:00:00"/>
    <x v="1"/>
    <s v="Oklahoma"/>
    <x v="37"/>
    <x v="2"/>
    <n v="0.15000000000000008"/>
    <x v="17"/>
    <n v="2500"/>
    <n v="375.00000000000017"/>
    <n v="131.25000000000006"/>
    <n v="0.35"/>
    <n v="2021"/>
    <x v="8"/>
    <x v="8"/>
  </r>
  <r>
    <x v="1"/>
    <n v="1197831"/>
    <d v="2021-09-12T00:00:00"/>
    <x v="1"/>
    <s v="Oklahoma"/>
    <x v="37"/>
    <x v="3"/>
    <n v="0.15000000000000008"/>
    <x v="17"/>
    <n v="2250"/>
    <n v="337.50000000000017"/>
    <n v="118.12500000000006"/>
    <n v="0.35"/>
    <n v="2021"/>
    <x v="8"/>
    <x v="8"/>
  </r>
  <r>
    <x v="1"/>
    <n v="1197831"/>
    <d v="2021-09-12T00:00:00"/>
    <x v="1"/>
    <s v="Oklahoma"/>
    <x v="37"/>
    <x v="4"/>
    <n v="0.25000000000000006"/>
    <x v="7"/>
    <n v="2250"/>
    <n v="562.50000000000011"/>
    <n v="196.87500000000003"/>
    <n v="0.35"/>
    <n v="2021"/>
    <x v="8"/>
    <x v="8"/>
  </r>
  <r>
    <x v="1"/>
    <n v="1197831"/>
    <d v="2021-09-12T00:00:00"/>
    <x v="1"/>
    <s v="Oklahoma"/>
    <x v="37"/>
    <x v="5"/>
    <n v="0.3000000000000001"/>
    <x v="9"/>
    <n v="3250"/>
    <n v="975.00000000000034"/>
    <n v="341.25000000000011"/>
    <n v="0.35"/>
    <n v="2021"/>
    <x v="8"/>
    <x v="8"/>
  </r>
  <r>
    <x v="1"/>
    <n v="1197831"/>
    <d v="2021-10-14T00:00:00"/>
    <x v="1"/>
    <s v="Oklahoma"/>
    <x v="37"/>
    <x v="0"/>
    <n v="0.3000000000000001"/>
    <x v="9"/>
    <n v="5000"/>
    <n v="1500.0000000000005"/>
    <n v="525.00000000000011"/>
    <n v="0.35"/>
    <n v="2021"/>
    <x v="9"/>
    <x v="9"/>
  </r>
  <r>
    <x v="1"/>
    <n v="1197831"/>
    <d v="2021-10-14T00:00:00"/>
    <x v="1"/>
    <s v="Oklahoma"/>
    <x v="37"/>
    <x v="1"/>
    <n v="0.20000000000000012"/>
    <x v="12"/>
    <n v="3250"/>
    <n v="650.00000000000034"/>
    <n v="227.50000000000011"/>
    <n v="0.35"/>
    <n v="2021"/>
    <x v="9"/>
    <x v="9"/>
  </r>
  <r>
    <x v="1"/>
    <n v="1197831"/>
    <d v="2021-10-14T00:00:00"/>
    <x v="1"/>
    <s v="Oklahoma"/>
    <x v="37"/>
    <x v="2"/>
    <n v="0.20000000000000012"/>
    <x v="12"/>
    <n v="2000"/>
    <n v="400.00000000000023"/>
    <n v="140.00000000000006"/>
    <n v="0.35"/>
    <n v="2021"/>
    <x v="9"/>
    <x v="9"/>
  </r>
  <r>
    <x v="1"/>
    <n v="1197831"/>
    <d v="2021-10-14T00:00:00"/>
    <x v="1"/>
    <s v="Oklahoma"/>
    <x v="37"/>
    <x v="3"/>
    <n v="0.20000000000000012"/>
    <x v="12"/>
    <n v="1750"/>
    <n v="350.00000000000023"/>
    <n v="122.50000000000007"/>
    <n v="0.35"/>
    <n v="2021"/>
    <x v="9"/>
    <x v="9"/>
  </r>
  <r>
    <x v="1"/>
    <n v="1197831"/>
    <d v="2021-10-14T00:00:00"/>
    <x v="1"/>
    <s v="Oklahoma"/>
    <x v="37"/>
    <x v="4"/>
    <n v="0.3000000000000001"/>
    <x v="9"/>
    <n v="1750"/>
    <n v="525.00000000000023"/>
    <n v="183.75000000000006"/>
    <n v="0.35"/>
    <n v="2021"/>
    <x v="9"/>
    <x v="9"/>
  </r>
  <r>
    <x v="1"/>
    <n v="1197831"/>
    <d v="2021-10-14T00:00:00"/>
    <x v="1"/>
    <s v="Oklahoma"/>
    <x v="37"/>
    <x v="5"/>
    <n v="0.30000000000000004"/>
    <x v="9"/>
    <n v="3000"/>
    <n v="900.00000000000011"/>
    <n v="315"/>
    <n v="0.35"/>
    <n v="2021"/>
    <x v="9"/>
    <x v="9"/>
  </r>
  <r>
    <x v="1"/>
    <n v="1197831"/>
    <d v="2021-11-13T00:00:00"/>
    <x v="1"/>
    <s v="Oklahoma"/>
    <x v="37"/>
    <x v="0"/>
    <n v="0.25000000000000011"/>
    <x v="7"/>
    <n v="4500"/>
    <n v="1125.0000000000005"/>
    <n v="393.75000000000011"/>
    <n v="0.35"/>
    <n v="2021"/>
    <x v="10"/>
    <x v="10"/>
  </r>
  <r>
    <x v="1"/>
    <n v="1197831"/>
    <d v="2021-11-13T00:00:00"/>
    <x v="1"/>
    <s v="Oklahoma"/>
    <x v="37"/>
    <x v="1"/>
    <n v="0.15000000000000013"/>
    <x v="17"/>
    <n v="2750"/>
    <n v="412.50000000000034"/>
    <n v="144.37500000000011"/>
    <n v="0.35"/>
    <n v="2021"/>
    <x v="10"/>
    <x v="10"/>
  </r>
  <r>
    <x v="1"/>
    <n v="1197831"/>
    <d v="2021-11-13T00:00:00"/>
    <x v="1"/>
    <s v="Oklahoma"/>
    <x v="37"/>
    <x v="2"/>
    <n v="0.25000000000000017"/>
    <x v="7"/>
    <n v="2200"/>
    <n v="550.00000000000034"/>
    <n v="192.50000000000011"/>
    <n v="0.35"/>
    <n v="2021"/>
    <x v="10"/>
    <x v="10"/>
  </r>
  <r>
    <x v="1"/>
    <n v="1197831"/>
    <d v="2021-11-13T00:00:00"/>
    <x v="1"/>
    <s v="Oklahoma"/>
    <x v="37"/>
    <x v="3"/>
    <n v="0.55000000000000016"/>
    <x v="4"/>
    <n v="2750"/>
    <n v="1512.5000000000005"/>
    <n v="529.37500000000011"/>
    <n v="0.35"/>
    <n v="2021"/>
    <x v="10"/>
    <x v="10"/>
  </r>
  <r>
    <x v="1"/>
    <n v="1197831"/>
    <d v="2021-11-13T00:00:00"/>
    <x v="1"/>
    <s v="Oklahoma"/>
    <x v="37"/>
    <x v="4"/>
    <n v="0.75000000000000011"/>
    <x v="11"/>
    <n v="2500"/>
    <n v="1875.0000000000002"/>
    <n v="656.25"/>
    <n v="0.35"/>
    <n v="2021"/>
    <x v="10"/>
    <x v="10"/>
  </r>
  <r>
    <x v="1"/>
    <n v="1197831"/>
    <d v="2021-11-13T00:00:00"/>
    <x v="1"/>
    <s v="Oklahoma"/>
    <x v="37"/>
    <x v="5"/>
    <n v="0.75"/>
    <x v="11"/>
    <n v="3500"/>
    <n v="2625"/>
    <n v="918.74999999999989"/>
    <n v="0.35"/>
    <n v="2021"/>
    <x v="10"/>
    <x v="10"/>
  </r>
  <r>
    <x v="1"/>
    <n v="1197831"/>
    <d v="2021-12-12T00:00:00"/>
    <x v="1"/>
    <s v="Oklahoma"/>
    <x v="37"/>
    <x v="0"/>
    <n v="0.70000000000000007"/>
    <x v="6"/>
    <n v="6000"/>
    <n v="4200"/>
    <n v="1470"/>
    <n v="0.35"/>
    <n v="2021"/>
    <x v="11"/>
    <x v="11"/>
  </r>
  <r>
    <x v="1"/>
    <n v="1197831"/>
    <d v="2021-12-12T00:00:00"/>
    <x v="1"/>
    <s v="Oklahoma"/>
    <x v="37"/>
    <x v="1"/>
    <n v="0.60000000000000009"/>
    <x v="3"/>
    <n v="4000"/>
    <n v="2400.0000000000005"/>
    <n v="840.00000000000011"/>
    <n v="0.35"/>
    <n v="2021"/>
    <x v="11"/>
    <x v="11"/>
  </r>
  <r>
    <x v="1"/>
    <n v="1197831"/>
    <d v="2021-12-12T00:00:00"/>
    <x v="1"/>
    <s v="Oklahoma"/>
    <x v="37"/>
    <x v="2"/>
    <n v="0.60000000000000009"/>
    <x v="3"/>
    <n v="3500"/>
    <n v="2100.0000000000005"/>
    <n v="735.00000000000011"/>
    <n v="0.35"/>
    <n v="2021"/>
    <x v="11"/>
    <x v="11"/>
  </r>
  <r>
    <x v="1"/>
    <n v="1197831"/>
    <d v="2021-12-12T00:00:00"/>
    <x v="1"/>
    <s v="Oklahoma"/>
    <x v="37"/>
    <x v="3"/>
    <n v="0.60000000000000009"/>
    <x v="3"/>
    <n v="3000"/>
    <n v="1800.0000000000002"/>
    <n v="630"/>
    <n v="0.35"/>
    <n v="2021"/>
    <x v="11"/>
    <x v="11"/>
  </r>
  <r>
    <x v="1"/>
    <n v="1197831"/>
    <d v="2021-12-12T00:00:00"/>
    <x v="1"/>
    <s v="Oklahoma"/>
    <x v="37"/>
    <x v="4"/>
    <n v="0.70000000000000007"/>
    <x v="6"/>
    <n v="3000"/>
    <n v="2100"/>
    <n v="735"/>
    <n v="0.35"/>
    <n v="2021"/>
    <x v="11"/>
    <x v="11"/>
  </r>
  <r>
    <x v="1"/>
    <n v="1197831"/>
    <d v="2021-12-12T00:00:00"/>
    <x v="1"/>
    <s v="Oklahoma"/>
    <x v="37"/>
    <x v="5"/>
    <n v="0.75"/>
    <x v="11"/>
    <n v="4000"/>
    <n v="3000"/>
    <n v="1050"/>
    <n v="0.35"/>
    <n v="2021"/>
    <x v="11"/>
    <x v="11"/>
  </r>
  <r>
    <x v="0"/>
    <n v="1185732"/>
    <d v="2021-01-12T00:00:00"/>
    <x v="3"/>
    <s v="Kansas"/>
    <x v="38"/>
    <x v="0"/>
    <n v="0.4"/>
    <x v="1"/>
    <n v="4750"/>
    <n v="1900"/>
    <n v="665"/>
    <n v="0.35"/>
    <n v="2021"/>
    <x v="0"/>
    <x v="0"/>
  </r>
  <r>
    <x v="0"/>
    <n v="1185732"/>
    <d v="2021-01-12T00:00:00"/>
    <x v="3"/>
    <s v="Kansas"/>
    <x v="38"/>
    <x v="1"/>
    <n v="0.4"/>
    <x v="1"/>
    <n v="2750"/>
    <n v="1100"/>
    <n v="330"/>
    <n v="0.3"/>
    <n v="2021"/>
    <x v="0"/>
    <x v="0"/>
  </r>
  <r>
    <x v="0"/>
    <n v="1185732"/>
    <d v="2021-01-12T00:00:00"/>
    <x v="3"/>
    <s v="Kansas"/>
    <x v="38"/>
    <x v="2"/>
    <n v="0.30000000000000004"/>
    <x v="9"/>
    <n v="2750"/>
    <n v="825.00000000000011"/>
    <n v="247.50000000000003"/>
    <n v="0.3"/>
    <n v="2021"/>
    <x v="0"/>
    <x v="0"/>
  </r>
  <r>
    <x v="0"/>
    <n v="1185732"/>
    <d v="2021-01-12T00:00:00"/>
    <x v="3"/>
    <s v="Kansas"/>
    <x v="38"/>
    <x v="3"/>
    <n v="0.35000000000000003"/>
    <x v="8"/>
    <n v="1250"/>
    <n v="437.50000000000006"/>
    <n v="131.25"/>
    <n v="0.3"/>
    <n v="2021"/>
    <x v="0"/>
    <x v="0"/>
  </r>
  <r>
    <x v="0"/>
    <n v="1185732"/>
    <d v="2021-01-12T00:00:00"/>
    <x v="3"/>
    <s v="Kansas"/>
    <x v="38"/>
    <x v="4"/>
    <n v="0.49999999999999994"/>
    <x v="0"/>
    <n v="1750"/>
    <n v="874.99999999999989"/>
    <n v="306.24999999999994"/>
    <n v="0.35"/>
    <n v="2021"/>
    <x v="0"/>
    <x v="0"/>
  </r>
  <r>
    <x v="0"/>
    <n v="1185732"/>
    <d v="2021-01-12T00:00:00"/>
    <x v="3"/>
    <s v="Kansas"/>
    <x v="38"/>
    <x v="5"/>
    <n v="0.4"/>
    <x v="1"/>
    <n v="2750"/>
    <n v="1100"/>
    <n v="440"/>
    <n v="0.4"/>
    <n v="2021"/>
    <x v="0"/>
    <x v="0"/>
  </r>
  <r>
    <x v="0"/>
    <n v="1185732"/>
    <d v="2021-02-12T00:00:00"/>
    <x v="3"/>
    <s v="Kansas"/>
    <x v="38"/>
    <x v="0"/>
    <n v="0.4"/>
    <x v="1"/>
    <n v="5250"/>
    <n v="2100"/>
    <n v="735"/>
    <n v="0.35"/>
    <n v="2021"/>
    <x v="1"/>
    <x v="1"/>
  </r>
  <r>
    <x v="0"/>
    <n v="1185732"/>
    <d v="2021-02-12T00:00:00"/>
    <x v="3"/>
    <s v="Kansas"/>
    <x v="38"/>
    <x v="1"/>
    <n v="0.4"/>
    <x v="1"/>
    <n v="1750"/>
    <n v="700"/>
    <n v="210"/>
    <n v="0.3"/>
    <n v="2021"/>
    <x v="1"/>
    <x v="1"/>
  </r>
  <r>
    <x v="0"/>
    <n v="1185732"/>
    <d v="2021-02-12T00:00:00"/>
    <x v="3"/>
    <s v="Kansas"/>
    <x v="38"/>
    <x v="2"/>
    <n v="0.30000000000000004"/>
    <x v="9"/>
    <n v="2250"/>
    <n v="675.00000000000011"/>
    <n v="202.50000000000003"/>
    <n v="0.3"/>
    <n v="2021"/>
    <x v="1"/>
    <x v="1"/>
  </r>
  <r>
    <x v="0"/>
    <n v="1185732"/>
    <d v="2021-02-12T00:00:00"/>
    <x v="3"/>
    <s v="Kansas"/>
    <x v="38"/>
    <x v="3"/>
    <n v="0.35000000000000003"/>
    <x v="8"/>
    <n v="1000"/>
    <n v="350.00000000000006"/>
    <n v="105.00000000000001"/>
    <n v="0.3"/>
    <n v="2021"/>
    <x v="1"/>
    <x v="1"/>
  </r>
  <r>
    <x v="0"/>
    <n v="1185732"/>
    <d v="2021-02-12T00:00:00"/>
    <x v="3"/>
    <s v="Kansas"/>
    <x v="38"/>
    <x v="4"/>
    <n v="0.49999999999999994"/>
    <x v="0"/>
    <n v="1750"/>
    <n v="874.99999999999989"/>
    <n v="306.24999999999994"/>
    <n v="0.35"/>
    <n v="2021"/>
    <x v="1"/>
    <x v="1"/>
  </r>
  <r>
    <x v="0"/>
    <n v="1185732"/>
    <d v="2021-02-12T00:00:00"/>
    <x v="3"/>
    <s v="Kansas"/>
    <x v="38"/>
    <x v="5"/>
    <n v="0.35"/>
    <x v="8"/>
    <n v="2750"/>
    <n v="962.49999999999989"/>
    <n v="385"/>
    <n v="0.4"/>
    <n v="2021"/>
    <x v="1"/>
    <x v="1"/>
  </r>
  <r>
    <x v="0"/>
    <n v="1185732"/>
    <d v="2021-03-11T00:00:00"/>
    <x v="3"/>
    <s v="Kansas"/>
    <x v="38"/>
    <x v="0"/>
    <n v="0.4"/>
    <x v="1"/>
    <n v="4950"/>
    <n v="1980"/>
    <n v="693"/>
    <n v="0.35"/>
    <n v="2021"/>
    <x v="2"/>
    <x v="2"/>
  </r>
  <r>
    <x v="0"/>
    <n v="1185732"/>
    <d v="2021-03-11T00:00:00"/>
    <x v="3"/>
    <s v="Kansas"/>
    <x v="38"/>
    <x v="1"/>
    <n v="0.4"/>
    <x v="1"/>
    <n v="2000"/>
    <n v="800"/>
    <n v="240"/>
    <n v="0.3"/>
    <n v="2021"/>
    <x v="2"/>
    <x v="2"/>
  </r>
  <r>
    <x v="0"/>
    <n v="1185732"/>
    <d v="2021-03-11T00:00:00"/>
    <x v="3"/>
    <s v="Kansas"/>
    <x v="38"/>
    <x v="2"/>
    <n v="0.30000000000000004"/>
    <x v="9"/>
    <n v="2250"/>
    <n v="675.00000000000011"/>
    <n v="202.50000000000003"/>
    <n v="0.3"/>
    <n v="2021"/>
    <x v="2"/>
    <x v="2"/>
  </r>
  <r>
    <x v="0"/>
    <n v="1185732"/>
    <d v="2021-03-11T00:00:00"/>
    <x v="3"/>
    <s v="Kansas"/>
    <x v="38"/>
    <x v="3"/>
    <n v="0.35"/>
    <x v="8"/>
    <n v="750"/>
    <n v="262.5"/>
    <n v="78.75"/>
    <n v="0.3"/>
    <n v="2021"/>
    <x v="2"/>
    <x v="2"/>
  </r>
  <r>
    <x v="0"/>
    <n v="1185732"/>
    <d v="2021-03-11T00:00:00"/>
    <x v="3"/>
    <s v="Kansas"/>
    <x v="38"/>
    <x v="4"/>
    <n v="0.5"/>
    <x v="0"/>
    <n v="1250"/>
    <n v="625"/>
    <n v="218.75"/>
    <n v="0.35"/>
    <n v="2021"/>
    <x v="2"/>
    <x v="2"/>
  </r>
  <r>
    <x v="0"/>
    <n v="1185732"/>
    <d v="2021-03-11T00:00:00"/>
    <x v="3"/>
    <s v="Kansas"/>
    <x v="38"/>
    <x v="5"/>
    <n v="0.4"/>
    <x v="1"/>
    <n v="2250"/>
    <n v="900"/>
    <n v="360"/>
    <n v="0.4"/>
    <n v="2021"/>
    <x v="2"/>
    <x v="2"/>
  </r>
  <r>
    <x v="0"/>
    <n v="1185732"/>
    <d v="2021-04-12T00:00:00"/>
    <x v="3"/>
    <s v="Kansas"/>
    <x v="38"/>
    <x v="0"/>
    <n v="0.4"/>
    <x v="1"/>
    <n v="4500"/>
    <n v="1800"/>
    <n v="630"/>
    <n v="0.35"/>
    <n v="2021"/>
    <x v="3"/>
    <x v="3"/>
  </r>
  <r>
    <x v="0"/>
    <n v="1185732"/>
    <d v="2021-04-12T00:00:00"/>
    <x v="3"/>
    <s v="Kansas"/>
    <x v="38"/>
    <x v="1"/>
    <n v="0.4"/>
    <x v="1"/>
    <n v="1500"/>
    <n v="600"/>
    <n v="180"/>
    <n v="0.3"/>
    <n v="2021"/>
    <x v="3"/>
    <x v="3"/>
  </r>
  <r>
    <x v="0"/>
    <n v="1185732"/>
    <d v="2021-04-12T00:00:00"/>
    <x v="3"/>
    <s v="Kansas"/>
    <x v="38"/>
    <x v="2"/>
    <n v="0.30000000000000004"/>
    <x v="9"/>
    <n v="1500"/>
    <n v="450.00000000000006"/>
    <n v="135"/>
    <n v="0.3"/>
    <n v="2021"/>
    <x v="3"/>
    <x v="3"/>
  </r>
  <r>
    <x v="0"/>
    <n v="1185732"/>
    <d v="2021-04-12T00:00:00"/>
    <x v="3"/>
    <s v="Kansas"/>
    <x v="38"/>
    <x v="3"/>
    <n v="0.35"/>
    <x v="8"/>
    <n v="750"/>
    <n v="262.5"/>
    <n v="78.75"/>
    <n v="0.3"/>
    <n v="2021"/>
    <x v="3"/>
    <x v="3"/>
  </r>
  <r>
    <x v="0"/>
    <n v="1185732"/>
    <d v="2021-04-12T00:00:00"/>
    <x v="3"/>
    <s v="Kansas"/>
    <x v="38"/>
    <x v="4"/>
    <n v="0.6"/>
    <x v="3"/>
    <n v="1000"/>
    <n v="600"/>
    <n v="210"/>
    <n v="0.35"/>
    <n v="2021"/>
    <x v="3"/>
    <x v="3"/>
  </r>
  <r>
    <x v="0"/>
    <n v="1185732"/>
    <d v="2021-04-12T00:00:00"/>
    <x v="3"/>
    <s v="Kansas"/>
    <x v="38"/>
    <x v="5"/>
    <n v="0.5"/>
    <x v="0"/>
    <n v="2250"/>
    <n v="1125"/>
    <n v="450"/>
    <n v="0.4"/>
    <n v="2021"/>
    <x v="3"/>
    <x v="3"/>
  </r>
  <r>
    <x v="0"/>
    <n v="1185732"/>
    <d v="2021-05-13T00:00:00"/>
    <x v="3"/>
    <s v="Kansas"/>
    <x v="38"/>
    <x v="0"/>
    <n v="0.6"/>
    <x v="3"/>
    <n v="4950"/>
    <n v="2970"/>
    <n v="1039.5"/>
    <n v="0.35"/>
    <n v="2021"/>
    <x v="4"/>
    <x v="4"/>
  </r>
  <r>
    <x v="0"/>
    <n v="1185732"/>
    <d v="2021-05-13T00:00:00"/>
    <x v="3"/>
    <s v="Kansas"/>
    <x v="38"/>
    <x v="1"/>
    <n v="0.5"/>
    <x v="0"/>
    <n v="2000"/>
    <n v="1000"/>
    <n v="300"/>
    <n v="0.3"/>
    <n v="2021"/>
    <x v="4"/>
    <x v="4"/>
  </r>
  <r>
    <x v="0"/>
    <n v="1185732"/>
    <d v="2021-05-13T00:00:00"/>
    <x v="3"/>
    <s v="Kansas"/>
    <x v="38"/>
    <x v="2"/>
    <n v="0.45"/>
    <x v="2"/>
    <n v="1750"/>
    <n v="787.5"/>
    <n v="236.25"/>
    <n v="0.3"/>
    <n v="2021"/>
    <x v="4"/>
    <x v="4"/>
  </r>
  <r>
    <x v="0"/>
    <n v="1185732"/>
    <d v="2021-05-13T00:00:00"/>
    <x v="3"/>
    <s v="Kansas"/>
    <x v="38"/>
    <x v="3"/>
    <n v="0.45"/>
    <x v="2"/>
    <n v="1000"/>
    <n v="450"/>
    <n v="135"/>
    <n v="0.3"/>
    <n v="2021"/>
    <x v="4"/>
    <x v="4"/>
  </r>
  <r>
    <x v="0"/>
    <n v="1185732"/>
    <d v="2021-05-13T00:00:00"/>
    <x v="3"/>
    <s v="Kansas"/>
    <x v="38"/>
    <x v="4"/>
    <n v="0.54999999999999993"/>
    <x v="4"/>
    <n v="1250"/>
    <n v="687.49999999999989"/>
    <n v="240.62499999999994"/>
    <n v="0.35"/>
    <n v="2021"/>
    <x v="4"/>
    <x v="4"/>
  </r>
  <r>
    <x v="0"/>
    <n v="1185732"/>
    <d v="2021-05-13T00:00:00"/>
    <x v="3"/>
    <s v="Kansas"/>
    <x v="38"/>
    <x v="5"/>
    <n v="0.6"/>
    <x v="3"/>
    <n v="2500"/>
    <n v="1500"/>
    <n v="600"/>
    <n v="0.4"/>
    <n v="2021"/>
    <x v="4"/>
    <x v="4"/>
  </r>
  <r>
    <x v="0"/>
    <n v="1185732"/>
    <d v="2021-06-12T00:00:00"/>
    <x v="3"/>
    <s v="Kansas"/>
    <x v="38"/>
    <x v="0"/>
    <n v="0.45"/>
    <x v="2"/>
    <n v="5000"/>
    <n v="2250"/>
    <n v="787.5"/>
    <n v="0.35"/>
    <n v="2021"/>
    <x v="5"/>
    <x v="5"/>
  </r>
  <r>
    <x v="0"/>
    <n v="1185732"/>
    <d v="2021-06-12T00:00:00"/>
    <x v="3"/>
    <s v="Kansas"/>
    <x v="38"/>
    <x v="1"/>
    <n v="0.40000000000000008"/>
    <x v="1"/>
    <n v="2500"/>
    <n v="1000.0000000000002"/>
    <n v="300.00000000000006"/>
    <n v="0.3"/>
    <n v="2021"/>
    <x v="5"/>
    <x v="5"/>
  </r>
  <r>
    <x v="0"/>
    <n v="1185732"/>
    <d v="2021-06-12T00:00:00"/>
    <x v="3"/>
    <s v="Kansas"/>
    <x v="38"/>
    <x v="2"/>
    <n v="0.35000000000000003"/>
    <x v="8"/>
    <n v="2000"/>
    <n v="700.00000000000011"/>
    <n v="210.00000000000003"/>
    <n v="0.3"/>
    <n v="2021"/>
    <x v="5"/>
    <x v="5"/>
  </r>
  <r>
    <x v="0"/>
    <n v="1185732"/>
    <d v="2021-06-12T00:00:00"/>
    <x v="3"/>
    <s v="Kansas"/>
    <x v="38"/>
    <x v="3"/>
    <n v="0.35000000000000003"/>
    <x v="8"/>
    <n v="1750"/>
    <n v="612.50000000000011"/>
    <n v="183.75000000000003"/>
    <n v="0.3"/>
    <n v="2021"/>
    <x v="5"/>
    <x v="5"/>
  </r>
  <r>
    <x v="0"/>
    <n v="1185732"/>
    <d v="2021-06-12T00:00:00"/>
    <x v="3"/>
    <s v="Kansas"/>
    <x v="38"/>
    <x v="4"/>
    <n v="0.45"/>
    <x v="2"/>
    <n v="1750"/>
    <n v="787.5"/>
    <n v="275.625"/>
    <n v="0.35"/>
    <n v="2021"/>
    <x v="5"/>
    <x v="5"/>
  </r>
  <r>
    <x v="0"/>
    <n v="1185732"/>
    <d v="2021-06-12T00:00:00"/>
    <x v="3"/>
    <s v="Kansas"/>
    <x v="38"/>
    <x v="5"/>
    <n v="0.55000000000000004"/>
    <x v="4"/>
    <n v="3250"/>
    <n v="1787.5000000000002"/>
    <n v="715.00000000000011"/>
    <n v="0.4"/>
    <n v="2021"/>
    <x v="5"/>
    <x v="5"/>
  </r>
  <r>
    <x v="0"/>
    <n v="1185732"/>
    <d v="2021-07-11T00:00:00"/>
    <x v="3"/>
    <s v="Kansas"/>
    <x v="38"/>
    <x v="0"/>
    <n v="0.5"/>
    <x v="0"/>
    <n v="5500"/>
    <n v="2750"/>
    <n v="962.49999999999989"/>
    <n v="0.35"/>
    <n v="2021"/>
    <x v="6"/>
    <x v="6"/>
  </r>
  <r>
    <x v="0"/>
    <n v="1185732"/>
    <d v="2021-07-11T00:00:00"/>
    <x v="3"/>
    <s v="Kansas"/>
    <x v="38"/>
    <x v="1"/>
    <n v="0.45000000000000007"/>
    <x v="2"/>
    <n v="3000"/>
    <n v="1350.0000000000002"/>
    <n v="405.00000000000006"/>
    <n v="0.3"/>
    <n v="2021"/>
    <x v="6"/>
    <x v="6"/>
  </r>
  <r>
    <x v="0"/>
    <n v="1185732"/>
    <d v="2021-07-11T00:00:00"/>
    <x v="3"/>
    <s v="Kansas"/>
    <x v="38"/>
    <x v="2"/>
    <n v="0.4"/>
    <x v="1"/>
    <n v="2250"/>
    <n v="900"/>
    <n v="270"/>
    <n v="0.3"/>
    <n v="2021"/>
    <x v="6"/>
    <x v="6"/>
  </r>
  <r>
    <x v="0"/>
    <n v="1185732"/>
    <d v="2021-07-11T00:00:00"/>
    <x v="3"/>
    <s v="Kansas"/>
    <x v="38"/>
    <x v="3"/>
    <n v="0.4"/>
    <x v="1"/>
    <n v="1750"/>
    <n v="700"/>
    <n v="210"/>
    <n v="0.3"/>
    <n v="2021"/>
    <x v="6"/>
    <x v="6"/>
  </r>
  <r>
    <x v="0"/>
    <n v="1185732"/>
    <d v="2021-07-11T00:00:00"/>
    <x v="3"/>
    <s v="Kansas"/>
    <x v="38"/>
    <x v="4"/>
    <n v="0.5"/>
    <x v="0"/>
    <n v="2000"/>
    <n v="1000"/>
    <n v="350"/>
    <n v="0.35"/>
    <n v="2021"/>
    <x v="6"/>
    <x v="6"/>
  </r>
  <r>
    <x v="0"/>
    <n v="1185732"/>
    <d v="2021-07-11T00:00:00"/>
    <x v="3"/>
    <s v="Kansas"/>
    <x v="38"/>
    <x v="5"/>
    <n v="0.55000000000000004"/>
    <x v="4"/>
    <n v="3750"/>
    <n v="2062.5"/>
    <n v="825"/>
    <n v="0.4"/>
    <n v="2021"/>
    <x v="6"/>
    <x v="6"/>
  </r>
  <r>
    <x v="0"/>
    <n v="1185732"/>
    <d v="2021-08-12T00:00:00"/>
    <x v="3"/>
    <s v="Kansas"/>
    <x v="38"/>
    <x v="0"/>
    <n v="0.5"/>
    <x v="0"/>
    <n v="5250"/>
    <n v="2625"/>
    <n v="918.74999999999989"/>
    <n v="0.35"/>
    <n v="2021"/>
    <x v="7"/>
    <x v="7"/>
  </r>
  <r>
    <x v="0"/>
    <n v="1185732"/>
    <d v="2021-08-12T00:00:00"/>
    <x v="3"/>
    <s v="Kansas"/>
    <x v="38"/>
    <x v="1"/>
    <n v="0.45000000000000007"/>
    <x v="2"/>
    <n v="3000"/>
    <n v="1350.0000000000002"/>
    <n v="405.00000000000006"/>
    <n v="0.3"/>
    <n v="2021"/>
    <x v="7"/>
    <x v="7"/>
  </r>
  <r>
    <x v="0"/>
    <n v="1185732"/>
    <d v="2021-08-12T00:00:00"/>
    <x v="3"/>
    <s v="Kansas"/>
    <x v="38"/>
    <x v="2"/>
    <n v="0.4"/>
    <x v="1"/>
    <n v="2250"/>
    <n v="900"/>
    <n v="270"/>
    <n v="0.3"/>
    <n v="2021"/>
    <x v="7"/>
    <x v="7"/>
  </r>
  <r>
    <x v="0"/>
    <n v="1185732"/>
    <d v="2021-08-12T00:00:00"/>
    <x v="3"/>
    <s v="Kansas"/>
    <x v="38"/>
    <x v="3"/>
    <n v="0.4"/>
    <x v="1"/>
    <n v="2000"/>
    <n v="800"/>
    <n v="240"/>
    <n v="0.3"/>
    <n v="2021"/>
    <x v="7"/>
    <x v="7"/>
  </r>
  <r>
    <x v="0"/>
    <n v="1185732"/>
    <d v="2021-08-12T00:00:00"/>
    <x v="3"/>
    <s v="Kansas"/>
    <x v="38"/>
    <x v="4"/>
    <n v="0.5"/>
    <x v="0"/>
    <n v="1750"/>
    <n v="875"/>
    <n v="306.25"/>
    <n v="0.35"/>
    <n v="2021"/>
    <x v="7"/>
    <x v="7"/>
  </r>
  <r>
    <x v="0"/>
    <n v="1185732"/>
    <d v="2021-08-12T00:00:00"/>
    <x v="3"/>
    <s v="Kansas"/>
    <x v="38"/>
    <x v="5"/>
    <n v="0.55000000000000004"/>
    <x v="4"/>
    <n v="3500"/>
    <n v="1925.0000000000002"/>
    <n v="770.00000000000011"/>
    <n v="0.4"/>
    <n v="2021"/>
    <x v="7"/>
    <x v="7"/>
  </r>
  <r>
    <x v="0"/>
    <n v="1185732"/>
    <d v="2021-09-13T00:00:00"/>
    <x v="3"/>
    <s v="Kansas"/>
    <x v="38"/>
    <x v="0"/>
    <n v="0.45"/>
    <x v="2"/>
    <n v="4750"/>
    <n v="2137.5"/>
    <n v="748.125"/>
    <n v="0.35"/>
    <n v="2021"/>
    <x v="8"/>
    <x v="8"/>
  </r>
  <r>
    <x v="0"/>
    <n v="1185732"/>
    <d v="2021-09-13T00:00:00"/>
    <x v="3"/>
    <s v="Kansas"/>
    <x v="38"/>
    <x v="1"/>
    <n v="0.40000000000000008"/>
    <x v="1"/>
    <n v="2750"/>
    <n v="1100.0000000000002"/>
    <n v="330.00000000000006"/>
    <n v="0.3"/>
    <n v="2021"/>
    <x v="8"/>
    <x v="8"/>
  </r>
  <r>
    <x v="0"/>
    <n v="1185732"/>
    <d v="2021-09-13T00:00:00"/>
    <x v="3"/>
    <s v="Kansas"/>
    <x v="38"/>
    <x v="2"/>
    <n v="0.35000000000000003"/>
    <x v="8"/>
    <n v="1750"/>
    <n v="612.50000000000011"/>
    <n v="183.75000000000003"/>
    <n v="0.3"/>
    <n v="2021"/>
    <x v="8"/>
    <x v="8"/>
  </r>
  <r>
    <x v="0"/>
    <n v="1185732"/>
    <d v="2021-09-13T00:00:00"/>
    <x v="3"/>
    <s v="Kansas"/>
    <x v="38"/>
    <x v="3"/>
    <n v="0.35000000000000003"/>
    <x v="8"/>
    <n v="1500"/>
    <n v="525"/>
    <n v="157.5"/>
    <n v="0.3"/>
    <n v="2021"/>
    <x v="8"/>
    <x v="8"/>
  </r>
  <r>
    <x v="0"/>
    <n v="1185732"/>
    <d v="2021-09-13T00:00:00"/>
    <x v="3"/>
    <s v="Kansas"/>
    <x v="38"/>
    <x v="4"/>
    <n v="0.45"/>
    <x v="2"/>
    <n v="1500"/>
    <n v="675"/>
    <n v="236.24999999999997"/>
    <n v="0.35"/>
    <n v="2021"/>
    <x v="8"/>
    <x v="8"/>
  </r>
  <r>
    <x v="0"/>
    <n v="1185732"/>
    <d v="2021-09-13T00:00:00"/>
    <x v="3"/>
    <s v="Kansas"/>
    <x v="38"/>
    <x v="5"/>
    <n v="0.5"/>
    <x v="0"/>
    <n v="2250"/>
    <n v="1125"/>
    <n v="450"/>
    <n v="0.4"/>
    <n v="2021"/>
    <x v="8"/>
    <x v="8"/>
  </r>
  <r>
    <x v="0"/>
    <n v="1185732"/>
    <d v="2021-10-12T00:00:00"/>
    <x v="3"/>
    <s v="Kansas"/>
    <x v="38"/>
    <x v="0"/>
    <n v="0.54999999999999993"/>
    <x v="4"/>
    <n v="4000"/>
    <n v="2199.9999999999995"/>
    <n v="769.99999999999977"/>
    <n v="0.35"/>
    <n v="2021"/>
    <x v="9"/>
    <x v="9"/>
  </r>
  <r>
    <x v="0"/>
    <n v="1185732"/>
    <d v="2021-10-12T00:00:00"/>
    <x v="3"/>
    <s v="Kansas"/>
    <x v="38"/>
    <x v="1"/>
    <n v="0.45"/>
    <x v="2"/>
    <n v="2500"/>
    <n v="1125"/>
    <n v="337.5"/>
    <n v="0.3"/>
    <n v="2021"/>
    <x v="9"/>
    <x v="9"/>
  </r>
  <r>
    <x v="0"/>
    <n v="1185732"/>
    <d v="2021-10-12T00:00:00"/>
    <x v="3"/>
    <s v="Kansas"/>
    <x v="38"/>
    <x v="2"/>
    <n v="0.45"/>
    <x v="2"/>
    <n v="1500"/>
    <n v="675"/>
    <n v="202.5"/>
    <n v="0.3"/>
    <n v="2021"/>
    <x v="9"/>
    <x v="9"/>
  </r>
  <r>
    <x v="0"/>
    <n v="1185732"/>
    <d v="2021-10-12T00:00:00"/>
    <x v="3"/>
    <s v="Kansas"/>
    <x v="38"/>
    <x v="3"/>
    <n v="0.45"/>
    <x v="2"/>
    <n v="1250"/>
    <n v="562.5"/>
    <n v="168.75"/>
    <n v="0.3"/>
    <n v="2021"/>
    <x v="9"/>
    <x v="9"/>
  </r>
  <r>
    <x v="0"/>
    <n v="1185732"/>
    <d v="2021-10-12T00:00:00"/>
    <x v="3"/>
    <s v="Kansas"/>
    <x v="38"/>
    <x v="4"/>
    <n v="0.54999999999999993"/>
    <x v="4"/>
    <n v="1250"/>
    <n v="687.49999999999989"/>
    <n v="240.62499999999994"/>
    <n v="0.35"/>
    <n v="2021"/>
    <x v="9"/>
    <x v="9"/>
  </r>
  <r>
    <x v="0"/>
    <n v="1185732"/>
    <d v="2021-10-12T00:00:00"/>
    <x v="3"/>
    <s v="Kansas"/>
    <x v="38"/>
    <x v="5"/>
    <n v="0.59999999999999987"/>
    <x v="3"/>
    <n v="2500"/>
    <n v="1499.9999999999998"/>
    <n v="599.99999999999989"/>
    <n v="0.4"/>
    <n v="2021"/>
    <x v="9"/>
    <x v="9"/>
  </r>
  <r>
    <x v="0"/>
    <n v="1185732"/>
    <d v="2021-11-12T00:00:00"/>
    <x v="3"/>
    <s v="Kansas"/>
    <x v="38"/>
    <x v="0"/>
    <n v="0.54999999999999993"/>
    <x v="4"/>
    <n v="4000"/>
    <n v="2199.9999999999995"/>
    <n v="769.99999999999977"/>
    <n v="0.35"/>
    <n v="2021"/>
    <x v="10"/>
    <x v="10"/>
  </r>
  <r>
    <x v="0"/>
    <n v="1185732"/>
    <d v="2021-11-12T00:00:00"/>
    <x v="3"/>
    <s v="Kansas"/>
    <x v="38"/>
    <x v="1"/>
    <n v="0.45"/>
    <x v="2"/>
    <n v="2500"/>
    <n v="1125"/>
    <n v="337.5"/>
    <n v="0.3"/>
    <n v="2021"/>
    <x v="10"/>
    <x v="10"/>
  </r>
  <r>
    <x v="0"/>
    <n v="1185732"/>
    <d v="2021-11-12T00:00:00"/>
    <x v="3"/>
    <s v="Kansas"/>
    <x v="38"/>
    <x v="2"/>
    <n v="0.45"/>
    <x v="2"/>
    <n v="1950"/>
    <n v="877.5"/>
    <n v="263.25"/>
    <n v="0.3"/>
    <n v="2021"/>
    <x v="10"/>
    <x v="10"/>
  </r>
  <r>
    <x v="0"/>
    <n v="1185732"/>
    <d v="2021-11-12T00:00:00"/>
    <x v="3"/>
    <s v="Kansas"/>
    <x v="38"/>
    <x v="3"/>
    <n v="0.45"/>
    <x v="2"/>
    <n v="1750"/>
    <n v="787.5"/>
    <n v="236.25"/>
    <n v="0.3"/>
    <n v="2021"/>
    <x v="10"/>
    <x v="10"/>
  </r>
  <r>
    <x v="0"/>
    <n v="1185732"/>
    <d v="2021-11-12T00:00:00"/>
    <x v="3"/>
    <s v="Kansas"/>
    <x v="38"/>
    <x v="4"/>
    <n v="0.6"/>
    <x v="3"/>
    <n v="1500"/>
    <n v="900"/>
    <n v="315"/>
    <n v="0.35"/>
    <n v="2021"/>
    <x v="10"/>
    <x v="10"/>
  </r>
  <r>
    <x v="0"/>
    <n v="1185732"/>
    <d v="2021-11-12T00:00:00"/>
    <x v="3"/>
    <s v="Kansas"/>
    <x v="38"/>
    <x v="5"/>
    <n v="0.64999999999999991"/>
    <x v="5"/>
    <n v="2500"/>
    <n v="1624.9999999999998"/>
    <n v="650"/>
    <n v="0.4"/>
    <n v="2021"/>
    <x v="10"/>
    <x v="10"/>
  </r>
  <r>
    <x v="0"/>
    <n v="1185732"/>
    <d v="2021-12-11T00:00:00"/>
    <x v="3"/>
    <s v="Kansas"/>
    <x v="38"/>
    <x v="0"/>
    <n v="0.6"/>
    <x v="3"/>
    <n v="5000"/>
    <n v="3000"/>
    <n v="1050"/>
    <n v="0.35"/>
    <n v="2021"/>
    <x v="11"/>
    <x v="11"/>
  </r>
  <r>
    <x v="0"/>
    <n v="1185732"/>
    <d v="2021-12-11T00:00:00"/>
    <x v="3"/>
    <s v="Kansas"/>
    <x v="38"/>
    <x v="1"/>
    <n v="0.5"/>
    <x v="0"/>
    <n v="3000"/>
    <n v="1500"/>
    <n v="450"/>
    <n v="0.3"/>
    <n v="2021"/>
    <x v="11"/>
    <x v="11"/>
  </r>
  <r>
    <x v="0"/>
    <n v="1185732"/>
    <d v="2021-12-11T00:00:00"/>
    <x v="3"/>
    <s v="Kansas"/>
    <x v="38"/>
    <x v="2"/>
    <n v="0.5"/>
    <x v="0"/>
    <n v="2500"/>
    <n v="1250"/>
    <n v="375"/>
    <n v="0.3"/>
    <n v="2021"/>
    <x v="11"/>
    <x v="11"/>
  </r>
  <r>
    <x v="0"/>
    <n v="1185732"/>
    <d v="2021-12-11T00:00:00"/>
    <x v="3"/>
    <s v="Kansas"/>
    <x v="38"/>
    <x v="3"/>
    <n v="0.5"/>
    <x v="0"/>
    <n v="2000"/>
    <n v="1000"/>
    <n v="300"/>
    <n v="0.3"/>
    <n v="2021"/>
    <x v="11"/>
    <x v="11"/>
  </r>
  <r>
    <x v="0"/>
    <n v="1185732"/>
    <d v="2021-12-11T00:00:00"/>
    <x v="3"/>
    <s v="Kansas"/>
    <x v="38"/>
    <x v="4"/>
    <n v="0.6"/>
    <x v="3"/>
    <n v="2000"/>
    <n v="1200"/>
    <n v="420"/>
    <n v="0.35"/>
    <n v="2021"/>
    <x v="11"/>
    <x v="11"/>
  </r>
  <r>
    <x v="0"/>
    <n v="1185732"/>
    <d v="2021-12-11T00:00:00"/>
    <x v="3"/>
    <s v="Kansas"/>
    <x v="38"/>
    <x v="5"/>
    <n v="0.64999999999999991"/>
    <x v="5"/>
    <n v="3000"/>
    <n v="1949.9999999999998"/>
    <n v="780"/>
    <n v="0.4"/>
    <n v="2021"/>
    <x v="11"/>
    <x v="11"/>
  </r>
  <r>
    <x v="0"/>
    <n v="1185732"/>
    <d v="2021-01-09T00:00:00"/>
    <x v="3"/>
    <s v="South Dakota"/>
    <x v="39"/>
    <x v="0"/>
    <n v="0.35000000000000003"/>
    <x v="8"/>
    <n v="4750"/>
    <n v="1662.5000000000002"/>
    <n v="581.875"/>
    <n v="0.35"/>
    <n v="2021"/>
    <x v="0"/>
    <x v="0"/>
  </r>
  <r>
    <x v="0"/>
    <n v="1185732"/>
    <d v="2021-01-09T00:00:00"/>
    <x v="3"/>
    <s v="South Dakota"/>
    <x v="39"/>
    <x v="1"/>
    <n v="0.35000000000000003"/>
    <x v="8"/>
    <n v="2750"/>
    <n v="962.50000000000011"/>
    <n v="288.75"/>
    <n v="0.3"/>
    <n v="2021"/>
    <x v="0"/>
    <x v="0"/>
  </r>
  <r>
    <x v="0"/>
    <n v="1185732"/>
    <d v="2021-01-09T00:00:00"/>
    <x v="3"/>
    <s v="South Dakota"/>
    <x v="39"/>
    <x v="2"/>
    <n v="0.25000000000000006"/>
    <x v="7"/>
    <n v="2750"/>
    <n v="687.50000000000011"/>
    <n v="206.25000000000003"/>
    <n v="0.3"/>
    <n v="2021"/>
    <x v="0"/>
    <x v="0"/>
  </r>
  <r>
    <x v="0"/>
    <n v="1185732"/>
    <d v="2021-01-09T00:00:00"/>
    <x v="3"/>
    <s v="South Dakota"/>
    <x v="39"/>
    <x v="3"/>
    <n v="0.30000000000000004"/>
    <x v="9"/>
    <n v="1250"/>
    <n v="375.00000000000006"/>
    <n v="112.50000000000001"/>
    <n v="0.3"/>
    <n v="2021"/>
    <x v="0"/>
    <x v="0"/>
  </r>
  <r>
    <x v="0"/>
    <n v="1185732"/>
    <d v="2021-01-09T00:00:00"/>
    <x v="3"/>
    <s v="South Dakota"/>
    <x v="39"/>
    <x v="4"/>
    <n v="0.44999999999999996"/>
    <x v="2"/>
    <n v="1750"/>
    <n v="787.49999999999989"/>
    <n v="275.62499999999994"/>
    <n v="0.35"/>
    <n v="2021"/>
    <x v="0"/>
    <x v="0"/>
  </r>
  <r>
    <x v="0"/>
    <n v="1185732"/>
    <d v="2021-01-09T00:00:00"/>
    <x v="3"/>
    <s v="South Dakota"/>
    <x v="39"/>
    <x v="5"/>
    <n v="0.35000000000000003"/>
    <x v="8"/>
    <n v="2750"/>
    <n v="962.50000000000011"/>
    <n v="385.00000000000006"/>
    <n v="0.4"/>
    <n v="2021"/>
    <x v="0"/>
    <x v="0"/>
  </r>
  <r>
    <x v="0"/>
    <n v="1185732"/>
    <d v="2021-02-09T00:00:00"/>
    <x v="3"/>
    <s v="South Dakota"/>
    <x v="39"/>
    <x v="0"/>
    <n v="0.35000000000000003"/>
    <x v="8"/>
    <n v="5250"/>
    <n v="1837.5000000000002"/>
    <n v="643.125"/>
    <n v="0.35"/>
    <n v="2021"/>
    <x v="1"/>
    <x v="1"/>
  </r>
  <r>
    <x v="0"/>
    <n v="1185732"/>
    <d v="2021-02-09T00:00:00"/>
    <x v="3"/>
    <s v="South Dakota"/>
    <x v="39"/>
    <x v="1"/>
    <n v="0.35000000000000003"/>
    <x v="8"/>
    <n v="1750"/>
    <n v="612.50000000000011"/>
    <n v="183.75000000000003"/>
    <n v="0.3"/>
    <n v="2021"/>
    <x v="1"/>
    <x v="1"/>
  </r>
  <r>
    <x v="0"/>
    <n v="1185732"/>
    <d v="2021-02-09T00:00:00"/>
    <x v="3"/>
    <s v="South Dakota"/>
    <x v="39"/>
    <x v="2"/>
    <n v="0.25000000000000006"/>
    <x v="7"/>
    <n v="2250"/>
    <n v="562.50000000000011"/>
    <n v="168.75000000000003"/>
    <n v="0.3"/>
    <n v="2021"/>
    <x v="1"/>
    <x v="1"/>
  </r>
  <r>
    <x v="0"/>
    <n v="1185732"/>
    <d v="2021-02-09T00:00:00"/>
    <x v="3"/>
    <s v="South Dakota"/>
    <x v="39"/>
    <x v="3"/>
    <n v="0.30000000000000004"/>
    <x v="9"/>
    <n v="1000"/>
    <n v="300.00000000000006"/>
    <n v="90.000000000000014"/>
    <n v="0.3"/>
    <n v="2021"/>
    <x v="1"/>
    <x v="1"/>
  </r>
  <r>
    <x v="0"/>
    <n v="1185732"/>
    <d v="2021-02-09T00:00:00"/>
    <x v="3"/>
    <s v="South Dakota"/>
    <x v="39"/>
    <x v="4"/>
    <n v="0.44999999999999996"/>
    <x v="2"/>
    <n v="1750"/>
    <n v="787.49999999999989"/>
    <n v="275.62499999999994"/>
    <n v="0.35"/>
    <n v="2021"/>
    <x v="1"/>
    <x v="1"/>
  </r>
  <r>
    <x v="0"/>
    <n v="1185732"/>
    <d v="2021-02-09T00:00:00"/>
    <x v="3"/>
    <s v="South Dakota"/>
    <x v="39"/>
    <x v="5"/>
    <n v="0.24999999999999997"/>
    <x v="7"/>
    <n v="2750"/>
    <n v="687.49999999999989"/>
    <n v="274.99999999999994"/>
    <n v="0.4"/>
    <n v="2021"/>
    <x v="1"/>
    <x v="1"/>
  </r>
  <r>
    <x v="0"/>
    <n v="1185732"/>
    <d v="2021-03-08T00:00:00"/>
    <x v="3"/>
    <s v="South Dakota"/>
    <x v="39"/>
    <x v="0"/>
    <n v="0.30000000000000004"/>
    <x v="9"/>
    <n v="4950"/>
    <n v="1485.0000000000002"/>
    <n v="519.75"/>
    <n v="0.35"/>
    <n v="2021"/>
    <x v="2"/>
    <x v="2"/>
  </r>
  <r>
    <x v="0"/>
    <n v="1185732"/>
    <d v="2021-03-08T00:00:00"/>
    <x v="3"/>
    <s v="South Dakota"/>
    <x v="39"/>
    <x v="1"/>
    <n v="0.30000000000000004"/>
    <x v="9"/>
    <n v="2000"/>
    <n v="600.00000000000011"/>
    <n v="180.00000000000003"/>
    <n v="0.3"/>
    <n v="2021"/>
    <x v="2"/>
    <x v="2"/>
  </r>
  <r>
    <x v="0"/>
    <n v="1185732"/>
    <d v="2021-03-08T00:00:00"/>
    <x v="3"/>
    <s v="South Dakota"/>
    <x v="39"/>
    <x v="2"/>
    <n v="0.20000000000000004"/>
    <x v="12"/>
    <n v="2250"/>
    <n v="450.00000000000011"/>
    <n v="135.00000000000003"/>
    <n v="0.3"/>
    <n v="2021"/>
    <x v="2"/>
    <x v="2"/>
  </r>
  <r>
    <x v="0"/>
    <n v="1185732"/>
    <d v="2021-03-08T00:00:00"/>
    <x v="3"/>
    <s v="South Dakota"/>
    <x v="39"/>
    <x v="3"/>
    <n v="0.24999999999999997"/>
    <x v="7"/>
    <n v="750"/>
    <n v="187.49999999999997"/>
    <n v="56.249999999999993"/>
    <n v="0.3"/>
    <n v="2021"/>
    <x v="2"/>
    <x v="2"/>
  </r>
  <r>
    <x v="0"/>
    <n v="1185732"/>
    <d v="2021-03-08T00:00:00"/>
    <x v="3"/>
    <s v="South Dakota"/>
    <x v="39"/>
    <x v="4"/>
    <n v="0.4"/>
    <x v="1"/>
    <n v="1250"/>
    <n v="500"/>
    <n v="175"/>
    <n v="0.35"/>
    <n v="2021"/>
    <x v="2"/>
    <x v="2"/>
  </r>
  <r>
    <x v="0"/>
    <n v="1185732"/>
    <d v="2021-03-08T00:00:00"/>
    <x v="3"/>
    <s v="South Dakota"/>
    <x v="39"/>
    <x v="5"/>
    <n v="0.30000000000000004"/>
    <x v="9"/>
    <n v="2250"/>
    <n v="675.00000000000011"/>
    <n v="270.00000000000006"/>
    <n v="0.4"/>
    <n v="2021"/>
    <x v="2"/>
    <x v="2"/>
  </r>
  <r>
    <x v="0"/>
    <n v="1185732"/>
    <d v="2021-04-09T00:00:00"/>
    <x v="3"/>
    <s v="South Dakota"/>
    <x v="39"/>
    <x v="0"/>
    <n v="0.30000000000000004"/>
    <x v="9"/>
    <n v="4500"/>
    <n v="1350.0000000000002"/>
    <n v="472.50000000000006"/>
    <n v="0.35"/>
    <n v="2021"/>
    <x v="3"/>
    <x v="3"/>
  </r>
  <r>
    <x v="0"/>
    <n v="1185732"/>
    <d v="2021-04-09T00:00:00"/>
    <x v="3"/>
    <s v="South Dakota"/>
    <x v="39"/>
    <x v="1"/>
    <n v="0.30000000000000004"/>
    <x v="9"/>
    <n v="1500"/>
    <n v="450.00000000000006"/>
    <n v="135"/>
    <n v="0.3"/>
    <n v="2021"/>
    <x v="3"/>
    <x v="3"/>
  </r>
  <r>
    <x v="0"/>
    <n v="1185732"/>
    <d v="2021-04-09T00:00:00"/>
    <x v="3"/>
    <s v="South Dakota"/>
    <x v="39"/>
    <x v="2"/>
    <n v="0.20000000000000004"/>
    <x v="12"/>
    <n v="1500"/>
    <n v="300.00000000000006"/>
    <n v="90.000000000000014"/>
    <n v="0.3"/>
    <n v="2021"/>
    <x v="3"/>
    <x v="3"/>
  </r>
  <r>
    <x v="0"/>
    <n v="1185732"/>
    <d v="2021-04-09T00:00:00"/>
    <x v="3"/>
    <s v="South Dakota"/>
    <x v="39"/>
    <x v="3"/>
    <n v="0.24999999999999997"/>
    <x v="7"/>
    <n v="750"/>
    <n v="187.49999999999997"/>
    <n v="56.249999999999993"/>
    <n v="0.3"/>
    <n v="2021"/>
    <x v="3"/>
    <x v="3"/>
  </r>
  <r>
    <x v="0"/>
    <n v="1185732"/>
    <d v="2021-04-09T00:00:00"/>
    <x v="3"/>
    <s v="South Dakota"/>
    <x v="39"/>
    <x v="4"/>
    <n v="0.6"/>
    <x v="3"/>
    <n v="1000"/>
    <n v="600"/>
    <n v="210"/>
    <n v="0.35"/>
    <n v="2021"/>
    <x v="3"/>
    <x v="3"/>
  </r>
  <r>
    <x v="0"/>
    <n v="1185732"/>
    <d v="2021-04-09T00:00:00"/>
    <x v="3"/>
    <s v="South Dakota"/>
    <x v="39"/>
    <x v="5"/>
    <n v="0.5"/>
    <x v="0"/>
    <n v="2250"/>
    <n v="1125"/>
    <n v="450"/>
    <n v="0.4"/>
    <n v="2021"/>
    <x v="3"/>
    <x v="3"/>
  </r>
  <r>
    <x v="0"/>
    <n v="1185732"/>
    <d v="2021-05-10T00:00:00"/>
    <x v="3"/>
    <s v="South Dakota"/>
    <x v="39"/>
    <x v="0"/>
    <n v="0.6"/>
    <x v="3"/>
    <n v="4950"/>
    <n v="2970"/>
    <n v="1039.5"/>
    <n v="0.35"/>
    <n v="2021"/>
    <x v="4"/>
    <x v="4"/>
  </r>
  <r>
    <x v="0"/>
    <n v="1185732"/>
    <d v="2021-05-10T00:00:00"/>
    <x v="3"/>
    <s v="South Dakota"/>
    <x v="39"/>
    <x v="1"/>
    <n v="0.45"/>
    <x v="2"/>
    <n v="2000"/>
    <n v="900"/>
    <n v="270"/>
    <n v="0.3"/>
    <n v="2021"/>
    <x v="4"/>
    <x v="4"/>
  </r>
  <r>
    <x v="0"/>
    <n v="1185732"/>
    <d v="2021-05-10T00:00:00"/>
    <x v="3"/>
    <s v="South Dakota"/>
    <x v="39"/>
    <x v="2"/>
    <n v="0.4"/>
    <x v="1"/>
    <n v="1750"/>
    <n v="700"/>
    <n v="210"/>
    <n v="0.3"/>
    <n v="2021"/>
    <x v="4"/>
    <x v="4"/>
  </r>
  <r>
    <x v="0"/>
    <n v="1185732"/>
    <d v="2021-05-10T00:00:00"/>
    <x v="3"/>
    <s v="South Dakota"/>
    <x v="39"/>
    <x v="3"/>
    <n v="0.4"/>
    <x v="1"/>
    <n v="1000"/>
    <n v="400"/>
    <n v="120"/>
    <n v="0.3"/>
    <n v="2021"/>
    <x v="4"/>
    <x v="4"/>
  </r>
  <r>
    <x v="0"/>
    <n v="1185732"/>
    <d v="2021-05-10T00:00:00"/>
    <x v="3"/>
    <s v="South Dakota"/>
    <x v="39"/>
    <x v="4"/>
    <n v="0.49999999999999994"/>
    <x v="0"/>
    <n v="1250"/>
    <n v="624.99999999999989"/>
    <n v="218.74999999999994"/>
    <n v="0.35"/>
    <n v="2021"/>
    <x v="4"/>
    <x v="4"/>
  </r>
  <r>
    <x v="0"/>
    <n v="1185732"/>
    <d v="2021-05-10T00:00:00"/>
    <x v="3"/>
    <s v="South Dakota"/>
    <x v="39"/>
    <x v="5"/>
    <n v="0.54999999999999993"/>
    <x v="4"/>
    <n v="2500"/>
    <n v="1374.9999999999998"/>
    <n v="549.99999999999989"/>
    <n v="0.4"/>
    <n v="2021"/>
    <x v="4"/>
    <x v="4"/>
  </r>
  <r>
    <x v="0"/>
    <n v="1185732"/>
    <d v="2021-06-09T00:00:00"/>
    <x v="3"/>
    <s v="South Dakota"/>
    <x v="39"/>
    <x v="0"/>
    <n v="0.4"/>
    <x v="1"/>
    <n v="5000"/>
    <n v="2000"/>
    <n v="700"/>
    <n v="0.35"/>
    <n v="2021"/>
    <x v="5"/>
    <x v="5"/>
  </r>
  <r>
    <x v="0"/>
    <n v="1185732"/>
    <d v="2021-06-09T00:00:00"/>
    <x v="3"/>
    <s v="South Dakota"/>
    <x v="39"/>
    <x v="1"/>
    <n v="0.35000000000000009"/>
    <x v="8"/>
    <n v="2500"/>
    <n v="875.00000000000023"/>
    <n v="262.50000000000006"/>
    <n v="0.3"/>
    <n v="2021"/>
    <x v="5"/>
    <x v="5"/>
  </r>
  <r>
    <x v="0"/>
    <n v="1185732"/>
    <d v="2021-06-09T00:00:00"/>
    <x v="3"/>
    <s v="South Dakota"/>
    <x v="39"/>
    <x v="2"/>
    <n v="0.30000000000000004"/>
    <x v="9"/>
    <n v="2000"/>
    <n v="600.00000000000011"/>
    <n v="180.00000000000003"/>
    <n v="0.3"/>
    <n v="2021"/>
    <x v="5"/>
    <x v="5"/>
  </r>
  <r>
    <x v="0"/>
    <n v="1185732"/>
    <d v="2021-06-09T00:00:00"/>
    <x v="3"/>
    <s v="South Dakota"/>
    <x v="39"/>
    <x v="3"/>
    <n v="0.30000000000000004"/>
    <x v="9"/>
    <n v="1750"/>
    <n v="525.00000000000011"/>
    <n v="157.50000000000003"/>
    <n v="0.3"/>
    <n v="2021"/>
    <x v="5"/>
    <x v="5"/>
  </r>
  <r>
    <x v="0"/>
    <n v="1185732"/>
    <d v="2021-06-09T00:00:00"/>
    <x v="3"/>
    <s v="South Dakota"/>
    <x v="39"/>
    <x v="4"/>
    <n v="0.4"/>
    <x v="1"/>
    <n v="1750"/>
    <n v="700"/>
    <n v="244.99999999999997"/>
    <n v="0.35"/>
    <n v="2021"/>
    <x v="5"/>
    <x v="5"/>
  </r>
  <r>
    <x v="0"/>
    <n v="1185732"/>
    <d v="2021-06-09T00:00:00"/>
    <x v="3"/>
    <s v="South Dakota"/>
    <x v="39"/>
    <x v="5"/>
    <n v="0.55000000000000004"/>
    <x v="4"/>
    <n v="3250"/>
    <n v="1787.5000000000002"/>
    <n v="715.00000000000011"/>
    <n v="0.4"/>
    <n v="2021"/>
    <x v="5"/>
    <x v="5"/>
  </r>
  <r>
    <x v="0"/>
    <n v="1185732"/>
    <d v="2021-07-08T00:00:00"/>
    <x v="3"/>
    <s v="South Dakota"/>
    <x v="39"/>
    <x v="0"/>
    <n v="0.5"/>
    <x v="0"/>
    <n v="5500"/>
    <n v="2750"/>
    <n v="962.49999999999989"/>
    <n v="0.35"/>
    <n v="2021"/>
    <x v="6"/>
    <x v="6"/>
  </r>
  <r>
    <x v="0"/>
    <n v="1185732"/>
    <d v="2021-07-08T00:00:00"/>
    <x v="3"/>
    <s v="South Dakota"/>
    <x v="39"/>
    <x v="1"/>
    <n v="0.45000000000000007"/>
    <x v="2"/>
    <n v="3000"/>
    <n v="1350.0000000000002"/>
    <n v="405.00000000000006"/>
    <n v="0.3"/>
    <n v="2021"/>
    <x v="6"/>
    <x v="6"/>
  </r>
  <r>
    <x v="0"/>
    <n v="1185732"/>
    <d v="2021-07-08T00:00:00"/>
    <x v="3"/>
    <s v="South Dakota"/>
    <x v="39"/>
    <x v="2"/>
    <n v="0.4"/>
    <x v="1"/>
    <n v="2250"/>
    <n v="900"/>
    <n v="270"/>
    <n v="0.3"/>
    <n v="2021"/>
    <x v="6"/>
    <x v="6"/>
  </r>
  <r>
    <x v="0"/>
    <n v="1185732"/>
    <d v="2021-07-08T00:00:00"/>
    <x v="3"/>
    <s v="South Dakota"/>
    <x v="39"/>
    <x v="3"/>
    <n v="0.4"/>
    <x v="1"/>
    <n v="1750"/>
    <n v="700"/>
    <n v="210"/>
    <n v="0.3"/>
    <n v="2021"/>
    <x v="6"/>
    <x v="6"/>
  </r>
  <r>
    <x v="0"/>
    <n v="1185732"/>
    <d v="2021-07-08T00:00:00"/>
    <x v="3"/>
    <s v="South Dakota"/>
    <x v="39"/>
    <x v="4"/>
    <n v="0.5"/>
    <x v="0"/>
    <n v="2000"/>
    <n v="1000"/>
    <n v="350"/>
    <n v="0.35"/>
    <n v="2021"/>
    <x v="6"/>
    <x v="6"/>
  </r>
  <r>
    <x v="0"/>
    <n v="1185732"/>
    <d v="2021-07-08T00:00:00"/>
    <x v="3"/>
    <s v="South Dakota"/>
    <x v="39"/>
    <x v="5"/>
    <n v="0.55000000000000004"/>
    <x v="4"/>
    <n v="3750"/>
    <n v="2062.5"/>
    <n v="825"/>
    <n v="0.4"/>
    <n v="2021"/>
    <x v="6"/>
    <x v="6"/>
  </r>
  <r>
    <x v="0"/>
    <n v="1185732"/>
    <d v="2021-08-09T00:00:00"/>
    <x v="3"/>
    <s v="South Dakota"/>
    <x v="39"/>
    <x v="0"/>
    <n v="0.5"/>
    <x v="0"/>
    <n v="5250"/>
    <n v="2625"/>
    <n v="918.74999999999989"/>
    <n v="0.35"/>
    <n v="2021"/>
    <x v="7"/>
    <x v="7"/>
  </r>
  <r>
    <x v="0"/>
    <n v="1185732"/>
    <d v="2021-08-09T00:00:00"/>
    <x v="3"/>
    <s v="South Dakota"/>
    <x v="39"/>
    <x v="1"/>
    <n v="0.45000000000000007"/>
    <x v="2"/>
    <n v="3000"/>
    <n v="1350.0000000000002"/>
    <n v="405.00000000000006"/>
    <n v="0.3"/>
    <n v="2021"/>
    <x v="7"/>
    <x v="7"/>
  </r>
  <r>
    <x v="0"/>
    <n v="1185732"/>
    <d v="2021-08-09T00:00:00"/>
    <x v="3"/>
    <s v="South Dakota"/>
    <x v="39"/>
    <x v="2"/>
    <n v="0.4"/>
    <x v="1"/>
    <n v="2250"/>
    <n v="900"/>
    <n v="270"/>
    <n v="0.3"/>
    <n v="2021"/>
    <x v="7"/>
    <x v="7"/>
  </r>
  <r>
    <x v="0"/>
    <n v="1185732"/>
    <d v="2021-08-09T00:00:00"/>
    <x v="3"/>
    <s v="South Dakota"/>
    <x v="39"/>
    <x v="3"/>
    <n v="0.4"/>
    <x v="1"/>
    <n v="2000"/>
    <n v="800"/>
    <n v="240"/>
    <n v="0.3"/>
    <n v="2021"/>
    <x v="7"/>
    <x v="7"/>
  </r>
  <r>
    <x v="0"/>
    <n v="1185732"/>
    <d v="2021-08-09T00:00:00"/>
    <x v="3"/>
    <s v="South Dakota"/>
    <x v="39"/>
    <x v="4"/>
    <n v="0.5"/>
    <x v="0"/>
    <n v="1750"/>
    <n v="875"/>
    <n v="306.25"/>
    <n v="0.35"/>
    <n v="2021"/>
    <x v="7"/>
    <x v="7"/>
  </r>
  <r>
    <x v="0"/>
    <n v="1185732"/>
    <d v="2021-08-09T00:00:00"/>
    <x v="3"/>
    <s v="South Dakota"/>
    <x v="39"/>
    <x v="5"/>
    <n v="0.55000000000000004"/>
    <x v="4"/>
    <n v="3500"/>
    <n v="1925.0000000000002"/>
    <n v="770.00000000000011"/>
    <n v="0.4"/>
    <n v="2021"/>
    <x v="7"/>
    <x v="7"/>
  </r>
  <r>
    <x v="0"/>
    <n v="1185732"/>
    <d v="2021-09-10T00:00:00"/>
    <x v="3"/>
    <s v="South Dakota"/>
    <x v="39"/>
    <x v="0"/>
    <n v="0.4"/>
    <x v="1"/>
    <n v="4750"/>
    <n v="1900"/>
    <n v="665"/>
    <n v="0.35"/>
    <n v="2021"/>
    <x v="8"/>
    <x v="8"/>
  </r>
  <r>
    <x v="0"/>
    <n v="1185732"/>
    <d v="2021-09-10T00:00:00"/>
    <x v="3"/>
    <s v="South Dakota"/>
    <x v="39"/>
    <x v="1"/>
    <n v="0.35000000000000009"/>
    <x v="8"/>
    <n v="2750"/>
    <n v="962.50000000000023"/>
    <n v="288.75000000000006"/>
    <n v="0.3"/>
    <n v="2021"/>
    <x v="8"/>
    <x v="8"/>
  </r>
  <r>
    <x v="0"/>
    <n v="1185732"/>
    <d v="2021-09-10T00:00:00"/>
    <x v="3"/>
    <s v="South Dakota"/>
    <x v="39"/>
    <x v="2"/>
    <n v="0.30000000000000004"/>
    <x v="9"/>
    <n v="1750"/>
    <n v="525.00000000000011"/>
    <n v="157.50000000000003"/>
    <n v="0.3"/>
    <n v="2021"/>
    <x v="8"/>
    <x v="8"/>
  </r>
  <r>
    <x v="0"/>
    <n v="1185732"/>
    <d v="2021-09-10T00:00:00"/>
    <x v="3"/>
    <s v="South Dakota"/>
    <x v="39"/>
    <x v="3"/>
    <n v="0.30000000000000004"/>
    <x v="9"/>
    <n v="1500"/>
    <n v="450.00000000000006"/>
    <n v="135"/>
    <n v="0.3"/>
    <n v="2021"/>
    <x v="8"/>
    <x v="8"/>
  </r>
  <r>
    <x v="0"/>
    <n v="1185732"/>
    <d v="2021-09-10T00:00:00"/>
    <x v="3"/>
    <s v="South Dakota"/>
    <x v="39"/>
    <x v="4"/>
    <n v="0.4"/>
    <x v="1"/>
    <n v="1500"/>
    <n v="600"/>
    <n v="210"/>
    <n v="0.35"/>
    <n v="2021"/>
    <x v="8"/>
    <x v="8"/>
  </r>
  <r>
    <x v="0"/>
    <n v="1185732"/>
    <d v="2021-09-10T00:00:00"/>
    <x v="3"/>
    <s v="South Dakota"/>
    <x v="39"/>
    <x v="5"/>
    <n v="0.45"/>
    <x v="2"/>
    <n v="2250"/>
    <n v="1012.5"/>
    <n v="405"/>
    <n v="0.4"/>
    <n v="2021"/>
    <x v="8"/>
    <x v="8"/>
  </r>
  <r>
    <x v="0"/>
    <n v="1185732"/>
    <d v="2021-10-09T00:00:00"/>
    <x v="3"/>
    <s v="South Dakota"/>
    <x v="39"/>
    <x v="0"/>
    <n v="0.49999999999999994"/>
    <x v="0"/>
    <n v="4000"/>
    <n v="1999.9999999999998"/>
    <n v="699.99999999999989"/>
    <n v="0.35"/>
    <n v="2021"/>
    <x v="9"/>
    <x v="9"/>
  </r>
  <r>
    <x v="0"/>
    <n v="1185732"/>
    <d v="2021-10-09T00:00:00"/>
    <x v="3"/>
    <s v="South Dakota"/>
    <x v="39"/>
    <x v="1"/>
    <n v="0.4"/>
    <x v="1"/>
    <n v="2500"/>
    <n v="1000"/>
    <n v="300"/>
    <n v="0.3"/>
    <n v="2021"/>
    <x v="9"/>
    <x v="9"/>
  </r>
  <r>
    <x v="0"/>
    <n v="1185732"/>
    <d v="2021-10-09T00:00:00"/>
    <x v="3"/>
    <s v="South Dakota"/>
    <x v="39"/>
    <x v="2"/>
    <n v="0.4"/>
    <x v="1"/>
    <n v="1500"/>
    <n v="600"/>
    <n v="180"/>
    <n v="0.3"/>
    <n v="2021"/>
    <x v="9"/>
    <x v="9"/>
  </r>
  <r>
    <x v="0"/>
    <n v="1185732"/>
    <d v="2021-10-09T00:00:00"/>
    <x v="3"/>
    <s v="South Dakota"/>
    <x v="39"/>
    <x v="3"/>
    <n v="0.4"/>
    <x v="1"/>
    <n v="1250"/>
    <n v="500"/>
    <n v="150"/>
    <n v="0.3"/>
    <n v="2021"/>
    <x v="9"/>
    <x v="9"/>
  </r>
  <r>
    <x v="0"/>
    <n v="1185732"/>
    <d v="2021-10-09T00:00:00"/>
    <x v="3"/>
    <s v="South Dakota"/>
    <x v="39"/>
    <x v="4"/>
    <n v="0.49999999999999994"/>
    <x v="0"/>
    <n v="1250"/>
    <n v="624.99999999999989"/>
    <n v="218.74999999999994"/>
    <n v="0.35"/>
    <n v="2021"/>
    <x v="9"/>
    <x v="9"/>
  </r>
  <r>
    <x v="0"/>
    <n v="1185732"/>
    <d v="2021-10-09T00:00:00"/>
    <x v="3"/>
    <s v="South Dakota"/>
    <x v="39"/>
    <x v="5"/>
    <n v="0.54999999999999982"/>
    <x v="4"/>
    <n v="2500"/>
    <n v="1374.9999999999995"/>
    <n v="549.99999999999989"/>
    <n v="0.4"/>
    <n v="2021"/>
    <x v="9"/>
    <x v="9"/>
  </r>
  <r>
    <x v="0"/>
    <n v="1185732"/>
    <d v="2021-11-09T00:00:00"/>
    <x v="3"/>
    <s v="South Dakota"/>
    <x v="39"/>
    <x v="0"/>
    <n v="0.49999999999999994"/>
    <x v="0"/>
    <n v="4000"/>
    <n v="1999.9999999999998"/>
    <n v="699.99999999999989"/>
    <n v="0.35"/>
    <n v="2021"/>
    <x v="10"/>
    <x v="10"/>
  </r>
  <r>
    <x v="0"/>
    <n v="1185732"/>
    <d v="2021-11-09T00:00:00"/>
    <x v="3"/>
    <s v="South Dakota"/>
    <x v="39"/>
    <x v="1"/>
    <n v="0.4"/>
    <x v="1"/>
    <n v="2500"/>
    <n v="1000"/>
    <n v="300"/>
    <n v="0.3"/>
    <n v="2021"/>
    <x v="10"/>
    <x v="10"/>
  </r>
  <r>
    <x v="0"/>
    <n v="1185732"/>
    <d v="2021-11-09T00:00:00"/>
    <x v="3"/>
    <s v="South Dakota"/>
    <x v="39"/>
    <x v="2"/>
    <n v="0.4"/>
    <x v="1"/>
    <n v="1950"/>
    <n v="780"/>
    <n v="234"/>
    <n v="0.3"/>
    <n v="2021"/>
    <x v="10"/>
    <x v="10"/>
  </r>
  <r>
    <x v="0"/>
    <n v="1185732"/>
    <d v="2021-11-09T00:00:00"/>
    <x v="3"/>
    <s v="South Dakota"/>
    <x v="39"/>
    <x v="3"/>
    <n v="0.4"/>
    <x v="1"/>
    <n v="1750"/>
    <n v="700"/>
    <n v="210"/>
    <n v="0.3"/>
    <n v="2021"/>
    <x v="10"/>
    <x v="10"/>
  </r>
  <r>
    <x v="0"/>
    <n v="1185732"/>
    <d v="2021-11-09T00:00:00"/>
    <x v="3"/>
    <s v="South Dakota"/>
    <x v="39"/>
    <x v="4"/>
    <n v="0.6"/>
    <x v="3"/>
    <n v="1500"/>
    <n v="900"/>
    <n v="315"/>
    <n v="0.35"/>
    <n v="2021"/>
    <x v="10"/>
    <x v="10"/>
  </r>
  <r>
    <x v="0"/>
    <n v="1185732"/>
    <d v="2021-11-09T00:00:00"/>
    <x v="3"/>
    <s v="South Dakota"/>
    <x v="39"/>
    <x v="5"/>
    <n v="0.64999999999999991"/>
    <x v="5"/>
    <n v="2500"/>
    <n v="1624.9999999999998"/>
    <n v="650"/>
    <n v="0.4"/>
    <n v="2021"/>
    <x v="10"/>
    <x v="10"/>
  </r>
  <r>
    <x v="0"/>
    <n v="1185732"/>
    <d v="2021-12-08T00:00:00"/>
    <x v="3"/>
    <s v="South Dakota"/>
    <x v="39"/>
    <x v="0"/>
    <n v="0.6"/>
    <x v="3"/>
    <n v="5000"/>
    <n v="3000"/>
    <n v="1050"/>
    <n v="0.35"/>
    <n v="2021"/>
    <x v="11"/>
    <x v="11"/>
  </r>
  <r>
    <x v="0"/>
    <n v="1185732"/>
    <d v="2021-12-08T00:00:00"/>
    <x v="3"/>
    <s v="South Dakota"/>
    <x v="39"/>
    <x v="1"/>
    <n v="0.5"/>
    <x v="0"/>
    <n v="3000"/>
    <n v="1500"/>
    <n v="450"/>
    <n v="0.3"/>
    <n v="2021"/>
    <x v="11"/>
    <x v="11"/>
  </r>
  <r>
    <x v="0"/>
    <n v="1185732"/>
    <d v="2021-12-08T00:00:00"/>
    <x v="3"/>
    <s v="South Dakota"/>
    <x v="39"/>
    <x v="2"/>
    <n v="0.5"/>
    <x v="0"/>
    <n v="2500"/>
    <n v="1250"/>
    <n v="375"/>
    <n v="0.3"/>
    <n v="2021"/>
    <x v="11"/>
    <x v="11"/>
  </r>
  <r>
    <x v="0"/>
    <n v="1185732"/>
    <d v="2021-12-08T00:00:00"/>
    <x v="3"/>
    <s v="South Dakota"/>
    <x v="39"/>
    <x v="3"/>
    <n v="0.5"/>
    <x v="0"/>
    <n v="2000"/>
    <n v="1000"/>
    <n v="300"/>
    <n v="0.3"/>
    <n v="2021"/>
    <x v="11"/>
    <x v="11"/>
  </r>
  <r>
    <x v="0"/>
    <n v="1185732"/>
    <d v="2021-12-08T00:00:00"/>
    <x v="3"/>
    <s v="South Dakota"/>
    <x v="39"/>
    <x v="4"/>
    <n v="0.6"/>
    <x v="3"/>
    <n v="2000"/>
    <n v="1200"/>
    <n v="420"/>
    <n v="0.35"/>
    <n v="2021"/>
    <x v="11"/>
    <x v="11"/>
  </r>
  <r>
    <x v="0"/>
    <n v="1185732"/>
    <d v="2021-12-08T00:00:00"/>
    <x v="3"/>
    <s v="South Dakota"/>
    <x v="39"/>
    <x v="5"/>
    <n v="0.64999999999999991"/>
    <x v="5"/>
    <n v="3000"/>
    <n v="1949.9999999999998"/>
    <n v="780"/>
    <n v="0.4"/>
    <n v="2021"/>
    <x v="11"/>
    <x v="11"/>
  </r>
  <r>
    <x v="0"/>
    <n v="1185732"/>
    <d v="2021-01-06T00:00:00"/>
    <x v="3"/>
    <s v="North Dakota"/>
    <x v="40"/>
    <x v="0"/>
    <n v="0.30000000000000004"/>
    <x v="9"/>
    <n v="4500"/>
    <n v="1350.0000000000002"/>
    <n v="405.00000000000006"/>
    <n v="0.3"/>
    <n v="2021"/>
    <x v="0"/>
    <x v="0"/>
  </r>
  <r>
    <x v="0"/>
    <n v="1185732"/>
    <d v="2021-01-06T00:00:00"/>
    <x v="3"/>
    <s v="North Dakota"/>
    <x v="40"/>
    <x v="1"/>
    <n v="0.30000000000000004"/>
    <x v="9"/>
    <n v="2500"/>
    <n v="750.00000000000011"/>
    <n v="262.5"/>
    <n v="0.35"/>
    <n v="2021"/>
    <x v="0"/>
    <x v="0"/>
  </r>
  <r>
    <x v="0"/>
    <n v="1185732"/>
    <d v="2021-01-06T00:00:00"/>
    <x v="3"/>
    <s v="North Dakota"/>
    <x v="40"/>
    <x v="2"/>
    <n v="0.20000000000000007"/>
    <x v="12"/>
    <n v="2500"/>
    <n v="500.00000000000017"/>
    <n v="150.00000000000006"/>
    <n v="0.3"/>
    <n v="2021"/>
    <x v="0"/>
    <x v="0"/>
  </r>
  <r>
    <x v="0"/>
    <n v="1185732"/>
    <d v="2021-01-06T00:00:00"/>
    <x v="3"/>
    <s v="North Dakota"/>
    <x v="40"/>
    <x v="3"/>
    <n v="0.25000000000000006"/>
    <x v="7"/>
    <n v="1000"/>
    <n v="250.00000000000006"/>
    <n v="75.000000000000014"/>
    <n v="0.3"/>
    <n v="2021"/>
    <x v="0"/>
    <x v="0"/>
  </r>
  <r>
    <x v="0"/>
    <n v="1185732"/>
    <d v="2021-01-06T00:00:00"/>
    <x v="3"/>
    <s v="North Dakota"/>
    <x v="40"/>
    <x v="4"/>
    <n v="0.39999999999999997"/>
    <x v="1"/>
    <n v="1500"/>
    <n v="600"/>
    <n v="300"/>
    <n v="0.5"/>
    <n v="2021"/>
    <x v="0"/>
    <x v="0"/>
  </r>
  <r>
    <x v="0"/>
    <n v="1185732"/>
    <d v="2021-01-06T00:00:00"/>
    <x v="3"/>
    <s v="North Dakota"/>
    <x v="40"/>
    <x v="5"/>
    <n v="0.30000000000000004"/>
    <x v="9"/>
    <n v="2500"/>
    <n v="750.00000000000011"/>
    <n v="300.00000000000006"/>
    <n v="0.4"/>
    <n v="2021"/>
    <x v="0"/>
    <x v="0"/>
  </r>
  <r>
    <x v="0"/>
    <n v="1185732"/>
    <d v="2021-02-06T00:00:00"/>
    <x v="3"/>
    <s v="North Dakota"/>
    <x v="40"/>
    <x v="0"/>
    <n v="0.30000000000000004"/>
    <x v="9"/>
    <n v="5000"/>
    <n v="1500.0000000000002"/>
    <n v="450.00000000000006"/>
    <n v="0.3"/>
    <n v="2021"/>
    <x v="1"/>
    <x v="1"/>
  </r>
  <r>
    <x v="0"/>
    <n v="1185732"/>
    <d v="2021-02-06T00:00:00"/>
    <x v="3"/>
    <s v="North Dakota"/>
    <x v="40"/>
    <x v="1"/>
    <n v="0.30000000000000004"/>
    <x v="9"/>
    <n v="1500"/>
    <n v="450.00000000000006"/>
    <n v="157.5"/>
    <n v="0.35"/>
    <n v="2021"/>
    <x v="1"/>
    <x v="1"/>
  </r>
  <r>
    <x v="0"/>
    <n v="1185732"/>
    <d v="2021-02-06T00:00:00"/>
    <x v="3"/>
    <s v="North Dakota"/>
    <x v="40"/>
    <x v="2"/>
    <n v="0.20000000000000007"/>
    <x v="12"/>
    <n v="2000"/>
    <n v="400.00000000000011"/>
    <n v="120.00000000000003"/>
    <n v="0.3"/>
    <n v="2021"/>
    <x v="1"/>
    <x v="1"/>
  </r>
  <r>
    <x v="0"/>
    <n v="1185732"/>
    <d v="2021-02-06T00:00:00"/>
    <x v="3"/>
    <s v="North Dakota"/>
    <x v="40"/>
    <x v="3"/>
    <n v="0.25000000000000006"/>
    <x v="7"/>
    <n v="750"/>
    <n v="187.50000000000003"/>
    <n v="56.250000000000007"/>
    <n v="0.3"/>
    <n v="2021"/>
    <x v="1"/>
    <x v="1"/>
  </r>
  <r>
    <x v="0"/>
    <n v="1185732"/>
    <d v="2021-02-06T00:00:00"/>
    <x v="3"/>
    <s v="North Dakota"/>
    <x v="40"/>
    <x v="4"/>
    <n v="0.39999999999999997"/>
    <x v="1"/>
    <n v="1500"/>
    <n v="600"/>
    <n v="300"/>
    <n v="0.5"/>
    <n v="2021"/>
    <x v="1"/>
    <x v="1"/>
  </r>
  <r>
    <x v="0"/>
    <n v="1185732"/>
    <d v="2021-02-06T00:00:00"/>
    <x v="3"/>
    <s v="North Dakota"/>
    <x v="40"/>
    <x v="5"/>
    <n v="0.14999999999999997"/>
    <x v="17"/>
    <n v="2500"/>
    <n v="374.99999999999994"/>
    <n v="149.99999999999997"/>
    <n v="0.4"/>
    <n v="2021"/>
    <x v="1"/>
    <x v="1"/>
  </r>
  <r>
    <x v="0"/>
    <n v="1185732"/>
    <d v="2021-03-05T00:00:00"/>
    <x v="3"/>
    <s v="North Dakota"/>
    <x v="40"/>
    <x v="0"/>
    <n v="0.20000000000000004"/>
    <x v="12"/>
    <n v="4700"/>
    <n v="940.00000000000023"/>
    <n v="282.00000000000006"/>
    <n v="0.3"/>
    <n v="2021"/>
    <x v="2"/>
    <x v="2"/>
  </r>
  <r>
    <x v="0"/>
    <n v="1185732"/>
    <d v="2021-03-05T00:00:00"/>
    <x v="3"/>
    <s v="North Dakota"/>
    <x v="40"/>
    <x v="1"/>
    <n v="0.20000000000000004"/>
    <x v="12"/>
    <n v="1750"/>
    <n v="350.00000000000006"/>
    <n v="122.50000000000001"/>
    <n v="0.35"/>
    <n v="2021"/>
    <x v="2"/>
    <x v="2"/>
  </r>
  <r>
    <x v="0"/>
    <n v="1185732"/>
    <d v="2021-03-05T00:00:00"/>
    <x v="3"/>
    <s v="North Dakota"/>
    <x v="40"/>
    <x v="2"/>
    <n v="0.10000000000000003"/>
    <x v="18"/>
    <n v="2250"/>
    <n v="225.00000000000009"/>
    <n v="67.500000000000028"/>
    <n v="0.3"/>
    <n v="2021"/>
    <x v="2"/>
    <x v="2"/>
  </r>
  <r>
    <x v="0"/>
    <n v="1185732"/>
    <d v="2021-03-05T00:00:00"/>
    <x v="3"/>
    <s v="North Dakota"/>
    <x v="40"/>
    <x v="3"/>
    <n v="0.14999999999999997"/>
    <x v="17"/>
    <n v="1000"/>
    <n v="149.99999999999997"/>
    <n v="44.999999999999993"/>
    <n v="0.3"/>
    <n v="2021"/>
    <x v="2"/>
    <x v="2"/>
  </r>
  <r>
    <x v="0"/>
    <n v="1185732"/>
    <d v="2021-03-05T00:00:00"/>
    <x v="3"/>
    <s v="North Dakota"/>
    <x v="40"/>
    <x v="4"/>
    <n v="0.30000000000000004"/>
    <x v="9"/>
    <n v="1500"/>
    <n v="450.00000000000006"/>
    <n v="225.00000000000003"/>
    <n v="0.5"/>
    <n v="2021"/>
    <x v="2"/>
    <x v="2"/>
  </r>
  <r>
    <x v="0"/>
    <n v="1185732"/>
    <d v="2021-03-05T00:00:00"/>
    <x v="3"/>
    <s v="North Dakota"/>
    <x v="40"/>
    <x v="5"/>
    <n v="0.20000000000000004"/>
    <x v="12"/>
    <n v="2500"/>
    <n v="500.00000000000011"/>
    <n v="200.00000000000006"/>
    <n v="0.4"/>
    <n v="2021"/>
    <x v="2"/>
    <x v="2"/>
  </r>
  <r>
    <x v="0"/>
    <n v="1185732"/>
    <d v="2021-04-06T00:00:00"/>
    <x v="3"/>
    <s v="North Dakota"/>
    <x v="40"/>
    <x v="0"/>
    <n v="0.20000000000000004"/>
    <x v="12"/>
    <n v="4750"/>
    <n v="950.00000000000023"/>
    <n v="285.00000000000006"/>
    <n v="0.3"/>
    <n v="2021"/>
    <x v="3"/>
    <x v="3"/>
  </r>
  <r>
    <x v="0"/>
    <n v="1185732"/>
    <d v="2021-04-06T00:00:00"/>
    <x v="3"/>
    <s v="North Dakota"/>
    <x v="40"/>
    <x v="1"/>
    <n v="0.20000000000000004"/>
    <x v="12"/>
    <n v="1750"/>
    <n v="350.00000000000006"/>
    <n v="122.50000000000001"/>
    <n v="0.35"/>
    <n v="2021"/>
    <x v="3"/>
    <x v="3"/>
  </r>
  <r>
    <x v="0"/>
    <n v="1185732"/>
    <d v="2021-04-06T00:00:00"/>
    <x v="3"/>
    <s v="North Dakota"/>
    <x v="40"/>
    <x v="2"/>
    <n v="0.10000000000000003"/>
    <x v="18"/>
    <n v="1750"/>
    <n v="175.00000000000006"/>
    <n v="52.500000000000014"/>
    <n v="0.3"/>
    <n v="2021"/>
    <x v="3"/>
    <x v="3"/>
  </r>
  <r>
    <x v="0"/>
    <n v="1185732"/>
    <d v="2021-04-06T00:00:00"/>
    <x v="3"/>
    <s v="North Dakota"/>
    <x v="40"/>
    <x v="3"/>
    <n v="0.14999999999999997"/>
    <x v="17"/>
    <n v="1000"/>
    <n v="149.99999999999997"/>
    <n v="44.999999999999993"/>
    <n v="0.3"/>
    <n v="2021"/>
    <x v="3"/>
    <x v="3"/>
  </r>
  <r>
    <x v="0"/>
    <n v="1185732"/>
    <d v="2021-04-06T00:00:00"/>
    <x v="3"/>
    <s v="North Dakota"/>
    <x v="40"/>
    <x v="4"/>
    <n v="0.6"/>
    <x v="3"/>
    <n v="1250"/>
    <n v="750"/>
    <n v="375"/>
    <n v="0.5"/>
    <n v="2021"/>
    <x v="3"/>
    <x v="3"/>
  </r>
  <r>
    <x v="0"/>
    <n v="1185732"/>
    <d v="2021-04-06T00:00:00"/>
    <x v="3"/>
    <s v="North Dakota"/>
    <x v="40"/>
    <x v="5"/>
    <n v="0.5"/>
    <x v="0"/>
    <n v="2500"/>
    <n v="1250"/>
    <n v="500"/>
    <n v="0.4"/>
    <n v="2021"/>
    <x v="3"/>
    <x v="3"/>
  </r>
  <r>
    <x v="0"/>
    <n v="1185732"/>
    <d v="2021-05-07T00:00:00"/>
    <x v="3"/>
    <s v="North Dakota"/>
    <x v="40"/>
    <x v="0"/>
    <n v="0.6"/>
    <x v="3"/>
    <n v="5200"/>
    <n v="3120"/>
    <n v="936"/>
    <n v="0.3"/>
    <n v="2021"/>
    <x v="4"/>
    <x v="4"/>
  </r>
  <r>
    <x v="0"/>
    <n v="1185732"/>
    <d v="2021-05-07T00:00:00"/>
    <x v="3"/>
    <s v="North Dakota"/>
    <x v="40"/>
    <x v="1"/>
    <n v="0.4"/>
    <x v="1"/>
    <n v="2250"/>
    <n v="900"/>
    <n v="315"/>
    <n v="0.35"/>
    <n v="2021"/>
    <x v="4"/>
    <x v="4"/>
  </r>
  <r>
    <x v="0"/>
    <n v="1185732"/>
    <d v="2021-05-07T00:00:00"/>
    <x v="3"/>
    <s v="North Dakota"/>
    <x v="40"/>
    <x v="2"/>
    <n v="0.35000000000000003"/>
    <x v="8"/>
    <n v="2000"/>
    <n v="700.00000000000011"/>
    <n v="210.00000000000003"/>
    <n v="0.3"/>
    <n v="2021"/>
    <x v="4"/>
    <x v="4"/>
  </r>
  <r>
    <x v="0"/>
    <n v="1185732"/>
    <d v="2021-05-07T00:00:00"/>
    <x v="3"/>
    <s v="North Dakota"/>
    <x v="40"/>
    <x v="3"/>
    <n v="0.35000000000000003"/>
    <x v="8"/>
    <n v="1250"/>
    <n v="437.50000000000006"/>
    <n v="131.25"/>
    <n v="0.3"/>
    <n v="2021"/>
    <x v="4"/>
    <x v="4"/>
  </r>
  <r>
    <x v="0"/>
    <n v="1185732"/>
    <d v="2021-05-07T00:00:00"/>
    <x v="3"/>
    <s v="North Dakota"/>
    <x v="40"/>
    <x v="4"/>
    <n v="0.44999999999999996"/>
    <x v="2"/>
    <n v="1500"/>
    <n v="674.99999999999989"/>
    <n v="337.49999999999994"/>
    <n v="0.5"/>
    <n v="2021"/>
    <x v="4"/>
    <x v="4"/>
  </r>
  <r>
    <x v="0"/>
    <n v="1185732"/>
    <d v="2021-05-07T00:00:00"/>
    <x v="3"/>
    <s v="North Dakota"/>
    <x v="40"/>
    <x v="5"/>
    <n v="0.49999999999999994"/>
    <x v="0"/>
    <n v="2750"/>
    <n v="1374.9999999999998"/>
    <n v="549.99999999999989"/>
    <n v="0.4"/>
    <n v="2021"/>
    <x v="4"/>
    <x v="4"/>
  </r>
  <r>
    <x v="0"/>
    <n v="1185732"/>
    <d v="2021-06-06T00:00:00"/>
    <x v="3"/>
    <s v="North Dakota"/>
    <x v="40"/>
    <x v="0"/>
    <n v="0.35000000000000003"/>
    <x v="8"/>
    <n v="5250"/>
    <n v="1837.5000000000002"/>
    <n v="551.25"/>
    <n v="0.3"/>
    <n v="2021"/>
    <x v="5"/>
    <x v="5"/>
  </r>
  <r>
    <x v="0"/>
    <n v="1185732"/>
    <d v="2021-06-06T00:00:00"/>
    <x v="3"/>
    <s v="North Dakota"/>
    <x v="40"/>
    <x v="1"/>
    <n v="0.3000000000000001"/>
    <x v="9"/>
    <n v="2750"/>
    <n v="825.00000000000023"/>
    <n v="288.75000000000006"/>
    <n v="0.35"/>
    <n v="2021"/>
    <x v="5"/>
    <x v="5"/>
  </r>
  <r>
    <x v="0"/>
    <n v="1185732"/>
    <d v="2021-06-06T00:00:00"/>
    <x v="3"/>
    <s v="North Dakota"/>
    <x v="40"/>
    <x v="2"/>
    <n v="0.25000000000000006"/>
    <x v="7"/>
    <n v="2000"/>
    <n v="500.00000000000011"/>
    <n v="150.00000000000003"/>
    <n v="0.3"/>
    <n v="2021"/>
    <x v="5"/>
    <x v="5"/>
  </r>
  <r>
    <x v="0"/>
    <n v="1185732"/>
    <d v="2021-06-06T00:00:00"/>
    <x v="3"/>
    <s v="North Dakota"/>
    <x v="40"/>
    <x v="3"/>
    <n v="0.25000000000000006"/>
    <x v="7"/>
    <n v="1750"/>
    <n v="437.50000000000011"/>
    <n v="131.25000000000003"/>
    <n v="0.3"/>
    <n v="2021"/>
    <x v="5"/>
    <x v="5"/>
  </r>
  <r>
    <x v="0"/>
    <n v="1185732"/>
    <d v="2021-06-06T00:00:00"/>
    <x v="3"/>
    <s v="North Dakota"/>
    <x v="40"/>
    <x v="4"/>
    <n v="0.35000000000000003"/>
    <x v="8"/>
    <n v="1750"/>
    <n v="612.50000000000011"/>
    <n v="306.25000000000006"/>
    <n v="0.5"/>
    <n v="2021"/>
    <x v="5"/>
    <x v="5"/>
  </r>
  <r>
    <x v="0"/>
    <n v="1185732"/>
    <d v="2021-06-06T00:00:00"/>
    <x v="3"/>
    <s v="North Dakota"/>
    <x v="40"/>
    <x v="5"/>
    <n v="0.55000000000000004"/>
    <x v="4"/>
    <n v="3250"/>
    <n v="1787.5000000000002"/>
    <n v="715.00000000000011"/>
    <n v="0.4"/>
    <n v="2021"/>
    <x v="5"/>
    <x v="5"/>
  </r>
  <r>
    <x v="0"/>
    <n v="1185732"/>
    <d v="2021-07-05T00:00:00"/>
    <x v="3"/>
    <s v="North Dakota"/>
    <x v="40"/>
    <x v="0"/>
    <n v="0.5"/>
    <x v="0"/>
    <n v="5500"/>
    <n v="2750"/>
    <n v="825"/>
    <n v="0.3"/>
    <n v="2021"/>
    <x v="6"/>
    <x v="6"/>
  </r>
  <r>
    <x v="0"/>
    <n v="1185732"/>
    <d v="2021-07-05T00:00:00"/>
    <x v="3"/>
    <s v="North Dakota"/>
    <x v="40"/>
    <x v="1"/>
    <n v="0.45000000000000007"/>
    <x v="2"/>
    <n v="3000"/>
    <n v="1350.0000000000002"/>
    <n v="472.50000000000006"/>
    <n v="0.35"/>
    <n v="2021"/>
    <x v="6"/>
    <x v="6"/>
  </r>
  <r>
    <x v="0"/>
    <n v="1185732"/>
    <d v="2021-07-05T00:00:00"/>
    <x v="3"/>
    <s v="North Dakota"/>
    <x v="40"/>
    <x v="2"/>
    <n v="0.4"/>
    <x v="1"/>
    <n v="2250"/>
    <n v="900"/>
    <n v="270"/>
    <n v="0.3"/>
    <n v="2021"/>
    <x v="6"/>
    <x v="6"/>
  </r>
  <r>
    <x v="0"/>
    <n v="1185732"/>
    <d v="2021-07-05T00:00:00"/>
    <x v="3"/>
    <s v="North Dakota"/>
    <x v="40"/>
    <x v="3"/>
    <n v="0.4"/>
    <x v="1"/>
    <n v="1750"/>
    <n v="700"/>
    <n v="210"/>
    <n v="0.3"/>
    <n v="2021"/>
    <x v="6"/>
    <x v="6"/>
  </r>
  <r>
    <x v="0"/>
    <n v="1185732"/>
    <d v="2021-07-05T00:00:00"/>
    <x v="3"/>
    <s v="North Dakota"/>
    <x v="40"/>
    <x v="4"/>
    <n v="0.5"/>
    <x v="0"/>
    <n v="2000"/>
    <n v="1000"/>
    <n v="500"/>
    <n v="0.5"/>
    <n v="2021"/>
    <x v="6"/>
    <x v="6"/>
  </r>
  <r>
    <x v="0"/>
    <n v="1185732"/>
    <d v="2021-07-05T00:00:00"/>
    <x v="3"/>
    <s v="North Dakota"/>
    <x v="40"/>
    <x v="5"/>
    <n v="0.55000000000000004"/>
    <x v="4"/>
    <n v="3750"/>
    <n v="2062.5"/>
    <n v="825"/>
    <n v="0.4"/>
    <n v="2021"/>
    <x v="6"/>
    <x v="6"/>
  </r>
  <r>
    <x v="0"/>
    <n v="1185732"/>
    <d v="2021-08-06T00:00:00"/>
    <x v="3"/>
    <s v="North Dakota"/>
    <x v="40"/>
    <x v="0"/>
    <n v="0.5"/>
    <x v="0"/>
    <n v="5250"/>
    <n v="2625"/>
    <n v="787.5"/>
    <n v="0.3"/>
    <n v="2021"/>
    <x v="7"/>
    <x v="7"/>
  </r>
  <r>
    <x v="0"/>
    <n v="1185732"/>
    <d v="2021-08-06T00:00:00"/>
    <x v="3"/>
    <s v="North Dakota"/>
    <x v="40"/>
    <x v="1"/>
    <n v="0.45000000000000007"/>
    <x v="2"/>
    <n v="3000"/>
    <n v="1350.0000000000002"/>
    <n v="472.50000000000006"/>
    <n v="0.35"/>
    <n v="2021"/>
    <x v="7"/>
    <x v="7"/>
  </r>
  <r>
    <x v="0"/>
    <n v="1185732"/>
    <d v="2021-08-06T00:00:00"/>
    <x v="3"/>
    <s v="North Dakota"/>
    <x v="40"/>
    <x v="2"/>
    <n v="0.4"/>
    <x v="1"/>
    <n v="2250"/>
    <n v="900"/>
    <n v="270"/>
    <n v="0.3"/>
    <n v="2021"/>
    <x v="7"/>
    <x v="7"/>
  </r>
  <r>
    <x v="0"/>
    <n v="1185732"/>
    <d v="2021-08-06T00:00:00"/>
    <x v="3"/>
    <s v="North Dakota"/>
    <x v="40"/>
    <x v="3"/>
    <n v="0.4"/>
    <x v="1"/>
    <n v="2000"/>
    <n v="800"/>
    <n v="240"/>
    <n v="0.3"/>
    <n v="2021"/>
    <x v="7"/>
    <x v="7"/>
  </r>
  <r>
    <x v="0"/>
    <n v="1185732"/>
    <d v="2021-08-06T00:00:00"/>
    <x v="3"/>
    <s v="North Dakota"/>
    <x v="40"/>
    <x v="4"/>
    <n v="0.5"/>
    <x v="0"/>
    <n v="1750"/>
    <n v="875"/>
    <n v="437.5"/>
    <n v="0.5"/>
    <n v="2021"/>
    <x v="7"/>
    <x v="7"/>
  </r>
  <r>
    <x v="0"/>
    <n v="1185732"/>
    <d v="2021-08-06T00:00:00"/>
    <x v="3"/>
    <s v="North Dakota"/>
    <x v="40"/>
    <x v="5"/>
    <n v="0.55000000000000004"/>
    <x v="4"/>
    <n v="3500"/>
    <n v="1925.0000000000002"/>
    <n v="770.00000000000011"/>
    <n v="0.4"/>
    <n v="2021"/>
    <x v="7"/>
    <x v="7"/>
  </r>
  <r>
    <x v="0"/>
    <n v="1185732"/>
    <d v="2021-09-07T00:00:00"/>
    <x v="3"/>
    <s v="North Dakota"/>
    <x v="40"/>
    <x v="0"/>
    <n v="0.35000000000000003"/>
    <x v="8"/>
    <n v="4750"/>
    <n v="1662.5000000000002"/>
    <n v="498.75000000000006"/>
    <n v="0.3"/>
    <n v="2021"/>
    <x v="8"/>
    <x v="8"/>
  </r>
  <r>
    <x v="0"/>
    <n v="1185732"/>
    <d v="2021-09-07T00:00:00"/>
    <x v="3"/>
    <s v="North Dakota"/>
    <x v="40"/>
    <x v="1"/>
    <n v="0.3000000000000001"/>
    <x v="9"/>
    <n v="2750"/>
    <n v="825.00000000000023"/>
    <n v="288.75000000000006"/>
    <n v="0.35"/>
    <n v="2021"/>
    <x v="8"/>
    <x v="8"/>
  </r>
  <r>
    <x v="0"/>
    <n v="1185732"/>
    <d v="2021-09-07T00:00:00"/>
    <x v="3"/>
    <s v="North Dakota"/>
    <x v="40"/>
    <x v="2"/>
    <n v="0.25000000000000006"/>
    <x v="7"/>
    <n v="1750"/>
    <n v="437.50000000000011"/>
    <n v="131.25000000000003"/>
    <n v="0.3"/>
    <n v="2021"/>
    <x v="8"/>
    <x v="8"/>
  </r>
  <r>
    <x v="0"/>
    <n v="1185732"/>
    <d v="2021-09-07T00:00:00"/>
    <x v="3"/>
    <s v="North Dakota"/>
    <x v="40"/>
    <x v="3"/>
    <n v="0.25000000000000006"/>
    <x v="7"/>
    <n v="1500"/>
    <n v="375.00000000000006"/>
    <n v="112.50000000000001"/>
    <n v="0.3"/>
    <n v="2021"/>
    <x v="8"/>
    <x v="8"/>
  </r>
  <r>
    <x v="0"/>
    <n v="1185732"/>
    <d v="2021-09-07T00:00:00"/>
    <x v="3"/>
    <s v="North Dakota"/>
    <x v="40"/>
    <x v="4"/>
    <n v="0.35000000000000003"/>
    <x v="8"/>
    <n v="1500"/>
    <n v="525"/>
    <n v="262.5"/>
    <n v="0.5"/>
    <n v="2021"/>
    <x v="8"/>
    <x v="8"/>
  </r>
  <r>
    <x v="0"/>
    <n v="1185732"/>
    <d v="2021-09-07T00:00:00"/>
    <x v="3"/>
    <s v="North Dakota"/>
    <x v="40"/>
    <x v="5"/>
    <n v="0.4"/>
    <x v="1"/>
    <n v="2250"/>
    <n v="900"/>
    <n v="360"/>
    <n v="0.4"/>
    <n v="2021"/>
    <x v="8"/>
    <x v="8"/>
  </r>
  <r>
    <x v="0"/>
    <n v="1185732"/>
    <d v="2021-10-06T00:00:00"/>
    <x v="3"/>
    <s v="North Dakota"/>
    <x v="40"/>
    <x v="0"/>
    <n v="0.44999999999999996"/>
    <x v="2"/>
    <n v="4000"/>
    <n v="1799.9999999999998"/>
    <n v="539.99999999999989"/>
    <n v="0.3"/>
    <n v="2021"/>
    <x v="9"/>
    <x v="9"/>
  </r>
  <r>
    <x v="0"/>
    <n v="1185732"/>
    <d v="2021-10-06T00:00:00"/>
    <x v="3"/>
    <s v="North Dakota"/>
    <x v="40"/>
    <x v="1"/>
    <n v="0.35000000000000003"/>
    <x v="8"/>
    <n v="2500"/>
    <n v="875.00000000000011"/>
    <n v="306.25"/>
    <n v="0.35"/>
    <n v="2021"/>
    <x v="9"/>
    <x v="9"/>
  </r>
  <r>
    <x v="0"/>
    <n v="1185732"/>
    <d v="2021-10-06T00:00:00"/>
    <x v="3"/>
    <s v="North Dakota"/>
    <x v="40"/>
    <x v="2"/>
    <n v="0.35000000000000003"/>
    <x v="8"/>
    <n v="1500"/>
    <n v="525"/>
    <n v="157.5"/>
    <n v="0.3"/>
    <n v="2021"/>
    <x v="9"/>
    <x v="9"/>
  </r>
  <r>
    <x v="0"/>
    <n v="1185732"/>
    <d v="2021-10-06T00:00:00"/>
    <x v="3"/>
    <s v="North Dakota"/>
    <x v="40"/>
    <x v="3"/>
    <n v="0.35000000000000003"/>
    <x v="8"/>
    <n v="1250"/>
    <n v="437.50000000000006"/>
    <n v="131.25"/>
    <n v="0.3"/>
    <n v="2021"/>
    <x v="9"/>
    <x v="9"/>
  </r>
  <r>
    <x v="0"/>
    <n v="1185732"/>
    <d v="2021-10-06T00:00:00"/>
    <x v="3"/>
    <s v="North Dakota"/>
    <x v="40"/>
    <x v="4"/>
    <n v="0.44999999999999996"/>
    <x v="2"/>
    <n v="1250"/>
    <n v="562.5"/>
    <n v="281.25"/>
    <n v="0.5"/>
    <n v="2021"/>
    <x v="9"/>
    <x v="9"/>
  </r>
  <r>
    <x v="0"/>
    <n v="1185732"/>
    <d v="2021-10-06T00:00:00"/>
    <x v="3"/>
    <s v="North Dakota"/>
    <x v="40"/>
    <x v="5"/>
    <n v="0.49999999999999983"/>
    <x v="0"/>
    <n v="2500"/>
    <n v="1249.9999999999995"/>
    <n v="499.99999999999983"/>
    <n v="0.4"/>
    <n v="2021"/>
    <x v="9"/>
    <x v="9"/>
  </r>
  <r>
    <x v="0"/>
    <n v="1185732"/>
    <d v="2021-11-06T00:00:00"/>
    <x v="3"/>
    <s v="North Dakota"/>
    <x v="40"/>
    <x v="0"/>
    <n v="0.44999999999999996"/>
    <x v="2"/>
    <n v="4000"/>
    <n v="1799.9999999999998"/>
    <n v="539.99999999999989"/>
    <n v="0.3"/>
    <n v="2021"/>
    <x v="10"/>
    <x v="10"/>
  </r>
  <r>
    <x v="0"/>
    <n v="1185732"/>
    <d v="2021-11-06T00:00:00"/>
    <x v="3"/>
    <s v="North Dakota"/>
    <x v="40"/>
    <x v="1"/>
    <n v="0.35000000000000003"/>
    <x v="8"/>
    <n v="2750"/>
    <n v="962.50000000000011"/>
    <n v="336.875"/>
    <n v="0.35"/>
    <n v="2021"/>
    <x v="10"/>
    <x v="10"/>
  </r>
  <r>
    <x v="0"/>
    <n v="1185732"/>
    <d v="2021-11-06T00:00:00"/>
    <x v="3"/>
    <s v="North Dakota"/>
    <x v="40"/>
    <x v="2"/>
    <n v="0.35000000000000003"/>
    <x v="8"/>
    <n v="2200"/>
    <n v="770.00000000000011"/>
    <n v="231.00000000000003"/>
    <n v="0.3"/>
    <n v="2021"/>
    <x v="10"/>
    <x v="10"/>
  </r>
  <r>
    <x v="0"/>
    <n v="1185732"/>
    <d v="2021-11-06T00:00:00"/>
    <x v="3"/>
    <s v="North Dakota"/>
    <x v="40"/>
    <x v="3"/>
    <n v="0.35000000000000003"/>
    <x v="8"/>
    <n v="2000"/>
    <n v="700.00000000000011"/>
    <n v="210.00000000000003"/>
    <n v="0.3"/>
    <n v="2021"/>
    <x v="10"/>
    <x v="10"/>
  </r>
  <r>
    <x v="0"/>
    <n v="1185732"/>
    <d v="2021-11-06T00:00:00"/>
    <x v="3"/>
    <s v="North Dakota"/>
    <x v="40"/>
    <x v="4"/>
    <n v="0.6"/>
    <x v="3"/>
    <n v="1750"/>
    <n v="1050"/>
    <n v="525"/>
    <n v="0.5"/>
    <n v="2021"/>
    <x v="10"/>
    <x v="10"/>
  </r>
  <r>
    <x v="0"/>
    <n v="1185732"/>
    <d v="2021-11-06T00:00:00"/>
    <x v="3"/>
    <s v="North Dakota"/>
    <x v="40"/>
    <x v="5"/>
    <n v="0.64999999999999991"/>
    <x v="5"/>
    <n v="2750"/>
    <n v="1787.4999999999998"/>
    <n v="715"/>
    <n v="0.4"/>
    <n v="2021"/>
    <x v="10"/>
    <x v="10"/>
  </r>
  <r>
    <x v="0"/>
    <n v="1185732"/>
    <d v="2021-12-05T00:00:00"/>
    <x v="3"/>
    <s v="North Dakota"/>
    <x v="40"/>
    <x v="0"/>
    <n v="0.6"/>
    <x v="3"/>
    <n v="5250"/>
    <n v="3150"/>
    <n v="945"/>
    <n v="0.3"/>
    <n v="2021"/>
    <x v="11"/>
    <x v="11"/>
  </r>
  <r>
    <x v="0"/>
    <n v="1185732"/>
    <d v="2021-12-05T00:00:00"/>
    <x v="3"/>
    <s v="North Dakota"/>
    <x v="40"/>
    <x v="1"/>
    <n v="0.5"/>
    <x v="0"/>
    <n v="3250"/>
    <n v="1625"/>
    <n v="568.75"/>
    <n v="0.35"/>
    <n v="2021"/>
    <x v="11"/>
    <x v="11"/>
  </r>
  <r>
    <x v="0"/>
    <n v="1185732"/>
    <d v="2021-12-05T00:00:00"/>
    <x v="3"/>
    <s v="North Dakota"/>
    <x v="40"/>
    <x v="2"/>
    <n v="0.5"/>
    <x v="0"/>
    <n v="2750"/>
    <n v="1375"/>
    <n v="412.5"/>
    <n v="0.3"/>
    <n v="2021"/>
    <x v="11"/>
    <x v="11"/>
  </r>
  <r>
    <x v="0"/>
    <n v="1185732"/>
    <d v="2021-12-05T00:00:00"/>
    <x v="3"/>
    <s v="North Dakota"/>
    <x v="40"/>
    <x v="3"/>
    <n v="0.5"/>
    <x v="0"/>
    <n v="2250"/>
    <n v="1125"/>
    <n v="337.5"/>
    <n v="0.3"/>
    <n v="2021"/>
    <x v="11"/>
    <x v="11"/>
  </r>
  <r>
    <x v="0"/>
    <n v="1185732"/>
    <d v="2021-12-05T00:00:00"/>
    <x v="3"/>
    <s v="North Dakota"/>
    <x v="40"/>
    <x v="4"/>
    <n v="0.6"/>
    <x v="3"/>
    <n v="2250"/>
    <n v="1350"/>
    <n v="675"/>
    <n v="0.5"/>
    <n v="2021"/>
    <x v="11"/>
    <x v="11"/>
  </r>
  <r>
    <x v="0"/>
    <n v="1185732"/>
    <d v="2021-12-05T00:00:00"/>
    <x v="3"/>
    <s v="North Dakota"/>
    <x v="40"/>
    <x v="5"/>
    <n v="0.64999999999999991"/>
    <x v="5"/>
    <n v="3250"/>
    <n v="2112.4999999999995"/>
    <n v="844.99999999999989"/>
    <n v="0.4"/>
    <n v="2021"/>
    <x v="11"/>
    <x v="11"/>
  </r>
  <r>
    <x v="0"/>
    <n v="1185732"/>
    <d v="2021-01-03T00:00:00"/>
    <x v="3"/>
    <s v="Iowa"/>
    <x v="41"/>
    <x v="0"/>
    <n v="0.30000000000000004"/>
    <x v="9"/>
    <n v="4500"/>
    <n v="1350.0000000000002"/>
    <n v="405.00000000000006"/>
    <n v="0.3"/>
    <n v="2021"/>
    <x v="0"/>
    <x v="0"/>
  </r>
  <r>
    <x v="0"/>
    <n v="1185732"/>
    <d v="2021-01-03T00:00:00"/>
    <x v="3"/>
    <s v="Iowa"/>
    <x v="41"/>
    <x v="1"/>
    <n v="0.30000000000000004"/>
    <x v="9"/>
    <n v="2500"/>
    <n v="750.00000000000011"/>
    <n v="262.5"/>
    <n v="0.35"/>
    <n v="2021"/>
    <x v="0"/>
    <x v="0"/>
  </r>
  <r>
    <x v="0"/>
    <n v="1185732"/>
    <d v="2021-01-03T00:00:00"/>
    <x v="3"/>
    <s v="Iowa"/>
    <x v="41"/>
    <x v="2"/>
    <n v="0.20000000000000007"/>
    <x v="12"/>
    <n v="2500"/>
    <n v="500.00000000000017"/>
    <n v="150.00000000000006"/>
    <n v="0.3"/>
    <n v="2021"/>
    <x v="0"/>
    <x v="0"/>
  </r>
  <r>
    <x v="0"/>
    <n v="1185732"/>
    <d v="2021-01-03T00:00:00"/>
    <x v="3"/>
    <s v="Iowa"/>
    <x v="41"/>
    <x v="3"/>
    <n v="0.25000000000000006"/>
    <x v="7"/>
    <n v="1000"/>
    <n v="250.00000000000006"/>
    <n v="75.000000000000014"/>
    <n v="0.3"/>
    <n v="2021"/>
    <x v="0"/>
    <x v="0"/>
  </r>
  <r>
    <x v="0"/>
    <n v="1185732"/>
    <d v="2021-01-03T00:00:00"/>
    <x v="3"/>
    <s v="Iowa"/>
    <x v="41"/>
    <x v="4"/>
    <n v="0.39999999999999997"/>
    <x v="1"/>
    <n v="1500"/>
    <n v="600"/>
    <n v="300"/>
    <n v="0.5"/>
    <n v="2021"/>
    <x v="0"/>
    <x v="0"/>
  </r>
  <r>
    <x v="0"/>
    <n v="1185732"/>
    <d v="2021-01-03T00:00:00"/>
    <x v="3"/>
    <s v="Iowa"/>
    <x v="41"/>
    <x v="5"/>
    <n v="0.30000000000000004"/>
    <x v="9"/>
    <n v="2500"/>
    <n v="750.00000000000011"/>
    <n v="300.00000000000006"/>
    <n v="0.4"/>
    <n v="2021"/>
    <x v="0"/>
    <x v="0"/>
  </r>
  <r>
    <x v="0"/>
    <n v="1185732"/>
    <d v="2021-02-03T00:00:00"/>
    <x v="3"/>
    <s v="Iowa"/>
    <x v="41"/>
    <x v="0"/>
    <n v="0.30000000000000004"/>
    <x v="9"/>
    <n v="5000"/>
    <n v="1500.0000000000002"/>
    <n v="450.00000000000006"/>
    <n v="0.3"/>
    <n v="2021"/>
    <x v="1"/>
    <x v="1"/>
  </r>
  <r>
    <x v="0"/>
    <n v="1185732"/>
    <d v="2021-02-03T00:00:00"/>
    <x v="3"/>
    <s v="Iowa"/>
    <x v="41"/>
    <x v="1"/>
    <n v="0.30000000000000004"/>
    <x v="9"/>
    <n v="1500"/>
    <n v="450.00000000000006"/>
    <n v="157.5"/>
    <n v="0.35"/>
    <n v="2021"/>
    <x v="1"/>
    <x v="1"/>
  </r>
  <r>
    <x v="0"/>
    <n v="1185732"/>
    <d v="2021-02-03T00:00:00"/>
    <x v="3"/>
    <s v="Iowa"/>
    <x v="41"/>
    <x v="2"/>
    <n v="0.20000000000000007"/>
    <x v="12"/>
    <n v="2000"/>
    <n v="400.00000000000011"/>
    <n v="120.00000000000003"/>
    <n v="0.3"/>
    <n v="2021"/>
    <x v="1"/>
    <x v="1"/>
  </r>
  <r>
    <x v="0"/>
    <n v="1185732"/>
    <d v="2021-02-03T00:00:00"/>
    <x v="3"/>
    <s v="Iowa"/>
    <x v="41"/>
    <x v="3"/>
    <n v="0.25000000000000006"/>
    <x v="7"/>
    <n v="750"/>
    <n v="187.50000000000003"/>
    <n v="56.250000000000007"/>
    <n v="0.3"/>
    <n v="2021"/>
    <x v="1"/>
    <x v="1"/>
  </r>
  <r>
    <x v="0"/>
    <n v="1185732"/>
    <d v="2021-02-03T00:00:00"/>
    <x v="3"/>
    <s v="Iowa"/>
    <x v="41"/>
    <x v="4"/>
    <n v="0.39999999999999997"/>
    <x v="1"/>
    <n v="1500"/>
    <n v="600"/>
    <n v="300"/>
    <n v="0.5"/>
    <n v="2021"/>
    <x v="1"/>
    <x v="1"/>
  </r>
  <r>
    <x v="0"/>
    <n v="1185732"/>
    <d v="2021-02-03T00:00:00"/>
    <x v="3"/>
    <s v="Iowa"/>
    <x v="41"/>
    <x v="5"/>
    <n v="0.14999999999999997"/>
    <x v="17"/>
    <n v="2500"/>
    <n v="374.99999999999994"/>
    <n v="149.99999999999997"/>
    <n v="0.4"/>
    <n v="2021"/>
    <x v="1"/>
    <x v="1"/>
  </r>
  <r>
    <x v="0"/>
    <n v="1185732"/>
    <d v="2021-03-02T00:00:00"/>
    <x v="3"/>
    <s v="Iowa"/>
    <x v="41"/>
    <x v="0"/>
    <n v="0.20000000000000004"/>
    <x v="12"/>
    <n v="4700"/>
    <n v="940.00000000000023"/>
    <n v="282.00000000000006"/>
    <n v="0.3"/>
    <n v="2021"/>
    <x v="2"/>
    <x v="2"/>
  </r>
  <r>
    <x v="0"/>
    <n v="1185732"/>
    <d v="2021-03-02T00:00:00"/>
    <x v="3"/>
    <s v="Iowa"/>
    <x v="41"/>
    <x v="1"/>
    <n v="0.20000000000000004"/>
    <x v="12"/>
    <n v="1750"/>
    <n v="350.00000000000006"/>
    <n v="122.50000000000001"/>
    <n v="0.35"/>
    <n v="2021"/>
    <x v="2"/>
    <x v="2"/>
  </r>
  <r>
    <x v="0"/>
    <n v="1185732"/>
    <d v="2021-03-02T00:00:00"/>
    <x v="3"/>
    <s v="Iowa"/>
    <x v="41"/>
    <x v="2"/>
    <n v="0.10000000000000003"/>
    <x v="18"/>
    <n v="2250"/>
    <n v="225.00000000000009"/>
    <n v="67.500000000000028"/>
    <n v="0.3"/>
    <n v="2021"/>
    <x v="2"/>
    <x v="2"/>
  </r>
  <r>
    <x v="0"/>
    <n v="1185732"/>
    <d v="2021-03-02T00:00:00"/>
    <x v="3"/>
    <s v="Iowa"/>
    <x v="41"/>
    <x v="3"/>
    <n v="0.14999999999999997"/>
    <x v="17"/>
    <n v="750"/>
    <n v="112.49999999999997"/>
    <n v="33.749999999999993"/>
    <n v="0.3"/>
    <n v="2021"/>
    <x v="2"/>
    <x v="2"/>
  </r>
  <r>
    <x v="0"/>
    <n v="1185732"/>
    <d v="2021-03-02T00:00:00"/>
    <x v="3"/>
    <s v="Iowa"/>
    <x v="41"/>
    <x v="4"/>
    <n v="0.30000000000000004"/>
    <x v="9"/>
    <n v="1250"/>
    <n v="375.00000000000006"/>
    <n v="187.50000000000003"/>
    <n v="0.5"/>
    <n v="2021"/>
    <x v="2"/>
    <x v="2"/>
  </r>
  <r>
    <x v="0"/>
    <n v="1185732"/>
    <d v="2021-03-02T00:00:00"/>
    <x v="3"/>
    <s v="Iowa"/>
    <x v="41"/>
    <x v="5"/>
    <n v="0.20000000000000004"/>
    <x v="12"/>
    <n v="2250"/>
    <n v="450.00000000000011"/>
    <n v="180.00000000000006"/>
    <n v="0.4"/>
    <n v="2021"/>
    <x v="2"/>
    <x v="2"/>
  </r>
  <r>
    <x v="0"/>
    <n v="1185732"/>
    <d v="2021-04-03T00:00:00"/>
    <x v="3"/>
    <s v="Iowa"/>
    <x v="41"/>
    <x v="0"/>
    <n v="0.20000000000000004"/>
    <x v="12"/>
    <n v="4500"/>
    <n v="900.00000000000023"/>
    <n v="270.00000000000006"/>
    <n v="0.3"/>
    <n v="2021"/>
    <x v="3"/>
    <x v="3"/>
  </r>
  <r>
    <x v="0"/>
    <n v="1185732"/>
    <d v="2021-04-03T00:00:00"/>
    <x v="3"/>
    <s v="Iowa"/>
    <x v="41"/>
    <x v="1"/>
    <n v="0.20000000000000004"/>
    <x v="12"/>
    <n v="1500"/>
    <n v="300.00000000000006"/>
    <n v="105.00000000000001"/>
    <n v="0.35"/>
    <n v="2021"/>
    <x v="3"/>
    <x v="3"/>
  </r>
  <r>
    <x v="0"/>
    <n v="1185732"/>
    <d v="2021-04-03T00:00:00"/>
    <x v="3"/>
    <s v="Iowa"/>
    <x v="41"/>
    <x v="2"/>
    <n v="0.10000000000000003"/>
    <x v="18"/>
    <n v="1500"/>
    <n v="150.00000000000006"/>
    <n v="45.000000000000014"/>
    <n v="0.3"/>
    <n v="2021"/>
    <x v="3"/>
    <x v="3"/>
  </r>
  <r>
    <x v="0"/>
    <n v="1185732"/>
    <d v="2021-04-03T00:00:00"/>
    <x v="3"/>
    <s v="Iowa"/>
    <x v="41"/>
    <x v="3"/>
    <n v="0.14999999999999997"/>
    <x v="17"/>
    <n v="750"/>
    <n v="112.49999999999997"/>
    <n v="33.749999999999993"/>
    <n v="0.3"/>
    <n v="2021"/>
    <x v="3"/>
    <x v="3"/>
  </r>
  <r>
    <x v="0"/>
    <n v="1185732"/>
    <d v="2021-04-03T00:00:00"/>
    <x v="3"/>
    <s v="Iowa"/>
    <x v="41"/>
    <x v="4"/>
    <n v="0.6"/>
    <x v="3"/>
    <n v="1000"/>
    <n v="600"/>
    <n v="300"/>
    <n v="0.5"/>
    <n v="2021"/>
    <x v="3"/>
    <x v="3"/>
  </r>
  <r>
    <x v="0"/>
    <n v="1185732"/>
    <d v="2021-04-03T00:00:00"/>
    <x v="3"/>
    <s v="Iowa"/>
    <x v="41"/>
    <x v="5"/>
    <n v="0.5"/>
    <x v="0"/>
    <n v="2250"/>
    <n v="1125"/>
    <n v="450"/>
    <n v="0.4"/>
    <n v="2021"/>
    <x v="3"/>
    <x v="3"/>
  </r>
  <r>
    <x v="0"/>
    <n v="1185732"/>
    <d v="2021-05-04T00:00:00"/>
    <x v="3"/>
    <s v="Iowa"/>
    <x v="41"/>
    <x v="0"/>
    <n v="0.6"/>
    <x v="3"/>
    <n v="4950"/>
    <n v="2970"/>
    <n v="891"/>
    <n v="0.3"/>
    <n v="2021"/>
    <x v="4"/>
    <x v="4"/>
  </r>
  <r>
    <x v="0"/>
    <n v="1185732"/>
    <d v="2021-05-04T00:00:00"/>
    <x v="3"/>
    <s v="Iowa"/>
    <x v="41"/>
    <x v="1"/>
    <n v="0.4"/>
    <x v="1"/>
    <n v="2000"/>
    <n v="800"/>
    <n v="280"/>
    <n v="0.35"/>
    <n v="2021"/>
    <x v="4"/>
    <x v="4"/>
  </r>
  <r>
    <x v="0"/>
    <n v="1185732"/>
    <d v="2021-05-04T00:00:00"/>
    <x v="3"/>
    <s v="Iowa"/>
    <x v="41"/>
    <x v="2"/>
    <n v="0.35000000000000003"/>
    <x v="8"/>
    <n v="1750"/>
    <n v="612.50000000000011"/>
    <n v="183.75000000000003"/>
    <n v="0.3"/>
    <n v="2021"/>
    <x v="4"/>
    <x v="4"/>
  </r>
  <r>
    <x v="0"/>
    <n v="1185732"/>
    <d v="2021-05-04T00:00:00"/>
    <x v="3"/>
    <s v="Iowa"/>
    <x v="41"/>
    <x v="3"/>
    <n v="0.35000000000000003"/>
    <x v="8"/>
    <n v="1500"/>
    <n v="525"/>
    <n v="157.5"/>
    <n v="0.3"/>
    <n v="2021"/>
    <x v="4"/>
    <x v="4"/>
  </r>
  <r>
    <x v="0"/>
    <n v="1185732"/>
    <d v="2021-05-04T00:00:00"/>
    <x v="3"/>
    <s v="Iowa"/>
    <x v="41"/>
    <x v="4"/>
    <n v="0.44999999999999996"/>
    <x v="2"/>
    <n v="1750"/>
    <n v="787.49999999999989"/>
    <n v="393.74999999999994"/>
    <n v="0.5"/>
    <n v="2021"/>
    <x v="4"/>
    <x v="4"/>
  </r>
  <r>
    <x v="0"/>
    <n v="1185732"/>
    <d v="2021-05-04T00:00:00"/>
    <x v="3"/>
    <s v="Iowa"/>
    <x v="41"/>
    <x v="5"/>
    <n v="0.49999999999999994"/>
    <x v="0"/>
    <n v="3000"/>
    <n v="1499.9999999999998"/>
    <n v="599.99999999999989"/>
    <n v="0.4"/>
    <n v="2021"/>
    <x v="4"/>
    <x v="4"/>
  </r>
  <r>
    <x v="0"/>
    <n v="1185732"/>
    <d v="2021-06-03T00:00:00"/>
    <x v="3"/>
    <s v="Iowa"/>
    <x v="41"/>
    <x v="0"/>
    <n v="0.35000000000000003"/>
    <x v="8"/>
    <n v="5500"/>
    <n v="1925.0000000000002"/>
    <n v="577.5"/>
    <n v="0.3"/>
    <n v="2021"/>
    <x v="5"/>
    <x v="5"/>
  </r>
  <r>
    <x v="0"/>
    <n v="1185732"/>
    <d v="2021-06-03T00:00:00"/>
    <x v="3"/>
    <s v="Iowa"/>
    <x v="41"/>
    <x v="1"/>
    <n v="0.3000000000000001"/>
    <x v="9"/>
    <n v="3000"/>
    <n v="900.00000000000034"/>
    <n v="315.00000000000011"/>
    <n v="0.35"/>
    <n v="2021"/>
    <x v="5"/>
    <x v="5"/>
  </r>
  <r>
    <x v="0"/>
    <n v="1185732"/>
    <d v="2021-06-03T00:00:00"/>
    <x v="3"/>
    <s v="Iowa"/>
    <x v="41"/>
    <x v="2"/>
    <n v="0.25000000000000006"/>
    <x v="7"/>
    <n v="2000"/>
    <n v="500.00000000000011"/>
    <n v="150.00000000000003"/>
    <n v="0.3"/>
    <n v="2021"/>
    <x v="5"/>
    <x v="5"/>
  </r>
  <r>
    <x v="0"/>
    <n v="1185732"/>
    <d v="2021-06-03T00:00:00"/>
    <x v="3"/>
    <s v="Iowa"/>
    <x v="41"/>
    <x v="3"/>
    <n v="0.25000000000000006"/>
    <x v="7"/>
    <n v="1750"/>
    <n v="437.50000000000011"/>
    <n v="131.25000000000003"/>
    <n v="0.3"/>
    <n v="2021"/>
    <x v="5"/>
    <x v="5"/>
  </r>
  <r>
    <x v="0"/>
    <n v="1185732"/>
    <d v="2021-06-03T00:00:00"/>
    <x v="3"/>
    <s v="Iowa"/>
    <x v="41"/>
    <x v="4"/>
    <n v="0.35000000000000003"/>
    <x v="8"/>
    <n v="1750"/>
    <n v="612.50000000000011"/>
    <n v="306.25000000000006"/>
    <n v="0.5"/>
    <n v="2021"/>
    <x v="5"/>
    <x v="5"/>
  </r>
  <r>
    <x v="0"/>
    <n v="1185732"/>
    <d v="2021-06-03T00:00:00"/>
    <x v="3"/>
    <s v="Iowa"/>
    <x v="41"/>
    <x v="5"/>
    <n v="0.55000000000000004"/>
    <x v="4"/>
    <n v="3250"/>
    <n v="1787.5000000000002"/>
    <n v="715.00000000000011"/>
    <n v="0.4"/>
    <n v="2021"/>
    <x v="5"/>
    <x v="5"/>
  </r>
  <r>
    <x v="0"/>
    <n v="1185732"/>
    <d v="2021-07-02T00:00:00"/>
    <x v="3"/>
    <s v="Iowa"/>
    <x v="41"/>
    <x v="0"/>
    <n v="0.5"/>
    <x v="0"/>
    <n v="5500"/>
    <n v="2750"/>
    <n v="825"/>
    <n v="0.3"/>
    <n v="2021"/>
    <x v="6"/>
    <x v="6"/>
  </r>
  <r>
    <x v="0"/>
    <n v="1185732"/>
    <d v="2021-07-02T00:00:00"/>
    <x v="3"/>
    <s v="Iowa"/>
    <x v="41"/>
    <x v="1"/>
    <n v="0.45000000000000007"/>
    <x v="2"/>
    <n v="3000"/>
    <n v="1350.0000000000002"/>
    <n v="472.50000000000006"/>
    <n v="0.35"/>
    <n v="2021"/>
    <x v="6"/>
    <x v="6"/>
  </r>
  <r>
    <x v="0"/>
    <n v="1185732"/>
    <d v="2021-07-02T00:00:00"/>
    <x v="3"/>
    <s v="Iowa"/>
    <x v="41"/>
    <x v="2"/>
    <n v="0.4"/>
    <x v="1"/>
    <n v="2250"/>
    <n v="900"/>
    <n v="270"/>
    <n v="0.3"/>
    <n v="2021"/>
    <x v="6"/>
    <x v="6"/>
  </r>
  <r>
    <x v="0"/>
    <n v="1185732"/>
    <d v="2021-07-02T00:00:00"/>
    <x v="3"/>
    <s v="Iowa"/>
    <x v="41"/>
    <x v="3"/>
    <n v="0.4"/>
    <x v="1"/>
    <n v="1750"/>
    <n v="700"/>
    <n v="210"/>
    <n v="0.3"/>
    <n v="2021"/>
    <x v="6"/>
    <x v="6"/>
  </r>
  <r>
    <x v="0"/>
    <n v="1185732"/>
    <d v="2021-07-02T00:00:00"/>
    <x v="3"/>
    <s v="Iowa"/>
    <x v="41"/>
    <x v="4"/>
    <n v="0.5"/>
    <x v="0"/>
    <n v="2000"/>
    <n v="1000"/>
    <n v="500"/>
    <n v="0.5"/>
    <n v="2021"/>
    <x v="6"/>
    <x v="6"/>
  </r>
  <r>
    <x v="0"/>
    <n v="1185732"/>
    <d v="2021-07-02T00:00:00"/>
    <x v="3"/>
    <s v="Iowa"/>
    <x v="41"/>
    <x v="5"/>
    <n v="0.55000000000000004"/>
    <x v="4"/>
    <n v="3750"/>
    <n v="2062.5"/>
    <n v="825"/>
    <n v="0.4"/>
    <n v="2021"/>
    <x v="6"/>
    <x v="6"/>
  </r>
  <r>
    <x v="0"/>
    <n v="1185732"/>
    <d v="2021-08-03T00:00:00"/>
    <x v="3"/>
    <s v="Iowa"/>
    <x v="41"/>
    <x v="0"/>
    <n v="0.5"/>
    <x v="0"/>
    <n v="5250"/>
    <n v="2625"/>
    <n v="787.5"/>
    <n v="0.3"/>
    <n v="2021"/>
    <x v="7"/>
    <x v="7"/>
  </r>
  <r>
    <x v="0"/>
    <n v="1185732"/>
    <d v="2021-08-03T00:00:00"/>
    <x v="3"/>
    <s v="Iowa"/>
    <x v="41"/>
    <x v="1"/>
    <n v="0.45000000000000007"/>
    <x v="2"/>
    <n v="3000"/>
    <n v="1350.0000000000002"/>
    <n v="472.50000000000006"/>
    <n v="0.35"/>
    <n v="2021"/>
    <x v="7"/>
    <x v="7"/>
  </r>
  <r>
    <x v="0"/>
    <n v="1185732"/>
    <d v="2021-08-03T00:00:00"/>
    <x v="3"/>
    <s v="Iowa"/>
    <x v="41"/>
    <x v="2"/>
    <n v="0.4"/>
    <x v="1"/>
    <n v="2250"/>
    <n v="900"/>
    <n v="270"/>
    <n v="0.3"/>
    <n v="2021"/>
    <x v="7"/>
    <x v="7"/>
  </r>
  <r>
    <x v="0"/>
    <n v="1185732"/>
    <d v="2021-08-03T00:00:00"/>
    <x v="3"/>
    <s v="Iowa"/>
    <x v="41"/>
    <x v="3"/>
    <n v="0.4"/>
    <x v="1"/>
    <n v="2000"/>
    <n v="800"/>
    <n v="240"/>
    <n v="0.3"/>
    <n v="2021"/>
    <x v="7"/>
    <x v="7"/>
  </r>
  <r>
    <x v="0"/>
    <n v="1185732"/>
    <d v="2021-08-03T00:00:00"/>
    <x v="3"/>
    <s v="Iowa"/>
    <x v="41"/>
    <x v="4"/>
    <n v="0.5"/>
    <x v="0"/>
    <n v="1750"/>
    <n v="875"/>
    <n v="437.5"/>
    <n v="0.5"/>
    <n v="2021"/>
    <x v="7"/>
    <x v="7"/>
  </r>
  <r>
    <x v="0"/>
    <n v="1185732"/>
    <d v="2021-08-03T00:00:00"/>
    <x v="3"/>
    <s v="Iowa"/>
    <x v="41"/>
    <x v="5"/>
    <n v="0.55000000000000004"/>
    <x v="4"/>
    <n v="3500"/>
    <n v="1925.0000000000002"/>
    <n v="770.00000000000011"/>
    <n v="0.4"/>
    <n v="2021"/>
    <x v="7"/>
    <x v="7"/>
  </r>
  <r>
    <x v="0"/>
    <n v="1185732"/>
    <d v="2021-09-04T00:00:00"/>
    <x v="3"/>
    <s v="Iowa"/>
    <x v="41"/>
    <x v="0"/>
    <n v="0.35000000000000003"/>
    <x v="8"/>
    <n v="4750"/>
    <n v="1662.5000000000002"/>
    <n v="498.75000000000006"/>
    <n v="0.3"/>
    <n v="2021"/>
    <x v="8"/>
    <x v="8"/>
  </r>
  <r>
    <x v="0"/>
    <n v="1185732"/>
    <d v="2021-09-04T00:00:00"/>
    <x v="3"/>
    <s v="Iowa"/>
    <x v="41"/>
    <x v="1"/>
    <n v="0.3000000000000001"/>
    <x v="9"/>
    <n v="2500"/>
    <n v="750.00000000000023"/>
    <n v="262.50000000000006"/>
    <n v="0.35"/>
    <n v="2021"/>
    <x v="8"/>
    <x v="8"/>
  </r>
  <r>
    <x v="0"/>
    <n v="1185732"/>
    <d v="2021-09-04T00:00:00"/>
    <x v="3"/>
    <s v="Iowa"/>
    <x v="41"/>
    <x v="2"/>
    <n v="0.25000000000000006"/>
    <x v="7"/>
    <n v="1500"/>
    <n v="375.00000000000006"/>
    <n v="112.50000000000001"/>
    <n v="0.3"/>
    <n v="2021"/>
    <x v="8"/>
    <x v="8"/>
  </r>
  <r>
    <x v="0"/>
    <n v="1185732"/>
    <d v="2021-09-04T00:00:00"/>
    <x v="3"/>
    <s v="Iowa"/>
    <x v="41"/>
    <x v="3"/>
    <n v="0.25000000000000006"/>
    <x v="7"/>
    <n v="1250"/>
    <n v="312.50000000000006"/>
    <n v="93.750000000000014"/>
    <n v="0.3"/>
    <n v="2021"/>
    <x v="8"/>
    <x v="8"/>
  </r>
  <r>
    <x v="0"/>
    <n v="1185732"/>
    <d v="2021-09-04T00:00:00"/>
    <x v="3"/>
    <s v="Iowa"/>
    <x v="41"/>
    <x v="4"/>
    <n v="0.35000000000000003"/>
    <x v="8"/>
    <n v="1250"/>
    <n v="437.50000000000006"/>
    <n v="218.75000000000003"/>
    <n v="0.5"/>
    <n v="2021"/>
    <x v="8"/>
    <x v="8"/>
  </r>
  <r>
    <x v="0"/>
    <n v="1185732"/>
    <d v="2021-09-04T00:00:00"/>
    <x v="3"/>
    <s v="Iowa"/>
    <x v="41"/>
    <x v="5"/>
    <n v="0.4"/>
    <x v="1"/>
    <n v="2000"/>
    <n v="800"/>
    <n v="320"/>
    <n v="0.4"/>
    <n v="2021"/>
    <x v="8"/>
    <x v="8"/>
  </r>
  <r>
    <x v="0"/>
    <n v="1185732"/>
    <d v="2021-10-03T00:00:00"/>
    <x v="3"/>
    <s v="Iowa"/>
    <x v="41"/>
    <x v="0"/>
    <n v="0.44999999999999996"/>
    <x v="2"/>
    <n v="3750"/>
    <n v="1687.4999999999998"/>
    <n v="506.24999999999989"/>
    <n v="0.3"/>
    <n v="2021"/>
    <x v="9"/>
    <x v="9"/>
  </r>
  <r>
    <x v="0"/>
    <n v="1185732"/>
    <d v="2021-10-03T00:00:00"/>
    <x v="3"/>
    <s v="Iowa"/>
    <x v="41"/>
    <x v="1"/>
    <n v="0.35000000000000003"/>
    <x v="8"/>
    <n v="2250"/>
    <n v="787.50000000000011"/>
    <n v="275.625"/>
    <n v="0.35"/>
    <n v="2021"/>
    <x v="9"/>
    <x v="9"/>
  </r>
  <r>
    <x v="0"/>
    <n v="1185732"/>
    <d v="2021-10-03T00:00:00"/>
    <x v="3"/>
    <s v="Iowa"/>
    <x v="41"/>
    <x v="2"/>
    <n v="0.35000000000000003"/>
    <x v="8"/>
    <n v="1250"/>
    <n v="437.50000000000006"/>
    <n v="131.25"/>
    <n v="0.3"/>
    <n v="2021"/>
    <x v="9"/>
    <x v="9"/>
  </r>
  <r>
    <x v="0"/>
    <n v="1185732"/>
    <d v="2021-10-03T00:00:00"/>
    <x v="3"/>
    <s v="Iowa"/>
    <x v="41"/>
    <x v="3"/>
    <n v="0.35000000000000003"/>
    <x v="8"/>
    <n v="1250"/>
    <n v="437.50000000000006"/>
    <n v="131.25"/>
    <n v="0.3"/>
    <n v="2021"/>
    <x v="9"/>
    <x v="9"/>
  </r>
  <r>
    <x v="0"/>
    <n v="1185732"/>
    <d v="2021-10-03T00:00:00"/>
    <x v="3"/>
    <s v="Iowa"/>
    <x v="41"/>
    <x v="4"/>
    <n v="0.44999999999999996"/>
    <x v="2"/>
    <n v="1250"/>
    <n v="562.5"/>
    <n v="281.25"/>
    <n v="0.5"/>
    <n v="2021"/>
    <x v="9"/>
    <x v="9"/>
  </r>
  <r>
    <x v="0"/>
    <n v="1185732"/>
    <d v="2021-10-03T00:00:00"/>
    <x v="3"/>
    <s v="Iowa"/>
    <x v="41"/>
    <x v="5"/>
    <n v="0.49999999999999983"/>
    <x v="0"/>
    <n v="2500"/>
    <n v="1249.9999999999995"/>
    <n v="499.99999999999983"/>
    <n v="0.4"/>
    <n v="2021"/>
    <x v="9"/>
    <x v="9"/>
  </r>
  <r>
    <x v="0"/>
    <n v="1185732"/>
    <d v="2021-11-03T00:00:00"/>
    <x v="3"/>
    <s v="Iowa"/>
    <x v="41"/>
    <x v="0"/>
    <n v="0.44999999999999996"/>
    <x v="2"/>
    <n v="4000"/>
    <n v="1799.9999999999998"/>
    <n v="539.99999999999989"/>
    <n v="0.3"/>
    <n v="2021"/>
    <x v="10"/>
    <x v="10"/>
  </r>
  <r>
    <x v="0"/>
    <n v="1185732"/>
    <d v="2021-11-03T00:00:00"/>
    <x v="3"/>
    <s v="Iowa"/>
    <x v="41"/>
    <x v="1"/>
    <n v="0.35000000000000003"/>
    <x v="8"/>
    <n v="3000"/>
    <n v="1050"/>
    <n v="367.5"/>
    <n v="0.35"/>
    <n v="2021"/>
    <x v="10"/>
    <x v="10"/>
  </r>
  <r>
    <x v="0"/>
    <n v="1185732"/>
    <d v="2021-11-03T00:00:00"/>
    <x v="3"/>
    <s v="Iowa"/>
    <x v="41"/>
    <x v="2"/>
    <n v="0.35000000000000003"/>
    <x v="8"/>
    <n v="2450"/>
    <n v="857.50000000000011"/>
    <n v="257.25"/>
    <n v="0.3"/>
    <n v="2021"/>
    <x v="10"/>
    <x v="10"/>
  </r>
  <r>
    <x v="0"/>
    <n v="1185732"/>
    <d v="2021-11-03T00:00:00"/>
    <x v="3"/>
    <s v="Iowa"/>
    <x v="41"/>
    <x v="3"/>
    <n v="0.35000000000000003"/>
    <x v="8"/>
    <n v="2250"/>
    <n v="787.50000000000011"/>
    <n v="236.25000000000003"/>
    <n v="0.3"/>
    <n v="2021"/>
    <x v="10"/>
    <x v="10"/>
  </r>
  <r>
    <x v="0"/>
    <n v="1185732"/>
    <d v="2021-11-03T00:00:00"/>
    <x v="3"/>
    <s v="Iowa"/>
    <x v="41"/>
    <x v="4"/>
    <n v="0.6"/>
    <x v="3"/>
    <n v="2000"/>
    <n v="1200"/>
    <n v="600"/>
    <n v="0.5"/>
    <n v="2021"/>
    <x v="10"/>
    <x v="10"/>
  </r>
  <r>
    <x v="0"/>
    <n v="1185732"/>
    <d v="2021-11-03T00:00:00"/>
    <x v="3"/>
    <s v="Iowa"/>
    <x v="41"/>
    <x v="5"/>
    <n v="0.64999999999999991"/>
    <x v="5"/>
    <n v="3000"/>
    <n v="1949.9999999999998"/>
    <n v="780"/>
    <n v="0.4"/>
    <n v="2021"/>
    <x v="10"/>
    <x v="10"/>
  </r>
  <r>
    <x v="0"/>
    <n v="1185732"/>
    <d v="2021-12-02T00:00:00"/>
    <x v="3"/>
    <s v="Iowa"/>
    <x v="41"/>
    <x v="0"/>
    <n v="0.6"/>
    <x v="3"/>
    <n v="5500"/>
    <n v="3300"/>
    <n v="990"/>
    <n v="0.3"/>
    <n v="2021"/>
    <x v="11"/>
    <x v="11"/>
  </r>
  <r>
    <x v="0"/>
    <n v="1185732"/>
    <d v="2021-12-02T00:00:00"/>
    <x v="3"/>
    <s v="Iowa"/>
    <x v="41"/>
    <x v="1"/>
    <n v="0.5"/>
    <x v="0"/>
    <n v="3500"/>
    <n v="1750"/>
    <n v="612.5"/>
    <n v="0.35"/>
    <n v="2021"/>
    <x v="11"/>
    <x v="11"/>
  </r>
  <r>
    <x v="0"/>
    <n v="1185732"/>
    <d v="2021-12-02T00:00:00"/>
    <x v="3"/>
    <s v="Iowa"/>
    <x v="41"/>
    <x v="2"/>
    <n v="0.5"/>
    <x v="0"/>
    <n v="3000"/>
    <n v="1500"/>
    <n v="450"/>
    <n v="0.3"/>
    <n v="2021"/>
    <x v="11"/>
    <x v="11"/>
  </r>
  <r>
    <x v="0"/>
    <n v="1185732"/>
    <d v="2021-12-02T00:00:00"/>
    <x v="3"/>
    <s v="Iowa"/>
    <x v="41"/>
    <x v="3"/>
    <n v="0.5"/>
    <x v="0"/>
    <n v="2500"/>
    <n v="1250"/>
    <n v="375"/>
    <n v="0.3"/>
    <n v="2021"/>
    <x v="11"/>
    <x v="11"/>
  </r>
  <r>
    <x v="0"/>
    <n v="1185732"/>
    <d v="2021-12-02T00:00:00"/>
    <x v="3"/>
    <s v="Iowa"/>
    <x v="41"/>
    <x v="4"/>
    <n v="0.6"/>
    <x v="3"/>
    <n v="2500"/>
    <n v="1500"/>
    <n v="750"/>
    <n v="0.5"/>
    <n v="2021"/>
    <x v="11"/>
    <x v="11"/>
  </r>
  <r>
    <x v="0"/>
    <n v="1185732"/>
    <d v="2021-12-02T00:00:00"/>
    <x v="3"/>
    <s v="Iowa"/>
    <x v="41"/>
    <x v="5"/>
    <n v="0.64999999999999991"/>
    <x v="5"/>
    <n v="3500"/>
    <n v="2274.9999999999995"/>
    <n v="909.99999999999989"/>
    <n v="0.4"/>
    <n v="2021"/>
    <x v="11"/>
    <x v="11"/>
  </r>
  <r>
    <x v="0"/>
    <n v="1185732"/>
    <d v="2021-01-10T00:00:00"/>
    <x v="3"/>
    <s v="Wisconsin"/>
    <x v="42"/>
    <x v="0"/>
    <n v="0.35000000000000003"/>
    <x v="8"/>
    <n v="5000"/>
    <n v="1750.0000000000002"/>
    <n v="700.00000000000011"/>
    <n v="0.4"/>
    <n v="2021"/>
    <x v="0"/>
    <x v="0"/>
  </r>
  <r>
    <x v="0"/>
    <n v="1185732"/>
    <d v="2021-01-10T00:00:00"/>
    <x v="3"/>
    <s v="Wisconsin"/>
    <x v="42"/>
    <x v="1"/>
    <n v="0.35000000000000003"/>
    <x v="8"/>
    <n v="3000"/>
    <n v="1050"/>
    <n v="420"/>
    <n v="0.4"/>
    <n v="2021"/>
    <x v="0"/>
    <x v="0"/>
  </r>
  <r>
    <x v="0"/>
    <n v="1185732"/>
    <d v="2021-01-10T00:00:00"/>
    <x v="3"/>
    <s v="Wisconsin"/>
    <x v="42"/>
    <x v="2"/>
    <n v="0.25000000000000006"/>
    <x v="7"/>
    <n v="3000"/>
    <n v="750.00000000000011"/>
    <n v="262.5"/>
    <n v="0.35"/>
    <n v="2021"/>
    <x v="0"/>
    <x v="0"/>
  </r>
  <r>
    <x v="0"/>
    <n v="1185732"/>
    <d v="2021-01-10T00:00:00"/>
    <x v="3"/>
    <s v="Wisconsin"/>
    <x v="42"/>
    <x v="3"/>
    <n v="0.30000000000000004"/>
    <x v="9"/>
    <n v="1500"/>
    <n v="450.00000000000006"/>
    <n v="157.5"/>
    <n v="0.35"/>
    <n v="2021"/>
    <x v="0"/>
    <x v="0"/>
  </r>
  <r>
    <x v="0"/>
    <n v="1185732"/>
    <d v="2021-01-10T00:00:00"/>
    <x v="3"/>
    <s v="Wisconsin"/>
    <x v="42"/>
    <x v="4"/>
    <n v="0.44999999999999996"/>
    <x v="2"/>
    <n v="2000"/>
    <n v="899.99999999999989"/>
    <n v="269.99999999999994"/>
    <n v="0.3"/>
    <n v="2021"/>
    <x v="0"/>
    <x v="0"/>
  </r>
  <r>
    <x v="0"/>
    <n v="1185732"/>
    <d v="2021-01-10T00:00:00"/>
    <x v="3"/>
    <s v="Wisconsin"/>
    <x v="42"/>
    <x v="5"/>
    <n v="0.35000000000000003"/>
    <x v="8"/>
    <n v="3000"/>
    <n v="1050"/>
    <n v="420"/>
    <n v="0.4"/>
    <n v="2021"/>
    <x v="0"/>
    <x v="0"/>
  </r>
  <r>
    <x v="0"/>
    <n v="1185732"/>
    <d v="2021-02-10T00:00:00"/>
    <x v="3"/>
    <s v="Wisconsin"/>
    <x v="42"/>
    <x v="0"/>
    <n v="0.35000000000000003"/>
    <x v="8"/>
    <n v="5500"/>
    <n v="1925.0000000000002"/>
    <n v="770.00000000000011"/>
    <n v="0.4"/>
    <n v="2021"/>
    <x v="1"/>
    <x v="1"/>
  </r>
  <r>
    <x v="0"/>
    <n v="1185732"/>
    <d v="2021-02-10T00:00:00"/>
    <x v="3"/>
    <s v="Wisconsin"/>
    <x v="42"/>
    <x v="1"/>
    <n v="0.35000000000000003"/>
    <x v="8"/>
    <n v="2000"/>
    <n v="700.00000000000011"/>
    <n v="280.00000000000006"/>
    <n v="0.4"/>
    <n v="2021"/>
    <x v="1"/>
    <x v="1"/>
  </r>
  <r>
    <x v="0"/>
    <n v="1185732"/>
    <d v="2021-02-10T00:00:00"/>
    <x v="3"/>
    <s v="Wisconsin"/>
    <x v="42"/>
    <x v="2"/>
    <n v="0.25000000000000006"/>
    <x v="7"/>
    <n v="2500"/>
    <n v="625.00000000000011"/>
    <n v="218.75000000000003"/>
    <n v="0.35"/>
    <n v="2021"/>
    <x v="1"/>
    <x v="1"/>
  </r>
  <r>
    <x v="0"/>
    <n v="1185732"/>
    <d v="2021-02-10T00:00:00"/>
    <x v="3"/>
    <s v="Wisconsin"/>
    <x v="42"/>
    <x v="3"/>
    <n v="0.30000000000000004"/>
    <x v="9"/>
    <n v="1250"/>
    <n v="375.00000000000006"/>
    <n v="131.25"/>
    <n v="0.35"/>
    <n v="2021"/>
    <x v="1"/>
    <x v="1"/>
  </r>
  <r>
    <x v="0"/>
    <n v="1185732"/>
    <d v="2021-02-10T00:00:00"/>
    <x v="3"/>
    <s v="Wisconsin"/>
    <x v="42"/>
    <x v="4"/>
    <n v="0.44999999999999996"/>
    <x v="2"/>
    <n v="2000"/>
    <n v="899.99999999999989"/>
    <n v="269.99999999999994"/>
    <n v="0.3"/>
    <n v="2021"/>
    <x v="1"/>
    <x v="1"/>
  </r>
  <r>
    <x v="0"/>
    <n v="1185732"/>
    <d v="2021-02-10T00:00:00"/>
    <x v="3"/>
    <s v="Wisconsin"/>
    <x v="42"/>
    <x v="5"/>
    <n v="0.19999999999999996"/>
    <x v="12"/>
    <n v="3000"/>
    <n v="599.99999999999989"/>
    <n v="239.99999999999997"/>
    <n v="0.4"/>
    <n v="2021"/>
    <x v="1"/>
    <x v="1"/>
  </r>
  <r>
    <x v="0"/>
    <n v="1185732"/>
    <d v="2021-03-09T00:00:00"/>
    <x v="3"/>
    <s v="Wisconsin"/>
    <x v="42"/>
    <x v="0"/>
    <n v="0.25000000000000006"/>
    <x v="7"/>
    <n v="5200"/>
    <n v="1300.0000000000002"/>
    <n v="520.00000000000011"/>
    <n v="0.4"/>
    <n v="2021"/>
    <x v="2"/>
    <x v="2"/>
  </r>
  <r>
    <x v="0"/>
    <n v="1185732"/>
    <d v="2021-03-09T00:00:00"/>
    <x v="3"/>
    <s v="Wisconsin"/>
    <x v="42"/>
    <x v="1"/>
    <n v="0.25000000000000006"/>
    <x v="7"/>
    <n v="2250"/>
    <n v="562.50000000000011"/>
    <n v="225.00000000000006"/>
    <n v="0.4"/>
    <n v="2021"/>
    <x v="2"/>
    <x v="2"/>
  </r>
  <r>
    <x v="0"/>
    <n v="1185732"/>
    <d v="2021-03-09T00:00:00"/>
    <x v="3"/>
    <s v="Wisconsin"/>
    <x v="42"/>
    <x v="2"/>
    <n v="0.15000000000000002"/>
    <x v="17"/>
    <n v="2750"/>
    <n v="412.50000000000006"/>
    <n v="144.375"/>
    <n v="0.35"/>
    <n v="2021"/>
    <x v="2"/>
    <x v="2"/>
  </r>
  <r>
    <x v="0"/>
    <n v="1185732"/>
    <d v="2021-03-09T00:00:00"/>
    <x v="3"/>
    <s v="Wisconsin"/>
    <x v="42"/>
    <x v="3"/>
    <n v="0.19999999999999996"/>
    <x v="12"/>
    <n v="1250"/>
    <n v="249.99999999999994"/>
    <n v="87.499999999999972"/>
    <n v="0.35"/>
    <n v="2021"/>
    <x v="2"/>
    <x v="2"/>
  </r>
  <r>
    <x v="0"/>
    <n v="1185732"/>
    <d v="2021-03-09T00:00:00"/>
    <x v="3"/>
    <s v="Wisconsin"/>
    <x v="42"/>
    <x v="4"/>
    <n v="0.35000000000000003"/>
    <x v="8"/>
    <n v="1750"/>
    <n v="612.50000000000011"/>
    <n v="183.75000000000003"/>
    <n v="0.3"/>
    <n v="2021"/>
    <x v="2"/>
    <x v="2"/>
  </r>
  <r>
    <x v="0"/>
    <n v="1185732"/>
    <d v="2021-03-09T00:00:00"/>
    <x v="3"/>
    <s v="Wisconsin"/>
    <x v="42"/>
    <x v="5"/>
    <n v="0.25000000000000006"/>
    <x v="7"/>
    <n v="2750"/>
    <n v="687.50000000000011"/>
    <n v="275.00000000000006"/>
    <n v="0.4"/>
    <n v="2021"/>
    <x v="2"/>
    <x v="2"/>
  </r>
  <r>
    <x v="0"/>
    <n v="1185732"/>
    <d v="2021-04-10T00:00:00"/>
    <x v="3"/>
    <s v="Wisconsin"/>
    <x v="42"/>
    <x v="0"/>
    <n v="0.25000000000000006"/>
    <x v="7"/>
    <n v="5000"/>
    <n v="1250.0000000000002"/>
    <n v="500.00000000000011"/>
    <n v="0.4"/>
    <n v="2021"/>
    <x v="3"/>
    <x v="3"/>
  </r>
  <r>
    <x v="0"/>
    <n v="1185732"/>
    <d v="2021-04-10T00:00:00"/>
    <x v="3"/>
    <s v="Wisconsin"/>
    <x v="42"/>
    <x v="1"/>
    <n v="0.25000000000000006"/>
    <x v="7"/>
    <n v="2000"/>
    <n v="500.00000000000011"/>
    <n v="200.00000000000006"/>
    <n v="0.4"/>
    <n v="2021"/>
    <x v="3"/>
    <x v="3"/>
  </r>
  <r>
    <x v="0"/>
    <n v="1185732"/>
    <d v="2021-04-10T00:00:00"/>
    <x v="3"/>
    <s v="Wisconsin"/>
    <x v="42"/>
    <x v="2"/>
    <n v="0.15000000000000002"/>
    <x v="17"/>
    <n v="2000"/>
    <n v="300.00000000000006"/>
    <n v="105.00000000000001"/>
    <n v="0.35"/>
    <n v="2021"/>
    <x v="3"/>
    <x v="3"/>
  </r>
  <r>
    <x v="0"/>
    <n v="1185732"/>
    <d v="2021-04-10T00:00:00"/>
    <x v="3"/>
    <s v="Wisconsin"/>
    <x v="42"/>
    <x v="3"/>
    <n v="0.19999999999999996"/>
    <x v="12"/>
    <n v="1250"/>
    <n v="249.99999999999994"/>
    <n v="87.499999999999972"/>
    <n v="0.35"/>
    <n v="2021"/>
    <x v="3"/>
    <x v="3"/>
  </r>
  <r>
    <x v="0"/>
    <n v="1185732"/>
    <d v="2021-04-10T00:00:00"/>
    <x v="3"/>
    <s v="Wisconsin"/>
    <x v="42"/>
    <x v="4"/>
    <n v="0.65"/>
    <x v="5"/>
    <n v="1500"/>
    <n v="975"/>
    <n v="292.5"/>
    <n v="0.3"/>
    <n v="2021"/>
    <x v="3"/>
    <x v="3"/>
  </r>
  <r>
    <x v="0"/>
    <n v="1185732"/>
    <d v="2021-04-10T00:00:00"/>
    <x v="3"/>
    <s v="Wisconsin"/>
    <x v="42"/>
    <x v="5"/>
    <n v="0.5"/>
    <x v="0"/>
    <n v="2750"/>
    <n v="1375"/>
    <n v="550"/>
    <n v="0.4"/>
    <n v="2021"/>
    <x v="3"/>
    <x v="3"/>
  </r>
  <r>
    <x v="0"/>
    <n v="1185732"/>
    <d v="2021-05-11T00:00:00"/>
    <x v="3"/>
    <s v="Wisconsin"/>
    <x v="42"/>
    <x v="0"/>
    <n v="0.6"/>
    <x v="3"/>
    <n v="5450"/>
    <n v="3270"/>
    <n v="1308"/>
    <n v="0.4"/>
    <n v="2021"/>
    <x v="4"/>
    <x v="4"/>
  </r>
  <r>
    <x v="0"/>
    <n v="1185732"/>
    <d v="2021-05-11T00:00:00"/>
    <x v="3"/>
    <s v="Wisconsin"/>
    <x v="42"/>
    <x v="1"/>
    <n v="0.4"/>
    <x v="1"/>
    <n v="2500"/>
    <n v="1000"/>
    <n v="400"/>
    <n v="0.4"/>
    <n v="2021"/>
    <x v="4"/>
    <x v="4"/>
  </r>
  <r>
    <x v="0"/>
    <n v="1185732"/>
    <d v="2021-05-11T00:00:00"/>
    <x v="3"/>
    <s v="Wisconsin"/>
    <x v="42"/>
    <x v="2"/>
    <n v="0.35000000000000003"/>
    <x v="8"/>
    <n v="2250"/>
    <n v="787.50000000000011"/>
    <n v="275.625"/>
    <n v="0.35"/>
    <n v="2021"/>
    <x v="4"/>
    <x v="4"/>
  </r>
  <r>
    <x v="0"/>
    <n v="1185732"/>
    <d v="2021-05-11T00:00:00"/>
    <x v="3"/>
    <s v="Wisconsin"/>
    <x v="42"/>
    <x v="3"/>
    <n v="0.35000000000000003"/>
    <x v="8"/>
    <n v="1750"/>
    <n v="612.50000000000011"/>
    <n v="214.37500000000003"/>
    <n v="0.35"/>
    <n v="2021"/>
    <x v="4"/>
    <x v="4"/>
  </r>
  <r>
    <x v="0"/>
    <n v="1185732"/>
    <d v="2021-05-11T00:00:00"/>
    <x v="3"/>
    <s v="Wisconsin"/>
    <x v="42"/>
    <x v="4"/>
    <n v="0.44999999999999996"/>
    <x v="2"/>
    <n v="2000"/>
    <n v="899.99999999999989"/>
    <n v="269.99999999999994"/>
    <n v="0.3"/>
    <n v="2021"/>
    <x v="4"/>
    <x v="4"/>
  </r>
  <r>
    <x v="0"/>
    <n v="1185732"/>
    <d v="2021-05-11T00:00:00"/>
    <x v="3"/>
    <s v="Wisconsin"/>
    <x v="42"/>
    <x v="5"/>
    <n v="0.54999999999999993"/>
    <x v="4"/>
    <n v="3250"/>
    <n v="1787.4999999999998"/>
    <n v="715"/>
    <n v="0.4"/>
    <n v="2021"/>
    <x v="4"/>
    <x v="4"/>
  </r>
  <r>
    <x v="0"/>
    <n v="1185732"/>
    <d v="2021-06-10T00:00:00"/>
    <x v="3"/>
    <s v="Wisconsin"/>
    <x v="42"/>
    <x v="0"/>
    <n v="0.4"/>
    <x v="1"/>
    <n v="5750"/>
    <n v="2300"/>
    <n v="920"/>
    <n v="0.4"/>
    <n v="2021"/>
    <x v="5"/>
    <x v="5"/>
  </r>
  <r>
    <x v="0"/>
    <n v="1185732"/>
    <d v="2021-06-10T00:00:00"/>
    <x v="3"/>
    <s v="Wisconsin"/>
    <x v="42"/>
    <x v="1"/>
    <n v="0.35000000000000009"/>
    <x v="8"/>
    <n v="3250"/>
    <n v="1137.5000000000002"/>
    <n v="455.00000000000011"/>
    <n v="0.4"/>
    <n v="2021"/>
    <x v="5"/>
    <x v="5"/>
  </r>
  <r>
    <x v="0"/>
    <n v="1185732"/>
    <d v="2021-06-10T00:00:00"/>
    <x v="3"/>
    <s v="Wisconsin"/>
    <x v="42"/>
    <x v="2"/>
    <n v="0.30000000000000004"/>
    <x v="9"/>
    <n v="2000"/>
    <n v="600.00000000000011"/>
    <n v="210.00000000000003"/>
    <n v="0.35"/>
    <n v="2021"/>
    <x v="5"/>
    <x v="5"/>
  </r>
  <r>
    <x v="0"/>
    <n v="1185732"/>
    <d v="2021-06-10T00:00:00"/>
    <x v="3"/>
    <s v="Wisconsin"/>
    <x v="42"/>
    <x v="3"/>
    <n v="0.30000000000000004"/>
    <x v="9"/>
    <n v="1750"/>
    <n v="525.00000000000011"/>
    <n v="183.75000000000003"/>
    <n v="0.35"/>
    <n v="2021"/>
    <x v="5"/>
    <x v="5"/>
  </r>
  <r>
    <x v="0"/>
    <n v="1185732"/>
    <d v="2021-06-10T00:00:00"/>
    <x v="3"/>
    <s v="Wisconsin"/>
    <x v="42"/>
    <x v="4"/>
    <n v="0.4"/>
    <x v="1"/>
    <n v="1750"/>
    <n v="700"/>
    <n v="210"/>
    <n v="0.3"/>
    <n v="2021"/>
    <x v="5"/>
    <x v="5"/>
  </r>
  <r>
    <x v="0"/>
    <n v="1185732"/>
    <d v="2021-06-10T00:00:00"/>
    <x v="3"/>
    <s v="Wisconsin"/>
    <x v="42"/>
    <x v="5"/>
    <n v="0.60000000000000009"/>
    <x v="3"/>
    <n v="3250"/>
    <n v="1950.0000000000002"/>
    <n v="780.00000000000011"/>
    <n v="0.4"/>
    <n v="2021"/>
    <x v="5"/>
    <x v="5"/>
  </r>
  <r>
    <x v="0"/>
    <n v="1185732"/>
    <d v="2021-07-09T00:00:00"/>
    <x v="3"/>
    <s v="Wisconsin"/>
    <x v="42"/>
    <x v="0"/>
    <n v="0.55000000000000004"/>
    <x v="4"/>
    <n v="5500"/>
    <n v="3025.0000000000005"/>
    <n v="1210.0000000000002"/>
    <n v="0.4"/>
    <n v="2021"/>
    <x v="6"/>
    <x v="6"/>
  </r>
  <r>
    <x v="0"/>
    <n v="1185732"/>
    <d v="2021-07-09T00:00:00"/>
    <x v="3"/>
    <s v="Wisconsin"/>
    <x v="42"/>
    <x v="1"/>
    <n v="0.50000000000000011"/>
    <x v="0"/>
    <n v="3000"/>
    <n v="1500.0000000000002"/>
    <n v="600.00000000000011"/>
    <n v="0.4"/>
    <n v="2021"/>
    <x v="6"/>
    <x v="6"/>
  </r>
  <r>
    <x v="0"/>
    <n v="1185732"/>
    <d v="2021-07-09T00:00:00"/>
    <x v="3"/>
    <s v="Wisconsin"/>
    <x v="42"/>
    <x v="2"/>
    <n v="0.45"/>
    <x v="2"/>
    <n v="2250"/>
    <n v="1012.5"/>
    <n v="354.375"/>
    <n v="0.35"/>
    <n v="2021"/>
    <x v="6"/>
    <x v="6"/>
  </r>
  <r>
    <x v="0"/>
    <n v="1185732"/>
    <d v="2021-07-09T00:00:00"/>
    <x v="3"/>
    <s v="Wisconsin"/>
    <x v="42"/>
    <x v="3"/>
    <n v="0.45"/>
    <x v="2"/>
    <n v="1750"/>
    <n v="787.5"/>
    <n v="275.625"/>
    <n v="0.35"/>
    <n v="2021"/>
    <x v="6"/>
    <x v="6"/>
  </r>
  <r>
    <x v="0"/>
    <n v="1185732"/>
    <d v="2021-07-09T00:00:00"/>
    <x v="3"/>
    <s v="Wisconsin"/>
    <x v="42"/>
    <x v="4"/>
    <n v="0.55000000000000004"/>
    <x v="4"/>
    <n v="2000"/>
    <n v="1100"/>
    <n v="330"/>
    <n v="0.3"/>
    <n v="2021"/>
    <x v="6"/>
    <x v="6"/>
  </r>
  <r>
    <x v="0"/>
    <n v="1185732"/>
    <d v="2021-07-09T00:00:00"/>
    <x v="3"/>
    <s v="Wisconsin"/>
    <x v="42"/>
    <x v="5"/>
    <n v="0.60000000000000009"/>
    <x v="3"/>
    <n v="3750"/>
    <n v="2250.0000000000005"/>
    <n v="900.00000000000023"/>
    <n v="0.4"/>
    <n v="2021"/>
    <x v="6"/>
    <x v="6"/>
  </r>
  <r>
    <x v="0"/>
    <n v="1185732"/>
    <d v="2021-08-10T00:00:00"/>
    <x v="3"/>
    <s v="Wisconsin"/>
    <x v="42"/>
    <x v="0"/>
    <n v="0.5"/>
    <x v="0"/>
    <n v="5250"/>
    <n v="2625"/>
    <n v="1050"/>
    <n v="0.4"/>
    <n v="2021"/>
    <x v="7"/>
    <x v="7"/>
  </r>
  <r>
    <x v="0"/>
    <n v="1185732"/>
    <d v="2021-08-10T00:00:00"/>
    <x v="3"/>
    <s v="Wisconsin"/>
    <x v="42"/>
    <x v="1"/>
    <n v="0.45000000000000007"/>
    <x v="2"/>
    <n v="3000"/>
    <n v="1350.0000000000002"/>
    <n v="540.00000000000011"/>
    <n v="0.4"/>
    <n v="2021"/>
    <x v="7"/>
    <x v="7"/>
  </r>
  <r>
    <x v="0"/>
    <n v="1185732"/>
    <d v="2021-08-10T00:00:00"/>
    <x v="3"/>
    <s v="Wisconsin"/>
    <x v="42"/>
    <x v="2"/>
    <n v="0.4"/>
    <x v="1"/>
    <n v="2250"/>
    <n v="900"/>
    <n v="315"/>
    <n v="0.35"/>
    <n v="2021"/>
    <x v="7"/>
    <x v="7"/>
  </r>
  <r>
    <x v="0"/>
    <n v="1185732"/>
    <d v="2021-08-10T00:00:00"/>
    <x v="3"/>
    <s v="Wisconsin"/>
    <x v="42"/>
    <x v="3"/>
    <n v="0.4"/>
    <x v="1"/>
    <n v="2000"/>
    <n v="800"/>
    <n v="280"/>
    <n v="0.35"/>
    <n v="2021"/>
    <x v="7"/>
    <x v="7"/>
  </r>
  <r>
    <x v="0"/>
    <n v="1185732"/>
    <d v="2021-08-10T00:00:00"/>
    <x v="3"/>
    <s v="Wisconsin"/>
    <x v="42"/>
    <x v="4"/>
    <n v="0.5"/>
    <x v="0"/>
    <n v="1750"/>
    <n v="875"/>
    <n v="262.5"/>
    <n v="0.3"/>
    <n v="2021"/>
    <x v="7"/>
    <x v="7"/>
  </r>
  <r>
    <x v="0"/>
    <n v="1185732"/>
    <d v="2021-08-10T00:00:00"/>
    <x v="3"/>
    <s v="Wisconsin"/>
    <x v="42"/>
    <x v="5"/>
    <n v="0.55000000000000004"/>
    <x v="4"/>
    <n v="3500"/>
    <n v="1925.0000000000002"/>
    <n v="770.00000000000011"/>
    <n v="0.4"/>
    <n v="2021"/>
    <x v="7"/>
    <x v="7"/>
  </r>
  <r>
    <x v="0"/>
    <n v="1185732"/>
    <d v="2021-09-11T00:00:00"/>
    <x v="3"/>
    <s v="Wisconsin"/>
    <x v="42"/>
    <x v="0"/>
    <n v="0.35000000000000003"/>
    <x v="8"/>
    <n v="4750"/>
    <n v="1662.5000000000002"/>
    <n v="665.00000000000011"/>
    <n v="0.4"/>
    <n v="2021"/>
    <x v="8"/>
    <x v="8"/>
  </r>
  <r>
    <x v="0"/>
    <n v="1185732"/>
    <d v="2021-09-11T00:00:00"/>
    <x v="3"/>
    <s v="Wisconsin"/>
    <x v="42"/>
    <x v="1"/>
    <n v="0.3000000000000001"/>
    <x v="9"/>
    <n v="2750"/>
    <n v="825.00000000000023"/>
    <n v="330.00000000000011"/>
    <n v="0.4"/>
    <n v="2021"/>
    <x v="8"/>
    <x v="8"/>
  </r>
  <r>
    <x v="0"/>
    <n v="1185732"/>
    <d v="2021-09-11T00:00:00"/>
    <x v="3"/>
    <s v="Wisconsin"/>
    <x v="42"/>
    <x v="2"/>
    <n v="0.25000000000000006"/>
    <x v="7"/>
    <n v="1750"/>
    <n v="437.50000000000011"/>
    <n v="153.12500000000003"/>
    <n v="0.35"/>
    <n v="2021"/>
    <x v="8"/>
    <x v="8"/>
  </r>
  <r>
    <x v="0"/>
    <n v="1185732"/>
    <d v="2021-09-11T00:00:00"/>
    <x v="3"/>
    <s v="Wisconsin"/>
    <x v="42"/>
    <x v="3"/>
    <n v="0.25000000000000006"/>
    <x v="7"/>
    <n v="1500"/>
    <n v="375.00000000000006"/>
    <n v="131.25"/>
    <n v="0.35"/>
    <n v="2021"/>
    <x v="8"/>
    <x v="8"/>
  </r>
  <r>
    <x v="0"/>
    <n v="1185732"/>
    <d v="2021-09-11T00:00:00"/>
    <x v="3"/>
    <s v="Wisconsin"/>
    <x v="42"/>
    <x v="4"/>
    <n v="0.35000000000000003"/>
    <x v="8"/>
    <n v="1500"/>
    <n v="525"/>
    <n v="157.5"/>
    <n v="0.3"/>
    <n v="2021"/>
    <x v="8"/>
    <x v="8"/>
  </r>
  <r>
    <x v="0"/>
    <n v="1185732"/>
    <d v="2021-09-11T00:00:00"/>
    <x v="3"/>
    <s v="Wisconsin"/>
    <x v="42"/>
    <x v="5"/>
    <n v="0.4"/>
    <x v="1"/>
    <n v="2250"/>
    <n v="900"/>
    <n v="360"/>
    <n v="0.4"/>
    <n v="2021"/>
    <x v="8"/>
    <x v="8"/>
  </r>
  <r>
    <x v="0"/>
    <n v="1185732"/>
    <d v="2021-10-10T00:00:00"/>
    <x v="3"/>
    <s v="Wisconsin"/>
    <x v="42"/>
    <x v="0"/>
    <n v="0.44999999999999996"/>
    <x v="2"/>
    <n v="4000"/>
    <n v="1799.9999999999998"/>
    <n v="720"/>
    <n v="0.4"/>
    <n v="2021"/>
    <x v="9"/>
    <x v="9"/>
  </r>
  <r>
    <x v="0"/>
    <n v="1185732"/>
    <d v="2021-10-10T00:00:00"/>
    <x v="3"/>
    <s v="Wisconsin"/>
    <x v="42"/>
    <x v="1"/>
    <n v="0.35000000000000003"/>
    <x v="8"/>
    <n v="2500"/>
    <n v="875.00000000000011"/>
    <n v="350.00000000000006"/>
    <n v="0.4"/>
    <n v="2021"/>
    <x v="9"/>
    <x v="9"/>
  </r>
  <r>
    <x v="0"/>
    <n v="1185732"/>
    <d v="2021-10-10T00:00:00"/>
    <x v="3"/>
    <s v="Wisconsin"/>
    <x v="42"/>
    <x v="2"/>
    <n v="0.35000000000000003"/>
    <x v="8"/>
    <n v="1500"/>
    <n v="525"/>
    <n v="183.75"/>
    <n v="0.35"/>
    <n v="2021"/>
    <x v="9"/>
    <x v="9"/>
  </r>
  <r>
    <x v="0"/>
    <n v="1185732"/>
    <d v="2021-10-10T00:00:00"/>
    <x v="3"/>
    <s v="Wisconsin"/>
    <x v="42"/>
    <x v="3"/>
    <n v="0.35000000000000003"/>
    <x v="8"/>
    <n v="1500"/>
    <n v="525"/>
    <n v="183.75"/>
    <n v="0.35"/>
    <n v="2021"/>
    <x v="9"/>
    <x v="9"/>
  </r>
  <r>
    <x v="0"/>
    <n v="1185732"/>
    <d v="2021-10-10T00:00:00"/>
    <x v="3"/>
    <s v="Wisconsin"/>
    <x v="42"/>
    <x v="4"/>
    <n v="0.44999999999999996"/>
    <x v="2"/>
    <n v="1500"/>
    <n v="674.99999999999989"/>
    <n v="202.49999999999997"/>
    <n v="0.3"/>
    <n v="2021"/>
    <x v="9"/>
    <x v="9"/>
  </r>
  <r>
    <x v="0"/>
    <n v="1185732"/>
    <d v="2021-10-10T00:00:00"/>
    <x v="3"/>
    <s v="Wisconsin"/>
    <x v="42"/>
    <x v="5"/>
    <n v="0.49999999999999983"/>
    <x v="0"/>
    <n v="2750"/>
    <n v="1374.9999999999995"/>
    <n v="549.99999999999989"/>
    <n v="0.4"/>
    <n v="2021"/>
    <x v="9"/>
    <x v="9"/>
  </r>
  <r>
    <x v="0"/>
    <n v="1185732"/>
    <d v="2021-11-10T00:00:00"/>
    <x v="3"/>
    <s v="Wisconsin"/>
    <x v="42"/>
    <x v="0"/>
    <n v="0.44999999999999996"/>
    <x v="2"/>
    <n v="4250"/>
    <n v="1912.4999999999998"/>
    <n v="765"/>
    <n v="0.4"/>
    <n v="2021"/>
    <x v="10"/>
    <x v="10"/>
  </r>
  <r>
    <x v="0"/>
    <n v="1185732"/>
    <d v="2021-11-10T00:00:00"/>
    <x v="3"/>
    <s v="Wisconsin"/>
    <x v="42"/>
    <x v="1"/>
    <n v="0.35000000000000003"/>
    <x v="8"/>
    <n v="3250"/>
    <n v="1137.5"/>
    <n v="455"/>
    <n v="0.4"/>
    <n v="2021"/>
    <x v="10"/>
    <x v="10"/>
  </r>
  <r>
    <x v="0"/>
    <n v="1185732"/>
    <d v="2021-11-10T00:00:00"/>
    <x v="3"/>
    <s v="Wisconsin"/>
    <x v="42"/>
    <x v="2"/>
    <n v="0.35000000000000003"/>
    <x v="8"/>
    <n v="2700"/>
    <n v="945.00000000000011"/>
    <n v="330.75"/>
    <n v="0.35"/>
    <n v="2021"/>
    <x v="10"/>
    <x v="10"/>
  </r>
  <r>
    <x v="0"/>
    <n v="1185732"/>
    <d v="2021-11-10T00:00:00"/>
    <x v="3"/>
    <s v="Wisconsin"/>
    <x v="42"/>
    <x v="3"/>
    <n v="0.35000000000000003"/>
    <x v="8"/>
    <n v="2750"/>
    <n v="962.50000000000011"/>
    <n v="336.875"/>
    <n v="0.35"/>
    <n v="2021"/>
    <x v="10"/>
    <x v="10"/>
  </r>
  <r>
    <x v="0"/>
    <n v="1185732"/>
    <d v="2021-11-10T00:00:00"/>
    <x v="3"/>
    <s v="Wisconsin"/>
    <x v="42"/>
    <x v="4"/>
    <n v="0.6"/>
    <x v="3"/>
    <n v="2500"/>
    <n v="1500"/>
    <n v="450"/>
    <n v="0.3"/>
    <n v="2021"/>
    <x v="10"/>
    <x v="10"/>
  </r>
  <r>
    <x v="0"/>
    <n v="1185732"/>
    <d v="2021-11-10T00:00:00"/>
    <x v="3"/>
    <s v="Wisconsin"/>
    <x v="42"/>
    <x v="5"/>
    <n v="0.64999999999999991"/>
    <x v="5"/>
    <n v="3500"/>
    <n v="2274.9999999999995"/>
    <n v="909.99999999999989"/>
    <n v="0.4"/>
    <n v="2021"/>
    <x v="10"/>
    <x v="10"/>
  </r>
  <r>
    <x v="0"/>
    <n v="1185732"/>
    <d v="2021-12-09T00:00:00"/>
    <x v="3"/>
    <s v="Wisconsin"/>
    <x v="42"/>
    <x v="0"/>
    <n v="0.6"/>
    <x v="3"/>
    <n v="6000"/>
    <n v="3600"/>
    <n v="1440"/>
    <n v="0.4"/>
    <n v="2021"/>
    <x v="11"/>
    <x v="11"/>
  </r>
  <r>
    <x v="0"/>
    <n v="1185732"/>
    <d v="2021-12-09T00:00:00"/>
    <x v="3"/>
    <s v="Wisconsin"/>
    <x v="42"/>
    <x v="1"/>
    <n v="0.5"/>
    <x v="0"/>
    <n v="4000"/>
    <n v="2000"/>
    <n v="800"/>
    <n v="0.4"/>
    <n v="2021"/>
    <x v="11"/>
    <x v="11"/>
  </r>
  <r>
    <x v="0"/>
    <n v="1185732"/>
    <d v="2021-12-09T00:00:00"/>
    <x v="3"/>
    <s v="Wisconsin"/>
    <x v="42"/>
    <x v="2"/>
    <n v="0.5"/>
    <x v="0"/>
    <n v="3500"/>
    <n v="1750"/>
    <n v="612.5"/>
    <n v="0.35"/>
    <n v="2021"/>
    <x v="11"/>
    <x v="11"/>
  </r>
  <r>
    <x v="0"/>
    <n v="1185732"/>
    <d v="2021-12-09T00:00:00"/>
    <x v="3"/>
    <s v="Wisconsin"/>
    <x v="42"/>
    <x v="3"/>
    <n v="0.5"/>
    <x v="0"/>
    <n v="3000"/>
    <n v="1500"/>
    <n v="525"/>
    <n v="0.35"/>
    <n v="2021"/>
    <x v="11"/>
    <x v="11"/>
  </r>
  <r>
    <x v="0"/>
    <n v="1185732"/>
    <d v="2021-12-09T00:00:00"/>
    <x v="3"/>
    <s v="Wisconsin"/>
    <x v="42"/>
    <x v="4"/>
    <n v="0.6"/>
    <x v="3"/>
    <n v="3000"/>
    <n v="1800"/>
    <n v="540"/>
    <n v="0.3"/>
    <n v="2021"/>
    <x v="11"/>
    <x v="11"/>
  </r>
  <r>
    <x v="0"/>
    <n v="1185732"/>
    <d v="2021-12-09T00:00:00"/>
    <x v="3"/>
    <s v="Wisconsin"/>
    <x v="42"/>
    <x v="5"/>
    <n v="0.64999999999999991"/>
    <x v="5"/>
    <n v="4000"/>
    <n v="2599.9999999999995"/>
    <n v="1039.9999999999998"/>
    <n v="0.4"/>
    <n v="2021"/>
    <x v="11"/>
    <x v="11"/>
  </r>
  <r>
    <x v="0"/>
    <n v="1185732"/>
    <d v="2021-01-17T00:00:00"/>
    <x v="3"/>
    <s v="Indiana"/>
    <x v="43"/>
    <x v="0"/>
    <n v="0.35000000000000003"/>
    <x v="8"/>
    <n v="5000"/>
    <n v="1750.0000000000002"/>
    <n v="700.00000000000011"/>
    <n v="0.4"/>
    <n v="2021"/>
    <x v="0"/>
    <x v="0"/>
  </r>
  <r>
    <x v="0"/>
    <n v="1185732"/>
    <d v="2021-01-17T00:00:00"/>
    <x v="3"/>
    <s v="Indiana"/>
    <x v="43"/>
    <x v="1"/>
    <n v="0.35000000000000003"/>
    <x v="8"/>
    <n v="3000"/>
    <n v="1050"/>
    <n v="420"/>
    <n v="0.4"/>
    <n v="2021"/>
    <x v="0"/>
    <x v="0"/>
  </r>
  <r>
    <x v="0"/>
    <n v="1185732"/>
    <d v="2021-01-17T00:00:00"/>
    <x v="3"/>
    <s v="Indiana"/>
    <x v="43"/>
    <x v="2"/>
    <n v="0.25000000000000006"/>
    <x v="7"/>
    <n v="3000"/>
    <n v="750.00000000000011"/>
    <n v="300.00000000000006"/>
    <n v="0.4"/>
    <n v="2021"/>
    <x v="0"/>
    <x v="0"/>
  </r>
  <r>
    <x v="0"/>
    <n v="1185732"/>
    <d v="2021-01-17T00:00:00"/>
    <x v="3"/>
    <s v="Indiana"/>
    <x v="43"/>
    <x v="3"/>
    <n v="0.30000000000000004"/>
    <x v="9"/>
    <n v="1500"/>
    <n v="450.00000000000006"/>
    <n v="180.00000000000003"/>
    <n v="0.4"/>
    <n v="2021"/>
    <x v="0"/>
    <x v="0"/>
  </r>
  <r>
    <x v="0"/>
    <n v="1185732"/>
    <d v="2021-01-17T00:00:00"/>
    <x v="3"/>
    <s v="Indiana"/>
    <x v="43"/>
    <x v="4"/>
    <n v="0.44999999999999996"/>
    <x v="2"/>
    <n v="2000"/>
    <n v="899.99999999999989"/>
    <n v="360"/>
    <n v="0.4"/>
    <n v="2021"/>
    <x v="0"/>
    <x v="0"/>
  </r>
  <r>
    <x v="0"/>
    <n v="1185732"/>
    <d v="2021-01-17T00:00:00"/>
    <x v="3"/>
    <s v="Indiana"/>
    <x v="43"/>
    <x v="5"/>
    <n v="0.35000000000000003"/>
    <x v="8"/>
    <n v="3000"/>
    <n v="1050"/>
    <n v="420"/>
    <n v="0.4"/>
    <n v="2021"/>
    <x v="0"/>
    <x v="0"/>
  </r>
  <r>
    <x v="0"/>
    <n v="1185732"/>
    <d v="2021-02-17T00:00:00"/>
    <x v="3"/>
    <s v="Indiana"/>
    <x v="43"/>
    <x v="0"/>
    <n v="0.35000000000000003"/>
    <x v="8"/>
    <n v="5500"/>
    <n v="1925.0000000000002"/>
    <n v="770.00000000000011"/>
    <n v="0.4"/>
    <n v="2021"/>
    <x v="1"/>
    <x v="1"/>
  </r>
  <r>
    <x v="0"/>
    <n v="1185732"/>
    <d v="2021-02-17T00:00:00"/>
    <x v="3"/>
    <s v="Indiana"/>
    <x v="43"/>
    <x v="1"/>
    <n v="0.4"/>
    <x v="1"/>
    <n v="2000"/>
    <n v="800"/>
    <n v="320"/>
    <n v="0.4"/>
    <n v="2021"/>
    <x v="1"/>
    <x v="1"/>
  </r>
  <r>
    <x v="0"/>
    <n v="1185732"/>
    <d v="2021-02-17T00:00:00"/>
    <x v="3"/>
    <s v="Indiana"/>
    <x v="43"/>
    <x v="2"/>
    <n v="0.30000000000000004"/>
    <x v="9"/>
    <n v="3000"/>
    <n v="900.00000000000011"/>
    <n v="360.00000000000006"/>
    <n v="0.4"/>
    <n v="2021"/>
    <x v="1"/>
    <x v="1"/>
  </r>
  <r>
    <x v="0"/>
    <n v="1185732"/>
    <d v="2021-02-17T00:00:00"/>
    <x v="3"/>
    <s v="Indiana"/>
    <x v="43"/>
    <x v="3"/>
    <n v="0.35000000000000003"/>
    <x v="8"/>
    <n v="1750"/>
    <n v="612.50000000000011"/>
    <n v="245.00000000000006"/>
    <n v="0.4"/>
    <n v="2021"/>
    <x v="1"/>
    <x v="1"/>
  </r>
  <r>
    <x v="0"/>
    <n v="1185732"/>
    <d v="2021-02-17T00:00:00"/>
    <x v="3"/>
    <s v="Indiana"/>
    <x v="43"/>
    <x v="4"/>
    <n v="0.49999999999999994"/>
    <x v="0"/>
    <n v="2500"/>
    <n v="1249.9999999999998"/>
    <n v="499.99999999999994"/>
    <n v="0.4"/>
    <n v="2021"/>
    <x v="1"/>
    <x v="1"/>
  </r>
  <r>
    <x v="0"/>
    <n v="1185732"/>
    <d v="2021-02-17T00:00:00"/>
    <x v="3"/>
    <s v="Indiana"/>
    <x v="43"/>
    <x v="5"/>
    <n v="0.24999999999999994"/>
    <x v="7"/>
    <n v="3500"/>
    <n v="874.99999999999977"/>
    <n v="349.99999999999994"/>
    <n v="0.4"/>
    <n v="2021"/>
    <x v="1"/>
    <x v="1"/>
  </r>
  <r>
    <x v="0"/>
    <n v="1185732"/>
    <d v="2021-03-16T00:00:00"/>
    <x v="3"/>
    <s v="Indiana"/>
    <x v="43"/>
    <x v="0"/>
    <n v="0.30000000000000004"/>
    <x v="9"/>
    <n v="5700"/>
    <n v="1710.0000000000002"/>
    <n v="684.00000000000011"/>
    <n v="0.4"/>
    <n v="2021"/>
    <x v="2"/>
    <x v="2"/>
  </r>
  <r>
    <x v="0"/>
    <n v="1185732"/>
    <d v="2021-03-16T00:00:00"/>
    <x v="3"/>
    <s v="Indiana"/>
    <x v="43"/>
    <x v="1"/>
    <n v="0.30000000000000004"/>
    <x v="9"/>
    <n v="2750"/>
    <n v="825.00000000000011"/>
    <n v="330.00000000000006"/>
    <n v="0.4"/>
    <n v="2021"/>
    <x v="2"/>
    <x v="2"/>
  </r>
  <r>
    <x v="0"/>
    <n v="1185732"/>
    <d v="2021-03-16T00:00:00"/>
    <x v="3"/>
    <s v="Indiana"/>
    <x v="43"/>
    <x v="2"/>
    <n v="0.2"/>
    <x v="12"/>
    <n v="3250"/>
    <n v="650"/>
    <n v="260"/>
    <n v="0.4"/>
    <n v="2021"/>
    <x v="2"/>
    <x v="2"/>
  </r>
  <r>
    <x v="0"/>
    <n v="1185732"/>
    <d v="2021-03-16T00:00:00"/>
    <x v="3"/>
    <s v="Indiana"/>
    <x v="43"/>
    <x v="3"/>
    <n v="0.24999999999999994"/>
    <x v="7"/>
    <n v="1750"/>
    <n v="437.49999999999989"/>
    <n v="174.99999999999997"/>
    <n v="0.4"/>
    <n v="2021"/>
    <x v="2"/>
    <x v="2"/>
  </r>
  <r>
    <x v="0"/>
    <n v="1185732"/>
    <d v="2021-03-16T00:00:00"/>
    <x v="3"/>
    <s v="Indiana"/>
    <x v="43"/>
    <x v="4"/>
    <n v="0.4"/>
    <x v="1"/>
    <n v="2250"/>
    <n v="900"/>
    <n v="360"/>
    <n v="0.4"/>
    <n v="2021"/>
    <x v="2"/>
    <x v="2"/>
  </r>
  <r>
    <x v="0"/>
    <n v="1185732"/>
    <d v="2021-03-16T00:00:00"/>
    <x v="3"/>
    <s v="Indiana"/>
    <x v="43"/>
    <x v="5"/>
    <n v="0.30000000000000004"/>
    <x v="9"/>
    <n v="3250"/>
    <n v="975.00000000000011"/>
    <n v="390.00000000000006"/>
    <n v="0.4"/>
    <n v="2021"/>
    <x v="2"/>
    <x v="2"/>
  </r>
  <r>
    <x v="0"/>
    <n v="1185732"/>
    <d v="2021-04-17T00:00:00"/>
    <x v="3"/>
    <s v="Indiana"/>
    <x v="43"/>
    <x v="0"/>
    <n v="0.30000000000000004"/>
    <x v="9"/>
    <n v="5500"/>
    <n v="1650.0000000000002"/>
    <n v="660.00000000000011"/>
    <n v="0.4"/>
    <n v="2021"/>
    <x v="3"/>
    <x v="3"/>
  </r>
  <r>
    <x v="0"/>
    <n v="1185732"/>
    <d v="2021-04-17T00:00:00"/>
    <x v="3"/>
    <s v="Indiana"/>
    <x v="43"/>
    <x v="1"/>
    <n v="0.30000000000000004"/>
    <x v="9"/>
    <n v="2500"/>
    <n v="750.00000000000011"/>
    <n v="300.00000000000006"/>
    <n v="0.4"/>
    <n v="2021"/>
    <x v="3"/>
    <x v="3"/>
  </r>
  <r>
    <x v="0"/>
    <n v="1185732"/>
    <d v="2021-04-17T00:00:00"/>
    <x v="3"/>
    <s v="Indiana"/>
    <x v="43"/>
    <x v="2"/>
    <n v="0.2"/>
    <x v="12"/>
    <n v="2500"/>
    <n v="500"/>
    <n v="200"/>
    <n v="0.4"/>
    <n v="2021"/>
    <x v="3"/>
    <x v="3"/>
  </r>
  <r>
    <x v="0"/>
    <n v="1185732"/>
    <d v="2021-04-17T00:00:00"/>
    <x v="3"/>
    <s v="Indiana"/>
    <x v="43"/>
    <x v="3"/>
    <n v="0.24999999999999994"/>
    <x v="7"/>
    <n v="1750"/>
    <n v="437.49999999999989"/>
    <n v="174.99999999999997"/>
    <n v="0.4"/>
    <n v="2021"/>
    <x v="3"/>
    <x v="3"/>
  </r>
  <r>
    <x v="0"/>
    <n v="1185732"/>
    <d v="2021-04-17T00:00:00"/>
    <x v="3"/>
    <s v="Indiana"/>
    <x v="43"/>
    <x v="4"/>
    <n v="0.65"/>
    <x v="5"/>
    <n v="2000"/>
    <n v="1300"/>
    <n v="520"/>
    <n v="0.4"/>
    <n v="2021"/>
    <x v="3"/>
    <x v="3"/>
  </r>
  <r>
    <x v="0"/>
    <n v="1185732"/>
    <d v="2021-04-17T00:00:00"/>
    <x v="3"/>
    <s v="Indiana"/>
    <x v="43"/>
    <x v="5"/>
    <n v="0.5"/>
    <x v="0"/>
    <n v="3250"/>
    <n v="1625"/>
    <n v="650"/>
    <n v="0.4"/>
    <n v="2021"/>
    <x v="3"/>
    <x v="3"/>
  </r>
  <r>
    <x v="0"/>
    <n v="1185732"/>
    <d v="2021-05-18T00:00:00"/>
    <x v="3"/>
    <s v="Indiana"/>
    <x v="43"/>
    <x v="0"/>
    <n v="0.6"/>
    <x v="3"/>
    <n v="5950"/>
    <n v="3570"/>
    <n v="1428"/>
    <n v="0.4"/>
    <n v="2021"/>
    <x v="4"/>
    <x v="4"/>
  </r>
  <r>
    <x v="0"/>
    <n v="1185732"/>
    <d v="2021-05-18T00:00:00"/>
    <x v="3"/>
    <s v="Indiana"/>
    <x v="43"/>
    <x v="1"/>
    <n v="0.4"/>
    <x v="1"/>
    <n v="3000"/>
    <n v="1200"/>
    <n v="480"/>
    <n v="0.4"/>
    <n v="2021"/>
    <x v="4"/>
    <x v="4"/>
  </r>
  <r>
    <x v="0"/>
    <n v="1185732"/>
    <d v="2021-05-18T00:00:00"/>
    <x v="3"/>
    <s v="Indiana"/>
    <x v="43"/>
    <x v="2"/>
    <n v="0.35000000000000003"/>
    <x v="8"/>
    <n v="2750"/>
    <n v="962.50000000000011"/>
    <n v="385.00000000000006"/>
    <n v="0.4"/>
    <n v="2021"/>
    <x v="4"/>
    <x v="4"/>
  </r>
  <r>
    <x v="0"/>
    <n v="1185732"/>
    <d v="2021-05-18T00:00:00"/>
    <x v="3"/>
    <s v="Indiana"/>
    <x v="43"/>
    <x v="3"/>
    <n v="0.35000000000000003"/>
    <x v="8"/>
    <n v="2000"/>
    <n v="700.00000000000011"/>
    <n v="280.00000000000006"/>
    <n v="0.4"/>
    <n v="2021"/>
    <x v="4"/>
    <x v="4"/>
  </r>
  <r>
    <x v="0"/>
    <n v="1185732"/>
    <d v="2021-05-18T00:00:00"/>
    <x v="3"/>
    <s v="Indiana"/>
    <x v="43"/>
    <x v="4"/>
    <n v="0.44999999999999996"/>
    <x v="2"/>
    <n v="2250"/>
    <n v="1012.4999999999999"/>
    <n v="405"/>
    <n v="0.4"/>
    <n v="2021"/>
    <x v="4"/>
    <x v="4"/>
  </r>
  <r>
    <x v="0"/>
    <n v="1185732"/>
    <d v="2021-05-18T00:00:00"/>
    <x v="3"/>
    <s v="Indiana"/>
    <x v="43"/>
    <x v="5"/>
    <n v="0.54999999999999993"/>
    <x v="4"/>
    <n v="3500"/>
    <n v="1924.9999999999998"/>
    <n v="770"/>
    <n v="0.4"/>
    <n v="2021"/>
    <x v="4"/>
    <x v="4"/>
  </r>
  <r>
    <x v="0"/>
    <n v="1185732"/>
    <d v="2021-06-17T00:00:00"/>
    <x v="3"/>
    <s v="Indiana"/>
    <x v="43"/>
    <x v="0"/>
    <n v="0.45"/>
    <x v="2"/>
    <n v="6000"/>
    <n v="2700"/>
    <n v="1080"/>
    <n v="0.4"/>
    <n v="2021"/>
    <x v="5"/>
    <x v="5"/>
  </r>
  <r>
    <x v="0"/>
    <n v="1185732"/>
    <d v="2021-06-17T00:00:00"/>
    <x v="3"/>
    <s v="Indiana"/>
    <x v="43"/>
    <x v="1"/>
    <n v="0.40000000000000008"/>
    <x v="1"/>
    <n v="4250"/>
    <n v="1700.0000000000002"/>
    <n v="680.00000000000011"/>
    <n v="0.4"/>
    <n v="2021"/>
    <x v="5"/>
    <x v="5"/>
  </r>
  <r>
    <x v="0"/>
    <n v="1185732"/>
    <d v="2021-06-17T00:00:00"/>
    <x v="3"/>
    <s v="Indiana"/>
    <x v="43"/>
    <x v="2"/>
    <n v="0.35000000000000003"/>
    <x v="8"/>
    <n v="3000"/>
    <n v="1050"/>
    <n v="420"/>
    <n v="0.4"/>
    <n v="2021"/>
    <x v="5"/>
    <x v="5"/>
  </r>
  <r>
    <x v="0"/>
    <n v="1185732"/>
    <d v="2021-06-17T00:00:00"/>
    <x v="3"/>
    <s v="Indiana"/>
    <x v="43"/>
    <x v="3"/>
    <n v="0.35000000000000003"/>
    <x v="8"/>
    <n v="2750"/>
    <n v="962.50000000000011"/>
    <n v="385.00000000000006"/>
    <n v="0.4"/>
    <n v="2021"/>
    <x v="5"/>
    <x v="5"/>
  </r>
  <r>
    <x v="0"/>
    <n v="1185732"/>
    <d v="2021-06-17T00:00:00"/>
    <x v="3"/>
    <s v="Indiana"/>
    <x v="43"/>
    <x v="4"/>
    <n v="0.45"/>
    <x v="2"/>
    <n v="2750"/>
    <n v="1237.5"/>
    <n v="495"/>
    <n v="0.4"/>
    <n v="2021"/>
    <x v="5"/>
    <x v="5"/>
  </r>
  <r>
    <x v="0"/>
    <n v="1185732"/>
    <d v="2021-06-17T00:00:00"/>
    <x v="3"/>
    <s v="Indiana"/>
    <x v="43"/>
    <x v="5"/>
    <n v="0.65000000000000013"/>
    <x v="5"/>
    <n v="4250"/>
    <n v="2762.5000000000005"/>
    <n v="1105.0000000000002"/>
    <n v="0.4"/>
    <n v="2021"/>
    <x v="5"/>
    <x v="5"/>
  </r>
  <r>
    <x v="0"/>
    <n v="1185732"/>
    <d v="2021-07-16T00:00:00"/>
    <x v="3"/>
    <s v="Indiana"/>
    <x v="43"/>
    <x v="0"/>
    <n v="0.60000000000000009"/>
    <x v="3"/>
    <n v="6500"/>
    <n v="3900.0000000000005"/>
    <n v="1560.0000000000002"/>
    <n v="0.4"/>
    <n v="2021"/>
    <x v="6"/>
    <x v="6"/>
  </r>
  <r>
    <x v="0"/>
    <n v="1185732"/>
    <d v="2021-07-16T00:00:00"/>
    <x v="3"/>
    <s v="Indiana"/>
    <x v="43"/>
    <x v="1"/>
    <n v="0.55000000000000016"/>
    <x v="4"/>
    <n v="4000"/>
    <n v="2200.0000000000005"/>
    <n v="880.00000000000023"/>
    <n v="0.4"/>
    <n v="2021"/>
    <x v="6"/>
    <x v="6"/>
  </r>
  <r>
    <x v="0"/>
    <n v="1185732"/>
    <d v="2021-07-16T00:00:00"/>
    <x v="3"/>
    <s v="Indiana"/>
    <x v="43"/>
    <x v="2"/>
    <n v="0.5"/>
    <x v="0"/>
    <n v="3250"/>
    <n v="1625"/>
    <n v="650"/>
    <n v="0.4"/>
    <n v="2021"/>
    <x v="6"/>
    <x v="6"/>
  </r>
  <r>
    <x v="0"/>
    <n v="1185732"/>
    <d v="2021-07-16T00:00:00"/>
    <x v="3"/>
    <s v="Indiana"/>
    <x v="43"/>
    <x v="3"/>
    <n v="0.5"/>
    <x v="0"/>
    <n v="2750"/>
    <n v="1375"/>
    <n v="550"/>
    <n v="0.4"/>
    <n v="2021"/>
    <x v="6"/>
    <x v="6"/>
  </r>
  <r>
    <x v="0"/>
    <n v="1185732"/>
    <d v="2021-07-16T00:00:00"/>
    <x v="3"/>
    <s v="Indiana"/>
    <x v="43"/>
    <x v="4"/>
    <n v="0.60000000000000009"/>
    <x v="3"/>
    <n v="3000"/>
    <n v="1800.0000000000002"/>
    <n v="720.00000000000011"/>
    <n v="0.4"/>
    <n v="2021"/>
    <x v="6"/>
    <x v="6"/>
  </r>
  <r>
    <x v="0"/>
    <n v="1185732"/>
    <d v="2021-07-16T00:00:00"/>
    <x v="3"/>
    <s v="Indiana"/>
    <x v="43"/>
    <x v="5"/>
    <n v="0.65000000000000013"/>
    <x v="5"/>
    <n v="4750"/>
    <n v="3087.5000000000005"/>
    <n v="1235.0000000000002"/>
    <n v="0.4"/>
    <n v="2021"/>
    <x v="6"/>
    <x v="6"/>
  </r>
  <r>
    <x v="0"/>
    <n v="1185732"/>
    <d v="2021-08-17T00:00:00"/>
    <x v="3"/>
    <s v="Indiana"/>
    <x v="43"/>
    <x v="0"/>
    <n v="0.5"/>
    <x v="0"/>
    <n v="5250"/>
    <n v="2625"/>
    <n v="1050"/>
    <n v="0.4"/>
    <n v="2021"/>
    <x v="7"/>
    <x v="7"/>
  </r>
  <r>
    <x v="0"/>
    <n v="1185732"/>
    <d v="2021-08-17T00:00:00"/>
    <x v="3"/>
    <s v="Indiana"/>
    <x v="43"/>
    <x v="1"/>
    <n v="0.45000000000000007"/>
    <x v="2"/>
    <n v="3000"/>
    <n v="1350.0000000000002"/>
    <n v="540.00000000000011"/>
    <n v="0.4"/>
    <n v="2021"/>
    <x v="7"/>
    <x v="7"/>
  </r>
  <r>
    <x v="0"/>
    <n v="1185732"/>
    <d v="2021-08-17T00:00:00"/>
    <x v="3"/>
    <s v="Indiana"/>
    <x v="43"/>
    <x v="2"/>
    <n v="0.4"/>
    <x v="1"/>
    <n v="3000"/>
    <n v="1200"/>
    <n v="480"/>
    <n v="0.4"/>
    <n v="2021"/>
    <x v="7"/>
    <x v="7"/>
  </r>
  <r>
    <x v="0"/>
    <n v="1185732"/>
    <d v="2021-08-17T00:00:00"/>
    <x v="3"/>
    <s v="Indiana"/>
    <x v="43"/>
    <x v="3"/>
    <n v="0.4"/>
    <x v="1"/>
    <n v="2750"/>
    <n v="1100"/>
    <n v="440"/>
    <n v="0.4"/>
    <n v="2021"/>
    <x v="7"/>
    <x v="7"/>
  </r>
  <r>
    <x v="0"/>
    <n v="1185732"/>
    <d v="2021-08-17T00:00:00"/>
    <x v="3"/>
    <s v="Indiana"/>
    <x v="43"/>
    <x v="4"/>
    <n v="0.5"/>
    <x v="0"/>
    <n v="2500"/>
    <n v="1250"/>
    <n v="500"/>
    <n v="0.4"/>
    <n v="2021"/>
    <x v="7"/>
    <x v="7"/>
  </r>
  <r>
    <x v="0"/>
    <n v="1185732"/>
    <d v="2021-08-17T00:00:00"/>
    <x v="3"/>
    <s v="Indiana"/>
    <x v="43"/>
    <x v="5"/>
    <n v="0.55000000000000004"/>
    <x v="4"/>
    <n v="4250"/>
    <n v="2337.5"/>
    <n v="935"/>
    <n v="0.4"/>
    <n v="2021"/>
    <x v="7"/>
    <x v="7"/>
  </r>
  <r>
    <x v="0"/>
    <n v="1185732"/>
    <d v="2021-09-18T00:00:00"/>
    <x v="3"/>
    <s v="Indiana"/>
    <x v="43"/>
    <x v="0"/>
    <n v="0.35000000000000003"/>
    <x v="8"/>
    <n v="5500"/>
    <n v="1925.0000000000002"/>
    <n v="770.00000000000011"/>
    <n v="0.4"/>
    <n v="2021"/>
    <x v="8"/>
    <x v="8"/>
  </r>
  <r>
    <x v="0"/>
    <n v="1185732"/>
    <d v="2021-09-18T00:00:00"/>
    <x v="3"/>
    <s v="Indiana"/>
    <x v="43"/>
    <x v="1"/>
    <n v="0.3000000000000001"/>
    <x v="9"/>
    <n v="3500"/>
    <n v="1050.0000000000005"/>
    <n v="420.00000000000023"/>
    <n v="0.4"/>
    <n v="2021"/>
    <x v="8"/>
    <x v="8"/>
  </r>
  <r>
    <x v="0"/>
    <n v="1185732"/>
    <d v="2021-09-18T00:00:00"/>
    <x v="3"/>
    <s v="Indiana"/>
    <x v="43"/>
    <x v="2"/>
    <n v="0.25000000000000006"/>
    <x v="7"/>
    <n v="2500"/>
    <n v="625.00000000000011"/>
    <n v="250.00000000000006"/>
    <n v="0.4"/>
    <n v="2021"/>
    <x v="8"/>
    <x v="8"/>
  </r>
  <r>
    <x v="0"/>
    <n v="1185732"/>
    <d v="2021-09-18T00:00:00"/>
    <x v="3"/>
    <s v="Indiana"/>
    <x v="43"/>
    <x v="3"/>
    <n v="0.25000000000000006"/>
    <x v="7"/>
    <n v="2250"/>
    <n v="562.50000000000011"/>
    <n v="225.00000000000006"/>
    <n v="0.4"/>
    <n v="2021"/>
    <x v="8"/>
    <x v="8"/>
  </r>
  <r>
    <x v="0"/>
    <n v="1185732"/>
    <d v="2021-09-18T00:00:00"/>
    <x v="3"/>
    <s v="Indiana"/>
    <x v="43"/>
    <x v="4"/>
    <n v="0.35000000000000003"/>
    <x v="8"/>
    <n v="2250"/>
    <n v="787.50000000000011"/>
    <n v="315.00000000000006"/>
    <n v="0.4"/>
    <n v="2021"/>
    <x v="8"/>
    <x v="8"/>
  </r>
  <r>
    <x v="0"/>
    <n v="1185732"/>
    <d v="2021-09-18T00:00:00"/>
    <x v="3"/>
    <s v="Indiana"/>
    <x v="43"/>
    <x v="5"/>
    <n v="0.4"/>
    <x v="1"/>
    <n v="3000"/>
    <n v="1200"/>
    <n v="480"/>
    <n v="0.4"/>
    <n v="2021"/>
    <x v="8"/>
    <x v="8"/>
  </r>
  <r>
    <x v="0"/>
    <n v="1185732"/>
    <d v="2021-10-17T00:00:00"/>
    <x v="3"/>
    <s v="Indiana"/>
    <x v="43"/>
    <x v="0"/>
    <n v="0.44999999999999996"/>
    <x v="2"/>
    <n v="4250"/>
    <n v="1912.4999999999998"/>
    <n v="765"/>
    <n v="0.4"/>
    <n v="2021"/>
    <x v="9"/>
    <x v="9"/>
  </r>
  <r>
    <x v="0"/>
    <n v="1185732"/>
    <d v="2021-10-17T00:00:00"/>
    <x v="3"/>
    <s v="Indiana"/>
    <x v="43"/>
    <x v="1"/>
    <n v="0.35000000000000003"/>
    <x v="8"/>
    <n v="2750"/>
    <n v="962.50000000000011"/>
    <n v="385.00000000000006"/>
    <n v="0.4"/>
    <n v="2021"/>
    <x v="9"/>
    <x v="9"/>
  </r>
  <r>
    <x v="0"/>
    <n v="1185732"/>
    <d v="2021-10-17T00:00:00"/>
    <x v="3"/>
    <s v="Indiana"/>
    <x v="43"/>
    <x v="2"/>
    <n v="0.35000000000000003"/>
    <x v="8"/>
    <n v="1750"/>
    <n v="612.50000000000011"/>
    <n v="245.00000000000006"/>
    <n v="0.4"/>
    <n v="2021"/>
    <x v="9"/>
    <x v="9"/>
  </r>
  <r>
    <x v="0"/>
    <n v="1185732"/>
    <d v="2021-10-17T00:00:00"/>
    <x v="3"/>
    <s v="Indiana"/>
    <x v="43"/>
    <x v="3"/>
    <n v="0.35000000000000003"/>
    <x v="8"/>
    <n v="1750"/>
    <n v="612.50000000000011"/>
    <n v="245.00000000000006"/>
    <n v="0.4"/>
    <n v="2021"/>
    <x v="9"/>
    <x v="9"/>
  </r>
  <r>
    <x v="0"/>
    <n v="1185732"/>
    <d v="2021-10-17T00:00:00"/>
    <x v="3"/>
    <s v="Indiana"/>
    <x v="43"/>
    <x v="4"/>
    <n v="0.44999999999999996"/>
    <x v="2"/>
    <n v="1750"/>
    <n v="787.49999999999989"/>
    <n v="315"/>
    <n v="0.4"/>
    <n v="2021"/>
    <x v="9"/>
    <x v="9"/>
  </r>
  <r>
    <x v="0"/>
    <n v="1185732"/>
    <d v="2021-10-17T00:00:00"/>
    <x v="3"/>
    <s v="Indiana"/>
    <x v="43"/>
    <x v="5"/>
    <n v="0.49999999999999983"/>
    <x v="0"/>
    <n v="3000"/>
    <n v="1499.9999999999995"/>
    <n v="599.99999999999989"/>
    <n v="0.4"/>
    <n v="2021"/>
    <x v="9"/>
    <x v="9"/>
  </r>
  <r>
    <x v="0"/>
    <n v="1185732"/>
    <d v="2021-11-17T00:00:00"/>
    <x v="3"/>
    <s v="Indiana"/>
    <x v="43"/>
    <x v="0"/>
    <n v="0.44999999999999996"/>
    <x v="2"/>
    <n v="4500"/>
    <n v="2024.9999999999998"/>
    <n v="810"/>
    <n v="0.4"/>
    <n v="2021"/>
    <x v="10"/>
    <x v="10"/>
  </r>
  <r>
    <x v="0"/>
    <n v="1185732"/>
    <d v="2021-11-17T00:00:00"/>
    <x v="3"/>
    <s v="Indiana"/>
    <x v="43"/>
    <x v="1"/>
    <n v="0.35000000000000003"/>
    <x v="8"/>
    <n v="3500"/>
    <n v="1225.0000000000002"/>
    <n v="490.00000000000011"/>
    <n v="0.4"/>
    <n v="2021"/>
    <x v="10"/>
    <x v="10"/>
  </r>
  <r>
    <x v="0"/>
    <n v="1185732"/>
    <d v="2021-11-17T00:00:00"/>
    <x v="3"/>
    <s v="Indiana"/>
    <x v="43"/>
    <x v="2"/>
    <n v="0.35000000000000003"/>
    <x v="8"/>
    <n v="2950"/>
    <n v="1032.5"/>
    <n v="413"/>
    <n v="0.4"/>
    <n v="2021"/>
    <x v="10"/>
    <x v="10"/>
  </r>
  <r>
    <x v="0"/>
    <n v="1185732"/>
    <d v="2021-11-17T00:00:00"/>
    <x v="3"/>
    <s v="Indiana"/>
    <x v="43"/>
    <x v="3"/>
    <n v="0.4"/>
    <x v="1"/>
    <n v="3250"/>
    <n v="1300"/>
    <n v="520"/>
    <n v="0.4"/>
    <n v="2021"/>
    <x v="10"/>
    <x v="10"/>
  </r>
  <r>
    <x v="0"/>
    <n v="1185732"/>
    <d v="2021-11-17T00:00:00"/>
    <x v="3"/>
    <s v="Indiana"/>
    <x v="43"/>
    <x v="4"/>
    <n v="0.65"/>
    <x v="5"/>
    <n v="3000"/>
    <n v="1950"/>
    <n v="780"/>
    <n v="0.4"/>
    <n v="2021"/>
    <x v="10"/>
    <x v="10"/>
  </r>
  <r>
    <x v="0"/>
    <n v="1185732"/>
    <d v="2021-11-17T00:00:00"/>
    <x v="3"/>
    <s v="Indiana"/>
    <x v="43"/>
    <x v="5"/>
    <n v="0.7"/>
    <x v="6"/>
    <n v="4000"/>
    <n v="2800"/>
    <n v="1120"/>
    <n v="0.4"/>
    <n v="2021"/>
    <x v="10"/>
    <x v="10"/>
  </r>
  <r>
    <x v="0"/>
    <n v="1185732"/>
    <d v="2021-12-16T00:00:00"/>
    <x v="3"/>
    <s v="Indiana"/>
    <x v="43"/>
    <x v="0"/>
    <n v="0.65"/>
    <x v="5"/>
    <n v="6500"/>
    <n v="4225"/>
    <n v="1690"/>
    <n v="0.4"/>
    <n v="2021"/>
    <x v="11"/>
    <x v="11"/>
  </r>
  <r>
    <x v="0"/>
    <n v="1185732"/>
    <d v="2021-12-16T00:00:00"/>
    <x v="3"/>
    <s v="Indiana"/>
    <x v="43"/>
    <x v="1"/>
    <n v="0.55000000000000004"/>
    <x v="4"/>
    <n v="4500"/>
    <n v="2475"/>
    <n v="990"/>
    <n v="0.4"/>
    <n v="2021"/>
    <x v="11"/>
    <x v="11"/>
  </r>
  <r>
    <x v="0"/>
    <n v="1185732"/>
    <d v="2021-12-16T00:00:00"/>
    <x v="3"/>
    <s v="Indiana"/>
    <x v="43"/>
    <x v="2"/>
    <n v="0.55000000000000004"/>
    <x v="4"/>
    <n v="4000"/>
    <n v="2200"/>
    <n v="880"/>
    <n v="0.4"/>
    <n v="2021"/>
    <x v="11"/>
    <x v="11"/>
  </r>
  <r>
    <x v="0"/>
    <n v="1185732"/>
    <d v="2021-12-16T00:00:00"/>
    <x v="3"/>
    <s v="Indiana"/>
    <x v="43"/>
    <x v="3"/>
    <n v="0.55000000000000004"/>
    <x v="4"/>
    <n v="3500"/>
    <n v="1925.0000000000002"/>
    <n v="770.00000000000011"/>
    <n v="0.4"/>
    <n v="2021"/>
    <x v="11"/>
    <x v="11"/>
  </r>
  <r>
    <x v="0"/>
    <n v="1185732"/>
    <d v="2021-12-16T00:00:00"/>
    <x v="3"/>
    <s v="Indiana"/>
    <x v="43"/>
    <x v="4"/>
    <n v="0.65"/>
    <x v="5"/>
    <n v="3500"/>
    <n v="2275"/>
    <n v="910"/>
    <n v="0.4"/>
    <n v="2021"/>
    <x v="11"/>
    <x v="11"/>
  </r>
  <r>
    <x v="0"/>
    <n v="1185732"/>
    <d v="2021-12-16T00:00:00"/>
    <x v="3"/>
    <s v="Indiana"/>
    <x v="43"/>
    <x v="5"/>
    <n v="0.7"/>
    <x v="6"/>
    <n v="4500"/>
    <n v="3150"/>
    <n v="1260"/>
    <n v="0.4"/>
    <n v="2021"/>
    <x v="11"/>
    <x v="11"/>
  </r>
  <r>
    <x v="0"/>
    <n v="1185732"/>
    <d v="2021-01-24T00:00:00"/>
    <x v="0"/>
    <s v="West Virginia"/>
    <x v="31"/>
    <x v="0"/>
    <n v="0.35000000000000003"/>
    <x v="8"/>
    <n v="4250"/>
    <n v="1487.5000000000002"/>
    <n v="595.00000000000011"/>
    <n v="0.4"/>
    <n v="2021"/>
    <x v="0"/>
    <x v="0"/>
  </r>
  <r>
    <x v="0"/>
    <n v="1185732"/>
    <d v="2021-01-24T00:00:00"/>
    <x v="0"/>
    <s v="West Virginia"/>
    <x v="31"/>
    <x v="1"/>
    <n v="0.35000000000000003"/>
    <x v="8"/>
    <n v="2250"/>
    <n v="787.50000000000011"/>
    <n v="275.625"/>
    <n v="0.35"/>
    <n v="2021"/>
    <x v="0"/>
    <x v="0"/>
  </r>
  <r>
    <x v="0"/>
    <n v="1185732"/>
    <d v="2021-01-24T00:00:00"/>
    <x v="0"/>
    <s v="West Virginia"/>
    <x v="31"/>
    <x v="2"/>
    <n v="0.25000000000000006"/>
    <x v="7"/>
    <n v="2250"/>
    <n v="562.50000000000011"/>
    <n v="196.87500000000003"/>
    <n v="0.35"/>
    <n v="2021"/>
    <x v="0"/>
    <x v="0"/>
  </r>
  <r>
    <x v="0"/>
    <n v="1185732"/>
    <d v="2021-01-24T00:00:00"/>
    <x v="0"/>
    <s v="West Virginia"/>
    <x v="31"/>
    <x v="3"/>
    <n v="0.3"/>
    <x v="9"/>
    <n v="750"/>
    <n v="225"/>
    <n v="78.75"/>
    <n v="0.35"/>
    <n v="2021"/>
    <x v="0"/>
    <x v="0"/>
  </r>
  <r>
    <x v="0"/>
    <n v="1185732"/>
    <d v="2021-01-24T00:00:00"/>
    <x v="0"/>
    <s v="West Virginia"/>
    <x v="31"/>
    <x v="4"/>
    <n v="0.45"/>
    <x v="2"/>
    <n v="1250"/>
    <n v="562.5"/>
    <n v="168.75"/>
    <n v="0.3"/>
    <n v="2021"/>
    <x v="0"/>
    <x v="0"/>
  </r>
  <r>
    <x v="0"/>
    <n v="1185732"/>
    <d v="2021-01-24T00:00:00"/>
    <x v="0"/>
    <s v="West Virginia"/>
    <x v="31"/>
    <x v="5"/>
    <n v="0.35000000000000003"/>
    <x v="8"/>
    <n v="2250"/>
    <n v="787.50000000000011"/>
    <n v="236.25000000000003"/>
    <n v="0.3"/>
    <n v="2021"/>
    <x v="0"/>
    <x v="0"/>
  </r>
  <r>
    <x v="0"/>
    <n v="1185732"/>
    <d v="2021-02-22T00:00:00"/>
    <x v="0"/>
    <s v="West Virginia"/>
    <x v="31"/>
    <x v="0"/>
    <n v="0.35000000000000003"/>
    <x v="8"/>
    <n v="4750"/>
    <n v="1662.5000000000002"/>
    <n v="665.00000000000011"/>
    <n v="0.4"/>
    <n v="2021"/>
    <x v="1"/>
    <x v="1"/>
  </r>
  <r>
    <x v="0"/>
    <n v="1185732"/>
    <d v="2021-02-22T00:00:00"/>
    <x v="0"/>
    <s v="West Virginia"/>
    <x v="31"/>
    <x v="1"/>
    <n v="0.35000000000000003"/>
    <x v="8"/>
    <n v="1250"/>
    <n v="437.50000000000006"/>
    <n v="153.125"/>
    <n v="0.35"/>
    <n v="2021"/>
    <x v="1"/>
    <x v="1"/>
  </r>
  <r>
    <x v="0"/>
    <n v="1185732"/>
    <d v="2021-02-22T00:00:00"/>
    <x v="0"/>
    <s v="West Virginia"/>
    <x v="31"/>
    <x v="2"/>
    <n v="0.25000000000000006"/>
    <x v="7"/>
    <n v="1750"/>
    <n v="437.50000000000011"/>
    <n v="153.12500000000003"/>
    <n v="0.35"/>
    <n v="2021"/>
    <x v="1"/>
    <x v="1"/>
  </r>
  <r>
    <x v="0"/>
    <n v="1185732"/>
    <d v="2021-02-22T00:00:00"/>
    <x v="0"/>
    <s v="West Virginia"/>
    <x v="31"/>
    <x v="3"/>
    <n v="0.3"/>
    <x v="9"/>
    <n v="500"/>
    <n v="150"/>
    <n v="52.5"/>
    <n v="0.35"/>
    <n v="2021"/>
    <x v="1"/>
    <x v="1"/>
  </r>
  <r>
    <x v="0"/>
    <n v="1185732"/>
    <d v="2021-02-22T00:00:00"/>
    <x v="0"/>
    <s v="West Virginia"/>
    <x v="31"/>
    <x v="4"/>
    <n v="0.45"/>
    <x v="2"/>
    <n v="1250"/>
    <n v="562.5"/>
    <n v="168.75"/>
    <n v="0.3"/>
    <n v="2021"/>
    <x v="1"/>
    <x v="1"/>
  </r>
  <r>
    <x v="0"/>
    <n v="1185732"/>
    <d v="2021-02-22T00:00:00"/>
    <x v="0"/>
    <s v="West Virginia"/>
    <x v="31"/>
    <x v="5"/>
    <n v="0.35000000000000003"/>
    <x v="8"/>
    <n v="2250"/>
    <n v="787.50000000000011"/>
    <n v="236.25000000000003"/>
    <n v="0.3"/>
    <n v="2021"/>
    <x v="1"/>
    <x v="1"/>
  </r>
  <r>
    <x v="0"/>
    <n v="1185732"/>
    <d v="2021-03-20T00:00:00"/>
    <x v="0"/>
    <s v="West Virginia"/>
    <x v="31"/>
    <x v="0"/>
    <n v="0.35000000000000003"/>
    <x v="8"/>
    <n v="4450"/>
    <n v="1557.5000000000002"/>
    <n v="623.00000000000011"/>
    <n v="0.4"/>
    <n v="2021"/>
    <x v="2"/>
    <x v="2"/>
  </r>
  <r>
    <x v="0"/>
    <n v="1185732"/>
    <d v="2021-03-20T00:00:00"/>
    <x v="0"/>
    <s v="West Virginia"/>
    <x v="31"/>
    <x v="1"/>
    <n v="0.35000000000000003"/>
    <x v="8"/>
    <n v="1500"/>
    <n v="525"/>
    <n v="183.75"/>
    <n v="0.35"/>
    <n v="2021"/>
    <x v="2"/>
    <x v="2"/>
  </r>
  <r>
    <x v="0"/>
    <n v="1185732"/>
    <d v="2021-03-20T00:00:00"/>
    <x v="0"/>
    <s v="West Virginia"/>
    <x v="31"/>
    <x v="2"/>
    <n v="0.25000000000000006"/>
    <x v="7"/>
    <n v="1750"/>
    <n v="437.50000000000011"/>
    <n v="153.12500000000003"/>
    <n v="0.35"/>
    <n v="2021"/>
    <x v="2"/>
    <x v="2"/>
  </r>
  <r>
    <x v="0"/>
    <n v="1185732"/>
    <d v="2021-03-20T00:00:00"/>
    <x v="0"/>
    <s v="West Virginia"/>
    <x v="31"/>
    <x v="3"/>
    <n v="0.3"/>
    <x v="9"/>
    <n v="250"/>
    <n v="75"/>
    <n v="26.25"/>
    <n v="0.35"/>
    <n v="2021"/>
    <x v="2"/>
    <x v="2"/>
  </r>
  <r>
    <x v="0"/>
    <n v="1185732"/>
    <d v="2021-03-20T00:00:00"/>
    <x v="0"/>
    <s v="West Virginia"/>
    <x v="31"/>
    <x v="4"/>
    <n v="0.45"/>
    <x v="2"/>
    <n v="750"/>
    <n v="337.5"/>
    <n v="101.25"/>
    <n v="0.3"/>
    <n v="2021"/>
    <x v="2"/>
    <x v="2"/>
  </r>
  <r>
    <x v="0"/>
    <n v="1185732"/>
    <d v="2021-03-20T00:00:00"/>
    <x v="0"/>
    <s v="West Virginia"/>
    <x v="31"/>
    <x v="5"/>
    <n v="0.35000000000000003"/>
    <x v="8"/>
    <n v="1750"/>
    <n v="612.50000000000011"/>
    <n v="183.75000000000003"/>
    <n v="0.3"/>
    <n v="2021"/>
    <x v="2"/>
    <x v="2"/>
  </r>
  <r>
    <x v="0"/>
    <n v="1185732"/>
    <d v="2021-04-21T00:00:00"/>
    <x v="0"/>
    <s v="West Virginia"/>
    <x v="31"/>
    <x v="0"/>
    <n v="0.35000000000000003"/>
    <x v="8"/>
    <n v="4250"/>
    <n v="1487.5000000000002"/>
    <n v="595.00000000000011"/>
    <n v="0.4"/>
    <n v="2021"/>
    <x v="3"/>
    <x v="3"/>
  </r>
  <r>
    <x v="0"/>
    <n v="1185732"/>
    <d v="2021-04-21T00:00:00"/>
    <x v="0"/>
    <s v="West Virginia"/>
    <x v="31"/>
    <x v="1"/>
    <n v="0.35000000000000003"/>
    <x v="8"/>
    <n v="1250"/>
    <n v="437.50000000000006"/>
    <n v="153.125"/>
    <n v="0.35"/>
    <n v="2021"/>
    <x v="3"/>
    <x v="3"/>
  </r>
  <r>
    <x v="0"/>
    <n v="1185732"/>
    <d v="2021-04-21T00:00:00"/>
    <x v="0"/>
    <s v="West Virginia"/>
    <x v="31"/>
    <x v="2"/>
    <n v="0.25000000000000006"/>
    <x v="7"/>
    <n v="1250"/>
    <n v="312.50000000000006"/>
    <n v="109.37500000000001"/>
    <n v="0.35"/>
    <n v="2021"/>
    <x v="3"/>
    <x v="3"/>
  </r>
  <r>
    <x v="0"/>
    <n v="1185732"/>
    <d v="2021-04-21T00:00:00"/>
    <x v="0"/>
    <s v="West Virginia"/>
    <x v="31"/>
    <x v="3"/>
    <n v="0.3"/>
    <x v="9"/>
    <n v="500"/>
    <n v="150"/>
    <n v="52.5"/>
    <n v="0.35"/>
    <n v="2021"/>
    <x v="3"/>
    <x v="3"/>
  </r>
  <r>
    <x v="0"/>
    <n v="1185732"/>
    <d v="2021-04-21T00:00:00"/>
    <x v="0"/>
    <s v="West Virginia"/>
    <x v="31"/>
    <x v="4"/>
    <n v="0.45"/>
    <x v="2"/>
    <n v="500"/>
    <n v="225"/>
    <n v="67.5"/>
    <n v="0.3"/>
    <n v="2021"/>
    <x v="3"/>
    <x v="3"/>
  </r>
  <r>
    <x v="0"/>
    <n v="1185732"/>
    <d v="2021-04-21T00:00:00"/>
    <x v="0"/>
    <s v="West Virginia"/>
    <x v="31"/>
    <x v="5"/>
    <n v="0.35000000000000003"/>
    <x v="8"/>
    <n v="2000"/>
    <n v="700.00000000000011"/>
    <n v="210.00000000000003"/>
    <n v="0.3"/>
    <n v="2021"/>
    <x v="3"/>
    <x v="3"/>
  </r>
  <r>
    <x v="0"/>
    <n v="1185732"/>
    <d v="2021-05-20T00:00:00"/>
    <x v="0"/>
    <s v="West Virginia"/>
    <x v="31"/>
    <x v="0"/>
    <n v="0.49999999999999994"/>
    <x v="0"/>
    <n v="4700"/>
    <n v="2349.9999999999995"/>
    <n v="939.99999999999989"/>
    <n v="0.4"/>
    <n v="2021"/>
    <x v="4"/>
    <x v="4"/>
  </r>
  <r>
    <x v="0"/>
    <n v="1185732"/>
    <d v="2021-05-20T00:00:00"/>
    <x v="0"/>
    <s v="West Virginia"/>
    <x v="31"/>
    <x v="1"/>
    <n v="0.45"/>
    <x v="2"/>
    <n v="1750"/>
    <n v="787.5"/>
    <n v="275.625"/>
    <n v="0.35"/>
    <n v="2021"/>
    <x v="4"/>
    <x v="4"/>
  </r>
  <r>
    <x v="0"/>
    <n v="1185732"/>
    <d v="2021-05-20T00:00:00"/>
    <x v="0"/>
    <s v="West Virginia"/>
    <x v="31"/>
    <x v="2"/>
    <n v="0.4"/>
    <x v="1"/>
    <n v="1500"/>
    <n v="600"/>
    <n v="210"/>
    <n v="0.35"/>
    <n v="2021"/>
    <x v="4"/>
    <x v="4"/>
  </r>
  <r>
    <x v="0"/>
    <n v="1185732"/>
    <d v="2021-05-20T00:00:00"/>
    <x v="0"/>
    <s v="West Virginia"/>
    <x v="31"/>
    <x v="3"/>
    <n v="0.4"/>
    <x v="1"/>
    <n v="1000"/>
    <n v="400"/>
    <n v="140"/>
    <n v="0.35"/>
    <n v="2021"/>
    <x v="4"/>
    <x v="4"/>
  </r>
  <r>
    <x v="0"/>
    <n v="1185732"/>
    <d v="2021-05-20T00:00:00"/>
    <x v="0"/>
    <s v="West Virginia"/>
    <x v="31"/>
    <x v="4"/>
    <n v="0.49999999999999994"/>
    <x v="0"/>
    <n v="1250"/>
    <n v="624.99999999999989"/>
    <n v="187.49999999999997"/>
    <n v="0.3"/>
    <n v="2021"/>
    <x v="4"/>
    <x v="4"/>
  </r>
  <r>
    <x v="0"/>
    <n v="1185732"/>
    <d v="2021-05-20T00:00:00"/>
    <x v="0"/>
    <s v="West Virginia"/>
    <x v="31"/>
    <x v="5"/>
    <n v="0.54999999999999993"/>
    <x v="4"/>
    <n v="2500"/>
    <n v="1374.9999999999998"/>
    <n v="412.49999999999994"/>
    <n v="0.3"/>
    <n v="2021"/>
    <x v="4"/>
    <x v="4"/>
  </r>
  <r>
    <x v="0"/>
    <n v="1185732"/>
    <d v="2021-06-22T00:00:00"/>
    <x v="0"/>
    <s v="West Virginia"/>
    <x v="31"/>
    <x v="0"/>
    <n v="0.49999999999999994"/>
    <x v="0"/>
    <n v="5000"/>
    <n v="2499.9999999999995"/>
    <n v="999.99999999999989"/>
    <n v="0.4"/>
    <n v="2021"/>
    <x v="5"/>
    <x v="5"/>
  </r>
  <r>
    <x v="0"/>
    <n v="1185732"/>
    <d v="2021-06-22T00:00:00"/>
    <x v="0"/>
    <s v="West Virginia"/>
    <x v="31"/>
    <x v="1"/>
    <n v="0.45"/>
    <x v="2"/>
    <n v="2500"/>
    <n v="1125"/>
    <n v="393.75"/>
    <n v="0.35"/>
    <n v="2021"/>
    <x v="5"/>
    <x v="5"/>
  </r>
  <r>
    <x v="0"/>
    <n v="1185732"/>
    <d v="2021-06-22T00:00:00"/>
    <x v="0"/>
    <s v="West Virginia"/>
    <x v="31"/>
    <x v="2"/>
    <n v="0.4"/>
    <x v="1"/>
    <n v="1750"/>
    <n v="700"/>
    <n v="244.99999999999997"/>
    <n v="0.35"/>
    <n v="2021"/>
    <x v="5"/>
    <x v="5"/>
  </r>
  <r>
    <x v="0"/>
    <n v="1185732"/>
    <d v="2021-06-22T00:00:00"/>
    <x v="0"/>
    <s v="West Virginia"/>
    <x v="31"/>
    <x v="3"/>
    <n v="0.4"/>
    <x v="1"/>
    <n v="1500"/>
    <n v="600"/>
    <n v="210"/>
    <n v="0.35"/>
    <n v="2021"/>
    <x v="5"/>
    <x v="5"/>
  </r>
  <r>
    <x v="0"/>
    <n v="1185732"/>
    <d v="2021-06-22T00:00:00"/>
    <x v="0"/>
    <s v="West Virginia"/>
    <x v="31"/>
    <x v="4"/>
    <n v="0.49999999999999994"/>
    <x v="0"/>
    <n v="1500"/>
    <n v="749.99999999999989"/>
    <n v="224.99999999999997"/>
    <n v="0.3"/>
    <n v="2021"/>
    <x v="5"/>
    <x v="5"/>
  </r>
  <r>
    <x v="0"/>
    <n v="1185732"/>
    <d v="2021-06-22T00:00:00"/>
    <x v="0"/>
    <s v="West Virginia"/>
    <x v="31"/>
    <x v="5"/>
    <n v="0.54999999999999993"/>
    <x v="4"/>
    <n v="3000"/>
    <n v="1649.9999999999998"/>
    <n v="494.99999999999989"/>
    <n v="0.3"/>
    <n v="2021"/>
    <x v="5"/>
    <x v="5"/>
  </r>
  <r>
    <x v="0"/>
    <n v="1185732"/>
    <d v="2021-07-20T00:00:00"/>
    <x v="0"/>
    <s v="West Virginia"/>
    <x v="31"/>
    <x v="0"/>
    <n v="0.49999999999999994"/>
    <x v="0"/>
    <n v="5250"/>
    <n v="2624.9999999999995"/>
    <n v="1049.9999999999998"/>
    <n v="0.4"/>
    <n v="2021"/>
    <x v="6"/>
    <x v="6"/>
  </r>
  <r>
    <x v="0"/>
    <n v="1185732"/>
    <d v="2021-07-20T00:00:00"/>
    <x v="0"/>
    <s v="West Virginia"/>
    <x v="31"/>
    <x v="1"/>
    <n v="0.45"/>
    <x v="2"/>
    <n v="2750"/>
    <n v="1237.5"/>
    <n v="433.125"/>
    <n v="0.35"/>
    <n v="2021"/>
    <x v="6"/>
    <x v="6"/>
  </r>
  <r>
    <x v="0"/>
    <n v="1185732"/>
    <d v="2021-07-20T00:00:00"/>
    <x v="0"/>
    <s v="West Virginia"/>
    <x v="31"/>
    <x v="2"/>
    <n v="0.4"/>
    <x v="1"/>
    <n v="2000"/>
    <n v="800"/>
    <n v="280"/>
    <n v="0.35"/>
    <n v="2021"/>
    <x v="6"/>
    <x v="6"/>
  </r>
  <r>
    <x v="0"/>
    <n v="1185732"/>
    <d v="2021-07-20T00:00:00"/>
    <x v="0"/>
    <s v="West Virginia"/>
    <x v="31"/>
    <x v="3"/>
    <n v="0.4"/>
    <x v="1"/>
    <n v="1500"/>
    <n v="600"/>
    <n v="210"/>
    <n v="0.35"/>
    <n v="2021"/>
    <x v="6"/>
    <x v="6"/>
  </r>
  <r>
    <x v="0"/>
    <n v="1185732"/>
    <d v="2021-07-20T00:00:00"/>
    <x v="0"/>
    <s v="West Virginia"/>
    <x v="31"/>
    <x v="4"/>
    <n v="0.49999999999999994"/>
    <x v="0"/>
    <n v="1750"/>
    <n v="874.99999999999989"/>
    <n v="262.49999999999994"/>
    <n v="0.3"/>
    <n v="2021"/>
    <x v="6"/>
    <x v="6"/>
  </r>
  <r>
    <x v="0"/>
    <n v="1185732"/>
    <d v="2021-07-20T00:00:00"/>
    <x v="0"/>
    <s v="West Virginia"/>
    <x v="31"/>
    <x v="5"/>
    <n v="0.54999999999999993"/>
    <x v="4"/>
    <n v="3500"/>
    <n v="1924.9999999999998"/>
    <n v="577.49999999999989"/>
    <n v="0.3"/>
    <n v="2021"/>
    <x v="6"/>
    <x v="6"/>
  </r>
  <r>
    <x v="0"/>
    <n v="1185732"/>
    <d v="2021-08-21T00:00:00"/>
    <x v="0"/>
    <s v="West Virginia"/>
    <x v="31"/>
    <x v="0"/>
    <n v="0.49999999999999994"/>
    <x v="0"/>
    <n v="5000"/>
    <n v="2499.9999999999995"/>
    <n v="999.99999999999989"/>
    <n v="0.4"/>
    <n v="2021"/>
    <x v="7"/>
    <x v="7"/>
  </r>
  <r>
    <x v="0"/>
    <n v="1185732"/>
    <d v="2021-08-21T00:00:00"/>
    <x v="0"/>
    <s v="West Virginia"/>
    <x v="31"/>
    <x v="1"/>
    <n v="0.45"/>
    <x v="2"/>
    <n v="2750"/>
    <n v="1237.5"/>
    <n v="433.125"/>
    <n v="0.35"/>
    <n v="2021"/>
    <x v="7"/>
    <x v="7"/>
  </r>
  <r>
    <x v="0"/>
    <n v="1185732"/>
    <d v="2021-08-21T00:00:00"/>
    <x v="0"/>
    <s v="West Virginia"/>
    <x v="31"/>
    <x v="2"/>
    <n v="0.4"/>
    <x v="1"/>
    <n v="2000"/>
    <n v="800"/>
    <n v="280"/>
    <n v="0.35"/>
    <n v="2021"/>
    <x v="7"/>
    <x v="7"/>
  </r>
  <r>
    <x v="0"/>
    <n v="1185732"/>
    <d v="2021-08-21T00:00:00"/>
    <x v="0"/>
    <s v="West Virginia"/>
    <x v="31"/>
    <x v="3"/>
    <n v="0.4"/>
    <x v="1"/>
    <n v="1500"/>
    <n v="600"/>
    <n v="210"/>
    <n v="0.35"/>
    <n v="2021"/>
    <x v="7"/>
    <x v="7"/>
  </r>
  <r>
    <x v="0"/>
    <n v="1185732"/>
    <d v="2021-08-21T00:00:00"/>
    <x v="0"/>
    <s v="West Virginia"/>
    <x v="31"/>
    <x v="4"/>
    <n v="0.49999999999999994"/>
    <x v="0"/>
    <n v="1250"/>
    <n v="624.99999999999989"/>
    <n v="187.49999999999997"/>
    <n v="0.3"/>
    <n v="2021"/>
    <x v="7"/>
    <x v="7"/>
  </r>
  <r>
    <x v="0"/>
    <n v="1185732"/>
    <d v="2021-08-21T00:00:00"/>
    <x v="0"/>
    <s v="West Virginia"/>
    <x v="31"/>
    <x v="5"/>
    <n v="0.54999999999999993"/>
    <x v="4"/>
    <n v="3000"/>
    <n v="1649.9999999999998"/>
    <n v="494.99999999999989"/>
    <n v="0.3"/>
    <n v="2021"/>
    <x v="7"/>
    <x v="7"/>
  </r>
  <r>
    <x v="0"/>
    <n v="1185732"/>
    <d v="2021-09-20T00:00:00"/>
    <x v="0"/>
    <s v="West Virginia"/>
    <x v="31"/>
    <x v="0"/>
    <n v="0.49999999999999994"/>
    <x v="0"/>
    <n v="4250"/>
    <n v="2124.9999999999995"/>
    <n v="849.99999999999989"/>
    <n v="0.4"/>
    <n v="2021"/>
    <x v="8"/>
    <x v="8"/>
  </r>
  <r>
    <x v="0"/>
    <n v="1185732"/>
    <d v="2021-09-20T00:00:00"/>
    <x v="0"/>
    <s v="West Virginia"/>
    <x v="31"/>
    <x v="1"/>
    <n v="0.45"/>
    <x v="2"/>
    <n v="2250"/>
    <n v="1012.5"/>
    <n v="354.375"/>
    <n v="0.35"/>
    <n v="2021"/>
    <x v="8"/>
    <x v="8"/>
  </r>
  <r>
    <x v="0"/>
    <n v="1185732"/>
    <d v="2021-09-20T00:00:00"/>
    <x v="0"/>
    <s v="West Virginia"/>
    <x v="31"/>
    <x v="2"/>
    <n v="0.4"/>
    <x v="1"/>
    <n v="1250"/>
    <n v="500"/>
    <n v="175"/>
    <n v="0.35"/>
    <n v="2021"/>
    <x v="8"/>
    <x v="8"/>
  </r>
  <r>
    <x v="0"/>
    <n v="1185732"/>
    <d v="2021-09-20T00:00:00"/>
    <x v="0"/>
    <s v="West Virginia"/>
    <x v="31"/>
    <x v="3"/>
    <n v="0.4"/>
    <x v="1"/>
    <n v="1000"/>
    <n v="400"/>
    <n v="140"/>
    <n v="0.35"/>
    <n v="2021"/>
    <x v="8"/>
    <x v="8"/>
  </r>
  <r>
    <x v="0"/>
    <n v="1185732"/>
    <d v="2021-09-20T00:00:00"/>
    <x v="0"/>
    <s v="West Virginia"/>
    <x v="31"/>
    <x v="4"/>
    <n v="0.49999999999999994"/>
    <x v="0"/>
    <n v="1000"/>
    <n v="499.99999999999994"/>
    <n v="149.99999999999997"/>
    <n v="0.3"/>
    <n v="2021"/>
    <x v="8"/>
    <x v="8"/>
  </r>
  <r>
    <x v="0"/>
    <n v="1185732"/>
    <d v="2021-09-20T00:00:00"/>
    <x v="0"/>
    <s v="West Virginia"/>
    <x v="31"/>
    <x v="5"/>
    <n v="0.54999999999999993"/>
    <x v="4"/>
    <n v="2000"/>
    <n v="1099.9999999999998"/>
    <n v="329.99999999999994"/>
    <n v="0.3"/>
    <n v="2021"/>
    <x v="8"/>
    <x v="8"/>
  </r>
  <r>
    <x v="0"/>
    <n v="1185732"/>
    <d v="2021-10-22T00:00:00"/>
    <x v="0"/>
    <s v="West Virginia"/>
    <x v="31"/>
    <x v="0"/>
    <n v="0.54999999999999993"/>
    <x v="4"/>
    <n v="3750"/>
    <n v="2062.4999999999995"/>
    <n v="824.99999999999989"/>
    <n v="0.4"/>
    <n v="2021"/>
    <x v="9"/>
    <x v="9"/>
  </r>
  <r>
    <x v="0"/>
    <n v="1185732"/>
    <d v="2021-10-22T00:00:00"/>
    <x v="0"/>
    <s v="West Virginia"/>
    <x v="31"/>
    <x v="1"/>
    <n v="0.5"/>
    <x v="0"/>
    <n v="2000"/>
    <n v="1000"/>
    <n v="350"/>
    <n v="0.35"/>
    <n v="2021"/>
    <x v="9"/>
    <x v="9"/>
  </r>
  <r>
    <x v="0"/>
    <n v="1185732"/>
    <d v="2021-10-22T00:00:00"/>
    <x v="0"/>
    <s v="West Virginia"/>
    <x v="31"/>
    <x v="2"/>
    <n v="0.5"/>
    <x v="0"/>
    <n v="1000"/>
    <n v="500"/>
    <n v="175"/>
    <n v="0.35"/>
    <n v="2021"/>
    <x v="9"/>
    <x v="9"/>
  </r>
  <r>
    <x v="0"/>
    <n v="1185732"/>
    <d v="2021-10-22T00:00:00"/>
    <x v="0"/>
    <s v="West Virginia"/>
    <x v="31"/>
    <x v="3"/>
    <n v="0.5"/>
    <x v="0"/>
    <n v="750"/>
    <n v="375"/>
    <n v="131.25"/>
    <n v="0.35"/>
    <n v="2021"/>
    <x v="9"/>
    <x v="9"/>
  </r>
  <r>
    <x v="0"/>
    <n v="1185732"/>
    <d v="2021-10-22T00:00:00"/>
    <x v="0"/>
    <s v="West Virginia"/>
    <x v="31"/>
    <x v="4"/>
    <n v="0.6"/>
    <x v="3"/>
    <n v="750"/>
    <n v="450"/>
    <n v="135"/>
    <n v="0.3"/>
    <n v="2021"/>
    <x v="9"/>
    <x v="9"/>
  </r>
  <r>
    <x v="0"/>
    <n v="1185732"/>
    <d v="2021-10-22T00:00:00"/>
    <x v="0"/>
    <s v="West Virginia"/>
    <x v="31"/>
    <x v="5"/>
    <n v="0.64999999999999991"/>
    <x v="5"/>
    <n v="2000"/>
    <n v="1299.9999999999998"/>
    <n v="389.99999999999994"/>
    <n v="0.3"/>
    <n v="2021"/>
    <x v="9"/>
    <x v="9"/>
  </r>
  <r>
    <x v="0"/>
    <n v="1185732"/>
    <d v="2021-11-21T00:00:00"/>
    <x v="0"/>
    <s v="West Virginia"/>
    <x v="31"/>
    <x v="0"/>
    <n v="0.6"/>
    <x v="3"/>
    <n v="3500"/>
    <n v="2100"/>
    <n v="840"/>
    <n v="0.4"/>
    <n v="2021"/>
    <x v="10"/>
    <x v="10"/>
  </r>
  <r>
    <x v="0"/>
    <n v="1185732"/>
    <d v="2021-11-21T00:00:00"/>
    <x v="0"/>
    <s v="West Virginia"/>
    <x v="31"/>
    <x v="1"/>
    <n v="0.5"/>
    <x v="0"/>
    <n v="1750"/>
    <n v="875"/>
    <n v="306.25"/>
    <n v="0.35"/>
    <n v="2021"/>
    <x v="10"/>
    <x v="10"/>
  </r>
  <r>
    <x v="0"/>
    <n v="1185732"/>
    <d v="2021-11-21T00:00:00"/>
    <x v="0"/>
    <s v="West Virginia"/>
    <x v="31"/>
    <x v="2"/>
    <n v="0.5"/>
    <x v="0"/>
    <n v="1700"/>
    <n v="850"/>
    <n v="297.5"/>
    <n v="0.35"/>
    <n v="2021"/>
    <x v="10"/>
    <x v="10"/>
  </r>
  <r>
    <x v="0"/>
    <n v="1185732"/>
    <d v="2021-11-21T00:00:00"/>
    <x v="0"/>
    <s v="West Virginia"/>
    <x v="31"/>
    <x v="3"/>
    <n v="0.5"/>
    <x v="0"/>
    <n v="1500"/>
    <n v="750"/>
    <n v="262.5"/>
    <n v="0.35"/>
    <n v="2021"/>
    <x v="10"/>
    <x v="10"/>
  </r>
  <r>
    <x v="0"/>
    <n v="1185732"/>
    <d v="2021-11-21T00:00:00"/>
    <x v="0"/>
    <s v="West Virginia"/>
    <x v="31"/>
    <x v="4"/>
    <n v="0.6"/>
    <x v="3"/>
    <n v="1250"/>
    <n v="750"/>
    <n v="225"/>
    <n v="0.3"/>
    <n v="2021"/>
    <x v="10"/>
    <x v="10"/>
  </r>
  <r>
    <x v="0"/>
    <n v="1185732"/>
    <d v="2021-11-21T00:00:00"/>
    <x v="0"/>
    <s v="West Virginia"/>
    <x v="31"/>
    <x v="5"/>
    <n v="0.64999999999999991"/>
    <x v="5"/>
    <n v="2250"/>
    <n v="1462.4999999999998"/>
    <n v="438.74999999999994"/>
    <n v="0.3"/>
    <n v="2021"/>
    <x v="10"/>
    <x v="10"/>
  </r>
  <r>
    <x v="0"/>
    <n v="1185732"/>
    <d v="2021-12-20T00:00:00"/>
    <x v="0"/>
    <s v="West Virginia"/>
    <x v="31"/>
    <x v="0"/>
    <n v="0.6"/>
    <x v="3"/>
    <n v="4500"/>
    <n v="2700"/>
    <n v="1080"/>
    <n v="0.4"/>
    <n v="2021"/>
    <x v="11"/>
    <x v="11"/>
  </r>
  <r>
    <x v="0"/>
    <n v="1185732"/>
    <d v="2021-12-20T00:00:00"/>
    <x v="0"/>
    <s v="West Virginia"/>
    <x v="31"/>
    <x v="1"/>
    <n v="0.5"/>
    <x v="0"/>
    <n v="2500"/>
    <n v="1250"/>
    <n v="437.5"/>
    <n v="0.35"/>
    <n v="2021"/>
    <x v="11"/>
    <x v="11"/>
  </r>
  <r>
    <x v="0"/>
    <n v="1185732"/>
    <d v="2021-12-20T00:00:00"/>
    <x v="0"/>
    <s v="West Virginia"/>
    <x v="31"/>
    <x v="2"/>
    <n v="0.5"/>
    <x v="0"/>
    <n v="2250"/>
    <n v="1125"/>
    <n v="393.75"/>
    <n v="0.35"/>
    <n v="2021"/>
    <x v="11"/>
    <x v="11"/>
  </r>
  <r>
    <x v="0"/>
    <n v="1185732"/>
    <d v="2021-12-20T00:00:00"/>
    <x v="0"/>
    <s v="West Virginia"/>
    <x v="31"/>
    <x v="3"/>
    <n v="0.5"/>
    <x v="0"/>
    <n v="1750"/>
    <n v="875"/>
    <n v="306.25"/>
    <n v="0.35"/>
    <n v="2021"/>
    <x v="11"/>
    <x v="11"/>
  </r>
  <r>
    <x v="0"/>
    <n v="1185732"/>
    <d v="2021-12-20T00:00:00"/>
    <x v="0"/>
    <s v="West Virginia"/>
    <x v="31"/>
    <x v="4"/>
    <n v="0.6"/>
    <x v="3"/>
    <n v="1750"/>
    <n v="1050"/>
    <n v="315"/>
    <n v="0.3"/>
    <n v="2021"/>
    <x v="11"/>
    <x v="11"/>
  </r>
  <r>
    <x v="0"/>
    <n v="1185732"/>
    <d v="2021-12-20T00:00:00"/>
    <x v="0"/>
    <s v="West Virginia"/>
    <x v="31"/>
    <x v="5"/>
    <n v="0.64999999999999991"/>
    <x v="5"/>
    <n v="2750"/>
    <n v="1787.4999999999998"/>
    <n v="536.24999999999989"/>
    <n v="0.3"/>
    <n v="2021"/>
    <x v="11"/>
    <x v="11"/>
  </r>
  <r>
    <x v="0"/>
    <n v="1185732"/>
    <d v="2021-01-17T00:00:00"/>
    <x v="0"/>
    <s v="Maryland"/>
    <x v="44"/>
    <x v="0"/>
    <n v="0.4"/>
    <x v="1"/>
    <n v="5250"/>
    <n v="2100"/>
    <n v="735"/>
    <n v="0.35"/>
    <n v="2021"/>
    <x v="0"/>
    <x v="0"/>
  </r>
  <r>
    <x v="0"/>
    <n v="1185732"/>
    <d v="2021-01-17T00:00:00"/>
    <x v="0"/>
    <s v="Maryland"/>
    <x v="44"/>
    <x v="1"/>
    <n v="0.4"/>
    <x v="1"/>
    <n v="3250"/>
    <n v="1300"/>
    <n v="454.99999999999994"/>
    <n v="0.35"/>
    <n v="2021"/>
    <x v="0"/>
    <x v="0"/>
  </r>
  <r>
    <x v="0"/>
    <n v="1185732"/>
    <d v="2021-01-17T00:00:00"/>
    <x v="0"/>
    <s v="Maryland"/>
    <x v="44"/>
    <x v="2"/>
    <n v="0.30000000000000004"/>
    <x v="9"/>
    <n v="3250"/>
    <n v="975.00000000000011"/>
    <n v="390.00000000000006"/>
    <n v="0.4"/>
    <n v="2021"/>
    <x v="0"/>
    <x v="0"/>
  </r>
  <r>
    <x v="0"/>
    <n v="1185732"/>
    <d v="2021-01-17T00:00:00"/>
    <x v="0"/>
    <s v="Maryland"/>
    <x v="44"/>
    <x v="3"/>
    <n v="0.35"/>
    <x v="8"/>
    <n v="1750"/>
    <n v="612.5"/>
    <n v="245"/>
    <n v="0.4"/>
    <n v="2021"/>
    <x v="0"/>
    <x v="0"/>
  </r>
  <r>
    <x v="0"/>
    <n v="1185732"/>
    <d v="2021-01-17T00:00:00"/>
    <x v="0"/>
    <s v="Maryland"/>
    <x v="44"/>
    <x v="4"/>
    <n v="0.5"/>
    <x v="0"/>
    <n v="2250"/>
    <n v="1125"/>
    <n v="337.5"/>
    <n v="0.3"/>
    <n v="2021"/>
    <x v="0"/>
    <x v="0"/>
  </r>
  <r>
    <x v="0"/>
    <n v="1185732"/>
    <d v="2021-01-17T00:00:00"/>
    <x v="0"/>
    <s v="Maryland"/>
    <x v="44"/>
    <x v="5"/>
    <n v="0.4"/>
    <x v="1"/>
    <n v="3250"/>
    <n v="1300"/>
    <n v="520"/>
    <n v="0.4"/>
    <n v="2021"/>
    <x v="0"/>
    <x v="0"/>
  </r>
  <r>
    <x v="0"/>
    <n v="1185732"/>
    <d v="2021-02-15T00:00:00"/>
    <x v="0"/>
    <s v="Maryland"/>
    <x v="44"/>
    <x v="0"/>
    <n v="0.4"/>
    <x v="1"/>
    <n v="5750"/>
    <n v="2300"/>
    <n v="805"/>
    <n v="0.35"/>
    <n v="2021"/>
    <x v="1"/>
    <x v="1"/>
  </r>
  <r>
    <x v="0"/>
    <n v="1185732"/>
    <d v="2021-02-15T00:00:00"/>
    <x v="0"/>
    <s v="Maryland"/>
    <x v="44"/>
    <x v="1"/>
    <n v="0.4"/>
    <x v="1"/>
    <n v="2250"/>
    <n v="900"/>
    <n v="315"/>
    <n v="0.35"/>
    <n v="2021"/>
    <x v="1"/>
    <x v="1"/>
  </r>
  <r>
    <x v="0"/>
    <n v="1185732"/>
    <d v="2021-02-15T00:00:00"/>
    <x v="0"/>
    <s v="Maryland"/>
    <x v="44"/>
    <x v="2"/>
    <n v="0.30000000000000004"/>
    <x v="9"/>
    <n v="2750"/>
    <n v="825.00000000000011"/>
    <n v="330.00000000000006"/>
    <n v="0.4"/>
    <n v="2021"/>
    <x v="1"/>
    <x v="1"/>
  </r>
  <r>
    <x v="0"/>
    <n v="1185732"/>
    <d v="2021-02-15T00:00:00"/>
    <x v="0"/>
    <s v="Maryland"/>
    <x v="44"/>
    <x v="3"/>
    <n v="0.35"/>
    <x v="8"/>
    <n v="1500"/>
    <n v="525"/>
    <n v="210"/>
    <n v="0.4"/>
    <n v="2021"/>
    <x v="1"/>
    <x v="1"/>
  </r>
  <r>
    <x v="0"/>
    <n v="1185732"/>
    <d v="2021-02-15T00:00:00"/>
    <x v="0"/>
    <s v="Maryland"/>
    <x v="44"/>
    <x v="4"/>
    <n v="0.5"/>
    <x v="0"/>
    <n v="2250"/>
    <n v="1125"/>
    <n v="337.5"/>
    <n v="0.3"/>
    <n v="2021"/>
    <x v="1"/>
    <x v="1"/>
  </r>
  <r>
    <x v="0"/>
    <n v="1185732"/>
    <d v="2021-02-15T00:00:00"/>
    <x v="0"/>
    <s v="Maryland"/>
    <x v="44"/>
    <x v="5"/>
    <n v="0.4"/>
    <x v="1"/>
    <n v="3250"/>
    <n v="1300"/>
    <n v="520"/>
    <n v="0.4"/>
    <n v="2021"/>
    <x v="1"/>
    <x v="1"/>
  </r>
  <r>
    <x v="0"/>
    <n v="1185732"/>
    <d v="2021-03-13T00:00:00"/>
    <x v="0"/>
    <s v="Maryland"/>
    <x v="44"/>
    <x v="0"/>
    <n v="0.4"/>
    <x v="1"/>
    <n v="5450"/>
    <n v="2180"/>
    <n v="763"/>
    <n v="0.35"/>
    <n v="2021"/>
    <x v="2"/>
    <x v="2"/>
  </r>
  <r>
    <x v="0"/>
    <n v="1185732"/>
    <d v="2021-03-13T00:00:00"/>
    <x v="0"/>
    <s v="Maryland"/>
    <x v="44"/>
    <x v="1"/>
    <n v="0.4"/>
    <x v="1"/>
    <n v="2500"/>
    <n v="1000"/>
    <n v="350"/>
    <n v="0.35"/>
    <n v="2021"/>
    <x v="2"/>
    <x v="2"/>
  </r>
  <r>
    <x v="0"/>
    <n v="1185732"/>
    <d v="2021-03-13T00:00:00"/>
    <x v="0"/>
    <s v="Maryland"/>
    <x v="44"/>
    <x v="2"/>
    <n v="0.30000000000000004"/>
    <x v="9"/>
    <n v="2750"/>
    <n v="825.00000000000011"/>
    <n v="330.00000000000006"/>
    <n v="0.4"/>
    <n v="2021"/>
    <x v="2"/>
    <x v="2"/>
  </r>
  <r>
    <x v="0"/>
    <n v="1185732"/>
    <d v="2021-03-13T00:00:00"/>
    <x v="0"/>
    <s v="Maryland"/>
    <x v="44"/>
    <x v="3"/>
    <n v="0.35"/>
    <x v="8"/>
    <n v="1250"/>
    <n v="437.5"/>
    <n v="175"/>
    <n v="0.4"/>
    <n v="2021"/>
    <x v="2"/>
    <x v="2"/>
  </r>
  <r>
    <x v="0"/>
    <n v="1185732"/>
    <d v="2021-03-13T00:00:00"/>
    <x v="0"/>
    <s v="Maryland"/>
    <x v="44"/>
    <x v="4"/>
    <n v="0.5"/>
    <x v="0"/>
    <n v="1750"/>
    <n v="875"/>
    <n v="262.5"/>
    <n v="0.3"/>
    <n v="2021"/>
    <x v="2"/>
    <x v="2"/>
  </r>
  <r>
    <x v="0"/>
    <n v="1185732"/>
    <d v="2021-03-13T00:00:00"/>
    <x v="0"/>
    <s v="Maryland"/>
    <x v="44"/>
    <x v="5"/>
    <n v="0.4"/>
    <x v="1"/>
    <n v="2750"/>
    <n v="1100"/>
    <n v="440"/>
    <n v="0.4"/>
    <n v="2021"/>
    <x v="2"/>
    <x v="2"/>
  </r>
  <r>
    <x v="0"/>
    <n v="1185732"/>
    <d v="2021-04-14T00:00:00"/>
    <x v="0"/>
    <s v="Maryland"/>
    <x v="44"/>
    <x v="0"/>
    <n v="0.4"/>
    <x v="1"/>
    <n v="5250"/>
    <n v="2100"/>
    <n v="735"/>
    <n v="0.35"/>
    <n v="2021"/>
    <x v="3"/>
    <x v="3"/>
  </r>
  <r>
    <x v="0"/>
    <n v="1185732"/>
    <d v="2021-04-14T00:00:00"/>
    <x v="0"/>
    <s v="Maryland"/>
    <x v="44"/>
    <x v="1"/>
    <n v="0.4"/>
    <x v="1"/>
    <n v="2250"/>
    <n v="900"/>
    <n v="315"/>
    <n v="0.35"/>
    <n v="2021"/>
    <x v="3"/>
    <x v="3"/>
  </r>
  <r>
    <x v="0"/>
    <n v="1185732"/>
    <d v="2021-04-14T00:00:00"/>
    <x v="0"/>
    <s v="Maryland"/>
    <x v="44"/>
    <x v="2"/>
    <n v="0.30000000000000004"/>
    <x v="9"/>
    <n v="2250"/>
    <n v="675.00000000000011"/>
    <n v="270.00000000000006"/>
    <n v="0.4"/>
    <n v="2021"/>
    <x v="3"/>
    <x v="3"/>
  </r>
  <r>
    <x v="0"/>
    <n v="1185732"/>
    <d v="2021-04-14T00:00:00"/>
    <x v="0"/>
    <s v="Maryland"/>
    <x v="44"/>
    <x v="3"/>
    <n v="0.35"/>
    <x v="8"/>
    <n v="1500"/>
    <n v="525"/>
    <n v="210"/>
    <n v="0.4"/>
    <n v="2021"/>
    <x v="3"/>
    <x v="3"/>
  </r>
  <r>
    <x v="0"/>
    <n v="1185732"/>
    <d v="2021-04-14T00:00:00"/>
    <x v="0"/>
    <s v="Maryland"/>
    <x v="44"/>
    <x v="4"/>
    <n v="0.5"/>
    <x v="0"/>
    <n v="1500"/>
    <n v="750"/>
    <n v="225"/>
    <n v="0.3"/>
    <n v="2021"/>
    <x v="3"/>
    <x v="3"/>
  </r>
  <r>
    <x v="0"/>
    <n v="1185732"/>
    <d v="2021-04-14T00:00:00"/>
    <x v="0"/>
    <s v="Maryland"/>
    <x v="44"/>
    <x v="5"/>
    <n v="0.4"/>
    <x v="1"/>
    <n v="3000"/>
    <n v="1200"/>
    <n v="480"/>
    <n v="0.4"/>
    <n v="2021"/>
    <x v="3"/>
    <x v="3"/>
  </r>
  <r>
    <x v="0"/>
    <n v="1185732"/>
    <d v="2021-05-13T00:00:00"/>
    <x v="0"/>
    <s v="Maryland"/>
    <x v="44"/>
    <x v="0"/>
    <n v="0.54999999999999993"/>
    <x v="4"/>
    <n v="5700"/>
    <n v="3134.9999999999995"/>
    <n v="1097.2499999999998"/>
    <n v="0.35"/>
    <n v="2021"/>
    <x v="4"/>
    <x v="4"/>
  </r>
  <r>
    <x v="0"/>
    <n v="1185732"/>
    <d v="2021-05-13T00:00:00"/>
    <x v="0"/>
    <s v="Maryland"/>
    <x v="44"/>
    <x v="1"/>
    <n v="0.5"/>
    <x v="0"/>
    <n v="2750"/>
    <n v="1375"/>
    <n v="481.24999999999994"/>
    <n v="0.35"/>
    <n v="2021"/>
    <x v="4"/>
    <x v="4"/>
  </r>
  <r>
    <x v="0"/>
    <n v="1185732"/>
    <d v="2021-05-13T00:00:00"/>
    <x v="0"/>
    <s v="Maryland"/>
    <x v="44"/>
    <x v="2"/>
    <n v="0.45"/>
    <x v="2"/>
    <n v="3000"/>
    <n v="1350"/>
    <n v="540"/>
    <n v="0.4"/>
    <n v="2021"/>
    <x v="4"/>
    <x v="4"/>
  </r>
  <r>
    <x v="0"/>
    <n v="1185732"/>
    <d v="2021-05-13T00:00:00"/>
    <x v="0"/>
    <s v="Maryland"/>
    <x v="44"/>
    <x v="3"/>
    <n v="0.45"/>
    <x v="2"/>
    <n v="2500"/>
    <n v="1125"/>
    <n v="450"/>
    <n v="0.4"/>
    <n v="2021"/>
    <x v="4"/>
    <x v="4"/>
  </r>
  <r>
    <x v="0"/>
    <n v="1185732"/>
    <d v="2021-05-13T00:00:00"/>
    <x v="0"/>
    <s v="Maryland"/>
    <x v="44"/>
    <x v="4"/>
    <n v="0.54999999999999993"/>
    <x v="4"/>
    <n v="2750"/>
    <n v="1512.4999999999998"/>
    <n v="453.74999999999994"/>
    <n v="0.3"/>
    <n v="2021"/>
    <x v="4"/>
    <x v="4"/>
  </r>
  <r>
    <x v="0"/>
    <n v="1185732"/>
    <d v="2021-05-13T00:00:00"/>
    <x v="0"/>
    <s v="Maryland"/>
    <x v="44"/>
    <x v="5"/>
    <n v="0.6"/>
    <x v="3"/>
    <n v="4000"/>
    <n v="2400"/>
    <n v="960"/>
    <n v="0.4"/>
    <n v="2021"/>
    <x v="4"/>
    <x v="4"/>
  </r>
  <r>
    <x v="0"/>
    <n v="1185732"/>
    <d v="2021-06-15T00:00:00"/>
    <x v="0"/>
    <s v="Maryland"/>
    <x v="44"/>
    <x v="0"/>
    <n v="0.54999999999999993"/>
    <x v="4"/>
    <n v="6500"/>
    <n v="3574.9999999999995"/>
    <n v="1251.2499999999998"/>
    <n v="0.35"/>
    <n v="2021"/>
    <x v="5"/>
    <x v="5"/>
  </r>
  <r>
    <x v="0"/>
    <n v="1185732"/>
    <d v="2021-06-15T00:00:00"/>
    <x v="0"/>
    <s v="Maryland"/>
    <x v="44"/>
    <x v="1"/>
    <n v="0.5"/>
    <x v="0"/>
    <n v="4000"/>
    <n v="2000"/>
    <n v="700"/>
    <n v="0.35"/>
    <n v="2021"/>
    <x v="5"/>
    <x v="5"/>
  </r>
  <r>
    <x v="0"/>
    <n v="1185732"/>
    <d v="2021-06-15T00:00:00"/>
    <x v="0"/>
    <s v="Maryland"/>
    <x v="44"/>
    <x v="2"/>
    <n v="0.45"/>
    <x v="2"/>
    <n v="3250"/>
    <n v="1462.5"/>
    <n v="585"/>
    <n v="0.4"/>
    <n v="2021"/>
    <x v="5"/>
    <x v="5"/>
  </r>
  <r>
    <x v="0"/>
    <n v="1185732"/>
    <d v="2021-06-15T00:00:00"/>
    <x v="0"/>
    <s v="Maryland"/>
    <x v="44"/>
    <x v="3"/>
    <n v="0.45"/>
    <x v="2"/>
    <n v="3000"/>
    <n v="1350"/>
    <n v="540"/>
    <n v="0.4"/>
    <n v="2021"/>
    <x v="5"/>
    <x v="5"/>
  </r>
  <r>
    <x v="0"/>
    <n v="1185732"/>
    <d v="2021-06-15T00:00:00"/>
    <x v="0"/>
    <s v="Maryland"/>
    <x v="44"/>
    <x v="4"/>
    <n v="0.54999999999999993"/>
    <x v="4"/>
    <n v="3000"/>
    <n v="1649.9999999999998"/>
    <n v="494.99999999999989"/>
    <n v="0.3"/>
    <n v="2021"/>
    <x v="5"/>
    <x v="5"/>
  </r>
  <r>
    <x v="0"/>
    <n v="1185732"/>
    <d v="2021-06-15T00:00:00"/>
    <x v="0"/>
    <s v="Maryland"/>
    <x v="44"/>
    <x v="5"/>
    <n v="0.6"/>
    <x v="3"/>
    <n v="4500"/>
    <n v="2700"/>
    <n v="1080"/>
    <n v="0.4"/>
    <n v="2021"/>
    <x v="5"/>
    <x v="5"/>
  </r>
  <r>
    <x v="0"/>
    <n v="1185732"/>
    <d v="2021-07-13T00:00:00"/>
    <x v="0"/>
    <s v="Maryland"/>
    <x v="44"/>
    <x v="0"/>
    <n v="0.54999999999999993"/>
    <x v="4"/>
    <n v="6750"/>
    <n v="3712.4999999999995"/>
    <n v="1299.3749999999998"/>
    <n v="0.35"/>
    <n v="2021"/>
    <x v="6"/>
    <x v="6"/>
  </r>
  <r>
    <x v="0"/>
    <n v="1185732"/>
    <d v="2021-07-13T00:00:00"/>
    <x v="0"/>
    <s v="Maryland"/>
    <x v="44"/>
    <x v="1"/>
    <n v="0.5"/>
    <x v="0"/>
    <n v="4250"/>
    <n v="2125"/>
    <n v="743.75"/>
    <n v="0.35"/>
    <n v="2021"/>
    <x v="6"/>
    <x v="6"/>
  </r>
  <r>
    <x v="0"/>
    <n v="1185732"/>
    <d v="2021-07-13T00:00:00"/>
    <x v="0"/>
    <s v="Maryland"/>
    <x v="44"/>
    <x v="2"/>
    <n v="0.45"/>
    <x v="2"/>
    <n v="3500"/>
    <n v="1575"/>
    <n v="630"/>
    <n v="0.4"/>
    <n v="2021"/>
    <x v="6"/>
    <x v="6"/>
  </r>
  <r>
    <x v="0"/>
    <n v="1185732"/>
    <d v="2021-07-13T00:00:00"/>
    <x v="0"/>
    <s v="Maryland"/>
    <x v="44"/>
    <x v="3"/>
    <n v="0.45"/>
    <x v="2"/>
    <n v="3000"/>
    <n v="1350"/>
    <n v="540"/>
    <n v="0.4"/>
    <n v="2021"/>
    <x v="6"/>
    <x v="6"/>
  </r>
  <r>
    <x v="0"/>
    <n v="1185732"/>
    <d v="2021-07-13T00:00:00"/>
    <x v="0"/>
    <s v="Maryland"/>
    <x v="44"/>
    <x v="4"/>
    <n v="0.54999999999999993"/>
    <x v="4"/>
    <n v="3250"/>
    <n v="1787.4999999999998"/>
    <n v="536.24999999999989"/>
    <n v="0.3"/>
    <n v="2021"/>
    <x v="6"/>
    <x v="6"/>
  </r>
  <r>
    <x v="0"/>
    <n v="1185732"/>
    <d v="2021-07-13T00:00:00"/>
    <x v="0"/>
    <s v="Maryland"/>
    <x v="44"/>
    <x v="5"/>
    <n v="0.6"/>
    <x v="3"/>
    <n v="5000"/>
    <n v="3000"/>
    <n v="1200"/>
    <n v="0.4"/>
    <n v="2021"/>
    <x v="6"/>
    <x v="6"/>
  </r>
  <r>
    <x v="0"/>
    <n v="1185732"/>
    <d v="2021-08-14T00:00:00"/>
    <x v="0"/>
    <s v="Maryland"/>
    <x v="44"/>
    <x v="0"/>
    <n v="0.54999999999999993"/>
    <x v="4"/>
    <n v="6500"/>
    <n v="3574.9999999999995"/>
    <n v="1251.2499999999998"/>
    <n v="0.35"/>
    <n v="2021"/>
    <x v="7"/>
    <x v="7"/>
  </r>
  <r>
    <x v="0"/>
    <n v="1185732"/>
    <d v="2021-08-14T00:00:00"/>
    <x v="0"/>
    <s v="Maryland"/>
    <x v="44"/>
    <x v="1"/>
    <n v="0.5"/>
    <x v="0"/>
    <n v="4250"/>
    <n v="2125"/>
    <n v="743.75"/>
    <n v="0.35"/>
    <n v="2021"/>
    <x v="7"/>
    <x v="7"/>
  </r>
  <r>
    <x v="0"/>
    <n v="1185732"/>
    <d v="2021-08-14T00:00:00"/>
    <x v="0"/>
    <s v="Maryland"/>
    <x v="44"/>
    <x v="2"/>
    <n v="0.45"/>
    <x v="2"/>
    <n v="3500"/>
    <n v="1575"/>
    <n v="630"/>
    <n v="0.4"/>
    <n v="2021"/>
    <x v="7"/>
    <x v="7"/>
  </r>
  <r>
    <x v="0"/>
    <n v="1185732"/>
    <d v="2021-08-14T00:00:00"/>
    <x v="0"/>
    <s v="Maryland"/>
    <x v="44"/>
    <x v="3"/>
    <n v="0.45"/>
    <x v="2"/>
    <n v="2500"/>
    <n v="1125"/>
    <n v="450"/>
    <n v="0.4"/>
    <n v="2021"/>
    <x v="7"/>
    <x v="7"/>
  </r>
  <r>
    <x v="0"/>
    <n v="1185732"/>
    <d v="2021-08-14T00:00:00"/>
    <x v="0"/>
    <s v="Maryland"/>
    <x v="44"/>
    <x v="4"/>
    <n v="0.54999999999999993"/>
    <x v="4"/>
    <n v="2250"/>
    <n v="1237.4999999999998"/>
    <n v="371.24999999999994"/>
    <n v="0.3"/>
    <n v="2021"/>
    <x v="7"/>
    <x v="7"/>
  </r>
  <r>
    <x v="0"/>
    <n v="1185732"/>
    <d v="2021-08-14T00:00:00"/>
    <x v="0"/>
    <s v="Maryland"/>
    <x v="44"/>
    <x v="5"/>
    <n v="0.6"/>
    <x v="3"/>
    <n v="4000"/>
    <n v="2400"/>
    <n v="960"/>
    <n v="0.4"/>
    <n v="2021"/>
    <x v="7"/>
    <x v="7"/>
  </r>
  <r>
    <x v="0"/>
    <n v="1185732"/>
    <d v="2021-09-13T00:00:00"/>
    <x v="0"/>
    <s v="Maryland"/>
    <x v="44"/>
    <x v="0"/>
    <n v="0.54999999999999993"/>
    <x v="4"/>
    <n v="5250"/>
    <n v="2887.4999999999995"/>
    <n v="1010.6249999999998"/>
    <n v="0.35"/>
    <n v="2021"/>
    <x v="8"/>
    <x v="8"/>
  </r>
  <r>
    <x v="0"/>
    <n v="1185732"/>
    <d v="2021-09-13T00:00:00"/>
    <x v="0"/>
    <s v="Maryland"/>
    <x v="44"/>
    <x v="1"/>
    <n v="0.5"/>
    <x v="0"/>
    <n v="3250"/>
    <n v="1625"/>
    <n v="568.75"/>
    <n v="0.35"/>
    <n v="2021"/>
    <x v="8"/>
    <x v="8"/>
  </r>
  <r>
    <x v="0"/>
    <n v="1185732"/>
    <d v="2021-09-13T00:00:00"/>
    <x v="0"/>
    <s v="Maryland"/>
    <x v="44"/>
    <x v="2"/>
    <n v="0.45"/>
    <x v="2"/>
    <n v="2250"/>
    <n v="1012.5"/>
    <n v="405"/>
    <n v="0.4"/>
    <n v="2021"/>
    <x v="8"/>
    <x v="8"/>
  </r>
  <r>
    <x v="0"/>
    <n v="1185732"/>
    <d v="2021-09-13T00:00:00"/>
    <x v="0"/>
    <s v="Maryland"/>
    <x v="44"/>
    <x v="3"/>
    <n v="0.45"/>
    <x v="2"/>
    <n v="2000"/>
    <n v="900"/>
    <n v="360"/>
    <n v="0.4"/>
    <n v="2021"/>
    <x v="8"/>
    <x v="8"/>
  </r>
  <r>
    <x v="0"/>
    <n v="1185732"/>
    <d v="2021-09-13T00:00:00"/>
    <x v="0"/>
    <s v="Maryland"/>
    <x v="44"/>
    <x v="4"/>
    <n v="0.54999999999999993"/>
    <x v="4"/>
    <n v="2000"/>
    <n v="1099.9999999999998"/>
    <n v="329.99999999999994"/>
    <n v="0.3"/>
    <n v="2021"/>
    <x v="8"/>
    <x v="8"/>
  </r>
  <r>
    <x v="0"/>
    <n v="1185732"/>
    <d v="2021-09-13T00:00:00"/>
    <x v="0"/>
    <s v="Maryland"/>
    <x v="44"/>
    <x v="5"/>
    <n v="0.6"/>
    <x v="3"/>
    <n v="3000"/>
    <n v="1800"/>
    <n v="720"/>
    <n v="0.4"/>
    <n v="2021"/>
    <x v="8"/>
    <x v="8"/>
  </r>
  <r>
    <x v="0"/>
    <n v="1185732"/>
    <d v="2021-10-15T00:00:00"/>
    <x v="0"/>
    <s v="Maryland"/>
    <x v="44"/>
    <x v="0"/>
    <n v="0.6"/>
    <x v="3"/>
    <n v="4750"/>
    <n v="2850"/>
    <n v="997.49999999999989"/>
    <n v="0.35"/>
    <n v="2021"/>
    <x v="9"/>
    <x v="9"/>
  </r>
  <r>
    <x v="0"/>
    <n v="1185732"/>
    <d v="2021-10-15T00:00:00"/>
    <x v="0"/>
    <s v="Maryland"/>
    <x v="44"/>
    <x v="1"/>
    <n v="0.55000000000000004"/>
    <x v="4"/>
    <n v="3000"/>
    <n v="1650.0000000000002"/>
    <n v="577.5"/>
    <n v="0.35"/>
    <n v="2021"/>
    <x v="9"/>
    <x v="9"/>
  </r>
  <r>
    <x v="0"/>
    <n v="1185732"/>
    <d v="2021-10-15T00:00:00"/>
    <x v="0"/>
    <s v="Maryland"/>
    <x v="44"/>
    <x v="2"/>
    <n v="0.55000000000000004"/>
    <x v="4"/>
    <n v="2000"/>
    <n v="1100"/>
    <n v="440"/>
    <n v="0.4"/>
    <n v="2021"/>
    <x v="9"/>
    <x v="9"/>
  </r>
  <r>
    <x v="0"/>
    <n v="1185732"/>
    <d v="2021-10-15T00:00:00"/>
    <x v="0"/>
    <s v="Maryland"/>
    <x v="44"/>
    <x v="3"/>
    <n v="0.55000000000000004"/>
    <x v="4"/>
    <n v="1750"/>
    <n v="962.50000000000011"/>
    <n v="385.00000000000006"/>
    <n v="0.4"/>
    <n v="2021"/>
    <x v="9"/>
    <x v="9"/>
  </r>
  <r>
    <x v="0"/>
    <n v="1185732"/>
    <d v="2021-10-15T00:00:00"/>
    <x v="0"/>
    <s v="Maryland"/>
    <x v="44"/>
    <x v="4"/>
    <n v="0.65"/>
    <x v="5"/>
    <n v="1750"/>
    <n v="1137.5"/>
    <n v="341.25"/>
    <n v="0.3"/>
    <n v="2021"/>
    <x v="9"/>
    <x v="9"/>
  </r>
  <r>
    <x v="0"/>
    <n v="1185732"/>
    <d v="2021-10-15T00:00:00"/>
    <x v="0"/>
    <s v="Maryland"/>
    <x v="44"/>
    <x v="5"/>
    <n v="0.7"/>
    <x v="6"/>
    <n v="3000"/>
    <n v="2100"/>
    <n v="840"/>
    <n v="0.4"/>
    <n v="2021"/>
    <x v="9"/>
    <x v="9"/>
  </r>
  <r>
    <x v="0"/>
    <n v="1185732"/>
    <d v="2021-11-14T00:00:00"/>
    <x v="0"/>
    <s v="Maryland"/>
    <x v="44"/>
    <x v="0"/>
    <n v="0.65"/>
    <x v="5"/>
    <n v="4500"/>
    <n v="2925"/>
    <n v="1023.7499999999999"/>
    <n v="0.35"/>
    <n v="2021"/>
    <x v="10"/>
    <x v="10"/>
  </r>
  <r>
    <x v="0"/>
    <n v="1185732"/>
    <d v="2021-11-14T00:00:00"/>
    <x v="0"/>
    <s v="Maryland"/>
    <x v="44"/>
    <x v="1"/>
    <n v="0.55000000000000004"/>
    <x v="4"/>
    <n v="3250"/>
    <n v="1787.5000000000002"/>
    <n v="625.625"/>
    <n v="0.35"/>
    <n v="2021"/>
    <x v="10"/>
    <x v="10"/>
  </r>
  <r>
    <x v="0"/>
    <n v="1185732"/>
    <d v="2021-11-14T00:00:00"/>
    <x v="0"/>
    <s v="Maryland"/>
    <x v="44"/>
    <x v="2"/>
    <n v="0.55000000000000004"/>
    <x v="4"/>
    <n v="3200"/>
    <n v="1760.0000000000002"/>
    <n v="704.00000000000011"/>
    <n v="0.4"/>
    <n v="2021"/>
    <x v="10"/>
    <x v="10"/>
  </r>
  <r>
    <x v="0"/>
    <n v="1185732"/>
    <d v="2021-11-14T00:00:00"/>
    <x v="0"/>
    <s v="Maryland"/>
    <x v="44"/>
    <x v="3"/>
    <n v="0.55000000000000004"/>
    <x v="4"/>
    <n v="3000"/>
    <n v="1650.0000000000002"/>
    <n v="660.00000000000011"/>
    <n v="0.4"/>
    <n v="2021"/>
    <x v="10"/>
    <x v="10"/>
  </r>
  <r>
    <x v="0"/>
    <n v="1185732"/>
    <d v="2021-11-14T00:00:00"/>
    <x v="0"/>
    <s v="Maryland"/>
    <x v="44"/>
    <x v="4"/>
    <n v="0.65"/>
    <x v="5"/>
    <n v="2750"/>
    <n v="1787.5"/>
    <n v="536.25"/>
    <n v="0.3"/>
    <n v="2021"/>
    <x v="10"/>
    <x v="10"/>
  </r>
  <r>
    <x v="0"/>
    <n v="1185732"/>
    <d v="2021-11-14T00:00:00"/>
    <x v="0"/>
    <s v="Maryland"/>
    <x v="44"/>
    <x v="5"/>
    <n v="0.7"/>
    <x v="6"/>
    <n v="3750"/>
    <n v="2625"/>
    <n v="1050"/>
    <n v="0.4"/>
    <n v="2021"/>
    <x v="10"/>
    <x v="10"/>
  </r>
  <r>
    <x v="0"/>
    <n v="1185732"/>
    <d v="2021-12-13T00:00:00"/>
    <x v="0"/>
    <s v="Maryland"/>
    <x v="44"/>
    <x v="0"/>
    <n v="0.65"/>
    <x v="5"/>
    <n v="6000"/>
    <n v="3900"/>
    <n v="1365"/>
    <n v="0.35"/>
    <n v="2021"/>
    <x v="11"/>
    <x v="11"/>
  </r>
  <r>
    <x v="0"/>
    <n v="1185732"/>
    <d v="2021-12-13T00:00:00"/>
    <x v="0"/>
    <s v="Maryland"/>
    <x v="44"/>
    <x v="1"/>
    <n v="0.55000000000000004"/>
    <x v="4"/>
    <n v="4000"/>
    <n v="2200"/>
    <n v="770"/>
    <n v="0.35"/>
    <n v="2021"/>
    <x v="11"/>
    <x v="11"/>
  </r>
  <r>
    <x v="0"/>
    <n v="1185732"/>
    <d v="2021-12-13T00:00:00"/>
    <x v="0"/>
    <s v="Maryland"/>
    <x v="44"/>
    <x v="2"/>
    <n v="0.55000000000000004"/>
    <x v="4"/>
    <n v="3750"/>
    <n v="2062.5"/>
    <n v="825"/>
    <n v="0.4"/>
    <n v="2021"/>
    <x v="11"/>
    <x v="11"/>
  </r>
  <r>
    <x v="0"/>
    <n v="1185732"/>
    <d v="2021-12-13T00:00:00"/>
    <x v="0"/>
    <s v="Maryland"/>
    <x v="44"/>
    <x v="3"/>
    <n v="0.55000000000000004"/>
    <x v="4"/>
    <n v="3250"/>
    <n v="1787.5000000000002"/>
    <n v="715.00000000000011"/>
    <n v="0.4"/>
    <n v="2021"/>
    <x v="11"/>
    <x v="11"/>
  </r>
  <r>
    <x v="0"/>
    <n v="1185732"/>
    <d v="2021-12-13T00:00:00"/>
    <x v="0"/>
    <s v="Maryland"/>
    <x v="44"/>
    <x v="4"/>
    <n v="0.65"/>
    <x v="5"/>
    <n v="3250"/>
    <n v="2112.5"/>
    <n v="633.75"/>
    <n v="0.3"/>
    <n v="2021"/>
    <x v="11"/>
    <x v="11"/>
  </r>
  <r>
    <x v="0"/>
    <n v="1185732"/>
    <d v="2021-12-13T00:00:00"/>
    <x v="0"/>
    <s v="Maryland"/>
    <x v="44"/>
    <x v="5"/>
    <n v="0.7"/>
    <x v="6"/>
    <n v="4250"/>
    <n v="2975"/>
    <n v="1190"/>
    <n v="0.4"/>
    <n v="2021"/>
    <x v="11"/>
    <x v="11"/>
  </r>
  <r>
    <x v="0"/>
    <n v="1185732"/>
    <d v="2021-01-10T00:00:00"/>
    <x v="0"/>
    <s v="Delaware"/>
    <x v="45"/>
    <x v="0"/>
    <n v="0.35000000000000003"/>
    <x v="8"/>
    <n v="4750"/>
    <n v="1662.5000000000002"/>
    <n v="581.875"/>
    <n v="0.35"/>
    <n v="2021"/>
    <x v="0"/>
    <x v="0"/>
  </r>
  <r>
    <x v="0"/>
    <n v="1185732"/>
    <d v="2021-01-10T00:00:00"/>
    <x v="0"/>
    <s v="Delaware"/>
    <x v="45"/>
    <x v="1"/>
    <n v="0.35000000000000003"/>
    <x v="8"/>
    <n v="2750"/>
    <n v="962.50000000000011"/>
    <n v="336.875"/>
    <n v="0.35"/>
    <n v="2021"/>
    <x v="0"/>
    <x v="0"/>
  </r>
  <r>
    <x v="0"/>
    <n v="1185732"/>
    <d v="2021-01-10T00:00:00"/>
    <x v="0"/>
    <s v="Delaware"/>
    <x v="45"/>
    <x v="2"/>
    <n v="0.25000000000000006"/>
    <x v="7"/>
    <n v="2750"/>
    <n v="687.50000000000011"/>
    <n v="275.00000000000006"/>
    <n v="0.4"/>
    <n v="2021"/>
    <x v="0"/>
    <x v="0"/>
  </r>
  <r>
    <x v="0"/>
    <n v="1185732"/>
    <d v="2021-01-10T00:00:00"/>
    <x v="0"/>
    <s v="Delaware"/>
    <x v="45"/>
    <x v="3"/>
    <n v="0.3"/>
    <x v="9"/>
    <n v="1250"/>
    <n v="375"/>
    <n v="150"/>
    <n v="0.4"/>
    <n v="2021"/>
    <x v="0"/>
    <x v="0"/>
  </r>
  <r>
    <x v="0"/>
    <n v="1185732"/>
    <d v="2021-01-10T00:00:00"/>
    <x v="0"/>
    <s v="Delaware"/>
    <x v="45"/>
    <x v="4"/>
    <n v="0.45"/>
    <x v="2"/>
    <n v="1750"/>
    <n v="787.5"/>
    <n v="236.25"/>
    <n v="0.3"/>
    <n v="2021"/>
    <x v="0"/>
    <x v="0"/>
  </r>
  <r>
    <x v="0"/>
    <n v="1185732"/>
    <d v="2021-01-10T00:00:00"/>
    <x v="0"/>
    <s v="Delaware"/>
    <x v="45"/>
    <x v="5"/>
    <n v="0.35000000000000003"/>
    <x v="8"/>
    <n v="2750"/>
    <n v="962.50000000000011"/>
    <n v="385.00000000000006"/>
    <n v="0.4"/>
    <n v="2021"/>
    <x v="0"/>
    <x v="0"/>
  </r>
  <r>
    <x v="0"/>
    <n v="1185732"/>
    <d v="2021-02-08T00:00:00"/>
    <x v="0"/>
    <s v="Delaware"/>
    <x v="45"/>
    <x v="0"/>
    <n v="0.35000000000000003"/>
    <x v="8"/>
    <n v="5250"/>
    <n v="1837.5000000000002"/>
    <n v="643.125"/>
    <n v="0.35"/>
    <n v="2021"/>
    <x v="1"/>
    <x v="1"/>
  </r>
  <r>
    <x v="0"/>
    <n v="1185732"/>
    <d v="2021-02-08T00:00:00"/>
    <x v="0"/>
    <s v="Delaware"/>
    <x v="45"/>
    <x v="1"/>
    <n v="0.35000000000000003"/>
    <x v="8"/>
    <n v="1750"/>
    <n v="612.50000000000011"/>
    <n v="214.37500000000003"/>
    <n v="0.35"/>
    <n v="2021"/>
    <x v="1"/>
    <x v="1"/>
  </r>
  <r>
    <x v="0"/>
    <n v="1185732"/>
    <d v="2021-02-08T00:00:00"/>
    <x v="0"/>
    <s v="Delaware"/>
    <x v="45"/>
    <x v="2"/>
    <n v="0.25000000000000006"/>
    <x v="7"/>
    <n v="2250"/>
    <n v="562.50000000000011"/>
    <n v="225.00000000000006"/>
    <n v="0.4"/>
    <n v="2021"/>
    <x v="1"/>
    <x v="1"/>
  </r>
  <r>
    <x v="0"/>
    <n v="1185732"/>
    <d v="2021-02-08T00:00:00"/>
    <x v="0"/>
    <s v="Delaware"/>
    <x v="45"/>
    <x v="3"/>
    <n v="0.3"/>
    <x v="9"/>
    <n v="1000"/>
    <n v="300"/>
    <n v="120"/>
    <n v="0.4"/>
    <n v="2021"/>
    <x v="1"/>
    <x v="1"/>
  </r>
  <r>
    <x v="0"/>
    <n v="1185732"/>
    <d v="2021-02-08T00:00:00"/>
    <x v="0"/>
    <s v="Delaware"/>
    <x v="45"/>
    <x v="4"/>
    <n v="0.45"/>
    <x v="2"/>
    <n v="1750"/>
    <n v="787.5"/>
    <n v="236.25"/>
    <n v="0.3"/>
    <n v="2021"/>
    <x v="1"/>
    <x v="1"/>
  </r>
  <r>
    <x v="0"/>
    <n v="1185732"/>
    <d v="2021-02-08T00:00:00"/>
    <x v="0"/>
    <s v="Delaware"/>
    <x v="45"/>
    <x v="5"/>
    <n v="0.35000000000000003"/>
    <x v="8"/>
    <n v="2750"/>
    <n v="962.50000000000011"/>
    <n v="385.00000000000006"/>
    <n v="0.4"/>
    <n v="2021"/>
    <x v="1"/>
    <x v="1"/>
  </r>
  <r>
    <x v="0"/>
    <n v="1185732"/>
    <d v="2021-03-06T00:00:00"/>
    <x v="0"/>
    <s v="Delaware"/>
    <x v="45"/>
    <x v="0"/>
    <n v="0.35000000000000003"/>
    <x v="8"/>
    <n v="4950"/>
    <n v="1732.5000000000002"/>
    <n v="606.375"/>
    <n v="0.35"/>
    <n v="2021"/>
    <x v="2"/>
    <x v="2"/>
  </r>
  <r>
    <x v="0"/>
    <n v="1185732"/>
    <d v="2021-03-06T00:00:00"/>
    <x v="0"/>
    <s v="Delaware"/>
    <x v="45"/>
    <x v="1"/>
    <n v="0.35000000000000003"/>
    <x v="8"/>
    <n v="2000"/>
    <n v="700.00000000000011"/>
    <n v="245.00000000000003"/>
    <n v="0.35"/>
    <n v="2021"/>
    <x v="2"/>
    <x v="2"/>
  </r>
  <r>
    <x v="0"/>
    <n v="1185732"/>
    <d v="2021-03-06T00:00:00"/>
    <x v="0"/>
    <s v="Delaware"/>
    <x v="45"/>
    <x v="2"/>
    <n v="0.25000000000000006"/>
    <x v="7"/>
    <n v="2250"/>
    <n v="562.50000000000011"/>
    <n v="225.00000000000006"/>
    <n v="0.4"/>
    <n v="2021"/>
    <x v="2"/>
    <x v="2"/>
  </r>
  <r>
    <x v="0"/>
    <n v="1185732"/>
    <d v="2021-03-06T00:00:00"/>
    <x v="0"/>
    <s v="Delaware"/>
    <x v="45"/>
    <x v="3"/>
    <n v="0.3"/>
    <x v="9"/>
    <n v="750"/>
    <n v="225"/>
    <n v="90"/>
    <n v="0.4"/>
    <n v="2021"/>
    <x v="2"/>
    <x v="2"/>
  </r>
  <r>
    <x v="0"/>
    <n v="1185732"/>
    <d v="2021-03-06T00:00:00"/>
    <x v="0"/>
    <s v="Delaware"/>
    <x v="45"/>
    <x v="4"/>
    <n v="0.45"/>
    <x v="2"/>
    <n v="1250"/>
    <n v="562.5"/>
    <n v="168.75"/>
    <n v="0.3"/>
    <n v="2021"/>
    <x v="2"/>
    <x v="2"/>
  </r>
  <r>
    <x v="0"/>
    <n v="1185732"/>
    <d v="2021-03-06T00:00:00"/>
    <x v="0"/>
    <s v="Delaware"/>
    <x v="45"/>
    <x v="5"/>
    <n v="0.35000000000000003"/>
    <x v="8"/>
    <n v="2250"/>
    <n v="787.50000000000011"/>
    <n v="315.00000000000006"/>
    <n v="0.4"/>
    <n v="2021"/>
    <x v="2"/>
    <x v="2"/>
  </r>
  <r>
    <x v="0"/>
    <n v="1185732"/>
    <d v="2021-04-07T00:00:00"/>
    <x v="0"/>
    <s v="Delaware"/>
    <x v="45"/>
    <x v="0"/>
    <n v="0.35000000000000003"/>
    <x v="8"/>
    <n v="4750"/>
    <n v="1662.5000000000002"/>
    <n v="581.875"/>
    <n v="0.35"/>
    <n v="2021"/>
    <x v="3"/>
    <x v="3"/>
  </r>
  <r>
    <x v="0"/>
    <n v="1185732"/>
    <d v="2021-04-07T00:00:00"/>
    <x v="0"/>
    <s v="Delaware"/>
    <x v="45"/>
    <x v="1"/>
    <n v="0.35000000000000003"/>
    <x v="8"/>
    <n v="1750"/>
    <n v="612.50000000000011"/>
    <n v="214.37500000000003"/>
    <n v="0.35"/>
    <n v="2021"/>
    <x v="3"/>
    <x v="3"/>
  </r>
  <r>
    <x v="0"/>
    <n v="1185732"/>
    <d v="2021-04-07T00:00:00"/>
    <x v="0"/>
    <s v="Delaware"/>
    <x v="45"/>
    <x v="2"/>
    <n v="0.25000000000000006"/>
    <x v="7"/>
    <n v="1750"/>
    <n v="437.50000000000011"/>
    <n v="175.00000000000006"/>
    <n v="0.4"/>
    <n v="2021"/>
    <x v="3"/>
    <x v="3"/>
  </r>
  <r>
    <x v="0"/>
    <n v="1185732"/>
    <d v="2021-04-07T00:00:00"/>
    <x v="0"/>
    <s v="Delaware"/>
    <x v="45"/>
    <x v="3"/>
    <n v="0.3"/>
    <x v="9"/>
    <n v="1000"/>
    <n v="300"/>
    <n v="120"/>
    <n v="0.4"/>
    <n v="2021"/>
    <x v="3"/>
    <x v="3"/>
  </r>
  <r>
    <x v="0"/>
    <n v="1185732"/>
    <d v="2021-04-07T00:00:00"/>
    <x v="0"/>
    <s v="Delaware"/>
    <x v="45"/>
    <x v="4"/>
    <n v="0.45"/>
    <x v="2"/>
    <n v="1000"/>
    <n v="450"/>
    <n v="135"/>
    <n v="0.3"/>
    <n v="2021"/>
    <x v="3"/>
    <x v="3"/>
  </r>
  <r>
    <x v="0"/>
    <n v="1185732"/>
    <d v="2021-04-07T00:00:00"/>
    <x v="0"/>
    <s v="Delaware"/>
    <x v="45"/>
    <x v="5"/>
    <n v="0.35000000000000003"/>
    <x v="8"/>
    <n v="2500"/>
    <n v="875.00000000000011"/>
    <n v="350.00000000000006"/>
    <n v="0.4"/>
    <n v="2021"/>
    <x v="3"/>
    <x v="3"/>
  </r>
  <r>
    <x v="0"/>
    <n v="1185732"/>
    <d v="2021-05-06T00:00:00"/>
    <x v="0"/>
    <s v="Delaware"/>
    <x v="45"/>
    <x v="0"/>
    <n v="0.49999999999999994"/>
    <x v="0"/>
    <n v="5200"/>
    <n v="2599.9999999999995"/>
    <n v="909.99999999999977"/>
    <n v="0.35"/>
    <n v="2021"/>
    <x v="4"/>
    <x v="4"/>
  </r>
  <r>
    <x v="0"/>
    <n v="1185732"/>
    <d v="2021-05-06T00:00:00"/>
    <x v="0"/>
    <s v="Delaware"/>
    <x v="45"/>
    <x v="1"/>
    <n v="0.45"/>
    <x v="2"/>
    <n v="2250"/>
    <n v="1012.5"/>
    <n v="354.375"/>
    <n v="0.35"/>
    <n v="2021"/>
    <x v="4"/>
    <x v="4"/>
  </r>
  <r>
    <x v="0"/>
    <n v="1185732"/>
    <d v="2021-05-06T00:00:00"/>
    <x v="0"/>
    <s v="Delaware"/>
    <x v="45"/>
    <x v="2"/>
    <n v="0.4"/>
    <x v="1"/>
    <n v="2500"/>
    <n v="1000"/>
    <n v="400"/>
    <n v="0.4"/>
    <n v="2021"/>
    <x v="4"/>
    <x v="4"/>
  </r>
  <r>
    <x v="0"/>
    <n v="1185732"/>
    <d v="2021-05-06T00:00:00"/>
    <x v="0"/>
    <s v="Delaware"/>
    <x v="45"/>
    <x v="3"/>
    <n v="0.4"/>
    <x v="1"/>
    <n v="2000"/>
    <n v="800"/>
    <n v="320"/>
    <n v="0.4"/>
    <n v="2021"/>
    <x v="4"/>
    <x v="4"/>
  </r>
  <r>
    <x v="0"/>
    <n v="1185732"/>
    <d v="2021-05-06T00:00:00"/>
    <x v="0"/>
    <s v="Delaware"/>
    <x v="45"/>
    <x v="4"/>
    <n v="0.49999999999999994"/>
    <x v="0"/>
    <n v="2250"/>
    <n v="1124.9999999999998"/>
    <n v="337.49999999999994"/>
    <n v="0.3"/>
    <n v="2021"/>
    <x v="4"/>
    <x v="4"/>
  </r>
  <r>
    <x v="0"/>
    <n v="1185732"/>
    <d v="2021-05-06T00:00:00"/>
    <x v="0"/>
    <s v="Delaware"/>
    <x v="45"/>
    <x v="5"/>
    <n v="0.54999999999999993"/>
    <x v="4"/>
    <n v="3500"/>
    <n v="1924.9999999999998"/>
    <n v="770"/>
    <n v="0.4"/>
    <n v="2021"/>
    <x v="4"/>
    <x v="4"/>
  </r>
  <r>
    <x v="0"/>
    <n v="1185732"/>
    <d v="2021-06-08T00:00:00"/>
    <x v="0"/>
    <s v="Delaware"/>
    <x v="45"/>
    <x v="0"/>
    <n v="0.49999999999999994"/>
    <x v="0"/>
    <n v="6000"/>
    <n v="2999.9999999999995"/>
    <n v="1049.9999999999998"/>
    <n v="0.35"/>
    <n v="2021"/>
    <x v="5"/>
    <x v="5"/>
  </r>
  <r>
    <x v="0"/>
    <n v="1185732"/>
    <d v="2021-06-08T00:00:00"/>
    <x v="0"/>
    <s v="Delaware"/>
    <x v="45"/>
    <x v="1"/>
    <n v="0.45"/>
    <x v="2"/>
    <n v="3500"/>
    <n v="1575"/>
    <n v="551.25"/>
    <n v="0.35"/>
    <n v="2021"/>
    <x v="5"/>
    <x v="5"/>
  </r>
  <r>
    <x v="0"/>
    <n v="1185732"/>
    <d v="2021-06-08T00:00:00"/>
    <x v="0"/>
    <s v="Delaware"/>
    <x v="45"/>
    <x v="2"/>
    <n v="0.4"/>
    <x v="1"/>
    <n v="2750"/>
    <n v="1100"/>
    <n v="440"/>
    <n v="0.4"/>
    <n v="2021"/>
    <x v="5"/>
    <x v="5"/>
  </r>
  <r>
    <x v="0"/>
    <n v="1185732"/>
    <d v="2021-06-08T00:00:00"/>
    <x v="0"/>
    <s v="Delaware"/>
    <x v="45"/>
    <x v="3"/>
    <n v="0.4"/>
    <x v="1"/>
    <n v="2500"/>
    <n v="1000"/>
    <n v="400"/>
    <n v="0.4"/>
    <n v="2021"/>
    <x v="5"/>
    <x v="5"/>
  </r>
  <r>
    <x v="0"/>
    <n v="1185732"/>
    <d v="2021-06-08T00:00:00"/>
    <x v="0"/>
    <s v="Delaware"/>
    <x v="45"/>
    <x v="4"/>
    <n v="0.49999999999999994"/>
    <x v="0"/>
    <n v="2500"/>
    <n v="1249.9999999999998"/>
    <n v="374.99999999999994"/>
    <n v="0.3"/>
    <n v="2021"/>
    <x v="5"/>
    <x v="5"/>
  </r>
  <r>
    <x v="0"/>
    <n v="1185732"/>
    <d v="2021-06-08T00:00:00"/>
    <x v="0"/>
    <s v="Delaware"/>
    <x v="45"/>
    <x v="5"/>
    <n v="0.54999999999999993"/>
    <x v="4"/>
    <n v="4000"/>
    <n v="2199.9999999999995"/>
    <n v="879.99999999999989"/>
    <n v="0.4"/>
    <n v="2021"/>
    <x v="5"/>
    <x v="5"/>
  </r>
  <r>
    <x v="0"/>
    <n v="1185732"/>
    <d v="2021-07-06T00:00:00"/>
    <x v="0"/>
    <s v="Delaware"/>
    <x v="45"/>
    <x v="0"/>
    <n v="0.49999999999999994"/>
    <x v="0"/>
    <n v="6250"/>
    <n v="3124.9999999999995"/>
    <n v="1093.7499999999998"/>
    <n v="0.35"/>
    <n v="2021"/>
    <x v="6"/>
    <x v="6"/>
  </r>
  <r>
    <x v="0"/>
    <n v="1185732"/>
    <d v="2021-07-06T00:00:00"/>
    <x v="0"/>
    <s v="Delaware"/>
    <x v="45"/>
    <x v="1"/>
    <n v="0.45"/>
    <x v="2"/>
    <n v="3750"/>
    <n v="1687.5"/>
    <n v="590.625"/>
    <n v="0.35"/>
    <n v="2021"/>
    <x v="6"/>
    <x v="6"/>
  </r>
  <r>
    <x v="0"/>
    <n v="1185732"/>
    <d v="2021-07-06T00:00:00"/>
    <x v="0"/>
    <s v="Delaware"/>
    <x v="45"/>
    <x v="2"/>
    <n v="0.4"/>
    <x v="1"/>
    <n v="3000"/>
    <n v="1200"/>
    <n v="480"/>
    <n v="0.4"/>
    <n v="2021"/>
    <x v="6"/>
    <x v="6"/>
  </r>
  <r>
    <x v="0"/>
    <n v="1185732"/>
    <d v="2021-07-06T00:00:00"/>
    <x v="0"/>
    <s v="Delaware"/>
    <x v="45"/>
    <x v="3"/>
    <n v="0.4"/>
    <x v="1"/>
    <n v="2500"/>
    <n v="1000"/>
    <n v="400"/>
    <n v="0.4"/>
    <n v="2021"/>
    <x v="6"/>
    <x v="6"/>
  </r>
  <r>
    <x v="0"/>
    <n v="1185732"/>
    <d v="2021-07-06T00:00:00"/>
    <x v="0"/>
    <s v="Delaware"/>
    <x v="45"/>
    <x v="4"/>
    <n v="0.49999999999999994"/>
    <x v="0"/>
    <n v="2750"/>
    <n v="1374.9999999999998"/>
    <n v="412.49999999999994"/>
    <n v="0.3"/>
    <n v="2021"/>
    <x v="6"/>
    <x v="6"/>
  </r>
  <r>
    <x v="0"/>
    <n v="1185732"/>
    <d v="2021-07-06T00:00:00"/>
    <x v="0"/>
    <s v="Delaware"/>
    <x v="45"/>
    <x v="5"/>
    <n v="0.54999999999999993"/>
    <x v="4"/>
    <n v="4500"/>
    <n v="2474.9999999999995"/>
    <n v="989.99999999999989"/>
    <n v="0.4"/>
    <n v="2021"/>
    <x v="6"/>
    <x v="6"/>
  </r>
  <r>
    <x v="0"/>
    <n v="1185732"/>
    <d v="2021-08-07T00:00:00"/>
    <x v="0"/>
    <s v="Delaware"/>
    <x v="45"/>
    <x v="0"/>
    <n v="0.49999999999999994"/>
    <x v="0"/>
    <n v="6000"/>
    <n v="2999.9999999999995"/>
    <n v="1049.9999999999998"/>
    <n v="0.35"/>
    <n v="2021"/>
    <x v="7"/>
    <x v="7"/>
  </r>
  <r>
    <x v="0"/>
    <n v="1185732"/>
    <d v="2021-08-07T00:00:00"/>
    <x v="0"/>
    <s v="Delaware"/>
    <x v="45"/>
    <x v="1"/>
    <n v="0.45"/>
    <x v="2"/>
    <n v="3750"/>
    <n v="1687.5"/>
    <n v="590.625"/>
    <n v="0.35"/>
    <n v="2021"/>
    <x v="7"/>
    <x v="7"/>
  </r>
  <r>
    <x v="0"/>
    <n v="1185732"/>
    <d v="2021-08-07T00:00:00"/>
    <x v="0"/>
    <s v="Delaware"/>
    <x v="45"/>
    <x v="2"/>
    <n v="0.4"/>
    <x v="1"/>
    <n v="3000"/>
    <n v="1200"/>
    <n v="480"/>
    <n v="0.4"/>
    <n v="2021"/>
    <x v="7"/>
    <x v="7"/>
  </r>
  <r>
    <x v="0"/>
    <n v="1185732"/>
    <d v="2021-08-07T00:00:00"/>
    <x v="0"/>
    <s v="Delaware"/>
    <x v="45"/>
    <x v="3"/>
    <n v="0.4"/>
    <x v="1"/>
    <n v="2000"/>
    <n v="800"/>
    <n v="320"/>
    <n v="0.4"/>
    <n v="2021"/>
    <x v="7"/>
    <x v="7"/>
  </r>
  <r>
    <x v="0"/>
    <n v="1185732"/>
    <d v="2021-08-07T00:00:00"/>
    <x v="0"/>
    <s v="Delaware"/>
    <x v="45"/>
    <x v="4"/>
    <n v="0.49999999999999994"/>
    <x v="0"/>
    <n v="1750"/>
    <n v="874.99999999999989"/>
    <n v="262.49999999999994"/>
    <n v="0.3"/>
    <n v="2021"/>
    <x v="7"/>
    <x v="7"/>
  </r>
  <r>
    <x v="0"/>
    <n v="1185732"/>
    <d v="2021-08-07T00:00:00"/>
    <x v="0"/>
    <s v="Delaware"/>
    <x v="45"/>
    <x v="5"/>
    <n v="0.54999999999999993"/>
    <x v="4"/>
    <n v="3500"/>
    <n v="1924.9999999999998"/>
    <n v="770"/>
    <n v="0.4"/>
    <n v="2021"/>
    <x v="7"/>
    <x v="7"/>
  </r>
  <r>
    <x v="0"/>
    <n v="1185732"/>
    <d v="2021-09-06T00:00:00"/>
    <x v="0"/>
    <s v="Delaware"/>
    <x v="45"/>
    <x v="0"/>
    <n v="0.49999999999999994"/>
    <x v="0"/>
    <n v="4750"/>
    <n v="2374.9999999999995"/>
    <n v="831.24999999999977"/>
    <n v="0.35"/>
    <n v="2021"/>
    <x v="8"/>
    <x v="8"/>
  </r>
  <r>
    <x v="0"/>
    <n v="1185732"/>
    <d v="2021-09-06T00:00:00"/>
    <x v="0"/>
    <s v="Delaware"/>
    <x v="45"/>
    <x v="1"/>
    <n v="0.45"/>
    <x v="2"/>
    <n v="2750"/>
    <n v="1237.5"/>
    <n v="433.125"/>
    <n v="0.35"/>
    <n v="2021"/>
    <x v="8"/>
    <x v="8"/>
  </r>
  <r>
    <x v="0"/>
    <n v="1185732"/>
    <d v="2021-09-06T00:00:00"/>
    <x v="0"/>
    <s v="Delaware"/>
    <x v="45"/>
    <x v="2"/>
    <n v="0.4"/>
    <x v="1"/>
    <n v="1750"/>
    <n v="700"/>
    <n v="280"/>
    <n v="0.4"/>
    <n v="2021"/>
    <x v="8"/>
    <x v="8"/>
  </r>
  <r>
    <x v="0"/>
    <n v="1185732"/>
    <d v="2021-09-06T00:00:00"/>
    <x v="0"/>
    <s v="Delaware"/>
    <x v="45"/>
    <x v="3"/>
    <n v="0.4"/>
    <x v="1"/>
    <n v="1500"/>
    <n v="600"/>
    <n v="240"/>
    <n v="0.4"/>
    <n v="2021"/>
    <x v="8"/>
    <x v="8"/>
  </r>
  <r>
    <x v="0"/>
    <n v="1185732"/>
    <d v="2021-09-06T00:00:00"/>
    <x v="0"/>
    <s v="Delaware"/>
    <x v="45"/>
    <x v="4"/>
    <n v="0.49999999999999994"/>
    <x v="0"/>
    <n v="1500"/>
    <n v="749.99999999999989"/>
    <n v="224.99999999999997"/>
    <n v="0.3"/>
    <n v="2021"/>
    <x v="8"/>
    <x v="8"/>
  </r>
  <r>
    <x v="0"/>
    <n v="1185732"/>
    <d v="2021-09-06T00:00:00"/>
    <x v="0"/>
    <s v="Delaware"/>
    <x v="45"/>
    <x v="5"/>
    <n v="0.54999999999999993"/>
    <x v="4"/>
    <n v="2500"/>
    <n v="1374.9999999999998"/>
    <n v="549.99999999999989"/>
    <n v="0.4"/>
    <n v="2021"/>
    <x v="8"/>
    <x v="8"/>
  </r>
  <r>
    <x v="0"/>
    <n v="1185732"/>
    <d v="2021-10-08T00:00:00"/>
    <x v="0"/>
    <s v="Delaware"/>
    <x v="45"/>
    <x v="0"/>
    <n v="0.54999999999999993"/>
    <x v="4"/>
    <n v="4250"/>
    <n v="2337.4999999999995"/>
    <n v="818.12499999999977"/>
    <n v="0.35"/>
    <n v="2021"/>
    <x v="9"/>
    <x v="9"/>
  </r>
  <r>
    <x v="0"/>
    <n v="1185732"/>
    <d v="2021-10-08T00:00:00"/>
    <x v="0"/>
    <s v="Delaware"/>
    <x v="45"/>
    <x v="1"/>
    <n v="0.5"/>
    <x v="0"/>
    <n v="2500"/>
    <n v="1250"/>
    <n v="437.5"/>
    <n v="0.35"/>
    <n v="2021"/>
    <x v="9"/>
    <x v="9"/>
  </r>
  <r>
    <x v="0"/>
    <n v="1185732"/>
    <d v="2021-10-08T00:00:00"/>
    <x v="0"/>
    <s v="Delaware"/>
    <x v="45"/>
    <x v="2"/>
    <n v="0.5"/>
    <x v="0"/>
    <n v="1500"/>
    <n v="750"/>
    <n v="300"/>
    <n v="0.4"/>
    <n v="2021"/>
    <x v="9"/>
    <x v="9"/>
  </r>
  <r>
    <x v="0"/>
    <n v="1185732"/>
    <d v="2021-10-08T00:00:00"/>
    <x v="0"/>
    <s v="Delaware"/>
    <x v="45"/>
    <x v="3"/>
    <n v="0.5"/>
    <x v="0"/>
    <n v="1250"/>
    <n v="625"/>
    <n v="250"/>
    <n v="0.4"/>
    <n v="2021"/>
    <x v="9"/>
    <x v="9"/>
  </r>
  <r>
    <x v="0"/>
    <n v="1185732"/>
    <d v="2021-10-08T00:00:00"/>
    <x v="0"/>
    <s v="Delaware"/>
    <x v="45"/>
    <x v="4"/>
    <n v="0.6"/>
    <x v="3"/>
    <n v="1250"/>
    <n v="750"/>
    <n v="225"/>
    <n v="0.3"/>
    <n v="2021"/>
    <x v="9"/>
    <x v="9"/>
  </r>
  <r>
    <x v="0"/>
    <n v="1185732"/>
    <d v="2021-10-08T00:00:00"/>
    <x v="0"/>
    <s v="Delaware"/>
    <x v="45"/>
    <x v="5"/>
    <n v="0.64999999999999991"/>
    <x v="5"/>
    <n v="2500"/>
    <n v="1624.9999999999998"/>
    <n v="650"/>
    <n v="0.4"/>
    <n v="2021"/>
    <x v="9"/>
    <x v="9"/>
  </r>
  <r>
    <x v="0"/>
    <n v="1185732"/>
    <d v="2021-11-07T00:00:00"/>
    <x v="0"/>
    <s v="Delaware"/>
    <x v="45"/>
    <x v="0"/>
    <n v="0.6"/>
    <x v="3"/>
    <n v="4000"/>
    <n v="2400"/>
    <n v="840"/>
    <n v="0.35"/>
    <n v="2021"/>
    <x v="10"/>
    <x v="10"/>
  </r>
  <r>
    <x v="0"/>
    <n v="1185732"/>
    <d v="2021-11-07T00:00:00"/>
    <x v="0"/>
    <s v="Delaware"/>
    <x v="45"/>
    <x v="1"/>
    <n v="0.5"/>
    <x v="0"/>
    <n v="2750"/>
    <n v="1375"/>
    <n v="481.24999999999994"/>
    <n v="0.35"/>
    <n v="2021"/>
    <x v="10"/>
    <x v="10"/>
  </r>
  <r>
    <x v="0"/>
    <n v="1185732"/>
    <d v="2021-11-07T00:00:00"/>
    <x v="0"/>
    <s v="Delaware"/>
    <x v="45"/>
    <x v="2"/>
    <n v="0.5"/>
    <x v="0"/>
    <n v="2700"/>
    <n v="1350"/>
    <n v="540"/>
    <n v="0.4"/>
    <n v="2021"/>
    <x v="10"/>
    <x v="10"/>
  </r>
  <r>
    <x v="0"/>
    <n v="1185732"/>
    <d v="2021-11-07T00:00:00"/>
    <x v="0"/>
    <s v="Delaware"/>
    <x v="45"/>
    <x v="3"/>
    <n v="0.5"/>
    <x v="0"/>
    <n v="2500"/>
    <n v="1250"/>
    <n v="500"/>
    <n v="0.4"/>
    <n v="2021"/>
    <x v="10"/>
    <x v="10"/>
  </r>
  <r>
    <x v="0"/>
    <n v="1185732"/>
    <d v="2021-11-07T00:00:00"/>
    <x v="0"/>
    <s v="Delaware"/>
    <x v="45"/>
    <x v="4"/>
    <n v="0.6"/>
    <x v="3"/>
    <n v="2250"/>
    <n v="1350"/>
    <n v="405"/>
    <n v="0.3"/>
    <n v="2021"/>
    <x v="10"/>
    <x v="10"/>
  </r>
  <r>
    <x v="0"/>
    <n v="1185732"/>
    <d v="2021-11-07T00:00:00"/>
    <x v="0"/>
    <s v="Delaware"/>
    <x v="45"/>
    <x v="5"/>
    <n v="0.64999999999999991"/>
    <x v="5"/>
    <n v="3250"/>
    <n v="2112.4999999999995"/>
    <n v="844.99999999999989"/>
    <n v="0.4"/>
    <n v="2021"/>
    <x v="10"/>
    <x v="10"/>
  </r>
  <r>
    <x v="0"/>
    <n v="1185732"/>
    <d v="2021-12-06T00:00:00"/>
    <x v="0"/>
    <s v="Delaware"/>
    <x v="45"/>
    <x v="0"/>
    <n v="0.6"/>
    <x v="3"/>
    <n v="5500"/>
    <n v="3300"/>
    <n v="1155"/>
    <n v="0.35"/>
    <n v="2021"/>
    <x v="11"/>
    <x v="11"/>
  </r>
  <r>
    <x v="0"/>
    <n v="1185732"/>
    <d v="2021-12-06T00:00:00"/>
    <x v="0"/>
    <s v="Delaware"/>
    <x v="45"/>
    <x v="1"/>
    <n v="0.5"/>
    <x v="0"/>
    <n v="3500"/>
    <n v="1750"/>
    <n v="612.5"/>
    <n v="0.35"/>
    <n v="2021"/>
    <x v="11"/>
    <x v="11"/>
  </r>
  <r>
    <x v="0"/>
    <n v="1185732"/>
    <d v="2021-12-06T00:00:00"/>
    <x v="0"/>
    <s v="Delaware"/>
    <x v="45"/>
    <x v="2"/>
    <n v="0.5"/>
    <x v="0"/>
    <n v="3250"/>
    <n v="1625"/>
    <n v="650"/>
    <n v="0.4"/>
    <n v="2021"/>
    <x v="11"/>
    <x v="11"/>
  </r>
  <r>
    <x v="0"/>
    <n v="1185732"/>
    <d v="2021-12-06T00:00:00"/>
    <x v="0"/>
    <s v="Delaware"/>
    <x v="45"/>
    <x v="3"/>
    <n v="0.5"/>
    <x v="0"/>
    <n v="2750"/>
    <n v="1375"/>
    <n v="550"/>
    <n v="0.4"/>
    <n v="2021"/>
    <x v="11"/>
    <x v="11"/>
  </r>
  <r>
    <x v="0"/>
    <n v="1185732"/>
    <d v="2021-12-06T00:00:00"/>
    <x v="0"/>
    <s v="Delaware"/>
    <x v="45"/>
    <x v="4"/>
    <n v="0.6"/>
    <x v="3"/>
    <n v="2750"/>
    <n v="1650"/>
    <n v="495"/>
    <n v="0.3"/>
    <n v="2021"/>
    <x v="11"/>
    <x v="11"/>
  </r>
  <r>
    <x v="0"/>
    <n v="1185732"/>
    <d v="2021-12-06T00:00:00"/>
    <x v="0"/>
    <s v="Delaware"/>
    <x v="45"/>
    <x v="5"/>
    <n v="0.64999999999999991"/>
    <x v="5"/>
    <n v="3750"/>
    <n v="2437.4999999999995"/>
    <n v="974.99999999999989"/>
    <n v="0.4"/>
    <n v="2021"/>
    <x v="11"/>
    <x v="11"/>
  </r>
  <r>
    <x v="0"/>
    <n v="1185732"/>
    <d v="2021-01-07T00:00:00"/>
    <x v="0"/>
    <s v="New Jersey"/>
    <x v="46"/>
    <x v="0"/>
    <n v="0.4"/>
    <x v="1"/>
    <n v="5000"/>
    <n v="2000"/>
    <n v="800"/>
    <n v="0.4"/>
    <n v="2021"/>
    <x v="0"/>
    <x v="0"/>
  </r>
  <r>
    <x v="0"/>
    <n v="1185732"/>
    <d v="2021-01-07T00:00:00"/>
    <x v="0"/>
    <s v="New Jersey"/>
    <x v="46"/>
    <x v="1"/>
    <n v="0.4"/>
    <x v="1"/>
    <n v="3000"/>
    <n v="1200"/>
    <n v="480"/>
    <n v="0.4"/>
    <n v="2021"/>
    <x v="0"/>
    <x v="0"/>
  </r>
  <r>
    <x v="0"/>
    <n v="1185732"/>
    <d v="2021-01-07T00:00:00"/>
    <x v="0"/>
    <s v="New Jersey"/>
    <x v="46"/>
    <x v="2"/>
    <n v="0.30000000000000004"/>
    <x v="9"/>
    <n v="3000"/>
    <n v="900.00000000000011"/>
    <n v="270"/>
    <n v="0.3"/>
    <n v="2021"/>
    <x v="0"/>
    <x v="0"/>
  </r>
  <r>
    <x v="0"/>
    <n v="1185732"/>
    <d v="2021-01-07T00:00:00"/>
    <x v="0"/>
    <s v="New Jersey"/>
    <x v="46"/>
    <x v="3"/>
    <n v="0.35"/>
    <x v="8"/>
    <n v="1500"/>
    <n v="525"/>
    <n v="157.5"/>
    <n v="0.3"/>
    <n v="2021"/>
    <x v="0"/>
    <x v="0"/>
  </r>
  <r>
    <x v="0"/>
    <n v="1185732"/>
    <d v="2021-01-07T00:00:00"/>
    <x v="0"/>
    <s v="New Jersey"/>
    <x v="46"/>
    <x v="4"/>
    <n v="0.5"/>
    <x v="0"/>
    <n v="2000"/>
    <n v="1000"/>
    <n v="300"/>
    <n v="0.3"/>
    <n v="2021"/>
    <x v="0"/>
    <x v="0"/>
  </r>
  <r>
    <x v="0"/>
    <n v="1185732"/>
    <d v="2021-01-07T00:00:00"/>
    <x v="0"/>
    <s v="New Jersey"/>
    <x v="46"/>
    <x v="5"/>
    <n v="0.4"/>
    <x v="1"/>
    <n v="3000"/>
    <n v="1200"/>
    <n v="420"/>
    <n v="0.35"/>
    <n v="2021"/>
    <x v="0"/>
    <x v="0"/>
  </r>
  <r>
    <x v="0"/>
    <n v="1185732"/>
    <d v="2021-02-05T00:00:00"/>
    <x v="0"/>
    <s v="New Jersey"/>
    <x v="46"/>
    <x v="0"/>
    <n v="0.4"/>
    <x v="1"/>
    <n v="5500"/>
    <n v="2200"/>
    <n v="880"/>
    <n v="0.4"/>
    <n v="2021"/>
    <x v="1"/>
    <x v="1"/>
  </r>
  <r>
    <x v="0"/>
    <n v="1185732"/>
    <d v="2021-02-05T00:00:00"/>
    <x v="0"/>
    <s v="New Jersey"/>
    <x v="46"/>
    <x v="1"/>
    <n v="0.4"/>
    <x v="1"/>
    <n v="2000"/>
    <n v="800"/>
    <n v="320"/>
    <n v="0.4"/>
    <n v="2021"/>
    <x v="1"/>
    <x v="1"/>
  </r>
  <r>
    <x v="0"/>
    <n v="1185732"/>
    <d v="2021-02-05T00:00:00"/>
    <x v="0"/>
    <s v="New Jersey"/>
    <x v="46"/>
    <x v="2"/>
    <n v="0.30000000000000004"/>
    <x v="9"/>
    <n v="2500"/>
    <n v="750.00000000000011"/>
    <n v="225.00000000000003"/>
    <n v="0.3"/>
    <n v="2021"/>
    <x v="1"/>
    <x v="1"/>
  </r>
  <r>
    <x v="0"/>
    <n v="1185732"/>
    <d v="2021-02-05T00:00:00"/>
    <x v="0"/>
    <s v="New Jersey"/>
    <x v="46"/>
    <x v="3"/>
    <n v="0.35"/>
    <x v="8"/>
    <n v="1250"/>
    <n v="437.5"/>
    <n v="131.25"/>
    <n v="0.3"/>
    <n v="2021"/>
    <x v="1"/>
    <x v="1"/>
  </r>
  <r>
    <x v="0"/>
    <n v="1185732"/>
    <d v="2021-02-05T00:00:00"/>
    <x v="0"/>
    <s v="New Jersey"/>
    <x v="46"/>
    <x v="4"/>
    <n v="0.5"/>
    <x v="0"/>
    <n v="2000"/>
    <n v="1000"/>
    <n v="300"/>
    <n v="0.3"/>
    <n v="2021"/>
    <x v="1"/>
    <x v="1"/>
  </r>
  <r>
    <x v="0"/>
    <n v="1185732"/>
    <d v="2021-02-05T00:00:00"/>
    <x v="0"/>
    <s v="New Jersey"/>
    <x v="46"/>
    <x v="5"/>
    <n v="0.4"/>
    <x v="1"/>
    <n v="3000"/>
    <n v="1200"/>
    <n v="420"/>
    <n v="0.35"/>
    <n v="2021"/>
    <x v="1"/>
    <x v="1"/>
  </r>
  <r>
    <x v="0"/>
    <n v="1185732"/>
    <d v="2021-03-03T00:00:00"/>
    <x v="0"/>
    <s v="New Jersey"/>
    <x v="46"/>
    <x v="0"/>
    <n v="0.4"/>
    <x v="1"/>
    <n v="5200"/>
    <n v="2080"/>
    <n v="832"/>
    <n v="0.4"/>
    <n v="2021"/>
    <x v="2"/>
    <x v="2"/>
  </r>
  <r>
    <x v="0"/>
    <n v="1185732"/>
    <d v="2021-03-03T00:00:00"/>
    <x v="0"/>
    <s v="New Jersey"/>
    <x v="46"/>
    <x v="1"/>
    <n v="0.4"/>
    <x v="1"/>
    <n v="2250"/>
    <n v="900"/>
    <n v="360"/>
    <n v="0.4"/>
    <n v="2021"/>
    <x v="2"/>
    <x v="2"/>
  </r>
  <r>
    <x v="0"/>
    <n v="1185732"/>
    <d v="2021-03-03T00:00:00"/>
    <x v="0"/>
    <s v="New Jersey"/>
    <x v="46"/>
    <x v="2"/>
    <n v="0.30000000000000004"/>
    <x v="9"/>
    <n v="2500"/>
    <n v="750.00000000000011"/>
    <n v="225.00000000000003"/>
    <n v="0.3"/>
    <n v="2021"/>
    <x v="2"/>
    <x v="2"/>
  </r>
  <r>
    <x v="0"/>
    <n v="1185732"/>
    <d v="2021-03-03T00:00:00"/>
    <x v="0"/>
    <s v="New Jersey"/>
    <x v="46"/>
    <x v="3"/>
    <n v="0.35"/>
    <x v="8"/>
    <n v="1000"/>
    <n v="350"/>
    <n v="105"/>
    <n v="0.3"/>
    <n v="2021"/>
    <x v="2"/>
    <x v="2"/>
  </r>
  <r>
    <x v="0"/>
    <n v="1185732"/>
    <d v="2021-03-03T00:00:00"/>
    <x v="0"/>
    <s v="New Jersey"/>
    <x v="46"/>
    <x v="4"/>
    <n v="0.5"/>
    <x v="0"/>
    <n v="1500"/>
    <n v="750"/>
    <n v="225"/>
    <n v="0.3"/>
    <n v="2021"/>
    <x v="2"/>
    <x v="2"/>
  </r>
  <r>
    <x v="0"/>
    <n v="1185732"/>
    <d v="2021-03-03T00:00:00"/>
    <x v="0"/>
    <s v="New Jersey"/>
    <x v="46"/>
    <x v="5"/>
    <n v="0.4"/>
    <x v="1"/>
    <n v="2500"/>
    <n v="1000"/>
    <n v="350"/>
    <n v="0.35"/>
    <n v="2021"/>
    <x v="2"/>
    <x v="2"/>
  </r>
  <r>
    <x v="0"/>
    <n v="1185732"/>
    <d v="2021-04-04T00:00:00"/>
    <x v="0"/>
    <s v="New Jersey"/>
    <x v="46"/>
    <x v="0"/>
    <n v="0.4"/>
    <x v="1"/>
    <n v="5000"/>
    <n v="2000"/>
    <n v="800"/>
    <n v="0.4"/>
    <n v="2021"/>
    <x v="3"/>
    <x v="3"/>
  </r>
  <r>
    <x v="0"/>
    <n v="1185732"/>
    <d v="2021-04-04T00:00:00"/>
    <x v="0"/>
    <s v="New Jersey"/>
    <x v="46"/>
    <x v="1"/>
    <n v="0.4"/>
    <x v="1"/>
    <n v="2000"/>
    <n v="800"/>
    <n v="320"/>
    <n v="0.4"/>
    <n v="2021"/>
    <x v="3"/>
    <x v="3"/>
  </r>
  <r>
    <x v="0"/>
    <n v="1185732"/>
    <d v="2021-04-04T00:00:00"/>
    <x v="0"/>
    <s v="New Jersey"/>
    <x v="46"/>
    <x v="2"/>
    <n v="0.30000000000000004"/>
    <x v="9"/>
    <n v="2000"/>
    <n v="600.00000000000011"/>
    <n v="180.00000000000003"/>
    <n v="0.3"/>
    <n v="2021"/>
    <x v="3"/>
    <x v="3"/>
  </r>
  <r>
    <x v="0"/>
    <n v="1185732"/>
    <d v="2021-04-04T00:00:00"/>
    <x v="0"/>
    <s v="New Jersey"/>
    <x v="46"/>
    <x v="3"/>
    <n v="0.35"/>
    <x v="8"/>
    <n v="1250"/>
    <n v="437.5"/>
    <n v="131.25"/>
    <n v="0.3"/>
    <n v="2021"/>
    <x v="3"/>
    <x v="3"/>
  </r>
  <r>
    <x v="0"/>
    <n v="1185732"/>
    <d v="2021-04-04T00:00:00"/>
    <x v="0"/>
    <s v="New Jersey"/>
    <x v="46"/>
    <x v="4"/>
    <n v="0.5"/>
    <x v="0"/>
    <n v="1250"/>
    <n v="625"/>
    <n v="187.5"/>
    <n v="0.3"/>
    <n v="2021"/>
    <x v="3"/>
    <x v="3"/>
  </r>
  <r>
    <x v="0"/>
    <n v="1185732"/>
    <d v="2021-04-04T00:00:00"/>
    <x v="0"/>
    <s v="New Jersey"/>
    <x v="46"/>
    <x v="5"/>
    <n v="0.4"/>
    <x v="1"/>
    <n v="2750"/>
    <n v="1100"/>
    <n v="385"/>
    <n v="0.35"/>
    <n v="2021"/>
    <x v="3"/>
    <x v="3"/>
  </r>
  <r>
    <x v="0"/>
    <n v="1185732"/>
    <d v="2021-05-03T00:00:00"/>
    <x v="0"/>
    <s v="New Jersey"/>
    <x v="46"/>
    <x v="0"/>
    <n v="0.54999999999999993"/>
    <x v="4"/>
    <n v="5450"/>
    <n v="2997.4999999999995"/>
    <n v="1198.9999999999998"/>
    <n v="0.4"/>
    <n v="2021"/>
    <x v="4"/>
    <x v="4"/>
  </r>
  <r>
    <x v="0"/>
    <n v="1185732"/>
    <d v="2021-05-03T00:00:00"/>
    <x v="0"/>
    <s v="New Jersey"/>
    <x v="46"/>
    <x v="1"/>
    <n v="0.5"/>
    <x v="0"/>
    <n v="2500"/>
    <n v="1250"/>
    <n v="500"/>
    <n v="0.4"/>
    <n v="2021"/>
    <x v="4"/>
    <x v="4"/>
  </r>
  <r>
    <x v="0"/>
    <n v="1185732"/>
    <d v="2021-05-03T00:00:00"/>
    <x v="0"/>
    <s v="New Jersey"/>
    <x v="46"/>
    <x v="2"/>
    <n v="0.45"/>
    <x v="2"/>
    <n v="2750"/>
    <n v="1237.5"/>
    <n v="371.25"/>
    <n v="0.3"/>
    <n v="2021"/>
    <x v="4"/>
    <x v="4"/>
  </r>
  <r>
    <x v="0"/>
    <n v="1185732"/>
    <d v="2021-05-03T00:00:00"/>
    <x v="0"/>
    <s v="New Jersey"/>
    <x v="46"/>
    <x v="3"/>
    <n v="0.45"/>
    <x v="2"/>
    <n v="2250"/>
    <n v="1012.5"/>
    <n v="303.75"/>
    <n v="0.3"/>
    <n v="2021"/>
    <x v="4"/>
    <x v="4"/>
  </r>
  <r>
    <x v="0"/>
    <n v="1185732"/>
    <d v="2021-05-03T00:00:00"/>
    <x v="0"/>
    <s v="New Jersey"/>
    <x v="46"/>
    <x v="4"/>
    <n v="0.54999999999999993"/>
    <x v="4"/>
    <n v="2500"/>
    <n v="1374.9999999999998"/>
    <n v="412.49999999999994"/>
    <n v="0.3"/>
    <n v="2021"/>
    <x v="4"/>
    <x v="4"/>
  </r>
  <r>
    <x v="0"/>
    <n v="1185732"/>
    <d v="2021-05-03T00:00:00"/>
    <x v="0"/>
    <s v="New Jersey"/>
    <x v="46"/>
    <x v="5"/>
    <n v="0.6"/>
    <x v="3"/>
    <n v="3750"/>
    <n v="2250"/>
    <n v="787.5"/>
    <n v="0.35"/>
    <n v="2021"/>
    <x v="4"/>
    <x v="4"/>
  </r>
  <r>
    <x v="0"/>
    <n v="1185732"/>
    <d v="2021-06-05T00:00:00"/>
    <x v="0"/>
    <s v="New Jersey"/>
    <x v="46"/>
    <x v="0"/>
    <n v="0.54999999999999993"/>
    <x v="4"/>
    <n v="6250"/>
    <n v="3437.4999999999995"/>
    <n v="1375"/>
    <n v="0.4"/>
    <n v="2021"/>
    <x v="5"/>
    <x v="5"/>
  </r>
  <r>
    <x v="0"/>
    <n v="1185732"/>
    <d v="2021-06-05T00:00:00"/>
    <x v="0"/>
    <s v="New Jersey"/>
    <x v="46"/>
    <x v="1"/>
    <n v="0.5"/>
    <x v="0"/>
    <n v="3750"/>
    <n v="1875"/>
    <n v="750"/>
    <n v="0.4"/>
    <n v="2021"/>
    <x v="5"/>
    <x v="5"/>
  </r>
  <r>
    <x v="0"/>
    <n v="1185732"/>
    <d v="2021-06-05T00:00:00"/>
    <x v="0"/>
    <s v="New Jersey"/>
    <x v="46"/>
    <x v="2"/>
    <n v="0.45"/>
    <x v="2"/>
    <n v="3000"/>
    <n v="1350"/>
    <n v="405"/>
    <n v="0.3"/>
    <n v="2021"/>
    <x v="5"/>
    <x v="5"/>
  </r>
  <r>
    <x v="0"/>
    <n v="1185732"/>
    <d v="2021-06-05T00:00:00"/>
    <x v="0"/>
    <s v="New Jersey"/>
    <x v="46"/>
    <x v="3"/>
    <n v="0.45"/>
    <x v="2"/>
    <n v="2750"/>
    <n v="1237.5"/>
    <n v="371.25"/>
    <n v="0.3"/>
    <n v="2021"/>
    <x v="5"/>
    <x v="5"/>
  </r>
  <r>
    <x v="0"/>
    <n v="1185732"/>
    <d v="2021-06-05T00:00:00"/>
    <x v="0"/>
    <s v="New Jersey"/>
    <x v="46"/>
    <x v="4"/>
    <n v="0.54999999999999993"/>
    <x v="4"/>
    <n v="2750"/>
    <n v="1512.4999999999998"/>
    <n v="453.74999999999994"/>
    <n v="0.3"/>
    <n v="2021"/>
    <x v="5"/>
    <x v="5"/>
  </r>
  <r>
    <x v="0"/>
    <n v="1185732"/>
    <d v="2021-06-05T00:00:00"/>
    <x v="0"/>
    <s v="New Jersey"/>
    <x v="46"/>
    <x v="5"/>
    <n v="0.6"/>
    <x v="3"/>
    <n v="4250"/>
    <n v="2550"/>
    <n v="892.5"/>
    <n v="0.35"/>
    <n v="2021"/>
    <x v="5"/>
    <x v="5"/>
  </r>
  <r>
    <x v="0"/>
    <n v="1185732"/>
    <d v="2021-07-03T00:00:00"/>
    <x v="0"/>
    <s v="New Jersey"/>
    <x v="46"/>
    <x v="0"/>
    <n v="0.54999999999999993"/>
    <x v="4"/>
    <n v="6500"/>
    <n v="3574.9999999999995"/>
    <n v="1430"/>
    <n v="0.4"/>
    <n v="2021"/>
    <x v="6"/>
    <x v="6"/>
  </r>
  <r>
    <x v="0"/>
    <n v="1185732"/>
    <d v="2021-07-03T00:00:00"/>
    <x v="0"/>
    <s v="New Jersey"/>
    <x v="46"/>
    <x v="1"/>
    <n v="0.5"/>
    <x v="0"/>
    <n v="4000"/>
    <n v="2000"/>
    <n v="800"/>
    <n v="0.4"/>
    <n v="2021"/>
    <x v="6"/>
    <x v="6"/>
  </r>
  <r>
    <x v="0"/>
    <n v="1185732"/>
    <d v="2021-07-03T00:00:00"/>
    <x v="0"/>
    <s v="New Jersey"/>
    <x v="46"/>
    <x v="2"/>
    <n v="0.45"/>
    <x v="2"/>
    <n v="3250"/>
    <n v="1462.5"/>
    <n v="438.75"/>
    <n v="0.3"/>
    <n v="2021"/>
    <x v="6"/>
    <x v="6"/>
  </r>
  <r>
    <x v="0"/>
    <n v="1185732"/>
    <d v="2021-07-03T00:00:00"/>
    <x v="0"/>
    <s v="New Jersey"/>
    <x v="46"/>
    <x v="3"/>
    <n v="0.45"/>
    <x v="2"/>
    <n v="2750"/>
    <n v="1237.5"/>
    <n v="371.25"/>
    <n v="0.3"/>
    <n v="2021"/>
    <x v="6"/>
    <x v="6"/>
  </r>
  <r>
    <x v="0"/>
    <n v="1185732"/>
    <d v="2021-07-03T00:00:00"/>
    <x v="0"/>
    <s v="New Jersey"/>
    <x v="46"/>
    <x v="4"/>
    <n v="0.54999999999999993"/>
    <x v="4"/>
    <n v="3000"/>
    <n v="1649.9999999999998"/>
    <n v="494.99999999999989"/>
    <n v="0.3"/>
    <n v="2021"/>
    <x v="6"/>
    <x v="6"/>
  </r>
  <r>
    <x v="0"/>
    <n v="1185732"/>
    <d v="2021-07-03T00:00:00"/>
    <x v="0"/>
    <s v="New Jersey"/>
    <x v="46"/>
    <x v="5"/>
    <n v="0.6"/>
    <x v="3"/>
    <n v="4750"/>
    <n v="2850"/>
    <n v="997.49999999999989"/>
    <n v="0.35"/>
    <n v="2021"/>
    <x v="6"/>
    <x v="6"/>
  </r>
  <r>
    <x v="0"/>
    <n v="1185732"/>
    <d v="2021-08-04T00:00:00"/>
    <x v="0"/>
    <s v="New Jersey"/>
    <x v="46"/>
    <x v="0"/>
    <n v="0.54999999999999993"/>
    <x v="4"/>
    <n v="6250"/>
    <n v="3437.4999999999995"/>
    <n v="1375"/>
    <n v="0.4"/>
    <n v="2021"/>
    <x v="7"/>
    <x v="7"/>
  </r>
  <r>
    <x v="0"/>
    <n v="1185732"/>
    <d v="2021-08-04T00:00:00"/>
    <x v="0"/>
    <s v="New Jersey"/>
    <x v="46"/>
    <x v="1"/>
    <n v="0.5"/>
    <x v="0"/>
    <n v="4000"/>
    <n v="2000"/>
    <n v="800"/>
    <n v="0.4"/>
    <n v="2021"/>
    <x v="7"/>
    <x v="7"/>
  </r>
  <r>
    <x v="0"/>
    <n v="1185732"/>
    <d v="2021-08-04T00:00:00"/>
    <x v="0"/>
    <s v="New Jersey"/>
    <x v="46"/>
    <x v="2"/>
    <n v="0.45"/>
    <x v="2"/>
    <n v="3250"/>
    <n v="1462.5"/>
    <n v="438.75"/>
    <n v="0.3"/>
    <n v="2021"/>
    <x v="7"/>
    <x v="7"/>
  </r>
  <r>
    <x v="0"/>
    <n v="1185732"/>
    <d v="2021-08-04T00:00:00"/>
    <x v="0"/>
    <s v="New Jersey"/>
    <x v="46"/>
    <x v="3"/>
    <n v="0.45"/>
    <x v="2"/>
    <n v="2250"/>
    <n v="1012.5"/>
    <n v="303.75"/>
    <n v="0.3"/>
    <n v="2021"/>
    <x v="7"/>
    <x v="7"/>
  </r>
  <r>
    <x v="0"/>
    <n v="1185732"/>
    <d v="2021-08-04T00:00:00"/>
    <x v="0"/>
    <s v="New Jersey"/>
    <x v="46"/>
    <x v="4"/>
    <n v="0.54999999999999993"/>
    <x v="4"/>
    <n v="2000"/>
    <n v="1099.9999999999998"/>
    <n v="329.99999999999994"/>
    <n v="0.3"/>
    <n v="2021"/>
    <x v="7"/>
    <x v="7"/>
  </r>
  <r>
    <x v="0"/>
    <n v="1185732"/>
    <d v="2021-08-04T00:00:00"/>
    <x v="0"/>
    <s v="New Jersey"/>
    <x v="46"/>
    <x v="5"/>
    <n v="0.6"/>
    <x v="3"/>
    <n v="3750"/>
    <n v="2250"/>
    <n v="787.5"/>
    <n v="0.35"/>
    <n v="2021"/>
    <x v="7"/>
    <x v="7"/>
  </r>
  <r>
    <x v="0"/>
    <n v="1185732"/>
    <d v="2021-09-03T00:00:00"/>
    <x v="0"/>
    <s v="New Jersey"/>
    <x v="46"/>
    <x v="0"/>
    <n v="0.54999999999999993"/>
    <x v="4"/>
    <n v="5000"/>
    <n v="2749.9999999999995"/>
    <n v="1099.9999999999998"/>
    <n v="0.4"/>
    <n v="2021"/>
    <x v="8"/>
    <x v="8"/>
  </r>
  <r>
    <x v="0"/>
    <n v="1185732"/>
    <d v="2021-09-03T00:00:00"/>
    <x v="0"/>
    <s v="New Jersey"/>
    <x v="46"/>
    <x v="1"/>
    <n v="0.5"/>
    <x v="0"/>
    <n v="3000"/>
    <n v="1500"/>
    <n v="600"/>
    <n v="0.4"/>
    <n v="2021"/>
    <x v="8"/>
    <x v="8"/>
  </r>
  <r>
    <x v="0"/>
    <n v="1185732"/>
    <d v="2021-09-03T00:00:00"/>
    <x v="0"/>
    <s v="New Jersey"/>
    <x v="46"/>
    <x v="2"/>
    <n v="0.45"/>
    <x v="2"/>
    <n v="2000"/>
    <n v="900"/>
    <n v="270"/>
    <n v="0.3"/>
    <n v="2021"/>
    <x v="8"/>
    <x v="8"/>
  </r>
  <r>
    <x v="0"/>
    <n v="1185732"/>
    <d v="2021-09-03T00:00:00"/>
    <x v="0"/>
    <s v="New Jersey"/>
    <x v="46"/>
    <x v="3"/>
    <n v="0.45"/>
    <x v="2"/>
    <n v="1750"/>
    <n v="787.5"/>
    <n v="236.25"/>
    <n v="0.3"/>
    <n v="2021"/>
    <x v="8"/>
    <x v="8"/>
  </r>
  <r>
    <x v="0"/>
    <n v="1185732"/>
    <d v="2021-09-03T00:00:00"/>
    <x v="0"/>
    <s v="New Jersey"/>
    <x v="46"/>
    <x v="4"/>
    <n v="0.54999999999999993"/>
    <x v="4"/>
    <n v="1750"/>
    <n v="962.49999999999989"/>
    <n v="288.74999999999994"/>
    <n v="0.3"/>
    <n v="2021"/>
    <x v="8"/>
    <x v="8"/>
  </r>
  <r>
    <x v="0"/>
    <n v="1185732"/>
    <d v="2021-09-03T00:00:00"/>
    <x v="0"/>
    <s v="New Jersey"/>
    <x v="46"/>
    <x v="5"/>
    <n v="0.6"/>
    <x v="3"/>
    <n v="2750"/>
    <n v="1650"/>
    <n v="577.5"/>
    <n v="0.35"/>
    <n v="2021"/>
    <x v="8"/>
    <x v="8"/>
  </r>
  <r>
    <x v="0"/>
    <n v="1185732"/>
    <d v="2021-10-05T00:00:00"/>
    <x v="0"/>
    <s v="New Jersey"/>
    <x v="46"/>
    <x v="0"/>
    <n v="0.6"/>
    <x v="3"/>
    <n v="4500"/>
    <n v="2700"/>
    <n v="1080"/>
    <n v="0.4"/>
    <n v="2021"/>
    <x v="9"/>
    <x v="9"/>
  </r>
  <r>
    <x v="0"/>
    <n v="1185732"/>
    <d v="2021-10-05T00:00:00"/>
    <x v="0"/>
    <s v="New Jersey"/>
    <x v="46"/>
    <x v="1"/>
    <n v="0.55000000000000004"/>
    <x v="4"/>
    <n v="2750"/>
    <n v="1512.5000000000002"/>
    <n v="605.00000000000011"/>
    <n v="0.4"/>
    <n v="2021"/>
    <x v="9"/>
    <x v="9"/>
  </r>
  <r>
    <x v="0"/>
    <n v="1185732"/>
    <d v="2021-10-05T00:00:00"/>
    <x v="0"/>
    <s v="New Jersey"/>
    <x v="46"/>
    <x v="2"/>
    <n v="0.55000000000000004"/>
    <x v="4"/>
    <n v="1750"/>
    <n v="962.50000000000011"/>
    <n v="288.75"/>
    <n v="0.3"/>
    <n v="2021"/>
    <x v="9"/>
    <x v="9"/>
  </r>
  <r>
    <x v="0"/>
    <n v="1185732"/>
    <d v="2021-10-05T00:00:00"/>
    <x v="0"/>
    <s v="New Jersey"/>
    <x v="46"/>
    <x v="3"/>
    <n v="0.55000000000000004"/>
    <x v="4"/>
    <n v="1500"/>
    <n v="825.00000000000011"/>
    <n v="247.50000000000003"/>
    <n v="0.3"/>
    <n v="2021"/>
    <x v="9"/>
    <x v="9"/>
  </r>
  <r>
    <x v="0"/>
    <n v="1185732"/>
    <d v="2021-10-05T00:00:00"/>
    <x v="0"/>
    <s v="New Jersey"/>
    <x v="46"/>
    <x v="4"/>
    <n v="0.65"/>
    <x v="5"/>
    <n v="1500"/>
    <n v="975"/>
    <n v="292.5"/>
    <n v="0.3"/>
    <n v="2021"/>
    <x v="9"/>
    <x v="9"/>
  </r>
  <r>
    <x v="0"/>
    <n v="1185732"/>
    <d v="2021-10-05T00:00:00"/>
    <x v="0"/>
    <s v="New Jersey"/>
    <x v="46"/>
    <x v="5"/>
    <n v="0.7"/>
    <x v="6"/>
    <n v="2750"/>
    <n v="1924.9999999999998"/>
    <n v="673.74999999999989"/>
    <n v="0.35"/>
    <n v="2021"/>
    <x v="9"/>
    <x v="9"/>
  </r>
  <r>
    <x v="0"/>
    <n v="1185732"/>
    <d v="2021-11-04T00:00:00"/>
    <x v="0"/>
    <s v="New Jersey"/>
    <x v="46"/>
    <x v="0"/>
    <n v="0.65"/>
    <x v="5"/>
    <n v="4250"/>
    <n v="2762.5"/>
    <n v="1105"/>
    <n v="0.4"/>
    <n v="2021"/>
    <x v="10"/>
    <x v="10"/>
  </r>
  <r>
    <x v="0"/>
    <n v="1185732"/>
    <d v="2021-11-04T00:00:00"/>
    <x v="0"/>
    <s v="New Jersey"/>
    <x v="46"/>
    <x v="1"/>
    <n v="0.55000000000000004"/>
    <x v="4"/>
    <n v="3000"/>
    <n v="1650.0000000000002"/>
    <n v="660.00000000000011"/>
    <n v="0.4"/>
    <n v="2021"/>
    <x v="10"/>
    <x v="10"/>
  </r>
  <r>
    <x v="0"/>
    <n v="1185732"/>
    <d v="2021-11-04T00:00:00"/>
    <x v="0"/>
    <s v="New Jersey"/>
    <x v="46"/>
    <x v="2"/>
    <n v="0.55000000000000004"/>
    <x v="4"/>
    <n v="2950"/>
    <n v="1622.5000000000002"/>
    <n v="486.75000000000006"/>
    <n v="0.3"/>
    <n v="2021"/>
    <x v="10"/>
    <x v="10"/>
  </r>
  <r>
    <x v="0"/>
    <n v="1185732"/>
    <d v="2021-11-04T00:00:00"/>
    <x v="0"/>
    <s v="New Jersey"/>
    <x v="46"/>
    <x v="3"/>
    <n v="0.55000000000000004"/>
    <x v="4"/>
    <n v="2750"/>
    <n v="1512.5000000000002"/>
    <n v="453.75000000000006"/>
    <n v="0.3"/>
    <n v="2021"/>
    <x v="10"/>
    <x v="10"/>
  </r>
  <r>
    <x v="0"/>
    <n v="1185732"/>
    <d v="2021-11-04T00:00:00"/>
    <x v="0"/>
    <s v="New Jersey"/>
    <x v="46"/>
    <x v="4"/>
    <n v="0.65"/>
    <x v="5"/>
    <n v="2500"/>
    <n v="1625"/>
    <n v="487.5"/>
    <n v="0.3"/>
    <n v="2021"/>
    <x v="10"/>
    <x v="10"/>
  </r>
  <r>
    <x v="0"/>
    <n v="1185732"/>
    <d v="2021-11-04T00:00:00"/>
    <x v="0"/>
    <s v="New Jersey"/>
    <x v="46"/>
    <x v="5"/>
    <n v="0.7"/>
    <x v="6"/>
    <n v="3500"/>
    <n v="2450"/>
    <n v="857.5"/>
    <n v="0.35"/>
    <n v="2021"/>
    <x v="10"/>
    <x v="10"/>
  </r>
  <r>
    <x v="0"/>
    <n v="1185732"/>
    <d v="2021-12-03T00:00:00"/>
    <x v="0"/>
    <s v="New Jersey"/>
    <x v="46"/>
    <x v="0"/>
    <n v="0.65"/>
    <x v="5"/>
    <n v="5750"/>
    <n v="3737.5"/>
    <n v="1495"/>
    <n v="0.4"/>
    <n v="2021"/>
    <x v="11"/>
    <x v="11"/>
  </r>
  <r>
    <x v="0"/>
    <n v="1185732"/>
    <d v="2021-12-03T00:00:00"/>
    <x v="0"/>
    <s v="New Jersey"/>
    <x v="46"/>
    <x v="1"/>
    <n v="0.55000000000000004"/>
    <x v="4"/>
    <n v="3750"/>
    <n v="2062.5"/>
    <n v="825"/>
    <n v="0.4"/>
    <n v="2021"/>
    <x v="11"/>
    <x v="11"/>
  </r>
  <r>
    <x v="0"/>
    <n v="1185732"/>
    <d v="2021-12-03T00:00:00"/>
    <x v="0"/>
    <s v="New Jersey"/>
    <x v="46"/>
    <x v="2"/>
    <n v="0.55000000000000004"/>
    <x v="4"/>
    <n v="3500"/>
    <n v="1925.0000000000002"/>
    <n v="577.5"/>
    <n v="0.3"/>
    <n v="2021"/>
    <x v="11"/>
    <x v="11"/>
  </r>
  <r>
    <x v="0"/>
    <n v="1185732"/>
    <d v="2021-12-03T00:00:00"/>
    <x v="0"/>
    <s v="New Jersey"/>
    <x v="46"/>
    <x v="3"/>
    <n v="0.55000000000000004"/>
    <x v="4"/>
    <n v="3000"/>
    <n v="1650.0000000000002"/>
    <n v="495.00000000000006"/>
    <n v="0.3"/>
    <n v="2021"/>
    <x v="11"/>
    <x v="11"/>
  </r>
  <r>
    <x v="0"/>
    <n v="1185732"/>
    <d v="2021-12-03T00:00:00"/>
    <x v="0"/>
    <s v="New Jersey"/>
    <x v="46"/>
    <x v="4"/>
    <n v="0.65"/>
    <x v="5"/>
    <n v="3000"/>
    <n v="1950"/>
    <n v="585"/>
    <n v="0.3"/>
    <n v="2021"/>
    <x v="11"/>
    <x v="11"/>
  </r>
  <r>
    <x v="0"/>
    <n v="1185732"/>
    <d v="2021-12-03T00:00:00"/>
    <x v="0"/>
    <s v="New Jersey"/>
    <x v="46"/>
    <x v="5"/>
    <n v="0.7"/>
    <x v="6"/>
    <n v="4000"/>
    <n v="2800"/>
    <n v="979.99999999999989"/>
    <n v="0.35"/>
    <n v="2021"/>
    <x v="11"/>
    <x v="11"/>
  </r>
  <r>
    <x v="0"/>
    <n v="1185732"/>
    <d v="2021-01-10T00:00:00"/>
    <x v="0"/>
    <s v="Connecticut"/>
    <x v="47"/>
    <x v="0"/>
    <n v="0.35000000000000003"/>
    <x v="8"/>
    <n v="4250"/>
    <n v="1487.5000000000002"/>
    <n v="520.625"/>
    <n v="0.35"/>
    <n v="2021"/>
    <x v="0"/>
    <x v="0"/>
  </r>
  <r>
    <x v="0"/>
    <n v="1185732"/>
    <d v="2021-01-10T00:00:00"/>
    <x v="0"/>
    <s v="Connecticut"/>
    <x v="47"/>
    <x v="1"/>
    <n v="0.35000000000000003"/>
    <x v="8"/>
    <n v="2250"/>
    <n v="787.50000000000011"/>
    <n v="275.625"/>
    <n v="0.35"/>
    <n v="2021"/>
    <x v="0"/>
    <x v="0"/>
  </r>
  <r>
    <x v="0"/>
    <n v="1185732"/>
    <d v="2021-01-10T00:00:00"/>
    <x v="0"/>
    <s v="Connecticut"/>
    <x v="47"/>
    <x v="2"/>
    <n v="0.25000000000000006"/>
    <x v="7"/>
    <n v="2250"/>
    <n v="562.50000000000011"/>
    <n v="225.00000000000006"/>
    <n v="0.4"/>
    <n v="2021"/>
    <x v="0"/>
    <x v="0"/>
  </r>
  <r>
    <x v="0"/>
    <n v="1185732"/>
    <d v="2021-01-10T00:00:00"/>
    <x v="0"/>
    <s v="Connecticut"/>
    <x v="47"/>
    <x v="3"/>
    <n v="0.3"/>
    <x v="9"/>
    <n v="750"/>
    <n v="225"/>
    <n v="90"/>
    <n v="0.4"/>
    <n v="2021"/>
    <x v="0"/>
    <x v="0"/>
  </r>
  <r>
    <x v="0"/>
    <n v="1185732"/>
    <d v="2021-01-10T00:00:00"/>
    <x v="0"/>
    <s v="Connecticut"/>
    <x v="47"/>
    <x v="4"/>
    <n v="0.45"/>
    <x v="2"/>
    <n v="1250"/>
    <n v="562.5"/>
    <n v="168.75"/>
    <n v="0.3"/>
    <n v="2021"/>
    <x v="0"/>
    <x v="0"/>
  </r>
  <r>
    <x v="0"/>
    <n v="1185732"/>
    <d v="2021-01-10T00:00:00"/>
    <x v="0"/>
    <s v="Connecticut"/>
    <x v="47"/>
    <x v="5"/>
    <n v="0.35000000000000003"/>
    <x v="8"/>
    <n v="2250"/>
    <n v="787.50000000000011"/>
    <n v="315.00000000000006"/>
    <n v="0.4"/>
    <n v="2021"/>
    <x v="0"/>
    <x v="0"/>
  </r>
  <r>
    <x v="0"/>
    <n v="1185732"/>
    <d v="2021-02-08T00:00:00"/>
    <x v="0"/>
    <s v="Connecticut"/>
    <x v="47"/>
    <x v="0"/>
    <n v="0.35000000000000003"/>
    <x v="8"/>
    <n v="4750"/>
    <n v="1662.5000000000002"/>
    <n v="581.875"/>
    <n v="0.35"/>
    <n v="2021"/>
    <x v="1"/>
    <x v="1"/>
  </r>
  <r>
    <x v="0"/>
    <n v="1185732"/>
    <d v="2021-02-08T00:00:00"/>
    <x v="0"/>
    <s v="Connecticut"/>
    <x v="47"/>
    <x v="1"/>
    <n v="0.35000000000000003"/>
    <x v="8"/>
    <n v="1250"/>
    <n v="437.50000000000006"/>
    <n v="153.125"/>
    <n v="0.35"/>
    <n v="2021"/>
    <x v="1"/>
    <x v="1"/>
  </r>
  <r>
    <x v="0"/>
    <n v="1185732"/>
    <d v="2021-02-08T00:00:00"/>
    <x v="0"/>
    <s v="Connecticut"/>
    <x v="47"/>
    <x v="2"/>
    <n v="0.25000000000000006"/>
    <x v="7"/>
    <n v="1750"/>
    <n v="437.50000000000011"/>
    <n v="175.00000000000006"/>
    <n v="0.4"/>
    <n v="2021"/>
    <x v="1"/>
    <x v="1"/>
  </r>
  <r>
    <x v="0"/>
    <n v="1185732"/>
    <d v="2021-02-08T00:00:00"/>
    <x v="0"/>
    <s v="Connecticut"/>
    <x v="47"/>
    <x v="3"/>
    <n v="0.3"/>
    <x v="9"/>
    <n v="500"/>
    <n v="150"/>
    <n v="60"/>
    <n v="0.4"/>
    <n v="2021"/>
    <x v="1"/>
    <x v="1"/>
  </r>
  <r>
    <x v="0"/>
    <n v="1185732"/>
    <d v="2021-02-08T00:00:00"/>
    <x v="0"/>
    <s v="Connecticut"/>
    <x v="47"/>
    <x v="4"/>
    <n v="0.45"/>
    <x v="2"/>
    <n v="1250"/>
    <n v="562.5"/>
    <n v="168.75"/>
    <n v="0.3"/>
    <n v="2021"/>
    <x v="1"/>
    <x v="1"/>
  </r>
  <r>
    <x v="0"/>
    <n v="1185732"/>
    <d v="2021-02-08T00:00:00"/>
    <x v="0"/>
    <s v="Connecticut"/>
    <x v="47"/>
    <x v="5"/>
    <n v="0.35000000000000003"/>
    <x v="8"/>
    <n v="2250"/>
    <n v="787.50000000000011"/>
    <n v="315.00000000000006"/>
    <n v="0.4"/>
    <n v="2021"/>
    <x v="1"/>
    <x v="1"/>
  </r>
  <r>
    <x v="0"/>
    <n v="1185732"/>
    <d v="2021-03-06T00:00:00"/>
    <x v="0"/>
    <s v="Connecticut"/>
    <x v="47"/>
    <x v="0"/>
    <n v="0.35000000000000003"/>
    <x v="8"/>
    <n v="4450"/>
    <n v="1557.5000000000002"/>
    <n v="545.125"/>
    <n v="0.35"/>
    <n v="2021"/>
    <x v="2"/>
    <x v="2"/>
  </r>
  <r>
    <x v="0"/>
    <n v="1185732"/>
    <d v="2021-03-06T00:00:00"/>
    <x v="0"/>
    <s v="Connecticut"/>
    <x v="47"/>
    <x v="1"/>
    <n v="0.35000000000000003"/>
    <x v="8"/>
    <n v="1500"/>
    <n v="525"/>
    <n v="183.75"/>
    <n v="0.35"/>
    <n v="2021"/>
    <x v="2"/>
    <x v="2"/>
  </r>
  <r>
    <x v="0"/>
    <n v="1185732"/>
    <d v="2021-03-06T00:00:00"/>
    <x v="0"/>
    <s v="Connecticut"/>
    <x v="47"/>
    <x v="2"/>
    <n v="0.25000000000000006"/>
    <x v="7"/>
    <n v="1750"/>
    <n v="437.50000000000011"/>
    <n v="175.00000000000006"/>
    <n v="0.4"/>
    <n v="2021"/>
    <x v="2"/>
    <x v="2"/>
  </r>
  <r>
    <x v="0"/>
    <n v="1185732"/>
    <d v="2021-03-06T00:00:00"/>
    <x v="0"/>
    <s v="Connecticut"/>
    <x v="47"/>
    <x v="3"/>
    <n v="0.3"/>
    <x v="9"/>
    <n v="250"/>
    <n v="75"/>
    <n v="30"/>
    <n v="0.4"/>
    <n v="2021"/>
    <x v="2"/>
    <x v="2"/>
  </r>
  <r>
    <x v="0"/>
    <n v="1185732"/>
    <d v="2021-03-06T00:00:00"/>
    <x v="0"/>
    <s v="Connecticut"/>
    <x v="47"/>
    <x v="4"/>
    <n v="0.45"/>
    <x v="2"/>
    <n v="750"/>
    <n v="337.5"/>
    <n v="101.25"/>
    <n v="0.3"/>
    <n v="2021"/>
    <x v="2"/>
    <x v="2"/>
  </r>
  <r>
    <x v="0"/>
    <n v="1185732"/>
    <d v="2021-03-06T00:00:00"/>
    <x v="0"/>
    <s v="Connecticut"/>
    <x v="47"/>
    <x v="5"/>
    <n v="0.35000000000000003"/>
    <x v="8"/>
    <n v="1750"/>
    <n v="612.50000000000011"/>
    <n v="245.00000000000006"/>
    <n v="0.4"/>
    <n v="2021"/>
    <x v="2"/>
    <x v="2"/>
  </r>
  <r>
    <x v="0"/>
    <n v="1185732"/>
    <d v="2021-04-07T00:00:00"/>
    <x v="0"/>
    <s v="Connecticut"/>
    <x v="47"/>
    <x v="0"/>
    <n v="0.35000000000000003"/>
    <x v="8"/>
    <n v="4250"/>
    <n v="1487.5000000000002"/>
    <n v="520.625"/>
    <n v="0.35"/>
    <n v="2021"/>
    <x v="3"/>
    <x v="3"/>
  </r>
  <r>
    <x v="0"/>
    <n v="1185732"/>
    <d v="2021-04-07T00:00:00"/>
    <x v="0"/>
    <s v="Connecticut"/>
    <x v="47"/>
    <x v="1"/>
    <n v="0.35000000000000003"/>
    <x v="8"/>
    <n v="1250"/>
    <n v="437.50000000000006"/>
    <n v="153.125"/>
    <n v="0.35"/>
    <n v="2021"/>
    <x v="3"/>
    <x v="3"/>
  </r>
  <r>
    <x v="0"/>
    <n v="1185732"/>
    <d v="2021-04-07T00:00:00"/>
    <x v="0"/>
    <s v="Connecticut"/>
    <x v="47"/>
    <x v="2"/>
    <n v="0.25000000000000006"/>
    <x v="7"/>
    <n v="1250"/>
    <n v="312.50000000000006"/>
    <n v="125.00000000000003"/>
    <n v="0.4"/>
    <n v="2021"/>
    <x v="3"/>
    <x v="3"/>
  </r>
  <r>
    <x v="0"/>
    <n v="1185732"/>
    <d v="2021-04-07T00:00:00"/>
    <x v="0"/>
    <s v="Connecticut"/>
    <x v="47"/>
    <x v="3"/>
    <n v="0.3"/>
    <x v="9"/>
    <n v="500"/>
    <n v="150"/>
    <n v="60"/>
    <n v="0.4"/>
    <n v="2021"/>
    <x v="3"/>
    <x v="3"/>
  </r>
  <r>
    <x v="0"/>
    <n v="1185732"/>
    <d v="2021-04-07T00:00:00"/>
    <x v="0"/>
    <s v="Connecticut"/>
    <x v="47"/>
    <x v="4"/>
    <n v="0.45"/>
    <x v="2"/>
    <n v="500"/>
    <n v="225"/>
    <n v="67.5"/>
    <n v="0.3"/>
    <n v="2021"/>
    <x v="3"/>
    <x v="3"/>
  </r>
  <r>
    <x v="0"/>
    <n v="1185732"/>
    <d v="2021-04-07T00:00:00"/>
    <x v="0"/>
    <s v="Connecticut"/>
    <x v="47"/>
    <x v="5"/>
    <n v="0.35000000000000003"/>
    <x v="8"/>
    <n v="2000"/>
    <n v="700.00000000000011"/>
    <n v="280.00000000000006"/>
    <n v="0.4"/>
    <n v="2021"/>
    <x v="3"/>
    <x v="3"/>
  </r>
  <r>
    <x v="0"/>
    <n v="1185732"/>
    <d v="2021-05-06T00:00:00"/>
    <x v="0"/>
    <s v="Connecticut"/>
    <x v="47"/>
    <x v="0"/>
    <n v="0.49999999999999994"/>
    <x v="0"/>
    <n v="4700"/>
    <n v="2349.9999999999995"/>
    <n v="822.49999999999977"/>
    <n v="0.35"/>
    <n v="2021"/>
    <x v="4"/>
    <x v="4"/>
  </r>
  <r>
    <x v="0"/>
    <n v="1185732"/>
    <d v="2021-05-06T00:00:00"/>
    <x v="0"/>
    <s v="Connecticut"/>
    <x v="47"/>
    <x v="1"/>
    <n v="0.45"/>
    <x v="2"/>
    <n v="1750"/>
    <n v="787.5"/>
    <n v="275.625"/>
    <n v="0.35"/>
    <n v="2021"/>
    <x v="4"/>
    <x v="4"/>
  </r>
  <r>
    <x v="0"/>
    <n v="1185732"/>
    <d v="2021-05-06T00:00:00"/>
    <x v="0"/>
    <s v="Connecticut"/>
    <x v="47"/>
    <x v="2"/>
    <n v="0.4"/>
    <x v="1"/>
    <n v="2000"/>
    <n v="800"/>
    <n v="320"/>
    <n v="0.4"/>
    <n v="2021"/>
    <x v="4"/>
    <x v="4"/>
  </r>
  <r>
    <x v="0"/>
    <n v="1185732"/>
    <d v="2021-05-06T00:00:00"/>
    <x v="0"/>
    <s v="Connecticut"/>
    <x v="47"/>
    <x v="3"/>
    <n v="0.4"/>
    <x v="1"/>
    <n v="1500"/>
    <n v="600"/>
    <n v="240"/>
    <n v="0.4"/>
    <n v="2021"/>
    <x v="4"/>
    <x v="4"/>
  </r>
  <r>
    <x v="0"/>
    <n v="1185732"/>
    <d v="2021-05-06T00:00:00"/>
    <x v="0"/>
    <s v="Connecticut"/>
    <x v="47"/>
    <x v="4"/>
    <n v="0.49999999999999994"/>
    <x v="0"/>
    <n v="1750"/>
    <n v="874.99999999999989"/>
    <n v="262.49999999999994"/>
    <n v="0.3"/>
    <n v="2021"/>
    <x v="4"/>
    <x v="4"/>
  </r>
  <r>
    <x v="0"/>
    <n v="1185732"/>
    <d v="2021-05-06T00:00:00"/>
    <x v="0"/>
    <s v="Connecticut"/>
    <x v="47"/>
    <x v="5"/>
    <n v="0.54999999999999993"/>
    <x v="4"/>
    <n v="3000"/>
    <n v="1649.9999999999998"/>
    <n v="660"/>
    <n v="0.4"/>
    <n v="2021"/>
    <x v="4"/>
    <x v="4"/>
  </r>
  <r>
    <x v="0"/>
    <n v="1185732"/>
    <d v="2021-06-08T00:00:00"/>
    <x v="0"/>
    <s v="Connecticut"/>
    <x v="47"/>
    <x v="0"/>
    <n v="0.49999999999999994"/>
    <x v="0"/>
    <n v="5500"/>
    <n v="2749.9999999999995"/>
    <n v="962.49999999999977"/>
    <n v="0.35"/>
    <n v="2021"/>
    <x v="5"/>
    <x v="5"/>
  </r>
  <r>
    <x v="0"/>
    <n v="1185732"/>
    <d v="2021-06-08T00:00:00"/>
    <x v="0"/>
    <s v="Connecticut"/>
    <x v="47"/>
    <x v="1"/>
    <n v="0.45"/>
    <x v="2"/>
    <n v="3000"/>
    <n v="1350"/>
    <n v="472.49999999999994"/>
    <n v="0.35"/>
    <n v="2021"/>
    <x v="5"/>
    <x v="5"/>
  </r>
  <r>
    <x v="0"/>
    <n v="1185732"/>
    <d v="2021-06-08T00:00:00"/>
    <x v="0"/>
    <s v="Connecticut"/>
    <x v="47"/>
    <x v="2"/>
    <n v="0.4"/>
    <x v="1"/>
    <n v="2250"/>
    <n v="900"/>
    <n v="360"/>
    <n v="0.4"/>
    <n v="2021"/>
    <x v="5"/>
    <x v="5"/>
  </r>
  <r>
    <x v="0"/>
    <n v="1185732"/>
    <d v="2021-06-08T00:00:00"/>
    <x v="0"/>
    <s v="Connecticut"/>
    <x v="47"/>
    <x v="3"/>
    <n v="0.4"/>
    <x v="1"/>
    <n v="2000"/>
    <n v="800"/>
    <n v="320"/>
    <n v="0.4"/>
    <n v="2021"/>
    <x v="5"/>
    <x v="5"/>
  </r>
  <r>
    <x v="0"/>
    <n v="1185732"/>
    <d v="2021-06-08T00:00:00"/>
    <x v="0"/>
    <s v="Connecticut"/>
    <x v="47"/>
    <x v="4"/>
    <n v="0.49999999999999994"/>
    <x v="0"/>
    <n v="2000"/>
    <n v="999.99999999999989"/>
    <n v="299.99999999999994"/>
    <n v="0.3"/>
    <n v="2021"/>
    <x v="5"/>
    <x v="5"/>
  </r>
  <r>
    <x v="0"/>
    <n v="1185732"/>
    <d v="2021-06-08T00:00:00"/>
    <x v="0"/>
    <s v="Connecticut"/>
    <x v="47"/>
    <x v="5"/>
    <n v="0.54999999999999993"/>
    <x v="4"/>
    <n v="3500"/>
    <n v="1924.9999999999998"/>
    <n v="770"/>
    <n v="0.4"/>
    <n v="2021"/>
    <x v="5"/>
    <x v="5"/>
  </r>
  <r>
    <x v="0"/>
    <n v="1185732"/>
    <d v="2021-07-06T00:00:00"/>
    <x v="0"/>
    <s v="Connecticut"/>
    <x v="47"/>
    <x v="0"/>
    <n v="0.49999999999999994"/>
    <x v="0"/>
    <n v="5750"/>
    <n v="2874.9999999999995"/>
    <n v="1006.2499999999998"/>
    <n v="0.35"/>
    <n v="2021"/>
    <x v="6"/>
    <x v="6"/>
  </r>
  <r>
    <x v="0"/>
    <n v="1185732"/>
    <d v="2021-07-06T00:00:00"/>
    <x v="0"/>
    <s v="Connecticut"/>
    <x v="47"/>
    <x v="1"/>
    <n v="0.45"/>
    <x v="2"/>
    <n v="3250"/>
    <n v="1462.5"/>
    <n v="511.87499999999994"/>
    <n v="0.35"/>
    <n v="2021"/>
    <x v="6"/>
    <x v="6"/>
  </r>
  <r>
    <x v="0"/>
    <n v="1185732"/>
    <d v="2021-07-06T00:00:00"/>
    <x v="0"/>
    <s v="Connecticut"/>
    <x v="47"/>
    <x v="2"/>
    <n v="0.4"/>
    <x v="1"/>
    <n v="2500"/>
    <n v="1000"/>
    <n v="400"/>
    <n v="0.4"/>
    <n v="2021"/>
    <x v="6"/>
    <x v="6"/>
  </r>
  <r>
    <x v="0"/>
    <n v="1185732"/>
    <d v="2021-07-06T00:00:00"/>
    <x v="0"/>
    <s v="Connecticut"/>
    <x v="47"/>
    <x v="3"/>
    <n v="0.4"/>
    <x v="1"/>
    <n v="2000"/>
    <n v="800"/>
    <n v="320"/>
    <n v="0.4"/>
    <n v="2021"/>
    <x v="6"/>
    <x v="6"/>
  </r>
  <r>
    <x v="0"/>
    <n v="1185732"/>
    <d v="2021-07-06T00:00:00"/>
    <x v="0"/>
    <s v="Connecticut"/>
    <x v="47"/>
    <x v="4"/>
    <n v="0.49999999999999994"/>
    <x v="0"/>
    <n v="2250"/>
    <n v="1124.9999999999998"/>
    <n v="337.49999999999994"/>
    <n v="0.3"/>
    <n v="2021"/>
    <x v="6"/>
    <x v="6"/>
  </r>
  <r>
    <x v="0"/>
    <n v="1185732"/>
    <d v="2021-07-06T00:00:00"/>
    <x v="0"/>
    <s v="Connecticut"/>
    <x v="47"/>
    <x v="5"/>
    <n v="0.54999999999999993"/>
    <x v="4"/>
    <n v="4000"/>
    <n v="2199.9999999999995"/>
    <n v="879.99999999999989"/>
    <n v="0.4"/>
    <n v="2021"/>
    <x v="6"/>
    <x v="6"/>
  </r>
  <r>
    <x v="0"/>
    <n v="1185732"/>
    <d v="2021-08-07T00:00:00"/>
    <x v="0"/>
    <s v="Connecticut"/>
    <x v="47"/>
    <x v="0"/>
    <n v="0.49999999999999994"/>
    <x v="0"/>
    <n v="5500"/>
    <n v="2749.9999999999995"/>
    <n v="962.49999999999977"/>
    <n v="0.35"/>
    <n v="2021"/>
    <x v="7"/>
    <x v="7"/>
  </r>
  <r>
    <x v="0"/>
    <n v="1185732"/>
    <d v="2021-08-07T00:00:00"/>
    <x v="0"/>
    <s v="Connecticut"/>
    <x v="47"/>
    <x v="1"/>
    <n v="0.45"/>
    <x v="2"/>
    <n v="3250"/>
    <n v="1462.5"/>
    <n v="511.87499999999994"/>
    <n v="0.35"/>
    <n v="2021"/>
    <x v="7"/>
    <x v="7"/>
  </r>
  <r>
    <x v="0"/>
    <n v="1185732"/>
    <d v="2021-08-07T00:00:00"/>
    <x v="0"/>
    <s v="Connecticut"/>
    <x v="47"/>
    <x v="2"/>
    <n v="0.4"/>
    <x v="1"/>
    <n v="2500"/>
    <n v="1000"/>
    <n v="400"/>
    <n v="0.4"/>
    <n v="2021"/>
    <x v="7"/>
    <x v="7"/>
  </r>
  <r>
    <x v="0"/>
    <n v="1185732"/>
    <d v="2021-08-07T00:00:00"/>
    <x v="0"/>
    <s v="Connecticut"/>
    <x v="47"/>
    <x v="3"/>
    <n v="0.4"/>
    <x v="1"/>
    <n v="1500"/>
    <n v="600"/>
    <n v="240"/>
    <n v="0.4"/>
    <n v="2021"/>
    <x v="7"/>
    <x v="7"/>
  </r>
  <r>
    <x v="0"/>
    <n v="1185732"/>
    <d v="2021-08-07T00:00:00"/>
    <x v="0"/>
    <s v="Connecticut"/>
    <x v="47"/>
    <x v="4"/>
    <n v="0.49999999999999994"/>
    <x v="0"/>
    <n v="1250"/>
    <n v="624.99999999999989"/>
    <n v="187.49999999999997"/>
    <n v="0.3"/>
    <n v="2021"/>
    <x v="7"/>
    <x v="7"/>
  </r>
  <r>
    <x v="0"/>
    <n v="1185732"/>
    <d v="2021-08-07T00:00:00"/>
    <x v="0"/>
    <s v="Connecticut"/>
    <x v="47"/>
    <x v="5"/>
    <n v="0.54999999999999993"/>
    <x v="4"/>
    <n v="3000"/>
    <n v="1649.9999999999998"/>
    <n v="660"/>
    <n v="0.4"/>
    <n v="2021"/>
    <x v="7"/>
    <x v="7"/>
  </r>
  <r>
    <x v="0"/>
    <n v="1185732"/>
    <d v="2021-09-06T00:00:00"/>
    <x v="0"/>
    <s v="Connecticut"/>
    <x v="47"/>
    <x v="0"/>
    <n v="0.49999999999999994"/>
    <x v="0"/>
    <n v="4250"/>
    <n v="2124.9999999999995"/>
    <n v="743.74999999999977"/>
    <n v="0.35"/>
    <n v="2021"/>
    <x v="8"/>
    <x v="8"/>
  </r>
  <r>
    <x v="0"/>
    <n v="1185732"/>
    <d v="2021-09-06T00:00:00"/>
    <x v="0"/>
    <s v="Connecticut"/>
    <x v="47"/>
    <x v="1"/>
    <n v="0.45"/>
    <x v="2"/>
    <n v="2250"/>
    <n v="1012.5"/>
    <n v="354.375"/>
    <n v="0.35"/>
    <n v="2021"/>
    <x v="8"/>
    <x v="8"/>
  </r>
  <r>
    <x v="0"/>
    <n v="1185732"/>
    <d v="2021-09-06T00:00:00"/>
    <x v="0"/>
    <s v="Connecticut"/>
    <x v="47"/>
    <x v="2"/>
    <n v="0.4"/>
    <x v="1"/>
    <n v="1250"/>
    <n v="500"/>
    <n v="200"/>
    <n v="0.4"/>
    <n v="2021"/>
    <x v="8"/>
    <x v="8"/>
  </r>
  <r>
    <x v="0"/>
    <n v="1185732"/>
    <d v="2021-09-06T00:00:00"/>
    <x v="0"/>
    <s v="Connecticut"/>
    <x v="47"/>
    <x v="3"/>
    <n v="0.4"/>
    <x v="1"/>
    <n v="1000"/>
    <n v="400"/>
    <n v="160"/>
    <n v="0.4"/>
    <n v="2021"/>
    <x v="8"/>
    <x v="8"/>
  </r>
  <r>
    <x v="0"/>
    <n v="1185732"/>
    <d v="2021-09-06T00:00:00"/>
    <x v="0"/>
    <s v="Connecticut"/>
    <x v="47"/>
    <x v="4"/>
    <n v="0.49999999999999994"/>
    <x v="0"/>
    <n v="1000"/>
    <n v="499.99999999999994"/>
    <n v="149.99999999999997"/>
    <n v="0.3"/>
    <n v="2021"/>
    <x v="8"/>
    <x v="8"/>
  </r>
  <r>
    <x v="0"/>
    <n v="1185732"/>
    <d v="2021-09-06T00:00:00"/>
    <x v="0"/>
    <s v="Connecticut"/>
    <x v="47"/>
    <x v="5"/>
    <n v="0.54999999999999993"/>
    <x v="4"/>
    <n v="2000"/>
    <n v="1099.9999999999998"/>
    <n v="439.99999999999994"/>
    <n v="0.4"/>
    <n v="2021"/>
    <x v="8"/>
    <x v="8"/>
  </r>
  <r>
    <x v="0"/>
    <n v="1185732"/>
    <d v="2021-10-08T00:00:00"/>
    <x v="0"/>
    <s v="Connecticut"/>
    <x v="47"/>
    <x v="0"/>
    <n v="0.54999999999999993"/>
    <x v="4"/>
    <n v="3750"/>
    <n v="2062.4999999999995"/>
    <n v="721.87499999999977"/>
    <n v="0.35"/>
    <n v="2021"/>
    <x v="9"/>
    <x v="9"/>
  </r>
  <r>
    <x v="0"/>
    <n v="1185732"/>
    <d v="2021-10-08T00:00:00"/>
    <x v="0"/>
    <s v="Connecticut"/>
    <x v="47"/>
    <x v="1"/>
    <n v="0.5"/>
    <x v="0"/>
    <n v="2000"/>
    <n v="1000"/>
    <n v="350"/>
    <n v="0.35"/>
    <n v="2021"/>
    <x v="9"/>
    <x v="9"/>
  </r>
  <r>
    <x v="0"/>
    <n v="1185732"/>
    <d v="2021-10-08T00:00:00"/>
    <x v="0"/>
    <s v="Connecticut"/>
    <x v="47"/>
    <x v="2"/>
    <n v="0.5"/>
    <x v="0"/>
    <n v="1000"/>
    <n v="500"/>
    <n v="200"/>
    <n v="0.4"/>
    <n v="2021"/>
    <x v="9"/>
    <x v="9"/>
  </r>
  <r>
    <x v="0"/>
    <n v="1185732"/>
    <d v="2021-10-08T00:00:00"/>
    <x v="0"/>
    <s v="Connecticut"/>
    <x v="47"/>
    <x v="3"/>
    <n v="0.5"/>
    <x v="0"/>
    <n v="750"/>
    <n v="375"/>
    <n v="150"/>
    <n v="0.4"/>
    <n v="2021"/>
    <x v="9"/>
    <x v="9"/>
  </r>
  <r>
    <x v="0"/>
    <n v="1185732"/>
    <d v="2021-10-08T00:00:00"/>
    <x v="0"/>
    <s v="Connecticut"/>
    <x v="47"/>
    <x v="4"/>
    <n v="0.6"/>
    <x v="3"/>
    <n v="750"/>
    <n v="450"/>
    <n v="135"/>
    <n v="0.3"/>
    <n v="2021"/>
    <x v="9"/>
    <x v="9"/>
  </r>
  <r>
    <x v="0"/>
    <n v="1185732"/>
    <d v="2021-10-08T00:00:00"/>
    <x v="0"/>
    <s v="Connecticut"/>
    <x v="47"/>
    <x v="5"/>
    <n v="0.64999999999999991"/>
    <x v="5"/>
    <n v="2000"/>
    <n v="1299.9999999999998"/>
    <n v="519.99999999999989"/>
    <n v="0.4"/>
    <n v="2021"/>
    <x v="9"/>
    <x v="9"/>
  </r>
  <r>
    <x v="0"/>
    <n v="1185732"/>
    <d v="2021-11-07T00:00:00"/>
    <x v="0"/>
    <s v="Connecticut"/>
    <x v="47"/>
    <x v="0"/>
    <n v="0.6"/>
    <x v="3"/>
    <n v="3500"/>
    <n v="2100"/>
    <n v="735"/>
    <n v="0.35"/>
    <n v="2021"/>
    <x v="10"/>
    <x v="10"/>
  </r>
  <r>
    <x v="0"/>
    <n v="1185732"/>
    <d v="2021-11-07T00:00:00"/>
    <x v="0"/>
    <s v="Connecticut"/>
    <x v="47"/>
    <x v="1"/>
    <n v="0.5"/>
    <x v="0"/>
    <n v="2250"/>
    <n v="1125"/>
    <n v="393.75"/>
    <n v="0.35"/>
    <n v="2021"/>
    <x v="10"/>
    <x v="10"/>
  </r>
  <r>
    <x v="0"/>
    <n v="1185732"/>
    <d v="2021-11-07T00:00:00"/>
    <x v="0"/>
    <s v="Connecticut"/>
    <x v="47"/>
    <x v="2"/>
    <n v="0.5"/>
    <x v="0"/>
    <n v="2200"/>
    <n v="1100"/>
    <n v="440"/>
    <n v="0.4"/>
    <n v="2021"/>
    <x v="10"/>
    <x v="10"/>
  </r>
  <r>
    <x v="0"/>
    <n v="1185732"/>
    <d v="2021-11-07T00:00:00"/>
    <x v="0"/>
    <s v="Connecticut"/>
    <x v="47"/>
    <x v="3"/>
    <n v="0.5"/>
    <x v="0"/>
    <n v="2000"/>
    <n v="1000"/>
    <n v="400"/>
    <n v="0.4"/>
    <n v="2021"/>
    <x v="10"/>
    <x v="10"/>
  </r>
  <r>
    <x v="0"/>
    <n v="1185732"/>
    <d v="2021-11-07T00:00:00"/>
    <x v="0"/>
    <s v="Connecticut"/>
    <x v="47"/>
    <x v="4"/>
    <n v="0.6"/>
    <x v="3"/>
    <n v="1750"/>
    <n v="1050"/>
    <n v="315"/>
    <n v="0.3"/>
    <n v="2021"/>
    <x v="10"/>
    <x v="10"/>
  </r>
  <r>
    <x v="0"/>
    <n v="1185732"/>
    <d v="2021-11-07T00:00:00"/>
    <x v="0"/>
    <s v="Connecticut"/>
    <x v="47"/>
    <x v="5"/>
    <n v="0.64999999999999991"/>
    <x v="5"/>
    <n v="2750"/>
    <n v="1787.4999999999998"/>
    <n v="715"/>
    <n v="0.4"/>
    <n v="2021"/>
    <x v="10"/>
    <x v="10"/>
  </r>
  <r>
    <x v="0"/>
    <n v="1185732"/>
    <d v="2021-12-06T00:00:00"/>
    <x v="0"/>
    <s v="Connecticut"/>
    <x v="47"/>
    <x v="0"/>
    <n v="0.6"/>
    <x v="3"/>
    <n v="5000"/>
    <n v="3000"/>
    <n v="1050"/>
    <n v="0.35"/>
    <n v="2021"/>
    <x v="11"/>
    <x v="11"/>
  </r>
  <r>
    <x v="0"/>
    <n v="1185732"/>
    <d v="2021-12-06T00:00:00"/>
    <x v="0"/>
    <s v="Connecticut"/>
    <x v="47"/>
    <x v="1"/>
    <n v="0.5"/>
    <x v="0"/>
    <n v="3000"/>
    <n v="1500"/>
    <n v="525"/>
    <n v="0.35"/>
    <n v="2021"/>
    <x v="11"/>
    <x v="11"/>
  </r>
  <r>
    <x v="0"/>
    <n v="1185732"/>
    <d v="2021-12-06T00:00:00"/>
    <x v="0"/>
    <s v="Connecticut"/>
    <x v="47"/>
    <x v="2"/>
    <n v="0.5"/>
    <x v="0"/>
    <n v="2750"/>
    <n v="1375"/>
    <n v="550"/>
    <n v="0.4"/>
    <n v="2021"/>
    <x v="11"/>
    <x v="11"/>
  </r>
  <r>
    <x v="0"/>
    <n v="1185732"/>
    <d v="2021-12-06T00:00:00"/>
    <x v="0"/>
    <s v="Connecticut"/>
    <x v="47"/>
    <x v="3"/>
    <n v="0.5"/>
    <x v="0"/>
    <n v="2250"/>
    <n v="1125"/>
    <n v="450"/>
    <n v="0.4"/>
    <n v="2021"/>
    <x v="11"/>
    <x v="11"/>
  </r>
  <r>
    <x v="0"/>
    <n v="1185732"/>
    <d v="2021-12-06T00:00:00"/>
    <x v="0"/>
    <s v="Connecticut"/>
    <x v="47"/>
    <x v="4"/>
    <n v="0.6"/>
    <x v="3"/>
    <n v="2250"/>
    <n v="1350"/>
    <n v="405"/>
    <n v="0.3"/>
    <n v="2021"/>
    <x v="11"/>
    <x v="11"/>
  </r>
  <r>
    <x v="0"/>
    <n v="1185732"/>
    <d v="2021-12-06T00:00:00"/>
    <x v="0"/>
    <s v="Connecticut"/>
    <x v="47"/>
    <x v="5"/>
    <n v="0.64999999999999991"/>
    <x v="5"/>
    <n v="3250"/>
    <n v="2112.4999999999995"/>
    <n v="844.99999999999989"/>
    <n v="0.4"/>
    <n v="2021"/>
    <x v="11"/>
    <x v="11"/>
  </r>
  <r>
    <x v="0"/>
    <n v="1185732"/>
    <d v="2021-01-17T00:00:00"/>
    <x v="0"/>
    <s v="Rhode Island"/>
    <x v="48"/>
    <x v="0"/>
    <n v="0.4"/>
    <x v="1"/>
    <n v="4500"/>
    <n v="1800"/>
    <n v="540"/>
    <n v="0.3"/>
    <n v="2021"/>
    <x v="0"/>
    <x v="0"/>
  </r>
  <r>
    <x v="0"/>
    <n v="1185732"/>
    <d v="2021-01-17T00:00:00"/>
    <x v="0"/>
    <s v="Rhode Island"/>
    <x v="48"/>
    <x v="1"/>
    <n v="0.4"/>
    <x v="1"/>
    <n v="2500"/>
    <n v="1000"/>
    <n v="300"/>
    <n v="0.3"/>
    <n v="2021"/>
    <x v="0"/>
    <x v="0"/>
  </r>
  <r>
    <x v="0"/>
    <n v="1185732"/>
    <d v="2021-01-17T00:00:00"/>
    <x v="0"/>
    <s v="Rhode Island"/>
    <x v="48"/>
    <x v="2"/>
    <n v="0.30000000000000004"/>
    <x v="9"/>
    <n v="2500"/>
    <n v="750.00000000000011"/>
    <n v="187.50000000000003"/>
    <n v="0.25"/>
    <n v="2021"/>
    <x v="0"/>
    <x v="0"/>
  </r>
  <r>
    <x v="0"/>
    <n v="1185732"/>
    <d v="2021-01-17T00:00:00"/>
    <x v="0"/>
    <s v="Rhode Island"/>
    <x v="48"/>
    <x v="3"/>
    <n v="0.35"/>
    <x v="8"/>
    <n v="1000"/>
    <n v="350"/>
    <n v="87.5"/>
    <n v="0.25"/>
    <n v="2021"/>
    <x v="0"/>
    <x v="0"/>
  </r>
  <r>
    <x v="0"/>
    <n v="1185732"/>
    <d v="2021-01-17T00:00:00"/>
    <x v="0"/>
    <s v="Rhode Island"/>
    <x v="48"/>
    <x v="4"/>
    <n v="0.5"/>
    <x v="0"/>
    <n v="1500"/>
    <n v="750"/>
    <n v="187.5"/>
    <n v="0.25"/>
    <n v="2021"/>
    <x v="0"/>
    <x v="0"/>
  </r>
  <r>
    <x v="0"/>
    <n v="1185732"/>
    <d v="2021-01-17T00:00:00"/>
    <x v="0"/>
    <s v="Rhode Island"/>
    <x v="48"/>
    <x v="5"/>
    <n v="0.4"/>
    <x v="1"/>
    <n v="2500"/>
    <n v="1000"/>
    <n v="300"/>
    <n v="0.3"/>
    <n v="2021"/>
    <x v="0"/>
    <x v="0"/>
  </r>
  <r>
    <x v="0"/>
    <n v="1185732"/>
    <d v="2021-02-15T00:00:00"/>
    <x v="0"/>
    <s v="Rhode Island"/>
    <x v="48"/>
    <x v="0"/>
    <n v="0.4"/>
    <x v="1"/>
    <n v="5000"/>
    <n v="2000"/>
    <n v="600"/>
    <n v="0.3"/>
    <n v="2021"/>
    <x v="1"/>
    <x v="1"/>
  </r>
  <r>
    <x v="0"/>
    <n v="1185732"/>
    <d v="2021-02-15T00:00:00"/>
    <x v="0"/>
    <s v="Rhode Island"/>
    <x v="48"/>
    <x v="1"/>
    <n v="0.4"/>
    <x v="1"/>
    <n v="1500"/>
    <n v="600"/>
    <n v="180"/>
    <n v="0.3"/>
    <n v="2021"/>
    <x v="1"/>
    <x v="1"/>
  </r>
  <r>
    <x v="0"/>
    <n v="1185732"/>
    <d v="2021-02-15T00:00:00"/>
    <x v="0"/>
    <s v="Rhode Island"/>
    <x v="48"/>
    <x v="2"/>
    <n v="0.30000000000000004"/>
    <x v="9"/>
    <n v="2000"/>
    <n v="600.00000000000011"/>
    <n v="150.00000000000003"/>
    <n v="0.25"/>
    <n v="2021"/>
    <x v="1"/>
    <x v="1"/>
  </r>
  <r>
    <x v="0"/>
    <n v="1185732"/>
    <d v="2021-02-15T00:00:00"/>
    <x v="0"/>
    <s v="Rhode Island"/>
    <x v="48"/>
    <x v="3"/>
    <n v="0.35"/>
    <x v="8"/>
    <n v="2500"/>
    <n v="875"/>
    <n v="218.75"/>
    <n v="0.25"/>
    <n v="2021"/>
    <x v="1"/>
    <x v="1"/>
  </r>
  <r>
    <x v="0"/>
    <n v="1185732"/>
    <d v="2021-02-15T00:00:00"/>
    <x v="0"/>
    <s v="Rhode Island"/>
    <x v="48"/>
    <x v="4"/>
    <n v="0.5"/>
    <x v="0"/>
    <n v="1500"/>
    <n v="750"/>
    <n v="187.5"/>
    <n v="0.25"/>
    <n v="2021"/>
    <x v="1"/>
    <x v="1"/>
  </r>
  <r>
    <x v="0"/>
    <n v="1185732"/>
    <d v="2021-02-15T00:00:00"/>
    <x v="0"/>
    <s v="Rhode Island"/>
    <x v="48"/>
    <x v="5"/>
    <n v="0.4"/>
    <x v="1"/>
    <n v="2500"/>
    <n v="1000"/>
    <n v="300"/>
    <n v="0.3"/>
    <n v="2021"/>
    <x v="1"/>
    <x v="1"/>
  </r>
  <r>
    <x v="0"/>
    <n v="1185732"/>
    <d v="2021-03-13T00:00:00"/>
    <x v="0"/>
    <s v="Rhode Island"/>
    <x v="48"/>
    <x v="0"/>
    <n v="0.4"/>
    <x v="1"/>
    <n v="4700"/>
    <n v="1880"/>
    <n v="564"/>
    <n v="0.3"/>
    <n v="2021"/>
    <x v="2"/>
    <x v="2"/>
  </r>
  <r>
    <x v="0"/>
    <n v="1185732"/>
    <d v="2021-03-13T00:00:00"/>
    <x v="0"/>
    <s v="Rhode Island"/>
    <x v="48"/>
    <x v="1"/>
    <n v="0.4"/>
    <x v="1"/>
    <n v="1750"/>
    <n v="700"/>
    <n v="210"/>
    <n v="0.3"/>
    <n v="2021"/>
    <x v="2"/>
    <x v="2"/>
  </r>
  <r>
    <x v="0"/>
    <n v="1185732"/>
    <d v="2021-03-13T00:00:00"/>
    <x v="0"/>
    <s v="Rhode Island"/>
    <x v="48"/>
    <x v="2"/>
    <n v="0.30000000000000004"/>
    <x v="9"/>
    <n v="2000"/>
    <n v="600.00000000000011"/>
    <n v="150.00000000000003"/>
    <n v="0.25"/>
    <n v="2021"/>
    <x v="2"/>
    <x v="2"/>
  </r>
  <r>
    <x v="0"/>
    <n v="1185732"/>
    <d v="2021-03-13T00:00:00"/>
    <x v="0"/>
    <s v="Rhode Island"/>
    <x v="48"/>
    <x v="3"/>
    <n v="0.35"/>
    <x v="8"/>
    <n v="3000"/>
    <n v="1050"/>
    <n v="262.5"/>
    <n v="0.25"/>
    <n v="2021"/>
    <x v="2"/>
    <x v="2"/>
  </r>
  <r>
    <x v="0"/>
    <n v="1185732"/>
    <d v="2021-03-13T00:00:00"/>
    <x v="0"/>
    <s v="Rhode Island"/>
    <x v="48"/>
    <x v="4"/>
    <n v="0.5"/>
    <x v="0"/>
    <n v="1000"/>
    <n v="500"/>
    <n v="125"/>
    <n v="0.25"/>
    <n v="2021"/>
    <x v="2"/>
    <x v="2"/>
  </r>
  <r>
    <x v="0"/>
    <n v="1185732"/>
    <d v="2021-03-13T00:00:00"/>
    <x v="0"/>
    <s v="Rhode Island"/>
    <x v="48"/>
    <x v="5"/>
    <n v="0.4"/>
    <x v="1"/>
    <n v="2000"/>
    <n v="800"/>
    <n v="240"/>
    <n v="0.3"/>
    <n v="2021"/>
    <x v="2"/>
    <x v="2"/>
  </r>
  <r>
    <x v="0"/>
    <n v="1185732"/>
    <d v="2021-04-14T00:00:00"/>
    <x v="0"/>
    <s v="Rhode Island"/>
    <x v="48"/>
    <x v="0"/>
    <n v="0.4"/>
    <x v="1"/>
    <n v="4500"/>
    <n v="1800"/>
    <n v="540"/>
    <n v="0.3"/>
    <n v="2021"/>
    <x v="3"/>
    <x v="3"/>
  </r>
  <r>
    <x v="0"/>
    <n v="1185732"/>
    <d v="2021-04-14T00:00:00"/>
    <x v="0"/>
    <s v="Rhode Island"/>
    <x v="48"/>
    <x v="1"/>
    <n v="0.4"/>
    <x v="1"/>
    <n v="1500"/>
    <n v="600"/>
    <n v="180"/>
    <n v="0.3"/>
    <n v="2021"/>
    <x v="3"/>
    <x v="3"/>
  </r>
  <r>
    <x v="0"/>
    <n v="1185732"/>
    <d v="2021-04-14T00:00:00"/>
    <x v="0"/>
    <s v="Rhode Island"/>
    <x v="48"/>
    <x v="2"/>
    <n v="0.30000000000000004"/>
    <x v="9"/>
    <n v="1500"/>
    <n v="450.00000000000006"/>
    <n v="112.50000000000001"/>
    <n v="0.25"/>
    <n v="2021"/>
    <x v="3"/>
    <x v="3"/>
  </r>
  <r>
    <x v="0"/>
    <n v="1185732"/>
    <d v="2021-04-14T00:00:00"/>
    <x v="0"/>
    <s v="Rhode Island"/>
    <x v="48"/>
    <x v="3"/>
    <n v="0.35"/>
    <x v="8"/>
    <n v="1250"/>
    <n v="437.5"/>
    <n v="109.375"/>
    <n v="0.25"/>
    <n v="2021"/>
    <x v="3"/>
    <x v="3"/>
  </r>
  <r>
    <x v="0"/>
    <n v="1185732"/>
    <d v="2021-04-14T00:00:00"/>
    <x v="0"/>
    <s v="Rhode Island"/>
    <x v="48"/>
    <x v="4"/>
    <n v="0.5"/>
    <x v="0"/>
    <n v="1250"/>
    <n v="625"/>
    <n v="156.25"/>
    <n v="0.25"/>
    <n v="2021"/>
    <x v="3"/>
    <x v="3"/>
  </r>
  <r>
    <x v="0"/>
    <n v="1185732"/>
    <d v="2021-04-14T00:00:00"/>
    <x v="0"/>
    <s v="Rhode Island"/>
    <x v="48"/>
    <x v="5"/>
    <n v="0.4"/>
    <x v="1"/>
    <n v="2750"/>
    <n v="1100"/>
    <n v="330"/>
    <n v="0.3"/>
    <n v="2021"/>
    <x v="3"/>
    <x v="3"/>
  </r>
  <r>
    <x v="0"/>
    <n v="1185732"/>
    <d v="2021-05-13T00:00:00"/>
    <x v="0"/>
    <s v="Rhode Island"/>
    <x v="48"/>
    <x v="0"/>
    <n v="0.54999999999999993"/>
    <x v="4"/>
    <n v="4950"/>
    <n v="2722.4999999999995"/>
    <n v="816.74999999999989"/>
    <n v="0.3"/>
    <n v="2021"/>
    <x v="4"/>
    <x v="4"/>
  </r>
  <r>
    <x v="0"/>
    <n v="1185732"/>
    <d v="2021-05-13T00:00:00"/>
    <x v="0"/>
    <s v="Rhode Island"/>
    <x v="48"/>
    <x v="1"/>
    <n v="0.5"/>
    <x v="0"/>
    <n v="2000"/>
    <n v="1000"/>
    <n v="300"/>
    <n v="0.3"/>
    <n v="2021"/>
    <x v="4"/>
    <x v="4"/>
  </r>
  <r>
    <x v="0"/>
    <n v="1185732"/>
    <d v="2021-05-13T00:00:00"/>
    <x v="0"/>
    <s v="Rhode Island"/>
    <x v="48"/>
    <x v="2"/>
    <n v="0.45"/>
    <x v="2"/>
    <n v="2250"/>
    <n v="1012.5"/>
    <n v="253.125"/>
    <n v="0.25"/>
    <n v="2021"/>
    <x v="4"/>
    <x v="4"/>
  </r>
  <r>
    <x v="0"/>
    <n v="1185732"/>
    <d v="2021-05-13T00:00:00"/>
    <x v="0"/>
    <s v="Rhode Island"/>
    <x v="48"/>
    <x v="3"/>
    <n v="0.45"/>
    <x v="2"/>
    <n v="1750"/>
    <n v="787.5"/>
    <n v="196.875"/>
    <n v="0.25"/>
    <n v="2021"/>
    <x v="4"/>
    <x v="4"/>
  </r>
  <r>
    <x v="0"/>
    <n v="1185732"/>
    <d v="2021-05-13T00:00:00"/>
    <x v="0"/>
    <s v="Rhode Island"/>
    <x v="48"/>
    <x v="4"/>
    <n v="0.54999999999999993"/>
    <x v="4"/>
    <n v="2000"/>
    <n v="1099.9999999999998"/>
    <n v="274.99999999999994"/>
    <n v="0.25"/>
    <n v="2021"/>
    <x v="4"/>
    <x v="4"/>
  </r>
  <r>
    <x v="0"/>
    <n v="1185732"/>
    <d v="2021-05-13T00:00:00"/>
    <x v="0"/>
    <s v="Rhode Island"/>
    <x v="48"/>
    <x v="5"/>
    <n v="0.6"/>
    <x v="3"/>
    <n v="3250"/>
    <n v="1950"/>
    <n v="585"/>
    <n v="0.3"/>
    <n v="2021"/>
    <x v="4"/>
    <x v="4"/>
  </r>
  <r>
    <x v="0"/>
    <n v="1185732"/>
    <d v="2021-06-15T00:00:00"/>
    <x v="0"/>
    <s v="Rhode Island"/>
    <x v="48"/>
    <x v="0"/>
    <n v="0.54999999999999993"/>
    <x v="4"/>
    <n v="5750"/>
    <n v="3162.4999999999995"/>
    <n v="948.74999999999977"/>
    <n v="0.3"/>
    <n v="2021"/>
    <x v="5"/>
    <x v="5"/>
  </r>
  <r>
    <x v="0"/>
    <n v="1185732"/>
    <d v="2021-06-15T00:00:00"/>
    <x v="0"/>
    <s v="Rhode Island"/>
    <x v="48"/>
    <x v="1"/>
    <n v="0.5"/>
    <x v="0"/>
    <n v="3250"/>
    <n v="1625"/>
    <n v="487.5"/>
    <n v="0.3"/>
    <n v="2021"/>
    <x v="5"/>
    <x v="5"/>
  </r>
  <r>
    <x v="0"/>
    <n v="1185732"/>
    <d v="2021-06-15T00:00:00"/>
    <x v="0"/>
    <s v="Rhode Island"/>
    <x v="48"/>
    <x v="2"/>
    <n v="0.45"/>
    <x v="2"/>
    <n v="2500"/>
    <n v="1125"/>
    <n v="281.25"/>
    <n v="0.25"/>
    <n v="2021"/>
    <x v="5"/>
    <x v="5"/>
  </r>
  <r>
    <x v="0"/>
    <n v="1185732"/>
    <d v="2021-06-15T00:00:00"/>
    <x v="0"/>
    <s v="Rhode Island"/>
    <x v="48"/>
    <x v="3"/>
    <n v="0.45"/>
    <x v="2"/>
    <n v="2250"/>
    <n v="1012.5"/>
    <n v="253.125"/>
    <n v="0.25"/>
    <n v="2021"/>
    <x v="5"/>
    <x v="5"/>
  </r>
  <r>
    <x v="0"/>
    <n v="1185732"/>
    <d v="2021-06-15T00:00:00"/>
    <x v="0"/>
    <s v="Rhode Island"/>
    <x v="48"/>
    <x v="4"/>
    <n v="0.54999999999999993"/>
    <x v="4"/>
    <n v="2250"/>
    <n v="1237.4999999999998"/>
    <n v="309.37499999999994"/>
    <n v="0.25"/>
    <n v="2021"/>
    <x v="5"/>
    <x v="5"/>
  </r>
  <r>
    <x v="0"/>
    <n v="1185732"/>
    <d v="2021-06-15T00:00:00"/>
    <x v="0"/>
    <s v="Rhode Island"/>
    <x v="48"/>
    <x v="5"/>
    <n v="0.6"/>
    <x v="3"/>
    <n v="3750"/>
    <n v="2250"/>
    <n v="675"/>
    <n v="0.3"/>
    <n v="2021"/>
    <x v="5"/>
    <x v="5"/>
  </r>
  <r>
    <x v="0"/>
    <n v="1185732"/>
    <d v="2021-07-13T00:00:00"/>
    <x v="0"/>
    <s v="Rhode Island"/>
    <x v="48"/>
    <x v="0"/>
    <n v="0.54999999999999993"/>
    <x v="4"/>
    <n v="6000"/>
    <n v="3299.9999999999995"/>
    <n v="989.99999999999977"/>
    <n v="0.3"/>
    <n v="2021"/>
    <x v="6"/>
    <x v="6"/>
  </r>
  <r>
    <x v="0"/>
    <n v="1185732"/>
    <d v="2021-07-13T00:00:00"/>
    <x v="0"/>
    <s v="Rhode Island"/>
    <x v="48"/>
    <x v="1"/>
    <n v="0.5"/>
    <x v="0"/>
    <n v="3500"/>
    <n v="1750"/>
    <n v="525"/>
    <n v="0.3"/>
    <n v="2021"/>
    <x v="6"/>
    <x v="6"/>
  </r>
  <r>
    <x v="0"/>
    <n v="1185732"/>
    <d v="2021-07-13T00:00:00"/>
    <x v="0"/>
    <s v="Rhode Island"/>
    <x v="48"/>
    <x v="2"/>
    <n v="0.45"/>
    <x v="2"/>
    <n v="2750"/>
    <n v="1237.5"/>
    <n v="309.375"/>
    <n v="0.25"/>
    <n v="2021"/>
    <x v="6"/>
    <x v="6"/>
  </r>
  <r>
    <x v="0"/>
    <n v="1185732"/>
    <d v="2021-07-13T00:00:00"/>
    <x v="0"/>
    <s v="Rhode Island"/>
    <x v="48"/>
    <x v="3"/>
    <n v="0.45"/>
    <x v="2"/>
    <n v="2250"/>
    <n v="1012.5"/>
    <n v="253.125"/>
    <n v="0.25"/>
    <n v="2021"/>
    <x v="6"/>
    <x v="6"/>
  </r>
  <r>
    <x v="0"/>
    <n v="1185732"/>
    <d v="2021-07-13T00:00:00"/>
    <x v="0"/>
    <s v="Rhode Island"/>
    <x v="48"/>
    <x v="4"/>
    <n v="0.54999999999999993"/>
    <x v="4"/>
    <n v="2500"/>
    <n v="1374.9999999999998"/>
    <n v="343.74999999999994"/>
    <n v="0.25"/>
    <n v="2021"/>
    <x v="6"/>
    <x v="6"/>
  </r>
  <r>
    <x v="0"/>
    <n v="1185732"/>
    <d v="2021-07-13T00:00:00"/>
    <x v="0"/>
    <s v="Rhode Island"/>
    <x v="48"/>
    <x v="5"/>
    <n v="0.6"/>
    <x v="3"/>
    <n v="4250"/>
    <n v="2550"/>
    <n v="765"/>
    <n v="0.3"/>
    <n v="2021"/>
    <x v="6"/>
    <x v="6"/>
  </r>
  <r>
    <x v="0"/>
    <n v="1185732"/>
    <d v="2021-08-14T00:00:00"/>
    <x v="0"/>
    <s v="Rhode Island"/>
    <x v="48"/>
    <x v="0"/>
    <n v="0.54999999999999993"/>
    <x v="4"/>
    <n v="5750"/>
    <n v="3162.4999999999995"/>
    <n v="948.74999999999977"/>
    <n v="0.3"/>
    <n v="2021"/>
    <x v="7"/>
    <x v="7"/>
  </r>
  <r>
    <x v="0"/>
    <n v="1185732"/>
    <d v="2021-08-14T00:00:00"/>
    <x v="0"/>
    <s v="Rhode Island"/>
    <x v="48"/>
    <x v="1"/>
    <n v="0.5"/>
    <x v="0"/>
    <n v="3500"/>
    <n v="1750"/>
    <n v="525"/>
    <n v="0.3"/>
    <n v="2021"/>
    <x v="7"/>
    <x v="7"/>
  </r>
  <r>
    <x v="0"/>
    <n v="1185732"/>
    <d v="2021-08-14T00:00:00"/>
    <x v="0"/>
    <s v="Rhode Island"/>
    <x v="48"/>
    <x v="2"/>
    <n v="0.45"/>
    <x v="2"/>
    <n v="2750"/>
    <n v="1237.5"/>
    <n v="309.375"/>
    <n v="0.25"/>
    <n v="2021"/>
    <x v="7"/>
    <x v="7"/>
  </r>
  <r>
    <x v="0"/>
    <n v="1185732"/>
    <d v="2021-08-14T00:00:00"/>
    <x v="0"/>
    <s v="Rhode Island"/>
    <x v="48"/>
    <x v="3"/>
    <n v="0.45"/>
    <x v="2"/>
    <n v="1750"/>
    <n v="787.5"/>
    <n v="196.875"/>
    <n v="0.25"/>
    <n v="2021"/>
    <x v="7"/>
    <x v="7"/>
  </r>
  <r>
    <x v="0"/>
    <n v="1185732"/>
    <d v="2021-08-14T00:00:00"/>
    <x v="0"/>
    <s v="Rhode Island"/>
    <x v="48"/>
    <x v="4"/>
    <n v="0.54999999999999993"/>
    <x v="4"/>
    <n v="1500"/>
    <n v="824.99999999999989"/>
    <n v="206.24999999999997"/>
    <n v="0.25"/>
    <n v="2021"/>
    <x v="7"/>
    <x v="7"/>
  </r>
  <r>
    <x v="0"/>
    <n v="1185732"/>
    <d v="2021-08-14T00:00:00"/>
    <x v="0"/>
    <s v="Rhode Island"/>
    <x v="48"/>
    <x v="5"/>
    <n v="0.6"/>
    <x v="3"/>
    <n v="3250"/>
    <n v="1950"/>
    <n v="585"/>
    <n v="0.3"/>
    <n v="2021"/>
    <x v="7"/>
    <x v="7"/>
  </r>
  <r>
    <x v="0"/>
    <n v="1185732"/>
    <d v="2021-09-13T00:00:00"/>
    <x v="0"/>
    <s v="Rhode Island"/>
    <x v="48"/>
    <x v="0"/>
    <n v="0.54999999999999993"/>
    <x v="4"/>
    <n v="4500"/>
    <n v="2474.9999999999995"/>
    <n v="742.49999999999989"/>
    <n v="0.3"/>
    <n v="2021"/>
    <x v="8"/>
    <x v="8"/>
  </r>
  <r>
    <x v="0"/>
    <n v="1185732"/>
    <d v="2021-09-13T00:00:00"/>
    <x v="0"/>
    <s v="Rhode Island"/>
    <x v="48"/>
    <x v="1"/>
    <n v="0.5"/>
    <x v="0"/>
    <n v="2500"/>
    <n v="1250"/>
    <n v="375"/>
    <n v="0.3"/>
    <n v="2021"/>
    <x v="8"/>
    <x v="8"/>
  </r>
  <r>
    <x v="0"/>
    <n v="1185732"/>
    <d v="2021-09-13T00:00:00"/>
    <x v="0"/>
    <s v="Rhode Island"/>
    <x v="48"/>
    <x v="2"/>
    <n v="0.45"/>
    <x v="2"/>
    <n v="1500"/>
    <n v="675"/>
    <n v="168.75"/>
    <n v="0.25"/>
    <n v="2021"/>
    <x v="8"/>
    <x v="8"/>
  </r>
  <r>
    <x v="0"/>
    <n v="1185732"/>
    <d v="2021-09-13T00:00:00"/>
    <x v="0"/>
    <s v="Rhode Island"/>
    <x v="48"/>
    <x v="3"/>
    <n v="0.45"/>
    <x v="2"/>
    <n v="1250"/>
    <n v="562.5"/>
    <n v="140.625"/>
    <n v="0.25"/>
    <n v="2021"/>
    <x v="8"/>
    <x v="8"/>
  </r>
  <r>
    <x v="0"/>
    <n v="1185732"/>
    <d v="2021-09-13T00:00:00"/>
    <x v="0"/>
    <s v="Rhode Island"/>
    <x v="48"/>
    <x v="4"/>
    <n v="0.54999999999999993"/>
    <x v="4"/>
    <n v="1250"/>
    <n v="687.49999999999989"/>
    <n v="171.87499999999997"/>
    <n v="0.25"/>
    <n v="2021"/>
    <x v="8"/>
    <x v="8"/>
  </r>
  <r>
    <x v="0"/>
    <n v="1185732"/>
    <d v="2021-09-13T00:00:00"/>
    <x v="0"/>
    <s v="Rhode Island"/>
    <x v="48"/>
    <x v="5"/>
    <n v="0.6"/>
    <x v="3"/>
    <n v="2250"/>
    <n v="1350"/>
    <n v="405"/>
    <n v="0.3"/>
    <n v="2021"/>
    <x v="8"/>
    <x v="8"/>
  </r>
  <r>
    <x v="0"/>
    <n v="1185732"/>
    <d v="2021-10-15T00:00:00"/>
    <x v="0"/>
    <s v="Rhode Island"/>
    <x v="48"/>
    <x v="0"/>
    <n v="0.6"/>
    <x v="3"/>
    <n v="4000"/>
    <n v="2400"/>
    <n v="720"/>
    <n v="0.3"/>
    <n v="2021"/>
    <x v="9"/>
    <x v="9"/>
  </r>
  <r>
    <x v="0"/>
    <n v="1185732"/>
    <d v="2021-10-15T00:00:00"/>
    <x v="0"/>
    <s v="Rhode Island"/>
    <x v="48"/>
    <x v="1"/>
    <n v="0.55000000000000004"/>
    <x v="4"/>
    <n v="2250"/>
    <n v="1237.5"/>
    <n v="371.25"/>
    <n v="0.3"/>
    <n v="2021"/>
    <x v="9"/>
    <x v="9"/>
  </r>
  <r>
    <x v="0"/>
    <n v="1185732"/>
    <d v="2021-10-15T00:00:00"/>
    <x v="0"/>
    <s v="Rhode Island"/>
    <x v="48"/>
    <x v="2"/>
    <n v="0.55000000000000004"/>
    <x v="4"/>
    <n v="1250"/>
    <n v="687.5"/>
    <n v="171.875"/>
    <n v="0.25"/>
    <n v="2021"/>
    <x v="9"/>
    <x v="9"/>
  </r>
  <r>
    <x v="0"/>
    <n v="1185732"/>
    <d v="2021-10-15T00:00:00"/>
    <x v="0"/>
    <s v="Rhode Island"/>
    <x v="48"/>
    <x v="3"/>
    <n v="0.55000000000000004"/>
    <x v="4"/>
    <n v="1000"/>
    <n v="550"/>
    <n v="137.5"/>
    <n v="0.25"/>
    <n v="2021"/>
    <x v="9"/>
    <x v="9"/>
  </r>
  <r>
    <x v="0"/>
    <n v="1185732"/>
    <d v="2021-10-15T00:00:00"/>
    <x v="0"/>
    <s v="Rhode Island"/>
    <x v="48"/>
    <x v="4"/>
    <n v="0.65"/>
    <x v="5"/>
    <n v="1000"/>
    <n v="650"/>
    <n v="162.5"/>
    <n v="0.25"/>
    <n v="2021"/>
    <x v="9"/>
    <x v="9"/>
  </r>
  <r>
    <x v="0"/>
    <n v="1185732"/>
    <d v="2021-10-15T00:00:00"/>
    <x v="0"/>
    <s v="Rhode Island"/>
    <x v="48"/>
    <x v="5"/>
    <n v="0.7"/>
    <x v="6"/>
    <n v="2250"/>
    <n v="1575"/>
    <n v="472.5"/>
    <n v="0.3"/>
    <n v="2021"/>
    <x v="9"/>
    <x v="9"/>
  </r>
  <r>
    <x v="0"/>
    <n v="1185732"/>
    <d v="2021-11-14T00:00:00"/>
    <x v="0"/>
    <s v="Rhode Island"/>
    <x v="48"/>
    <x v="0"/>
    <n v="0.65"/>
    <x v="5"/>
    <n v="3750"/>
    <n v="2437.5"/>
    <n v="731.25"/>
    <n v="0.3"/>
    <n v="2021"/>
    <x v="10"/>
    <x v="10"/>
  </r>
  <r>
    <x v="0"/>
    <n v="1185732"/>
    <d v="2021-11-14T00:00:00"/>
    <x v="0"/>
    <s v="Rhode Island"/>
    <x v="48"/>
    <x v="1"/>
    <n v="0.55000000000000004"/>
    <x v="4"/>
    <n v="3000"/>
    <n v="1650.0000000000002"/>
    <n v="495.00000000000006"/>
    <n v="0.3"/>
    <n v="2021"/>
    <x v="10"/>
    <x v="10"/>
  </r>
  <r>
    <x v="0"/>
    <n v="1185732"/>
    <d v="2021-11-14T00:00:00"/>
    <x v="0"/>
    <s v="Rhode Island"/>
    <x v="48"/>
    <x v="2"/>
    <n v="0.55000000000000004"/>
    <x v="4"/>
    <n v="2950"/>
    <n v="1622.5000000000002"/>
    <n v="405.62500000000006"/>
    <n v="0.25"/>
    <n v="2021"/>
    <x v="10"/>
    <x v="10"/>
  </r>
  <r>
    <x v="0"/>
    <n v="1185732"/>
    <d v="2021-11-14T00:00:00"/>
    <x v="0"/>
    <s v="Rhode Island"/>
    <x v="48"/>
    <x v="3"/>
    <n v="0.55000000000000004"/>
    <x v="4"/>
    <n v="2750"/>
    <n v="1512.5000000000002"/>
    <n v="378.12500000000006"/>
    <n v="0.25"/>
    <n v="2021"/>
    <x v="10"/>
    <x v="10"/>
  </r>
  <r>
    <x v="0"/>
    <n v="1185732"/>
    <d v="2021-11-14T00:00:00"/>
    <x v="0"/>
    <s v="Rhode Island"/>
    <x v="48"/>
    <x v="4"/>
    <n v="0.65"/>
    <x v="5"/>
    <n v="2500"/>
    <n v="1625"/>
    <n v="406.25"/>
    <n v="0.25"/>
    <n v="2021"/>
    <x v="10"/>
    <x v="10"/>
  </r>
  <r>
    <x v="0"/>
    <n v="1185732"/>
    <d v="2021-11-14T00:00:00"/>
    <x v="0"/>
    <s v="Rhode Island"/>
    <x v="48"/>
    <x v="5"/>
    <n v="0.7"/>
    <x v="6"/>
    <n v="3500"/>
    <n v="2450"/>
    <n v="735"/>
    <n v="0.3"/>
    <n v="2021"/>
    <x v="10"/>
    <x v="10"/>
  </r>
  <r>
    <x v="0"/>
    <n v="1185732"/>
    <d v="2021-12-13T00:00:00"/>
    <x v="0"/>
    <s v="Rhode Island"/>
    <x v="48"/>
    <x v="0"/>
    <n v="0.65"/>
    <x v="5"/>
    <n v="5750"/>
    <n v="3737.5"/>
    <n v="1121.25"/>
    <n v="0.3"/>
    <n v="2021"/>
    <x v="11"/>
    <x v="11"/>
  </r>
  <r>
    <x v="0"/>
    <n v="1185732"/>
    <d v="2021-12-13T00:00:00"/>
    <x v="0"/>
    <s v="Rhode Island"/>
    <x v="48"/>
    <x v="1"/>
    <n v="0.55000000000000004"/>
    <x v="4"/>
    <n v="3750"/>
    <n v="2062.5"/>
    <n v="618.75"/>
    <n v="0.3"/>
    <n v="2021"/>
    <x v="11"/>
    <x v="11"/>
  </r>
  <r>
    <x v="0"/>
    <n v="1185732"/>
    <d v="2021-12-13T00:00:00"/>
    <x v="0"/>
    <s v="Rhode Island"/>
    <x v="48"/>
    <x v="2"/>
    <n v="0.55000000000000004"/>
    <x v="4"/>
    <n v="3500"/>
    <n v="1925.0000000000002"/>
    <n v="481.25000000000006"/>
    <n v="0.25"/>
    <n v="2021"/>
    <x v="11"/>
    <x v="11"/>
  </r>
  <r>
    <x v="0"/>
    <n v="1185732"/>
    <d v="2021-12-13T00:00:00"/>
    <x v="0"/>
    <s v="Rhode Island"/>
    <x v="48"/>
    <x v="3"/>
    <n v="0.55000000000000004"/>
    <x v="4"/>
    <n v="3000"/>
    <n v="1650.0000000000002"/>
    <n v="412.50000000000006"/>
    <n v="0.25"/>
    <n v="2021"/>
    <x v="11"/>
    <x v="11"/>
  </r>
  <r>
    <x v="0"/>
    <n v="1185732"/>
    <d v="2021-12-13T00:00:00"/>
    <x v="0"/>
    <s v="Rhode Island"/>
    <x v="48"/>
    <x v="4"/>
    <n v="0.65"/>
    <x v="5"/>
    <n v="3000"/>
    <n v="1950"/>
    <n v="487.5"/>
    <n v="0.25"/>
    <n v="2021"/>
    <x v="11"/>
    <x v="11"/>
  </r>
  <r>
    <x v="0"/>
    <n v="1185732"/>
    <d v="2021-12-13T00:00:00"/>
    <x v="0"/>
    <s v="Rhode Island"/>
    <x v="48"/>
    <x v="5"/>
    <n v="0.7"/>
    <x v="6"/>
    <n v="4000"/>
    <n v="2800"/>
    <n v="840"/>
    <n v="0.3"/>
    <n v="2021"/>
    <x v="11"/>
    <x v="11"/>
  </r>
  <r>
    <x v="0"/>
    <n v="1185732"/>
    <d v="2021-01-14T00:00:00"/>
    <x v="0"/>
    <s v="Massachusetts"/>
    <x v="49"/>
    <x v="0"/>
    <n v="0.45"/>
    <x v="2"/>
    <n v="5250"/>
    <n v="2362.5"/>
    <n v="1063.125"/>
    <n v="0.45"/>
    <n v="2021"/>
    <x v="0"/>
    <x v="0"/>
  </r>
  <r>
    <x v="0"/>
    <n v="1185732"/>
    <d v="2021-01-14T00:00:00"/>
    <x v="0"/>
    <s v="Massachusetts"/>
    <x v="49"/>
    <x v="1"/>
    <n v="0.45"/>
    <x v="2"/>
    <n v="3250"/>
    <n v="1462.5"/>
    <n v="658.125"/>
    <n v="0.45"/>
    <n v="2021"/>
    <x v="0"/>
    <x v="0"/>
  </r>
  <r>
    <x v="0"/>
    <n v="1185732"/>
    <d v="2021-01-14T00:00:00"/>
    <x v="0"/>
    <s v="Massachusetts"/>
    <x v="49"/>
    <x v="2"/>
    <n v="0.35000000000000003"/>
    <x v="8"/>
    <n v="3250"/>
    <n v="1137.5"/>
    <n v="398.125"/>
    <n v="0.35"/>
    <n v="2021"/>
    <x v="0"/>
    <x v="0"/>
  </r>
  <r>
    <x v="0"/>
    <n v="1185732"/>
    <d v="2021-01-14T00:00:00"/>
    <x v="0"/>
    <s v="Massachusetts"/>
    <x v="49"/>
    <x v="3"/>
    <n v="0.39999999999999997"/>
    <x v="1"/>
    <n v="1750"/>
    <n v="699.99999999999989"/>
    <n v="244.99999999999994"/>
    <n v="0.35"/>
    <n v="2021"/>
    <x v="0"/>
    <x v="0"/>
  </r>
  <r>
    <x v="0"/>
    <n v="1185732"/>
    <d v="2021-01-14T00:00:00"/>
    <x v="0"/>
    <s v="Massachusetts"/>
    <x v="49"/>
    <x v="4"/>
    <n v="0.55000000000000004"/>
    <x v="4"/>
    <n v="2250"/>
    <n v="1237.5"/>
    <n v="433.125"/>
    <n v="0.35"/>
    <n v="2021"/>
    <x v="0"/>
    <x v="0"/>
  </r>
  <r>
    <x v="0"/>
    <n v="1185732"/>
    <d v="2021-01-14T00:00:00"/>
    <x v="0"/>
    <s v="Massachusetts"/>
    <x v="49"/>
    <x v="5"/>
    <n v="0.45"/>
    <x v="2"/>
    <n v="3250"/>
    <n v="1462.5"/>
    <n v="585"/>
    <n v="0.39999999999999997"/>
    <n v="2021"/>
    <x v="0"/>
    <x v="0"/>
  </r>
  <r>
    <x v="0"/>
    <n v="1185732"/>
    <d v="2021-02-12T00:00:00"/>
    <x v="0"/>
    <s v="Massachusetts"/>
    <x v="49"/>
    <x v="0"/>
    <n v="0.45"/>
    <x v="2"/>
    <n v="5750"/>
    <n v="2587.5"/>
    <n v="1164.375"/>
    <n v="0.45"/>
    <n v="2021"/>
    <x v="1"/>
    <x v="1"/>
  </r>
  <r>
    <x v="0"/>
    <n v="1185732"/>
    <d v="2021-02-12T00:00:00"/>
    <x v="0"/>
    <s v="Massachusetts"/>
    <x v="49"/>
    <x v="1"/>
    <n v="0.45"/>
    <x v="2"/>
    <n v="2250"/>
    <n v="1012.5"/>
    <n v="455.625"/>
    <n v="0.45"/>
    <n v="2021"/>
    <x v="1"/>
    <x v="1"/>
  </r>
  <r>
    <x v="0"/>
    <n v="1185732"/>
    <d v="2021-02-12T00:00:00"/>
    <x v="0"/>
    <s v="Massachusetts"/>
    <x v="49"/>
    <x v="2"/>
    <n v="0.35000000000000003"/>
    <x v="8"/>
    <n v="2750"/>
    <n v="962.50000000000011"/>
    <n v="336.875"/>
    <n v="0.35"/>
    <n v="2021"/>
    <x v="1"/>
    <x v="1"/>
  </r>
  <r>
    <x v="0"/>
    <n v="1185732"/>
    <d v="2021-02-12T00:00:00"/>
    <x v="0"/>
    <s v="Massachusetts"/>
    <x v="49"/>
    <x v="3"/>
    <n v="0.39999999999999997"/>
    <x v="1"/>
    <n v="1500"/>
    <n v="600"/>
    <n v="210"/>
    <n v="0.35"/>
    <n v="2021"/>
    <x v="1"/>
    <x v="1"/>
  </r>
  <r>
    <x v="0"/>
    <n v="1185732"/>
    <d v="2021-02-12T00:00:00"/>
    <x v="0"/>
    <s v="Massachusetts"/>
    <x v="49"/>
    <x v="4"/>
    <n v="0.55000000000000004"/>
    <x v="4"/>
    <n v="2250"/>
    <n v="1237.5"/>
    <n v="433.125"/>
    <n v="0.35"/>
    <n v="2021"/>
    <x v="1"/>
    <x v="1"/>
  </r>
  <r>
    <x v="0"/>
    <n v="1185732"/>
    <d v="2021-02-12T00:00:00"/>
    <x v="0"/>
    <s v="Massachusetts"/>
    <x v="49"/>
    <x v="5"/>
    <n v="0.45"/>
    <x v="2"/>
    <n v="3250"/>
    <n v="1462.5"/>
    <n v="585"/>
    <n v="0.39999999999999997"/>
    <n v="2021"/>
    <x v="1"/>
    <x v="1"/>
  </r>
  <r>
    <x v="0"/>
    <n v="1185732"/>
    <d v="2021-03-10T00:00:00"/>
    <x v="0"/>
    <s v="Massachusetts"/>
    <x v="49"/>
    <x v="0"/>
    <n v="0.45"/>
    <x v="2"/>
    <n v="5450"/>
    <n v="2452.5"/>
    <n v="1103.625"/>
    <n v="0.45"/>
    <n v="2021"/>
    <x v="2"/>
    <x v="2"/>
  </r>
  <r>
    <x v="0"/>
    <n v="1185732"/>
    <d v="2021-03-10T00:00:00"/>
    <x v="0"/>
    <s v="Massachusetts"/>
    <x v="49"/>
    <x v="1"/>
    <n v="0.45"/>
    <x v="2"/>
    <n v="2500"/>
    <n v="1125"/>
    <n v="506.25"/>
    <n v="0.45"/>
    <n v="2021"/>
    <x v="2"/>
    <x v="2"/>
  </r>
  <r>
    <x v="0"/>
    <n v="1185732"/>
    <d v="2021-03-10T00:00:00"/>
    <x v="0"/>
    <s v="Massachusetts"/>
    <x v="49"/>
    <x v="2"/>
    <n v="0.35000000000000003"/>
    <x v="8"/>
    <n v="2750"/>
    <n v="962.50000000000011"/>
    <n v="336.875"/>
    <n v="0.35"/>
    <n v="2021"/>
    <x v="2"/>
    <x v="2"/>
  </r>
  <r>
    <x v="0"/>
    <n v="1185732"/>
    <d v="2021-03-10T00:00:00"/>
    <x v="0"/>
    <s v="Massachusetts"/>
    <x v="49"/>
    <x v="3"/>
    <n v="0.39999999999999997"/>
    <x v="1"/>
    <n v="1250"/>
    <n v="499.99999999999994"/>
    <n v="174.99999999999997"/>
    <n v="0.35"/>
    <n v="2021"/>
    <x v="2"/>
    <x v="2"/>
  </r>
  <r>
    <x v="0"/>
    <n v="1185732"/>
    <d v="2021-03-10T00:00:00"/>
    <x v="0"/>
    <s v="Massachusetts"/>
    <x v="49"/>
    <x v="4"/>
    <n v="0.55000000000000004"/>
    <x v="4"/>
    <n v="1750"/>
    <n v="962.50000000000011"/>
    <n v="336.875"/>
    <n v="0.35"/>
    <n v="2021"/>
    <x v="2"/>
    <x v="2"/>
  </r>
  <r>
    <x v="0"/>
    <n v="1185732"/>
    <d v="2021-03-10T00:00:00"/>
    <x v="0"/>
    <s v="Massachusetts"/>
    <x v="49"/>
    <x v="5"/>
    <n v="0.45"/>
    <x v="2"/>
    <n v="2750"/>
    <n v="1237.5"/>
    <n v="494.99999999999994"/>
    <n v="0.39999999999999997"/>
    <n v="2021"/>
    <x v="2"/>
    <x v="2"/>
  </r>
  <r>
    <x v="0"/>
    <n v="1185732"/>
    <d v="2021-04-11T00:00:00"/>
    <x v="0"/>
    <s v="Massachusetts"/>
    <x v="49"/>
    <x v="0"/>
    <n v="0.45"/>
    <x v="2"/>
    <n v="5250"/>
    <n v="2362.5"/>
    <n v="1063.125"/>
    <n v="0.45"/>
    <n v="2021"/>
    <x v="3"/>
    <x v="3"/>
  </r>
  <r>
    <x v="0"/>
    <n v="1185732"/>
    <d v="2021-04-11T00:00:00"/>
    <x v="0"/>
    <s v="Massachusetts"/>
    <x v="49"/>
    <x v="1"/>
    <n v="0.45"/>
    <x v="2"/>
    <n v="2250"/>
    <n v="1012.5"/>
    <n v="455.625"/>
    <n v="0.45"/>
    <n v="2021"/>
    <x v="3"/>
    <x v="3"/>
  </r>
  <r>
    <x v="0"/>
    <n v="1185732"/>
    <d v="2021-04-11T00:00:00"/>
    <x v="0"/>
    <s v="Massachusetts"/>
    <x v="49"/>
    <x v="2"/>
    <n v="0.35000000000000003"/>
    <x v="8"/>
    <n v="2250"/>
    <n v="787.50000000000011"/>
    <n v="275.625"/>
    <n v="0.35"/>
    <n v="2021"/>
    <x v="3"/>
    <x v="3"/>
  </r>
  <r>
    <x v="0"/>
    <n v="1185732"/>
    <d v="2021-04-11T00:00:00"/>
    <x v="0"/>
    <s v="Massachusetts"/>
    <x v="49"/>
    <x v="3"/>
    <n v="0.39999999999999997"/>
    <x v="1"/>
    <n v="1500"/>
    <n v="600"/>
    <n v="210"/>
    <n v="0.35"/>
    <n v="2021"/>
    <x v="3"/>
    <x v="3"/>
  </r>
  <r>
    <x v="0"/>
    <n v="1185732"/>
    <d v="2021-04-11T00:00:00"/>
    <x v="0"/>
    <s v="Massachusetts"/>
    <x v="49"/>
    <x v="4"/>
    <n v="0.55000000000000004"/>
    <x v="4"/>
    <n v="1500"/>
    <n v="825.00000000000011"/>
    <n v="288.75"/>
    <n v="0.35"/>
    <n v="2021"/>
    <x v="3"/>
    <x v="3"/>
  </r>
  <r>
    <x v="0"/>
    <n v="1185732"/>
    <d v="2021-04-11T00:00:00"/>
    <x v="0"/>
    <s v="Massachusetts"/>
    <x v="49"/>
    <x v="5"/>
    <n v="0.45"/>
    <x v="2"/>
    <n v="3000"/>
    <n v="1350"/>
    <n v="540"/>
    <n v="0.39999999999999997"/>
    <n v="2021"/>
    <x v="3"/>
    <x v="3"/>
  </r>
  <r>
    <x v="0"/>
    <n v="1185732"/>
    <d v="2021-05-10T00:00:00"/>
    <x v="0"/>
    <s v="Massachusetts"/>
    <x v="49"/>
    <x v="0"/>
    <n v="0.6"/>
    <x v="3"/>
    <n v="5700"/>
    <n v="3420"/>
    <n v="1539"/>
    <n v="0.45"/>
    <n v="2021"/>
    <x v="4"/>
    <x v="4"/>
  </r>
  <r>
    <x v="0"/>
    <n v="1185732"/>
    <d v="2021-05-10T00:00:00"/>
    <x v="0"/>
    <s v="Massachusetts"/>
    <x v="49"/>
    <x v="1"/>
    <n v="0.55000000000000004"/>
    <x v="4"/>
    <n v="2750"/>
    <n v="1512.5000000000002"/>
    <n v="680.62500000000011"/>
    <n v="0.45"/>
    <n v="2021"/>
    <x v="4"/>
    <x v="4"/>
  </r>
  <r>
    <x v="0"/>
    <n v="1185732"/>
    <d v="2021-05-10T00:00:00"/>
    <x v="0"/>
    <s v="Massachusetts"/>
    <x v="49"/>
    <x v="2"/>
    <n v="0.5"/>
    <x v="0"/>
    <n v="3000"/>
    <n v="1500"/>
    <n v="525"/>
    <n v="0.35"/>
    <n v="2021"/>
    <x v="4"/>
    <x v="4"/>
  </r>
  <r>
    <x v="0"/>
    <n v="1185732"/>
    <d v="2021-05-10T00:00:00"/>
    <x v="0"/>
    <s v="Massachusetts"/>
    <x v="49"/>
    <x v="3"/>
    <n v="0.5"/>
    <x v="0"/>
    <n v="2500"/>
    <n v="1250"/>
    <n v="437.5"/>
    <n v="0.35"/>
    <n v="2021"/>
    <x v="4"/>
    <x v="4"/>
  </r>
  <r>
    <x v="0"/>
    <n v="1185732"/>
    <d v="2021-05-10T00:00:00"/>
    <x v="0"/>
    <s v="Massachusetts"/>
    <x v="49"/>
    <x v="4"/>
    <n v="0.6"/>
    <x v="3"/>
    <n v="2750"/>
    <n v="1650"/>
    <n v="577.5"/>
    <n v="0.35"/>
    <n v="2021"/>
    <x v="4"/>
    <x v="4"/>
  </r>
  <r>
    <x v="0"/>
    <n v="1185732"/>
    <d v="2021-05-10T00:00:00"/>
    <x v="0"/>
    <s v="Massachusetts"/>
    <x v="49"/>
    <x v="5"/>
    <n v="0.65"/>
    <x v="5"/>
    <n v="4000"/>
    <n v="2600"/>
    <n v="1040"/>
    <n v="0.39999999999999997"/>
    <n v="2021"/>
    <x v="4"/>
    <x v="4"/>
  </r>
  <r>
    <x v="0"/>
    <n v="1185732"/>
    <d v="2021-06-12T00:00:00"/>
    <x v="0"/>
    <s v="Massachusetts"/>
    <x v="49"/>
    <x v="0"/>
    <n v="0.6"/>
    <x v="3"/>
    <n v="6500"/>
    <n v="3900"/>
    <n v="1755"/>
    <n v="0.45"/>
    <n v="2021"/>
    <x v="5"/>
    <x v="5"/>
  </r>
  <r>
    <x v="0"/>
    <n v="1185732"/>
    <d v="2021-06-12T00:00:00"/>
    <x v="0"/>
    <s v="Massachusetts"/>
    <x v="49"/>
    <x v="1"/>
    <n v="0.55000000000000004"/>
    <x v="4"/>
    <n v="4000"/>
    <n v="2200"/>
    <n v="990"/>
    <n v="0.45"/>
    <n v="2021"/>
    <x v="5"/>
    <x v="5"/>
  </r>
  <r>
    <x v="0"/>
    <n v="1185732"/>
    <d v="2021-06-12T00:00:00"/>
    <x v="0"/>
    <s v="Massachusetts"/>
    <x v="49"/>
    <x v="2"/>
    <n v="0.5"/>
    <x v="0"/>
    <n v="3250"/>
    <n v="1625"/>
    <n v="568.75"/>
    <n v="0.35"/>
    <n v="2021"/>
    <x v="5"/>
    <x v="5"/>
  </r>
  <r>
    <x v="0"/>
    <n v="1185732"/>
    <d v="2021-06-12T00:00:00"/>
    <x v="0"/>
    <s v="Massachusetts"/>
    <x v="49"/>
    <x v="3"/>
    <n v="0.5"/>
    <x v="0"/>
    <n v="3000"/>
    <n v="1500"/>
    <n v="525"/>
    <n v="0.35"/>
    <n v="2021"/>
    <x v="5"/>
    <x v="5"/>
  </r>
  <r>
    <x v="0"/>
    <n v="1185732"/>
    <d v="2021-06-12T00:00:00"/>
    <x v="0"/>
    <s v="Massachusetts"/>
    <x v="49"/>
    <x v="4"/>
    <n v="0.6"/>
    <x v="3"/>
    <n v="3000"/>
    <n v="1800"/>
    <n v="630"/>
    <n v="0.35"/>
    <n v="2021"/>
    <x v="5"/>
    <x v="5"/>
  </r>
  <r>
    <x v="0"/>
    <n v="1185732"/>
    <d v="2021-06-12T00:00:00"/>
    <x v="0"/>
    <s v="Massachusetts"/>
    <x v="49"/>
    <x v="5"/>
    <n v="0.65"/>
    <x v="5"/>
    <n v="4500"/>
    <n v="2925"/>
    <n v="1170"/>
    <n v="0.39999999999999997"/>
    <n v="2021"/>
    <x v="5"/>
    <x v="5"/>
  </r>
  <r>
    <x v="0"/>
    <n v="1185732"/>
    <d v="2021-07-10T00:00:00"/>
    <x v="0"/>
    <s v="Massachusetts"/>
    <x v="49"/>
    <x v="0"/>
    <n v="0.6"/>
    <x v="3"/>
    <n v="6750"/>
    <n v="4050"/>
    <n v="1822.5"/>
    <n v="0.45"/>
    <n v="2021"/>
    <x v="6"/>
    <x v="6"/>
  </r>
  <r>
    <x v="0"/>
    <n v="1185732"/>
    <d v="2021-07-10T00:00:00"/>
    <x v="0"/>
    <s v="Massachusetts"/>
    <x v="49"/>
    <x v="1"/>
    <n v="0.55000000000000004"/>
    <x v="4"/>
    <n v="4250"/>
    <n v="2337.5"/>
    <n v="1051.875"/>
    <n v="0.45"/>
    <n v="2021"/>
    <x v="6"/>
    <x v="6"/>
  </r>
  <r>
    <x v="0"/>
    <n v="1185732"/>
    <d v="2021-07-10T00:00:00"/>
    <x v="0"/>
    <s v="Massachusetts"/>
    <x v="49"/>
    <x v="2"/>
    <n v="0.5"/>
    <x v="0"/>
    <n v="3500"/>
    <n v="1750"/>
    <n v="612.5"/>
    <n v="0.35"/>
    <n v="2021"/>
    <x v="6"/>
    <x v="6"/>
  </r>
  <r>
    <x v="0"/>
    <n v="1185732"/>
    <d v="2021-07-10T00:00:00"/>
    <x v="0"/>
    <s v="Massachusetts"/>
    <x v="49"/>
    <x v="3"/>
    <n v="0.5"/>
    <x v="0"/>
    <n v="3000"/>
    <n v="1500"/>
    <n v="525"/>
    <n v="0.35"/>
    <n v="2021"/>
    <x v="6"/>
    <x v="6"/>
  </r>
  <r>
    <x v="0"/>
    <n v="1185732"/>
    <d v="2021-07-10T00:00:00"/>
    <x v="0"/>
    <s v="Massachusetts"/>
    <x v="49"/>
    <x v="4"/>
    <n v="0.6"/>
    <x v="3"/>
    <n v="3250"/>
    <n v="1950"/>
    <n v="682.5"/>
    <n v="0.35"/>
    <n v="2021"/>
    <x v="6"/>
    <x v="6"/>
  </r>
  <r>
    <x v="0"/>
    <n v="1185732"/>
    <d v="2021-07-10T00:00:00"/>
    <x v="0"/>
    <s v="Massachusetts"/>
    <x v="49"/>
    <x v="5"/>
    <n v="0.65"/>
    <x v="5"/>
    <n v="5000"/>
    <n v="3250"/>
    <n v="1300"/>
    <n v="0.39999999999999997"/>
    <n v="2021"/>
    <x v="6"/>
    <x v="6"/>
  </r>
  <r>
    <x v="0"/>
    <n v="1185732"/>
    <d v="2021-08-11T00:00:00"/>
    <x v="0"/>
    <s v="Massachusetts"/>
    <x v="49"/>
    <x v="0"/>
    <n v="0.6"/>
    <x v="3"/>
    <n v="6500"/>
    <n v="3900"/>
    <n v="1755"/>
    <n v="0.45"/>
    <n v="2021"/>
    <x v="7"/>
    <x v="7"/>
  </r>
  <r>
    <x v="0"/>
    <n v="1185732"/>
    <d v="2021-08-11T00:00:00"/>
    <x v="0"/>
    <s v="Massachusetts"/>
    <x v="49"/>
    <x v="1"/>
    <n v="0.55000000000000004"/>
    <x v="4"/>
    <n v="4250"/>
    <n v="2337.5"/>
    <n v="1051.875"/>
    <n v="0.45"/>
    <n v="2021"/>
    <x v="7"/>
    <x v="7"/>
  </r>
  <r>
    <x v="0"/>
    <n v="1185732"/>
    <d v="2021-08-11T00:00:00"/>
    <x v="0"/>
    <s v="Massachusetts"/>
    <x v="49"/>
    <x v="2"/>
    <n v="0.5"/>
    <x v="0"/>
    <n v="3500"/>
    <n v="1750"/>
    <n v="612.5"/>
    <n v="0.35"/>
    <n v="2021"/>
    <x v="7"/>
    <x v="7"/>
  </r>
  <r>
    <x v="0"/>
    <n v="1185732"/>
    <d v="2021-08-11T00:00:00"/>
    <x v="0"/>
    <s v="Massachusetts"/>
    <x v="49"/>
    <x v="3"/>
    <n v="0.5"/>
    <x v="0"/>
    <n v="2500"/>
    <n v="1250"/>
    <n v="437.5"/>
    <n v="0.35"/>
    <n v="2021"/>
    <x v="7"/>
    <x v="7"/>
  </r>
  <r>
    <x v="0"/>
    <n v="1185732"/>
    <d v="2021-08-11T00:00:00"/>
    <x v="0"/>
    <s v="Massachusetts"/>
    <x v="49"/>
    <x v="4"/>
    <n v="0.6"/>
    <x v="3"/>
    <n v="2250"/>
    <n v="1350"/>
    <n v="472.49999999999994"/>
    <n v="0.35"/>
    <n v="2021"/>
    <x v="7"/>
    <x v="7"/>
  </r>
  <r>
    <x v="0"/>
    <n v="1185732"/>
    <d v="2021-08-11T00:00:00"/>
    <x v="0"/>
    <s v="Massachusetts"/>
    <x v="49"/>
    <x v="5"/>
    <n v="0.65"/>
    <x v="5"/>
    <n v="4000"/>
    <n v="2600"/>
    <n v="1040"/>
    <n v="0.39999999999999997"/>
    <n v="2021"/>
    <x v="7"/>
    <x v="7"/>
  </r>
  <r>
    <x v="0"/>
    <n v="1185732"/>
    <d v="2021-09-10T00:00:00"/>
    <x v="0"/>
    <s v="Massachusetts"/>
    <x v="49"/>
    <x v="0"/>
    <n v="0.6"/>
    <x v="3"/>
    <n v="5250"/>
    <n v="3150"/>
    <n v="1417.5"/>
    <n v="0.45"/>
    <n v="2021"/>
    <x v="8"/>
    <x v="8"/>
  </r>
  <r>
    <x v="0"/>
    <n v="1185732"/>
    <d v="2021-09-10T00:00:00"/>
    <x v="0"/>
    <s v="Massachusetts"/>
    <x v="49"/>
    <x v="1"/>
    <n v="0.55000000000000004"/>
    <x v="4"/>
    <n v="3250"/>
    <n v="1787.5000000000002"/>
    <n v="804.37500000000011"/>
    <n v="0.45"/>
    <n v="2021"/>
    <x v="8"/>
    <x v="8"/>
  </r>
  <r>
    <x v="0"/>
    <n v="1185732"/>
    <d v="2021-09-10T00:00:00"/>
    <x v="0"/>
    <s v="Massachusetts"/>
    <x v="49"/>
    <x v="2"/>
    <n v="0.5"/>
    <x v="0"/>
    <n v="2250"/>
    <n v="1125"/>
    <n v="393.75"/>
    <n v="0.35"/>
    <n v="2021"/>
    <x v="8"/>
    <x v="8"/>
  </r>
  <r>
    <x v="0"/>
    <n v="1185732"/>
    <d v="2021-09-10T00:00:00"/>
    <x v="0"/>
    <s v="Massachusetts"/>
    <x v="49"/>
    <x v="3"/>
    <n v="0.5"/>
    <x v="0"/>
    <n v="2000"/>
    <n v="1000"/>
    <n v="350"/>
    <n v="0.35"/>
    <n v="2021"/>
    <x v="8"/>
    <x v="8"/>
  </r>
  <r>
    <x v="0"/>
    <n v="1185732"/>
    <d v="2021-09-10T00:00:00"/>
    <x v="0"/>
    <s v="Massachusetts"/>
    <x v="49"/>
    <x v="4"/>
    <n v="0.6"/>
    <x v="3"/>
    <n v="2000"/>
    <n v="1200"/>
    <n v="420"/>
    <n v="0.35"/>
    <n v="2021"/>
    <x v="8"/>
    <x v="8"/>
  </r>
  <r>
    <x v="0"/>
    <n v="1185732"/>
    <d v="2021-09-10T00:00:00"/>
    <x v="0"/>
    <s v="Massachusetts"/>
    <x v="49"/>
    <x v="5"/>
    <n v="0.65"/>
    <x v="5"/>
    <n v="3000"/>
    <n v="1950"/>
    <n v="779.99999999999989"/>
    <n v="0.39999999999999997"/>
    <n v="2021"/>
    <x v="8"/>
    <x v="8"/>
  </r>
  <r>
    <x v="0"/>
    <n v="1185732"/>
    <d v="2021-10-12T00:00:00"/>
    <x v="0"/>
    <s v="Massachusetts"/>
    <x v="49"/>
    <x v="0"/>
    <n v="0.65"/>
    <x v="5"/>
    <n v="4750"/>
    <n v="3087.5"/>
    <n v="1389.375"/>
    <n v="0.45"/>
    <n v="2021"/>
    <x v="9"/>
    <x v="9"/>
  </r>
  <r>
    <x v="0"/>
    <n v="1185732"/>
    <d v="2021-10-12T00:00:00"/>
    <x v="0"/>
    <s v="Massachusetts"/>
    <x v="49"/>
    <x v="1"/>
    <n v="0.60000000000000009"/>
    <x v="3"/>
    <n v="3000"/>
    <n v="1800.0000000000002"/>
    <n v="810.00000000000011"/>
    <n v="0.45"/>
    <n v="2021"/>
    <x v="9"/>
    <x v="9"/>
  </r>
  <r>
    <x v="0"/>
    <n v="1185732"/>
    <d v="2021-10-12T00:00:00"/>
    <x v="0"/>
    <s v="Massachusetts"/>
    <x v="49"/>
    <x v="2"/>
    <n v="0.60000000000000009"/>
    <x v="3"/>
    <n v="2000"/>
    <n v="1200.0000000000002"/>
    <n v="420.00000000000006"/>
    <n v="0.35"/>
    <n v="2021"/>
    <x v="9"/>
    <x v="9"/>
  </r>
  <r>
    <x v="0"/>
    <n v="1185732"/>
    <d v="2021-10-12T00:00:00"/>
    <x v="0"/>
    <s v="Massachusetts"/>
    <x v="49"/>
    <x v="3"/>
    <n v="0.60000000000000009"/>
    <x v="3"/>
    <n v="1750"/>
    <n v="1050.0000000000002"/>
    <n v="367.50000000000006"/>
    <n v="0.35"/>
    <n v="2021"/>
    <x v="9"/>
    <x v="9"/>
  </r>
  <r>
    <x v="0"/>
    <n v="1185732"/>
    <d v="2021-10-12T00:00:00"/>
    <x v="0"/>
    <s v="Massachusetts"/>
    <x v="49"/>
    <x v="4"/>
    <n v="0.70000000000000007"/>
    <x v="6"/>
    <n v="1750"/>
    <n v="1225.0000000000002"/>
    <n v="428.75000000000006"/>
    <n v="0.35"/>
    <n v="2021"/>
    <x v="9"/>
    <x v="9"/>
  </r>
  <r>
    <x v="0"/>
    <n v="1185732"/>
    <d v="2021-10-12T00:00:00"/>
    <x v="0"/>
    <s v="Massachusetts"/>
    <x v="49"/>
    <x v="5"/>
    <n v="0.75"/>
    <x v="11"/>
    <n v="3000"/>
    <n v="2250"/>
    <n v="899.99999999999989"/>
    <n v="0.39999999999999997"/>
    <n v="2021"/>
    <x v="9"/>
    <x v="9"/>
  </r>
  <r>
    <x v="0"/>
    <n v="1185732"/>
    <d v="2021-11-11T00:00:00"/>
    <x v="0"/>
    <s v="Massachusetts"/>
    <x v="49"/>
    <x v="0"/>
    <n v="0.70000000000000007"/>
    <x v="6"/>
    <n v="4500"/>
    <n v="3150.0000000000005"/>
    <n v="1417.5000000000002"/>
    <n v="0.45"/>
    <n v="2021"/>
    <x v="10"/>
    <x v="10"/>
  </r>
  <r>
    <x v="0"/>
    <n v="1185732"/>
    <d v="2021-11-11T00:00:00"/>
    <x v="0"/>
    <s v="Massachusetts"/>
    <x v="49"/>
    <x v="1"/>
    <n v="0.60000000000000009"/>
    <x v="3"/>
    <n v="3250"/>
    <n v="1950.0000000000002"/>
    <n v="877.50000000000011"/>
    <n v="0.45"/>
    <n v="2021"/>
    <x v="10"/>
    <x v="10"/>
  </r>
  <r>
    <x v="0"/>
    <n v="1185732"/>
    <d v="2021-11-11T00:00:00"/>
    <x v="0"/>
    <s v="Massachusetts"/>
    <x v="49"/>
    <x v="2"/>
    <n v="0.60000000000000009"/>
    <x v="3"/>
    <n v="3200"/>
    <n v="1920.0000000000002"/>
    <n v="672"/>
    <n v="0.35"/>
    <n v="2021"/>
    <x v="10"/>
    <x v="10"/>
  </r>
  <r>
    <x v="0"/>
    <n v="1185732"/>
    <d v="2021-11-11T00:00:00"/>
    <x v="0"/>
    <s v="Massachusetts"/>
    <x v="49"/>
    <x v="3"/>
    <n v="0.60000000000000009"/>
    <x v="3"/>
    <n v="3000"/>
    <n v="1800.0000000000002"/>
    <n v="630"/>
    <n v="0.35"/>
    <n v="2021"/>
    <x v="10"/>
    <x v="10"/>
  </r>
  <r>
    <x v="0"/>
    <n v="1185732"/>
    <d v="2021-11-11T00:00:00"/>
    <x v="0"/>
    <s v="Massachusetts"/>
    <x v="49"/>
    <x v="4"/>
    <n v="0.70000000000000007"/>
    <x v="6"/>
    <n v="2750"/>
    <n v="1925.0000000000002"/>
    <n v="673.75"/>
    <n v="0.35"/>
    <n v="2021"/>
    <x v="10"/>
    <x v="10"/>
  </r>
  <r>
    <x v="0"/>
    <n v="1185732"/>
    <d v="2021-11-11T00:00:00"/>
    <x v="0"/>
    <s v="Massachusetts"/>
    <x v="49"/>
    <x v="5"/>
    <n v="0.75"/>
    <x v="11"/>
    <n v="3750"/>
    <n v="2812.5"/>
    <n v="1125"/>
    <n v="0.39999999999999997"/>
    <n v="2021"/>
    <x v="10"/>
    <x v="10"/>
  </r>
  <r>
    <x v="0"/>
    <n v="1185732"/>
    <d v="2021-12-10T00:00:00"/>
    <x v="0"/>
    <s v="Massachusetts"/>
    <x v="49"/>
    <x v="0"/>
    <n v="0.70000000000000007"/>
    <x v="6"/>
    <n v="6000"/>
    <n v="4200"/>
    <n v="1890"/>
    <n v="0.45"/>
    <n v="2021"/>
    <x v="11"/>
    <x v="11"/>
  </r>
  <r>
    <x v="0"/>
    <n v="1185732"/>
    <d v="2021-12-10T00:00:00"/>
    <x v="0"/>
    <s v="Massachusetts"/>
    <x v="49"/>
    <x v="1"/>
    <n v="0.60000000000000009"/>
    <x v="3"/>
    <n v="4000"/>
    <n v="2400.0000000000005"/>
    <n v="1080.0000000000002"/>
    <n v="0.45"/>
    <n v="2021"/>
    <x v="11"/>
    <x v="11"/>
  </r>
  <r>
    <x v="0"/>
    <n v="1185732"/>
    <d v="2021-12-10T00:00:00"/>
    <x v="0"/>
    <s v="Massachusetts"/>
    <x v="49"/>
    <x v="2"/>
    <n v="0.60000000000000009"/>
    <x v="3"/>
    <n v="3750"/>
    <n v="2250.0000000000005"/>
    <n v="787.50000000000011"/>
    <n v="0.35"/>
    <n v="2021"/>
    <x v="11"/>
    <x v="11"/>
  </r>
  <r>
    <x v="0"/>
    <n v="1185732"/>
    <d v="2021-12-10T00:00:00"/>
    <x v="0"/>
    <s v="Massachusetts"/>
    <x v="49"/>
    <x v="3"/>
    <n v="0.60000000000000009"/>
    <x v="3"/>
    <n v="3250"/>
    <n v="1950.0000000000002"/>
    <n v="682.5"/>
    <n v="0.35"/>
    <n v="2021"/>
    <x v="11"/>
    <x v="11"/>
  </r>
  <r>
    <x v="0"/>
    <n v="1185732"/>
    <d v="2021-12-10T00:00:00"/>
    <x v="0"/>
    <s v="Massachusetts"/>
    <x v="49"/>
    <x v="4"/>
    <n v="0.70000000000000007"/>
    <x v="6"/>
    <n v="3250"/>
    <n v="2275"/>
    <n v="796.25"/>
    <n v="0.35"/>
    <n v="2021"/>
    <x v="11"/>
    <x v="11"/>
  </r>
  <r>
    <x v="0"/>
    <n v="1185732"/>
    <d v="2021-12-10T00:00:00"/>
    <x v="0"/>
    <s v="Massachusetts"/>
    <x v="49"/>
    <x v="5"/>
    <n v="0.75"/>
    <x v="11"/>
    <n v="4250"/>
    <n v="3187.5"/>
    <n v="1275"/>
    <n v="0.39999999999999997"/>
    <n v="2021"/>
    <x v="11"/>
    <x v="11"/>
  </r>
  <r>
    <x v="0"/>
    <n v="1185732"/>
    <d v="2021-01-21T00:00:00"/>
    <x v="0"/>
    <s v="Vermont"/>
    <x v="50"/>
    <x v="0"/>
    <n v="0.5"/>
    <x v="0"/>
    <n v="5250"/>
    <n v="2625"/>
    <n v="1050"/>
    <n v="0.4"/>
    <n v="2021"/>
    <x v="0"/>
    <x v="0"/>
  </r>
  <r>
    <x v="0"/>
    <n v="1185732"/>
    <d v="2021-01-21T00:00:00"/>
    <x v="0"/>
    <s v="Vermont"/>
    <x v="50"/>
    <x v="1"/>
    <n v="0.5"/>
    <x v="0"/>
    <n v="3250"/>
    <n v="1625"/>
    <n v="650"/>
    <n v="0.4"/>
    <n v="2021"/>
    <x v="0"/>
    <x v="0"/>
  </r>
  <r>
    <x v="0"/>
    <n v="1185732"/>
    <d v="2021-01-21T00:00:00"/>
    <x v="0"/>
    <s v="Vermont"/>
    <x v="50"/>
    <x v="2"/>
    <n v="0.4"/>
    <x v="1"/>
    <n v="3250"/>
    <n v="1300"/>
    <n v="390"/>
    <n v="0.3"/>
    <n v="2021"/>
    <x v="0"/>
    <x v="0"/>
  </r>
  <r>
    <x v="0"/>
    <n v="1185732"/>
    <d v="2021-01-21T00:00:00"/>
    <x v="0"/>
    <s v="Vermont"/>
    <x v="50"/>
    <x v="3"/>
    <n v="0.44999999999999996"/>
    <x v="2"/>
    <n v="1750"/>
    <n v="787.49999999999989"/>
    <n v="236.24999999999994"/>
    <n v="0.3"/>
    <n v="2021"/>
    <x v="0"/>
    <x v="0"/>
  </r>
  <r>
    <x v="0"/>
    <n v="1185732"/>
    <d v="2021-01-21T00:00:00"/>
    <x v="0"/>
    <s v="Vermont"/>
    <x v="50"/>
    <x v="4"/>
    <n v="0.60000000000000009"/>
    <x v="3"/>
    <n v="2250"/>
    <n v="1350.0000000000002"/>
    <n v="405.00000000000006"/>
    <n v="0.3"/>
    <n v="2021"/>
    <x v="0"/>
    <x v="0"/>
  </r>
  <r>
    <x v="0"/>
    <n v="1185732"/>
    <d v="2021-01-21T00:00:00"/>
    <x v="0"/>
    <s v="Vermont"/>
    <x v="50"/>
    <x v="5"/>
    <n v="0.5"/>
    <x v="0"/>
    <n v="3250"/>
    <n v="1625"/>
    <n v="568.75"/>
    <n v="0.35"/>
    <n v="2021"/>
    <x v="0"/>
    <x v="0"/>
  </r>
  <r>
    <x v="0"/>
    <n v="1185732"/>
    <d v="2021-02-19T00:00:00"/>
    <x v="0"/>
    <s v="Vermont"/>
    <x v="50"/>
    <x v="0"/>
    <n v="0.5"/>
    <x v="0"/>
    <n v="6000"/>
    <n v="3000"/>
    <n v="1200"/>
    <n v="0.4"/>
    <n v="2021"/>
    <x v="1"/>
    <x v="1"/>
  </r>
  <r>
    <x v="0"/>
    <n v="1185732"/>
    <d v="2021-02-19T00:00:00"/>
    <x v="0"/>
    <s v="Vermont"/>
    <x v="50"/>
    <x v="1"/>
    <n v="0.5"/>
    <x v="0"/>
    <n v="2500"/>
    <n v="1250"/>
    <n v="500"/>
    <n v="0.4"/>
    <n v="2021"/>
    <x v="1"/>
    <x v="1"/>
  </r>
  <r>
    <x v="0"/>
    <n v="1185732"/>
    <d v="2021-02-19T00:00:00"/>
    <x v="0"/>
    <s v="Vermont"/>
    <x v="50"/>
    <x v="2"/>
    <n v="0.4"/>
    <x v="1"/>
    <n v="3000"/>
    <n v="1200"/>
    <n v="360"/>
    <n v="0.3"/>
    <n v="2021"/>
    <x v="1"/>
    <x v="1"/>
  </r>
  <r>
    <x v="0"/>
    <n v="1185732"/>
    <d v="2021-02-19T00:00:00"/>
    <x v="0"/>
    <s v="Vermont"/>
    <x v="50"/>
    <x v="3"/>
    <n v="0.44999999999999996"/>
    <x v="2"/>
    <n v="2000"/>
    <n v="899.99999999999989"/>
    <n v="269.99999999999994"/>
    <n v="0.3"/>
    <n v="2021"/>
    <x v="1"/>
    <x v="1"/>
  </r>
  <r>
    <x v="0"/>
    <n v="1185732"/>
    <d v="2021-02-19T00:00:00"/>
    <x v="0"/>
    <s v="Vermont"/>
    <x v="50"/>
    <x v="4"/>
    <n v="0.60000000000000009"/>
    <x v="3"/>
    <n v="2750"/>
    <n v="1650.0000000000002"/>
    <n v="495.00000000000006"/>
    <n v="0.3"/>
    <n v="2021"/>
    <x v="1"/>
    <x v="1"/>
  </r>
  <r>
    <x v="0"/>
    <n v="1185732"/>
    <d v="2021-02-19T00:00:00"/>
    <x v="0"/>
    <s v="Vermont"/>
    <x v="50"/>
    <x v="5"/>
    <n v="0.5"/>
    <x v="0"/>
    <n v="3750"/>
    <n v="1875"/>
    <n v="656.25"/>
    <n v="0.35"/>
    <n v="2021"/>
    <x v="1"/>
    <x v="1"/>
  </r>
  <r>
    <x v="0"/>
    <n v="1185732"/>
    <d v="2021-03-17T00:00:00"/>
    <x v="0"/>
    <s v="Vermont"/>
    <x v="50"/>
    <x v="0"/>
    <n v="0.5"/>
    <x v="0"/>
    <n v="5700"/>
    <n v="2850"/>
    <n v="1140"/>
    <n v="0.4"/>
    <n v="2021"/>
    <x v="2"/>
    <x v="2"/>
  </r>
  <r>
    <x v="0"/>
    <n v="1185732"/>
    <d v="2021-03-17T00:00:00"/>
    <x v="0"/>
    <s v="Vermont"/>
    <x v="50"/>
    <x v="1"/>
    <n v="0.5"/>
    <x v="0"/>
    <n v="2750"/>
    <n v="1375"/>
    <n v="550"/>
    <n v="0.4"/>
    <n v="2021"/>
    <x v="2"/>
    <x v="2"/>
  </r>
  <r>
    <x v="0"/>
    <n v="1185732"/>
    <d v="2021-03-17T00:00:00"/>
    <x v="0"/>
    <s v="Vermont"/>
    <x v="50"/>
    <x v="2"/>
    <n v="0.4"/>
    <x v="1"/>
    <n v="3000"/>
    <n v="1200"/>
    <n v="360"/>
    <n v="0.3"/>
    <n v="2021"/>
    <x v="2"/>
    <x v="2"/>
  </r>
  <r>
    <x v="0"/>
    <n v="1185732"/>
    <d v="2021-03-17T00:00:00"/>
    <x v="0"/>
    <s v="Vermont"/>
    <x v="50"/>
    <x v="3"/>
    <n v="0.44999999999999996"/>
    <x v="2"/>
    <n v="1500"/>
    <n v="674.99999999999989"/>
    <n v="202.49999999999997"/>
    <n v="0.3"/>
    <n v="2021"/>
    <x v="2"/>
    <x v="2"/>
  </r>
  <r>
    <x v="0"/>
    <n v="1185732"/>
    <d v="2021-03-17T00:00:00"/>
    <x v="0"/>
    <s v="Vermont"/>
    <x v="50"/>
    <x v="4"/>
    <n v="0.60000000000000009"/>
    <x v="3"/>
    <n v="2000"/>
    <n v="1200.0000000000002"/>
    <n v="360.00000000000006"/>
    <n v="0.3"/>
    <n v="2021"/>
    <x v="2"/>
    <x v="2"/>
  </r>
  <r>
    <x v="0"/>
    <n v="1185732"/>
    <d v="2021-03-17T00:00:00"/>
    <x v="0"/>
    <s v="Vermont"/>
    <x v="50"/>
    <x v="5"/>
    <n v="0.5"/>
    <x v="0"/>
    <n v="3000"/>
    <n v="1500"/>
    <n v="525"/>
    <n v="0.35"/>
    <n v="2021"/>
    <x v="2"/>
    <x v="2"/>
  </r>
  <r>
    <x v="0"/>
    <n v="1185732"/>
    <d v="2021-04-18T00:00:00"/>
    <x v="0"/>
    <s v="Vermont"/>
    <x v="50"/>
    <x v="0"/>
    <n v="0.5"/>
    <x v="0"/>
    <n v="5500"/>
    <n v="2750"/>
    <n v="1100"/>
    <n v="0.4"/>
    <n v="2021"/>
    <x v="3"/>
    <x v="3"/>
  </r>
  <r>
    <x v="0"/>
    <n v="1185732"/>
    <d v="2021-04-18T00:00:00"/>
    <x v="0"/>
    <s v="Vermont"/>
    <x v="50"/>
    <x v="1"/>
    <n v="0.5"/>
    <x v="0"/>
    <n v="2500"/>
    <n v="1250"/>
    <n v="500"/>
    <n v="0.4"/>
    <n v="2021"/>
    <x v="3"/>
    <x v="3"/>
  </r>
  <r>
    <x v="0"/>
    <n v="1185732"/>
    <d v="2021-04-18T00:00:00"/>
    <x v="0"/>
    <s v="Vermont"/>
    <x v="50"/>
    <x v="2"/>
    <n v="0.4"/>
    <x v="1"/>
    <n v="2500"/>
    <n v="1000"/>
    <n v="300"/>
    <n v="0.3"/>
    <n v="2021"/>
    <x v="3"/>
    <x v="3"/>
  </r>
  <r>
    <x v="0"/>
    <n v="1185732"/>
    <d v="2021-04-18T00:00:00"/>
    <x v="0"/>
    <s v="Vermont"/>
    <x v="50"/>
    <x v="3"/>
    <n v="0.44999999999999996"/>
    <x v="2"/>
    <n v="1750"/>
    <n v="787.49999999999989"/>
    <n v="236.24999999999994"/>
    <n v="0.3"/>
    <n v="2021"/>
    <x v="3"/>
    <x v="3"/>
  </r>
  <r>
    <x v="0"/>
    <n v="1185732"/>
    <d v="2021-04-18T00:00:00"/>
    <x v="0"/>
    <s v="Vermont"/>
    <x v="50"/>
    <x v="4"/>
    <n v="0.60000000000000009"/>
    <x v="3"/>
    <n v="1750"/>
    <n v="1050.0000000000002"/>
    <n v="315.00000000000006"/>
    <n v="0.3"/>
    <n v="2021"/>
    <x v="3"/>
    <x v="3"/>
  </r>
  <r>
    <x v="0"/>
    <n v="1185732"/>
    <d v="2021-04-18T00:00:00"/>
    <x v="0"/>
    <s v="Vermont"/>
    <x v="50"/>
    <x v="5"/>
    <n v="0.5"/>
    <x v="0"/>
    <n v="3250"/>
    <n v="1625"/>
    <n v="568.75"/>
    <n v="0.35"/>
    <n v="2021"/>
    <x v="3"/>
    <x v="3"/>
  </r>
  <r>
    <x v="0"/>
    <n v="1185732"/>
    <d v="2021-05-17T00:00:00"/>
    <x v="0"/>
    <s v="Vermont"/>
    <x v="50"/>
    <x v="0"/>
    <n v="0.65"/>
    <x v="5"/>
    <n v="5950"/>
    <n v="3867.5"/>
    <n v="1547"/>
    <n v="0.4"/>
    <n v="2021"/>
    <x v="4"/>
    <x v="4"/>
  </r>
  <r>
    <x v="0"/>
    <n v="1185732"/>
    <d v="2021-05-17T00:00:00"/>
    <x v="0"/>
    <s v="Vermont"/>
    <x v="50"/>
    <x v="1"/>
    <n v="0.60000000000000009"/>
    <x v="3"/>
    <n v="3000"/>
    <n v="1800.0000000000002"/>
    <n v="720.00000000000011"/>
    <n v="0.4"/>
    <n v="2021"/>
    <x v="4"/>
    <x v="4"/>
  </r>
  <r>
    <x v="0"/>
    <n v="1185732"/>
    <d v="2021-05-17T00:00:00"/>
    <x v="0"/>
    <s v="Vermont"/>
    <x v="50"/>
    <x v="2"/>
    <n v="0.55000000000000004"/>
    <x v="4"/>
    <n v="3250"/>
    <n v="1787.5000000000002"/>
    <n v="536.25"/>
    <n v="0.3"/>
    <n v="2021"/>
    <x v="4"/>
    <x v="4"/>
  </r>
  <r>
    <x v="0"/>
    <n v="1185732"/>
    <d v="2021-05-17T00:00:00"/>
    <x v="0"/>
    <s v="Vermont"/>
    <x v="50"/>
    <x v="3"/>
    <n v="0.55000000000000004"/>
    <x v="4"/>
    <n v="2750"/>
    <n v="1512.5000000000002"/>
    <n v="453.75000000000006"/>
    <n v="0.3"/>
    <n v="2021"/>
    <x v="4"/>
    <x v="4"/>
  </r>
  <r>
    <x v="0"/>
    <n v="1185732"/>
    <d v="2021-05-17T00:00:00"/>
    <x v="0"/>
    <s v="Vermont"/>
    <x v="50"/>
    <x v="4"/>
    <n v="0.65"/>
    <x v="5"/>
    <n v="3000"/>
    <n v="1950"/>
    <n v="585"/>
    <n v="0.3"/>
    <n v="2021"/>
    <x v="4"/>
    <x v="4"/>
  </r>
  <r>
    <x v="0"/>
    <n v="1185732"/>
    <d v="2021-05-17T00:00:00"/>
    <x v="0"/>
    <s v="Vermont"/>
    <x v="50"/>
    <x v="5"/>
    <n v="0.70000000000000007"/>
    <x v="6"/>
    <n v="4250"/>
    <n v="2975.0000000000005"/>
    <n v="1041.25"/>
    <n v="0.35"/>
    <n v="2021"/>
    <x v="4"/>
    <x v="4"/>
  </r>
  <r>
    <x v="0"/>
    <n v="1185732"/>
    <d v="2021-06-19T00:00:00"/>
    <x v="0"/>
    <s v="Vermont"/>
    <x v="50"/>
    <x v="0"/>
    <n v="0.65"/>
    <x v="5"/>
    <n v="6750"/>
    <n v="4387.5"/>
    <n v="1755"/>
    <n v="0.4"/>
    <n v="2021"/>
    <x v="5"/>
    <x v="5"/>
  </r>
  <r>
    <x v="0"/>
    <n v="1185732"/>
    <d v="2021-06-19T00:00:00"/>
    <x v="0"/>
    <s v="Vermont"/>
    <x v="50"/>
    <x v="1"/>
    <n v="0.60000000000000009"/>
    <x v="3"/>
    <n v="4250"/>
    <n v="2550.0000000000005"/>
    <n v="1020.0000000000002"/>
    <n v="0.4"/>
    <n v="2021"/>
    <x v="5"/>
    <x v="5"/>
  </r>
  <r>
    <x v="0"/>
    <n v="1185732"/>
    <d v="2021-06-19T00:00:00"/>
    <x v="0"/>
    <s v="Vermont"/>
    <x v="50"/>
    <x v="2"/>
    <n v="0.55000000000000004"/>
    <x v="4"/>
    <n v="3500"/>
    <n v="1925.0000000000002"/>
    <n v="577.5"/>
    <n v="0.3"/>
    <n v="2021"/>
    <x v="5"/>
    <x v="5"/>
  </r>
  <r>
    <x v="0"/>
    <n v="1185732"/>
    <d v="2021-06-19T00:00:00"/>
    <x v="0"/>
    <s v="Vermont"/>
    <x v="50"/>
    <x v="3"/>
    <n v="0.55000000000000004"/>
    <x v="4"/>
    <n v="3250"/>
    <n v="1787.5000000000002"/>
    <n v="536.25"/>
    <n v="0.3"/>
    <n v="2021"/>
    <x v="5"/>
    <x v="5"/>
  </r>
  <r>
    <x v="0"/>
    <n v="1185732"/>
    <d v="2021-06-19T00:00:00"/>
    <x v="0"/>
    <s v="Vermont"/>
    <x v="50"/>
    <x v="4"/>
    <n v="0.65"/>
    <x v="5"/>
    <n v="3250"/>
    <n v="2112.5"/>
    <n v="633.75"/>
    <n v="0.3"/>
    <n v="2021"/>
    <x v="5"/>
    <x v="5"/>
  </r>
  <r>
    <x v="0"/>
    <n v="1185732"/>
    <d v="2021-06-19T00:00:00"/>
    <x v="0"/>
    <s v="Vermont"/>
    <x v="50"/>
    <x v="5"/>
    <n v="0.70000000000000007"/>
    <x v="6"/>
    <n v="4750"/>
    <n v="3325.0000000000005"/>
    <n v="1163.75"/>
    <n v="0.35"/>
    <n v="2021"/>
    <x v="5"/>
    <x v="5"/>
  </r>
  <r>
    <x v="0"/>
    <n v="1185732"/>
    <d v="2021-07-17T00:00:00"/>
    <x v="0"/>
    <s v="Vermont"/>
    <x v="50"/>
    <x v="0"/>
    <n v="0.65"/>
    <x v="5"/>
    <n v="7000"/>
    <n v="4550"/>
    <n v="1820"/>
    <n v="0.4"/>
    <n v="2021"/>
    <x v="6"/>
    <x v="6"/>
  </r>
  <r>
    <x v="0"/>
    <n v="1185732"/>
    <d v="2021-07-17T00:00:00"/>
    <x v="0"/>
    <s v="Vermont"/>
    <x v="50"/>
    <x v="1"/>
    <n v="0.60000000000000009"/>
    <x v="3"/>
    <n v="4500"/>
    <n v="2700.0000000000005"/>
    <n v="1080.0000000000002"/>
    <n v="0.4"/>
    <n v="2021"/>
    <x v="6"/>
    <x v="6"/>
  </r>
  <r>
    <x v="0"/>
    <n v="1185732"/>
    <d v="2021-07-17T00:00:00"/>
    <x v="0"/>
    <s v="Vermont"/>
    <x v="50"/>
    <x v="2"/>
    <n v="0.55000000000000004"/>
    <x v="4"/>
    <n v="3750"/>
    <n v="2062.5"/>
    <n v="618.75"/>
    <n v="0.3"/>
    <n v="2021"/>
    <x v="6"/>
    <x v="6"/>
  </r>
  <r>
    <x v="0"/>
    <n v="1185732"/>
    <d v="2021-07-17T00:00:00"/>
    <x v="0"/>
    <s v="Vermont"/>
    <x v="50"/>
    <x v="3"/>
    <n v="0.55000000000000004"/>
    <x v="4"/>
    <n v="3250"/>
    <n v="1787.5000000000002"/>
    <n v="536.25"/>
    <n v="0.3"/>
    <n v="2021"/>
    <x v="6"/>
    <x v="6"/>
  </r>
  <r>
    <x v="0"/>
    <n v="1185732"/>
    <d v="2021-07-17T00:00:00"/>
    <x v="0"/>
    <s v="Vermont"/>
    <x v="50"/>
    <x v="4"/>
    <n v="0.65"/>
    <x v="5"/>
    <n v="3500"/>
    <n v="2275"/>
    <n v="682.5"/>
    <n v="0.3"/>
    <n v="2021"/>
    <x v="6"/>
    <x v="6"/>
  </r>
  <r>
    <x v="0"/>
    <n v="1185732"/>
    <d v="2021-07-17T00:00:00"/>
    <x v="0"/>
    <s v="Vermont"/>
    <x v="50"/>
    <x v="5"/>
    <n v="0.70000000000000007"/>
    <x v="6"/>
    <n v="5250"/>
    <n v="3675.0000000000005"/>
    <n v="1286.25"/>
    <n v="0.35"/>
    <n v="2021"/>
    <x v="6"/>
    <x v="6"/>
  </r>
  <r>
    <x v="0"/>
    <n v="1185732"/>
    <d v="2021-08-18T00:00:00"/>
    <x v="0"/>
    <s v="Vermont"/>
    <x v="50"/>
    <x v="0"/>
    <n v="0.65"/>
    <x v="5"/>
    <n v="6750"/>
    <n v="4387.5"/>
    <n v="1755"/>
    <n v="0.4"/>
    <n v="2021"/>
    <x v="7"/>
    <x v="7"/>
  </r>
  <r>
    <x v="0"/>
    <n v="1185732"/>
    <d v="2021-08-18T00:00:00"/>
    <x v="0"/>
    <s v="Vermont"/>
    <x v="50"/>
    <x v="1"/>
    <n v="0.60000000000000009"/>
    <x v="3"/>
    <n v="4500"/>
    <n v="2700.0000000000005"/>
    <n v="1080.0000000000002"/>
    <n v="0.4"/>
    <n v="2021"/>
    <x v="7"/>
    <x v="7"/>
  </r>
  <r>
    <x v="0"/>
    <n v="1185732"/>
    <d v="2021-08-18T00:00:00"/>
    <x v="0"/>
    <s v="Vermont"/>
    <x v="50"/>
    <x v="2"/>
    <n v="0.55000000000000004"/>
    <x v="4"/>
    <n v="3750"/>
    <n v="2062.5"/>
    <n v="618.75"/>
    <n v="0.3"/>
    <n v="2021"/>
    <x v="7"/>
    <x v="7"/>
  </r>
  <r>
    <x v="0"/>
    <n v="1185732"/>
    <d v="2021-08-18T00:00:00"/>
    <x v="0"/>
    <s v="Vermont"/>
    <x v="50"/>
    <x v="3"/>
    <n v="0.55000000000000004"/>
    <x v="4"/>
    <n v="2750"/>
    <n v="1512.5000000000002"/>
    <n v="453.75000000000006"/>
    <n v="0.3"/>
    <n v="2021"/>
    <x v="7"/>
    <x v="7"/>
  </r>
  <r>
    <x v="0"/>
    <n v="1185732"/>
    <d v="2021-08-18T00:00:00"/>
    <x v="0"/>
    <s v="Vermont"/>
    <x v="50"/>
    <x v="4"/>
    <n v="0.65"/>
    <x v="5"/>
    <n v="2500"/>
    <n v="1625"/>
    <n v="487.5"/>
    <n v="0.3"/>
    <n v="2021"/>
    <x v="7"/>
    <x v="7"/>
  </r>
  <r>
    <x v="0"/>
    <n v="1185732"/>
    <d v="2021-08-18T00:00:00"/>
    <x v="0"/>
    <s v="Vermont"/>
    <x v="50"/>
    <x v="5"/>
    <n v="0.70000000000000007"/>
    <x v="6"/>
    <n v="4250"/>
    <n v="2975.0000000000005"/>
    <n v="1041.25"/>
    <n v="0.35"/>
    <n v="2021"/>
    <x v="7"/>
    <x v="7"/>
  </r>
  <r>
    <x v="0"/>
    <n v="1185732"/>
    <d v="2021-09-17T00:00:00"/>
    <x v="0"/>
    <s v="Vermont"/>
    <x v="50"/>
    <x v="0"/>
    <n v="0.65"/>
    <x v="5"/>
    <n v="5500"/>
    <n v="3575"/>
    <n v="1430"/>
    <n v="0.4"/>
    <n v="2021"/>
    <x v="8"/>
    <x v="8"/>
  </r>
  <r>
    <x v="0"/>
    <n v="1185732"/>
    <d v="2021-09-17T00:00:00"/>
    <x v="0"/>
    <s v="Vermont"/>
    <x v="50"/>
    <x v="1"/>
    <n v="0.60000000000000009"/>
    <x v="3"/>
    <n v="3500"/>
    <n v="2100.0000000000005"/>
    <n v="840.00000000000023"/>
    <n v="0.4"/>
    <n v="2021"/>
    <x v="8"/>
    <x v="8"/>
  </r>
  <r>
    <x v="0"/>
    <n v="1185732"/>
    <d v="2021-09-17T00:00:00"/>
    <x v="0"/>
    <s v="Vermont"/>
    <x v="50"/>
    <x v="2"/>
    <n v="0.55000000000000004"/>
    <x v="4"/>
    <n v="2500"/>
    <n v="1375"/>
    <n v="412.5"/>
    <n v="0.3"/>
    <n v="2021"/>
    <x v="8"/>
    <x v="8"/>
  </r>
  <r>
    <x v="0"/>
    <n v="1185732"/>
    <d v="2021-09-17T00:00:00"/>
    <x v="0"/>
    <s v="Vermont"/>
    <x v="50"/>
    <x v="3"/>
    <n v="0.55000000000000004"/>
    <x v="4"/>
    <n v="2250"/>
    <n v="1237.5"/>
    <n v="371.25"/>
    <n v="0.3"/>
    <n v="2021"/>
    <x v="8"/>
    <x v="8"/>
  </r>
  <r>
    <x v="0"/>
    <n v="1185732"/>
    <d v="2021-09-17T00:00:00"/>
    <x v="0"/>
    <s v="Vermont"/>
    <x v="50"/>
    <x v="4"/>
    <n v="0.65"/>
    <x v="5"/>
    <n v="2250"/>
    <n v="1462.5"/>
    <n v="438.75"/>
    <n v="0.3"/>
    <n v="2021"/>
    <x v="8"/>
    <x v="8"/>
  </r>
  <r>
    <x v="0"/>
    <n v="1185732"/>
    <d v="2021-09-17T00:00:00"/>
    <x v="0"/>
    <s v="Vermont"/>
    <x v="50"/>
    <x v="5"/>
    <n v="0.70000000000000007"/>
    <x v="6"/>
    <n v="3250"/>
    <n v="2275"/>
    <n v="796.25"/>
    <n v="0.35"/>
    <n v="2021"/>
    <x v="8"/>
    <x v="8"/>
  </r>
  <r>
    <x v="0"/>
    <n v="1185732"/>
    <d v="2021-10-19T00:00:00"/>
    <x v="0"/>
    <s v="Vermont"/>
    <x v="50"/>
    <x v="0"/>
    <n v="0.70000000000000007"/>
    <x v="6"/>
    <n v="4750"/>
    <n v="3325.0000000000005"/>
    <n v="1330.0000000000002"/>
    <n v="0.4"/>
    <n v="2021"/>
    <x v="9"/>
    <x v="9"/>
  </r>
  <r>
    <x v="0"/>
    <n v="1185732"/>
    <d v="2021-10-19T00:00:00"/>
    <x v="0"/>
    <s v="Vermont"/>
    <x v="50"/>
    <x v="1"/>
    <n v="0.65000000000000013"/>
    <x v="5"/>
    <n v="3000"/>
    <n v="1950.0000000000005"/>
    <n v="780.00000000000023"/>
    <n v="0.4"/>
    <n v="2021"/>
    <x v="9"/>
    <x v="9"/>
  </r>
  <r>
    <x v="0"/>
    <n v="1185732"/>
    <d v="2021-10-19T00:00:00"/>
    <x v="0"/>
    <s v="Vermont"/>
    <x v="50"/>
    <x v="2"/>
    <n v="0.65000000000000013"/>
    <x v="5"/>
    <n v="2000"/>
    <n v="1300.0000000000002"/>
    <n v="390.00000000000006"/>
    <n v="0.3"/>
    <n v="2021"/>
    <x v="9"/>
    <x v="9"/>
  </r>
  <r>
    <x v="0"/>
    <n v="1185732"/>
    <d v="2021-10-19T00:00:00"/>
    <x v="0"/>
    <s v="Vermont"/>
    <x v="50"/>
    <x v="3"/>
    <n v="0.65000000000000013"/>
    <x v="5"/>
    <n v="1750"/>
    <n v="1137.5000000000002"/>
    <n v="341.25000000000006"/>
    <n v="0.3"/>
    <n v="2021"/>
    <x v="9"/>
    <x v="9"/>
  </r>
  <r>
    <x v="0"/>
    <n v="1185732"/>
    <d v="2021-10-19T00:00:00"/>
    <x v="0"/>
    <s v="Vermont"/>
    <x v="50"/>
    <x v="4"/>
    <n v="0.75000000000000011"/>
    <x v="11"/>
    <n v="1750"/>
    <n v="1312.5000000000002"/>
    <n v="393.75000000000006"/>
    <n v="0.3"/>
    <n v="2021"/>
    <x v="9"/>
    <x v="9"/>
  </r>
  <r>
    <x v="0"/>
    <n v="1185732"/>
    <d v="2021-10-19T00:00:00"/>
    <x v="0"/>
    <s v="Vermont"/>
    <x v="50"/>
    <x v="5"/>
    <n v="0.8"/>
    <x v="10"/>
    <n v="3000"/>
    <n v="2400"/>
    <n v="840"/>
    <n v="0.35"/>
    <n v="2021"/>
    <x v="9"/>
    <x v="9"/>
  </r>
  <r>
    <x v="0"/>
    <n v="1185732"/>
    <d v="2021-11-18T00:00:00"/>
    <x v="0"/>
    <s v="Vermont"/>
    <x v="50"/>
    <x v="0"/>
    <n v="0.75000000000000011"/>
    <x v="11"/>
    <n v="4500"/>
    <n v="3375.0000000000005"/>
    <n v="1350.0000000000002"/>
    <n v="0.4"/>
    <n v="2021"/>
    <x v="10"/>
    <x v="10"/>
  </r>
  <r>
    <x v="0"/>
    <n v="1185732"/>
    <d v="2021-11-18T00:00:00"/>
    <x v="0"/>
    <s v="Vermont"/>
    <x v="50"/>
    <x v="1"/>
    <n v="0.65000000000000013"/>
    <x v="5"/>
    <n v="3250"/>
    <n v="2112.5000000000005"/>
    <n v="845.00000000000023"/>
    <n v="0.4"/>
    <n v="2021"/>
    <x v="10"/>
    <x v="10"/>
  </r>
  <r>
    <x v="0"/>
    <n v="1185732"/>
    <d v="2021-11-18T00:00:00"/>
    <x v="0"/>
    <s v="Vermont"/>
    <x v="50"/>
    <x v="2"/>
    <n v="0.65000000000000013"/>
    <x v="5"/>
    <n v="3450"/>
    <n v="2242.5000000000005"/>
    <n v="672.75000000000011"/>
    <n v="0.3"/>
    <n v="2021"/>
    <x v="10"/>
    <x v="10"/>
  </r>
  <r>
    <x v="0"/>
    <n v="1185732"/>
    <d v="2021-11-18T00:00:00"/>
    <x v="0"/>
    <s v="Vermont"/>
    <x v="50"/>
    <x v="3"/>
    <n v="0.65000000000000013"/>
    <x v="5"/>
    <n v="3250"/>
    <n v="2112.5000000000005"/>
    <n v="633.75000000000011"/>
    <n v="0.3"/>
    <n v="2021"/>
    <x v="10"/>
    <x v="10"/>
  </r>
  <r>
    <x v="0"/>
    <n v="1185732"/>
    <d v="2021-11-18T00:00:00"/>
    <x v="0"/>
    <s v="Vermont"/>
    <x v="50"/>
    <x v="4"/>
    <n v="0.75000000000000011"/>
    <x v="11"/>
    <n v="3000"/>
    <n v="2250.0000000000005"/>
    <n v="675.00000000000011"/>
    <n v="0.3"/>
    <n v="2021"/>
    <x v="10"/>
    <x v="10"/>
  </r>
  <r>
    <x v="0"/>
    <n v="1185732"/>
    <d v="2021-11-18T00:00:00"/>
    <x v="0"/>
    <s v="Vermont"/>
    <x v="50"/>
    <x v="5"/>
    <n v="0.8"/>
    <x v="10"/>
    <n v="4000"/>
    <n v="3200"/>
    <n v="1120"/>
    <n v="0.35"/>
    <n v="2021"/>
    <x v="10"/>
    <x v="10"/>
  </r>
  <r>
    <x v="0"/>
    <n v="1185732"/>
    <d v="2021-12-17T00:00:00"/>
    <x v="0"/>
    <s v="Vermont"/>
    <x v="50"/>
    <x v="0"/>
    <n v="0.75000000000000011"/>
    <x v="11"/>
    <n v="6250"/>
    <n v="4687.5000000000009"/>
    <n v="1875.0000000000005"/>
    <n v="0.4"/>
    <n v="2021"/>
    <x v="11"/>
    <x v="11"/>
  </r>
  <r>
    <x v="0"/>
    <n v="1185732"/>
    <d v="2021-12-17T00:00:00"/>
    <x v="0"/>
    <s v="Vermont"/>
    <x v="50"/>
    <x v="1"/>
    <n v="0.65000000000000013"/>
    <x v="5"/>
    <n v="4250"/>
    <n v="2762.5000000000005"/>
    <n v="1105.0000000000002"/>
    <n v="0.4"/>
    <n v="2021"/>
    <x v="11"/>
    <x v="11"/>
  </r>
  <r>
    <x v="0"/>
    <n v="1185732"/>
    <d v="2021-12-17T00:00:00"/>
    <x v="0"/>
    <s v="Vermont"/>
    <x v="50"/>
    <x v="2"/>
    <n v="0.65000000000000013"/>
    <x v="5"/>
    <n v="4000"/>
    <n v="2600.0000000000005"/>
    <n v="780.00000000000011"/>
    <n v="0.3"/>
    <n v="2021"/>
    <x v="11"/>
    <x v="11"/>
  </r>
  <r>
    <x v="0"/>
    <n v="1185732"/>
    <d v="2021-12-17T00:00:00"/>
    <x v="0"/>
    <s v="Vermont"/>
    <x v="50"/>
    <x v="3"/>
    <n v="0.65000000000000013"/>
    <x v="5"/>
    <n v="3500"/>
    <n v="2275.0000000000005"/>
    <n v="682.50000000000011"/>
    <n v="0.3"/>
    <n v="2021"/>
    <x v="11"/>
    <x v="11"/>
  </r>
  <r>
    <x v="0"/>
    <n v="1185732"/>
    <d v="2021-12-17T00:00:00"/>
    <x v="0"/>
    <s v="Vermont"/>
    <x v="50"/>
    <x v="4"/>
    <n v="0.75000000000000011"/>
    <x v="11"/>
    <n v="3500"/>
    <n v="2625.0000000000005"/>
    <n v="787.50000000000011"/>
    <n v="0.3"/>
    <n v="2021"/>
    <x v="11"/>
    <x v="11"/>
  </r>
  <r>
    <x v="0"/>
    <n v="1185732"/>
    <d v="2021-12-17T00:00:00"/>
    <x v="0"/>
    <s v="Vermont"/>
    <x v="50"/>
    <x v="5"/>
    <n v="0.8"/>
    <x v="10"/>
    <n v="4500"/>
    <n v="3600"/>
    <n v="1260"/>
    <n v="0.35"/>
    <n v="2021"/>
    <x v="11"/>
    <x v="11"/>
  </r>
  <r>
    <x v="0"/>
    <n v="1185732"/>
    <d v="2021-01-24T00:00:00"/>
    <x v="0"/>
    <s v="New Hampshire"/>
    <x v="51"/>
    <x v="0"/>
    <n v="0.55000000000000004"/>
    <x v="4"/>
    <n v="5000"/>
    <n v="2750"/>
    <n v="962.50000000000011"/>
    <n v="0.35000000000000003"/>
    <n v="2021"/>
    <x v="0"/>
    <x v="0"/>
  </r>
  <r>
    <x v="0"/>
    <n v="1185732"/>
    <d v="2021-01-24T00:00:00"/>
    <x v="0"/>
    <s v="New Hampshire"/>
    <x v="51"/>
    <x v="1"/>
    <n v="0.55000000000000004"/>
    <x v="4"/>
    <n v="3000"/>
    <n v="1650.0000000000002"/>
    <n v="577.50000000000011"/>
    <n v="0.35000000000000003"/>
    <n v="2021"/>
    <x v="0"/>
    <x v="0"/>
  </r>
  <r>
    <x v="0"/>
    <n v="1185732"/>
    <d v="2021-01-24T00:00:00"/>
    <x v="0"/>
    <s v="New Hampshire"/>
    <x v="51"/>
    <x v="2"/>
    <n v="0.45"/>
    <x v="2"/>
    <n v="3000"/>
    <n v="1350"/>
    <n v="337.5"/>
    <n v="0.25"/>
    <n v="2021"/>
    <x v="0"/>
    <x v="0"/>
  </r>
  <r>
    <x v="0"/>
    <n v="1185732"/>
    <d v="2021-01-24T00:00:00"/>
    <x v="0"/>
    <s v="New Hampshire"/>
    <x v="51"/>
    <x v="3"/>
    <n v="0.49999999999999994"/>
    <x v="0"/>
    <n v="1500"/>
    <n v="749.99999999999989"/>
    <n v="187.49999999999997"/>
    <n v="0.25"/>
    <n v="2021"/>
    <x v="0"/>
    <x v="0"/>
  </r>
  <r>
    <x v="0"/>
    <n v="1185732"/>
    <d v="2021-01-24T00:00:00"/>
    <x v="0"/>
    <s v="New Hampshire"/>
    <x v="51"/>
    <x v="4"/>
    <n v="0.65000000000000013"/>
    <x v="5"/>
    <n v="2000"/>
    <n v="1300.0000000000002"/>
    <n v="325.00000000000006"/>
    <n v="0.25"/>
    <n v="2021"/>
    <x v="0"/>
    <x v="0"/>
  </r>
  <r>
    <x v="0"/>
    <n v="1185732"/>
    <d v="2021-01-24T00:00:00"/>
    <x v="0"/>
    <s v="New Hampshire"/>
    <x v="51"/>
    <x v="5"/>
    <n v="0.55000000000000004"/>
    <x v="4"/>
    <n v="3000"/>
    <n v="1650.0000000000002"/>
    <n v="495.00000000000006"/>
    <n v="0.3"/>
    <n v="2021"/>
    <x v="0"/>
    <x v="0"/>
  </r>
  <r>
    <x v="0"/>
    <n v="1185732"/>
    <d v="2021-02-22T00:00:00"/>
    <x v="0"/>
    <s v="New Hampshire"/>
    <x v="51"/>
    <x v="0"/>
    <n v="0.55000000000000004"/>
    <x v="4"/>
    <n v="5750"/>
    <n v="3162.5000000000005"/>
    <n v="1106.8750000000002"/>
    <n v="0.35000000000000003"/>
    <n v="2021"/>
    <x v="1"/>
    <x v="1"/>
  </r>
  <r>
    <x v="0"/>
    <n v="1185732"/>
    <d v="2021-02-22T00:00:00"/>
    <x v="0"/>
    <s v="New Hampshire"/>
    <x v="51"/>
    <x v="1"/>
    <n v="0.55000000000000004"/>
    <x v="4"/>
    <n v="2250"/>
    <n v="1237.5"/>
    <n v="433.12500000000006"/>
    <n v="0.35000000000000003"/>
    <n v="2021"/>
    <x v="1"/>
    <x v="1"/>
  </r>
  <r>
    <x v="0"/>
    <n v="1185732"/>
    <d v="2021-02-22T00:00:00"/>
    <x v="0"/>
    <s v="New Hampshire"/>
    <x v="51"/>
    <x v="2"/>
    <n v="0.45"/>
    <x v="2"/>
    <n v="2750"/>
    <n v="1237.5"/>
    <n v="309.375"/>
    <n v="0.25"/>
    <n v="2021"/>
    <x v="1"/>
    <x v="1"/>
  </r>
  <r>
    <x v="0"/>
    <n v="1185732"/>
    <d v="2021-02-22T00:00:00"/>
    <x v="0"/>
    <s v="New Hampshire"/>
    <x v="51"/>
    <x v="3"/>
    <n v="0.49999999999999994"/>
    <x v="0"/>
    <n v="1750"/>
    <n v="874.99999999999989"/>
    <n v="218.74999999999997"/>
    <n v="0.25"/>
    <n v="2021"/>
    <x v="1"/>
    <x v="1"/>
  </r>
  <r>
    <x v="0"/>
    <n v="1185732"/>
    <d v="2021-02-22T00:00:00"/>
    <x v="0"/>
    <s v="New Hampshire"/>
    <x v="51"/>
    <x v="4"/>
    <n v="0.65000000000000013"/>
    <x v="5"/>
    <n v="2500"/>
    <n v="1625.0000000000002"/>
    <n v="406.25000000000006"/>
    <n v="0.25"/>
    <n v="2021"/>
    <x v="1"/>
    <x v="1"/>
  </r>
  <r>
    <x v="0"/>
    <n v="1185732"/>
    <d v="2021-02-22T00:00:00"/>
    <x v="0"/>
    <s v="New Hampshire"/>
    <x v="51"/>
    <x v="5"/>
    <n v="0.55000000000000004"/>
    <x v="4"/>
    <n v="3500"/>
    <n v="1925.0000000000002"/>
    <n v="577.5"/>
    <n v="0.3"/>
    <n v="2021"/>
    <x v="1"/>
    <x v="1"/>
  </r>
  <r>
    <x v="0"/>
    <n v="1185732"/>
    <d v="2021-03-20T00:00:00"/>
    <x v="0"/>
    <s v="New Hampshire"/>
    <x v="51"/>
    <x v="0"/>
    <n v="0.55000000000000004"/>
    <x v="4"/>
    <n v="5450"/>
    <n v="2997.5000000000005"/>
    <n v="1049.1250000000002"/>
    <n v="0.35000000000000003"/>
    <n v="2021"/>
    <x v="2"/>
    <x v="2"/>
  </r>
  <r>
    <x v="0"/>
    <n v="1185732"/>
    <d v="2021-03-20T00:00:00"/>
    <x v="0"/>
    <s v="New Hampshire"/>
    <x v="51"/>
    <x v="1"/>
    <n v="0.55000000000000004"/>
    <x v="4"/>
    <n v="2500"/>
    <n v="1375"/>
    <n v="481.25000000000006"/>
    <n v="0.35000000000000003"/>
    <n v="2021"/>
    <x v="2"/>
    <x v="2"/>
  </r>
  <r>
    <x v="0"/>
    <n v="1185732"/>
    <d v="2021-03-20T00:00:00"/>
    <x v="0"/>
    <s v="New Hampshire"/>
    <x v="51"/>
    <x v="2"/>
    <n v="0.45"/>
    <x v="2"/>
    <n v="2750"/>
    <n v="1237.5"/>
    <n v="309.375"/>
    <n v="0.25"/>
    <n v="2021"/>
    <x v="2"/>
    <x v="2"/>
  </r>
  <r>
    <x v="0"/>
    <n v="1185732"/>
    <d v="2021-03-20T00:00:00"/>
    <x v="0"/>
    <s v="New Hampshire"/>
    <x v="51"/>
    <x v="3"/>
    <n v="0.49999999999999994"/>
    <x v="0"/>
    <n v="1250"/>
    <n v="624.99999999999989"/>
    <n v="156.24999999999997"/>
    <n v="0.25"/>
    <n v="2021"/>
    <x v="2"/>
    <x v="2"/>
  </r>
  <r>
    <x v="0"/>
    <n v="1185732"/>
    <d v="2021-03-20T00:00:00"/>
    <x v="0"/>
    <s v="New Hampshire"/>
    <x v="51"/>
    <x v="4"/>
    <n v="0.65000000000000013"/>
    <x v="5"/>
    <n v="1750"/>
    <n v="1137.5000000000002"/>
    <n v="284.37500000000006"/>
    <n v="0.25"/>
    <n v="2021"/>
    <x v="2"/>
    <x v="2"/>
  </r>
  <r>
    <x v="0"/>
    <n v="1185732"/>
    <d v="2021-03-20T00:00:00"/>
    <x v="0"/>
    <s v="New Hampshire"/>
    <x v="51"/>
    <x v="5"/>
    <n v="0.55000000000000004"/>
    <x v="4"/>
    <n v="2750"/>
    <n v="1512.5000000000002"/>
    <n v="453.75000000000006"/>
    <n v="0.3"/>
    <n v="2021"/>
    <x v="2"/>
    <x v="2"/>
  </r>
  <r>
    <x v="0"/>
    <n v="1185732"/>
    <d v="2021-04-21T00:00:00"/>
    <x v="0"/>
    <s v="New Hampshire"/>
    <x v="51"/>
    <x v="0"/>
    <n v="0.55000000000000004"/>
    <x v="4"/>
    <n v="5250"/>
    <n v="2887.5000000000005"/>
    <n v="1010.6250000000002"/>
    <n v="0.35000000000000003"/>
    <n v="2021"/>
    <x v="3"/>
    <x v="3"/>
  </r>
  <r>
    <x v="0"/>
    <n v="1185732"/>
    <d v="2021-04-21T00:00:00"/>
    <x v="0"/>
    <s v="New Hampshire"/>
    <x v="51"/>
    <x v="1"/>
    <n v="0.55000000000000004"/>
    <x v="4"/>
    <n v="2250"/>
    <n v="1237.5"/>
    <n v="433.12500000000006"/>
    <n v="0.35000000000000003"/>
    <n v="2021"/>
    <x v="3"/>
    <x v="3"/>
  </r>
  <r>
    <x v="0"/>
    <n v="1185732"/>
    <d v="2021-04-21T00:00:00"/>
    <x v="0"/>
    <s v="New Hampshire"/>
    <x v="51"/>
    <x v="2"/>
    <n v="0.45"/>
    <x v="2"/>
    <n v="2250"/>
    <n v="1012.5"/>
    <n v="253.125"/>
    <n v="0.25"/>
    <n v="2021"/>
    <x v="3"/>
    <x v="3"/>
  </r>
  <r>
    <x v="0"/>
    <n v="1185732"/>
    <d v="2021-04-21T00:00:00"/>
    <x v="0"/>
    <s v="New Hampshire"/>
    <x v="51"/>
    <x v="3"/>
    <n v="0.49999999999999994"/>
    <x v="0"/>
    <n v="1500"/>
    <n v="749.99999999999989"/>
    <n v="187.49999999999997"/>
    <n v="0.25"/>
    <n v="2021"/>
    <x v="3"/>
    <x v="3"/>
  </r>
  <r>
    <x v="0"/>
    <n v="1185732"/>
    <d v="2021-04-21T00:00:00"/>
    <x v="0"/>
    <s v="New Hampshire"/>
    <x v="51"/>
    <x v="4"/>
    <n v="0.60000000000000009"/>
    <x v="3"/>
    <n v="1500"/>
    <n v="900.00000000000011"/>
    <n v="225.00000000000003"/>
    <n v="0.25"/>
    <n v="2021"/>
    <x v="3"/>
    <x v="3"/>
  </r>
  <r>
    <x v="0"/>
    <n v="1185732"/>
    <d v="2021-04-21T00:00:00"/>
    <x v="0"/>
    <s v="New Hampshire"/>
    <x v="51"/>
    <x v="5"/>
    <n v="0.5"/>
    <x v="0"/>
    <n v="3000"/>
    <n v="1500"/>
    <n v="450"/>
    <n v="0.3"/>
    <n v="2021"/>
    <x v="3"/>
    <x v="3"/>
  </r>
  <r>
    <x v="0"/>
    <n v="1185732"/>
    <d v="2021-05-20T00:00:00"/>
    <x v="0"/>
    <s v="New Hampshire"/>
    <x v="51"/>
    <x v="0"/>
    <n v="0.65"/>
    <x v="5"/>
    <n v="5700"/>
    <n v="3705"/>
    <n v="1296.7500000000002"/>
    <n v="0.35000000000000003"/>
    <n v="2021"/>
    <x v="4"/>
    <x v="4"/>
  </r>
  <r>
    <x v="0"/>
    <n v="1185732"/>
    <d v="2021-05-20T00:00:00"/>
    <x v="0"/>
    <s v="New Hampshire"/>
    <x v="51"/>
    <x v="1"/>
    <n v="0.60000000000000009"/>
    <x v="3"/>
    <n v="2750"/>
    <n v="1650.0000000000002"/>
    <n v="577.50000000000011"/>
    <n v="0.35000000000000003"/>
    <n v="2021"/>
    <x v="4"/>
    <x v="4"/>
  </r>
  <r>
    <x v="0"/>
    <n v="1185732"/>
    <d v="2021-05-20T00:00:00"/>
    <x v="0"/>
    <s v="New Hampshire"/>
    <x v="51"/>
    <x v="2"/>
    <n v="0.55000000000000004"/>
    <x v="4"/>
    <n v="3000"/>
    <n v="1650.0000000000002"/>
    <n v="412.50000000000006"/>
    <n v="0.25"/>
    <n v="2021"/>
    <x v="4"/>
    <x v="4"/>
  </r>
  <r>
    <x v="0"/>
    <n v="1185732"/>
    <d v="2021-05-20T00:00:00"/>
    <x v="0"/>
    <s v="New Hampshire"/>
    <x v="51"/>
    <x v="3"/>
    <n v="0.55000000000000004"/>
    <x v="4"/>
    <n v="2500"/>
    <n v="1375"/>
    <n v="343.75"/>
    <n v="0.25"/>
    <n v="2021"/>
    <x v="4"/>
    <x v="4"/>
  </r>
  <r>
    <x v="0"/>
    <n v="1185732"/>
    <d v="2021-05-20T00:00:00"/>
    <x v="0"/>
    <s v="New Hampshire"/>
    <x v="51"/>
    <x v="4"/>
    <n v="0.65"/>
    <x v="5"/>
    <n v="2750"/>
    <n v="1787.5"/>
    <n v="446.875"/>
    <n v="0.25"/>
    <n v="2021"/>
    <x v="4"/>
    <x v="4"/>
  </r>
  <r>
    <x v="0"/>
    <n v="1185732"/>
    <d v="2021-05-20T00:00:00"/>
    <x v="0"/>
    <s v="New Hampshire"/>
    <x v="51"/>
    <x v="5"/>
    <n v="0.70000000000000007"/>
    <x v="6"/>
    <n v="4000"/>
    <n v="2800.0000000000005"/>
    <n v="840.00000000000011"/>
    <n v="0.3"/>
    <n v="2021"/>
    <x v="4"/>
    <x v="4"/>
  </r>
  <r>
    <x v="0"/>
    <n v="1185732"/>
    <d v="2021-06-22T00:00:00"/>
    <x v="0"/>
    <s v="New Hampshire"/>
    <x v="51"/>
    <x v="0"/>
    <n v="0.65"/>
    <x v="5"/>
    <n v="6500"/>
    <n v="4225"/>
    <n v="1478.7500000000002"/>
    <n v="0.35000000000000003"/>
    <n v="2021"/>
    <x v="5"/>
    <x v="5"/>
  </r>
  <r>
    <x v="0"/>
    <n v="1185732"/>
    <d v="2021-06-22T00:00:00"/>
    <x v="0"/>
    <s v="New Hampshire"/>
    <x v="51"/>
    <x v="1"/>
    <n v="0.60000000000000009"/>
    <x v="3"/>
    <n v="4000"/>
    <n v="2400.0000000000005"/>
    <n v="840.00000000000023"/>
    <n v="0.35000000000000003"/>
    <n v="2021"/>
    <x v="5"/>
    <x v="5"/>
  </r>
  <r>
    <x v="0"/>
    <n v="1185732"/>
    <d v="2021-06-22T00:00:00"/>
    <x v="0"/>
    <s v="New Hampshire"/>
    <x v="51"/>
    <x v="2"/>
    <n v="0.55000000000000004"/>
    <x v="4"/>
    <n v="3250"/>
    <n v="1787.5000000000002"/>
    <n v="446.87500000000006"/>
    <n v="0.25"/>
    <n v="2021"/>
    <x v="5"/>
    <x v="5"/>
  </r>
  <r>
    <x v="0"/>
    <n v="1185732"/>
    <d v="2021-06-22T00:00:00"/>
    <x v="0"/>
    <s v="New Hampshire"/>
    <x v="51"/>
    <x v="3"/>
    <n v="0.55000000000000004"/>
    <x v="4"/>
    <n v="3000"/>
    <n v="1650.0000000000002"/>
    <n v="412.50000000000006"/>
    <n v="0.25"/>
    <n v="2021"/>
    <x v="5"/>
    <x v="5"/>
  </r>
  <r>
    <x v="0"/>
    <n v="1185732"/>
    <d v="2021-06-22T00:00:00"/>
    <x v="0"/>
    <s v="New Hampshire"/>
    <x v="51"/>
    <x v="4"/>
    <n v="0.65"/>
    <x v="5"/>
    <n v="3000"/>
    <n v="1950"/>
    <n v="487.5"/>
    <n v="0.25"/>
    <n v="2021"/>
    <x v="5"/>
    <x v="5"/>
  </r>
  <r>
    <x v="0"/>
    <n v="1185732"/>
    <d v="2021-06-22T00:00:00"/>
    <x v="0"/>
    <s v="New Hampshire"/>
    <x v="51"/>
    <x v="5"/>
    <n v="0.70000000000000007"/>
    <x v="6"/>
    <n v="4500"/>
    <n v="3150.0000000000005"/>
    <n v="945.00000000000011"/>
    <n v="0.3"/>
    <n v="2021"/>
    <x v="5"/>
    <x v="5"/>
  </r>
  <r>
    <x v="0"/>
    <n v="1185732"/>
    <d v="2021-07-20T00:00:00"/>
    <x v="0"/>
    <s v="New Hampshire"/>
    <x v="51"/>
    <x v="0"/>
    <n v="0.65"/>
    <x v="5"/>
    <n v="6750"/>
    <n v="4387.5"/>
    <n v="1535.6250000000002"/>
    <n v="0.35000000000000003"/>
    <n v="2021"/>
    <x v="6"/>
    <x v="6"/>
  </r>
  <r>
    <x v="0"/>
    <n v="1185732"/>
    <d v="2021-07-20T00:00:00"/>
    <x v="0"/>
    <s v="New Hampshire"/>
    <x v="51"/>
    <x v="1"/>
    <n v="0.60000000000000009"/>
    <x v="3"/>
    <n v="4250"/>
    <n v="2550.0000000000005"/>
    <n v="892.50000000000023"/>
    <n v="0.35000000000000003"/>
    <n v="2021"/>
    <x v="6"/>
    <x v="6"/>
  </r>
  <r>
    <x v="0"/>
    <n v="1185732"/>
    <d v="2021-07-20T00:00:00"/>
    <x v="0"/>
    <s v="New Hampshire"/>
    <x v="51"/>
    <x v="2"/>
    <n v="0.55000000000000004"/>
    <x v="4"/>
    <n v="3500"/>
    <n v="1925.0000000000002"/>
    <n v="481.25000000000006"/>
    <n v="0.25"/>
    <n v="2021"/>
    <x v="6"/>
    <x v="6"/>
  </r>
  <r>
    <x v="0"/>
    <n v="1185732"/>
    <d v="2021-07-20T00:00:00"/>
    <x v="0"/>
    <s v="New Hampshire"/>
    <x v="51"/>
    <x v="3"/>
    <n v="0.55000000000000004"/>
    <x v="4"/>
    <n v="3000"/>
    <n v="1650.0000000000002"/>
    <n v="412.50000000000006"/>
    <n v="0.25"/>
    <n v="2021"/>
    <x v="6"/>
    <x v="6"/>
  </r>
  <r>
    <x v="0"/>
    <n v="1185732"/>
    <d v="2021-07-20T00:00:00"/>
    <x v="0"/>
    <s v="New Hampshire"/>
    <x v="51"/>
    <x v="4"/>
    <n v="0.65"/>
    <x v="5"/>
    <n v="3250"/>
    <n v="2112.5"/>
    <n v="528.125"/>
    <n v="0.25"/>
    <n v="2021"/>
    <x v="6"/>
    <x v="6"/>
  </r>
  <r>
    <x v="0"/>
    <n v="1185732"/>
    <d v="2021-07-20T00:00:00"/>
    <x v="0"/>
    <s v="New Hampshire"/>
    <x v="51"/>
    <x v="5"/>
    <n v="0.70000000000000007"/>
    <x v="6"/>
    <n v="5000"/>
    <n v="3500.0000000000005"/>
    <n v="1050"/>
    <n v="0.3"/>
    <n v="2021"/>
    <x v="6"/>
    <x v="6"/>
  </r>
  <r>
    <x v="0"/>
    <n v="1185732"/>
    <d v="2021-08-21T00:00:00"/>
    <x v="0"/>
    <s v="New Hampshire"/>
    <x v="51"/>
    <x v="0"/>
    <n v="0.65"/>
    <x v="5"/>
    <n v="6500"/>
    <n v="4225"/>
    <n v="1478.7500000000002"/>
    <n v="0.35000000000000003"/>
    <n v="2021"/>
    <x v="7"/>
    <x v="7"/>
  </r>
  <r>
    <x v="0"/>
    <n v="1185732"/>
    <d v="2021-08-21T00:00:00"/>
    <x v="0"/>
    <s v="New Hampshire"/>
    <x v="51"/>
    <x v="1"/>
    <n v="0.60000000000000009"/>
    <x v="3"/>
    <n v="4250"/>
    <n v="2550.0000000000005"/>
    <n v="892.50000000000023"/>
    <n v="0.35000000000000003"/>
    <n v="2021"/>
    <x v="7"/>
    <x v="7"/>
  </r>
  <r>
    <x v="0"/>
    <n v="1185732"/>
    <d v="2021-08-21T00:00:00"/>
    <x v="0"/>
    <s v="New Hampshire"/>
    <x v="51"/>
    <x v="2"/>
    <n v="0.55000000000000004"/>
    <x v="4"/>
    <n v="3500"/>
    <n v="1925.0000000000002"/>
    <n v="481.25000000000006"/>
    <n v="0.25"/>
    <n v="2021"/>
    <x v="7"/>
    <x v="7"/>
  </r>
  <r>
    <x v="0"/>
    <n v="1185732"/>
    <d v="2021-08-21T00:00:00"/>
    <x v="0"/>
    <s v="New Hampshire"/>
    <x v="51"/>
    <x v="3"/>
    <n v="0.55000000000000004"/>
    <x v="4"/>
    <n v="2500"/>
    <n v="1375"/>
    <n v="343.75"/>
    <n v="0.25"/>
    <n v="2021"/>
    <x v="7"/>
    <x v="7"/>
  </r>
  <r>
    <x v="0"/>
    <n v="1185732"/>
    <d v="2021-08-21T00:00:00"/>
    <x v="0"/>
    <s v="New Hampshire"/>
    <x v="51"/>
    <x v="4"/>
    <n v="0.65"/>
    <x v="5"/>
    <n v="2250"/>
    <n v="1462.5"/>
    <n v="365.625"/>
    <n v="0.25"/>
    <n v="2021"/>
    <x v="7"/>
    <x v="7"/>
  </r>
  <r>
    <x v="0"/>
    <n v="1185732"/>
    <d v="2021-08-21T00:00:00"/>
    <x v="0"/>
    <s v="New Hampshire"/>
    <x v="51"/>
    <x v="5"/>
    <n v="0.70000000000000007"/>
    <x v="6"/>
    <n v="4000"/>
    <n v="2800.0000000000005"/>
    <n v="840.00000000000011"/>
    <n v="0.3"/>
    <n v="2021"/>
    <x v="7"/>
    <x v="7"/>
  </r>
  <r>
    <x v="0"/>
    <n v="1185732"/>
    <d v="2021-09-20T00:00:00"/>
    <x v="0"/>
    <s v="New Hampshire"/>
    <x v="51"/>
    <x v="0"/>
    <n v="0.65"/>
    <x v="5"/>
    <n v="5250"/>
    <n v="3412.5"/>
    <n v="1194.375"/>
    <n v="0.35000000000000003"/>
    <n v="2021"/>
    <x v="8"/>
    <x v="8"/>
  </r>
  <r>
    <x v="0"/>
    <n v="1185732"/>
    <d v="2021-09-20T00:00:00"/>
    <x v="0"/>
    <s v="New Hampshire"/>
    <x v="51"/>
    <x v="1"/>
    <n v="0.60000000000000009"/>
    <x v="3"/>
    <n v="3250"/>
    <n v="1950.0000000000002"/>
    <n v="682.50000000000011"/>
    <n v="0.35000000000000003"/>
    <n v="2021"/>
    <x v="8"/>
    <x v="8"/>
  </r>
  <r>
    <x v="0"/>
    <n v="1185732"/>
    <d v="2021-09-20T00:00:00"/>
    <x v="0"/>
    <s v="New Hampshire"/>
    <x v="51"/>
    <x v="2"/>
    <n v="0.55000000000000004"/>
    <x v="4"/>
    <n v="2250"/>
    <n v="1237.5"/>
    <n v="309.375"/>
    <n v="0.25"/>
    <n v="2021"/>
    <x v="8"/>
    <x v="8"/>
  </r>
  <r>
    <x v="0"/>
    <n v="1185732"/>
    <d v="2021-09-20T00:00:00"/>
    <x v="0"/>
    <s v="New Hampshire"/>
    <x v="51"/>
    <x v="3"/>
    <n v="0.55000000000000004"/>
    <x v="4"/>
    <n v="2000"/>
    <n v="1100"/>
    <n v="275"/>
    <n v="0.25"/>
    <n v="2021"/>
    <x v="8"/>
    <x v="8"/>
  </r>
  <r>
    <x v="0"/>
    <n v="1185732"/>
    <d v="2021-09-20T00:00:00"/>
    <x v="0"/>
    <s v="New Hampshire"/>
    <x v="51"/>
    <x v="4"/>
    <n v="0.65"/>
    <x v="5"/>
    <n v="2000"/>
    <n v="1300"/>
    <n v="325"/>
    <n v="0.25"/>
    <n v="2021"/>
    <x v="8"/>
    <x v="8"/>
  </r>
  <r>
    <x v="0"/>
    <n v="1185732"/>
    <d v="2021-09-20T00:00:00"/>
    <x v="0"/>
    <s v="New Hampshire"/>
    <x v="51"/>
    <x v="5"/>
    <n v="0.70000000000000007"/>
    <x v="6"/>
    <n v="3000"/>
    <n v="2100"/>
    <n v="630"/>
    <n v="0.3"/>
    <n v="2021"/>
    <x v="8"/>
    <x v="8"/>
  </r>
  <r>
    <x v="0"/>
    <n v="1185732"/>
    <d v="2021-10-22T00:00:00"/>
    <x v="0"/>
    <s v="New Hampshire"/>
    <x v="51"/>
    <x v="0"/>
    <n v="0.70000000000000007"/>
    <x v="6"/>
    <n v="4500"/>
    <n v="3150.0000000000005"/>
    <n v="1102.5000000000002"/>
    <n v="0.35000000000000003"/>
    <n v="2021"/>
    <x v="9"/>
    <x v="9"/>
  </r>
  <r>
    <x v="0"/>
    <n v="1185732"/>
    <d v="2021-10-22T00:00:00"/>
    <x v="0"/>
    <s v="New Hampshire"/>
    <x v="51"/>
    <x v="1"/>
    <n v="0.65000000000000013"/>
    <x v="5"/>
    <n v="2750"/>
    <n v="1787.5000000000005"/>
    <n v="625.62500000000023"/>
    <n v="0.35000000000000003"/>
    <n v="2021"/>
    <x v="9"/>
    <x v="9"/>
  </r>
  <r>
    <x v="0"/>
    <n v="1185732"/>
    <d v="2021-10-22T00:00:00"/>
    <x v="0"/>
    <s v="New Hampshire"/>
    <x v="51"/>
    <x v="2"/>
    <n v="0.65000000000000013"/>
    <x v="5"/>
    <n v="1750"/>
    <n v="1137.5000000000002"/>
    <n v="284.37500000000006"/>
    <n v="0.25"/>
    <n v="2021"/>
    <x v="9"/>
    <x v="9"/>
  </r>
  <r>
    <x v="0"/>
    <n v="1185732"/>
    <d v="2021-10-22T00:00:00"/>
    <x v="0"/>
    <s v="New Hampshire"/>
    <x v="51"/>
    <x v="3"/>
    <n v="0.65000000000000013"/>
    <x v="5"/>
    <n v="1500"/>
    <n v="975.00000000000023"/>
    <n v="243.75000000000006"/>
    <n v="0.25"/>
    <n v="2021"/>
    <x v="9"/>
    <x v="9"/>
  </r>
  <r>
    <x v="0"/>
    <n v="1185732"/>
    <d v="2021-10-22T00:00:00"/>
    <x v="0"/>
    <s v="New Hampshire"/>
    <x v="51"/>
    <x v="4"/>
    <n v="0.75000000000000011"/>
    <x v="11"/>
    <n v="1500"/>
    <n v="1125.0000000000002"/>
    <n v="281.25000000000006"/>
    <n v="0.25"/>
    <n v="2021"/>
    <x v="9"/>
    <x v="9"/>
  </r>
  <r>
    <x v="0"/>
    <n v="1185732"/>
    <d v="2021-10-22T00:00:00"/>
    <x v="0"/>
    <s v="New Hampshire"/>
    <x v="51"/>
    <x v="5"/>
    <n v="0.8"/>
    <x v="10"/>
    <n v="2750"/>
    <n v="2200"/>
    <n v="660"/>
    <n v="0.3"/>
    <n v="2021"/>
    <x v="9"/>
    <x v="9"/>
  </r>
  <r>
    <x v="0"/>
    <n v="1185732"/>
    <d v="2021-11-21T00:00:00"/>
    <x v="0"/>
    <s v="New Hampshire"/>
    <x v="51"/>
    <x v="0"/>
    <n v="0.75000000000000011"/>
    <x v="11"/>
    <n v="4250"/>
    <n v="3187.5000000000005"/>
    <n v="1115.6250000000002"/>
    <n v="0.35000000000000003"/>
    <n v="2021"/>
    <x v="10"/>
    <x v="10"/>
  </r>
  <r>
    <x v="0"/>
    <n v="1185732"/>
    <d v="2021-11-21T00:00:00"/>
    <x v="0"/>
    <s v="New Hampshire"/>
    <x v="51"/>
    <x v="1"/>
    <n v="0.65000000000000013"/>
    <x v="5"/>
    <n v="3000"/>
    <n v="1950.0000000000005"/>
    <n v="682.50000000000023"/>
    <n v="0.35000000000000003"/>
    <n v="2021"/>
    <x v="10"/>
    <x v="10"/>
  </r>
  <r>
    <x v="0"/>
    <n v="1185732"/>
    <d v="2021-11-21T00:00:00"/>
    <x v="0"/>
    <s v="New Hampshire"/>
    <x v="51"/>
    <x v="2"/>
    <n v="0.65000000000000013"/>
    <x v="5"/>
    <n v="3200"/>
    <n v="2080.0000000000005"/>
    <n v="520.00000000000011"/>
    <n v="0.25"/>
    <n v="2021"/>
    <x v="10"/>
    <x v="10"/>
  </r>
  <r>
    <x v="0"/>
    <n v="1185732"/>
    <d v="2021-11-21T00:00:00"/>
    <x v="0"/>
    <s v="New Hampshire"/>
    <x v="51"/>
    <x v="3"/>
    <n v="0.65000000000000013"/>
    <x v="5"/>
    <n v="3000"/>
    <n v="1950.0000000000005"/>
    <n v="487.50000000000011"/>
    <n v="0.25"/>
    <n v="2021"/>
    <x v="10"/>
    <x v="10"/>
  </r>
  <r>
    <x v="0"/>
    <n v="1185732"/>
    <d v="2021-11-21T00:00:00"/>
    <x v="0"/>
    <s v="New Hampshire"/>
    <x v="51"/>
    <x v="4"/>
    <n v="0.75000000000000011"/>
    <x v="11"/>
    <n v="2750"/>
    <n v="2062.5000000000005"/>
    <n v="515.62500000000011"/>
    <n v="0.25"/>
    <n v="2021"/>
    <x v="10"/>
    <x v="10"/>
  </r>
  <r>
    <x v="0"/>
    <n v="1185732"/>
    <d v="2021-11-21T00:00:00"/>
    <x v="0"/>
    <s v="New Hampshire"/>
    <x v="51"/>
    <x v="5"/>
    <n v="0.8"/>
    <x v="10"/>
    <n v="3750"/>
    <n v="3000"/>
    <n v="900"/>
    <n v="0.3"/>
    <n v="2021"/>
    <x v="10"/>
    <x v="10"/>
  </r>
  <r>
    <x v="0"/>
    <n v="1185732"/>
    <d v="2021-12-20T00:00:00"/>
    <x v="0"/>
    <s v="New Hampshire"/>
    <x v="51"/>
    <x v="0"/>
    <n v="0.75000000000000011"/>
    <x v="11"/>
    <n v="6000"/>
    <n v="4500.0000000000009"/>
    <n v="1575.0000000000005"/>
    <n v="0.35000000000000003"/>
    <n v="2021"/>
    <x v="11"/>
    <x v="11"/>
  </r>
  <r>
    <x v="0"/>
    <n v="1185732"/>
    <d v="2021-12-20T00:00:00"/>
    <x v="0"/>
    <s v="New Hampshire"/>
    <x v="51"/>
    <x v="1"/>
    <n v="0.65000000000000013"/>
    <x v="5"/>
    <n v="4000"/>
    <n v="2600.0000000000005"/>
    <n v="910.00000000000023"/>
    <n v="0.35000000000000003"/>
    <n v="2021"/>
    <x v="11"/>
    <x v="11"/>
  </r>
  <r>
    <x v="0"/>
    <n v="1185732"/>
    <d v="2021-12-20T00:00:00"/>
    <x v="0"/>
    <s v="New Hampshire"/>
    <x v="51"/>
    <x v="2"/>
    <n v="0.65000000000000013"/>
    <x v="5"/>
    <n v="3750"/>
    <n v="2437.5000000000005"/>
    <n v="609.37500000000011"/>
    <n v="0.25"/>
    <n v="2021"/>
    <x v="11"/>
    <x v="11"/>
  </r>
  <r>
    <x v="0"/>
    <n v="1185732"/>
    <d v="2021-12-20T00:00:00"/>
    <x v="0"/>
    <s v="New Hampshire"/>
    <x v="51"/>
    <x v="3"/>
    <n v="0.65000000000000013"/>
    <x v="5"/>
    <n v="3250"/>
    <n v="2112.5000000000005"/>
    <n v="528.12500000000011"/>
    <n v="0.25"/>
    <n v="2021"/>
    <x v="11"/>
    <x v="11"/>
  </r>
  <r>
    <x v="0"/>
    <n v="1185732"/>
    <d v="2021-12-20T00:00:00"/>
    <x v="0"/>
    <s v="New Hampshire"/>
    <x v="51"/>
    <x v="4"/>
    <n v="0.75000000000000011"/>
    <x v="11"/>
    <n v="3250"/>
    <n v="2437.5000000000005"/>
    <n v="609.37500000000011"/>
    <n v="0.25"/>
    <n v="2021"/>
    <x v="11"/>
    <x v="11"/>
  </r>
  <r>
    <x v="0"/>
    <n v="1185732"/>
    <d v="2021-12-20T00:00:00"/>
    <x v="0"/>
    <s v="New Hampshire"/>
    <x v="51"/>
    <x v="5"/>
    <n v="0.8"/>
    <x v="10"/>
    <n v="4250"/>
    <n v="3400"/>
    <n v="1020"/>
    <n v="0.3"/>
    <n v="2021"/>
    <x v="1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819BEE-5A87-434F-A077-D9BF987FB558}" name="PivotTable14"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tailers">
  <location ref="J6:K11" firstHeaderRow="1" firstDataRow="1" firstDataCol="1"/>
  <pivotFields count="16">
    <pivotField axis="axisRow" showAll="0">
      <items count="5">
        <item x="1"/>
        <item x="3"/>
        <item x="2"/>
        <item x="0"/>
        <item t="default"/>
      </items>
    </pivotField>
    <pivotField showAll="0"/>
    <pivotField numFmtId="14" showAll="0"/>
    <pivotField showAll="0"/>
    <pivotField showAll="0"/>
    <pivotField showAll="0"/>
    <pivotField showAll="0"/>
    <pivotField numFmtId="165" showAll="0"/>
    <pivotField numFmtId="166" showAll="0"/>
    <pivotField numFmtId="3" showAll="0"/>
    <pivotField dataField="1" numFmtId="164" showAll="0"/>
    <pivotField numFmtId="164" showAll="0"/>
    <pivotField numFmtId="9" showAll="0"/>
    <pivotField showAll="0"/>
    <pivotField showAll="0"/>
    <pivotField showAll="0"/>
  </pivotFields>
  <rowFields count="1">
    <field x="0"/>
  </rowFields>
  <rowItems count="5">
    <i>
      <x/>
    </i>
    <i>
      <x v="1"/>
    </i>
    <i>
      <x v="2"/>
    </i>
    <i>
      <x v="3"/>
    </i>
    <i t="grand">
      <x/>
    </i>
  </rowItems>
  <colItems count="1">
    <i/>
  </colItems>
  <dataFields count="1">
    <dataField name="Sum of Total Sales"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6E4143-2BF6-40FA-8A78-02820C0D2FFB}" name="revenue vs profit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Region">
  <location ref="AJ6:AL12" firstHeaderRow="0" firstDataRow="1" firstDataCol="1"/>
  <pivotFields count="16">
    <pivotField showAll="0"/>
    <pivotField showAll="0"/>
    <pivotField numFmtId="14" showAll="0"/>
    <pivotField axis="axisRow"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numFmtId="166" showAll="0"/>
    <pivotField numFmtId="3" showAll="0"/>
    <pivotField dataField="1" numFmtId="164" showAll="0"/>
    <pivotField dataField="1" numFmtId="164" showAll="0"/>
    <pivotField numFmtId="9" showAll="0"/>
    <pivotField showAll="0"/>
    <pivotField showAll="0"/>
    <pivotField showAll="0">
      <items count="13">
        <item x="0"/>
        <item x="1"/>
        <item x="2"/>
        <item x="3"/>
        <item x="4"/>
        <item x="5"/>
        <item x="6"/>
        <item x="7"/>
        <item x="8"/>
        <item x="9"/>
        <item x="10"/>
        <item x="11"/>
        <item t="default"/>
      </items>
    </pivotField>
  </pivotFields>
  <rowFields count="1">
    <field x="3"/>
  </rowFields>
  <rowItems count="6">
    <i>
      <x/>
    </i>
    <i>
      <x v="1"/>
    </i>
    <i>
      <x v="2"/>
    </i>
    <i>
      <x v="3"/>
    </i>
    <i>
      <x v="4"/>
    </i>
    <i t="grand">
      <x/>
    </i>
  </rowItems>
  <colFields count="1">
    <field x="-2"/>
  </colFields>
  <colItems count="2">
    <i>
      <x/>
    </i>
    <i i="1">
      <x v="1"/>
    </i>
  </colItems>
  <dataFields count="2">
    <dataField name="Sum of Total Sales" fld="10" baseField="0" baseItem="0" numFmtId="164"/>
    <dataField name="Sum of Operating Profit" fld="11" baseField="0" baseItem="0" numFmtId="164"/>
  </dataFields>
  <chartFormats count="16">
    <chartFormat chart="2"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1"/>
          </reference>
        </references>
      </pivotArea>
    </chartFormat>
    <chartFormat chart="24" format="35" series="1">
      <pivotArea type="data" outline="0" fieldPosition="0">
        <references count="1">
          <reference field="4294967294" count="1" selected="0">
            <x v="0"/>
          </reference>
        </references>
      </pivotArea>
    </chartFormat>
    <chartFormat chart="24" format="36">
      <pivotArea type="data" outline="0" fieldPosition="0">
        <references count="2">
          <reference field="4294967294" count="1" selected="0">
            <x v="0"/>
          </reference>
          <reference field="3" count="1" selected="0">
            <x v="0"/>
          </reference>
        </references>
      </pivotArea>
    </chartFormat>
    <chartFormat chart="24" format="37">
      <pivotArea type="data" outline="0" fieldPosition="0">
        <references count="2">
          <reference field="4294967294" count="1" selected="0">
            <x v="0"/>
          </reference>
          <reference field="3" count="1" selected="0">
            <x v="1"/>
          </reference>
        </references>
      </pivotArea>
    </chartFormat>
    <chartFormat chart="24" format="38">
      <pivotArea type="data" outline="0" fieldPosition="0">
        <references count="2">
          <reference field="4294967294" count="1" selected="0">
            <x v="0"/>
          </reference>
          <reference field="3" count="1" selected="0">
            <x v="2"/>
          </reference>
        </references>
      </pivotArea>
    </chartFormat>
    <chartFormat chart="24" format="39">
      <pivotArea type="data" outline="0" fieldPosition="0">
        <references count="2">
          <reference field="4294967294" count="1" selected="0">
            <x v="0"/>
          </reference>
          <reference field="3" count="1" selected="0">
            <x v="3"/>
          </reference>
        </references>
      </pivotArea>
    </chartFormat>
    <chartFormat chart="24" format="40">
      <pivotArea type="data" outline="0" fieldPosition="0">
        <references count="2">
          <reference field="4294967294" count="1" selected="0">
            <x v="0"/>
          </reference>
          <reference field="3" count="1" selected="0">
            <x v="4"/>
          </reference>
        </references>
      </pivotArea>
    </chartFormat>
    <chartFormat chart="24" format="41" series="1">
      <pivotArea type="data" outline="0" fieldPosition="0">
        <references count="1">
          <reference field="4294967294" count="1" selected="0">
            <x v="1"/>
          </reference>
        </references>
      </pivotArea>
    </chartFormat>
    <chartFormat chart="24" format="42">
      <pivotArea type="data" outline="0" fieldPosition="0">
        <references count="2">
          <reference field="4294967294" count="1" selected="0">
            <x v="1"/>
          </reference>
          <reference field="3" count="1" selected="0">
            <x v="0"/>
          </reference>
        </references>
      </pivotArea>
    </chartFormat>
    <chartFormat chart="24" format="43">
      <pivotArea type="data" outline="0" fieldPosition="0">
        <references count="2">
          <reference field="4294967294" count="1" selected="0">
            <x v="1"/>
          </reference>
          <reference field="3" count="1" selected="0">
            <x v="1"/>
          </reference>
        </references>
      </pivotArea>
    </chartFormat>
    <chartFormat chart="24" format="44">
      <pivotArea type="data" outline="0" fieldPosition="0">
        <references count="2">
          <reference field="4294967294" count="1" selected="0">
            <x v="1"/>
          </reference>
          <reference field="3" count="1" selected="0">
            <x v="2"/>
          </reference>
        </references>
      </pivotArea>
    </chartFormat>
    <chartFormat chart="24" format="45">
      <pivotArea type="data" outline="0" fieldPosition="0">
        <references count="2">
          <reference field="4294967294" count="1" selected="0">
            <x v="1"/>
          </reference>
          <reference field="3" count="1" selected="0">
            <x v="3"/>
          </reference>
        </references>
      </pivotArea>
    </chartFormat>
    <chartFormat chart="24" format="46">
      <pivotArea type="data" outline="0" fieldPosition="0">
        <references count="2">
          <reference field="4294967294" count="1" selected="0">
            <x v="1"/>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958474-FB31-4F15-ADA1-F02AB64ACAEE}" name="kpis"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F11" firstHeaderRow="1" firstDataRow="1" firstDataCol="1"/>
  <pivotFields count="16">
    <pivotField showAll="0"/>
    <pivotField showAll="0"/>
    <pivotField numFmtId="14" showAll="0"/>
    <pivotField showAll="0"/>
    <pivotField showAll="0"/>
    <pivotField showAll="0"/>
    <pivotField showAll="0"/>
    <pivotField dataField="1" numFmtId="165" showAll="0"/>
    <pivotField numFmtId="166" showAll="0"/>
    <pivotField dataField="1" numFmtId="3" showAll="0"/>
    <pivotField dataField="1" numFmtId="164" showAll="0"/>
    <pivotField dataField="1" numFmtId="164" showAll="0"/>
    <pivotField dataField="1" numFmtId="9" showAll="0"/>
    <pivotField showAll="0"/>
    <pivotField showAll="0"/>
    <pivotField showAll="0">
      <items count="13">
        <item x="0"/>
        <item x="1"/>
        <item x="2"/>
        <item x="3"/>
        <item x="4"/>
        <item x="5"/>
        <item x="6"/>
        <item x="7"/>
        <item x="8"/>
        <item x="9"/>
        <item x="10"/>
        <item x="11"/>
        <item t="default"/>
      </items>
    </pivotField>
  </pivotFields>
  <rowFields count="1">
    <field x="-2"/>
  </rowFields>
  <rowItems count="5">
    <i>
      <x/>
    </i>
    <i i="1">
      <x v="1"/>
    </i>
    <i i="2">
      <x v="2"/>
    </i>
    <i i="3">
      <x v="3"/>
    </i>
    <i i="4">
      <x v="4"/>
    </i>
  </rowItems>
  <colItems count="1">
    <i/>
  </colItems>
  <dataFields count="5">
    <dataField name="Sum of Total Sales" fld="10" baseField="0" baseItem="0" numFmtId="164"/>
    <dataField name="Sum of Units Sold" fld="9" baseField="0" baseItem="0" numFmtId="3"/>
    <dataField name="Sum of Operating Profit" fld="11" baseField="0" baseItem="0" numFmtId="164"/>
    <dataField name="Average of Operating Margin" fld="12" subtotal="average" baseField="0" baseItem="0" numFmtId="9"/>
    <dataField name="Average of Price per Unit" fld="7"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964949-1D83-4FAC-B048-01DBD09A79B6}" name="PivotTable3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gions">
  <location ref="W6:X12" firstHeaderRow="1" firstDataRow="1" firstDataCol="1"/>
  <pivotFields count="16">
    <pivotField showAll="0"/>
    <pivotField showAll="0"/>
    <pivotField numFmtId="14" showAll="0"/>
    <pivotField axis="axisRow" showAll="0">
      <items count="6">
        <item x="3"/>
        <item x="0"/>
        <item x="1"/>
        <item x="4"/>
        <item x="2"/>
        <item t="default"/>
      </items>
    </pivotField>
    <pivotField showAll="0"/>
    <pivotField showAll="0"/>
    <pivotField showAll="0"/>
    <pivotField numFmtId="165" showAll="0"/>
    <pivotField numFmtId="166" showAll="0"/>
    <pivotField dataField="1" numFmtId="3" showAll="0"/>
    <pivotField numFmtId="164" showAll="0"/>
    <pivotField numFmtId="164" showAll="0"/>
    <pivotField numFmtId="9" showAll="0"/>
    <pivotField showAll="0"/>
    <pivotField showAll="0"/>
    <pivotField showAll="0"/>
  </pivotFields>
  <rowFields count="1">
    <field x="3"/>
  </rowFields>
  <rowItems count="6">
    <i>
      <x/>
    </i>
    <i>
      <x v="1"/>
    </i>
    <i>
      <x v="2"/>
    </i>
    <i>
      <x v="3"/>
    </i>
    <i>
      <x v="4"/>
    </i>
    <i t="grand">
      <x/>
    </i>
  </rowItems>
  <colItems count="1">
    <i/>
  </colItems>
  <dataFields count="1">
    <dataField name="Sum of Units Sold"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C7A6AB-32B0-485B-B601-27EF8FC5AB44}" name="Profit by reg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Regions">
  <location ref="AE6:AG12" firstHeaderRow="0" firstDataRow="1" firstDataCol="1"/>
  <pivotFields count="16">
    <pivotField showAll="0"/>
    <pivotField showAll="0"/>
    <pivotField numFmtId="14" showAll="0"/>
    <pivotField axis="axisRow" showAll="0" sortType="a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numFmtId="166" showAll="0"/>
    <pivotField numFmtId="3" showAll="0"/>
    <pivotField numFmtId="164" showAll="0"/>
    <pivotField dataField="1" numFmtId="164" showAll="0"/>
    <pivotField numFmtId="9" showAll="0"/>
    <pivotField showAll="0"/>
    <pivotField showAll="0"/>
    <pivotField showAll="0">
      <items count="13">
        <item x="0"/>
        <item x="1"/>
        <item x="2"/>
        <item x="3"/>
        <item x="4"/>
        <item x="5"/>
        <item x="6"/>
        <item x="7"/>
        <item x="8"/>
        <item x="9"/>
        <item x="10"/>
        <item x="11"/>
        <item t="default"/>
      </items>
    </pivotField>
  </pivotFields>
  <rowFields count="1">
    <field x="3"/>
  </rowFields>
  <rowItems count="6">
    <i>
      <x/>
    </i>
    <i>
      <x v="2"/>
    </i>
    <i>
      <x v="1"/>
    </i>
    <i>
      <x v="3"/>
    </i>
    <i>
      <x v="4"/>
    </i>
    <i t="grand">
      <x/>
    </i>
  </rowItems>
  <colFields count="1">
    <field x="-2"/>
  </colFields>
  <colItems count="2">
    <i>
      <x/>
    </i>
    <i i="1">
      <x v="1"/>
    </i>
  </colItems>
  <dataFields count="2">
    <dataField name="Sum of Operating Profit" fld="11" baseField="0" baseItem="0" numFmtId="168"/>
    <dataField name="Sum of Operating Profit2" fld="11" baseField="0" baseItem="0" numFmtId="164"/>
  </dataFields>
  <formats count="1">
    <format dxfId="17">
      <pivotArea outline="0" collapsedLevelsAreSubtotals="1" fieldPosition="0">
        <references count="1">
          <reference field="4294967294" count="1" selected="0">
            <x v="0"/>
          </reference>
        </references>
      </pivotArea>
    </format>
  </formats>
  <chartFormats count="2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0"/>
          </reference>
        </references>
      </pivotArea>
    </chartFormat>
    <chartFormat chart="3" format="2">
      <pivotArea type="data" outline="0" fieldPosition="0">
        <references count="2">
          <reference field="4294967294" count="1" selected="0">
            <x v="0"/>
          </reference>
          <reference field="3" count="1" selected="0">
            <x v="1"/>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 chart="3" format="4">
      <pivotArea type="data" outline="0" fieldPosition="0">
        <references count="2">
          <reference field="4294967294" count="1" selected="0">
            <x v="0"/>
          </reference>
          <reference field="3" count="1" selected="0">
            <x v="3"/>
          </reference>
        </references>
      </pivotArea>
    </chartFormat>
    <chartFormat chart="3" format="5">
      <pivotArea type="data" outline="0" fieldPosition="0">
        <references count="2">
          <reference field="4294967294" count="1" selected="0">
            <x v="0"/>
          </reference>
          <reference field="3"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3" count="1" selected="0">
            <x v="0"/>
          </reference>
        </references>
      </pivotArea>
    </chartFormat>
    <chartFormat chart="6" format="14">
      <pivotArea type="data" outline="0" fieldPosition="0">
        <references count="2">
          <reference field="4294967294" count="1" selected="0">
            <x v="0"/>
          </reference>
          <reference field="3" count="1" selected="0">
            <x v="1"/>
          </reference>
        </references>
      </pivotArea>
    </chartFormat>
    <chartFormat chart="6" format="15">
      <pivotArea type="data" outline="0" fieldPosition="0">
        <references count="2">
          <reference field="4294967294" count="1" selected="0">
            <x v="0"/>
          </reference>
          <reference field="3" count="1" selected="0">
            <x v="2"/>
          </reference>
        </references>
      </pivotArea>
    </chartFormat>
    <chartFormat chart="6" format="16">
      <pivotArea type="data" outline="0" fieldPosition="0">
        <references count="2">
          <reference field="4294967294" count="1" selected="0">
            <x v="0"/>
          </reference>
          <reference field="3" count="1" selected="0">
            <x v="3"/>
          </reference>
        </references>
      </pivotArea>
    </chartFormat>
    <chartFormat chart="6" format="17">
      <pivotArea type="data" outline="0" fieldPosition="0">
        <references count="2">
          <reference field="4294967294" count="1" selected="0">
            <x v="0"/>
          </reference>
          <reference field="3" count="1" selected="0">
            <x v="4"/>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3" count="1" selected="0">
            <x v="0"/>
          </reference>
        </references>
      </pivotArea>
    </chartFormat>
    <chartFormat chart="9" format="14">
      <pivotArea type="data" outline="0" fieldPosition="0">
        <references count="2">
          <reference field="4294967294" count="1" selected="0">
            <x v="0"/>
          </reference>
          <reference field="3" count="1" selected="0">
            <x v="1"/>
          </reference>
        </references>
      </pivotArea>
    </chartFormat>
    <chartFormat chart="9" format="15">
      <pivotArea type="data" outline="0" fieldPosition="0">
        <references count="2">
          <reference field="4294967294" count="1" selected="0">
            <x v="0"/>
          </reference>
          <reference field="3" count="1" selected="0">
            <x v="2"/>
          </reference>
        </references>
      </pivotArea>
    </chartFormat>
    <chartFormat chart="9" format="16">
      <pivotArea type="data" outline="0" fieldPosition="0">
        <references count="2">
          <reference field="4294967294" count="1" selected="0">
            <x v="0"/>
          </reference>
          <reference field="3" count="1" selected="0">
            <x v="3"/>
          </reference>
        </references>
      </pivotArea>
    </chartFormat>
    <chartFormat chart="9" format="17">
      <pivotArea type="data" outline="0" fieldPosition="0">
        <references count="2">
          <reference field="4294967294" count="1" selected="0">
            <x v="0"/>
          </reference>
          <reference field="3" count="1" selected="0">
            <x v="4"/>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5" format="6">
      <pivotArea type="data" outline="0" fieldPosition="0">
        <references count="2">
          <reference field="4294967294" count="1" selected="0">
            <x v="0"/>
          </reference>
          <reference field="3" count="1" selected="0">
            <x v="4"/>
          </reference>
        </references>
      </pivotArea>
    </chartFormat>
    <chartFormat chart="15" format="7">
      <pivotArea type="data" outline="0" fieldPosition="0">
        <references count="2">
          <reference field="4294967294" count="1" selected="0">
            <x v="0"/>
          </reference>
          <reference field="3" count="1" selected="0">
            <x v="3"/>
          </reference>
        </references>
      </pivotArea>
    </chartFormat>
    <chartFormat chart="15" format="8">
      <pivotArea type="data" outline="0" fieldPosition="0">
        <references count="2">
          <reference field="4294967294" count="1" selected="0">
            <x v="0"/>
          </reference>
          <reference field="3" count="1" selected="0">
            <x v="1"/>
          </reference>
        </references>
      </pivotArea>
    </chartFormat>
    <chartFormat chart="15" format="9">
      <pivotArea type="data" outline="0" fieldPosition="0">
        <references count="2">
          <reference field="4294967294" count="1" selected="0">
            <x v="0"/>
          </reference>
          <reference field="3" count="1" selected="0">
            <x v="0"/>
          </reference>
        </references>
      </pivotArea>
    </chartFormat>
    <chartFormat chart="15" format="10">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F85D54-14C0-4246-B34F-6FEE482539AD}" name="performing 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ity">
  <location ref="BF6:BG13" firstHeaderRow="1" firstDataRow="1" firstDataCol="1"/>
  <pivotFields count="16">
    <pivotField showAll="0"/>
    <pivotField showAll="0"/>
    <pivotField numFmtId="14" showAll="0"/>
    <pivotField showAll="0"/>
    <pivotField showAll="0"/>
    <pivotField axis="axisRow" showAll="0" measureFilter="1" sortType="descending">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autoSortScope>
        <pivotArea dataOnly="0" outline="0" fieldPosition="0">
          <references count="1">
            <reference field="4294967294" count="1" selected="0">
              <x v="0"/>
            </reference>
          </references>
        </pivotArea>
      </autoSortScope>
    </pivotField>
    <pivotField showAll="0"/>
    <pivotField numFmtId="165" showAll="0"/>
    <pivotField numFmtId="166" showAll="0"/>
    <pivotField numFmtId="3" showAll="0"/>
    <pivotField numFmtId="164" showAll="0"/>
    <pivotField numFmtId="164" showAll="0"/>
    <pivotField dataField="1" numFmtId="9" showAll="0"/>
    <pivotField showAll="0"/>
    <pivotField showAll="0"/>
    <pivotField showAll="0">
      <items count="13">
        <item x="0"/>
        <item x="1"/>
        <item x="2"/>
        <item x="3"/>
        <item x="4"/>
        <item x="5"/>
        <item x="6"/>
        <item x="7"/>
        <item x="8"/>
        <item x="9"/>
        <item x="10"/>
        <item x="11"/>
        <item t="default"/>
      </items>
    </pivotField>
  </pivotFields>
  <rowFields count="1">
    <field x="5"/>
  </rowFields>
  <rowItems count="7">
    <i>
      <x v="6"/>
    </i>
    <i>
      <x v="25"/>
    </i>
    <i>
      <x v="44"/>
    </i>
    <i>
      <x v="5"/>
    </i>
    <i>
      <x v="29"/>
    </i>
    <i>
      <x v="11"/>
    </i>
    <i t="grand">
      <x/>
    </i>
  </rowItems>
  <colItems count="1">
    <i/>
  </colItems>
  <dataFields count="1">
    <dataField name="Average of Operating Margin" fld="12" subtotal="average" baseField="5" baseItem="0" numFmtId="9"/>
  </dataFields>
  <pivotTableStyleInfo name="PivotStyleLight16" showRowHeaders="1" showColHeaders="1" showRowStripes="0" showColStripes="0" showLastColumn="1"/>
  <filters count="1">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3A002E-6DD7-4243-A8F4-FD11F2E0D729}" name="PivotTable3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gions">
  <location ref="AA6:AB12" firstHeaderRow="1" firstDataRow="1" firstDataCol="1"/>
  <pivotFields count="16">
    <pivotField showAll="0"/>
    <pivotField showAll="0"/>
    <pivotField numFmtId="14" showAll="0"/>
    <pivotField axis="axisRow" showAll="0">
      <items count="6">
        <item x="3"/>
        <item x="0"/>
        <item x="1"/>
        <item x="4"/>
        <item x="2"/>
        <item t="default"/>
      </items>
    </pivotField>
    <pivotField showAll="0"/>
    <pivotField showAll="0"/>
    <pivotField showAll="0"/>
    <pivotField numFmtId="165" showAll="0"/>
    <pivotField numFmtId="166" showAll="0"/>
    <pivotField numFmtId="3" showAll="0"/>
    <pivotField dataField="1" numFmtId="164" showAll="0"/>
    <pivotField numFmtId="164" showAll="0"/>
    <pivotField numFmtId="9" showAll="0"/>
    <pivotField showAll="0"/>
    <pivotField showAll="0"/>
    <pivotField showAll="0"/>
  </pivotFields>
  <rowFields count="1">
    <field x="3"/>
  </rowFields>
  <rowItems count="6">
    <i>
      <x/>
    </i>
    <i>
      <x v="1"/>
    </i>
    <i>
      <x v="2"/>
    </i>
    <i>
      <x v="3"/>
    </i>
    <i>
      <x v="4"/>
    </i>
    <i t="grand">
      <x/>
    </i>
  </rowItems>
  <colItems count="1">
    <i/>
  </colItems>
  <dataFields count="1">
    <dataField name="Sum of Total Sales"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642B90-3489-4A9A-8160-AA9BB15AEBCB}" name="profit by retail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rowHeaderCaption="Retailers">
  <location ref="R6:T11" firstHeaderRow="0" firstDataRow="1" firstDataCol="1"/>
  <pivotFields count="16">
    <pivotField axis="axisRow"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numFmtId="165" showAll="0"/>
    <pivotField numFmtId="166" showAll="0"/>
    <pivotField numFmtId="3" showAll="0"/>
    <pivotField numFmtId="164" showAll="0"/>
    <pivotField dataField="1" numFmtId="164" showAll="0"/>
    <pivotField numFmtId="9" showAll="0"/>
    <pivotField showAll="0"/>
    <pivotField showAll="0"/>
    <pivotField showAll="0">
      <items count="13">
        <item x="0"/>
        <item x="1"/>
        <item x="2"/>
        <item x="3"/>
        <item x="4"/>
        <item x="5"/>
        <item x="6"/>
        <item x="7"/>
        <item x="8"/>
        <item x="9"/>
        <item x="10"/>
        <item x="11"/>
        <item t="default"/>
      </items>
    </pivotField>
  </pivotFields>
  <rowFields count="1">
    <field x="0"/>
  </rowFields>
  <rowItems count="5">
    <i>
      <x v="2"/>
    </i>
    <i>
      <x v="3"/>
    </i>
    <i>
      <x v="1"/>
    </i>
    <i>
      <x/>
    </i>
    <i t="grand">
      <x/>
    </i>
  </rowItems>
  <colFields count="1">
    <field x="-2"/>
  </colFields>
  <colItems count="2">
    <i>
      <x/>
    </i>
    <i i="1">
      <x v="1"/>
    </i>
  </colItems>
  <dataFields count="2">
    <dataField name="Sum of Operating Profit" fld="11" baseField="0" baseItem="0" numFmtId="168"/>
    <dataField name="Sum of Operating Profit2" fld="11" baseField="0" baseItem="0" numFmtId="164"/>
  </dataFields>
  <formats count="4">
    <format dxfId="21">
      <pivotArea collapsedLevelsAreSubtotals="1" fieldPosition="0">
        <references count="1">
          <reference field="0" count="0"/>
        </references>
      </pivotArea>
    </format>
    <format dxfId="20">
      <pivotArea outline="0" fieldPosition="0">
        <references count="1">
          <reference field="4294967294" count="1">
            <x v="0"/>
          </reference>
        </references>
      </pivotArea>
    </format>
    <format dxfId="19">
      <pivotArea collapsedLevelsAreSubtotals="1" fieldPosition="0">
        <references count="2">
          <reference field="4294967294" count="1" selected="0">
            <x v="0"/>
          </reference>
          <reference field="0" count="1">
            <x v="2"/>
          </reference>
        </references>
      </pivotArea>
    </format>
    <format dxfId="18">
      <pivotArea outline="0" collapsedLevelsAreSubtotals="1" fieldPosition="0">
        <references count="1">
          <reference field="4294967294" count="1" selected="0">
            <x v="0"/>
          </reference>
        </references>
      </pivotArea>
    </format>
  </formats>
  <chartFormats count="19">
    <chartFormat chart="3" format="0"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3"/>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1"/>
          </reference>
        </references>
      </pivotArea>
    </chartFormat>
    <chartFormat chart="21" format="4">
      <pivotArea type="data" outline="0" fieldPosition="0">
        <references count="2">
          <reference field="4294967294" count="1" selected="0">
            <x v="0"/>
          </reference>
          <reference field="0" count="1" selected="0">
            <x v="0"/>
          </reference>
        </references>
      </pivotArea>
    </chartFormat>
    <chartFormat chart="21" format="5">
      <pivotArea type="data" outline="0" fieldPosition="0">
        <references count="2">
          <reference field="4294967294" count="1" selected="0">
            <x v="1"/>
          </reference>
          <reference field="0" count="1" selected="0">
            <x v="0"/>
          </reference>
        </references>
      </pivotArea>
    </chartFormat>
    <chartFormat chart="21" format="6">
      <pivotArea type="data" outline="0" fieldPosition="0">
        <references count="2">
          <reference field="4294967294" count="1" selected="0">
            <x v="1"/>
          </reference>
          <reference field="0" count="1" selected="0">
            <x v="2"/>
          </reference>
        </references>
      </pivotArea>
    </chartFormat>
    <chartFormat chart="21" format="7">
      <pivotArea type="data" outline="0" fieldPosition="0">
        <references count="2">
          <reference field="4294967294" count="1" selected="0">
            <x v="1"/>
          </reference>
          <reference field="0" count="1" selected="0">
            <x v="1"/>
          </reference>
        </references>
      </pivotArea>
    </chartFormat>
    <chartFormat chart="21" format="8">
      <pivotArea type="data" outline="0" fieldPosition="0">
        <references count="2">
          <reference field="4294967294" count="1" selected="0">
            <x v="1"/>
          </reference>
          <reference field="0" count="1" selected="0">
            <x v="3"/>
          </reference>
        </references>
      </pivotArea>
    </chartFormat>
    <chartFormat chart="21" format="9">
      <pivotArea type="data" outline="0" fieldPosition="0">
        <references count="2">
          <reference field="4294967294" count="1" selected="0">
            <x v="0"/>
          </reference>
          <reference field="0" count="1" selected="0">
            <x v="2"/>
          </reference>
        </references>
      </pivotArea>
    </chartFormat>
    <chartFormat chart="21" format="10">
      <pivotArea type="data" outline="0" fieldPosition="0">
        <references count="2">
          <reference field="4294967294" count="1" selected="0">
            <x v="0"/>
          </reference>
          <reference field="0" count="1" selected="0">
            <x v="3"/>
          </reference>
        </references>
      </pivotArea>
    </chartFormat>
    <chartFormat chart="21" format="1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0DE759-0D22-4459-9E6E-0C02BCC06264}" name="underperforming 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ity">
  <location ref="BI6:BJ13" firstHeaderRow="1" firstDataRow="1" firstDataCol="1"/>
  <pivotFields count="16">
    <pivotField showAll="0"/>
    <pivotField showAll="0"/>
    <pivotField numFmtId="14" showAll="0"/>
    <pivotField showAll="0"/>
    <pivotField showAll="0"/>
    <pivotField axis="axisRow" showAll="0" measureFilter="1" sortType="ascending">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autoSortScope>
        <pivotArea dataOnly="0" outline="0" fieldPosition="0">
          <references count="1">
            <reference field="4294967294" count="1" selected="0">
              <x v="0"/>
            </reference>
          </references>
        </pivotArea>
      </autoSortScope>
    </pivotField>
    <pivotField showAll="0"/>
    <pivotField numFmtId="165" showAll="0"/>
    <pivotField numFmtId="166" showAll="0"/>
    <pivotField numFmtId="3" showAll="0"/>
    <pivotField numFmtId="164" showAll="0"/>
    <pivotField numFmtId="164" showAll="0"/>
    <pivotField dataField="1" numFmtId="9" showAll="0"/>
    <pivotField showAll="0"/>
    <pivotField showAll="0"/>
    <pivotField showAll="0">
      <items count="13">
        <item x="0"/>
        <item x="1"/>
        <item x="2"/>
        <item x="3"/>
        <item x="4"/>
        <item x="5"/>
        <item x="6"/>
        <item x="7"/>
        <item x="8"/>
        <item x="9"/>
        <item x="10"/>
        <item x="11"/>
        <item t="default"/>
      </items>
    </pivotField>
  </pivotFields>
  <rowFields count="1">
    <field x="5"/>
  </rowFields>
  <rowItems count="7">
    <i>
      <x v="2"/>
    </i>
    <i>
      <x v="47"/>
    </i>
    <i>
      <x v="43"/>
    </i>
    <i>
      <x v="30"/>
    </i>
    <i>
      <x v="46"/>
    </i>
    <i>
      <x v="21"/>
    </i>
    <i t="grand">
      <x/>
    </i>
  </rowItems>
  <colItems count="1">
    <i/>
  </colItems>
  <dataFields count="1">
    <dataField name="Average of Operating Margin" fld="12" subtotal="average" baseField="5" baseItem="0" numFmtId="9"/>
  </dataFields>
  <pivotTableStyleInfo name="PivotStyleLight16" showRowHeaders="1" showColHeaders="1" showRowStripes="0" showColStripes="0" showLastColumn="1"/>
  <filters count="1">
    <filter fld="5"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4E5FD9-19B1-4763-B92A-8DD8B9439BD8}" name="price per un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ice Per unit">
  <location ref="AU6:AX28" firstHeaderRow="0" firstDataRow="1" firstDataCol="1"/>
  <pivotFields count="16">
    <pivotField showAll="0"/>
    <pivotField showAll="0"/>
    <pivotField numFmtId="14" showAll="0"/>
    <pivotField showAll="0"/>
    <pivotField showAll="0"/>
    <pivotField showAll="0"/>
    <pivotField showAll="0"/>
    <pivotField numFmtId="165" showAll="0"/>
    <pivotField axis="axisRow" numFmtId="166" showAll="0">
      <items count="22">
        <item x="18"/>
        <item x="17"/>
        <item x="12"/>
        <item x="7"/>
        <item x="9"/>
        <item x="8"/>
        <item x="1"/>
        <item x="2"/>
        <item x="0"/>
        <item x="4"/>
        <item x="3"/>
        <item x="5"/>
        <item x="6"/>
        <item x="11"/>
        <item x="10"/>
        <item x="13"/>
        <item x="15"/>
        <item x="16"/>
        <item x="14"/>
        <item x="20"/>
        <item x="19"/>
        <item t="default"/>
      </items>
    </pivotField>
    <pivotField dataField="1" numFmtId="3" showAll="0"/>
    <pivotField dataField="1" numFmtId="164" showAll="0"/>
    <pivotField dataField="1" numFmtId="164" showAll="0"/>
    <pivotField numFmtId="9" showAll="0"/>
    <pivotField showAll="0"/>
    <pivotField showAll="0"/>
    <pivotField showAll="0">
      <items count="13">
        <item x="0"/>
        <item x="1"/>
        <item x="2"/>
        <item x="3"/>
        <item x="4"/>
        <item x="5"/>
        <item x="6"/>
        <item x="7"/>
        <item x="8"/>
        <item x="9"/>
        <item x="10"/>
        <item x="11"/>
        <item t="default"/>
      </items>
    </pivotField>
  </pivotFields>
  <rowFields count="1">
    <field x="8"/>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3">
    <i>
      <x/>
    </i>
    <i i="1">
      <x v="1"/>
    </i>
    <i i="2">
      <x v="2"/>
    </i>
  </colItems>
  <dataFields count="3">
    <dataField name="Sum of Units Sold" fld="9" baseField="0" baseItem="0" numFmtId="3"/>
    <dataField name="Sum of Total Sales" fld="10" baseField="0" baseItem="0" numFmtId="164"/>
    <dataField name="Sum of Operating Profit" fld="11" baseField="0" baseItem="0" numFmtId="164"/>
  </dataFields>
  <chartFormats count="3">
    <chartFormat chart="4"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D012237-9B1A-4C5B-92B2-BF0620486188}" name="PivotTable29"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tailers">
  <location ref="N6:O11" firstHeaderRow="1" firstDataRow="1" firstDataCol="1"/>
  <pivotFields count="16">
    <pivotField axis="axisRow" showAll="0">
      <items count="5">
        <item x="1"/>
        <item x="3"/>
        <item x="2"/>
        <item x="0"/>
        <item t="default"/>
      </items>
    </pivotField>
    <pivotField showAll="0"/>
    <pivotField numFmtId="14" showAll="0"/>
    <pivotField showAll="0"/>
    <pivotField showAll="0"/>
    <pivotField showAll="0"/>
    <pivotField showAll="0"/>
    <pivotField numFmtId="165" showAll="0"/>
    <pivotField numFmtId="166" showAll="0"/>
    <pivotField dataField="1" numFmtId="3" showAll="0"/>
    <pivotField numFmtId="164" showAll="0"/>
    <pivotField numFmtId="164" showAll="0"/>
    <pivotField numFmtId="9" showAll="0"/>
    <pivotField showAll="0"/>
    <pivotField showAll="0"/>
    <pivotField showAll="0"/>
  </pivotFields>
  <rowFields count="1">
    <field x="0"/>
  </rowFields>
  <rowItems count="5">
    <i>
      <x/>
    </i>
    <i>
      <x v="1"/>
    </i>
    <i>
      <x v="2"/>
    </i>
    <i>
      <x v="3"/>
    </i>
    <i t="grand">
      <x/>
    </i>
  </rowItems>
  <colItems count="1">
    <i/>
  </colItems>
  <dataFields count="1">
    <dataField name="Sum of Units Sold"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F6EB2D6-C0ED-40B5-8277-E8745BA98279}" name="revenue vs profit by Retail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Retailer">
  <location ref="AO6:AQ11" firstHeaderRow="0" firstDataRow="1" firstDataCol="1"/>
  <pivotFields count="16">
    <pivotField axis="axisRow" showAll="0">
      <items count="5">
        <item x="1"/>
        <item x="3"/>
        <item x="2"/>
        <item x="0"/>
        <item t="default"/>
      </items>
    </pivotField>
    <pivotField showAll="0"/>
    <pivotField numFmtId="14" showAll="0"/>
    <pivotField showAll="0"/>
    <pivotField showAll="0"/>
    <pivotField showAll="0"/>
    <pivotField showAll="0">
      <items count="7">
        <item x="0"/>
        <item x="5"/>
        <item x="1"/>
        <item x="3"/>
        <item x="4"/>
        <item x="2"/>
        <item t="default"/>
      </items>
    </pivotField>
    <pivotField numFmtId="165" showAll="0"/>
    <pivotField numFmtId="166" showAll="0"/>
    <pivotField numFmtId="3" showAll="0"/>
    <pivotField dataField="1" numFmtId="164" showAll="0"/>
    <pivotField dataField="1" numFmtId="164" showAll="0"/>
    <pivotField numFmtId="9" showAll="0"/>
    <pivotField showAll="0"/>
    <pivotField showAll="0"/>
    <pivotField showAll="0">
      <items count="13">
        <item x="0"/>
        <item x="1"/>
        <item x="2"/>
        <item x="3"/>
        <item x="4"/>
        <item x="5"/>
        <item x="6"/>
        <item x="7"/>
        <item x="8"/>
        <item x="9"/>
        <item x="10"/>
        <item x="11"/>
        <item t="default"/>
      </items>
    </pivotField>
  </pivotFields>
  <rowFields count="1">
    <field x="0"/>
  </rowFields>
  <rowItems count="5">
    <i>
      <x/>
    </i>
    <i>
      <x v="1"/>
    </i>
    <i>
      <x v="2"/>
    </i>
    <i>
      <x v="3"/>
    </i>
    <i t="grand">
      <x/>
    </i>
  </rowItems>
  <colFields count="1">
    <field x="-2"/>
  </colFields>
  <colItems count="2">
    <i>
      <x/>
    </i>
    <i i="1">
      <x v="1"/>
    </i>
  </colItems>
  <dataFields count="2">
    <dataField name="Sum of Total Sales" fld="10" baseField="0" baseItem="0" numFmtId="164"/>
    <dataField name="Sum of Operating Profit" fld="11" baseField="0" baseItem="0" numFmtId="164"/>
  </dataFields>
  <chartFormats count="1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21" format="8"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1"/>
          </reference>
        </references>
      </pivotArea>
    </chartFormat>
    <chartFormat chart="31" format="32" series="1">
      <pivotArea type="data" outline="0" fieldPosition="0">
        <references count="1">
          <reference field="4294967294" count="1" selected="0">
            <x v="0"/>
          </reference>
        </references>
      </pivotArea>
    </chartFormat>
    <chartFormat chart="31" format="33">
      <pivotArea type="data" outline="0" fieldPosition="0">
        <references count="2">
          <reference field="4294967294" count="1" selected="0">
            <x v="0"/>
          </reference>
          <reference field="0" count="1" selected="0">
            <x v="0"/>
          </reference>
        </references>
      </pivotArea>
    </chartFormat>
    <chartFormat chart="31" format="34">
      <pivotArea type="data" outline="0" fieldPosition="0">
        <references count="2">
          <reference field="4294967294" count="1" selected="0">
            <x v="0"/>
          </reference>
          <reference field="0" count="1" selected="0">
            <x v="1"/>
          </reference>
        </references>
      </pivotArea>
    </chartFormat>
    <chartFormat chart="31" format="35">
      <pivotArea type="data" outline="0" fieldPosition="0">
        <references count="2">
          <reference field="4294967294" count="1" selected="0">
            <x v="0"/>
          </reference>
          <reference field="0" count="1" selected="0">
            <x v="2"/>
          </reference>
        </references>
      </pivotArea>
    </chartFormat>
    <chartFormat chart="31" format="36">
      <pivotArea type="data" outline="0" fieldPosition="0">
        <references count="2">
          <reference field="4294967294" count="1" selected="0">
            <x v="0"/>
          </reference>
          <reference field="0" count="1" selected="0">
            <x v="3"/>
          </reference>
        </references>
      </pivotArea>
    </chartFormat>
    <chartFormat chart="31" format="37" series="1">
      <pivotArea type="data" outline="0" fieldPosition="0">
        <references count="1">
          <reference field="4294967294" count="1" selected="0">
            <x v="1"/>
          </reference>
        </references>
      </pivotArea>
    </chartFormat>
    <chartFormat chart="31" format="38">
      <pivotArea type="data" outline="0" fieldPosition="0">
        <references count="2">
          <reference field="4294967294" count="1" selected="0">
            <x v="1"/>
          </reference>
          <reference field="0" count="1" selected="0">
            <x v="0"/>
          </reference>
        </references>
      </pivotArea>
    </chartFormat>
    <chartFormat chart="31" format="39">
      <pivotArea type="data" outline="0" fieldPosition="0">
        <references count="2">
          <reference field="4294967294" count="1" selected="0">
            <x v="1"/>
          </reference>
          <reference field="0" count="1" selected="0">
            <x v="1"/>
          </reference>
        </references>
      </pivotArea>
    </chartFormat>
    <chartFormat chart="31" format="40">
      <pivotArea type="data" outline="0" fieldPosition="0">
        <references count="2">
          <reference field="4294967294" count="1" selected="0">
            <x v="1"/>
          </reference>
          <reference field="0" count="1" selected="0">
            <x v="2"/>
          </reference>
        </references>
      </pivotArea>
    </chartFormat>
    <chartFormat chart="31" format="41">
      <pivotArea type="data" outline="0" fieldPosition="0">
        <references count="2">
          <reference field="4294967294" count="1" selected="0">
            <x v="1"/>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F7795D9-9029-4946-A4ED-A5FB434D1125}" name="PivotTable2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M5:BQ18" firstHeaderRow="1" firstDataRow="2" firstDataCol="1"/>
  <pivotFields count="16">
    <pivotField axis="axisCol" showAll="0">
      <items count="5">
        <item x="1"/>
        <item x="3"/>
        <item x="2"/>
        <item x="0"/>
        <item t="default"/>
      </items>
    </pivotField>
    <pivotField showAll="0"/>
    <pivotField numFmtId="14" showAll="0"/>
    <pivotField showAll="0">
      <items count="6">
        <item x="3"/>
        <item x="0"/>
        <item x="1"/>
        <item x="4"/>
        <item x="2"/>
        <item t="default"/>
      </items>
    </pivotField>
    <pivotField showAll="0"/>
    <pivotField showAll="0"/>
    <pivotField showAll="0">
      <items count="7">
        <item x="0"/>
        <item x="5"/>
        <item x="1"/>
        <item x="3"/>
        <item x="4"/>
        <item x="2"/>
        <item t="default"/>
      </items>
    </pivotField>
    <pivotField numFmtId="166" showAll="0"/>
    <pivotField numFmtId="166" showAll="0"/>
    <pivotField numFmtId="3" showAll="0"/>
    <pivotField dataField="1" numFmtId="164" showAll="0"/>
    <pivotField numFmtId="164" showAll="0"/>
    <pivotField numFmtId="9" showAll="0"/>
    <pivotField showAll="0"/>
    <pivotField showAll="0"/>
    <pivotField axis="axisRow" showAll="0">
      <items count="13">
        <item x="0"/>
        <item x="1"/>
        <item x="2"/>
        <item x="3"/>
        <item x="4"/>
        <item x="5"/>
        <item x="6"/>
        <item x="7"/>
        <item x="8"/>
        <item x="9"/>
        <item x="10"/>
        <item x="11"/>
        <item t="default"/>
      </items>
    </pivotField>
  </pivotFields>
  <rowFields count="1">
    <field x="15"/>
  </rowFields>
  <rowItems count="12">
    <i>
      <x/>
    </i>
    <i>
      <x v="1"/>
    </i>
    <i>
      <x v="2"/>
    </i>
    <i>
      <x v="3"/>
    </i>
    <i>
      <x v="4"/>
    </i>
    <i>
      <x v="5"/>
    </i>
    <i>
      <x v="6"/>
    </i>
    <i>
      <x v="7"/>
    </i>
    <i>
      <x v="8"/>
    </i>
    <i>
      <x v="9"/>
    </i>
    <i>
      <x v="10"/>
    </i>
    <i>
      <x v="11"/>
    </i>
  </rowItems>
  <colFields count="1">
    <field x="0"/>
  </colFields>
  <colItems count="4">
    <i>
      <x/>
    </i>
    <i>
      <x v="1"/>
    </i>
    <i>
      <x v="2"/>
    </i>
    <i>
      <x v="3"/>
    </i>
  </colItems>
  <dataFields count="1">
    <dataField name="Sum of Total Sales" fld="10" baseField="0" baseItem="0" numFmtId="164"/>
  </dataFields>
  <conditionalFormats count="1">
    <conditionalFormat priority="3">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A62D685-1DC8-4BC1-B21F-2F25B83DF9B6}" name="PivotTable2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E5:BJ18" firstHeaderRow="1" firstDataRow="2" firstDataCol="1"/>
  <pivotFields count="16">
    <pivotField showAll="0"/>
    <pivotField showAll="0"/>
    <pivotField numFmtId="14" showAll="0"/>
    <pivotField axis="axisCol" showAll="0">
      <items count="6">
        <item x="3"/>
        <item x="0"/>
        <item x="1"/>
        <item x="4"/>
        <item x="2"/>
        <item t="default"/>
      </items>
    </pivotField>
    <pivotField showAll="0"/>
    <pivotField showAll="0"/>
    <pivotField showAll="0">
      <items count="7">
        <item x="0"/>
        <item x="5"/>
        <item x="1"/>
        <item x="3"/>
        <item x="4"/>
        <item x="2"/>
        <item t="default"/>
      </items>
    </pivotField>
    <pivotField numFmtId="166" showAll="0"/>
    <pivotField numFmtId="166" showAll="0"/>
    <pivotField numFmtId="3" showAll="0"/>
    <pivotField dataField="1" numFmtId="164" showAll="0"/>
    <pivotField numFmtId="164" showAll="0"/>
    <pivotField numFmtId="9" showAll="0"/>
    <pivotField showAll="0"/>
    <pivotField showAll="0"/>
    <pivotField axis="axisRow" showAll="0">
      <items count="13">
        <item x="0"/>
        <item x="1"/>
        <item x="2"/>
        <item x="3"/>
        <item x="4"/>
        <item x="5"/>
        <item x="6"/>
        <item x="7"/>
        <item x="8"/>
        <item x="9"/>
        <item x="10"/>
        <item x="11"/>
        <item t="default"/>
      </items>
    </pivotField>
  </pivotFields>
  <rowFields count="1">
    <field x="15"/>
  </rowFields>
  <rowItems count="12">
    <i>
      <x/>
    </i>
    <i>
      <x v="1"/>
    </i>
    <i>
      <x v="2"/>
    </i>
    <i>
      <x v="3"/>
    </i>
    <i>
      <x v="4"/>
    </i>
    <i>
      <x v="5"/>
    </i>
    <i>
      <x v="6"/>
    </i>
    <i>
      <x v="7"/>
    </i>
    <i>
      <x v="8"/>
    </i>
    <i>
      <x v="9"/>
    </i>
    <i>
      <x v="10"/>
    </i>
    <i>
      <x v="11"/>
    </i>
  </rowItems>
  <colFields count="1">
    <field x="3"/>
  </colFields>
  <colItems count="5">
    <i>
      <x/>
    </i>
    <i>
      <x v="1"/>
    </i>
    <i>
      <x v="2"/>
    </i>
    <i>
      <x v="3"/>
    </i>
    <i>
      <x v="4"/>
    </i>
  </colItems>
  <dataFields count="1">
    <dataField name="Sum of Total Sales" fld="10" baseField="0" baseItem="0" numFmtId="164"/>
  </dataFields>
  <conditionalFormats count="1">
    <conditionalFormat priority="5">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BFB8498-B1DF-403A-8C45-FA68B10A1B15}" name="sales vs operating profit by retail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tailer">
  <location ref="AR4:AU9" firstHeaderRow="0" firstDataRow="1" firstDataCol="1"/>
  <pivotFields count="16">
    <pivotField axis="axisRow" showAll="0">
      <items count="5">
        <item x="1"/>
        <item x="3"/>
        <item x="2"/>
        <item x="0"/>
        <item t="default"/>
      </items>
    </pivotField>
    <pivotField showAll="0"/>
    <pivotField numFmtId="14" showAll="0"/>
    <pivotField showAll="0"/>
    <pivotField showAll="0"/>
    <pivotField showAll="0"/>
    <pivotField showAll="0">
      <items count="7">
        <item x="0"/>
        <item x="5"/>
        <item x="1"/>
        <item x="3"/>
        <item x="4"/>
        <item x="2"/>
        <item t="default"/>
      </items>
    </pivotField>
    <pivotField numFmtId="166" showAll="0"/>
    <pivotField numFmtId="166" showAll="0"/>
    <pivotField dataField="1" numFmtId="3" showAll="0"/>
    <pivotField dataField="1" numFmtId="164" showAll="0"/>
    <pivotField dataField="1" numFmtId="164" showAll="0"/>
    <pivotField numFmtId="9" showAll="0"/>
    <pivotField showAll="0"/>
    <pivotField showAll="0"/>
    <pivotField showAll="0">
      <items count="13">
        <item x="0"/>
        <item x="1"/>
        <item x="2"/>
        <item x="3"/>
        <item x="4"/>
        <item x="5"/>
        <item x="6"/>
        <item x="7"/>
        <item x="8"/>
        <item x="9"/>
        <item x="10"/>
        <item x="11"/>
        <item t="default"/>
      </items>
    </pivotField>
  </pivotFields>
  <rowFields count="1">
    <field x="0"/>
  </rowFields>
  <rowItems count="5">
    <i>
      <x/>
    </i>
    <i>
      <x v="1"/>
    </i>
    <i>
      <x v="2"/>
    </i>
    <i>
      <x v="3"/>
    </i>
    <i t="grand">
      <x/>
    </i>
  </rowItems>
  <colFields count="1">
    <field x="-2"/>
  </colFields>
  <colItems count="3">
    <i>
      <x/>
    </i>
    <i i="1">
      <x v="1"/>
    </i>
    <i i="2">
      <x v="2"/>
    </i>
  </colItems>
  <dataFields count="3">
    <dataField name="Sum of Total Sales" fld="10" baseField="0" baseItem="0" numFmtId="164"/>
    <dataField name="Sum of Operating Profit" fld="11" baseField="0" baseItem="0" numFmtId="164"/>
    <dataField name="Sum of Units Sold"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A832135-9CBB-42B1-ACB3-F22E2746244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tailer">
  <location ref="B5:E10" firstHeaderRow="0" firstDataRow="1" firstDataCol="1"/>
  <pivotFields count="16">
    <pivotField axis="axisRow" showAll="0">
      <items count="5">
        <item x="1"/>
        <item x="3"/>
        <item x="2"/>
        <item x="0"/>
        <item t="default"/>
      </items>
    </pivotField>
    <pivotField showAll="0"/>
    <pivotField numFmtId="14" showAll="0"/>
    <pivotField showAll="0"/>
    <pivotField showAll="0"/>
    <pivotField showAll="0"/>
    <pivotField showAll="0"/>
    <pivotField numFmtId="165" showAll="0"/>
    <pivotField numFmtId="166" showAll="0"/>
    <pivotField dataField="1" numFmtId="3" showAll="0"/>
    <pivotField dataField="1" numFmtId="164" showAll="0"/>
    <pivotField dataField="1" numFmtId="164" showAll="0"/>
    <pivotField numFmtId="9" showAll="0"/>
    <pivotField showAll="0"/>
    <pivotField showAll="0"/>
    <pivotField showAll="0"/>
  </pivotFields>
  <rowFields count="1">
    <field x="0"/>
  </rowFields>
  <rowItems count="5">
    <i>
      <x/>
    </i>
    <i>
      <x v="1"/>
    </i>
    <i>
      <x v="2"/>
    </i>
    <i>
      <x v="3"/>
    </i>
    <i t="grand">
      <x/>
    </i>
  </rowItems>
  <colFields count="1">
    <field x="-2"/>
  </colFields>
  <colItems count="3">
    <i>
      <x/>
    </i>
    <i i="1">
      <x v="1"/>
    </i>
    <i i="2">
      <x v="2"/>
    </i>
  </colItems>
  <dataFields count="3">
    <dataField name="Sum of Units Sold" fld="9" baseField="0" baseItem="0" numFmtId="3"/>
    <dataField name="Sum of Total Sales" fld="10" baseField="0" baseItem="0" numFmtId="164"/>
    <dataField name="Sum of Operating Profit"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3D90451-EB3F-4A5F-94C3-6993A720178B}" name="sales vs operating profit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X4:BA10" firstHeaderRow="0" firstDataRow="1" firstDataCol="1"/>
  <pivotFields count="16">
    <pivotField showAll="0">
      <items count="5">
        <item x="1"/>
        <item x="3"/>
        <item x="2"/>
        <item x="0"/>
        <item t="default"/>
      </items>
    </pivotField>
    <pivotField showAll="0"/>
    <pivotField numFmtId="14" showAll="0"/>
    <pivotField axis="axisRow" showAll="0">
      <items count="6">
        <item x="3"/>
        <item x="0"/>
        <item x="1"/>
        <item x="4"/>
        <item x="2"/>
        <item t="default"/>
      </items>
    </pivotField>
    <pivotField showAll="0"/>
    <pivotField showAll="0"/>
    <pivotField showAll="0">
      <items count="7">
        <item x="0"/>
        <item x="5"/>
        <item x="1"/>
        <item x="3"/>
        <item x="4"/>
        <item x="2"/>
        <item t="default"/>
      </items>
    </pivotField>
    <pivotField numFmtId="166" showAll="0"/>
    <pivotField numFmtId="166" showAll="0"/>
    <pivotField dataField="1" numFmtId="3" showAll="0"/>
    <pivotField dataField="1" numFmtId="164" showAll="0"/>
    <pivotField dataField="1" numFmtId="164" showAll="0"/>
    <pivotField numFmtId="9" showAll="0"/>
    <pivotField showAll="0"/>
    <pivotField showAll="0"/>
    <pivotField showAll="0">
      <items count="13">
        <item x="0"/>
        <item x="1"/>
        <item x="2"/>
        <item x="3"/>
        <item x="4"/>
        <item x="5"/>
        <item x="6"/>
        <item x="7"/>
        <item x="8"/>
        <item x="9"/>
        <item x="10"/>
        <item x="11"/>
        <item t="default"/>
      </items>
    </pivotField>
  </pivotFields>
  <rowFields count="1">
    <field x="3"/>
  </rowFields>
  <rowItems count="6">
    <i>
      <x/>
    </i>
    <i>
      <x v="1"/>
    </i>
    <i>
      <x v="2"/>
    </i>
    <i>
      <x v="3"/>
    </i>
    <i>
      <x v="4"/>
    </i>
    <i t="grand">
      <x/>
    </i>
  </rowItems>
  <colFields count="1">
    <field x="-2"/>
  </colFields>
  <colItems count="3">
    <i>
      <x/>
    </i>
    <i i="1">
      <x v="1"/>
    </i>
    <i i="2">
      <x v="2"/>
    </i>
  </colItems>
  <dataFields count="3">
    <dataField name="Sum of Total Sales" fld="10" baseField="0" baseItem="0" numFmtId="164"/>
    <dataField name="Sum of Operating Profit" fld="11" baseField="0" baseItem="0" numFmtId="164"/>
    <dataField name="Sum of Units Sold"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F6605C3-47C5-43C3-8276-410D944129E1}"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Month">
  <location ref="B4:D16" firstHeaderRow="0" firstDataRow="1" firstDataCol="1"/>
  <pivotFields count="16">
    <pivotField showAll="0">
      <items count="5">
        <item x="1"/>
        <item x="3"/>
        <item x="2"/>
        <item x="0"/>
        <item t="default"/>
      </items>
    </pivotField>
    <pivotField showAll="0"/>
    <pivotField numFmtId="14" showAll="0"/>
    <pivotField showAll="0"/>
    <pivotField showAll="0"/>
    <pivotField showAll="0"/>
    <pivotField showAll="0"/>
    <pivotField numFmtId="165" showAll="0"/>
    <pivotField numFmtId="166" showAll="0"/>
    <pivotField numFmtId="3" showAll="0"/>
    <pivotField dataField="1" numFmtId="164" showAll="0"/>
    <pivotField dataField="1" numFmtId="164" showAll="0"/>
    <pivotField numFmtId="9" showAll="0"/>
    <pivotField showAll="0"/>
    <pivotField axis="axisRow" showAll="0">
      <items count="13">
        <item x="0"/>
        <item x="1"/>
        <item x="2"/>
        <item x="3"/>
        <item x="4"/>
        <item x="5"/>
        <item x="6"/>
        <item x="7"/>
        <item x="8"/>
        <item x="9"/>
        <item x="10"/>
        <item x="11"/>
        <item t="default"/>
      </items>
    </pivotField>
    <pivotField showAll="0">
      <items count="13">
        <item x="0"/>
        <item x="1"/>
        <item x="2"/>
        <item x="3"/>
        <item x="4"/>
        <item x="5"/>
        <item x="6"/>
        <item x="7"/>
        <item x="8"/>
        <item x="9"/>
        <item x="10"/>
        <item x="11"/>
        <item t="default"/>
      </items>
    </pivotField>
  </pivotFields>
  <rowFields count="1">
    <field x="14"/>
  </rowFields>
  <rowItems count="12">
    <i>
      <x/>
    </i>
    <i>
      <x v="1"/>
    </i>
    <i>
      <x v="2"/>
    </i>
    <i>
      <x v="3"/>
    </i>
    <i>
      <x v="4"/>
    </i>
    <i>
      <x v="5"/>
    </i>
    <i>
      <x v="6"/>
    </i>
    <i>
      <x v="7"/>
    </i>
    <i>
      <x v="8"/>
    </i>
    <i>
      <x v="9"/>
    </i>
    <i>
      <x v="10"/>
    </i>
    <i>
      <x v="11"/>
    </i>
  </rowItems>
  <colFields count="1">
    <field x="-2"/>
  </colFields>
  <colItems count="2">
    <i>
      <x/>
    </i>
    <i i="1">
      <x v="1"/>
    </i>
  </colItems>
  <dataFields count="2">
    <dataField name="Total Revenue (Sales)" fld="10" baseField="15" baseItem="0" numFmtId="164"/>
    <dataField name="Sum of Operating Profit" fld="11" baseField="0" baseItem="0" numFmtId="164"/>
  </dataField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67D796A-51BE-4687-B00D-5D22F7E01828}" name="PivotTable2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Region" colHeaderCaption="Beverage Brand">
  <location ref="AT4:AV8" firstHeaderRow="0" firstDataRow="1" firstDataCol="1"/>
  <pivotFields count="16">
    <pivotField axis="axisRow" showAll="0">
      <items count="5">
        <item x="1"/>
        <item x="3"/>
        <item x="2"/>
        <item x="0"/>
        <item t="default"/>
      </items>
    </pivotField>
    <pivotField showAll="0"/>
    <pivotField numFmtId="14" showAll="0"/>
    <pivotField showAll="0">
      <items count="6">
        <item x="3"/>
        <item x="0"/>
        <item x="1"/>
        <item x="4"/>
        <item x="2"/>
        <item t="default"/>
      </items>
    </pivotField>
    <pivotField showAll="0"/>
    <pivotField showAll="0"/>
    <pivotField showAll="0">
      <items count="7">
        <item x="0"/>
        <item x="5"/>
        <item x="1"/>
        <item x="3"/>
        <item x="4"/>
        <item x="2"/>
        <item t="default"/>
      </items>
    </pivotField>
    <pivotField numFmtId="166" showAll="0"/>
    <pivotField numFmtId="166" showAll="0"/>
    <pivotField numFmtId="3" showAll="0"/>
    <pivotField dataField="1" numFmtId="164" showAll="0"/>
    <pivotField numFmtId="164" showAll="0"/>
    <pivotField dataField="1" numFmtId="9" showAll="0"/>
    <pivotField showAll="0"/>
    <pivotField showAll="0">
      <items count="13">
        <item x="0"/>
        <item x="1"/>
        <item x="2"/>
        <item x="3"/>
        <item x="4"/>
        <item x="5"/>
        <item x="6"/>
        <item x="7"/>
        <item x="8"/>
        <item x="9"/>
        <item x="10"/>
        <item x="11"/>
        <item t="default"/>
      </items>
    </pivotField>
    <pivotField showAll="0"/>
  </pivotFields>
  <rowFields count="1">
    <field x="0"/>
  </rowFields>
  <rowItems count="4">
    <i>
      <x/>
    </i>
    <i>
      <x v="1"/>
    </i>
    <i>
      <x v="2"/>
    </i>
    <i>
      <x v="3"/>
    </i>
  </rowItems>
  <colFields count="1">
    <field x="-2"/>
  </colFields>
  <colItems count="2">
    <i>
      <x/>
    </i>
    <i i="1">
      <x v="1"/>
    </i>
  </colItems>
  <dataFields count="2">
    <dataField name="Sum of Total Sales" fld="10" baseField="0" baseItem="0" numFmtId="164"/>
    <dataField name="Average of Operating Margin" fld="12" subtotal="average" baseField="3" baseItem="0" numFmtId="9"/>
  </dataFields>
  <chartFormats count="11">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pivotArea type="data" outline="0" fieldPosition="0">
        <references count="2">
          <reference field="4294967294" count="1" selected="0">
            <x v="1"/>
          </reference>
          <reference field="0" count="1" selected="0">
            <x v="2"/>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3"/>
          </reference>
        </references>
      </pivotArea>
    </chartFormat>
    <chartFormat chart="7" format="9">
      <pivotArea type="data" outline="0" fieldPosition="0">
        <references count="2">
          <reference field="4294967294" count="1" selected="0">
            <x v="0"/>
          </reference>
          <reference field="0" count="1" selected="0">
            <x v="2"/>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089190D-1763-4AF3-936A-5AC9F4E1347F}"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Region" colHeaderCaption="Beverage Brand">
  <location ref="AN4:AP9" firstHeaderRow="0" firstDataRow="1" firstDataCol="1"/>
  <pivotFields count="16">
    <pivotField showAll="0"/>
    <pivotField showAll="0"/>
    <pivotField numFmtId="14" showAll="0"/>
    <pivotField axis="axisRow" showAll="0">
      <items count="6">
        <item x="3"/>
        <item x="0"/>
        <item x="1"/>
        <item x="4"/>
        <item x="2"/>
        <item t="default"/>
      </items>
    </pivotField>
    <pivotField showAll="0"/>
    <pivotField showAll="0"/>
    <pivotField showAll="0">
      <items count="7">
        <item x="0"/>
        <item x="5"/>
        <item x="1"/>
        <item x="3"/>
        <item x="4"/>
        <item x="2"/>
        <item t="default"/>
      </items>
    </pivotField>
    <pivotField numFmtId="166" showAll="0"/>
    <pivotField numFmtId="166" showAll="0"/>
    <pivotField numFmtId="3" showAll="0"/>
    <pivotField dataField="1" numFmtId="164" showAll="0"/>
    <pivotField numFmtId="164" showAll="0"/>
    <pivotField dataField="1" numFmtId="9" showAll="0"/>
    <pivotField showAll="0"/>
    <pivotField showAll="0">
      <items count="13">
        <item x="0"/>
        <item x="1"/>
        <item x="2"/>
        <item x="3"/>
        <item x="4"/>
        <item x="5"/>
        <item x="6"/>
        <item x="7"/>
        <item x="8"/>
        <item x="9"/>
        <item x="10"/>
        <item x="11"/>
        <item t="default"/>
      </items>
    </pivotField>
    <pivotField showAll="0"/>
  </pivotFields>
  <rowFields count="1">
    <field x="3"/>
  </rowFields>
  <rowItems count="5">
    <i>
      <x/>
    </i>
    <i>
      <x v="1"/>
    </i>
    <i>
      <x v="2"/>
    </i>
    <i>
      <x v="3"/>
    </i>
    <i>
      <x v="4"/>
    </i>
  </rowItems>
  <colFields count="1">
    <field x="-2"/>
  </colFields>
  <colItems count="2">
    <i>
      <x/>
    </i>
    <i i="1">
      <x v="1"/>
    </i>
  </colItems>
  <dataFields count="2">
    <dataField name="Sum of Total Sales" fld="10" baseField="0" baseItem="0" numFmtId="164"/>
    <dataField name="Average of Operating Margin" fld="12" subtotal="average" baseField="3" baseItem="0" numFmtId="9"/>
  </dataFields>
  <chartFormats count="9">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0"/>
          </reference>
          <reference field="3" count="1" selected="0">
            <x v="0"/>
          </reference>
        </references>
      </pivotArea>
    </chartFormat>
    <chartFormat chart="6" format="7">
      <pivotArea type="data" outline="0" fieldPosition="0">
        <references count="2">
          <reference field="4294967294" count="1" selected="0">
            <x v="0"/>
          </reference>
          <reference field="3" count="1" selected="0">
            <x v="2"/>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3"/>
          </reference>
        </references>
      </pivotArea>
    </chartFormat>
    <chartFormat chart="6" format="10">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7F03CC4-0E3B-403D-BDB2-9E189EBA0D7D}"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Region" colHeaderCaption="Beverage Brand">
  <location ref="AD4:AJ10" firstHeaderRow="1" firstDataRow="2" firstDataCol="1"/>
  <pivotFields count="16">
    <pivotField showAll="0"/>
    <pivotField showAll="0"/>
    <pivotField numFmtId="14" showAll="0"/>
    <pivotField axis="axisRow" showAll="0">
      <items count="6">
        <item x="3"/>
        <item x="0"/>
        <item x="1"/>
        <item x="4"/>
        <item x="2"/>
        <item t="default"/>
      </items>
    </pivotField>
    <pivotField showAll="0"/>
    <pivotField showAll="0"/>
    <pivotField axis="axisCol" showAll="0">
      <items count="7">
        <item x="0"/>
        <item x="5"/>
        <item x="1"/>
        <item x="3"/>
        <item x="4"/>
        <item x="2"/>
        <item t="default"/>
      </items>
    </pivotField>
    <pivotField numFmtId="166" showAll="0"/>
    <pivotField numFmtId="166" showAll="0"/>
    <pivotField dataField="1" numFmtId="3" showAll="0"/>
    <pivotField numFmtId="164" showAll="0"/>
    <pivotField numFmtId="164" showAll="0"/>
    <pivotField numFmtId="9" showAll="0"/>
    <pivotField showAll="0"/>
    <pivotField showAll="0">
      <items count="13">
        <item x="0"/>
        <item x="1"/>
        <item x="2"/>
        <item x="3"/>
        <item x="4"/>
        <item x="5"/>
        <item x="6"/>
        <item x="7"/>
        <item x="8"/>
        <item x="9"/>
        <item x="10"/>
        <item x="11"/>
        <item t="default"/>
      </items>
    </pivotField>
    <pivotField showAll="0"/>
  </pivotFields>
  <rowFields count="1">
    <field x="3"/>
  </rowFields>
  <rowItems count="5">
    <i>
      <x/>
    </i>
    <i>
      <x v="1"/>
    </i>
    <i>
      <x v="2"/>
    </i>
    <i>
      <x v="3"/>
    </i>
    <i>
      <x v="4"/>
    </i>
  </rowItems>
  <colFields count="1">
    <field x="6"/>
  </colFields>
  <colItems count="6">
    <i>
      <x/>
    </i>
    <i>
      <x v="1"/>
    </i>
    <i>
      <x v="2"/>
    </i>
    <i>
      <x v="3"/>
    </i>
    <i>
      <x v="4"/>
    </i>
    <i>
      <x v="5"/>
    </i>
  </colItems>
  <dataFields count="1">
    <dataField name="Sum of Units Sold" fld="9" baseField="0" baseItem="0" numFmtId="3"/>
  </dataFields>
  <chartFormats count="12">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series="1">
      <pivotArea type="data" outline="0" fieldPosition="0">
        <references count="2">
          <reference field="4294967294" count="1" selected="0">
            <x v="0"/>
          </reference>
          <reference field="6" count="1" selected="0">
            <x v="2"/>
          </reference>
        </references>
      </pivotArea>
    </chartFormat>
    <chartFormat chart="2" format="3" series="1">
      <pivotArea type="data" outline="0" fieldPosition="0">
        <references count="2">
          <reference field="4294967294" count="1" selected="0">
            <x v="0"/>
          </reference>
          <reference field="6" count="1" selected="0">
            <x v="3"/>
          </reference>
        </references>
      </pivotArea>
    </chartFormat>
    <chartFormat chart="2" format="4" series="1">
      <pivotArea type="data" outline="0" fieldPosition="0">
        <references count="2">
          <reference field="4294967294" count="1" selected="0">
            <x v="0"/>
          </reference>
          <reference field="6" count="1" selected="0">
            <x v="4"/>
          </reference>
        </references>
      </pivotArea>
    </chartFormat>
    <chartFormat chart="2" format="5" series="1">
      <pivotArea type="data" outline="0" fieldPosition="0">
        <references count="2">
          <reference field="4294967294" count="1" selected="0">
            <x v="0"/>
          </reference>
          <reference field="6" count="1" selected="0">
            <x v="5"/>
          </reference>
        </references>
      </pivotArea>
    </chartFormat>
    <chartFormat chart="5" format="12" series="1">
      <pivotArea type="data" outline="0" fieldPosition="0">
        <references count="2">
          <reference field="4294967294" count="1" selected="0">
            <x v="0"/>
          </reference>
          <reference field="6" count="1" selected="0">
            <x v="0"/>
          </reference>
        </references>
      </pivotArea>
    </chartFormat>
    <chartFormat chart="5" format="13" series="1">
      <pivotArea type="data" outline="0" fieldPosition="0">
        <references count="2">
          <reference field="4294967294" count="1" selected="0">
            <x v="0"/>
          </reference>
          <reference field="6" count="1" selected="0">
            <x v="1"/>
          </reference>
        </references>
      </pivotArea>
    </chartFormat>
    <chartFormat chart="5" format="14" series="1">
      <pivotArea type="data" outline="0" fieldPosition="0">
        <references count="2">
          <reference field="4294967294" count="1" selected="0">
            <x v="0"/>
          </reference>
          <reference field="6" count="1" selected="0">
            <x v="2"/>
          </reference>
        </references>
      </pivotArea>
    </chartFormat>
    <chartFormat chart="5" format="15" series="1">
      <pivotArea type="data" outline="0" fieldPosition="0">
        <references count="2">
          <reference field="4294967294" count="1" selected="0">
            <x v="0"/>
          </reference>
          <reference field="6" count="1" selected="0">
            <x v="3"/>
          </reference>
        </references>
      </pivotArea>
    </chartFormat>
    <chartFormat chart="5" format="16" series="1">
      <pivotArea type="data" outline="0" fieldPosition="0">
        <references count="2">
          <reference field="4294967294" count="1" selected="0">
            <x v="0"/>
          </reference>
          <reference field="6" count="1" selected="0">
            <x v="4"/>
          </reference>
        </references>
      </pivotArea>
    </chartFormat>
    <chartFormat chart="5" format="17"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C99E71E-A700-4FF9-8FF9-5DC762FD815D}"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Region" colHeaderCaption="Beverage Brand">
  <location ref="T4:Z10" firstHeaderRow="1" firstDataRow="2" firstDataCol="1"/>
  <pivotFields count="16">
    <pivotField showAll="0"/>
    <pivotField showAll="0"/>
    <pivotField numFmtId="14" showAll="0"/>
    <pivotField axis="axisRow" showAll="0">
      <items count="6">
        <item x="3"/>
        <item x="0"/>
        <item x="1"/>
        <item x="4"/>
        <item x="2"/>
        <item t="default"/>
      </items>
    </pivotField>
    <pivotField showAll="0"/>
    <pivotField showAll="0"/>
    <pivotField axis="axisCol" showAll="0">
      <items count="7">
        <item x="0"/>
        <item x="5"/>
        <item x="1"/>
        <item x="3"/>
        <item x="4"/>
        <item x="2"/>
        <item t="default"/>
      </items>
    </pivotField>
    <pivotField numFmtId="166" showAll="0"/>
    <pivotField numFmtId="166" showAll="0"/>
    <pivotField numFmtId="3" showAll="0"/>
    <pivotField dataField="1" numFmtId="164" showAll="0"/>
    <pivotField numFmtId="164" showAll="0"/>
    <pivotField numFmtId="9" showAll="0"/>
    <pivotField showAll="0"/>
    <pivotField showAll="0">
      <items count="13">
        <item x="0"/>
        <item x="1"/>
        <item x="2"/>
        <item x="3"/>
        <item x="4"/>
        <item x="5"/>
        <item x="6"/>
        <item x="7"/>
        <item x="8"/>
        <item x="9"/>
        <item x="10"/>
        <item x="11"/>
        <item t="default"/>
      </items>
    </pivotField>
    <pivotField showAll="0"/>
  </pivotFields>
  <rowFields count="1">
    <field x="3"/>
  </rowFields>
  <rowItems count="5">
    <i>
      <x/>
    </i>
    <i>
      <x v="1"/>
    </i>
    <i>
      <x v="2"/>
    </i>
    <i>
      <x v="3"/>
    </i>
    <i>
      <x v="4"/>
    </i>
  </rowItems>
  <colFields count="1">
    <field x="6"/>
  </colFields>
  <colItems count="6">
    <i>
      <x/>
    </i>
    <i>
      <x v="1"/>
    </i>
    <i>
      <x v="2"/>
    </i>
    <i>
      <x v="3"/>
    </i>
    <i>
      <x v="4"/>
    </i>
    <i>
      <x v="5"/>
    </i>
  </colItems>
  <dataFields count="1">
    <dataField name="Sum of Total Sales" fld="10" baseField="0" baseItem="0" numFmtId="164"/>
  </dataFields>
  <chartFormats count="1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1" format="5" series="1">
      <pivotArea type="data" outline="0" fieldPosition="0">
        <references count="2">
          <reference field="4294967294" count="1" selected="0">
            <x v="0"/>
          </reference>
          <reference field="6" count="1" selected="0">
            <x v="5"/>
          </reference>
        </references>
      </pivotArea>
    </chartFormat>
    <chartFormat chart="4" format="12" series="1">
      <pivotArea type="data" outline="0" fieldPosition="0">
        <references count="2">
          <reference field="4294967294" count="1" selected="0">
            <x v="0"/>
          </reference>
          <reference field="6" count="1" selected="0">
            <x v="0"/>
          </reference>
        </references>
      </pivotArea>
    </chartFormat>
    <chartFormat chart="4" format="13" series="1">
      <pivotArea type="data" outline="0" fieldPosition="0">
        <references count="2">
          <reference field="4294967294" count="1" selected="0">
            <x v="0"/>
          </reference>
          <reference field="6" count="1" selected="0">
            <x v="1"/>
          </reference>
        </references>
      </pivotArea>
    </chartFormat>
    <chartFormat chart="4" format="14" series="1">
      <pivotArea type="data" outline="0" fieldPosition="0">
        <references count="2">
          <reference field="4294967294" count="1" selected="0">
            <x v="0"/>
          </reference>
          <reference field="6" count="1" selected="0">
            <x v="2"/>
          </reference>
        </references>
      </pivotArea>
    </chartFormat>
    <chartFormat chart="4" format="15" series="1">
      <pivotArea type="data" outline="0" fieldPosition="0">
        <references count="2">
          <reference field="4294967294" count="1" selected="0">
            <x v="0"/>
          </reference>
          <reference field="6" count="1" selected="0">
            <x v="3"/>
          </reference>
        </references>
      </pivotArea>
    </chartFormat>
    <chartFormat chart="4" format="16" series="1">
      <pivotArea type="data" outline="0" fieldPosition="0">
        <references count="2">
          <reference field="4294967294" count="1" selected="0">
            <x v="0"/>
          </reference>
          <reference field="6" count="1" selected="0">
            <x v="4"/>
          </reference>
        </references>
      </pivotArea>
    </chartFormat>
    <chartFormat chart="4" format="17"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CBD75A2-F839-448A-8FE2-3466C5334E9A}"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Month" colHeaderCaption="Beverage Brand">
  <location ref="J4:P17" firstHeaderRow="1" firstDataRow="2" firstDataCol="1"/>
  <pivotFields count="16">
    <pivotField showAll="0"/>
    <pivotField showAll="0"/>
    <pivotField numFmtId="14" showAll="0"/>
    <pivotField showAll="0"/>
    <pivotField showAll="0"/>
    <pivotField showAll="0"/>
    <pivotField axis="axisCol" showAll="0">
      <items count="7">
        <item x="0"/>
        <item x="5"/>
        <item x="1"/>
        <item x="3"/>
        <item x="4"/>
        <item x="2"/>
        <item t="default"/>
      </items>
    </pivotField>
    <pivotField numFmtId="166" showAll="0"/>
    <pivotField numFmtId="166" showAll="0"/>
    <pivotField numFmtId="3" showAll="0"/>
    <pivotField dataField="1" numFmtId="164" showAll="0"/>
    <pivotField numFmtId="164" showAll="0"/>
    <pivotField numFmtId="9" showAll="0"/>
    <pivotField showAll="0"/>
    <pivotField axis="axisRow" showAll="0">
      <items count="13">
        <item x="0"/>
        <item x="1"/>
        <item x="2"/>
        <item x="3"/>
        <item x="4"/>
        <item x="5"/>
        <item x="6"/>
        <item x="7"/>
        <item x="8"/>
        <item x="9"/>
        <item x="10"/>
        <item x="11"/>
        <item t="default"/>
      </items>
    </pivotField>
    <pivotField showAll="0"/>
  </pivotFields>
  <rowFields count="1">
    <field x="14"/>
  </rowFields>
  <rowItems count="12">
    <i>
      <x/>
    </i>
    <i>
      <x v="1"/>
    </i>
    <i>
      <x v="2"/>
    </i>
    <i>
      <x v="3"/>
    </i>
    <i>
      <x v="4"/>
    </i>
    <i>
      <x v="5"/>
    </i>
    <i>
      <x v="6"/>
    </i>
    <i>
      <x v="7"/>
    </i>
    <i>
      <x v="8"/>
    </i>
    <i>
      <x v="9"/>
    </i>
    <i>
      <x v="10"/>
    </i>
    <i>
      <x v="11"/>
    </i>
  </rowItems>
  <colFields count="1">
    <field x="6"/>
  </colFields>
  <colItems count="6">
    <i>
      <x/>
    </i>
    <i>
      <x v="1"/>
    </i>
    <i>
      <x v="2"/>
    </i>
    <i>
      <x v="3"/>
    </i>
    <i>
      <x v="4"/>
    </i>
    <i>
      <x v="5"/>
    </i>
  </colItems>
  <dataFields count="1">
    <dataField name="Sum of Total Sales" fld="10" baseField="0" baseItem="0" numFmtId="164"/>
  </dataFields>
  <chartFormats count="1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3" format="12" series="1">
      <pivotArea type="data" outline="0" fieldPosition="0">
        <references count="2">
          <reference field="4294967294" count="1" selected="0">
            <x v="0"/>
          </reference>
          <reference field="6" count="1" selected="0">
            <x v="0"/>
          </reference>
        </references>
      </pivotArea>
    </chartFormat>
    <chartFormat chart="3" format="13" series="1">
      <pivotArea type="data" outline="0" fieldPosition="0">
        <references count="2">
          <reference field="4294967294" count="1" selected="0">
            <x v="0"/>
          </reference>
          <reference field="6" count="1" selected="0">
            <x v="1"/>
          </reference>
        </references>
      </pivotArea>
    </chartFormat>
    <chartFormat chart="3" format="14" series="1">
      <pivotArea type="data" outline="0" fieldPosition="0">
        <references count="2">
          <reference field="4294967294" count="1" selected="0">
            <x v="0"/>
          </reference>
          <reference field="6" count="1" selected="0">
            <x v="2"/>
          </reference>
        </references>
      </pivotArea>
    </chartFormat>
    <chartFormat chart="3" format="15" series="1">
      <pivotArea type="data" outline="0" fieldPosition="0">
        <references count="2">
          <reference field="4294967294" count="1" selected="0">
            <x v="0"/>
          </reference>
          <reference field="6" count="1" selected="0">
            <x v="3"/>
          </reference>
        </references>
      </pivotArea>
    </chartFormat>
    <chartFormat chart="3" format="16" series="1">
      <pivotArea type="data" outline="0" fieldPosition="0">
        <references count="2">
          <reference field="4294967294" count="1" selected="0">
            <x v="0"/>
          </reference>
          <reference field="6" count="1" selected="0">
            <x v="4"/>
          </reference>
        </references>
      </pivotArea>
    </chartFormat>
    <chartFormat chart="3" format="17"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in_Words1" xr10:uid="{3050D924-D161-45EF-BFCC-6B2191EBD3BD}" sourceName="Month in Words">
  <pivotTables>
    <pivotTable tabId="3" name="performing city"/>
    <pivotTable tabId="3" name="price per unit"/>
    <pivotTable tabId="3" name="Profit by regions"/>
    <pivotTable tabId="3" name="profit by retailer"/>
    <pivotTable tabId="3" name="underperforming city"/>
    <pivotTable tabId="3" name="kpis"/>
    <pivotTable tabId="3" name="revenue vs profit by Region"/>
    <pivotTable tabId="3" name="revenue vs profit by Retailer"/>
    <pivotTable tabId="12" name="sales vs operating profit by region"/>
    <pivotTable tabId="12" name="sales vs operating profit by retailer"/>
  </pivotTables>
  <data>
    <tabular pivotCacheId="1773403644">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FBC2F239-F44E-4528-8FCB-8E9C525DB375}" sourceName="Beverage Brand">
  <pivotTables>
    <pivotTable tabId="12" name="sales vs operating profit by retailer"/>
    <pivotTable tabId="12" name="sales vs operating profit by region"/>
    <pivotTable tabId="3" name="revenue vs profit by Region"/>
    <pivotTable tabId="3" name="revenue vs profit by Retailer"/>
  </pivotTables>
  <data>
    <tabular pivotCacheId="1773403644">
      <items count="6">
        <i x="0" s="1"/>
        <i x="5" s="1"/>
        <i x="1" s="1"/>
        <i x="3"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1" xr10:uid="{9DC71204-8466-44BD-BF70-F93E6A1DC225}" sourceName="Beverage Brand">
  <pivotTables>
    <pivotTable tabId="12" name="PivotTable24"/>
    <pivotTable tabId="12" name="PivotTable25"/>
  </pivotTables>
  <data>
    <tabular pivotCacheId="1773403644">
      <items count="6">
        <i x="0" s="1"/>
        <i x="5"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in Words 1" xr10:uid="{02FCD2E3-DB83-462D-B3D2-7314A17B0ED9}" cache="Slicer_Month_in_Words1" caption="Sales Analysis" columnCount="6" showCaption="0" rowHeight="13398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in Words 3" xr10:uid="{B173906C-EAB6-4E85-9069-48C9F5B183C6}" cache="Slicer_Month_in_Words1" caption="Sales Analysis -2" columnCount="12" showCaption="0" rowHeight="1339850"/>
  <slicer name="Beverage Brand" xr10:uid="{A84559C9-A81C-4FDD-A076-7BFAF35526EF}" cache="Slicer_Beverage_Brand" caption="Beverage Brand" showCaption="0" rowHeight="13398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verage Brand 1" xr10:uid="{27B9CFF6-15A1-4B92-9E11-828A874065B4}" cache="Slicer_Beverage_Brand1" caption="Beverage Brand" showCaption="0" style="SlicerStyleLight1 2 2"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A18680-17E1-4520-B429-54FC70D5528A}" name="Table1" displayName="Table1" ref="A1:P3889" totalsRowShown="0" headerRowDxfId="37" dataDxfId="36">
  <autoFilter ref="A1:P3889" xr:uid="{60A18680-17E1-4520-B429-54FC70D5528A}"/>
  <tableColumns count="16">
    <tableColumn id="1" xr3:uid="{5ED3AFFB-1635-4283-B517-D79A0CB9A88B}" name="Retailer" dataDxfId="35"/>
    <tableColumn id="2" xr3:uid="{DB59AA50-CA8A-47A5-8B4B-BB03F6005841}" name="Retailer ID" dataDxfId="34"/>
    <tableColumn id="3" xr3:uid="{47F06A92-45DD-42B4-8D3E-174487339ACB}" name="Invoice Date" dataDxfId="33"/>
    <tableColumn id="4" xr3:uid="{53DCD471-F494-4BE4-80AF-F066022D8E52}" name="Region" dataDxfId="32"/>
    <tableColumn id="5" xr3:uid="{89B6625F-1E5E-475B-9D6F-FA4315F084A2}" name="State" dataDxfId="31"/>
    <tableColumn id="6" xr3:uid="{187ADBB9-5FCC-418E-8950-CB50EA23B89E}" name="City" dataDxfId="30"/>
    <tableColumn id="7" xr3:uid="{58004C63-FD0F-41F6-B680-4A50F6AF453C}" name="Beverage Brand" dataDxfId="29"/>
    <tableColumn id="8" xr3:uid="{AFED71D3-140F-434A-B819-324377F045D0}" name="Price per Unit" dataDxfId="28"/>
    <tableColumn id="15" xr3:uid="{9E747BF6-D172-4E8D-844F-F7EF83076A9E}" name="Formated Price Per Unit" dataDxfId="27">
      <calculatedColumnFormula>ROUND(Table1[[#This Row],[Price per Unit]],2)</calculatedColumnFormula>
    </tableColumn>
    <tableColumn id="9" xr3:uid="{55AA15AD-F27A-475A-9A79-478C6E0F6450}" name="Units Sold" dataDxfId="26"/>
    <tableColumn id="10" xr3:uid="{80E5C356-F7BD-4D51-B522-385F21F1A65B}" name="Total Sales" dataDxfId="25">
      <calculatedColumnFormula>H2*J2</calculatedColumnFormula>
    </tableColumn>
    <tableColumn id="11" xr3:uid="{7F97A63E-39B1-442C-8A2B-4904EB12EAD1}" name="Operating Profit" dataDxfId="24">
      <calculatedColumnFormula>K2*M2</calculatedColumnFormula>
    </tableColumn>
    <tableColumn id="12" xr3:uid="{38CB7C8A-8E4D-4D8E-86BF-F954D0398609}" name="Operating Margin" dataDxfId="23"/>
    <tableColumn id="13" xr3:uid="{1703DE88-E821-4BD1-93B7-1BF2B73EFEA0}" name="Year">
      <calculatedColumnFormula>YEAR(C2)</calculatedColumnFormula>
    </tableColumn>
    <tableColumn id="14" xr3:uid="{2B2A04C4-95A2-4B84-8BEF-F8F60A2BAE72}" name="Month">
      <calculatedColumnFormula>MONTH(C2)</calculatedColumnFormula>
    </tableColumn>
    <tableColumn id="16" xr3:uid="{01E62309-4C21-4940-A8AA-A001C1D2E74A}" name="Month in Words" dataDxfId="22">
      <calculatedColumnFormula>TEXT(DATE(Table1[[#This Row],[Year]],Table1[[#This Row],[Month]],1),"mmm")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2292B6-4F52-46B8-9977-7F69D95C4153}" name="Table3" displayName="Table3" ref="D5:I17" totalsRowShown="0" headerRowDxfId="10" dataDxfId="9">
  <autoFilter ref="D5:I17" xr:uid="{A72292B6-4F52-46B8-9977-7F69D95C4153}"/>
  <tableColumns count="6">
    <tableColumn id="1" xr3:uid="{B0D91E56-FA3A-421E-856F-34039984FBDF}" name="Month" dataDxfId="16">
      <calculatedColumnFormula>'Sales &amp; Profitability Analysis'!BE7</calculatedColumnFormula>
    </tableColumn>
    <tableColumn id="2" xr3:uid="{DFCE5B78-7B60-45CB-BBFF-C5AF9F989D1F}" name="Midwest" dataDxfId="15">
      <calculatedColumnFormula>'Sales &amp; Profitability Analysis'!BF7</calculatedColumnFormula>
    </tableColumn>
    <tableColumn id="3" xr3:uid="{341AE2E8-2838-4C16-BC9C-2948FD6B918E}" name="Northeast" dataDxfId="14">
      <calculatedColumnFormula>'Sales &amp; Profitability Analysis'!BG7</calculatedColumnFormula>
    </tableColumn>
    <tableColumn id="4" xr3:uid="{8E8305F0-57A2-43FE-82F8-8AE9482D627E}" name="South" dataDxfId="13">
      <calculatedColumnFormula>'Sales &amp; Profitability Analysis'!BH7</calculatedColumnFormula>
    </tableColumn>
    <tableColumn id="5" xr3:uid="{7304156B-00DA-4BA0-9E25-4A7238009D6F}" name="Southeast" dataDxfId="12">
      <calculatedColumnFormula>'Sales &amp; Profitability Analysis'!BI7</calculatedColumnFormula>
    </tableColumn>
    <tableColumn id="6" xr3:uid="{6CBF7952-2E22-452B-B1C1-A34A55D03693}" name="West" dataDxfId="11">
      <calculatedColumnFormula>'Sales &amp; Profitability Analysis'!BJ7</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D639C56-A599-4D4F-A05B-125BCDECC081}" name="Table4" displayName="Table4" ref="K5:O17" totalsRowShown="0" headerRowDxfId="3" dataDxfId="2">
  <autoFilter ref="K5:O17" xr:uid="{3D639C56-A599-4D4F-A05B-125BCDECC081}"/>
  <tableColumns count="5">
    <tableColumn id="1" xr3:uid="{0A6BD62A-D01B-4ECD-AAA6-42DD9F9ADC2C}" name="Month" dataDxfId="8">
      <calculatedColumnFormula>'Sales &amp; Profitability Analysis'!BM7</calculatedColumnFormula>
    </tableColumn>
    <tableColumn id="2" xr3:uid="{0C043088-2443-4B51-95E1-BB4385D109C0}" name="BevCo" dataDxfId="7">
      <calculatedColumnFormula>'Sales &amp; Profitability Analysis'!BN7</calculatedColumnFormula>
    </tableColumn>
    <tableColumn id="3" xr3:uid="{10D51AA0-F9D8-48B2-BC9E-31703576CB64}" name="DreamCo" dataDxfId="6">
      <calculatedColumnFormula>'Sales &amp; Profitability Analysis'!BO7</calculatedColumnFormula>
    </tableColumn>
    <tableColumn id="4" xr3:uid="{01CBB70B-2ABE-4424-9BF6-BC93F94A3953}" name="FizzySip" dataDxfId="5">
      <calculatedColumnFormula>'Sales &amp; Profitability Analysis'!BP7</calculatedColumnFormula>
    </tableColumn>
    <tableColumn id="5" xr3:uid="{156EC555-45D2-4149-93D5-A978E554083A}" name="Sodapop" dataDxfId="4">
      <calculatedColumnFormula>'Sales &amp; Profitability Analysis'!BQ7</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Custom 3">
      <a:majorFont>
        <a:latin typeface="Plus Jakarta Sans"/>
        <a:ea typeface="Calibri"/>
        <a:cs typeface="Calibri"/>
      </a:majorFont>
      <a:minorFont>
        <a:latin typeface="Plus Jakarta Sans"/>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drawing" Target="../drawings/drawing2.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20.xml"/><Relationship Id="rId7" Type="http://schemas.openxmlformats.org/officeDocument/2006/relationships/printerSettings" Target="../printerSettings/printerSettings1.bin"/><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ivotTable" Target="../pivotTables/pivotTable23.xml"/><Relationship Id="rId5" Type="http://schemas.openxmlformats.org/officeDocument/2006/relationships/pivotTable" Target="../pivotTables/pivotTable22.xml"/><Relationship Id="rId4" Type="http://schemas.openxmlformats.org/officeDocument/2006/relationships/pivotTable" Target="../pivotTables/pivotTable2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9.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889"/>
  <sheetViews>
    <sheetView topLeftCell="F1" zoomScale="93" zoomScaleNormal="70" workbookViewId="0">
      <selection sqref="A1:O1"/>
    </sheetView>
  </sheetViews>
  <sheetFormatPr defaultColWidth="14.3828125" defaultRowHeight="15" customHeight="1"/>
  <cols>
    <col min="1" max="1" width="11.69140625" customWidth="1"/>
    <col min="2" max="2" width="13.921875" customWidth="1"/>
    <col min="3" max="3" width="15.765625" style="12" customWidth="1"/>
    <col min="4" max="4" width="11.07421875" customWidth="1"/>
    <col min="5" max="5" width="14.3046875" customWidth="1"/>
    <col min="6" max="6" width="13" customWidth="1"/>
    <col min="7" max="7" width="18.69140625" customWidth="1"/>
    <col min="8" max="8" width="16.69140625" style="45" customWidth="1"/>
    <col min="9" max="9" width="25.4609375" style="45" customWidth="1"/>
    <col min="10" max="10" width="13.765625" customWidth="1"/>
    <col min="11" max="11" width="14.3046875" customWidth="1"/>
    <col min="12" max="12" width="18.921875" customWidth="1"/>
    <col min="13" max="13" width="20.3046875" customWidth="1"/>
    <col min="14" max="14" width="9" customWidth="1"/>
    <col min="15" max="15" width="11.07421875" customWidth="1"/>
    <col min="16" max="16" width="28.921875" customWidth="1"/>
    <col min="17" max="17" width="5.07421875" customWidth="1"/>
    <col min="18" max="18" width="13" customWidth="1"/>
    <col min="19" max="19" width="9.07421875" customWidth="1"/>
    <col min="20" max="20" width="14.3046875" customWidth="1"/>
    <col min="21" max="21" width="14" customWidth="1"/>
    <col min="22" max="22" width="8.61328125" customWidth="1"/>
    <col min="25" max="25" width="19.3828125" customWidth="1"/>
    <col min="26" max="26" width="83" customWidth="1"/>
    <col min="27" max="27" width="10" customWidth="1"/>
    <col min="28" max="28" width="14.765625" customWidth="1"/>
    <col min="29" max="29" width="16.07421875" customWidth="1"/>
  </cols>
  <sheetData>
    <row r="1" spans="1:29" ht="21">
      <c r="A1" s="1" t="s">
        <v>0</v>
      </c>
      <c r="B1" s="1" t="s">
        <v>1</v>
      </c>
      <c r="C1" s="11" t="s">
        <v>2</v>
      </c>
      <c r="D1" s="1" t="s">
        <v>3</v>
      </c>
      <c r="E1" s="1" t="s">
        <v>4</v>
      </c>
      <c r="F1" s="1" t="s">
        <v>5</v>
      </c>
      <c r="G1" s="1" t="s">
        <v>6</v>
      </c>
      <c r="H1" s="46" t="s">
        <v>7</v>
      </c>
      <c r="I1" s="43" t="s">
        <v>185</v>
      </c>
      <c r="J1" s="1" t="s">
        <v>8</v>
      </c>
      <c r="K1" s="1" t="s">
        <v>9</v>
      </c>
      <c r="L1" s="1" t="s">
        <v>10</v>
      </c>
      <c r="M1" s="1" t="s">
        <v>11</v>
      </c>
      <c r="N1" s="1" t="s">
        <v>128</v>
      </c>
      <c r="O1" s="1" t="s">
        <v>129</v>
      </c>
      <c r="P1" s="50" t="s">
        <v>194</v>
      </c>
      <c r="AB1" s="32"/>
      <c r="AC1" s="32"/>
    </row>
    <row r="2" spans="1:29" ht="21">
      <c r="A2" s="2" t="s">
        <v>12</v>
      </c>
      <c r="B2" s="2">
        <v>1185732</v>
      </c>
      <c r="C2" s="3">
        <v>44210</v>
      </c>
      <c r="D2" s="2" t="s">
        <v>13</v>
      </c>
      <c r="E2" s="2" t="s">
        <v>14</v>
      </c>
      <c r="F2" s="2" t="s">
        <v>14</v>
      </c>
      <c r="G2" s="2" t="s">
        <v>15</v>
      </c>
      <c r="H2" s="44">
        <v>0.5</v>
      </c>
      <c r="I2" s="44">
        <f>ROUND(Table1[[#This Row],[Price per Unit]],2)</f>
        <v>0.5</v>
      </c>
      <c r="J2" s="4">
        <v>12000</v>
      </c>
      <c r="K2" s="5">
        <f t="shared" ref="K2:K256" si="0">H2*J2</f>
        <v>6000</v>
      </c>
      <c r="L2" s="5">
        <f t="shared" ref="L2:L256" si="1">K2*M2</f>
        <v>3000</v>
      </c>
      <c r="M2" s="6">
        <v>0.5</v>
      </c>
      <c r="N2">
        <f>YEAR(C2)</f>
        <v>2021</v>
      </c>
      <c r="O2">
        <f>MONTH(C2)</f>
        <v>1</v>
      </c>
      <c r="P2" s="49" t="str">
        <f>TEXT(DATE(Table1[[#This Row],[Year]],Table1[[#This Row],[Month]],1),"mmm")</f>
        <v>Jan</v>
      </c>
    </row>
    <row r="3" spans="1:29" ht="21">
      <c r="A3" s="2" t="s">
        <v>12</v>
      </c>
      <c r="B3" s="2">
        <v>1185732</v>
      </c>
      <c r="C3" s="3">
        <v>44210</v>
      </c>
      <c r="D3" s="2" t="s">
        <v>13</v>
      </c>
      <c r="E3" s="2" t="s">
        <v>14</v>
      </c>
      <c r="F3" s="2" t="s">
        <v>14</v>
      </c>
      <c r="G3" s="2" t="s">
        <v>16</v>
      </c>
      <c r="H3" s="44">
        <v>0.5</v>
      </c>
      <c r="I3" s="44">
        <f>ROUND(Table1[[#This Row],[Price per Unit]],2)</f>
        <v>0.5</v>
      </c>
      <c r="J3" s="4">
        <v>10000</v>
      </c>
      <c r="K3" s="5">
        <f t="shared" si="0"/>
        <v>5000</v>
      </c>
      <c r="L3" s="5">
        <f t="shared" si="1"/>
        <v>1500</v>
      </c>
      <c r="M3" s="6">
        <v>0.3</v>
      </c>
      <c r="N3">
        <f t="shared" ref="N3:N66" si="2">YEAR(C3)</f>
        <v>2021</v>
      </c>
      <c r="O3">
        <f t="shared" ref="O3:O66" si="3">MONTH(C3)</f>
        <v>1</v>
      </c>
      <c r="P3" s="49" t="str">
        <f>TEXT(DATE(Table1[[#This Row],[Year]],Table1[[#This Row],[Month]],1),"mmm")</f>
        <v>Jan</v>
      </c>
    </row>
    <row r="4" spans="1:29" ht="21">
      <c r="A4" s="2" t="s">
        <v>12</v>
      </c>
      <c r="B4" s="2">
        <v>1185732</v>
      </c>
      <c r="C4" s="3">
        <v>44210</v>
      </c>
      <c r="D4" s="2" t="s">
        <v>13</v>
      </c>
      <c r="E4" s="2" t="s">
        <v>14</v>
      </c>
      <c r="F4" s="2" t="s">
        <v>14</v>
      </c>
      <c r="G4" s="2" t="s">
        <v>17</v>
      </c>
      <c r="H4" s="44">
        <v>0.4</v>
      </c>
      <c r="I4" s="44">
        <f>ROUND(Table1[[#This Row],[Price per Unit]],2)</f>
        <v>0.4</v>
      </c>
      <c r="J4" s="4">
        <v>10000</v>
      </c>
      <c r="K4" s="5">
        <f t="shared" si="0"/>
        <v>4000</v>
      </c>
      <c r="L4" s="5">
        <f t="shared" si="1"/>
        <v>1400</v>
      </c>
      <c r="M4" s="6">
        <v>0.35</v>
      </c>
      <c r="N4">
        <f t="shared" si="2"/>
        <v>2021</v>
      </c>
      <c r="O4">
        <f t="shared" si="3"/>
        <v>1</v>
      </c>
      <c r="P4" s="49" t="str">
        <f>TEXT(DATE(Table1[[#This Row],[Year]],Table1[[#This Row],[Month]],1),"mmm")</f>
        <v>Jan</v>
      </c>
    </row>
    <row r="5" spans="1:29" ht="21">
      <c r="A5" s="2" t="s">
        <v>12</v>
      </c>
      <c r="B5" s="2">
        <v>1185732</v>
      </c>
      <c r="C5" s="3">
        <v>44210</v>
      </c>
      <c r="D5" s="2" t="s">
        <v>13</v>
      </c>
      <c r="E5" s="2" t="s">
        <v>14</v>
      </c>
      <c r="F5" s="2" t="s">
        <v>14</v>
      </c>
      <c r="G5" s="2" t="s">
        <v>18</v>
      </c>
      <c r="H5" s="44">
        <v>0.45</v>
      </c>
      <c r="I5" s="44">
        <f>ROUND(Table1[[#This Row],[Price per Unit]],2)</f>
        <v>0.45</v>
      </c>
      <c r="J5" s="4">
        <v>8500</v>
      </c>
      <c r="K5" s="5">
        <f t="shared" si="0"/>
        <v>3825</v>
      </c>
      <c r="L5" s="5">
        <f t="shared" si="1"/>
        <v>1338.75</v>
      </c>
      <c r="M5" s="6">
        <v>0.35</v>
      </c>
      <c r="N5">
        <f t="shared" si="2"/>
        <v>2021</v>
      </c>
      <c r="O5">
        <f t="shared" si="3"/>
        <v>1</v>
      </c>
      <c r="P5" s="49" t="str">
        <f>TEXT(DATE(Table1[[#This Row],[Year]],Table1[[#This Row],[Month]],1),"mmm")</f>
        <v>Jan</v>
      </c>
    </row>
    <row r="6" spans="1:29" ht="21">
      <c r="A6" s="2" t="s">
        <v>12</v>
      </c>
      <c r="B6" s="2">
        <v>1185732</v>
      </c>
      <c r="C6" s="3">
        <v>44210</v>
      </c>
      <c r="D6" s="2" t="s">
        <v>13</v>
      </c>
      <c r="E6" s="2" t="s">
        <v>14</v>
      </c>
      <c r="F6" s="2" t="s">
        <v>14</v>
      </c>
      <c r="G6" s="2" t="s">
        <v>19</v>
      </c>
      <c r="H6" s="44">
        <v>0.6</v>
      </c>
      <c r="I6" s="44">
        <f>ROUND(Table1[[#This Row],[Price per Unit]],2)</f>
        <v>0.6</v>
      </c>
      <c r="J6" s="4">
        <v>9000</v>
      </c>
      <c r="K6" s="5">
        <f t="shared" si="0"/>
        <v>5400</v>
      </c>
      <c r="L6" s="5">
        <f t="shared" si="1"/>
        <v>1620</v>
      </c>
      <c r="M6" s="6">
        <v>0.3</v>
      </c>
      <c r="N6">
        <f t="shared" si="2"/>
        <v>2021</v>
      </c>
      <c r="O6">
        <f t="shared" si="3"/>
        <v>1</v>
      </c>
      <c r="P6" s="49" t="str">
        <f>TEXT(DATE(Table1[[#This Row],[Year]],Table1[[#This Row],[Month]],1),"mmm")</f>
        <v>Jan</v>
      </c>
      <c r="Y6" s="36" t="s">
        <v>165</v>
      </c>
      <c r="Z6" s="32" t="s">
        <v>166</v>
      </c>
    </row>
    <row r="7" spans="1:29" ht="21">
      <c r="A7" s="2" t="s">
        <v>12</v>
      </c>
      <c r="B7" s="2">
        <v>1185732</v>
      </c>
      <c r="C7" s="3">
        <v>44210</v>
      </c>
      <c r="D7" s="2" t="s">
        <v>13</v>
      </c>
      <c r="E7" s="2" t="s">
        <v>14</v>
      </c>
      <c r="F7" s="2" t="s">
        <v>14</v>
      </c>
      <c r="G7" s="2" t="s">
        <v>20</v>
      </c>
      <c r="H7" s="44">
        <v>0.5</v>
      </c>
      <c r="I7" s="44">
        <f>ROUND(Table1[[#This Row],[Price per Unit]],2)</f>
        <v>0.5</v>
      </c>
      <c r="J7" s="4">
        <v>10000</v>
      </c>
      <c r="K7" s="5">
        <f t="shared" si="0"/>
        <v>5000</v>
      </c>
      <c r="L7" s="5">
        <f t="shared" si="1"/>
        <v>1250</v>
      </c>
      <c r="M7" s="6">
        <v>0.25</v>
      </c>
      <c r="N7">
        <f t="shared" si="2"/>
        <v>2021</v>
      </c>
      <c r="O7">
        <f t="shared" si="3"/>
        <v>1</v>
      </c>
      <c r="P7" s="49" t="str">
        <f>TEXT(DATE(Table1[[#This Row],[Year]],Table1[[#This Row],[Month]],1),"mmm")</f>
        <v>Jan</v>
      </c>
    </row>
    <row r="8" spans="1:29" ht="21">
      <c r="A8" s="2" t="s">
        <v>12</v>
      </c>
      <c r="B8" s="2">
        <v>1185732</v>
      </c>
      <c r="C8" s="3">
        <v>44239</v>
      </c>
      <c r="D8" s="2" t="s">
        <v>13</v>
      </c>
      <c r="E8" s="2" t="s">
        <v>14</v>
      </c>
      <c r="F8" s="2" t="s">
        <v>14</v>
      </c>
      <c r="G8" s="2" t="s">
        <v>15</v>
      </c>
      <c r="H8" s="44">
        <v>0.5</v>
      </c>
      <c r="I8" s="44">
        <f>ROUND(Table1[[#This Row],[Price per Unit]],2)</f>
        <v>0.5</v>
      </c>
      <c r="J8" s="4">
        <v>12500</v>
      </c>
      <c r="K8" s="5">
        <f t="shared" si="0"/>
        <v>6250</v>
      </c>
      <c r="L8" s="5">
        <f t="shared" si="1"/>
        <v>3125</v>
      </c>
      <c r="M8" s="6">
        <v>0.5</v>
      </c>
      <c r="N8">
        <f t="shared" si="2"/>
        <v>2021</v>
      </c>
      <c r="O8">
        <f t="shared" si="3"/>
        <v>2</v>
      </c>
      <c r="P8" s="49" t="str">
        <f>TEXT(DATE(Table1[[#This Row],[Year]],Table1[[#This Row],[Month]],1),"mmm")</f>
        <v>Feb</v>
      </c>
      <c r="Y8" s="94" t="s">
        <v>167</v>
      </c>
      <c r="Z8" s="94"/>
    </row>
    <row r="9" spans="1:29" ht="21">
      <c r="A9" s="2" t="s">
        <v>12</v>
      </c>
      <c r="B9" s="2">
        <v>1185732</v>
      </c>
      <c r="C9" s="3">
        <v>44239</v>
      </c>
      <c r="D9" s="2" t="s">
        <v>13</v>
      </c>
      <c r="E9" s="2" t="s">
        <v>14</v>
      </c>
      <c r="F9" s="2" t="s">
        <v>14</v>
      </c>
      <c r="G9" s="2" t="s">
        <v>16</v>
      </c>
      <c r="H9" s="44">
        <v>0.5</v>
      </c>
      <c r="I9" s="44">
        <f>ROUND(Table1[[#This Row],[Price per Unit]],2)</f>
        <v>0.5</v>
      </c>
      <c r="J9" s="4">
        <v>9000</v>
      </c>
      <c r="K9" s="5">
        <f t="shared" si="0"/>
        <v>4500</v>
      </c>
      <c r="L9" s="5">
        <f t="shared" si="1"/>
        <v>1350</v>
      </c>
      <c r="M9" s="6">
        <v>0.3</v>
      </c>
      <c r="N9">
        <f t="shared" si="2"/>
        <v>2021</v>
      </c>
      <c r="O9">
        <f t="shared" si="3"/>
        <v>2</v>
      </c>
      <c r="P9" s="49" t="str">
        <f>TEXT(DATE(Table1[[#This Row],[Year]],Table1[[#This Row],[Month]],1),"mmm")</f>
        <v>Feb</v>
      </c>
    </row>
    <row r="10" spans="1:29" ht="21">
      <c r="A10" s="2" t="s">
        <v>12</v>
      </c>
      <c r="B10" s="2">
        <v>1185732</v>
      </c>
      <c r="C10" s="3">
        <v>44239</v>
      </c>
      <c r="D10" s="2" t="s">
        <v>13</v>
      </c>
      <c r="E10" s="2" t="s">
        <v>14</v>
      </c>
      <c r="F10" s="2" t="s">
        <v>14</v>
      </c>
      <c r="G10" s="2" t="s">
        <v>17</v>
      </c>
      <c r="H10" s="44">
        <v>0.4</v>
      </c>
      <c r="I10" s="44">
        <f>ROUND(Table1[[#This Row],[Price per Unit]],2)</f>
        <v>0.4</v>
      </c>
      <c r="J10" s="4">
        <v>9500</v>
      </c>
      <c r="K10" s="5">
        <f t="shared" si="0"/>
        <v>3800</v>
      </c>
      <c r="L10" s="5">
        <f t="shared" si="1"/>
        <v>1330</v>
      </c>
      <c r="M10" s="6">
        <v>0.35</v>
      </c>
      <c r="N10">
        <f t="shared" si="2"/>
        <v>2021</v>
      </c>
      <c r="O10">
        <f t="shared" si="3"/>
        <v>2</v>
      </c>
      <c r="P10" s="49" t="str">
        <f>TEXT(DATE(Table1[[#This Row],[Year]],Table1[[#This Row],[Month]],1),"mmm")</f>
        <v>Feb</v>
      </c>
      <c r="Y10" s="34" t="s">
        <v>7</v>
      </c>
      <c r="Z10" s="32" t="s">
        <v>164</v>
      </c>
    </row>
    <row r="11" spans="1:29" ht="21">
      <c r="A11" s="2" t="s">
        <v>12</v>
      </c>
      <c r="B11" s="2">
        <v>1185732</v>
      </c>
      <c r="C11" s="3">
        <v>44239</v>
      </c>
      <c r="D11" s="2" t="s">
        <v>13</v>
      </c>
      <c r="E11" s="2" t="s">
        <v>14</v>
      </c>
      <c r="F11" s="2" t="s">
        <v>14</v>
      </c>
      <c r="G11" s="2" t="s">
        <v>18</v>
      </c>
      <c r="H11" s="44">
        <v>0.45</v>
      </c>
      <c r="I11" s="44">
        <f>ROUND(Table1[[#This Row],[Price per Unit]],2)</f>
        <v>0.45</v>
      </c>
      <c r="J11" s="4">
        <v>8250</v>
      </c>
      <c r="K11" s="5">
        <f t="shared" si="0"/>
        <v>3712.5</v>
      </c>
      <c r="L11" s="5">
        <f t="shared" si="1"/>
        <v>1299.375</v>
      </c>
      <c r="M11" s="6">
        <v>0.35</v>
      </c>
      <c r="N11">
        <f t="shared" si="2"/>
        <v>2021</v>
      </c>
      <c r="O11">
        <f t="shared" si="3"/>
        <v>2</v>
      </c>
      <c r="P11" s="49" t="str">
        <f>TEXT(DATE(Table1[[#This Row],[Year]],Table1[[#This Row],[Month]],1),"mmm")</f>
        <v>Feb</v>
      </c>
    </row>
    <row r="12" spans="1:29" ht="21">
      <c r="A12" s="2" t="s">
        <v>12</v>
      </c>
      <c r="B12" s="2">
        <v>1185732</v>
      </c>
      <c r="C12" s="3">
        <v>44239</v>
      </c>
      <c r="D12" s="2" t="s">
        <v>13</v>
      </c>
      <c r="E12" s="2" t="s">
        <v>14</v>
      </c>
      <c r="F12" s="2" t="s">
        <v>14</v>
      </c>
      <c r="G12" s="2" t="s">
        <v>19</v>
      </c>
      <c r="H12" s="44">
        <v>0.6</v>
      </c>
      <c r="I12" s="44">
        <f>ROUND(Table1[[#This Row],[Price per Unit]],2)</f>
        <v>0.6</v>
      </c>
      <c r="J12" s="4">
        <v>9000</v>
      </c>
      <c r="K12" s="5">
        <f t="shared" si="0"/>
        <v>5400</v>
      </c>
      <c r="L12" s="5">
        <f t="shared" si="1"/>
        <v>1620</v>
      </c>
      <c r="M12" s="6">
        <v>0.3</v>
      </c>
      <c r="N12">
        <f t="shared" si="2"/>
        <v>2021</v>
      </c>
      <c r="O12">
        <f t="shared" si="3"/>
        <v>2</v>
      </c>
      <c r="P12" s="49" t="str">
        <f>TEXT(DATE(Table1[[#This Row],[Year]],Table1[[#This Row],[Month]],1),"mmm")</f>
        <v>Feb</v>
      </c>
      <c r="Y12" s="33" t="s">
        <v>8</v>
      </c>
      <c r="Z12" s="32" t="s">
        <v>161</v>
      </c>
    </row>
    <row r="13" spans="1:29" ht="21">
      <c r="A13" s="2" t="s">
        <v>12</v>
      </c>
      <c r="B13" s="2">
        <v>1185732</v>
      </c>
      <c r="C13" s="3">
        <v>44239</v>
      </c>
      <c r="D13" s="2" t="s">
        <v>13</v>
      </c>
      <c r="E13" s="2" t="s">
        <v>14</v>
      </c>
      <c r="F13" s="2" t="s">
        <v>14</v>
      </c>
      <c r="G13" s="2" t="s">
        <v>20</v>
      </c>
      <c r="H13" s="44">
        <v>0.5</v>
      </c>
      <c r="I13" s="44">
        <f>ROUND(Table1[[#This Row],[Price per Unit]],2)</f>
        <v>0.5</v>
      </c>
      <c r="J13" s="4">
        <v>10000</v>
      </c>
      <c r="K13" s="5">
        <f t="shared" si="0"/>
        <v>5000</v>
      </c>
      <c r="L13" s="5">
        <f t="shared" si="1"/>
        <v>1250</v>
      </c>
      <c r="M13" s="6">
        <v>0.25</v>
      </c>
      <c r="N13">
        <f t="shared" si="2"/>
        <v>2021</v>
      </c>
      <c r="O13">
        <f t="shared" si="3"/>
        <v>2</v>
      </c>
      <c r="P13" s="49" t="str">
        <f>TEXT(DATE(Table1[[#This Row],[Year]],Table1[[#This Row],[Month]],1),"mmm")</f>
        <v>Feb</v>
      </c>
    </row>
    <row r="14" spans="1:29" ht="21">
      <c r="A14" s="2" t="s">
        <v>12</v>
      </c>
      <c r="B14" s="2">
        <v>1185732</v>
      </c>
      <c r="C14" s="3">
        <v>44265</v>
      </c>
      <c r="D14" s="2" t="s">
        <v>13</v>
      </c>
      <c r="E14" s="2" t="s">
        <v>14</v>
      </c>
      <c r="F14" s="2" t="s">
        <v>14</v>
      </c>
      <c r="G14" s="2" t="s">
        <v>15</v>
      </c>
      <c r="H14" s="44">
        <v>0.5</v>
      </c>
      <c r="I14" s="44">
        <f>ROUND(Table1[[#This Row],[Price per Unit]],2)</f>
        <v>0.5</v>
      </c>
      <c r="J14" s="4">
        <v>12200</v>
      </c>
      <c r="K14" s="5">
        <f t="shared" si="0"/>
        <v>6100</v>
      </c>
      <c r="L14" s="5">
        <f t="shared" si="1"/>
        <v>3050</v>
      </c>
      <c r="M14" s="6">
        <v>0.5</v>
      </c>
      <c r="N14">
        <f t="shared" si="2"/>
        <v>2021</v>
      </c>
      <c r="O14">
        <f t="shared" si="3"/>
        <v>3</v>
      </c>
      <c r="P14" s="49" t="str">
        <f>TEXT(DATE(Table1[[#This Row],[Year]],Table1[[#This Row],[Month]],1),"mmm")</f>
        <v>Mar</v>
      </c>
      <c r="Y14" s="33" t="s">
        <v>9</v>
      </c>
      <c r="Z14" s="61" t="s">
        <v>242</v>
      </c>
    </row>
    <row r="15" spans="1:29" ht="21">
      <c r="A15" s="2" t="s">
        <v>12</v>
      </c>
      <c r="B15" s="2">
        <v>1185732</v>
      </c>
      <c r="C15" s="3">
        <v>44265</v>
      </c>
      <c r="D15" s="2" t="s">
        <v>13</v>
      </c>
      <c r="E15" s="2" t="s">
        <v>14</v>
      </c>
      <c r="F15" s="2" t="s">
        <v>14</v>
      </c>
      <c r="G15" s="2" t="s">
        <v>16</v>
      </c>
      <c r="H15" s="44">
        <v>0.5</v>
      </c>
      <c r="I15" s="44">
        <f>ROUND(Table1[[#This Row],[Price per Unit]],2)</f>
        <v>0.5</v>
      </c>
      <c r="J15" s="4">
        <v>9250</v>
      </c>
      <c r="K15" s="5">
        <f t="shared" si="0"/>
        <v>4625</v>
      </c>
      <c r="L15" s="5">
        <f t="shared" si="1"/>
        <v>1387.5</v>
      </c>
      <c r="M15" s="6">
        <v>0.3</v>
      </c>
      <c r="N15">
        <f t="shared" si="2"/>
        <v>2021</v>
      </c>
      <c r="O15">
        <f t="shared" si="3"/>
        <v>3</v>
      </c>
      <c r="P15" s="49" t="str">
        <f>TEXT(DATE(Table1[[#This Row],[Year]],Table1[[#This Row],[Month]],1),"mmm")</f>
        <v>Mar</v>
      </c>
    </row>
    <row r="16" spans="1:29" ht="21">
      <c r="A16" s="2" t="s">
        <v>12</v>
      </c>
      <c r="B16" s="2">
        <v>1185732</v>
      </c>
      <c r="C16" s="3">
        <v>44265</v>
      </c>
      <c r="D16" s="2" t="s">
        <v>13</v>
      </c>
      <c r="E16" s="2" t="s">
        <v>14</v>
      </c>
      <c r="F16" s="2" t="s">
        <v>14</v>
      </c>
      <c r="G16" s="2" t="s">
        <v>17</v>
      </c>
      <c r="H16" s="44">
        <v>0.4</v>
      </c>
      <c r="I16" s="44">
        <f>ROUND(Table1[[#This Row],[Price per Unit]],2)</f>
        <v>0.4</v>
      </c>
      <c r="J16" s="4">
        <v>9500</v>
      </c>
      <c r="K16" s="5">
        <f t="shared" si="0"/>
        <v>3800</v>
      </c>
      <c r="L16" s="5">
        <f t="shared" si="1"/>
        <v>1330</v>
      </c>
      <c r="M16" s="6">
        <v>0.35</v>
      </c>
      <c r="N16">
        <f t="shared" si="2"/>
        <v>2021</v>
      </c>
      <c r="O16">
        <f t="shared" si="3"/>
        <v>3</v>
      </c>
      <c r="P16" s="49" t="str">
        <f>TEXT(DATE(Table1[[#This Row],[Year]],Table1[[#This Row],[Month]],1),"mmm")</f>
        <v>Mar</v>
      </c>
      <c r="Y16" s="33" t="s">
        <v>10</v>
      </c>
      <c r="Z16" s="32" t="s">
        <v>162</v>
      </c>
    </row>
    <row r="17" spans="1:26" ht="15.75" customHeight="1">
      <c r="A17" s="2" t="s">
        <v>12</v>
      </c>
      <c r="B17" s="2">
        <v>1185732</v>
      </c>
      <c r="C17" s="3">
        <v>44265</v>
      </c>
      <c r="D17" s="2" t="s">
        <v>13</v>
      </c>
      <c r="E17" s="2" t="s">
        <v>14</v>
      </c>
      <c r="F17" s="2" t="s">
        <v>14</v>
      </c>
      <c r="G17" s="2" t="s">
        <v>18</v>
      </c>
      <c r="H17" s="44">
        <v>0.45</v>
      </c>
      <c r="I17" s="44">
        <f>ROUND(Table1[[#This Row],[Price per Unit]],2)</f>
        <v>0.45</v>
      </c>
      <c r="J17" s="4">
        <v>8000</v>
      </c>
      <c r="K17" s="5">
        <f t="shared" si="0"/>
        <v>3600</v>
      </c>
      <c r="L17" s="5">
        <f t="shared" si="1"/>
        <v>1260</v>
      </c>
      <c r="M17" s="6">
        <v>0.35</v>
      </c>
      <c r="N17">
        <f t="shared" si="2"/>
        <v>2021</v>
      </c>
      <c r="O17">
        <f t="shared" si="3"/>
        <v>3</v>
      </c>
      <c r="P17" s="49" t="str">
        <f>TEXT(DATE(Table1[[#This Row],[Year]],Table1[[#This Row],[Month]],1),"mmm")</f>
        <v>Mar</v>
      </c>
      <c r="R17" s="7" t="str" cm="1">
        <f t="array" ref="R17:R70">_xlfn.UNIQUE(F:F)</f>
        <v>City</v>
      </c>
      <c r="S17" s="7" t="str" cm="1">
        <f t="array" ref="S17:S23">_xlfn.UNIQUE(D:D)</f>
        <v>Region</v>
      </c>
      <c r="T17" s="7" t="str" cm="1">
        <f t="array" ref="T17:T68">_xlfn.UNIQUE(E:E)</f>
        <v>State</v>
      </c>
      <c r="U17" s="7" t="str" cm="1">
        <f t="array" ref="U17:U24">_xlfn.UNIQUE(G:G)</f>
        <v>Beverage Brand</v>
      </c>
      <c r="V17" s="7" t="str" cm="1">
        <f t="array" ref="V17:V22">_xlfn.UNIQUE(A:A)</f>
        <v>Retailer</v>
      </c>
    </row>
    <row r="18" spans="1:26" ht="15.75" customHeight="1">
      <c r="A18" s="2" t="s">
        <v>12</v>
      </c>
      <c r="B18" s="2">
        <v>1185732</v>
      </c>
      <c r="C18" s="3">
        <v>44265</v>
      </c>
      <c r="D18" s="2" t="s">
        <v>13</v>
      </c>
      <c r="E18" s="2" t="s">
        <v>14</v>
      </c>
      <c r="F18" s="2" t="s">
        <v>14</v>
      </c>
      <c r="G18" s="2" t="s">
        <v>19</v>
      </c>
      <c r="H18" s="44">
        <v>0.6</v>
      </c>
      <c r="I18" s="44">
        <f>ROUND(Table1[[#This Row],[Price per Unit]],2)</f>
        <v>0.6</v>
      </c>
      <c r="J18" s="4">
        <v>8500</v>
      </c>
      <c r="K18" s="5">
        <f t="shared" si="0"/>
        <v>5100</v>
      </c>
      <c r="L18" s="5">
        <f t="shared" si="1"/>
        <v>1530</v>
      </c>
      <c r="M18" s="6">
        <v>0.3</v>
      </c>
      <c r="N18">
        <f t="shared" si="2"/>
        <v>2021</v>
      </c>
      <c r="O18">
        <f t="shared" si="3"/>
        <v>3</v>
      </c>
      <c r="P18" s="49" t="str">
        <f>TEXT(DATE(Table1[[#This Row],[Year]],Table1[[#This Row],[Month]],1),"mmm")</f>
        <v>Mar</v>
      </c>
      <c r="R18" s="7" t="str">
        <v>New York</v>
      </c>
      <c r="S18" s="7" t="str">
        <v>Northeast</v>
      </c>
      <c r="T18" s="7" t="str">
        <v>New York</v>
      </c>
      <c r="U18" s="7" t="str">
        <v>Coca-Cola</v>
      </c>
      <c r="V18" s="7" t="str">
        <v>Sodapop</v>
      </c>
      <c r="Y18" s="33" t="s">
        <v>11</v>
      </c>
      <c r="Z18" s="32" t="s">
        <v>163</v>
      </c>
    </row>
    <row r="19" spans="1:26" ht="15.75" customHeight="1">
      <c r="A19" s="2" t="s">
        <v>12</v>
      </c>
      <c r="B19" s="2">
        <v>1185732</v>
      </c>
      <c r="C19" s="3">
        <v>44265</v>
      </c>
      <c r="D19" s="2" t="s">
        <v>13</v>
      </c>
      <c r="E19" s="2" t="s">
        <v>14</v>
      </c>
      <c r="F19" s="2" t="s">
        <v>14</v>
      </c>
      <c r="G19" s="2" t="s">
        <v>20</v>
      </c>
      <c r="H19" s="44">
        <v>0.5</v>
      </c>
      <c r="I19" s="44">
        <f>ROUND(Table1[[#This Row],[Price per Unit]],2)</f>
        <v>0.5</v>
      </c>
      <c r="J19" s="4">
        <v>9500</v>
      </c>
      <c r="K19" s="5">
        <f t="shared" si="0"/>
        <v>4750</v>
      </c>
      <c r="L19" s="5">
        <f t="shared" si="1"/>
        <v>1187.5</v>
      </c>
      <c r="M19" s="6">
        <v>0.25</v>
      </c>
      <c r="N19">
        <f t="shared" si="2"/>
        <v>2021</v>
      </c>
      <c r="O19">
        <f t="shared" si="3"/>
        <v>3</v>
      </c>
      <c r="P19" s="49" t="str">
        <f>TEXT(DATE(Table1[[#This Row],[Year]],Table1[[#This Row],[Month]],1),"mmm")</f>
        <v>Mar</v>
      </c>
      <c r="R19" s="7" t="str">
        <v>Houston</v>
      </c>
      <c r="S19" s="7" t="str">
        <v>South</v>
      </c>
      <c r="T19" s="7" t="str">
        <v>Texas</v>
      </c>
      <c r="U19" s="7" t="str">
        <v>Diet Coke</v>
      </c>
      <c r="V19" s="7" t="str">
        <v>BevCo</v>
      </c>
    </row>
    <row r="20" spans="1:26" ht="15.75" customHeight="1">
      <c r="A20" s="2" t="s">
        <v>12</v>
      </c>
      <c r="B20" s="2">
        <v>1185732</v>
      </c>
      <c r="C20" s="3">
        <v>44297</v>
      </c>
      <c r="D20" s="2" t="s">
        <v>13</v>
      </c>
      <c r="E20" s="2" t="s">
        <v>14</v>
      </c>
      <c r="F20" s="2" t="s">
        <v>14</v>
      </c>
      <c r="G20" s="2" t="s">
        <v>15</v>
      </c>
      <c r="H20" s="44">
        <v>0.5</v>
      </c>
      <c r="I20" s="44">
        <f>ROUND(Table1[[#This Row],[Price per Unit]],2)</f>
        <v>0.5</v>
      </c>
      <c r="J20" s="4">
        <v>12000</v>
      </c>
      <c r="K20" s="5">
        <f t="shared" si="0"/>
        <v>6000</v>
      </c>
      <c r="L20" s="5">
        <f t="shared" si="1"/>
        <v>3000</v>
      </c>
      <c r="M20" s="6">
        <v>0.5</v>
      </c>
      <c r="N20">
        <f t="shared" si="2"/>
        <v>2021</v>
      </c>
      <c r="O20">
        <f t="shared" si="3"/>
        <v>4</v>
      </c>
      <c r="P20" s="49" t="str">
        <f>TEXT(DATE(Table1[[#This Row],[Year]],Table1[[#This Row],[Month]],1),"mmm")</f>
        <v>Apr</v>
      </c>
      <c r="R20" s="7" t="str">
        <v>San Francisco</v>
      </c>
      <c r="S20" s="7" t="str">
        <v>West</v>
      </c>
      <c r="T20" s="7" t="str">
        <v>California</v>
      </c>
      <c r="U20" s="7" t="str">
        <v>Sprite</v>
      </c>
      <c r="V20" s="7" t="str">
        <v>FizzySip</v>
      </c>
      <c r="Z20" s="37"/>
    </row>
    <row r="21" spans="1:26" ht="15.75" customHeight="1">
      <c r="A21" s="2" t="s">
        <v>12</v>
      </c>
      <c r="B21" s="2">
        <v>1185732</v>
      </c>
      <c r="C21" s="3">
        <v>44297</v>
      </c>
      <c r="D21" s="2" t="s">
        <v>13</v>
      </c>
      <c r="E21" s="2" t="s">
        <v>14</v>
      </c>
      <c r="F21" s="2" t="s">
        <v>14</v>
      </c>
      <c r="G21" s="2" t="s">
        <v>16</v>
      </c>
      <c r="H21" s="44">
        <v>0.5</v>
      </c>
      <c r="I21" s="44">
        <f>ROUND(Table1[[#This Row],[Price per Unit]],2)</f>
        <v>0.5</v>
      </c>
      <c r="J21" s="4">
        <v>9000</v>
      </c>
      <c r="K21" s="5">
        <f t="shared" si="0"/>
        <v>4500</v>
      </c>
      <c r="L21" s="5">
        <f t="shared" si="1"/>
        <v>1350</v>
      </c>
      <c r="M21" s="6">
        <v>0.3</v>
      </c>
      <c r="N21">
        <f t="shared" si="2"/>
        <v>2021</v>
      </c>
      <c r="O21">
        <f t="shared" si="3"/>
        <v>4</v>
      </c>
      <c r="P21" s="49" t="str">
        <f>TEXT(DATE(Table1[[#This Row],[Year]],Table1[[#This Row],[Month]],1),"mmm")</f>
        <v>Apr</v>
      </c>
      <c r="R21" s="7" t="str">
        <v>Los Angeles</v>
      </c>
      <c r="S21" s="7" t="str">
        <v>Midwest</v>
      </c>
      <c r="T21" s="7" t="str">
        <v>Illinois</v>
      </c>
      <c r="U21" s="7" t="str">
        <v>Fanta</v>
      </c>
      <c r="V21" s="7" t="str">
        <v>DreamCo</v>
      </c>
    </row>
    <row r="22" spans="1:26" ht="15.75" customHeight="1">
      <c r="A22" s="2" t="s">
        <v>12</v>
      </c>
      <c r="B22" s="2">
        <v>1185732</v>
      </c>
      <c r="C22" s="3">
        <v>44297</v>
      </c>
      <c r="D22" s="2" t="s">
        <v>13</v>
      </c>
      <c r="E22" s="2" t="s">
        <v>14</v>
      </c>
      <c r="F22" s="2" t="s">
        <v>14</v>
      </c>
      <c r="G22" s="2" t="s">
        <v>17</v>
      </c>
      <c r="H22" s="44">
        <v>0.4</v>
      </c>
      <c r="I22" s="44">
        <f>ROUND(Table1[[#This Row],[Price per Unit]],2)</f>
        <v>0.4</v>
      </c>
      <c r="J22" s="4">
        <v>9000</v>
      </c>
      <c r="K22" s="5">
        <f t="shared" si="0"/>
        <v>3600</v>
      </c>
      <c r="L22" s="5">
        <f t="shared" si="1"/>
        <v>1260</v>
      </c>
      <c r="M22" s="6">
        <v>0.35</v>
      </c>
      <c r="N22">
        <f t="shared" si="2"/>
        <v>2021</v>
      </c>
      <c r="O22">
        <f t="shared" si="3"/>
        <v>4</v>
      </c>
      <c r="P22" s="49" t="str">
        <f>TEXT(DATE(Table1[[#This Row],[Year]],Table1[[#This Row],[Month]],1),"mmm")</f>
        <v>Apr</v>
      </c>
      <c r="R22" s="7" t="str">
        <v>Chicago</v>
      </c>
      <c r="S22" s="9" t="str">
        <v>Southeast</v>
      </c>
      <c r="T22" s="7" t="str">
        <v>Pennsylvania</v>
      </c>
      <c r="U22" s="7" t="str">
        <v>Powerade</v>
      </c>
      <c r="V22" s="7">
        <v>0</v>
      </c>
      <c r="Y22" s="36" t="s">
        <v>168</v>
      </c>
      <c r="Z22" s="25" t="s">
        <v>169</v>
      </c>
    </row>
    <row r="23" spans="1:26" ht="15.75" customHeight="1">
      <c r="A23" s="2" t="s">
        <v>12</v>
      </c>
      <c r="B23" s="2">
        <v>1185732</v>
      </c>
      <c r="C23" s="3">
        <v>44297</v>
      </c>
      <c r="D23" s="2" t="s">
        <v>13</v>
      </c>
      <c r="E23" s="2" t="s">
        <v>14</v>
      </c>
      <c r="F23" s="2" t="s">
        <v>14</v>
      </c>
      <c r="G23" s="2" t="s">
        <v>18</v>
      </c>
      <c r="H23" s="44">
        <v>0.45</v>
      </c>
      <c r="I23" s="44">
        <f>ROUND(Table1[[#This Row],[Price per Unit]],2)</f>
        <v>0.45</v>
      </c>
      <c r="J23" s="4">
        <v>8250</v>
      </c>
      <c r="K23" s="5">
        <f t="shared" si="0"/>
        <v>3712.5</v>
      </c>
      <c r="L23" s="5">
        <f t="shared" si="1"/>
        <v>1299.375</v>
      </c>
      <c r="M23" s="6">
        <v>0.35</v>
      </c>
      <c r="N23">
        <f t="shared" si="2"/>
        <v>2021</v>
      </c>
      <c r="O23">
        <f t="shared" si="3"/>
        <v>4</v>
      </c>
      <c r="P23" s="49" t="str">
        <f>TEXT(DATE(Table1[[#This Row],[Year]],Table1[[#This Row],[Month]],1),"mmm")</f>
        <v>Apr</v>
      </c>
      <c r="R23" s="7" t="str">
        <v>Dallas</v>
      </c>
      <c r="S23" s="8">
        <v>0</v>
      </c>
      <c r="T23" s="8" t="str">
        <v>Nevada</v>
      </c>
      <c r="U23" s="7" t="str">
        <v>Dasani Water</v>
      </c>
      <c r="V23" s="10"/>
      <c r="W23" s="10"/>
      <c r="Y23" s="32" t="s">
        <v>170</v>
      </c>
      <c r="Z23" s="32" t="s">
        <v>171</v>
      </c>
    </row>
    <row r="24" spans="1:26" ht="15.75" customHeight="1">
      <c r="A24" s="2" t="s">
        <v>12</v>
      </c>
      <c r="B24" s="2">
        <v>1185732</v>
      </c>
      <c r="C24" s="3">
        <v>44297</v>
      </c>
      <c r="D24" s="2" t="s">
        <v>13</v>
      </c>
      <c r="E24" s="2" t="s">
        <v>14</v>
      </c>
      <c r="F24" s="2" t="s">
        <v>14</v>
      </c>
      <c r="G24" s="2" t="s">
        <v>19</v>
      </c>
      <c r="H24" s="44">
        <v>0.6</v>
      </c>
      <c r="I24" s="44">
        <f>ROUND(Table1[[#This Row],[Price per Unit]],2)</f>
        <v>0.6</v>
      </c>
      <c r="J24" s="4">
        <v>8250</v>
      </c>
      <c r="K24" s="5">
        <f t="shared" si="0"/>
        <v>4950</v>
      </c>
      <c r="L24" s="5">
        <f t="shared" si="1"/>
        <v>1485</v>
      </c>
      <c r="M24" s="6">
        <v>0.3</v>
      </c>
      <c r="N24">
        <f t="shared" si="2"/>
        <v>2021</v>
      </c>
      <c r="O24">
        <f t="shared" si="3"/>
        <v>4</v>
      </c>
      <c r="P24" s="49" t="str">
        <f>TEXT(DATE(Table1[[#This Row],[Year]],Table1[[#This Row],[Month]],1),"mmm")</f>
        <v>Apr</v>
      </c>
      <c r="R24" s="7" t="str">
        <v>Philadelphia</v>
      </c>
      <c r="S24" s="10"/>
      <c r="T24" s="7" t="str">
        <v>Colorado</v>
      </c>
      <c r="U24" s="8">
        <v>0</v>
      </c>
      <c r="V24" s="10"/>
      <c r="W24" s="10"/>
    </row>
    <row r="25" spans="1:26" ht="15.75" customHeight="1">
      <c r="A25" s="2" t="s">
        <v>12</v>
      </c>
      <c r="B25" s="2">
        <v>1185732</v>
      </c>
      <c r="C25" s="3">
        <v>44297</v>
      </c>
      <c r="D25" s="2" t="s">
        <v>13</v>
      </c>
      <c r="E25" s="2" t="s">
        <v>14</v>
      </c>
      <c r="F25" s="2" t="s">
        <v>14</v>
      </c>
      <c r="G25" s="2" t="s">
        <v>20</v>
      </c>
      <c r="H25" s="44">
        <v>0.5</v>
      </c>
      <c r="I25" s="44">
        <f>ROUND(Table1[[#This Row],[Price per Unit]],2)</f>
        <v>0.5</v>
      </c>
      <c r="J25" s="4">
        <v>9500</v>
      </c>
      <c r="K25" s="5">
        <f t="shared" si="0"/>
        <v>4750</v>
      </c>
      <c r="L25" s="5">
        <f t="shared" si="1"/>
        <v>1187.5</v>
      </c>
      <c r="M25" s="6">
        <v>0.25</v>
      </c>
      <c r="N25">
        <f t="shared" si="2"/>
        <v>2021</v>
      </c>
      <c r="O25">
        <f t="shared" si="3"/>
        <v>4</v>
      </c>
      <c r="P25" s="49" t="str">
        <f>TEXT(DATE(Table1[[#This Row],[Year]],Table1[[#This Row],[Month]],1),"mmm")</f>
        <v>Apr</v>
      </c>
      <c r="R25" s="7" t="str">
        <v>Las Vegas</v>
      </c>
      <c r="S25" s="10"/>
      <c r="T25" s="7" t="str">
        <v>Washington</v>
      </c>
      <c r="U25" s="10"/>
      <c r="V25" s="10"/>
      <c r="W25" s="10"/>
      <c r="Z25" s="35" t="s">
        <v>179</v>
      </c>
    </row>
    <row r="26" spans="1:26" ht="15.75" customHeight="1">
      <c r="A26" s="2" t="s">
        <v>12</v>
      </c>
      <c r="B26" s="2">
        <v>1185732</v>
      </c>
      <c r="C26" s="3">
        <v>44326</v>
      </c>
      <c r="D26" s="2" t="s">
        <v>13</v>
      </c>
      <c r="E26" s="2" t="s">
        <v>14</v>
      </c>
      <c r="F26" s="2" t="s">
        <v>14</v>
      </c>
      <c r="G26" s="2" t="s">
        <v>15</v>
      </c>
      <c r="H26" s="44">
        <v>0.6</v>
      </c>
      <c r="I26" s="44">
        <f>ROUND(Table1[[#This Row],[Price per Unit]],2)</f>
        <v>0.6</v>
      </c>
      <c r="J26" s="4">
        <v>12200</v>
      </c>
      <c r="K26" s="5">
        <f t="shared" si="0"/>
        <v>7320</v>
      </c>
      <c r="L26" s="5">
        <f t="shared" si="1"/>
        <v>3660</v>
      </c>
      <c r="M26" s="6">
        <v>0.5</v>
      </c>
      <c r="N26">
        <f t="shared" si="2"/>
        <v>2021</v>
      </c>
      <c r="O26">
        <f t="shared" si="3"/>
        <v>5</v>
      </c>
      <c r="P26" s="49" t="str">
        <f>TEXT(DATE(Table1[[#This Row],[Year]],Table1[[#This Row],[Month]],1),"mmm")</f>
        <v>May</v>
      </c>
      <c r="R26" s="7" t="str">
        <v>Denver</v>
      </c>
      <c r="S26" s="10"/>
      <c r="T26" s="7" t="str">
        <v>Florida</v>
      </c>
      <c r="U26" s="10"/>
      <c r="V26" s="10"/>
      <c r="W26" s="7" t="s">
        <v>15</v>
      </c>
    </row>
    <row r="27" spans="1:26" ht="15.75" customHeight="1">
      <c r="A27" s="2" t="s">
        <v>12</v>
      </c>
      <c r="B27" s="2">
        <v>1185732</v>
      </c>
      <c r="C27" s="3">
        <v>44326</v>
      </c>
      <c r="D27" s="2" t="s">
        <v>13</v>
      </c>
      <c r="E27" s="2" t="s">
        <v>14</v>
      </c>
      <c r="F27" s="2" t="s">
        <v>14</v>
      </c>
      <c r="G27" s="2" t="s">
        <v>16</v>
      </c>
      <c r="H27" s="44">
        <v>0.55000000000000004</v>
      </c>
      <c r="I27" s="44">
        <f>ROUND(Table1[[#This Row],[Price per Unit]],2)</f>
        <v>0.55000000000000004</v>
      </c>
      <c r="J27" s="4">
        <v>9250</v>
      </c>
      <c r="K27" s="5">
        <f t="shared" si="0"/>
        <v>5087.5</v>
      </c>
      <c r="L27" s="5">
        <f t="shared" si="1"/>
        <v>1526.25</v>
      </c>
      <c r="M27" s="6">
        <v>0.3</v>
      </c>
      <c r="N27">
        <f t="shared" si="2"/>
        <v>2021</v>
      </c>
      <c r="O27">
        <f t="shared" si="3"/>
        <v>5</v>
      </c>
      <c r="P27" s="49" t="str">
        <f>TEXT(DATE(Table1[[#This Row],[Year]],Table1[[#This Row],[Month]],1),"mmm")</f>
        <v>May</v>
      </c>
      <c r="R27" s="7" t="str">
        <v>Seattle</v>
      </c>
      <c r="S27" s="10"/>
      <c r="T27" s="7" t="str">
        <v>Minnesota</v>
      </c>
      <c r="U27" s="10"/>
      <c r="V27" s="10"/>
      <c r="W27" s="7" t="s">
        <v>16</v>
      </c>
      <c r="Z27" s="32" t="s">
        <v>175</v>
      </c>
    </row>
    <row r="28" spans="1:26" ht="15.75" customHeight="1">
      <c r="A28" s="2" t="s">
        <v>12</v>
      </c>
      <c r="B28" s="2">
        <v>1185732</v>
      </c>
      <c r="C28" s="3">
        <v>44326</v>
      </c>
      <c r="D28" s="2" t="s">
        <v>13</v>
      </c>
      <c r="E28" s="2" t="s">
        <v>14</v>
      </c>
      <c r="F28" s="2" t="s">
        <v>14</v>
      </c>
      <c r="G28" s="2" t="s">
        <v>17</v>
      </c>
      <c r="H28" s="44">
        <v>0.5</v>
      </c>
      <c r="I28" s="44">
        <f>ROUND(Table1[[#This Row],[Price per Unit]],2)</f>
        <v>0.5</v>
      </c>
      <c r="J28" s="4">
        <v>9000</v>
      </c>
      <c r="K28" s="5">
        <f t="shared" si="0"/>
        <v>4500</v>
      </c>
      <c r="L28" s="5">
        <f t="shared" si="1"/>
        <v>1575</v>
      </c>
      <c r="M28" s="6">
        <v>0.35</v>
      </c>
      <c r="N28">
        <f t="shared" si="2"/>
        <v>2021</v>
      </c>
      <c r="O28">
        <f t="shared" si="3"/>
        <v>5</v>
      </c>
      <c r="P28" s="49" t="str">
        <f>TEXT(DATE(Table1[[#This Row],[Year]],Table1[[#This Row],[Month]],1),"mmm")</f>
        <v>May</v>
      </c>
      <c r="R28" s="7" t="str">
        <v>Miami</v>
      </c>
      <c r="S28" s="10"/>
      <c r="T28" s="7" t="str">
        <v>Montana</v>
      </c>
      <c r="U28" s="10"/>
      <c r="V28" s="10"/>
      <c r="W28" s="7" t="s">
        <v>17</v>
      </c>
    </row>
    <row r="29" spans="1:26" ht="15.75" customHeight="1">
      <c r="A29" s="2" t="s">
        <v>12</v>
      </c>
      <c r="B29" s="2">
        <v>1185732</v>
      </c>
      <c r="C29" s="3">
        <v>44326</v>
      </c>
      <c r="D29" s="2" t="s">
        <v>13</v>
      </c>
      <c r="E29" s="2" t="s">
        <v>14</v>
      </c>
      <c r="F29" s="2" t="s">
        <v>14</v>
      </c>
      <c r="G29" s="2" t="s">
        <v>18</v>
      </c>
      <c r="H29" s="44">
        <v>0.5</v>
      </c>
      <c r="I29" s="44">
        <f>ROUND(Table1[[#This Row],[Price per Unit]],2)</f>
        <v>0.5</v>
      </c>
      <c r="J29" s="4">
        <v>8500</v>
      </c>
      <c r="K29" s="5">
        <f t="shared" si="0"/>
        <v>4250</v>
      </c>
      <c r="L29" s="5">
        <f t="shared" si="1"/>
        <v>1487.5</v>
      </c>
      <c r="M29" s="6">
        <v>0.35</v>
      </c>
      <c r="N29">
        <f t="shared" si="2"/>
        <v>2021</v>
      </c>
      <c r="O29">
        <f t="shared" si="3"/>
        <v>5</v>
      </c>
      <c r="P29" s="49" t="str">
        <f>TEXT(DATE(Table1[[#This Row],[Year]],Table1[[#This Row],[Month]],1),"mmm")</f>
        <v>May</v>
      </c>
      <c r="R29" s="7" t="str">
        <v>Minneapolis</v>
      </c>
      <c r="S29" s="10"/>
      <c r="T29" s="7" t="str">
        <v>Tennessee</v>
      </c>
      <c r="U29" s="10"/>
      <c r="V29" s="10"/>
      <c r="W29" s="7" t="s">
        <v>18</v>
      </c>
      <c r="Z29" s="32" t="s">
        <v>176</v>
      </c>
    </row>
    <row r="30" spans="1:26" ht="15.75" customHeight="1">
      <c r="A30" s="2" t="s">
        <v>12</v>
      </c>
      <c r="B30" s="2">
        <v>1185732</v>
      </c>
      <c r="C30" s="3">
        <v>44326</v>
      </c>
      <c r="D30" s="2" t="s">
        <v>13</v>
      </c>
      <c r="E30" s="2" t="s">
        <v>14</v>
      </c>
      <c r="F30" s="2" t="s">
        <v>14</v>
      </c>
      <c r="G30" s="2" t="s">
        <v>19</v>
      </c>
      <c r="H30" s="44">
        <v>0.6</v>
      </c>
      <c r="I30" s="44">
        <f>ROUND(Table1[[#This Row],[Price per Unit]],2)</f>
        <v>0.6</v>
      </c>
      <c r="J30" s="4">
        <v>8750</v>
      </c>
      <c r="K30" s="5">
        <f t="shared" si="0"/>
        <v>5250</v>
      </c>
      <c r="L30" s="5">
        <f t="shared" si="1"/>
        <v>1575</v>
      </c>
      <c r="M30" s="6">
        <v>0.3</v>
      </c>
      <c r="N30">
        <f t="shared" si="2"/>
        <v>2021</v>
      </c>
      <c r="O30">
        <f t="shared" si="3"/>
        <v>5</v>
      </c>
      <c r="P30" s="49" t="str">
        <f>TEXT(DATE(Table1[[#This Row],[Year]],Table1[[#This Row],[Month]],1),"mmm")</f>
        <v>May</v>
      </c>
      <c r="R30" s="7" t="str">
        <v>Billings</v>
      </c>
      <c r="S30" s="10"/>
      <c r="T30" s="7" t="str">
        <v>Nebraska</v>
      </c>
      <c r="U30" s="10"/>
      <c r="V30" s="10"/>
      <c r="W30" s="7" t="s">
        <v>19</v>
      </c>
    </row>
    <row r="31" spans="1:26" ht="15.75" customHeight="1">
      <c r="A31" s="2" t="s">
        <v>12</v>
      </c>
      <c r="B31" s="2">
        <v>1185732</v>
      </c>
      <c r="C31" s="3">
        <v>44326</v>
      </c>
      <c r="D31" s="2" t="s">
        <v>13</v>
      </c>
      <c r="E31" s="2" t="s">
        <v>14</v>
      </c>
      <c r="F31" s="2" t="s">
        <v>14</v>
      </c>
      <c r="G31" s="2" t="s">
        <v>20</v>
      </c>
      <c r="H31" s="44">
        <v>0.65</v>
      </c>
      <c r="I31" s="44">
        <f>ROUND(Table1[[#This Row],[Price per Unit]],2)</f>
        <v>0.65</v>
      </c>
      <c r="J31" s="4">
        <v>10000</v>
      </c>
      <c r="K31" s="5">
        <f t="shared" si="0"/>
        <v>6500</v>
      </c>
      <c r="L31" s="5">
        <f t="shared" si="1"/>
        <v>1625</v>
      </c>
      <c r="M31" s="6">
        <v>0.25</v>
      </c>
      <c r="N31">
        <f t="shared" si="2"/>
        <v>2021</v>
      </c>
      <c r="O31">
        <f t="shared" si="3"/>
        <v>5</v>
      </c>
      <c r="P31" s="49" t="str">
        <f>TEXT(DATE(Table1[[#This Row],[Year]],Table1[[#This Row],[Month]],1),"mmm")</f>
        <v>May</v>
      </c>
      <c r="R31" s="7" t="str">
        <v>Knoxville</v>
      </c>
      <c r="S31" s="10"/>
      <c r="T31" s="7" t="str">
        <v>Alabama</v>
      </c>
      <c r="U31" s="10"/>
      <c r="V31" s="10"/>
      <c r="W31" s="7" t="s">
        <v>20</v>
      </c>
      <c r="Z31" s="32" t="s">
        <v>177</v>
      </c>
    </row>
    <row r="32" spans="1:26" ht="15.75" customHeight="1">
      <c r="A32" s="2" t="s">
        <v>12</v>
      </c>
      <c r="B32" s="2">
        <v>1185732</v>
      </c>
      <c r="C32" s="3">
        <v>44359</v>
      </c>
      <c r="D32" s="2" t="s">
        <v>13</v>
      </c>
      <c r="E32" s="2" t="s">
        <v>14</v>
      </c>
      <c r="F32" s="2" t="s">
        <v>14</v>
      </c>
      <c r="G32" s="2" t="s">
        <v>15</v>
      </c>
      <c r="H32" s="44">
        <v>0.6</v>
      </c>
      <c r="I32" s="44">
        <f>ROUND(Table1[[#This Row],[Price per Unit]],2)</f>
        <v>0.6</v>
      </c>
      <c r="J32" s="4">
        <v>12500</v>
      </c>
      <c r="K32" s="5">
        <f t="shared" si="0"/>
        <v>7500</v>
      </c>
      <c r="L32" s="5">
        <f t="shared" si="1"/>
        <v>3750</v>
      </c>
      <c r="M32" s="6">
        <v>0.5</v>
      </c>
      <c r="N32">
        <f t="shared" si="2"/>
        <v>2021</v>
      </c>
      <c r="O32">
        <f t="shared" si="3"/>
        <v>6</v>
      </c>
      <c r="P32" s="49" t="str">
        <f>TEXT(DATE(Table1[[#This Row],[Year]],Table1[[#This Row],[Month]],1),"mmm")</f>
        <v>Jun</v>
      </c>
      <c r="R32" s="7" t="str">
        <v>Omaha</v>
      </c>
      <c r="S32" s="10"/>
      <c r="T32" s="7" t="str">
        <v>Maine</v>
      </c>
      <c r="U32" s="10"/>
      <c r="V32" s="10"/>
      <c r="W32" s="10"/>
    </row>
    <row r="33" spans="1:26" ht="15.75" customHeight="1">
      <c r="A33" s="2" t="s">
        <v>12</v>
      </c>
      <c r="B33" s="2">
        <v>1185732</v>
      </c>
      <c r="C33" s="3">
        <v>44359</v>
      </c>
      <c r="D33" s="2" t="s">
        <v>13</v>
      </c>
      <c r="E33" s="2" t="s">
        <v>14</v>
      </c>
      <c r="F33" s="2" t="s">
        <v>14</v>
      </c>
      <c r="G33" s="2" t="s">
        <v>16</v>
      </c>
      <c r="H33" s="44">
        <v>0.55000000000000004</v>
      </c>
      <c r="I33" s="44">
        <f>ROUND(Table1[[#This Row],[Price per Unit]],2)</f>
        <v>0.55000000000000004</v>
      </c>
      <c r="J33" s="4">
        <v>10000</v>
      </c>
      <c r="K33" s="5">
        <f t="shared" si="0"/>
        <v>5500</v>
      </c>
      <c r="L33" s="5">
        <f t="shared" si="1"/>
        <v>1650</v>
      </c>
      <c r="M33" s="6">
        <v>0.3</v>
      </c>
      <c r="N33">
        <f t="shared" si="2"/>
        <v>2021</v>
      </c>
      <c r="O33">
        <f t="shared" si="3"/>
        <v>6</v>
      </c>
      <c r="P33" s="49" t="str">
        <f>TEXT(DATE(Table1[[#This Row],[Year]],Table1[[#This Row],[Month]],1),"mmm")</f>
        <v>Jun</v>
      </c>
      <c r="R33" s="7" t="str">
        <v>Birmingham</v>
      </c>
      <c r="S33" s="10"/>
      <c r="T33" s="7" t="str">
        <v>Alaska</v>
      </c>
      <c r="U33" s="10"/>
      <c r="V33" s="10"/>
      <c r="W33" s="10"/>
      <c r="Z33" s="32" t="s">
        <v>178</v>
      </c>
    </row>
    <row r="34" spans="1:26" ht="15.75" customHeight="1">
      <c r="A34" s="2" t="s">
        <v>12</v>
      </c>
      <c r="B34" s="2">
        <v>1185732</v>
      </c>
      <c r="C34" s="3">
        <v>44359</v>
      </c>
      <c r="D34" s="2" t="s">
        <v>13</v>
      </c>
      <c r="E34" s="2" t="s">
        <v>14</v>
      </c>
      <c r="F34" s="2" t="s">
        <v>14</v>
      </c>
      <c r="G34" s="2" t="s">
        <v>17</v>
      </c>
      <c r="H34" s="44">
        <v>0.5</v>
      </c>
      <c r="I34" s="44">
        <f>ROUND(Table1[[#This Row],[Price per Unit]],2)</f>
        <v>0.5</v>
      </c>
      <c r="J34" s="4">
        <v>9250</v>
      </c>
      <c r="K34" s="5">
        <f t="shared" si="0"/>
        <v>4625</v>
      </c>
      <c r="L34" s="5">
        <f t="shared" si="1"/>
        <v>1618.75</v>
      </c>
      <c r="M34" s="6">
        <v>0.35</v>
      </c>
      <c r="N34">
        <f t="shared" si="2"/>
        <v>2021</v>
      </c>
      <c r="O34">
        <f t="shared" si="3"/>
        <v>6</v>
      </c>
      <c r="P34" s="49" t="str">
        <f>TEXT(DATE(Table1[[#This Row],[Year]],Table1[[#This Row],[Month]],1),"mmm")</f>
        <v>Jun</v>
      </c>
      <c r="R34" s="7" t="str">
        <v>Portland</v>
      </c>
      <c r="S34" s="10"/>
      <c r="T34" s="7" t="str">
        <v>Hawaii</v>
      </c>
      <c r="U34" s="10"/>
      <c r="V34" s="10"/>
      <c r="W34" s="10"/>
    </row>
    <row r="35" spans="1:26" ht="15.75" customHeight="1">
      <c r="A35" s="2" t="s">
        <v>12</v>
      </c>
      <c r="B35" s="2">
        <v>1185732</v>
      </c>
      <c r="C35" s="3">
        <v>44359</v>
      </c>
      <c r="D35" s="2" t="s">
        <v>13</v>
      </c>
      <c r="E35" s="2" t="s">
        <v>14</v>
      </c>
      <c r="F35" s="2" t="s">
        <v>14</v>
      </c>
      <c r="G35" s="2" t="s">
        <v>18</v>
      </c>
      <c r="H35" s="44">
        <v>0.5</v>
      </c>
      <c r="I35" s="44">
        <f>ROUND(Table1[[#This Row],[Price per Unit]],2)</f>
        <v>0.5</v>
      </c>
      <c r="J35" s="4">
        <v>9000</v>
      </c>
      <c r="K35" s="5">
        <f t="shared" si="0"/>
        <v>4500</v>
      </c>
      <c r="L35" s="5">
        <f t="shared" si="1"/>
        <v>1575</v>
      </c>
      <c r="M35" s="6">
        <v>0.35</v>
      </c>
      <c r="N35">
        <f t="shared" si="2"/>
        <v>2021</v>
      </c>
      <c r="O35">
        <f t="shared" si="3"/>
        <v>6</v>
      </c>
      <c r="P35" s="49" t="str">
        <f>TEXT(DATE(Table1[[#This Row],[Year]],Table1[[#This Row],[Month]],1),"mmm")</f>
        <v>Jun</v>
      </c>
      <c r="R35" s="7" t="str">
        <v>Anchorage</v>
      </c>
      <c r="S35" s="10"/>
      <c r="T35" s="7" t="str">
        <v>Wyoming</v>
      </c>
      <c r="U35" s="10"/>
      <c r="V35" s="10"/>
      <c r="W35" s="10"/>
    </row>
    <row r="36" spans="1:26" ht="15.75" customHeight="1">
      <c r="A36" s="2" t="s">
        <v>12</v>
      </c>
      <c r="B36" s="2">
        <v>1185732</v>
      </c>
      <c r="C36" s="3">
        <v>44359</v>
      </c>
      <c r="D36" s="2" t="s">
        <v>13</v>
      </c>
      <c r="E36" s="2" t="s">
        <v>14</v>
      </c>
      <c r="F36" s="2" t="s">
        <v>14</v>
      </c>
      <c r="G36" s="2" t="s">
        <v>19</v>
      </c>
      <c r="H36" s="44">
        <v>0.6</v>
      </c>
      <c r="I36" s="44">
        <f>ROUND(Table1[[#This Row],[Price per Unit]],2)</f>
        <v>0.6</v>
      </c>
      <c r="J36" s="4">
        <v>9000</v>
      </c>
      <c r="K36" s="5">
        <f t="shared" si="0"/>
        <v>5400</v>
      </c>
      <c r="L36" s="5">
        <f t="shared" si="1"/>
        <v>1620</v>
      </c>
      <c r="M36" s="6">
        <v>0.3</v>
      </c>
      <c r="N36">
        <f t="shared" si="2"/>
        <v>2021</v>
      </c>
      <c r="O36">
        <f t="shared" si="3"/>
        <v>6</v>
      </c>
      <c r="P36" s="49" t="str">
        <f>TEXT(DATE(Table1[[#This Row],[Year]],Table1[[#This Row],[Month]],1),"mmm")</f>
        <v>Jun</v>
      </c>
      <c r="R36" s="7" t="str">
        <v>Honolulu</v>
      </c>
      <c r="S36" s="10"/>
      <c r="T36" s="7" t="str">
        <v>Virginia</v>
      </c>
      <c r="U36" s="10"/>
      <c r="V36" s="10"/>
      <c r="W36" s="10"/>
    </row>
    <row r="37" spans="1:26" ht="15.75" customHeight="1">
      <c r="A37" s="2" t="s">
        <v>12</v>
      </c>
      <c r="B37" s="2">
        <v>1185732</v>
      </c>
      <c r="C37" s="3">
        <v>44359</v>
      </c>
      <c r="D37" s="2" t="s">
        <v>13</v>
      </c>
      <c r="E37" s="2" t="s">
        <v>14</v>
      </c>
      <c r="F37" s="2" t="s">
        <v>14</v>
      </c>
      <c r="G37" s="2" t="s">
        <v>20</v>
      </c>
      <c r="H37" s="44">
        <v>0.65</v>
      </c>
      <c r="I37" s="44">
        <f>ROUND(Table1[[#This Row],[Price per Unit]],2)</f>
        <v>0.65</v>
      </c>
      <c r="J37" s="4">
        <v>10500</v>
      </c>
      <c r="K37" s="5">
        <f t="shared" si="0"/>
        <v>6825</v>
      </c>
      <c r="L37" s="5">
        <f t="shared" si="1"/>
        <v>1706.25</v>
      </c>
      <c r="M37" s="6">
        <v>0.25</v>
      </c>
      <c r="N37">
        <f t="shared" si="2"/>
        <v>2021</v>
      </c>
      <c r="O37">
        <f t="shared" si="3"/>
        <v>6</v>
      </c>
      <c r="P37" s="49" t="str">
        <f>TEXT(DATE(Table1[[#This Row],[Year]],Table1[[#This Row],[Month]],1),"mmm")</f>
        <v>Jun</v>
      </c>
      <c r="R37" s="7" t="str">
        <v>Orlando</v>
      </c>
      <c r="S37" s="10"/>
      <c r="T37" s="7" t="str">
        <v>Michigan</v>
      </c>
      <c r="U37" s="10"/>
      <c r="V37" s="10"/>
      <c r="W37" s="10"/>
    </row>
    <row r="38" spans="1:26" ht="15.75" customHeight="1">
      <c r="A38" s="2" t="s">
        <v>12</v>
      </c>
      <c r="B38" s="2">
        <v>1185732</v>
      </c>
      <c r="C38" s="3">
        <v>44387</v>
      </c>
      <c r="D38" s="2" t="s">
        <v>13</v>
      </c>
      <c r="E38" s="2" t="s">
        <v>14</v>
      </c>
      <c r="F38" s="2" t="s">
        <v>14</v>
      </c>
      <c r="G38" s="2" t="s">
        <v>15</v>
      </c>
      <c r="H38" s="44">
        <v>0.6</v>
      </c>
      <c r="I38" s="44">
        <f>ROUND(Table1[[#This Row],[Price per Unit]],2)</f>
        <v>0.6</v>
      </c>
      <c r="J38" s="4">
        <v>12750</v>
      </c>
      <c r="K38" s="5">
        <f t="shared" si="0"/>
        <v>7650</v>
      </c>
      <c r="L38" s="5">
        <f t="shared" si="1"/>
        <v>3825</v>
      </c>
      <c r="M38" s="6">
        <v>0.5</v>
      </c>
      <c r="N38">
        <f t="shared" si="2"/>
        <v>2021</v>
      </c>
      <c r="O38">
        <f t="shared" si="3"/>
        <v>7</v>
      </c>
      <c r="P38" s="49" t="str">
        <f>TEXT(DATE(Table1[[#This Row],[Year]],Table1[[#This Row],[Month]],1),"mmm")</f>
        <v>Jul</v>
      </c>
      <c r="R38" s="7" t="str">
        <v>Albany</v>
      </c>
      <c r="S38" s="10"/>
      <c r="T38" s="7" t="str">
        <v>Missouri</v>
      </c>
      <c r="U38" s="10"/>
      <c r="V38" s="10"/>
      <c r="W38" s="10">
        <f>COUNTA(R18:R69)</f>
        <v>52</v>
      </c>
    </row>
    <row r="39" spans="1:26" ht="15.75" customHeight="1">
      <c r="A39" s="2" t="s">
        <v>12</v>
      </c>
      <c r="B39" s="2">
        <v>1185732</v>
      </c>
      <c r="C39" s="3">
        <v>44387</v>
      </c>
      <c r="D39" s="2" t="s">
        <v>13</v>
      </c>
      <c r="E39" s="2" t="s">
        <v>14</v>
      </c>
      <c r="F39" s="2" t="s">
        <v>14</v>
      </c>
      <c r="G39" s="2" t="s">
        <v>16</v>
      </c>
      <c r="H39" s="44">
        <v>0.55000000000000004</v>
      </c>
      <c r="I39" s="44">
        <f>ROUND(Table1[[#This Row],[Price per Unit]],2)</f>
        <v>0.55000000000000004</v>
      </c>
      <c r="J39" s="4">
        <v>10250</v>
      </c>
      <c r="K39" s="5">
        <f t="shared" si="0"/>
        <v>5637.5000000000009</v>
      </c>
      <c r="L39" s="5">
        <f t="shared" si="1"/>
        <v>1691.2500000000002</v>
      </c>
      <c r="M39" s="6">
        <v>0.3</v>
      </c>
      <c r="N39">
        <f t="shared" si="2"/>
        <v>2021</v>
      </c>
      <c r="O39">
        <f t="shared" si="3"/>
        <v>7</v>
      </c>
      <c r="P39" s="49" t="str">
        <f>TEXT(DATE(Table1[[#This Row],[Year]],Table1[[#This Row],[Month]],1),"mmm")</f>
        <v>Jul</v>
      </c>
      <c r="R39" s="7" t="str">
        <v>Cheyenne</v>
      </c>
      <c r="S39" s="10"/>
      <c r="T39" s="7" t="str">
        <v>Utah</v>
      </c>
      <c r="U39" s="10"/>
      <c r="V39" s="10"/>
      <c r="W39" s="10"/>
    </row>
    <row r="40" spans="1:26" ht="15.75" customHeight="1">
      <c r="A40" s="2" t="s">
        <v>12</v>
      </c>
      <c r="B40" s="2">
        <v>1185732</v>
      </c>
      <c r="C40" s="3">
        <v>44387</v>
      </c>
      <c r="D40" s="2" t="s">
        <v>13</v>
      </c>
      <c r="E40" s="2" t="s">
        <v>14</v>
      </c>
      <c r="F40" s="2" t="s">
        <v>14</v>
      </c>
      <c r="G40" s="2" t="s">
        <v>17</v>
      </c>
      <c r="H40" s="44">
        <v>0.5</v>
      </c>
      <c r="I40" s="44">
        <f>ROUND(Table1[[#This Row],[Price per Unit]],2)</f>
        <v>0.5</v>
      </c>
      <c r="J40" s="4">
        <v>9500</v>
      </c>
      <c r="K40" s="5">
        <f t="shared" si="0"/>
        <v>4750</v>
      </c>
      <c r="L40" s="5">
        <f t="shared" si="1"/>
        <v>1662.5</v>
      </c>
      <c r="M40" s="6">
        <v>0.35</v>
      </c>
      <c r="N40">
        <f t="shared" si="2"/>
        <v>2021</v>
      </c>
      <c r="O40">
        <f t="shared" si="3"/>
        <v>7</v>
      </c>
      <c r="P40" s="49" t="str">
        <f>TEXT(DATE(Table1[[#This Row],[Year]],Table1[[#This Row],[Month]],1),"mmm")</f>
        <v>Jul</v>
      </c>
      <c r="R40" s="7" t="str">
        <v>Richmond</v>
      </c>
      <c r="S40" s="10"/>
      <c r="T40" s="7" t="str">
        <v>Oregon</v>
      </c>
      <c r="U40" s="10"/>
      <c r="V40" s="10"/>
      <c r="W40" s="10"/>
    </row>
    <row r="41" spans="1:26" ht="15.75" customHeight="1">
      <c r="A41" s="2" t="s">
        <v>12</v>
      </c>
      <c r="B41" s="2">
        <v>1185732</v>
      </c>
      <c r="C41" s="3">
        <v>44387</v>
      </c>
      <c r="D41" s="2" t="s">
        <v>13</v>
      </c>
      <c r="E41" s="2" t="s">
        <v>14</v>
      </c>
      <c r="F41" s="2" t="s">
        <v>14</v>
      </c>
      <c r="G41" s="2" t="s">
        <v>18</v>
      </c>
      <c r="H41" s="44">
        <v>0.5</v>
      </c>
      <c r="I41" s="44">
        <f>ROUND(Table1[[#This Row],[Price per Unit]],2)</f>
        <v>0.5</v>
      </c>
      <c r="J41" s="4">
        <v>9000</v>
      </c>
      <c r="K41" s="5">
        <f t="shared" si="0"/>
        <v>4500</v>
      </c>
      <c r="L41" s="5">
        <f t="shared" si="1"/>
        <v>1575</v>
      </c>
      <c r="M41" s="6">
        <v>0.35</v>
      </c>
      <c r="N41">
        <f t="shared" si="2"/>
        <v>2021</v>
      </c>
      <c r="O41">
        <f t="shared" si="3"/>
        <v>7</v>
      </c>
      <c r="P41" s="49" t="str">
        <f>TEXT(DATE(Table1[[#This Row],[Year]],Table1[[#This Row],[Month]],1),"mmm")</f>
        <v>Jul</v>
      </c>
      <c r="R41" s="7" t="str">
        <v>Detroit</v>
      </c>
      <c r="S41" s="10"/>
      <c r="T41" s="7" t="str">
        <v>Louisiana</v>
      </c>
      <c r="U41" s="10"/>
      <c r="V41" s="10"/>
      <c r="W41" s="10"/>
    </row>
    <row r="42" spans="1:26" ht="15.75" customHeight="1">
      <c r="A42" s="2" t="s">
        <v>12</v>
      </c>
      <c r="B42" s="2">
        <v>1185732</v>
      </c>
      <c r="C42" s="3">
        <v>44387</v>
      </c>
      <c r="D42" s="2" t="s">
        <v>13</v>
      </c>
      <c r="E42" s="2" t="s">
        <v>14</v>
      </c>
      <c r="F42" s="2" t="s">
        <v>14</v>
      </c>
      <c r="G42" s="2" t="s">
        <v>19</v>
      </c>
      <c r="H42" s="44">
        <v>0.6</v>
      </c>
      <c r="I42" s="44">
        <f>ROUND(Table1[[#This Row],[Price per Unit]],2)</f>
        <v>0.6</v>
      </c>
      <c r="J42" s="4">
        <v>9250</v>
      </c>
      <c r="K42" s="5">
        <f t="shared" si="0"/>
        <v>5550</v>
      </c>
      <c r="L42" s="5">
        <f t="shared" si="1"/>
        <v>1665</v>
      </c>
      <c r="M42" s="6">
        <v>0.3</v>
      </c>
      <c r="N42">
        <f t="shared" si="2"/>
        <v>2021</v>
      </c>
      <c r="O42">
        <f t="shared" si="3"/>
        <v>7</v>
      </c>
      <c r="P42" s="49" t="str">
        <f>TEXT(DATE(Table1[[#This Row],[Year]],Table1[[#This Row],[Month]],1),"mmm")</f>
        <v>Jul</v>
      </c>
      <c r="R42" s="7" t="str">
        <v>St. Louis</v>
      </c>
      <c r="S42" s="10"/>
      <c r="T42" s="7" t="str">
        <v>Idaho</v>
      </c>
      <c r="U42" s="10"/>
      <c r="V42" s="10"/>
      <c r="W42" s="10"/>
    </row>
    <row r="43" spans="1:26" ht="15.75" customHeight="1">
      <c r="A43" s="2" t="s">
        <v>12</v>
      </c>
      <c r="B43" s="2">
        <v>1185732</v>
      </c>
      <c r="C43" s="3">
        <v>44387</v>
      </c>
      <c r="D43" s="2" t="s">
        <v>13</v>
      </c>
      <c r="E43" s="2" t="s">
        <v>14</v>
      </c>
      <c r="F43" s="2" t="s">
        <v>14</v>
      </c>
      <c r="G43" s="2" t="s">
        <v>20</v>
      </c>
      <c r="H43" s="44">
        <v>0.65</v>
      </c>
      <c r="I43" s="44">
        <f>ROUND(Table1[[#This Row],[Price per Unit]],2)</f>
        <v>0.65</v>
      </c>
      <c r="J43" s="4">
        <v>11000</v>
      </c>
      <c r="K43" s="5">
        <f t="shared" si="0"/>
        <v>7150</v>
      </c>
      <c r="L43" s="5">
        <f t="shared" si="1"/>
        <v>1787.5</v>
      </c>
      <c r="M43" s="6">
        <v>0.25</v>
      </c>
      <c r="N43">
        <f t="shared" si="2"/>
        <v>2021</v>
      </c>
      <c r="O43">
        <f t="shared" si="3"/>
        <v>7</v>
      </c>
      <c r="P43" s="49" t="str">
        <f>TEXT(DATE(Table1[[#This Row],[Year]],Table1[[#This Row],[Month]],1),"mmm")</f>
        <v>Jul</v>
      </c>
      <c r="R43" s="7" t="str">
        <v>Salt Lake City</v>
      </c>
      <c r="S43" s="10"/>
      <c r="T43" s="7" t="str">
        <v>Arizona</v>
      </c>
      <c r="U43" s="10"/>
      <c r="V43" s="10"/>
      <c r="W43" s="10"/>
    </row>
    <row r="44" spans="1:26" ht="15.75" customHeight="1">
      <c r="A44" s="2" t="s">
        <v>12</v>
      </c>
      <c r="B44" s="2">
        <v>1185732</v>
      </c>
      <c r="C44" s="3">
        <v>44419</v>
      </c>
      <c r="D44" s="2" t="s">
        <v>13</v>
      </c>
      <c r="E44" s="2" t="s">
        <v>14</v>
      </c>
      <c r="F44" s="2" t="s">
        <v>14</v>
      </c>
      <c r="G44" s="2" t="s">
        <v>15</v>
      </c>
      <c r="H44" s="44">
        <v>0.6</v>
      </c>
      <c r="I44" s="44">
        <f>ROUND(Table1[[#This Row],[Price per Unit]],2)</f>
        <v>0.6</v>
      </c>
      <c r="J44" s="4">
        <v>12500</v>
      </c>
      <c r="K44" s="5">
        <f t="shared" si="0"/>
        <v>7500</v>
      </c>
      <c r="L44" s="5">
        <f t="shared" si="1"/>
        <v>3750</v>
      </c>
      <c r="M44" s="6">
        <v>0.5</v>
      </c>
      <c r="N44">
        <f t="shared" si="2"/>
        <v>2021</v>
      </c>
      <c r="O44">
        <f t="shared" si="3"/>
        <v>8</v>
      </c>
      <c r="P44" s="49" t="str">
        <f>TEXT(DATE(Table1[[#This Row],[Year]],Table1[[#This Row],[Month]],1),"mmm")</f>
        <v>Aug</v>
      </c>
      <c r="R44" s="7" t="str">
        <v>New Orleans</v>
      </c>
      <c r="S44" s="10"/>
      <c r="T44" s="7" t="str">
        <v>New Mexico</v>
      </c>
      <c r="U44" s="10"/>
      <c r="V44" s="10"/>
      <c r="W44" s="10"/>
    </row>
    <row r="45" spans="1:26" ht="15.75" customHeight="1">
      <c r="A45" s="2" t="s">
        <v>12</v>
      </c>
      <c r="B45" s="2">
        <v>1185732</v>
      </c>
      <c r="C45" s="3">
        <v>44419</v>
      </c>
      <c r="D45" s="2" t="s">
        <v>13</v>
      </c>
      <c r="E45" s="2" t="s">
        <v>14</v>
      </c>
      <c r="F45" s="2" t="s">
        <v>14</v>
      </c>
      <c r="G45" s="2" t="s">
        <v>16</v>
      </c>
      <c r="H45" s="44">
        <v>0.55000000000000004</v>
      </c>
      <c r="I45" s="44">
        <f>ROUND(Table1[[#This Row],[Price per Unit]],2)</f>
        <v>0.55000000000000004</v>
      </c>
      <c r="J45" s="4">
        <v>10250</v>
      </c>
      <c r="K45" s="5">
        <f t="shared" si="0"/>
        <v>5637.5000000000009</v>
      </c>
      <c r="L45" s="5">
        <f t="shared" si="1"/>
        <v>1691.2500000000002</v>
      </c>
      <c r="M45" s="6">
        <v>0.3</v>
      </c>
      <c r="N45">
        <f t="shared" si="2"/>
        <v>2021</v>
      </c>
      <c r="O45">
        <f t="shared" si="3"/>
        <v>8</v>
      </c>
      <c r="P45" s="49" t="str">
        <f>TEXT(DATE(Table1[[#This Row],[Year]],Table1[[#This Row],[Month]],1),"mmm")</f>
        <v>Aug</v>
      </c>
      <c r="R45" s="7" t="str">
        <v>Boise</v>
      </c>
      <c r="S45" s="10"/>
      <c r="T45" s="7" t="str">
        <v>Georgia</v>
      </c>
      <c r="U45" s="10"/>
      <c r="V45" s="10"/>
      <c r="W45" s="10"/>
    </row>
    <row r="46" spans="1:26" ht="15.75" customHeight="1">
      <c r="A46" s="2" t="s">
        <v>12</v>
      </c>
      <c r="B46" s="2">
        <v>1185732</v>
      </c>
      <c r="C46" s="3">
        <v>44419</v>
      </c>
      <c r="D46" s="2" t="s">
        <v>13</v>
      </c>
      <c r="E46" s="2" t="s">
        <v>14</v>
      </c>
      <c r="F46" s="2" t="s">
        <v>14</v>
      </c>
      <c r="G46" s="2" t="s">
        <v>17</v>
      </c>
      <c r="H46" s="44">
        <v>0.5</v>
      </c>
      <c r="I46" s="44">
        <f>ROUND(Table1[[#This Row],[Price per Unit]],2)</f>
        <v>0.5</v>
      </c>
      <c r="J46" s="4">
        <v>9500</v>
      </c>
      <c r="K46" s="5">
        <f t="shared" si="0"/>
        <v>4750</v>
      </c>
      <c r="L46" s="5">
        <f t="shared" si="1"/>
        <v>1662.5</v>
      </c>
      <c r="M46" s="6">
        <v>0.35</v>
      </c>
      <c r="N46">
        <f t="shared" si="2"/>
        <v>2021</v>
      </c>
      <c r="O46">
        <f t="shared" si="3"/>
        <v>8</v>
      </c>
      <c r="P46" s="49" t="str">
        <f>TEXT(DATE(Table1[[#This Row],[Year]],Table1[[#This Row],[Month]],1),"mmm")</f>
        <v>Aug</v>
      </c>
      <c r="R46" s="7" t="str">
        <v>Phoenix</v>
      </c>
      <c r="S46" s="10"/>
      <c r="T46" s="7" t="str">
        <v>South Carolina</v>
      </c>
      <c r="U46" s="10"/>
      <c r="V46" s="10"/>
      <c r="W46" s="10"/>
    </row>
    <row r="47" spans="1:26" ht="15.75" customHeight="1">
      <c r="A47" s="2" t="s">
        <v>12</v>
      </c>
      <c r="B47" s="2">
        <v>1185732</v>
      </c>
      <c r="C47" s="3">
        <v>44419</v>
      </c>
      <c r="D47" s="2" t="s">
        <v>13</v>
      </c>
      <c r="E47" s="2" t="s">
        <v>14</v>
      </c>
      <c r="F47" s="2" t="s">
        <v>14</v>
      </c>
      <c r="G47" s="2" t="s">
        <v>18</v>
      </c>
      <c r="H47" s="44">
        <v>0.5</v>
      </c>
      <c r="I47" s="44">
        <f>ROUND(Table1[[#This Row],[Price per Unit]],2)</f>
        <v>0.5</v>
      </c>
      <c r="J47" s="4">
        <v>9250</v>
      </c>
      <c r="K47" s="5">
        <f t="shared" si="0"/>
        <v>4625</v>
      </c>
      <c r="L47" s="5">
        <f t="shared" si="1"/>
        <v>1618.75</v>
      </c>
      <c r="M47" s="6">
        <v>0.35</v>
      </c>
      <c r="N47">
        <f t="shared" si="2"/>
        <v>2021</v>
      </c>
      <c r="O47">
        <f t="shared" si="3"/>
        <v>8</v>
      </c>
      <c r="P47" s="49" t="str">
        <f>TEXT(DATE(Table1[[#This Row],[Year]],Table1[[#This Row],[Month]],1),"mmm")</f>
        <v>Aug</v>
      </c>
      <c r="R47" s="7" t="str">
        <v>Albuquerque</v>
      </c>
      <c r="S47" s="10"/>
      <c r="T47" s="7" t="str">
        <v>North Carolina</v>
      </c>
      <c r="U47" s="10"/>
      <c r="V47" s="10"/>
      <c r="W47" s="10"/>
    </row>
    <row r="48" spans="1:26" ht="15.75" customHeight="1">
      <c r="A48" s="2" t="s">
        <v>12</v>
      </c>
      <c r="B48" s="2">
        <v>1185732</v>
      </c>
      <c r="C48" s="3">
        <v>44419</v>
      </c>
      <c r="D48" s="2" t="s">
        <v>13</v>
      </c>
      <c r="E48" s="2" t="s">
        <v>14</v>
      </c>
      <c r="F48" s="2" t="s">
        <v>14</v>
      </c>
      <c r="G48" s="2" t="s">
        <v>19</v>
      </c>
      <c r="H48" s="44">
        <v>0.6</v>
      </c>
      <c r="I48" s="44">
        <f>ROUND(Table1[[#This Row],[Price per Unit]],2)</f>
        <v>0.6</v>
      </c>
      <c r="J48" s="4">
        <v>9000</v>
      </c>
      <c r="K48" s="5">
        <f t="shared" si="0"/>
        <v>5400</v>
      </c>
      <c r="L48" s="5">
        <f t="shared" si="1"/>
        <v>1620</v>
      </c>
      <c r="M48" s="6">
        <v>0.3</v>
      </c>
      <c r="N48">
        <f t="shared" si="2"/>
        <v>2021</v>
      </c>
      <c r="O48">
        <f t="shared" si="3"/>
        <v>8</v>
      </c>
      <c r="P48" s="49" t="str">
        <f>TEXT(DATE(Table1[[#This Row],[Year]],Table1[[#This Row],[Month]],1),"mmm")</f>
        <v>Aug</v>
      </c>
      <c r="R48" s="7" t="str">
        <v>Atlanta</v>
      </c>
      <c r="S48" s="10"/>
      <c r="T48" s="7" t="str">
        <v>Ohio</v>
      </c>
      <c r="U48" s="10"/>
      <c r="V48" s="10"/>
      <c r="W48" s="10"/>
    </row>
    <row r="49" spans="1:23" ht="15.75" customHeight="1">
      <c r="A49" s="2" t="s">
        <v>12</v>
      </c>
      <c r="B49" s="2">
        <v>1185732</v>
      </c>
      <c r="C49" s="3">
        <v>44419</v>
      </c>
      <c r="D49" s="2" t="s">
        <v>13</v>
      </c>
      <c r="E49" s="2" t="s">
        <v>14</v>
      </c>
      <c r="F49" s="2" t="s">
        <v>14</v>
      </c>
      <c r="G49" s="2" t="s">
        <v>20</v>
      </c>
      <c r="H49" s="44">
        <v>0.65</v>
      </c>
      <c r="I49" s="44">
        <f>ROUND(Table1[[#This Row],[Price per Unit]],2)</f>
        <v>0.65</v>
      </c>
      <c r="J49" s="4">
        <v>10750</v>
      </c>
      <c r="K49" s="5">
        <f t="shared" si="0"/>
        <v>6987.5</v>
      </c>
      <c r="L49" s="5">
        <f t="shared" si="1"/>
        <v>1746.875</v>
      </c>
      <c r="M49" s="6">
        <v>0.25</v>
      </c>
      <c r="N49">
        <f t="shared" si="2"/>
        <v>2021</v>
      </c>
      <c r="O49">
        <f t="shared" si="3"/>
        <v>8</v>
      </c>
      <c r="P49" s="49" t="str">
        <f>TEXT(DATE(Table1[[#This Row],[Year]],Table1[[#This Row],[Month]],1),"mmm")</f>
        <v>Aug</v>
      </c>
      <c r="R49" s="7" t="str">
        <v>Charleston</v>
      </c>
      <c r="S49" s="10"/>
      <c r="T49" s="7" t="str">
        <v>Kentucky</v>
      </c>
      <c r="U49" s="10"/>
      <c r="V49" s="10"/>
      <c r="W49" s="10"/>
    </row>
    <row r="50" spans="1:23" ht="15.75" customHeight="1">
      <c r="A50" s="2" t="s">
        <v>12</v>
      </c>
      <c r="B50" s="2">
        <v>1185732</v>
      </c>
      <c r="C50" s="3">
        <v>44449</v>
      </c>
      <c r="D50" s="2" t="s">
        <v>13</v>
      </c>
      <c r="E50" s="2" t="s">
        <v>14</v>
      </c>
      <c r="F50" s="2" t="s">
        <v>14</v>
      </c>
      <c r="G50" s="2" t="s">
        <v>15</v>
      </c>
      <c r="H50" s="44">
        <v>0.6</v>
      </c>
      <c r="I50" s="44">
        <f>ROUND(Table1[[#This Row],[Price per Unit]],2)</f>
        <v>0.6</v>
      </c>
      <c r="J50" s="4">
        <v>12000</v>
      </c>
      <c r="K50" s="5">
        <f t="shared" si="0"/>
        <v>7200</v>
      </c>
      <c r="L50" s="5">
        <f t="shared" si="1"/>
        <v>3600</v>
      </c>
      <c r="M50" s="6">
        <v>0.5</v>
      </c>
      <c r="N50">
        <f t="shared" si="2"/>
        <v>2021</v>
      </c>
      <c r="O50">
        <f t="shared" si="3"/>
        <v>9</v>
      </c>
      <c r="P50" s="49" t="str">
        <f>TEXT(DATE(Table1[[#This Row],[Year]],Table1[[#This Row],[Month]],1),"mmm")</f>
        <v>Sep</v>
      </c>
      <c r="R50" s="7" t="str">
        <v>Charlotte</v>
      </c>
      <c r="S50" s="10"/>
      <c r="T50" s="7" t="str">
        <v>Mississippi</v>
      </c>
      <c r="U50" s="10"/>
      <c r="V50" s="10"/>
      <c r="W50" s="10"/>
    </row>
    <row r="51" spans="1:23" ht="15.75" customHeight="1">
      <c r="A51" s="2" t="s">
        <v>12</v>
      </c>
      <c r="B51" s="2">
        <v>1185732</v>
      </c>
      <c r="C51" s="3">
        <v>44449</v>
      </c>
      <c r="D51" s="2" t="s">
        <v>13</v>
      </c>
      <c r="E51" s="2" t="s">
        <v>14</v>
      </c>
      <c r="F51" s="2" t="s">
        <v>14</v>
      </c>
      <c r="G51" s="2" t="s">
        <v>16</v>
      </c>
      <c r="H51" s="44">
        <v>0.55000000000000004</v>
      </c>
      <c r="I51" s="44">
        <f>ROUND(Table1[[#This Row],[Price per Unit]],2)</f>
        <v>0.55000000000000004</v>
      </c>
      <c r="J51" s="4">
        <v>10000</v>
      </c>
      <c r="K51" s="5">
        <f t="shared" si="0"/>
        <v>5500</v>
      </c>
      <c r="L51" s="5">
        <f t="shared" si="1"/>
        <v>1650</v>
      </c>
      <c r="M51" s="6">
        <v>0.3</v>
      </c>
      <c r="N51">
        <f t="shared" si="2"/>
        <v>2021</v>
      </c>
      <c r="O51">
        <f t="shared" si="3"/>
        <v>9</v>
      </c>
      <c r="P51" s="49" t="str">
        <f>TEXT(DATE(Table1[[#This Row],[Year]],Table1[[#This Row],[Month]],1),"mmm")</f>
        <v>Sep</v>
      </c>
      <c r="R51" s="7" t="str">
        <v>Columbus</v>
      </c>
      <c r="S51" s="10"/>
      <c r="T51" s="7" t="str">
        <v>Arkansas</v>
      </c>
      <c r="U51" s="10"/>
      <c r="V51" s="10"/>
      <c r="W51" s="10"/>
    </row>
    <row r="52" spans="1:23" ht="15.75" customHeight="1">
      <c r="A52" s="2" t="s">
        <v>12</v>
      </c>
      <c r="B52" s="2">
        <v>1185732</v>
      </c>
      <c r="C52" s="3">
        <v>44449</v>
      </c>
      <c r="D52" s="2" t="s">
        <v>13</v>
      </c>
      <c r="E52" s="2" t="s">
        <v>14</v>
      </c>
      <c r="F52" s="2" t="s">
        <v>14</v>
      </c>
      <c r="G52" s="2" t="s">
        <v>17</v>
      </c>
      <c r="H52" s="44">
        <v>0.5</v>
      </c>
      <c r="I52" s="44">
        <f>ROUND(Table1[[#This Row],[Price per Unit]],2)</f>
        <v>0.5</v>
      </c>
      <c r="J52" s="4">
        <v>9250</v>
      </c>
      <c r="K52" s="5">
        <f t="shared" si="0"/>
        <v>4625</v>
      </c>
      <c r="L52" s="5">
        <f t="shared" si="1"/>
        <v>1618.75</v>
      </c>
      <c r="M52" s="6">
        <v>0.35</v>
      </c>
      <c r="N52">
        <f t="shared" si="2"/>
        <v>2021</v>
      </c>
      <c r="O52">
        <f t="shared" si="3"/>
        <v>9</v>
      </c>
      <c r="P52" s="49" t="str">
        <f>TEXT(DATE(Table1[[#This Row],[Year]],Table1[[#This Row],[Month]],1),"mmm")</f>
        <v>Sep</v>
      </c>
      <c r="R52" s="7" t="str">
        <v>Louisville</v>
      </c>
      <c r="S52" s="10"/>
      <c r="T52" s="7" t="str">
        <v>Oklahoma</v>
      </c>
      <c r="U52" s="10"/>
      <c r="V52" s="10"/>
      <c r="W52" s="10"/>
    </row>
    <row r="53" spans="1:23" ht="15.75" customHeight="1">
      <c r="A53" s="2" t="s">
        <v>12</v>
      </c>
      <c r="B53" s="2">
        <v>1185732</v>
      </c>
      <c r="C53" s="3">
        <v>44449</v>
      </c>
      <c r="D53" s="2" t="s">
        <v>13</v>
      </c>
      <c r="E53" s="2" t="s">
        <v>14</v>
      </c>
      <c r="F53" s="2" t="s">
        <v>14</v>
      </c>
      <c r="G53" s="2" t="s">
        <v>18</v>
      </c>
      <c r="H53" s="44">
        <v>0.5</v>
      </c>
      <c r="I53" s="44">
        <f>ROUND(Table1[[#This Row],[Price per Unit]],2)</f>
        <v>0.5</v>
      </c>
      <c r="J53" s="4">
        <v>9000</v>
      </c>
      <c r="K53" s="5">
        <f t="shared" si="0"/>
        <v>4500</v>
      </c>
      <c r="L53" s="5">
        <f t="shared" si="1"/>
        <v>1575</v>
      </c>
      <c r="M53" s="6">
        <v>0.35</v>
      </c>
      <c r="N53">
        <f t="shared" si="2"/>
        <v>2021</v>
      </c>
      <c r="O53">
        <f t="shared" si="3"/>
        <v>9</v>
      </c>
      <c r="P53" s="49" t="str">
        <f>TEXT(DATE(Table1[[#This Row],[Year]],Table1[[#This Row],[Month]],1),"mmm")</f>
        <v>Sep</v>
      </c>
      <c r="R53" s="7" t="str">
        <v>Jackson</v>
      </c>
      <c r="S53" s="10"/>
      <c r="T53" s="7" t="str">
        <v>Kansas</v>
      </c>
      <c r="U53" s="10"/>
      <c r="V53" s="10"/>
      <c r="W53" s="10"/>
    </row>
    <row r="54" spans="1:23" ht="15.75" customHeight="1">
      <c r="A54" s="2" t="s">
        <v>12</v>
      </c>
      <c r="B54" s="2">
        <v>1185732</v>
      </c>
      <c r="C54" s="3">
        <v>44449</v>
      </c>
      <c r="D54" s="2" t="s">
        <v>13</v>
      </c>
      <c r="E54" s="2" t="s">
        <v>14</v>
      </c>
      <c r="F54" s="2" t="s">
        <v>14</v>
      </c>
      <c r="G54" s="2" t="s">
        <v>19</v>
      </c>
      <c r="H54" s="44">
        <v>0.6</v>
      </c>
      <c r="I54" s="44">
        <f>ROUND(Table1[[#This Row],[Price per Unit]],2)</f>
        <v>0.6</v>
      </c>
      <c r="J54" s="4">
        <v>9000</v>
      </c>
      <c r="K54" s="5">
        <f t="shared" si="0"/>
        <v>5400</v>
      </c>
      <c r="L54" s="5">
        <f t="shared" si="1"/>
        <v>1620</v>
      </c>
      <c r="M54" s="6">
        <v>0.3</v>
      </c>
      <c r="N54">
        <f t="shared" si="2"/>
        <v>2021</v>
      </c>
      <c r="O54">
        <f t="shared" si="3"/>
        <v>9</v>
      </c>
      <c r="P54" s="49" t="str">
        <f>TEXT(DATE(Table1[[#This Row],[Year]],Table1[[#This Row],[Month]],1),"mmm")</f>
        <v>Sep</v>
      </c>
      <c r="R54" s="7" t="str">
        <v>Little Rock</v>
      </c>
      <c r="S54" s="10"/>
      <c r="T54" s="7" t="str">
        <v>South Dakota</v>
      </c>
      <c r="U54" s="10"/>
      <c r="V54" s="10"/>
      <c r="W54" s="10"/>
    </row>
    <row r="55" spans="1:23" ht="15.75" customHeight="1">
      <c r="A55" s="2" t="s">
        <v>12</v>
      </c>
      <c r="B55" s="2">
        <v>1185732</v>
      </c>
      <c r="C55" s="3">
        <v>44449</v>
      </c>
      <c r="D55" s="2" t="s">
        <v>13</v>
      </c>
      <c r="E55" s="2" t="s">
        <v>14</v>
      </c>
      <c r="F55" s="2" t="s">
        <v>14</v>
      </c>
      <c r="G55" s="2" t="s">
        <v>20</v>
      </c>
      <c r="H55" s="44">
        <v>0.65</v>
      </c>
      <c r="I55" s="44">
        <f>ROUND(Table1[[#This Row],[Price per Unit]],2)</f>
        <v>0.65</v>
      </c>
      <c r="J55" s="4">
        <v>10000</v>
      </c>
      <c r="K55" s="5">
        <f t="shared" si="0"/>
        <v>6500</v>
      </c>
      <c r="L55" s="5">
        <f t="shared" si="1"/>
        <v>1625</v>
      </c>
      <c r="M55" s="6">
        <v>0.25</v>
      </c>
      <c r="N55">
        <f t="shared" si="2"/>
        <v>2021</v>
      </c>
      <c r="O55">
        <f t="shared" si="3"/>
        <v>9</v>
      </c>
      <c r="P55" s="49" t="str">
        <f>TEXT(DATE(Table1[[#This Row],[Year]],Table1[[#This Row],[Month]],1),"mmm")</f>
        <v>Sep</v>
      </c>
      <c r="R55" s="7" t="str">
        <v>Oklahoma City</v>
      </c>
      <c r="S55" s="10"/>
      <c r="T55" s="7" t="str">
        <v>North Dakota</v>
      </c>
      <c r="U55" s="10"/>
      <c r="V55" s="10"/>
      <c r="W55" s="10"/>
    </row>
    <row r="56" spans="1:23" ht="15.75" customHeight="1">
      <c r="A56" s="2" t="s">
        <v>12</v>
      </c>
      <c r="B56" s="2">
        <v>1185732</v>
      </c>
      <c r="C56" s="3">
        <v>44481</v>
      </c>
      <c r="D56" s="2" t="s">
        <v>13</v>
      </c>
      <c r="E56" s="2" t="s">
        <v>14</v>
      </c>
      <c r="F56" s="2" t="s">
        <v>14</v>
      </c>
      <c r="G56" s="2" t="s">
        <v>15</v>
      </c>
      <c r="H56" s="44">
        <v>0.65</v>
      </c>
      <c r="I56" s="44">
        <f>ROUND(Table1[[#This Row],[Price per Unit]],2)</f>
        <v>0.65</v>
      </c>
      <c r="J56" s="4">
        <v>11750</v>
      </c>
      <c r="K56" s="5">
        <f t="shared" si="0"/>
        <v>7637.5</v>
      </c>
      <c r="L56" s="5">
        <f t="shared" si="1"/>
        <v>3818.75</v>
      </c>
      <c r="M56" s="6">
        <v>0.5</v>
      </c>
      <c r="N56">
        <f t="shared" si="2"/>
        <v>2021</v>
      </c>
      <c r="O56">
        <f t="shared" si="3"/>
        <v>10</v>
      </c>
      <c r="P56" s="49" t="str">
        <f>TEXT(DATE(Table1[[#This Row],[Year]],Table1[[#This Row],[Month]],1),"mmm")</f>
        <v>Oct</v>
      </c>
      <c r="R56" s="7" t="str">
        <v>Wichita</v>
      </c>
      <c r="S56" s="10"/>
      <c r="T56" s="7" t="str">
        <v>Iowa</v>
      </c>
      <c r="U56" s="10"/>
      <c r="V56" s="10"/>
      <c r="W56" s="10"/>
    </row>
    <row r="57" spans="1:23" ht="15.75" customHeight="1">
      <c r="A57" s="2" t="s">
        <v>12</v>
      </c>
      <c r="B57" s="2">
        <v>1185732</v>
      </c>
      <c r="C57" s="3">
        <v>44481</v>
      </c>
      <c r="D57" s="2" t="s">
        <v>13</v>
      </c>
      <c r="E57" s="2" t="s">
        <v>14</v>
      </c>
      <c r="F57" s="2" t="s">
        <v>14</v>
      </c>
      <c r="G57" s="2" t="s">
        <v>16</v>
      </c>
      <c r="H57" s="44">
        <v>0.55000000000000004</v>
      </c>
      <c r="I57" s="44">
        <f>ROUND(Table1[[#This Row],[Price per Unit]],2)</f>
        <v>0.55000000000000004</v>
      </c>
      <c r="J57" s="4">
        <v>10000</v>
      </c>
      <c r="K57" s="5">
        <f t="shared" si="0"/>
        <v>5500</v>
      </c>
      <c r="L57" s="5">
        <f t="shared" si="1"/>
        <v>1650</v>
      </c>
      <c r="M57" s="6">
        <v>0.3</v>
      </c>
      <c r="N57">
        <f t="shared" si="2"/>
        <v>2021</v>
      </c>
      <c r="O57">
        <f t="shared" si="3"/>
        <v>10</v>
      </c>
      <c r="P57" s="49" t="str">
        <f>TEXT(DATE(Table1[[#This Row],[Year]],Table1[[#This Row],[Month]],1),"mmm")</f>
        <v>Oct</v>
      </c>
      <c r="R57" s="7" t="str">
        <v>Sioux Falls</v>
      </c>
      <c r="S57" s="10"/>
      <c r="T57" s="7" t="str">
        <v>Wisconsin</v>
      </c>
      <c r="U57" s="10"/>
      <c r="V57" s="10"/>
      <c r="W57" s="10"/>
    </row>
    <row r="58" spans="1:23" ht="15.75" customHeight="1">
      <c r="A58" s="2" t="s">
        <v>12</v>
      </c>
      <c r="B58" s="2">
        <v>1185732</v>
      </c>
      <c r="C58" s="3">
        <v>44481</v>
      </c>
      <c r="D58" s="2" t="s">
        <v>13</v>
      </c>
      <c r="E58" s="2" t="s">
        <v>14</v>
      </c>
      <c r="F58" s="2" t="s">
        <v>14</v>
      </c>
      <c r="G58" s="2" t="s">
        <v>17</v>
      </c>
      <c r="H58" s="44">
        <v>0.55000000000000004</v>
      </c>
      <c r="I58" s="44">
        <f>ROUND(Table1[[#This Row],[Price per Unit]],2)</f>
        <v>0.55000000000000004</v>
      </c>
      <c r="J58" s="4">
        <v>9000</v>
      </c>
      <c r="K58" s="5">
        <f t="shared" si="0"/>
        <v>4950</v>
      </c>
      <c r="L58" s="5">
        <f t="shared" si="1"/>
        <v>1732.5</v>
      </c>
      <c r="M58" s="6">
        <v>0.35</v>
      </c>
      <c r="N58">
        <f t="shared" si="2"/>
        <v>2021</v>
      </c>
      <c r="O58">
        <f t="shared" si="3"/>
        <v>10</v>
      </c>
      <c r="P58" s="49" t="str">
        <f>TEXT(DATE(Table1[[#This Row],[Year]],Table1[[#This Row],[Month]],1),"mmm")</f>
        <v>Oct</v>
      </c>
      <c r="R58" s="7" t="str">
        <v>Fargo</v>
      </c>
      <c r="S58" s="10"/>
      <c r="T58" s="7" t="str">
        <v>Indiana</v>
      </c>
      <c r="U58" s="10"/>
      <c r="V58" s="10"/>
      <c r="W58" s="10"/>
    </row>
    <row r="59" spans="1:23" ht="15.75" customHeight="1">
      <c r="A59" s="2" t="s">
        <v>12</v>
      </c>
      <c r="B59" s="2">
        <v>1185732</v>
      </c>
      <c r="C59" s="3">
        <v>44481</v>
      </c>
      <c r="D59" s="2" t="s">
        <v>13</v>
      </c>
      <c r="E59" s="2" t="s">
        <v>14</v>
      </c>
      <c r="F59" s="2" t="s">
        <v>14</v>
      </c>
      <c r="G59" s="2" t="s">
        <v>18</v>
      </c>
      <c r="H59" s="44">
        <v>0.55000000000000004</v>
      </c>
      <c r="I59" s="44">
        <f>ROUND(Table1[[#This Row],[Price per Unit]],2)</f>
        <v>0.55000000000000004</v>
      </c>
      <c r="J59" s="4">
        <v>8750</v>
      </c>
      <c r="K59" s="5">
        <f t="shared" si="0"/>
        <v>4812.5</v>
      </c>
      <c r="L59" s="5">
        <f t="shared" si="1"/>
        <v>1684.375</v>
      </c>
      <c r="M59" s="6">
        <v>0.35</v>
      </c>
      <c r="N59">
        <f t="shared" si="2"/>
        <v>2021</v>
      </c>
      <c r="O59">
        <f t="shared" si="3"/>
        <v>10</v>
      </c>
      <c r="P59" s="49" t="str">
        <f>TEXT(DATE(Table1[[#This Row],[Year]],Table1[[#This Row],[Month]],1),"mmm")</f>
        <v>Oct</v>
      </c>
      <c r="R59" s="7" t="str">
        <v>Des Moines</v>
      </c>
      <c r="S59" s="10"/>
      <c r="T59" s="7" t="str">
        <v>West Virginia</v>
      </c>
      <c r="U59" s="10"/>
      <c r="V59" s="10"/>
      <c r="W59" s="10"/>
    </row>
    <row r="60" spans="1:23" ht="15.75" customHeight="1">
      <c r="A60" s="2" t="s">
        <v>12</v>
      </c>
      <c r="B60" s="2">
        <v>1185732</v>
      </c>
      <c r="C60" s="3">
        <v>44481</v>
      </c>
      <c r="D60" s="2" t="s">
        <v>13</v>
      </c>
      <c r="E60" s="2" t="s">
        <v>14</v>
      </c>
      <c r="F60" s="2" t="s">
        <v>14</v>
      </c>
      <c r="G60" s="2" t="s">
        <v>19</v>
      </c>
      <c r="H60" s="44">
        <v>0.65</v>
      </c>
      <c r="I60" s="44">
        <f>ROUND(Table1[[#This Row],[Price per Unit]],2)</f>
        <v>0.65</v>
      </c>
      <c r="J60" s="4">
        <v>8750</v>
      </c>
      <c r="K60" s="5">
        <f t="shared" si="0"/>
        <v>5687.5</v>
      </c>
      <c r="L60" s="5">
        <f t="shared" si="1"/>
        <v>1706.25</v>
      </c>
      <c r="M60" s="6">
        <v>0.3</v>
      </c>
      <c r="N60">
        <f t="shared" si="2"/>
        <v>2021</v>
      </c>
      <c r="O60">
        <f t="shared" si="3"/>
        <v>10</v>
      </c>
      <c r="P60" s="49" t="str">
        <f>TEXT(DATE(Table1[[#This Row],[Year]],Table1[[#This Row],[Month]],1),"mmm")</f>
        <v>Oct</v>
      </c>
      <c r="R60" s="7" t="str">
        <v>Milwaukee</v>
      </c>
      <c r="S60" s="10"/>
      <c r="T60" s="7" t="str">
        <v>Maryland</v>
      </c>
      <c r="U60" s="10"/>
      <c r="V60" s="10"/>
      <c r="W60" s="10"/>
    </row>
    <row r="61" spans="1:23" ht="15.75" customHeight="1">
      <c r="A61" s="2" t="s">
        <v>12</v>
      </c>
      <c r="B61" s="2">
        <v>1185732</v>
      </c>
      <c r="C61" s="3">
        <v>44481</v>
      </c>
      <c r="D61" s="2" t="s">
        <v>13</v>
      </c>
      <c r="E61" s="2" t="s">
        <v>14</v>
      </c>
      <c r="F61" s="2" t="s">
        <v>14</v>
      </c>
      <c r="G61" s="2" t="s">
        <v>20</v>
      </c>
      <c r="H61" s="44">
        <v>0.7</v>
      </c>
      <c r="I61" s="44">
        <f>ROUND(Table1[[#This Row],[Price per Unit]],2)</f>
        <v>0.7</v>
      </c>
      <c r="J61" s="4">
        <v>10000</v>
      </c>
      <c r="K61" s="5">
        <f t="shared" si="0"/>
        <v>7000</v>
      </c>
      <c r="L61" s="5">
        <f t="shared" si="1"/>
        <v>1750</v>
      </c>
      <c r="M61" s="6">
        <v>0.25</v>
      </c>
      <c r="N61">
        <f t="shared" si="2"/>
        <v>2021</v>
      </c>
      <c r="O61">
        <f t="shared" si="3"/>
        <v>10</v>
      </c>
      <c r="P61" s="49" t="str">
        <f>TEXT(DATE(Table1[[#This Row],[Year]],Table1[[#This Row],[Month]],1),"mmm")</f>
        <v>Oct</v>
      </c>
      <c r="R61" s="7" t="str">
        <v>Indianapolis</v>
      </c>
      <c r="S61" s="10"/>
      <c r="T61" s="7" t="str">
        <v>Delaware</v>
      </c>
      <c r="U61" s="10"/>
      <c r="V61" s="10"/>
      <c r="W61" s="10"/>
    </row>
    <row r="62" spans="1:23" ht="15.75" customHeight="1">
      <c r="A62" s="2" t="s">
        <v>12</v>
      </c>
      <c r="B62" s="2">
        <v>1185732</v>
      </c>
      <c r="C62" s="3">
        <v>44511</v>
      </c>
      <c r="D62" s="2" t="s">
        <v>13</v>
      </c>
      <c r="E62" s="2" t="s">
        <v>14</v>
      </c>
      <c r="F62" s="2" t="s">
        <v>14</v>
      </c>
      <c r="G62" s="2" t="s">
        <v>15</v>
      </c>
      <c r="H62" s="44">
        <v>0.65</v>
      </c>
      <c r="I62" s="44">
        <f>ROUND(Table1[[#This Row],[Price per Unit]],2)</f>
        <v>0.65</v>
      </c>
      <c r="J62" s="4">
        <v>11500</v>
      </c>
      <c r="K62" s="5">
        <f t="shared" si="0"/>
        <v>7475</v>
      </c>
      <c r="L62" s="5">
        <f t="shared" si="1"/>
        <v>3737.5</v>
      </c>
      <c r="M62" s="6">
        <v>0.5</v>
      </c>
      <c r="N62">
        <f t="shared" si="2"/>
        <v>2021</v>
      </c>
      <c r="O62">
        <f t="shared" si="3"/>
        <v>11</v>
      </c>
      <c r="P62" s="49" t="str">
        <f>TEXT(DATE(Table1[[#This Row],[Year]],Table1[[#This Row],[Month]],1),"mmm")</f>
        <v>Nov</v>
      </c>
      <c r="R62" s="7" t="str">
        <v>Baltimore</v>
      </c>
      <c r="S62" s="10"/>
      <c r="T62" s="7" t="str">
        <v>New Jersey</v>
      </c>
      <c r="U62" s="10"/>
      <c r="V62" s="10"/>
      <c r="W62" s="10"/>
    </row>
    <row r="63" spans="1:23" ht="15.75" customHeight="1">
      <c r="A63" s="2" t="s">
        <v>12</v>
      </c>
      <c r="B63" s="2">
        <v>1185732</v>
      </c>
      <c r="C63" s="3">
        <v>44511</v>
      </c>
      <c r="D63" s="2" t="s">
        <v>13</v>
      </c>
      <c r="E63" s="2" t="s">
        <v>14</v>
      </c>
      <c r="F63" s="2" t="s">
        <v>14</v>
      </c>
      <c r="G63" s="2" t="s">
        <v>16</v>
      </c>
      <c r="H63" s="44">
        <v>0.55000000000000004</v>
      </c>
      <c r="I63" s="44">
        <f>ROUND(Table1[[#This Row],[Price per Unit]],2)</f>
        <v>0.55000000000000004</v>
      </c>
      <c r="J63" s="4">
        <v>9750</v>
      </c>
      <c r="K63" s="5">
        <f t="shared" si="0"/>
        <v>5362.5</v>
      </c>
      <c r="L63" s="5">
        <f t="shared" si="1"/>
        <v>1608.75</v>
      </c>
      <c r="M63" s="6">
        <v>0.3</v>
      </c>
      <c r="N63">
        <f t="shared" si="2"/>
        <v>2021</v>
      </c>
      <c r="O63">
        <f t="shared" si="3"/>
        <v>11</v>
      </c>
      <c r="P63" s="49" t="str">
        <f>TEXT(DATE(Table1[[#This Row],[Year]],Table1[[#This Row],[Month]],1),"mmm")</f>
        <v>Nov</v>
      </c>
      <c r="R63" s="7" t="str">
        <v>Wilmington</v>
      </c>
      <c r="S63" s="10"/>
      <c r="T63" s="7" t="str">
        <v>Connecticut</v>
      </c>
      <c r="U63" s="10"/>
      <c r="V63" s="10"/>
      <c r="W63" s="10"/>
    </row>
    <row r="64" spans="1:23" ht="15.75" customHeight="1">
      <c r="A64" s="2" t="s">
        <v>12</v>
      </c>
      <c r="B64" s="2">
        <v>1185732</v>
      </c>
      <c r="C64" s="3">
        <v>44511</v>
      </c>
      <c r="D64" s="2" t="s">
        <v>13</v>
      </c>
      <c r="E64" s="2" t="s">
        <v>14</v>
      </c>
      <c r="F64" s="2" t="s">
        <v>14</v>
      </c>
      <c r="G64" s="2" t="s">
        <v>17</v>
      </c>
      <c r="H64" s="44">
        <v>0.55000000000000004</v>
      </c>
      <c r="I64" s="44">
        <f>ROUND(Table1[[#This Row],[Price per Unit]],2)</f>
        <v>0.55000000000000004</v>
      </c>
      <c r="J64" s="4">
        <v>9200</v>
      </c>
      <c r="K64" s="5">
        <f t="shared" si="0"/>
        <v>5060</v>
      </c>
      <c r="L64" s="5">
        <f t="shared" si="1"/>
        <v>1771</v>
      </c>
      <c r="M64" s="6">
        <v>0.35</v>
      </c>
      <c r="N64">
        <f t="shared" si="2"/>
        <v>2021</v>
      </c>
      <c r="O64">
        <f t="shared" si="3"/>
        <v>11</v>
      </c>
      <c r="P64" s="49" t="str">
        <f>TEXT(DATE(Table1[[#This Row],[Year]],Table1[[#This Row],[Month]],1),"mmm")</f>
        <v>Nov</v>
      </c>
      <c r="R64" s="7" t="str">
        <v>Newark</v>
      </c>
      <c r="S64" s="10"/>
      <c r="T64" s="7" t="str">
        <v>Rhode Island</v>
      </c>
      <c r="U64" s="10"/>
      <c r="V64" s="10"/>
      <c r="W64" s="10"/>
    </row>
    <row r="65" spans="1:23" ht="15.75" customHeight="1">
      <c r="A65" s="2" t="s">
        <v>12</v>
      </c>
      <c r="B65" s="2">
        <v>1185732</v>
      </c>
      <c r="C65" s="3">
        <v>44511</v>
      </c>
      <c r="D65" s="2" t="s">
        <v>13</v>
      </c>
      <c r="E65" s="2" t="s">
        <v>14</v>
      </c>
      <c r="F65" s="2" t="s">
        <v>14</v>
      </c>
      <c r="G65" s="2" t="s">
        <v>18</v>
      </c>
      <c r="H65" s="44">
        <v>0.55000000000000004</v>
      </c>
      <c r="I65" s="44">
        <f>ROUND(Table1[[#This Row],[Price per Unit]],2)</f>
        <v>0.55000000000000004</v>
      </c>
      <c r="J65" s="4">
        <v>9000</v>
      </c>
      <c r="K65" s="5">
        <f t="shared" si="0"/>
        <v>4950</v>
      </c>
      <c r="L65" s="5">
        <f t="shared" si="1"/>
        <v>1732.5</v>
      </c>
      <c r="M65" s="6">
        <v>0.35</v>
      </c>
      <c r="N65">
        <f t="shared" si="2"/>
        <v>2021</v>
      </c>
      <c r="O65">
        <f t="shared" si="3"/>
        <v>11</v>
      </c>
      <c r="P65" s="49" t="str">
        <f>TEXT(DATE(Table1[[#This Row],[Year]],Table1[[#This Row],[Month]],1),"mmm")</f>
        <v>Nov</v>
      </c>
      <c r="R65" s="7" t="str">
        <v>Hartford</v>
      </c>
      <c r="S65" s="10"/>
      <c r="T65" s="7" t="str">
        <v>Massachusetts</v>
      </c>
      <c r="U65" s="10"/>
      <c r="V65" s="10"/>
      <c r="W65" s="10"/>
    </row>
    <row r="66" spans="1:23" ht="15.75" customHeight="1">
      <c r="A66" s="2" t="s">
        <v>12</v>
      </c>
      <c r="B66" s="2">
        <v>1185732</v>
      </c>
      <c r="C66" s="3">
        <v>44511</v>
      </c>
      <c r="D66" s="2" t="s">
        <v>13</v>
      </c>
      <c r="E66" s="2" t="s">
        <v>14</v>
      </c>
      <c r="F66" s="2" t="s">
        <v>14</v>
      </c>
      <c r="G66" s="2" t="s">
        <v>19</v>
      </c>
      <c r="H66" s="44">
        <v>0.65</v>
      </c>
      <c r="I66" s="44">
        <f>ROUND(Table1[[#This Row],[Price per Unit]],2)</f>
        <v>0.65</v>
      </c>
      <c r="J66" s="4">
        <v>8750</v>
      </c>
      <c r="K66" s="5">
        <f t="shared" si="0"/>
        <v>5687.5</v>
      </c>
      <c r="L66" s="5">
        <f t="shared" si="1"/>
        <v>1706.25</v>
      </c>
      <c r="M66" s="6">
        <v>0.3</v>
      </c>
      <c r="N66">
        <f t="shared" si="2"/>
        <v>2021</v>
      </c>
      <c r="O66">
        <f t="shared" si="3"/>
        <v>11</v>
      </c>
      <c r="P66" s="49" t="str">
        <f>TEXT(DATE(Table1[[#This Row],[Year]],Table1[[#This Row],[Month]],1),"mmm")</f>
        <v>Nov</v>
      </c>
      <c r="R66" s="7" t="str">
        <v>Providence</v>
      </c>
      <c r="S66" s="10"/>
      <c r="T66" s="7" t="str">
        <v>Vermont</v>
      </c>
      <c r="U66" s="10"/>
      <c r="V66" s="10"/>
      <c r="W66" s="10"/>
    </row>
    <row r="67" spans="1:23" ht="15.75" customHeight="1">
      <c r="A67" s="2" t="s">
        <v>12</v>
      </c>
      <c r="B67" s="2">
        <v>1185732</v>
      </c>
      <c r="C67" s="3">
        <v>44511</v>
      </c>
      <c r="D67" s="2" t="s">
        <v>13</v>
      </c>
      <c r="E67" s="2" t="s">
        <v>14</v>
      </c>
      <c r="F67" s="2" t="s">
        <v>14</v>
      </c>
      <c r="G67" s="2" t="s">
        <v>20</v>
      </c>
      <c r="H67" s="44">
        <v>0.7</v>
      </c>
      <c r="I67" s="44">
        <f>ROUND(Table1[[#This Row],[Price per Unit]],2)</f>
        <v>0.7</v>
      </c>
      <c r="J67" s="4">
        <v>9750</v>
      </c>
      <c r="K67" s="5">
        <f t="shared" si="0"/>
        <v>6825</v>
      </c>
      <c r="L67" s="5">
        <f t="shared" si="1"/>
        <v>1706.25</v>
      </c>
      <c r="M67" s="6">
        <v>0.25</v>
      </c>
      <c r="N67">
        <f t="shared" ref="N67:N130" si="4">YEAR(C67)</f>
        <v>2021</v>
      </c>
      <c r="O67">
        <f t="shared" ref="O67:O130" si="5">MONTH(C67)</f>
        <v>11</v>
      </c>
      <c r="P67" s="49" t="str">
        <f>TEXT(DATE(Table1[[#This Row],[Year]],Table1[[#This Row],[Month]],1),"mmm")</f>
        <v>Nov</v>
      </c>
      <c r="R67" s="7" t="str">
        <v>Boston</v>
      </c>
      <c r="S67" s="10"/>
      <c r="T67" s="7" t="str">
        <v>New Hampshire</v>
      </c>
      <c r="U67" s="10"/>
      <c r="V67" s="10"/>
      <c r="W67" s="10"/>
    </row>
    <row r="68" spans="1:23" ht="15.75" customHeight="1">
      <c r="A68" s="2" t="s">
        <v>12</v>
      </c>
      <c r="B68" s="2">
        <v>1185732</v>
      </c>
      <c r="C68" s="3">
        <v>44540</v>
      </c>
      <c r="D68" s="2" t="s">
        <v>13</v>
      </c>
      <c r="E68" s="2" t="s">
        <v>14</v>
      </c>
      <c r="F68" s="2" t="s">
        <v>14</v>
      </c>
      <c r="G68" s="2" t="s">
        <v>15</v>
      </c>
      <c r="H68" s="44">
        <v>0.65</v>
      </c>
      <c r="I68" s="44">
        <f>ROUND(Table1[[#This Row],[Price per Unit]],2)</f>
        <v>0.65</v>
      </c>
      <c r="J68" s="4">
        <v>12000</v>
      </c>
      <c r="K68" s="5">
        <f t="shared" si="0"/>
        <v>7800</v>
      </c>
      <c r="L68" s="5">
        <f t="shared" si="1"/>
        <v>3900</v>
      </c>
      <c r="M68" s="6">
        <v>0.5</v>
      </c>
      <c r="N68">
        <f t="shared" si="4"/>
        <v>2021</v>
      </c>
      <c r="O68">
        <f t="shared" si="5"/>
        <v>12</v>
      </c>
      <c r="P68" s="49" t="str">
        <f>TEXT(DATE(Table1[[#This Row],[Year]],Table1[[#This Row],[Month]],1),"mmm")</f>
        <v>Dec</v>
      </c>
      <c r="R68" s="7" t="str">
        <v>Burlington</v>
      </c>
      <c r="S68" s="10"/>
      <c r="T68" s="7">
        <v>0</v>
      </c>
      <c r="U68" s="10"/>
      <c r="V68" s="10"/>
      <c r="W68" s="10"/>
    </row>
    <row r="69" spans="1:23" ht="15.75" customHeight="1">
      <c r="A69" s="2" t="s">
        <v>12</v>
      </c>
      <c r="B69" s="2">
        <v>1185732</v>
      </c>
      <c r="C69" s="3">
        <v>44540</v>
      </c>
      <c r="D69" s="2" t="s">
        <v>13</v>
      </c>
      <c r="E69" s="2" t="s">
        <v>14</v>
      </c>
      <c r="F69" s="2" t="s">
        <v>14</v>
      </c>
      <c r="G69" s="2" t="s">
        <v>16</v>
      </c>
      <c r="H69" s="44">
        <v>0.55000000000000004</v>
      </c>
      <c r="I69" s="44">
        <f>ROUND(Table1[[#This Row],[Price per Unit]],2)</f>
        <v>0.55000000000000004</v>
      </c>
      <c r="J69" s="4">
        <v>10000</v>
      </c>
      <c r="K69" s="5">
        <f t="shared" si="0"/>
        <v>5500</v>
      </c>
      <c r="L69" s="5">
        <f t="shared" si="1"/>
        <v>1650</v>
      </c>
      <c r="M69" s="6">
        <v>0.3</v>
      </c>
      <c r="N69">
        <f t="shared" si="4"/>
        <v>2021</v>
      </c>
      <c r="O69">
        <f t="shared" si="5"/>
        <v>12</v>
      </c>
      <c r="P69" s="49" t="str">
        <f>TEXT(DATE(Table1[[#This Row],[Year]],Table1[[#This Row],[Month]],1),"mmm")</f>
        <v>Dec</v>
      </c>
      <c r="R69" s="7" t="str">
        <v>Manchester</v>
      </c>
      <c r="S69" s="10"/>
      <c r="T69" s="10"/>
      <c r="U69" s="10"/>
      <c r="V69" s="10"/>
      <c r="W69" s="10"/>
    </row>
    <row r="70" spans="1:23" ht="15.75" customHeight="1">
      <c r="A70" s="2" t="s">
        <v>12</v>
      </c>
      <c r="B70" s="2">
        <v>1185732</v>
      </c>
      <c r="C70" s="3">
        <v>44540</v>
      </c>
      <c r="D70" s="2" t="s">
        <v>13</v>
      </c>
      <c r="E70" s="2" t="s">
        <v>14</v>
      </c>
      <c r="F70" s="2" t="s">
        <v>14</v>
      </c>
      <c r="G70" s="2" t="s">
        <v>17</v>
      </c>
      <c r="H70" s="44">
        <v>0.55000000000000004</v>
      </c>
      <c r="I70" s="44">
        <f>ROUND(Table1[[#This Row],[Price per Unit]],2)</f>
        <v>0.55000000000000004</v>
      </c>
      <c r="J70" s="4">
        <v>9500</v>
      </c>
      <c r="K70" s="5">
        <f t="shared" si="0"/>
        <v>5225</v>
      </c>
      <c r="L70" s="5">
        <f t="shared" si="1"/>
        <v>1828.7499999999998</v>
      </c>
      <c r="M70" s="6">
        <v>0.35</v>
      </c>
      <c r="N70">
        <f t="shared" si="4"/>
        <v>2021</v>
      </c>
      <c r="O70">
        <f t="shared" si="5"/>
        <v>12</v>
      </c>
      <c r="P70" s="49" t="str">
        <f>TEXT(DATE(Table1[[#This Row],[Year]],Table1[[#This Row],[Month]],1),"mmm")</f>
        <v>Dec</v>
      </c>
      <c r="R70" s="7">
        <v>0</v>
      </c>
      <c r="S70" s="10"/>
      <c r="T70" s="10"/>
      <c r="U70" s="10"/>
      <c r="V70" s="10"/>
      <c r="W70" s="10"/>
    </row>
    <row r="71" spans="1:23" ht="15.75" customHeight="1">
      <c r="A71" s="2" t="s">
        <v>12</v>
      </c>
      <c r="B71" s="2">
        <v>1185732</v>
      </c>
      <c r="C71" s="3">
        <v>44540</v>
      </c>
      <c r="D71" s="2" t="s">
        <v>13</v>
      </c>
      <c r="E71" s="2" t="s">
        <v>14</v>
      </c>
      <c r="F71" s="2" t="s">
        <v>14</v>
      </c>
      <c r="G71" s="2" t="s">
        <v>18</v>
      </c>
      <c r="H71" s="44">
        <v>0.55000000000000004</v>
      </c>
      <c r="I71" s="44">
        <f>ROUND(Table1[[#This Row],[Price per Unit]],2)</f>
        <v>0.55000000000000004</v>
      </c>
      <c r="J71" s="4">
        <v>9000</v>
      </c>
      <c r="K71" s="5">
        <f t="shared" si="0"/>
        <v>4950</v>
      </c>
      <c r="L71" s="5">
        <f t="shared" si="1"/>
        <v>1732.5</v>
      </c>
      <c r="M71" s="6">
        <v>0.35</v>
      </c>
      <c r="N71">
        <f t="shared" si="4"/>
        <v>2021</v>
      </c>
      <c r="O71">
        <f t="shared" si="5"/>
        <v>12</v>
      </c>
      <c r="P71" s="49" t="str">
        <f>TEXT(DATE(Table1[[#This Row],[Year]],Table1[[#This Row],[Month]],1),"mmm")</f>
        <v>Dec</v>
      </c>
      <c r="T71" s="10"/>
      <c r="U71" s="10"/>
      <c r="V71" s="10"/>
    </row>
    <row r="72" spans="1:23" ht="15.75" customHeight="1">
      <c r="A72" s="2" t="s">
        <v>12</v>
      </c>
      <c r="B72" s="2">
        <v>1185732</v>
      </c>
      <c r="C72" s="3">
        <v>44540</v>
      </c>
      <c r="D72" s="2" t="s">
        <v>13</v>
      </c>
      <c r="E72" s="2" t="s">
        <v>14</v>
      </c>
      <c r="F72" s="2" t="s">
        <v>14</v>
      </c>
      <c r="G72" s="2" t="s">
        <v>19</v>
      </c>
      <c r="H72" s="44">
        <v>0.65</v>
      </c>
      <c r="I72" s="44">
        <f>ROUND(Table1[[#This Row],[Price per Unit]],2)</f>
        <v>0.65</v>
      </c>
      <c r="J72" s="4">
        <v>9000</v>
      </c>
      <c r="K72" s="5">
        <f t="shared" si="0"/>
        <v>5850</v>
      </c>
      <c r="L72" s="5">
        <f t="shared" si="1"/>
        <v>1755</v>
      </c>
      <c r="M72" s="6">
        <v>0.3</v>
      </c>
      <c r="N72">
        <f t="shared" si="4"/>
        <v>2021</v>
      </c>
      <c r="O72">
        <f t="shared" si="5"/>
        <v>12</v>
      </c>
      <c r="P72" s="49" t="str">
        <f>TEXT(DATE(Table1[[#This Row],[Year]],Table1[[#This Row],[Month]],1),"mmm")</f>
        <v>Dec</v>
      </c>
    </row>
    <row r="73" spans="1:23" ht="15.75" customHeight="1">
      <c r="A73" s="2" t="s">
        <v>12</v>
      </c>
      <c r="B73" s="2">
        <v>1185732</v>
      </c>
      <c r="C73" s="3">
        <v>44540</v>
      </c>
      <c r="D73" s="2" t="s">
        <v>13</v>
      </c>
      <c r="E73" s="2" t="s">
        <v>14</v>
      </c>
      <c r="F73" s="2" t="s">
        <v>14</v>
      </c>
      <c r="G73" s="2" t="s">
        <v>20</v>
      </c>
      <c r="H73" s="44">
        <v>0.7</v>
      </c>
      <c r="I73" s="44">
        <f>ROUND(Table1[[#This Row],[Price per Unit]],2)</f>
        <v>0.7</v>
      </c>
      <c r="J73" s="4">
        <v>10000</v>
      </c>
      <c r="K73" s="5">
        <f t="shared" si="0"/>
        <v>7000</v>
      </c>
      <c r="L73" s="5">
        <f t="shared" si="1"/>
        <v>1750</v>
      </c>
      <c r="M73" s="6">
        <v>0.25</v>
      </c>
      <c r="N73">
        <f t="shared" si="4"/>
        <v>2021</v>
      </c>
      <c r="O73">
        <f t="shared" si="5"/>
        <v>12</v>
      </c>
      <c r="P73" s="49" t="str">
        <f>TEXT(DATE(Table1[[#This Row],[Year]],Table1[[#This Row],[Month]],1),"mmm")</f>
        <v>Dec</v>
      </c>
    </row>
    <row r="74" spans="1:23" ht="15.75" customHeight="1">
      <c r="A74" s="2" t="s">
        <v>21</v>
      </c>
      <c r="B74" s="2">
        <v>1197831</v>
      </c>
      <c r="C74" s="3">
        <v>44198</v>
      </c>
      <c r="D74" s="2" t="s">
        <v>22</v>
      </c>
      <c r="E74" s="2" t="s">
        <v>23</v>
      </c>
      <c r="F74" s="2" t="s">
        <v>24</v>
      </c>
      <c r="G74" s="2" t="s">
        <v>15</v>
      </c>
      <c r="H74" s="44">
        <v>0.25</v>
      </c>
      <c r="I74" s="44">
        <f>ROUND(Table1[[#This Row],[Price per Unit]],2)</f>
        <v>0.25</v>
      </c>
      <c r="J74" s="4">
        <v>9000</v>
      </c>
      <c r="K74" s="5">
        <f t="shared" si="0"/>
        <v>2250</v>
      </c>
      <c r="L74" s="5">
        <f t="shared" si="1"/>
        <v>787.5</v>
      </c>
      <c r="M74" s="6">
        <v>0.35</v>
      </c>
      <c r="N74">
        <f t="shared" si="4"/>
        <v>2021</v>
      </c>
      <c r="O74">
        <f t="shared" si="5"/>
        <v>1</v>
      </c>
      <c r="P74" s="49" t="str">
        <f>TEXT(DATE(Table1[[#This Row],[Year]],Table1[[#This Row],[Month]],1),"mmm")</f>
        <v>Jan</v>
      </c>
    </row>
    <row r="75" spans="1:23" ht="15.75" customHeight="1">
      <c r="A75" s="2" t="s">
        <v>21</v>
      </c>
      <c r="B75" s="2">
        <v>1197831</v>
      </c>
      <c r="C75" s="3">
        <v>44198</v>
      </c>
      <c r="D75" s="2" t="s">
        <v>22</v>
      </c>
      <c r="E75" s="2" t="s">
        <v>23</v>
      </c>
      <c r="F75" s="2" t="s">
        <v>24</v>
      </c>
      <c r="G75" s="2" t="s">
        <v>16</v>
      </c>
      <c r="H75" s="44">
        <v>0.35</v>
      </c>
      <c r="I75" s="44">
        <f>ROUND(Table1[[#This Row],[Price per Unit]],2)</f>
        <v>0.35</v>
      </c>
      <c r="J75" s="4">
        <v>9000</v>
      </c>
      <c r="K75" s="5">
        <f t="shared" si="0"/>
        <v>3150</v>
      </c>
      <c r="L75" s="5">
        <f t="shared" si="1"/>
        <v>1102.5</v>
      </c>
      <c r="M75" s="6">
        <v>0.35</v>
      </c>
      <c r="N75">
        <f t="shared" si="4"/>
        <v>2021</v>
      </c>
      <c r="O75">
        <f t="shared" si="5"/>
        <v>1</v>
      </c>
      <c r="P75" s="49" t="str">
        <f>TEXT(DATE(Table1[[#This Row],[Year]],Table1[[#This Row],[Month]],1),"mmm")</f>
        <v>Jan</v>
      </c>
    </row>
    <row r="76" spans="1:23" ht="15.75" customHeight="1">
      <c r="A76" s="2" t="s">
        <v>21</v>
      </c>
      <c r="B76" s="2">
        <v>1197831</v>
      </c>
      <c r="C76" s="3">
        <v>44198</v>
      </c>
      <c r="D76" s="2" t="s">
        <v>22</v>
      </c>
      <c r="E76" s="2" t="s">
        <v>23</v>
      </c>
      <c r="F76" s="2" t="s">
        <v>24</v>
      </c>
      <c r="G76" s="2" t="s">
        <v>17</v>
      </c>
      <c r="H76" s="44">
        <v>0.35</v>
      </c>
      <c r="I76" s="44">
        <f>ROUND(Table1[[#This Row],[Price per Unit]],2)</f>
        <v>0.35</v>
      </c>
      <c r="J76" s="4">
        <v>7000</v>
      </c>
      <c r="K76" s="5">
        <f t="shared" si="0"/>
        <v>2450</v>
      </c>
      <c r="L76" s="5">
        <f t="shared" si="1"/>
        <v>857.5</v>
      </c>
      <c r="M76" s="6">
        <v>0.35</v>
      </c>
      <c r="N76">
        <f t="shared" si="4"/>
        <v>2021</v>
      </c>
      <c r="O76">
        <f t="shared" si="5"/>
        <v>1</v>
      </c>
      <c r="P76" s="49" t="str">
        <f>TEXT(DATE(Table1[[#This Row],[Year]],Table1[[#This Row],[Month]],1),"mmm")</f>
        <v>Jan</v>
      </c>
    </row>
    <row r="77" spans="1:23" ht="15.75" customHeight="1">
      <c r="A77" s="2" t="s">
        <v>21</v>
      </c>
      <c r="B77" s="2">
        <v>1197831</v>
      </c>
      <c r="C77" s="3">
        <v>44198</v>
      </c>
      <c r="D77" s="2" t="s">
        <v>22</v>
      </c>
      <c r="E77" s="2" t="s">
        <v>23</v>
      </c>
      <c r="F77" s="2" t="s">
        <v>24</v>
      </c>
      <c r="G77" s="2" t="s">
        <v>18</v>
      </c>
      <c r="H77" s="44">
        <v>0.35</v>
      </c>
      <c r="I77" s="44">
        <f>ROUND(Table1[[#This Row],[Price per Unit]],2)</f>
        <v>0.35</v>
      </c>
      <c r="J77" s="4">
        <v>7000</v>
      </c>
      <c r="K77" s="5">
        <f t="shared" si="0"/>
        <v>2450</v>
      </c>
      <c r="L77" s="5">
        <f t="shared" si="1"/>
        <v>1102.5</v>
      </c>
      <c r="M77" s="6">
        <v>0.45</v>
      </c>
      <c r="N77">
        <f t="shared" si="4"/>
        <v>2021</v>
      </c>
      <c r="O77">
        <f t="shared" si="5"/>
        <v>1</v>
      </c>
      <c r="P77" s="49" t="str">
        <f>TEXT(DATE(Table1[[#This Row],[Year]],Table1[[#This Row],[Month]],1),"mmm")</f>
        <v>Jan</v>
      </c>
    </row>
    <row r="78" spans="1:23" ht="15.75" customHeight="1">
      <c r="A78" s="2" t="s">
        <v>21</v>
      </c>
      <c r="B78" s="2">
        <v>1197831</v>
      </c>
      <c r="C78" s="3">
        <v>44198</v>
      </c>
      <c r="D78" s="2" t="s">
        <v>22</v>
      </c>
      <c r="E78" s="2" t="s">
        <v>23</v>
      </c>
      <c r="F78" s="2" t="s">
        <v>24</v>
      </c>
      <c r="G78" s="2" t="s">
        <v>19</v>
      </c>
      <c r="H78" s="44">
        <v>0.4</v>
      </c>
      <c r="I78" s="44">
        <f>ROUND(Table1[[#This Row],[Price per Unit]],2)</f>
        <v>0.4</v>
      </c>
      <c r="J78" s="4">
        <v>5500</v>
      </c>
      <c r="K78" s="5">
        <f t="shared" si="0"/>
        <v>2200</v>
      </c>
      <c r="L78" s="5">
        <f t="shared" si="1"/>
        <v>660</v>
      </c>
      <c r="M78" s="6">
        <v>0.3</v>
      </c>
      <c r="N78">
        <f t="shared" si="4"/>
        <v>2021</v>
      </c>
      <c r="O78">
        <f t="shared" si="5"/>
        <v>1</v>
      </c>
      <c r="P78" s="49" t="str">
        <f>TEXT(DATE(Table1[[#This Row],[Year]],Table1[[#This Row],[Month]],1),"mmm")</f>
        <v>Jan</v>
      </c>
    </row>
    <row r="79" spans="1:23" ht="15.75" customHeight="1">
      <c r="A79" s="2" t="s">
        <v>21</v>
      </c>
      <c r="B79" s="2">
        <v>1197831</v>
      </c>
      <c r="C79" s="3">
        <v>44198</v>
      </c>
      <c r="D79" s="2" t="s">
        <v>22</v>
      </c>
      <c r="E79" s="2" t="s">
        <v>23</v>
      </c>
      <c r="F79" s="2" t="s">
        <v>24</v>
      </c>
      <c r="G79" s="2" t="s">
        <v>20</v>
      </c>
      <c r="H79" s="44">
        <v>0.35</v>
      </c>
      <c r="I79" s="44">
        <f>ROUND(Table1[[#This Row],[Price per Unit]],2)</f>
        <v>0.35</v>
      </c>
      <c r="J79" s="4">
        <v>7000</v>
      </c>
      <c r="K79" s="5">
        <f t="shared" si="0"/>
        <v>2450</v>
      </c>
      <c r="L79" s="5">
        <f t="shared" si="1"/>
        <v>1225</v>
      </c>
      <c r="M79" s="6">
        <v>0.5</v>
      </c>
      <c r="N79">
        <f t="shared" si="4"/>
        <v>2021</v>
      </c>
      <c r="O79">
        <f t="shared" si="5"/>
        <v>1</v>
      </c>
      <c r="P79" s="49" t="str">
        <f>TEXT(DATE(Table1[[#This Row],[Year]],Table1[[#This Row],[Month]],1),"mmm")</f>
        <v>Jan</v>
      </c>
    </row>
    <row r="80" spans="1:23" ht="15.75" customHeight="1">
      <c r="A80" s="2" t="s">
        <v>21</v>
      </c>
      <c r="B80" s="2">
        <v>1197831</v>
      </c>
      <c r="C80" s="3">
        <v>44228</v>
      </c>
      <c r="D80" s="2" t="s">
        <v>22</v>
      </c>
      <c r="E80" s="2" t="s">
        <v>23</v>
      </c>
      <c r="F80" s="2" t="s">
        <v>24</v>
      </c>
      <c r="G80" s="2" t="s">
        <v>15</v>
      </c>
      <c r="H80" s="44">
        <v>0.25</v>
      </c>
      <c r="I80" s="44">
        <f>ROUND(Table1[[#This Row],[Price per Unit]],2)</f>
        <v>0.25</v>
      </c>
      <c r="J80" s="4">
        <v>8500</v>
      </c>
      <c r="K80" s="5">
        <f t="shared" si="0"/>
        <v>2125</v>
      </c>
      <c r="L80" s="5">
        <f t="shared" si="1"/>
        <v>743.75</v>
      </c>
      <c r="M80" s="6">
        <v>0.35</v>
      </c>
      <c r="N80">
        <f t="shared" si="4"/>
        <v>2021</v>
      </c>
      <c r="O80">
        <f t="shared" si="5"/>
        <v>2</v>
      </c>
      <c r="P80" s="49" t="str">
        <f>TEXT(DATE(Table1[[#This Row],[Year]],Table1[[#This Row],[Month]],1),"mmm")</f>
        <v>Feb</v>
      </c>
    </row>
    <row r="81" spans="1:16" ht="15.75" customHeight="1">
      <c r="A81" s="2" t="s">
        <v>21</v>
      </c>
      <c r="B81" s="2">
        <v>1197831</v>
      </c>
      <c r="C81" s="3">
        <v>44228</v>
      </c>
      <c r="D81" s="2" t="s">
        <v>22</v>
      </c>
      <c r="E81" s="2" t="s">
        <v>23</v>
      </c>
      <c r="F81" s="2" t="s">
        <v>24</v>
      </c>
      <c r="G81" s="2" t="s">
        <v>16</v>
      </c>
      <c r="H81" s="44">
        <v>0.35</v>
      </c>
      <c r="I81" s="44">
        <f>ROUND(Table1[[#This Row],[Price per Unit]],2)</f>
        <v>0.35</v>
      </c>
      <c r="J81" s="4">
        <v>8500</v>
      </c>
      <c r="K81" s="5">
        <f t="shared" si="0"/>
        <v>2975</v>
      </c>
      <c r="L81" s="5">
        <f t="shared" si="1"/>
        <v>1041.25</v>
      </c>
      <c r="M81" s="6">
        <v>0.35</v>
      </c>
      <c r="N81">
        <f t="shared" si="4"/>
        <v>2021</v>
      </c>
      <c r="O81">
        <f t="shared" si="5"/>
        <v>2</v>
      </c>
      <c r="P81" s="49" t="str">
        <f>TEXT(DATE(Table1[[#This Row],[Year]],Table1[[#This Row],[Month]],1),"mmm")</f>
        <v>Feb</v>
      </c>
    </row>
    <row r="82" spans="1:16" ht="15.75" customHeight="1">
      <c r="A82" s="2" t="s">
        <v>21</v>
      </c>
      <c r="B82" s="2">
        <v>1197831</v>
      </c>
      <c r="C82" s="3">
        <v>44228</v>
      </c>
      <c r="D82" s="2" t="s">
        <v>22</v>
      </c>
      <c r="E82" s="2" t="s">
        <v>23</v>
      </c>
      <c r="F82" s="2" t="s">
        <v>24</v>
      </c>
      <c r="G82" s="2" t="s">
        <v>17</v>
      </c>
      <c r="H82" s="44">
        <v>0.35</v>
      </c>
      <c r="I82" s="44">
        <f>ROUND(Table1[[#This Row],[Price per Unit]],2)</f>
        <v>0.35</v>
      </c>
      <c r="J82" s="4">
        <v>6750</v>
      </c>
      <c r="K82" s="5">
        <f t="shared" si="0"/>
        <v>2362.5</v>
      </c>
      <c r="L82" s="5">
        <f t="shared" si="1"/>
        <v>826.875</v>
      </c>
      <c r="M82" s="6">
        <v>0.35</v>
      </c>
      <c r="N82">
        <f t="shared" si="4"/>
        <v>2021</v>
      </c>
      <c r="O82">
        <f t="shared" si="5"/>
        <v>2</v>
      </c>
      <c r="P82" s="49" t="str">
        <f>TEXT(DATE(Table1[[#This Row],[Year]],Table1[[#This Row],[Month]],1),"mmm")</f>
        <v>Feb</v>
      </c>
    </row>
    <row r="83" spans="1:16" ht="15.75" customHeight="1">
      <c r="A83" s="2" t="s">
        <v>21</v>
      </c>
      <c r="B83" s="2">
        <v>1197831</v>
      </c>
      <c r="C83" s="3">
        <v>44228</v>
      </c>
      <c r="D83" s="2" t="s">
        <v>22</v>
      </c>
      <c r="E83" s="2" t="s">
        <v>23</v>
      </c>
      <c r="F83" s="2" t="s">
        <v>24</v>
      </c>
      <c r="G83" s="2" t="s">
        <v>18</v>
      </c>
      <c r="H83" s="44">
        <v>0.35</v>
      </c>
      <c r="I83" s="44">
        <f>ROUND(Table1[[#This Row],[Price per Unit]],2)</f>
        <v>0.35</v>
      </c>
      <c r="J83" s="4">
        <v>6250</v>
      </c>
      <c r="K83" s="5">
        <f t="shared" si="0"/>
        <v>2187.5</v>
      </c>
      <c r="L83" s="5">
        <f t="shared" si="1"/>
        <v>984.375</v>
      </c>
      <c r="M83" s="6">
        <v>0.45</v>
      </c>
      <c r="N83">
        <f t="shared" si="4"/>
        <v>2021</v>
      </c>
      <c r="O83">
        <f t="shared" si="5"/>
        <v>2</v>
      </c>
      <c r="P83" s="49" t="str">
        <f>TEXT(DATE(Table1[[#This Row],[Year]],Table1[[#This Row],[Month]],1),"mmm")</f>
        <v>Feb</v>
      </c>
    </row>
    <row r="84" spans="1:16" ht="15.75" customHeight="1">
      <c r="A84" s="2" t="s">
        <v>21</v>
      </c>
      <c r="B84" s="2">
        <v>1197831</v>
      </c>
      <c r="C84" s="3">
        <v>44228</v>
      </c>
      <c r="D84" s="2" t="s">
        <v>22</v>
      </c>
      <c r="E84" s="2" t="s">
        <v>23</v>
      </c>
      <c r="F84" s="2" t="s">
        <v>24</v>
      </c>
      <c r="G84" s="2" t="s">
        <v>19</v>
      </c>
      <c r="H84" s="44">
        <v>0.4</v>
      </c>
      <c r="I84" s="44">
        <f>ROUND(Table1[[#This Row],[Price per Unit]],2)</f>
        <v>0.4</v>
      </c>
      <c r="J84" s="4">
        <v>5000</v>
      </c>
      <c r="K84" s="5">
        <f t="shared" si="0"/>
        <v>2000</v>
      </c>
      <c r="L84" s="5">
        <f t="shared" si="1"/>
        <v>600</v>
      </c>
      <c r="M84" s="6">
        <v>0.3</v>
      </c>
      <c r="N84">
        <f t="shared" si="4"/>
        <v>2021</v>
      </c>
      <c r="O84">
        <f t="shared" si="5"/>
        <v>2</v>
      </c>
      <c r="P84" s="49" t="str">
        <f>TEXT(DATE(Table1[[#This Row],[Year]],Table1[[#This Row],[Month]],1),"mmm")</f>
        <v>Feb</v>
      </c>
    </row>
    <row r="85" spans="1:16" ht="15.75" customHeight="1">
      <c r="A85" s="2" t="s">
        <v>21</v>
      </c>
      <c r="B85" s="2">
        <v>1197831</v>
      </c>
      <c r="C85" s="3">
        <v>44228</v>
      </c>
      <c r="D85" s="2" t="s">
        <v>22</v>
      </c>
      <c r="E85" s="2" t="s">
        <v>23</v>
      </c>
      <c r="F85" s="2" t="s">
        <v>24</v>
      </c>
      <c r="G85" s="2" t="s">
        <v>20</v>
      </c>
      <c r="H85" s="44">
        <v>0.35</v>
      </c>
      <c r="I85" s="44">
        <f>ROUND(Table1[[#This Row],[Price per Unit]],2)</f>
        <v>0.35</v>
      </c>
      <c r="J85" s="4">
        <v>7000</v>
      </c>
      <c r="K85" s="5">
        <f t="shared" si="0"/>
        <v>2450</v>
      </c>
      <c r="L85" s="5">
        <f t="shared" si="1"/>
        <v>1225</v>
      </c>
      <c r="M85" s="6">
        <v>0.5</v>
      </c>
      <c r="N85">
        <f t="shared" si="4"/>
        <v>2021</v>
      </c>
      <c r="O85">
        <f t="shared" si="5"/>
        <v>2</v>
      </c>
      <c r="P85" s="49" t="str">
        <f>TEXT(DATE(Table1[[#This Row],[Year]],Table1[[#This Row],[Month]],1),"mmm")</f>
        <v>Feb</v>
      </c>
    </row>
    <row r="86" spans="1:16" ht="15.75" customHeight="1">
      <c r="A86" s="2" t="s">
        <v>21</v>
      </c>
      <c r="B86" s="2">
        <v>1197831</v>
      </c>
      <c r="C86" s="3">
        <v>44258</v>
      </c>
      <c r="D86" s="2" t="s">
        <v>22</v>
      </c>
      <c r="E86" s="2" t="s">
        <v>23</v>
      </c>
      <c r="F86" s="2" t="s">
        <v>24</v>
      </c>
      <c r="G86" s="2" t="s">
        <v>15</v>
      </c>
      <c r="H86" s="44">
        <v>0.3</v>
      </c>
      <c r="I86" s="44">
        <f>ROUND(Table1[[#This Row],[Price per Unit]],2)</f>
        <v>0.3</v>
      </c>
      <c r="J86" s="4">
        <v>8750</v>
      </c>
      <c r="K86" s="5">
        <f t="shared" si="0"/>
        <v>2625</v>
      </c>
      <c r="L86" s="5">
        <f t="shared" si="1"/>
        <v>918.74999999999989</v>
      </c>
      <c r="M86" s="6">
        <v>0.35</v>
      </c>
      <c r="N86">
        <f t="shared" si="4"/>
        <v>2021</v>
      </c>
      <c r="O86">
        <f t="shared" si="5"/>
        <v>3</v>
      </c>
      <c r="P86" s="49" t="str">
        <f>TEXT(DATE(Table1[[#This Row],[Year]],Table1[[#This Row],[Month]],1),"mmm")</f>
        <v>Mar</v>
      </c>
    </row>
    <row r="87" spans="1:16" ht="15.75" customHeight="1">
      <c r="A87" s="2" t="s">
        <v>21</v>
      </c>
      <c r="B87" s="2">
        <v>1197831</v>
      </c>
      <c r="C87" s="3">
        <v>44258</v>
      </c>
      <c r="D87" s="2" t="s">
        <v>22</v>
      </c>
      <c r="E87" s="2" t="s">
        <v>23</v>
      </c>
      <c r="F87" s="2" t="s">
        <v>24</v>
      </c>
      <c r="G87" s="2" t="s">
        <v>16</v>
      </c>
      <c r="H87" s="44">
        <v>0.4</v>
      </c>
      <c r="I87" s="44">
        <f>ROUND(Table1[[#This Row],[Price per Unit]],2)</f>
        <v>0.4</v>
      </c>
      <c r="J87" s="4">
        <v>8750</v>
      </c>
      <c r="K87" s="5">
        <f t="shared" si="0"/>
        <v>3500</v>
      </c>
      <c r="L87" s="5">
        <f t="shared" si="1"/>
        <v>1225</v>
      </c>
      <c r="M87" s="6">
        <v>0.35</v>
      </c>
      <c r="N87">
        <f t="shared" si="4"/>
        <v>2021</v>
      </c>
      <c r="O87">
        <f t="shared" si="5"/>
        <v>3</v>
      </c>
      <c r="P87" s="49" t="str">
        <f>TEXT(DATE(Table1[[#This Row],[Year]],Table1[[#This Row],[Month]],1),"mmm")</f>
        <v>Mar</v>
      </c>
    </row>
    <row r="88" spans="1:16" ht="15.75" customHeight="1">
      <c r="A88" s="2" t="s">
        <v>21</v>
      </c>
      <c r="B88" s="2">
        <v>1197831</v>
      </c>
      <c r="C88" s="3">
        <v>44258</v>
      </c>
      <c r="D88" s="2" t="s">
        <v>22</v>
      </c>
      <c r="E88" s="2" t="s">
        <v>23</v>
      </c>
      <c r="F88" s="2" t="s">
        <v>24</v>
      </c>
      <c r="G88" s="2" t="s">
        <v>17</v>
      </c>
      <c r="H88" s="44">
        <v>0.35</v>
      </c>
      <c r="I88" s="44">
        <f>ROUND(Table1[[#This Row],[Price per Unit]],2)</f>
        <v>0.35</v>
      </c>
      <c r="J88" s="4">
        <v>7000</v>
      </c>
      <c r="K88" s="5">
        <f t="shared" si="0"/>
        <v>2450</v>
      </c>
      <c r="L88" s="5">
        <f t="shared" si="1"/>
        <v>857.5</v>
      </c>
      <c r="M88" s="6">
        <v>0.35</v>
      </c>
      <c r="N88">
        <f t="shared" si="4"/>
        <v>2021</v>
      </c>
      <c r="O88">
        <f t="shared" si="5"/>
        <v>3</v>
      </c>
      <c r="P88" s="49" t="str">
        <f>TEXT(DATE(Table1[[#This Row],[Year]],Table1[[#This Row],[Month]],1),"mmm")</f>
        <v>Mar</v>
      </c>
    </row>
    <row r="89" spans="1:16" ht="15.75" customHeight="1">
      <c r="A89" s="2" t="s">
        <v>21</v>
      </c>
      <c r="B89" s="2">
        <v>1197831</v>
      </c>
      <c r="C89" s="3">
        <v>44258</v>
      </c>
      <c r="D89" s="2" t="s">
        <v>22</v>
      </c>
      <c r="E89" s="2" t="s">
        <v>23</v>
      </c>
      <c r="F89" s="2" t="s">
        <v>24</v>
      </c>
      <c r="G89" s="2" t="s">
        <v>18</v>
      </c>
      <c r="H89" s="44">
        <v>0.4</v>
      </c>
      <c r="I89" s="44">
        <f>ROUND(Table1[[#This Row],[Price per Unit]],2)</f>
        <v>0.4</v>
      </c>
      <c r="J89" s="4">
        <v>6000</v>
      </c>
      <c r="K89" s="5">
        <f t="shared" si="0"/>
        <v>2400</v>
      </c>
      <c r="L89" s="5">
        <f t="shared" si="1"/>
        <v>1080</v>
      </c>
      <c r="M89" s="6">
        <v>0.45</v>
      </c>
      <c r="N89">
        <f t="shared" si="4"/>
        <v>2021</v>
      </c>
      <c r="O89">
        <f t="shared" si="5"/>
        <v>3</v>
      </c>
      <c r="P89" s="49" t="str">
        <f>TEXT(DATE(Table1[[#This Row],[Year]],Table1[[#This Row],[Month]],1),"mmm")</f>
        <v>Mar</v>
      </c>
    </row>
    <row r="90" spans="1:16" ht="15.75" customHeight="1">
      <c r="A90" s="2" t="s">
        <v>21</v>
      </c>
      <c r="B90" s="2">
        <v>1197831</v>
      </c>
      <c r="C90" s="3">
        <v>44258</v>
      </c>
      <c r="D90" s="2" t="s">
        <v>22</v>
      </c>
      <c r="E90" s="2" t="s">
        <v>23</v>
      </c>
      <c r="F90" s="2" t="s">
        <v>24</v>
      </c>
      <c r="G90" s="2" t="s">
        <v>19</v>
      </c>
      <c r="H90" s="44">
        <v>0.45</v>
      </c>
      <c r="I90" s="44">
        <f>ROUND(Table1[[#This Row],[Price per Unit]],2)</f>
        <v>0.45</v>
      </c>
      <c r="J90" s="4">
        <v>5000</v>
      </c>
      <c r="K90" s="5">
        <f t="shared" si="0"/>
        <v>2250</v>
      </c>
      <c r="L90" s="5">
        <f t="shared" si="1"/>
        <v>675</v>
      </c>
      <c r="M90" s="6">
        <v>0.3</v>
      </c>
      <c r="N90">
        <f t="shared" si="4"/>
        <v>2021</v>
      </c>
      <c r="O90">
        <f t="shared" si="5"/>
        <v>3</v>
      </c>
      <c r="P90" s="49" t="str">
        <f>TEXT(DATE(Table1[[#This Row],[Year]],Table1[[#This Row],[Month]],1),"mmm")</f>
        <v>Mar</v>
      </c>
    </row>
    <row r="91" spans="1:16" ht="15.75" customHeight="1">
      <c r="A91" s="2" t="s">
        <v>21</v>
      </c>
      <c r="B91" s="2">
        <v>1197831</v>
      </c>
      <c r="C91" s="3">
        <v>44258</v>
      </c>
      <c r="D91" s="2" t="s">
        <v>22</v>
      </c>
      <c r="E91" s="2" t="s">
        <v>23</v>
      </c>
      <c r="F91" s="2" t="s">
        <v>24</v>
      </c>
      <c r="G91" s="2" t="s">
        <v>20</v>
      </c>
      <c r="H91" s="44">
        <v>0.4</v>
      </c>
      <c r="I91" s="44">
        <f>ROUND(Table1[[#This Row],[Price per Unit]],2)</f>
        <v>0.4</v>
      </c>
      <c r="J91" s="4">
        <v>6500</v>
      </c>
      <c r="K91" s="5">
        <f t="shared" si="0"/>
        <v>2600</v>
      </c>
      <c r="L91" s="5">
        <f t="shared" si="1"/>
        <v>1300</v>
      </c>
      <c r="M91" s="6">
        <v>0.5</v>
      </c>
      <c r="N91">
        <f t="shared" si="4"/>
        <v>2021</v>
      </c>
      <c r="O91">
        <f t="shared" si="5"/>
        <v>3</v>
      </c>
      <c r="P91" s="49" t="str">
        <f>TEXT(DATE(Table1[[#This Row],[Year]],Table1[[#This Row],[Month]],1),"mmm")</f>
        <v>Mar</v>
      </c>
    </row>
    <row r="92" spans="1:16" ht="15.75" customHeight="1">
      <c r="A92" s="2" t="s">
        <v>21</v>
      </c>
      <c r="B92" s="2">
        <v>1197831</v>
      </c>
      <c r="C92" s="3">
        <v>44288</v>
      </c>
      <c r="D92" s="2" t="s">
        <v>22</v>
      </c>
      <c r="E92" s="2" t="s">
        <v>23</v>
      </c>
      <c r="F92" s="2" t="s">
        <v>24</v>
      </c>
      <c r="G92" s="2" t="s">
        <v>15</v>
      </c>
      <c r="H92" s="44">
        <v>0.3</v>
      </c>
      <c r="I92" s="44">
        <f>ROUND(Table1[[#This Row],[Price per Unit]],2)</f>
        <v>0.3</v>
      </c>
      <c r="J92" s="4">
        <v>9000</v>
      </c>
      <c r="K92" s="5">
        <f t="shared" si="0"/>
        <v>2700</v>
      </c>
      <c r="L92" s="5">
        <f t="shared" si="1"/>
        <v>944.99999999999989</v>
      </c>
      <c r="M92" s="6">
        <v>0.35</v>
      </c>
      <c r="N92">
        <f t="shared" si="4"/>
        <v>2021</v>
      </c>
      <c r="O92">
        <f t="shared" si="5"/>
        <v>4</v>
      </c>
      <c r="P92" s="49" t="str">
        <f>TEXT(DATE(Table1[[#This Row],[Year]],Table1[[#This Row],[Month]],1),"mmm")</f>
        <v>Apr</v>
      </c>
    </row>
    <row r="93" spans="1:16" ht="15.75" customHeight="1">
      <c r="A93" s="2" t="s">
        <v>21</v>
      </c>
      <c r="B93" s="2">
        <v>1197831</v>
      </c>
      <c r="C93" s="3">
        <v>44288</v>
      </c>
      <c r="D93" s="2" t="s">
        <v>22</v>
      </c>
      <c r="E93" s="2" t="s">
        <v>23</v>
      </c>
      <c r="F93" s="2" t="s">
        <v>24</v>
      </c>
      <c r="G93" s="2" t="s">
        <v>16</v>
      </c>
      <c r="H93" s="44">
        <v>0.4</v>
      </c>
      <c r="I93" s="44">
        <f>ROUND(Table1[[#This Row],[Price per Unit]],2)</f>
        <v>0.4</v>
      </c>
      <c r="J93" s="4">
        <v>9000</v>
      </c>
      <c r="K93" s="5">
        <f t="shared" si="0"/>
        <v>3600</v>
      </c>
      <c r="L93" s="5">
        <f t="shared" si="1"/>
        <v>1260</v>
      </c>
      <c r="M93" s="6">
        <v>0.35</v>
      </c>
      <c r="N93">
        <f t="shared" si="4"/>
        <v>2021</v>
      </c>
      <c r="O93">
        <f t="shared" si="5"/>
        <v>4</v>
      </c>
      <c r="P93" s="49" t="str">
        <f>TEXT(DATE(Table1[[#This Row],[Year]],Table1[[#This Row],[Month]],1),"mmm")</f>
        <v>Apr</v>
      </c>
    </row>
    <row r="94" spans="1:16" ht="15.75" customHeight="1">
      <c r="A94" s="2" t="s">
        <v>21</v>
      </c>
      <c r="B94" s="2">
        <v>1197831</v>
      </c>
      <c r="C94" s="3">
        <v>44288</v>
      </c>
      <c r="D94" s="2" t="s">
        <v>22</v>
      </c>
      <c r="E94" s="2" t="s">
        <v>23</v>
      </c>
      <c r="F94" s="2" t="s">
        <v>24</v>
      </c>
      <c r="G94" s="2" t="s">
        <v>17</v>
      </c>
      <c r="H94" s="44">
        <v>0.35</v>
      </c>
      <c r="I94" s="44">
        <f>ROUND(Table1[[#This Row],[Price per Unit]],2)</f>
        <v>0.35</v>
      </c>
      <c r="J94" s="4">
        <v>7250</v>
      </c>
      <c r="K94" s="5">
        <f t="shared" si="0"/>
        <v>2537.5</v>
      </c>
      <c r="L94" s="5">
        <f t="shared" si="1"/>
        <v>888.125</v>
      </c>
      <c r="M94" s="6">
        <v>0.35</v>
      </c>
      <c r="N94">
        <f t="shared" si="4"/>
        <v>2021</v>
      </c>
      <c r="O94">
        <f t="shared" si="5"/>
        <v>4</v>
      </c>
      <c r="P94" s="49" t="str">
        <f>TEXT(DATE(Table1[[#This Row],[Year]],Table1[[#This Row],[Month]],1),"mmm")</f>
        <v>Apr</v>
      </c>
    </row>
    <row r="95" spans="1:16" ht="15.75" customHeight="1">
      <c r="A95" s="2" t="s">
        <v>21</v>
      </c>
      <c r="B95" s="2">
        <v>1197831</v>
      </c>
      <c r="C95" s="3">
        <v>44288</v>
      </c>
      <c r="D95" s="2" t="s">
        <v>22</v>
      </c>
      <c r="E95" s="2" t="s">
        <v>23</v>
      </c>
      <c r="F95" s="2" t="s">
        <v>24</v>
      </c>
      <c r="G95" s="2" t="s">
        <v>18</v>
      </c>
      <c r="H95" s="44">
        <v>0.4</v>
      </c>
      <c r="I95" s="44">
        <f>ROUND(Table1[[#This Row],[Price per Unit]],2)</f>
        <v>0.4</v>
      </c>
      <c r="J95" s="4">
        <v>6250</v>
      </c>
      <c r="K95" s="5">
        <f t="shared" si="0"/>
        <v>2500</v>
      </c>
      <c r="L95" s="5">
        <f t="shared" si="1"/>
        <v>1125</v>
      </c>
      <c r="M95" s="6">
        <v>0.45</v>
      </c>
      <c r="N95">
        <f t="shared" si="4"/>
        <v>2021</v>
      </c>
      <c r="O95">
        <f t="shared" si="5"/>
        <v>4</v>
      </c>
      <c r="P95" s="49" t="str">
        <f>TEXT(DATE(Table1[[#This Row],[Year]],Table1[[#This Row],[Month]],1),"mmm")</f>
        <v>Apr</v>
      </c>
    </row>
    <row r="96" spans="1:16" ht="15.75" customHeight="1">
      <c r="A96" s="2" t="s">
        <v>21</v>
      </c>
      <c r="B96" s="2">
        <v>1197831</v>
      </c>
      <c r="C96" s="3">
        <v>44288</v>
      </c>
      <c r="D96" s="2" t="s">
        <v>22</v>
      </c>
      <c r="E96" s="2" t="s">
        <v>23</v>
      </c>
      <c r="F96" s="2" t="s">
        <v>24</v>
      </c>
      <c r="G96" s="2" t="s">
        <v>19</v>
      </c>
      <c r="H96" s="44">
        <v>0.45</v>
      </c>
      <c r="I96" s="44">
        <f>ROUND(Table1[[#This Row],[Price per Unit]],2)</f>
        <v>0.45</v>
      </c>
      <c r="J96" s="4">
        <v>5250</v>
      </c>
      <c r="K96" s="5">
        <f t="shared" si="0"/>
        <v>2362.5</v>
      </c>
      <c r="L96" s="5">
        <f t="shared" si="1"/>
        <v>708.75</v>
      </c>
      <c r="M96" s="6">
        <v>0.3</v>
      </c>
      <c r="N96">
        <f t="shared" si="4"/>
        <v>2021</v>
      </c>
      <c r="O96">
        <f t="shared" si="5"/>
        <v>4</v>
      </c>
      <c r="P96" s="49" t="str">
        <f>TEXT(DATE(Table1[[#This Row],[Year]],Table1[[#This Row],[Month]],1),"mmm")</f>
        <v>Apr</v>
      </c>
    </row>
    <row r="97" spans="1:16" ht="15.75" customHeight="1">
      <c r="A97" s="2" t="s">
        <v>21</v>
      </c>
      <c r="B97" s="2">
        <v>1197831</v>
      </c>
      <c r="C97" s="3">
        <v>44288</v>
      </c>
      <c r="D97" s="2" t="s">
        <v>22</v>
      </c>
      <c r="E97" s="2" t="s">
        <v>23</v>
      </c>
      <c r="F97" s="2" t="s">
        <v>24</v>
      </c>
      <c r="G97" s="2" t="s">
        <v>20</v>
      </c>
      <c r="H97" s="44">
        <v>0.4</v>
      </c>
      <c r="I97" s="44">
        <f>ROUND(Table1[[#This Row],[Price per Unit]],2)</f>
        <v>0.4</v>
      </c>
      <c r="J97" s="4">
        <v>8000</v>
      </c>
      <c r="K97" s="5">
        <f t="shared" si="0"/>
        <v>3200</v>
      </c>
      <c r="L97" s="5">
        <f t="shared" si="1"/>
        <v>1600</v>
      </c>
      <c r="M97" s="6">
        <v>0.5</v>
      </c>
      <c r="N97">
        <f t="shared" si="4"/>
        <v>2021</v>
      </c>
      <c r="O97">
        <f t="shared" si="5"/>
        <v>4</v>
      </c>
      <c r="P97" s="49" t="str">
        <f>TEXT(DATE(Table1[[#This Row],[Year]],Table1[[#This Row],[Month]],1),"mmm")</f>
        <v>Apr</v>
      </c>
    </row>
    <row r="98" spans="1:16" ht="15.75" customHeight="1">
      <c r="A98" s="2" t="s">
        <v>21</v>
      </c>
      <c r="B98" s="2">
        <v>1197831</v>
      </c>
      <c r="C98" s="3">
        <v>44318</v>
      </c>
      <c r="D98" s="2" t="s">
        <v>22</v>
      </c>
      <c r="E98" s="2" t="s">
        <v>23</v>
      </c>
      <c r="F98" s="2" t="s">
        <v>24</v>
      </c>
      <c r="G98" s="2" t="s">
        <v>15</v>
      </c>
      <c r="H98" s="44">
        <v>0.3</v>
      </c>
      <c r="I98" s="44">
        <f>ROUND(Table1[[#This Row],[Price per Unit]],2)</f>
        <v>0.3</v>
      </c>
      <c r="J98" s="4">
        <v>9250</v>
      </c>
      <c r="K98" s="5">
        <f t="shared" si="0"/>
        <v>2775</v>
      </c>
      <c r="L98" s="5">
        <f t="shared" si="1"/>
        <v>971.24999999999989</v>
      </c>
      <c r="M98" s="6">
        <v>0.35</v>
      </c>
      <c r="N98">
        <f t="shared" si="4"/>
        <v>2021</v>
      </c>
      <c r="O98">
        <f t="shared" si="5"/>
        <v>5</v>
      </c>
      <c r="P98" s="49" t="str">
        <f>TEXT(DATE(Table1[[#This Row],[Year]],Table1[[#This Row],[Month]],1),"mmm")</f>
        <v>May</v>
      </c>
    </row>
    <row r="99" spans="1:16" ht="15.75" customHeight="1">
      <c r="A99" s="2" t="s">
        <v>21</v>
      </c>
      <c r="B99" s="2">
        <v>1197831</v>
      </c>
      <c r="C99" s="3">
        <v>44318</v>
      </c>
      <c r="D99" s="2" t="s">
        <v>22</v>
      </c>
      <c r="E99" s="2" t="s">
        <v>23</v>
      </c>
      <c r="F99" s="2" t="s">
        <v>24</v>
      </c>
      <c r="G99" s="2" t="s">
        <v>16</v>
      </c>
      <c r="H99" s="44">
        <v>0.4</v>
      </c>
      <c r="I99" s="44">
        <f>ROUND(Table1[[#This Row],[Price per Unit]],2)</f>
        <v>0.4</v>
      </c>
      <c r="J99" s="4">
        <v>9250</v>
      </c>
      <c r="K99" s="5">
        <f t="shared" si="0"/>
        <v>3700</v>
      </c>
      <c r="L99" s="5">
        <f t="shared" si="1"/>
        <v>1295</v>
      </c>
      <c r="M99" s="6">
        <v>0.35</v>
      </c>
      <c r="N99">
        <f t="shared" si="4"/>
        <v>2021</v>
      </c>
      <c r="O99">
        <f t="shared" si="5"/>
        <v>5</v>
      </c>
      <c r="P99" s="49" t="str">
        <f>TEXT(DATE(Table1[[#This Row],[Year]],Table1[[#This Row],[Month]],1),"mmm")</f>
        <v>May</v>
      </c>
    </row>
    <row r="100" spans="1:16" ht="15.75" customHeight="1">
      <c r="A100" s="2" t="s">
        <v>21</v>
      </c>
      <c r="B100" s="2">
        <v>1197831</v>
      </c>
      <c r="C100" s="3">
        <v>44318</v>
      </c>
      <c r="D100" s="2" t="s">
        <v>22</v>
      </c>
      <c r="E100" s="2" t="s">
        <v>23</v>
      </c>
      <c r="F100" s="2" t="s">
        <v>24</v>
      </c>
      <c r="G100" s="2" t="s">
        <v>17</v>
      </c>
      <c r="H100" s="44">
        <v>0.35</v>
      </c>
      <c r="I100" s="44">
        <f>ROUND(Table1[[#This Row],[Price per Unit]],2)</f>
        <v>0.35</v>
      </c>
      <c r="J100" s="4">
        <v>7750</v>
      </c>
      <c r="K100" s="5">
        <f t="shared" si="0"/>
        <v>2712.5</v>
      </c>
      <c r="L100" s="5">
        <f t="shared" si="1"/>
        <v>949.37499999999989</v>
      </c>
      <c r="M100" s="6">
        <v>0.35</v>
      </c>
      <c r="N100">
        <f t="shared" si="4"/>
        <v>2021</v>
      </c>
      <c r="O100">
        <f t="shared" si="5"/>
        <v>5</v>
      </c>
      <c r="P100" s="49" t="str">
        <f>TEXT(DATE(Table1[[#This Row],[Year]],Table1[[#This Row],[Month]],1),"mmm")</f>
        <v>May</v>
      </c>
    </row>
    <row r="101" spans="1:16" ht="15.75" customHeight="1">
      <c r="A101" s="2" t="s">
        <v>21</v>
      </c>
      <c r="B101" s="2">
        <v>1197831</v>
      </c>
      <c r="C101" s="3">
        <v>44318</v>
      </c>
      <c r="D101" s="2" t="s">
        <v>22</v>
      </c>
      <c r="E101" s="2" t="s">
        <v>23</v>
      </c>
      <c r="F101" s="2" t="s">
        <v>24</v>
      </c>
      <c r="G101" s="2" t="s">
        <v>18</v>
      </c>
      <c r="H101" s="44">
        <v>0.4</v>
      </c>
      <c r="I101" s="44">
        <f>ROUND(Table1[[#This Row],[Price per Unit]],2)</f>
        <v>0.4</v>
      </c>
      <c r="J101" s="4">
        <v>7000</v>
      </c>
      <c r="K101" s="5">
        <f t="shared" si="0"/>
        <v>2800</v>
      </c>
      <c r="L101" s="5">
        <f t="shared" si="1"/>
        <v>1260</v>
      </c>
      <c r="M101" s="6">
        <v>0.45</v>
      </c>
      <c r="N101">
        <f t="shared" si="4"/>
        <v>2021</v>
      </c>
      <c r="O101">
        <f t="shared" si="5"/>
        <v>5</v>
      </c>
      <c r="P101" s="49" t="str">
        <f>TEXT(DATE(Table1[[#This Row],[Year]],Table1[[#This Row],[Month]],1),"mmm")</f>
        <v>May</v>
      </c>
    </row>
    <row r="102" spans="1:16" ht="15.75" customHeight="1">
      <c r="A102" s="2" t="s">
        <v>21</v>
      </c>
      <c r="B102" s="2">
        <v>1197831</v>
      </c>
      <c r="C102" s="3">
        <v>44318</v>
      </c>
      <c r="D102" s="2" t="s">
        <v>22</v>
      </c>
      <c r="E102" s="2" t="s">
        <v>23</v>
      </c>
      <c r="F102" s="2" t="s">
        <v>24</v>
      </c>
      <c r="G102" s="2" t="s">
        <v>19</v>
      </c>
      <c r="H102" s="44">
        <v>0.45</v>
      </c>
      <c r="I102" s="44">
        <f>ROUND(Table1[[#This Row],[Price per Unit]],2)</f>
        <v>0.45</v>
      </c>
      <c r="J102" s="4">
        <v>6000</v>
      </c>
      <c r="K102" s="5">
        <f t="shared" si="0"/>
        <v>2700</v>
      </c>
      <c r="L102" s="5">
        <f t="shared" si="1"/>
        <v>810</v>
      </c>
      <c r="M102" s="6">
        <v>0.3</v>
      </c>
      <c r="N102">
        <f t="shared" si="4"/>
        <v>2021</v>
      </c>
      <c r="O102">
        <f t="shared" si="5"/>
        <v>5</v>
      </c>
      <c r="P102" s="49" t="str">
        <f>TEXT(DATE(Table1[[#This Row],[Year]],Table1[[#This Row],[Month]],1),"mmm")</f>
        <v>May</v>
      </c>
    </row>
    <row r="103" spans="1:16" ht="15.75" customHeight="1">
      <c r="A103" s="2" t="s">
        <v>21</v>
      </c>
      <c r="B103" s="2">
        <v>1197831</v>
      </c>
      <c r="C103" s="3">
        <v>44318</v>
      </c>
      <c r="D103" s="2" t="s">
        <v>22</v>
      </c>
      <c r="E103" s="2" t="s">
        <v>23</v>
      </c>
      <c r="F103" s="2" t="s">
        <v>24</v>
      </c>
      <c r="G103" s="2" t="s">
        <v>20</v>
      </c>
      <c r="H103" s="44">
        <v>0.4</v>
      </c>
      <c r="I103" s="44">
        <f>ROUND(Table1[[#This Row],[Price per Unit]],2)</f>
        <v>0.4</v>
      </c>
      <c r="J103" s="4">
        <v>9500</v>
      </c>
      <c r="K103" s="5">
        <f t="shared" si="0"/>
        <v>3800</v>
      </c>
      <c r="L103" s="5">
        <f t="shared" si="1"/>
        <v>1900</v>
      </c>
      <c r="M103" s="6">
        <v>0.5</v>
      </c>
      <c r="N103">
        <f t="shared" si="4"/>
        <v>2021</v>
      </c>
      <c r="O103">
        <f t="shared" si="5"/>
        <v>5</v>
      </c>
      <c r="P103" s="49" t="str">
        <f>TEXT(DATE(Table1[[#This Row],[Year]],Table1[[#This Row],[Month]],1),"mmm")</f>
        <v>May</v>
      </c>
    </row>
    <row r="104" spans="1:16" ht="15.75" customHeight="1">
      <c r="A104" s="2" t="s">
        <v>21</v>
      </c>
      <c r="B104" s="2">
        <v>1197831</v>
      </c>
      <c r="C104" s="3">
        <v>44348</v>
      </c>
      <c r="D104" s="2" t="s">
        <v>22</v>
      </c>
      <c r="E104" s="2" t="s">
        <v>23</v>
      </c>
      <c r="F104" s="2" t="s">
        <v>24</v>
      </c>
      <c r="G104" s="2" t="s">
        <v>15</v>
      </c>
      <c r="H104" s="44">
        <v>0.4</v>
      </c>
      <c r="I104" s="44">
        <f>ROUND(Table1[[#This Row],[Price per Unit]],2)</f>
        <v>0.4</v>
      </c>
      <c r="J104" s="4">
        <v>9500</v>
      </c>
      <c r="K104" s="5">
        <f t="shared" si="0"/>
        <v>3800</v>
      </c>
      <c r="L104" s="5">
        <f t="shared" si="1"/>
        <v>1330</v>
      </c>
      <c r="M104" s="6">
        <v>0.35</v>
      </c>
      <c r="N104">
        <f t="shared" si="4"/>
        <v>2021</v>
      </c>
      <c r="O104">
        <f t="shared" si="5"/>
        <v>6</v>
      </c>
      <c r="P104" s="49" t="str">
        <f>TEXT(DATE(Table1[[#This Row],[Year]],Table1[[#This Row],[Month]],1),"mmm")</f>
        <v>Jun</v>
      </c>
    </row>
    <row r="105" spans="1:16" ht="15.75" customHeight="1">
      <c r="A105" s="2" t="s">
        <v>21</v>
      </c>
      <c r="B105" s="2">
        <v>1197831</v>
      </c>
      <c r="C105" s="3">
        <v>44348</v>
      </c>
      <c r="D105" s="2" t="s">
        <v>22</v>
      </c>
      <c r="E105" s="2" t="s">
        <v>23</v>
      </c>
      <c r="F105" s="2" t="s">
        <v>24</v>
      </c>
      <c r="G105" s="2" t="s">
        <v>16</v>
      </c>
      <c r="H105" s="44">
        <v>0.45</v>
      </c>
      <c r="I105" s="44">
        <f>ROUND(Table1[[#This Row],[Price per Unit]],2)</f>
        <v>0.45</v>
      </c>
      <c r="J105" s="4">
        <v>9500</v>
      </c>
      <c r="K105" s="5">
        <f t="shared" si="0"/>
        <v>4275</v>
      </c>
      <c r="L105" s="5">
        <f t="shared" si="1"/>
        <v>1496.25</v>
      </c>
      <c r="M105" s="6">
        <v>0.35</v>
      </c>
      <c r="N105">
        <f t="shared" si="4"/>
        <v>2021</v>
      </c>
      <c r="O105">
        <f t="shared" si="5"/>
        <v>6</v>
      </c>
      <c r="P105" s="49" t="str">
        <f>TEXT(DATE(Table1[[#This Row],[Year]],Table1[[#This Row],[Month]],1),"mmm")</f>
        <v>Jun</v>
      </c>
    </row>
    <row r="106" spans="1:16" ht="15.75" customHeight="1">
      <c r="A106" s="2" t="s">
        <v>21</v>
      </c>
      <c r="B106" s="2">
        <v>1197831</v>
      </c>
      <c r="C106" s="3">
        <v>44348</v>
      </c>
      <c r="D106" s="2" t="s">
        <v>22</v>
      </c>
      <c r="E106" s="2" t="s">
        <v>23</v>
      </c>
      <c r="F106" s="2" t="s">
        <v>24</v>
      </c>
      <c r="G106" s="2" t="s">
        <v>17</v>
      </c>
      <c r="H106" s="44">
        <v>0.4</v>
      </c>
      <c r="I106" s="44">
        <f>ROUND(Table1[[#This Row],[Price per Unit]],2)</f>
        <v>0.4</v>
      </c>
      <c r="J106" s="4">
        <v>8000</v>
      </c>
      <c r="K106" s="5">
        <f t="shared" si="0"/>
        <v>3200</v>
      </c>
      <c r="L106" s="5">
        <f t="shared" si="1"/>
        <v>1120</v>
      </c>
      <c r="M106" s="6">
        <v>0.35</v>
      </c>
      <c r="N106">
        <f t="shared" si="4"/>
        <v>2021</v>
      </c>
      <c r="O106">
        <f t="shared" si="5"/>
        <v>6</v>
      </c>
      <c r="P106" s="49" t="str">
        <f>TEXT(DATE(Table1[[#This Row],[Year]],Table1[[#This Row],[Month]],1),"mmm")</f>
        <v>Jun</v>
      </c>
    </row>
    <row r="107" spans="1:16" ht="15.75" customHeight="1">
      <c r="A107" s="2" t="s">
        <v>21</v>
      </c>
      <c r="B107" s="2">
        <v>1197831</v>
      </c>
      <c r="C107" s="3">
        <v>44348</v>
      </c>
      <c r="D107" s="2" t="s">
        <v>22</v>
      </c>
      <c r="E107" s="2" t="s">
        <v>23</v>
      </c>
      <c r="F107" s="2" t="s">
        <v>24</v>
      </c>
      <c r="G107" s="2" t="s">
        <v>18</v>
      </c>
      <c r="H107" s="44">
        <v>0.4</v>
      </c>
      <c r="I107" s="44">
        <f>ROUND(Table1[[#This Row],[Price per Unit]],2)</f>
        <v>0.4</v>
      </c>
      <c r="J107" s="4">
        <v>7500</v>
      </c>
      <c r="K107" s="5">
        <f t="shared" si="0"/>
        <v>3000</v>
      </c>
      <c r="L107" s="5">
        <f t="shared" si="1"/>
        <v>1350</v>
      </c>
      <c r="M107" s="6">
        <v>0.45</v>
      </c>
      <c r="N107">
        <f t="shared" si="4"/>
        <v>2021</v>
      </c>
      <c r="O107">
        <f t="shared" si="5"/>
        <v>6</v>
      </c>
      <c r="P107" s="49" t="str">
        <f>TEXT(DATE(Table1[[#This Row],[Year]],Table1[[#This Row],[Month]],1),"mmm")</f>
        <v>Jun</v>
      </c>
    </row>
    <row r="108" spans="1:16" ht="15.75" customHeight="1">
      <c r="A108" s="2" t="s">
        <v>21</v>
      </c>
      <c r="B108" s="2">
        <v>1197831</v>
      </c>
      <c r="C108" s="3">
        <v>44348</v>
      </c>
      <c r="D108" s="2" t="s">
        <v>22</v>
      </c>
      <c r="E108" s="2" t="s">
        <v>23</v>
      </c>
      <c r="F108" s="2" t="s">
        <v>24</v>
      </c>
      <c r="G108" s="2" t="s">
        <v>19</v>
      </c>
      <c r="H108" s="44">
        <v>0.45</v>
      </c>
      <c r="I108" s="44">
        <f>ROUND(Table1[[#This Row],[Price per Unit]],2)</f>
        <v>0.45</v>
      </c>
      <c r="J108" s="4">
        <v>6500</v>
      </c>
      <c r="K108" s="5">
        <f t="shared" si="0"/>
        <v>2925</v>
      </c>
      <c r="L108" s="5">
        <f t="shared" si="1"/>
        <v>877.5</v>
      </c>
      <c r="M108" s="6">
        <v>0.3</v>
      </c>
      <c r="N108">
        <f t="shared" si="4"/>
        <v>2021</v>
      </c>
      <c r="O108">
        <f t="shared" si="5"/>
        <v>6</v>
      </c>
      <c r="P108" s="49" t="str">
        <f>TEXT(DATE(Table1[[#This Row],[Year]],Table1[[#This Row],[Month]],1),"mmm")</f>
        <v>Jun</v>
      </c>
    </row>
    <row r="109" spans="1:16" ht="15.75" customHeight="1">
      <c r="A109" s="2" t="s">
        <v>21</v>
      </c>
      <c r="B109" s="2">
        <v>1197831</v>
      </c>
      <c r="C109" s="3">
        <v>44348</v>
      </c>
      <c r="D109" s="2" t="s">
        <v>22</v>
      </c>
      <c r="E109" s="2" t="s">
        <v>23</v>
      </c>
      <c r="F109" s="2" t="s">
        <v>24</v>
      </c>
      <c r="G109" s="2" t="s">
        <v>20</v>
      </c>
      <c r="H109" s="44">
        <v>0.5</v>
      </c>
      <c r="I109" s="44">
        <f>ROUND(Table1[[#This Row],[Price per Unit]],2)</f>
        <v>0.5</v>
      </c>
      <c r="J109" s="4">
        <v>10000</v>
      </c>
      <c r="K109" s="5">
        <f t="shared" si="0"/>
        <v>5000</v>
      </c>
      <c r="L109" s="5">
        <f t="shared" si="1"/>
        <v>2500</v>
      </c>
      <c r="M109" s="6">
        <v>0.5</v>
      </c>
      <c r="N109">
        <f t="shared" si="4"/>
        <v>2021</v>
      </c>
      <c r="O109">
        <f t="shared" si="5"/>
        <v>6</v>
      </c>
      <c r="P109" s="49" t="str">
        <f>TEXT(DATE(Table1[[#This Row],[Year]],Table1[[#This Row],[Month]],1),"mmm")</f>
        <v>Jun</v>
      </c>
    </row>
    <row r="110" spans="1:16" ht="15.75" customHeight="1">
      <c r="A110" s="2" t="s">
        <v>21</v>
      </c>
      <c r="B110" s="2">
        <v>1197831</v>
      </c>
      <c r="C110" s="3">
        <v>44380</v>
      </c>
      <c r="D110" s="2" t="s">
        <v>22</v>
      </c>
      <c r="E110" s="2" t="s">
        <v>23</v>
      </c>
      <c r="F110" s="2" t="s">
        <v>24</v>
      </c>
      <c r="G110" s="2" t="s">
        <v>15</v>
      </c>
      <c r="H110" s="44">
        <v>0.4</v>
      </c>
      <c r="I110" s="44">
        <f>ROUND(Table1[[#This Row],[Price per Unit]],2)</f>
        <v>0.4</v>
      </c>
      <c r="J110" s="4">
        <v>9500</v>
      </c>
      <c r="K110" s="5">
        <f t="shared" si="0"/>
        <v>3800</v>
      </c>
      <c r="L110" s="5">
        <f t="shared" si="1"/>
        <v>1330</v>
      </c>
      <c r="M110" s="6">
        <v>0.35</v>
      </c>
      <c r="N110">
        <f t="shared" si="4"/>
        <v>2021</v>
      </c>
      <c r="O110">
        <f t="shared" si="5"/>
        <v>7</v>
      </c>
      <c r="P110" s="49" t="str">
        <f>TEXT(DATE(Table1[[#This Row],[Year]],Table1[[#This Row],[Month]],1),"mmm")</f>
        <v>Jul</v>
      </c>
    </row>
    <row r="111" spans="1:16" ht="15.75" customHeight="1">
      <c r="A111" s="2" t="s">
        <v>21</v>
      </c>
      <c r="B111" s="2">
        <v>1197831</v>
      </c>
      <c r="C111" s="3">
        <v>44380</v>
      </c>
      <c r="D111" s="2" t="s">
        <v>22</v>
      </c>
      <c r="E111" s="2" t="s">
        <v>23</v>
      </c>
      <c r="F111" s="2" t="s">
        <v>24</v>
      </c>
      <c r="G111" s="2" t="s">
        <v>16</v>
      </c>
      <c r="H111" s="44">
        <v>0.45</v>
      </c>
      <c r="I111" s="44">
        <f>ROUND(Table1[[#This Row],[Price per Unit]],2)</f>
        <v>0.45</v>
      </c>
      <c r="J111" s="4">
        <v>9500</v>
      </c>
      <c r="K111" s="5">
        <f t="shared" si="0"/>
        <v>4275</v>
      </c>
      <c r="L111" s="5">
        <f t="shared" si="1"/>
        <v>1496.25</v>
      </c>
      <c r="M111" s="6">
        <v>0.35</v>
      </c>
      <c r="N111">
        <f t="shared" si="4"/>
        <v>2021</v>
      </c>
      <c r="O111">
        <f t="shared" si="5"/>
        <v>7</v>
      </c>
      <c r="P111" s="49" t="str">
        <f>TEXT(DATE(Table1[[#This Row],[Year]],Table1[[#This Row],[Month]],1),"mmm")</f>
        <v>Jul</v>
      </c>
    </row>
    <row r="112" spans="1:16" ht="15.75" customHeight="1">
      <c r="A112" s="2" t="s">
        <v>21</v>
      </c>
      <c r="B112" s="2">
        <v>1197831</v>
      </c>
      <c r="C112" s="3">
        <v>44380</v>
      </c>
      <c r="D112" s="2" t="s">
        <v>22</v>
      </c>
      <c r="E112" s="2" t="s">
        <v>23</v>
      </c>
      <c r="F112" s="2" t="s">
        <v>24</v>
      </c>
      <c r="G112" s="2" t="s">
        <v>17</v>
      </c>
      <c r="H112" s="44">
        <v>0.4</v>
      </c>
      <c r="I112" s="44">
        <f>ROUND(Table1[[#This Row],[Price per Unit]],2)</f>
        <v>0.4</v>
      </c>
      <c r="J112" s="4">
        <v>11000</v>
      </c>
      <c r="K112" s="5">
        <f t="shared" si="0"/>
        <v>4400</v>
      </c>
      <c r="L112" s="5">
        <f t="shared" si="1"/>
        <v>1540</v>
      </c>
      <c r="M112" s="6">
        <v>0.35</v>
      </c>
      <c r="N112">
        <f t="shared" si="4"/>
        <v>2021</v>
      </c>
      <c r="O112">
        <f t="shared" si="5"/>
        <v>7</v>
      </c>
      <c r="P112" s="49" t="str">
        <f>TEXT(DATE(Table1[[#This Row],[Year]],Table1[[#This Row],[Month]],1),"mmm")</f>
        <v>Jul</v>
      </c>
    </row>
    <row r="113" spans="1:16" ht="15.75" customHeight="1">
      <c r="A113" s="2" t="s">
        <v>21</v>
      </c>
      <c r="B113" s="2">
        <v>1197831</v>
      </c>
      <c r="C113" s="3">
        <v>44380</v>
      </c>
      <c r="D113" s="2" t="s">
        <v>22</v>
      </c>
      <c r="E113" s="2" t="s">
        <v>23</v>
      </c>
      <c r="F113" s="2" t="s">
        <v>24</v>
      </c>
      <c r="G113" s="2" t="s">
        <v>18</v>
      </c>
      <c r="H113" s="44">
        <v>0.4</v>
      </c>
      <c r="I113" s="44">
        <f>ROUND(Table1[[#This Row],[Price per Unit]],2)</f>
        <v>0.4</v>
      </c>
      <c r="J113" s="4">
        <v>7000</v>
      </c>
      <c r="K113" s="5">
        <f t="shared" si="0"/>
        <v>2800</v>
      </c>
      <c r="L113" s="5">
        <f t="shared" si="1"/>
        <v>1260</v>
      </c>
      <c r="M113" s="6">
        <v>0.45</v>
      </c>
      <c r="N113">
        <f t="shared" si="4"/>
        <v>2021</v>
      </c>
      <c r="O113">
        <f t="shared" si="5"/>
        <v>7</v>
      </c>
      <c r="P113" s="49" t="str">
        <f>TEXT(DATE(Table1[[#This Row],[Year]],Table1[[#This Row],[Month]],1),"mmm")</f>
        <v>Jul</v>
      </c>
    </row>
    <row r="114" spans="1:16" ht="15.75" customHeight="1">
      <c r="A114" s="2" t="s">
        <v>21</v>
      </c>
      <c r="B114" s="2">
        <v>1197831</v>
      </c>
      <c r="C114" s="3">
        <v>44380</v>
      </c>
      <c r="D114" s="2" t="s">
        <v>22</v>
      </c>
      <c r="E114" s="2" t="s">
        <v>23</v>
      </c>
      <c r="F114" s="2" t="s">
        <v>24</v>
      </c>
      <c r="G114" s="2" t="s">
        <v>19</v>
      </c>
      <c r="H114" s="44">
        <v>0.45</v>
      </c>
      <c r="I114" s="44">
        <f>ROUND(Table1[[#This Row],[Price per Unit]],2)</f>
        <v>0.45</v>
      </c>
      <c r="J114" s="4">
        <v>7000</v>
      </c>
      <c r="K114" s="5">
        <f t="shared" si="0"/>
        <v>3150</v>
      </c>
      <c r="L114" s="5">
        <f t="shared" si="1"/>
        <v>945</v>
      </c>
      <c r="M114" s="6">
        <v>0.3</v>
      </c>
      <c r="N114">
        <f t="shared" si="4"/>
        <v>2021</v>
      </c>
      <c r="O114">
        <f t="shared" si="5"/>
        <v>7</v>
      </c>
      <c r="P114" s="49" t="str">
        <f>TEXT(DATE(Table1[[#This Row],[Year]],Table1[[#This Row],[Month]],1),"mmm")</f>
        <v>Jul</v>
      </c>
    </row>
    <row r="115" spans="1:16" ht="15.75" customHeight="1">
      <c r="A115" s="2" t="s">
        <v>21</v>
      </c>
      <c r="B115" s="2">
        <v>1197831</v>
      </c>
      <c r="C115" s="3">
        <v>44380</v>
      </c>
      <c r="D115" s="2" t="s">
        <v>22</v>
      </c>
      <c r="E115" s="2" t="s">
        <v>23</v>
      </c>
      <c r="F115" s="2" t="s">
        <v>24</v>
      </c>
      <c r="G115" s="2" t="s">
        <v>20</v>
      </c>
      <c r="H115" s="44">
        <v>0.5</v>
      </c>
      <c r="I115" s="44">
        <f>ROUND(Table1[[#This Row],[Price per Unit]],2)</f>
        <v>0.5</v>
      </c>
      <c r="J115" s="4">
        <v>9750</v>
      </c>
      <c r="K115" s="5">
        <f t="shared" si="0"/>
        <v>4875</v>
      </c>
      <c r="L115" s="5">
        <f t="shared" si="1"/>
        <v>2437.5</v>
      </c>
      <c r="M115" s="6">
        <v>0.5</v>
      </c>
      <c r="N115">
        <f t="shared" si="4"/>
        <v>2021</v>
      </c>
      <c r="O115">
        <f t="shared" si="5"/>
        <v>7</v>
      </c>
      <c r="P115" s="49" t="str">
        <f>TEXT(DATE(Table1[[#This Row],[Year]],Table1[[#This Row],[Month]],1),"mmm")</f>
        <v>Jul</v>
      </c>
    </row>
    <row r="116" spans="1:16" ht="15.75" customHeight="1">
      <c r="A116" s="2" t="s">
        <v>21</v>
      </c>
      <c r="B116" s="2">
        <v>1197831</v>
      </c>
      <c r="C116" s="3">
        <v>44413</v>
      </c>
      <c r="D116" s="2" t="s">
        <v>22</v>
      </c>
      <c r="E116" s="2" t="s">
        <v>23</v>
      </c>
      <c r="F116" s="2" t="s">
        <v>24</v>
      </c>
      <c r="G116" s="2" t="s">
        <v>15</v>
      </c>
      <c r="H116" s="44">
        <v>0.4</v>
      </c>
      <c r="I116" s="44">
        <f>ROUND(Table1[[#This Row],[Price per Unit]],2)</f>
        <v>0.4</v>
      </c>
      <c r="J116" s="4">
        <v>9250</v>
      </c>
      <c r="K116" s="5">
        <f t="shared" si="0"/>
        <v>3700</v>
      </c>
      <c r="L116" s="5">
        <f t="shared" si="1"/>
        <v>1295</v>
      </c>
      <c r="M116" s="6">
        <v>0.35</v>
      </c>
      <c r="N116">
        <f t="shared" si="4"/>
        <v>2021</v>
      </c>
      <c r="O116">
        <f t="shared" si="5"/>
        <v>8</v>
      </c>
      <c r="P116" s="49" t="str">
        <f>TEXT(DATE(Table1[[#This Row],[Year]],Table1[[#This Row],[Month]],1),"mmm")</f>
        <v>Aug</v>
      </c>
    </row>
    <row r="117" spans="1:16" ht="15.75" customHeight="1">
      <c r="A117" s="2" t="s">
        <v>21</v>
      </c>
      <c r="B117" s="2">
        <v>1197831</v>
      </c>
      <c r="C117" s="3">
        <v>44413</v>
      </c>
      <c r="D117" s="2" t="s">
        <v>22</v>
      </c>
      <c r="E117" s="2" t="s">
        <v>23</v>
      </c>
      <c r="F117" s="2" t="s">
        <v>24</v>
      </c>
      <c r="G117" s="2" t="s">
        <v>16</v>
      </c>
      <c r="H117" s="44">
        <v>0.45</v>
      </c>
      <c r="I117" s="44">
        <f>ROUND(Table1[[#This Row],[Price per Unit]],2)</f>
        <v>0.45</v>
      </c>
      <c r="J117" s="4">
        <v>9250</v>
      </c>
      <c r="K117" s="5">
        <f t="shared" si="0"/>
        <v>4162.5</v>
      </c>
      <c r="L117" s="5">
        <f t="shared" si="1"/>
        <v>1456.875</v>
      </c>
      <c r="M117" s="6">
        <v>0.35</v>
      </c>
      <c r="N117">
        <f t="shared" si="4"/>
        <v>2021</v>
      </c>
      <c r="O117">
        <f t="shared" si="5"/>
        <v>8</v>
      </c>
      <c r="P117" s="49" t="str">
        <f>TEXT(DATE(Table1[[#This Row],[Year]],Table1[[#This Row],[Month]],1),"mmm")</f>
        <v>Aug</v>
      </c>
    </row>
    <row r="118" spans="1:16" ht="15.75" customHeight="1">
      <c r="A118" s="2" t="s">
        <v>21</v>
      </c>
      <c r="B118" s="2">
        <v>1197831</v>
      </c>
      <c r="C118" s="3">
        <v>44413</v>
      </c>
      <c r="D118" s="2" t="s">
        <v>22</v>
      </c>
      <c r="E118" s="2" t="s">
        <v>23</v>
      </c>
      <c r="F118" s="2" t="s">
        <v>24</v>
      </c>
      <c r="G118" s="2" t="s">
        <v>17</v>
      </c>
      <c r="H118" s="44">
        <v>0.4</v>
      </c>
      <c r="I118" s="44">
        <f>ROUND(Table1[[#This Row],[Price per Unit]],2)</f>
        <v>0.4</v>
      </c>
      <c r="J118" s="4">
        <v>11000</v>
      </c>
      <c r="K118" s="5">
        <f t="shared" si="0"/>
        <v>4400</v>
      </c>
      <c r="L118" s="5">
        <f t="shared" si="1"/>
        <v>1540</v>
      </c>
      <c r="M118" s="6">
        <v>0.35</v>
      </c>
      <c r="N118">
        <f t="shared" si="4"/>
        <v>2021</v>
      </c>
      <c r="O118">
        <f t="shared" si="5"/>
        <v>8</v>
      </c>
      <c r="P118" s="49" t="str">
        <f>TEXT(DATE(Table1[[#This Row],[Year]],Table1[[#This Row],[Month]],1),"mmm")</f>
        <v>Aug</v>
      </c>
    </row>
    <row r="119" spans="1:16" ht="15.75" customHeight="1">
      <c r="A119" s="2" t="s">
        <v>21</v>
      </c>
      <c r="B119" s="2">
        <v>1197831</v>
      </c>
      <c r="C119" s="3">
        <v>44413</v>
      </c>
      <c r="D119" s="2" t="s">
        <v>22</v>
      </c>
      <c r="E119" s="2" t="s">
        <v>23</v>
      </c>
      <c r="F119" s="2" t="s">
        <v>24</v>
      </c>
      <c r="G119" s="2" t="s">
        <v>18</v>
      </c>
      <c r="H119" s="44">
        <v>0.4</v>
      </c>
      <c r="I119" s="44">
        <f>ROUND(Table1[[#This Row],[Price per Unit]],2)</f>
        <v>0.4</v>
      </c>
      <c r="J119" s="4">
        <v>6500</v>
      </c>
      <c r="K119" s="5">
        <f t="shared" si="0"/>
        <v>2600</v>
      </c>
      <c r="L119" s="5">
        <f t="shared" si="1"/>
        <v>1170</v>
      </c>
      <c r="M119" s="6">
        <v>0.45</v>
      </c>
      <c r="N119">
        <f t="shared" si="4"/>
        <v>2021</v>
      </c>
      <c r="O119">
        <f t="shared" si="5"/>
        <v>8</v>
      </c>
      <c r="P119" s="49" t="str">
        <f>TEXT(DATE(Table1[[#This Row],[Year]],Table1[[#This Row],[Month]],1),"mmm")</f>
        <v>Aug</v>
      </c>
    </row>
    <row r="120" spans="1:16" ht="15.75" customHeight="1">
      <c r="A120" s="2" t="s">
        <v>21</v>
      </c>
      <c r="B120" s="2">
        <v>1197831</v>
      </c>
      <c r="C120" s="3">
        <v>44413</v>
      </c>
      <c r="D120" s="2" t="s">
        <v>22</v>
      </c>
      <c r="E120" s="2" t="s">
        <v>23</v>
      </c>
      <c r="F120" s="2" t="s">
        <v>24</v>
      </c>
      <c r="G120" s="2" t="s">
        <v>19</v>
      </c>
      <c r="H120" s="44">
        <v>0.45</v>
      </c>
      <c r="I120" s="44">
        <f>ROUND(Table1[[#This Row],[Price per Unit]],2)</f>
        <v>0.45</v>
      </c>
      <c r="J120" s="4">
        <v>6500</v>
      </c>
      <c r="K120" s="5">
        <f t="shared" si="0"/>
        <v>2925</v>
      </c>
      <c r="L120" s="5">
        <f t="shared" si="1"/>
        <v>877.5</v>
      </c>
      <c r="M120" s="6">
        <v>0.3</v>
      </c>
      <c r="N120">
        <f t="shared" si="4"/>
        <v>2021</v>
      </c>
      <c r="O120">
        <f t="shared" si="5"/>
        <v>8</v>
      </c>
      <c r="P120" s="49" t="str">
        <f>TEXT(DATE(Table1[[#This Row],[Year]],Table1[[#This Row],[Month]],1),"mmm")</f>
        <v>Aug</v>
      </c>
    </row>
    <row r="121" spans="1:16" ht="15.75" customHeight="1">
      <c r="A121" s="2" t="s">
        <v>21</v>
      </c>
      <c r="B121" s="2">
        <v>1197831</v>
      </c>
      <c r="C121" s="3">
        <v>44413</v>
      </c>
      <c r="D121" s="2" t="s">
        <v>22</v>
      </c>
      <c r="E121" s="2" t="s">
        <v>23</v>
      </c>
      <c r="F121" s="2" t="s">
        <v>24</v>
      </c>
      <c r="G121" s="2" t="s">
        <v>20</v>
      </c>
      <c r="H121" s="44">
        <v>0.5</v>
      </c>
      <c r="I121" s="44">
        <f>ROUND(Table1[[#This Row],[Price per Unit]],2)</f>
        <v>0.5</v>
      </c>
      <c r="J121" s="4">
        <v>9000</v>
      </c>
      <c r="K121" s="5">
        <f t="shared" si="0"/>
        <v>4500</v>
      </c>
      <c r="L121" s="5">
        <f t="shared" si="1"/>
        <v>2250</v>
      </c>
      <c r="M121" s="6">
        <v>0.5</v>
      </c>
      <c r="N121">
        <f t="shared" si="4"/>
        <v>2021</v>
      </c>
      <c r="O121">
        <f t="shared" si="5"/>
        <v>8</v>
      </c>
      <c r="P121" s="49" t="str">
        <f>TEXT(DATE(Table1[[#This Row],[Year]],Table1[[#This Row],[Month]],1),"mmm")</f>
        <v>Aug</v>
      </c>
    </row>
    <row r="122" spans="1:16" ht="15.75" customHeight="1">
      <c r="A122" s="2" t="s">
        <v>21</v>
      </c>
      <c r="B122" s="2">
        <v>1197831</v>
      </c>
      <c r="C122" s="3">
        <v>44441</v>
      </c>
      <c r="D122" s="2" t="s">
        <v>22</v>
      </c>
      <c r="E122" s="2" t="s">
        <v>23</v>
      </c>
      <c r="F122" s="2" t="s">
        <v>24</v>
      </c>
      <c r="G122" s="2" t="s">
        <v>15</v>
      </c>
      <c r="H122" s="44">
        <v>0.45</v>
      </c>
      <c r="I122" s="44">
        <f>ROUND(Table1[[#This Row],[Price per Unit]],2)</f>
        <v>0.45</v>
      </c>
      <c r="J122" s="4">
        <v>8500</v>
      </c>
      <c r="K122" s="5">
        <f t="shared" si="0"/>
        <v>3825</v>
      </c>
      <c r="L122" s="5">
        <f t="shared" si="1"/>
        <v>1338.75</v>
      </c>
      <c r="M122" s="6">
        <v>0.35</v>
      </c>
      <c r="N122">
        <f t="shared" si="4"/>
        <v>2021</v>
      </c>
      <c r="O122">
        <f t="shared" si="5"/>
        <v>9</v>
      </c>
      <c r="P122" s="49" t="str">
        <f>TEXT(DATE(Table1[[#This Row],[Year]],Table1[[#This Row],[Month]],1),"mmm")</f>
        <v>Sep</v>
      </c>
    </row>
    <row r="123" spans="1:16" ht="15.75" customHeight="1">
      <c r="A123" s="2" t="s">
        <v>21</v>
      </c>
      <c r="B123" s="2">
        <v>1197831</v>
      </c>
      <c r="C123" s="3">
        <v>44441</v>
      </c>
      <c r="D123" s="2" t="s">
        <v>22</v>
      </c>
      <c r="E123" s="2" t="s">
        <v>23</v>
      </c>
      <c r="F123" s="2" t="s">
        <v>24</v>
      </c>
      <c r="G123" s="2" t="s">
        <v>16</v>
      </c>
      <c r="H123" s="44">
        <v>0.45</v>
      </c>
      <c r="I123" s="44">
        <f>ROUND(Table1[[#This Row],[Price per Unit]],2)</f>
        <v>0.45</v>
      </c>
      <c r="J123" s="4">
        <v>8500</v>
      </c>
      <c r="K123" s="5">
        <f t="shared" si="0"/>
        <v>3825</v>
      </c>
      <c r="L123" s="5">
        <f t="shared" si="1"/>
        <v>1338.75</v>
      </c>
      <c r="M123" s="6">
        <v>0.35</v>
      </c>
      <c r="N123">
        <f t="shared" si="4"/>
        <v>2021</v>
      </c>
      <c r="O123">
        <f t="shared" si="5"/>
        <v>9</v>
      </c>
      <c r="P123" s="49" t="str">
        <f>TEXT(DATE(Table1[[#This Row],[Year]],Table1[[#This Row],[Month]],1),"mmm")</f>
        <v>Sep</v>
      </c>
    </row>
    <row r="124" spans="1:16" ht="15.75" customHeight="1">
      <c r="A124" s="2" t="s">
        <v>21</v>
      </c>
      <c r="B124" s="2">
        <v>1197831</v>
      </c>
      <c r="C124" s="3">
        <v>44441</v>
      </c>
      <c r="D124" s="2" t="s">
        <v>22</v>
      </c>
      <c r="E124" s="2" t="s">
        <v>23</v>
      </c>
      <c r="F124" s="2" t="s">
        <v>24</v>
      </c>
      <c r="G124" s="2" t="s">
        <v>17</v>
      </c>
      <c r="H124" s="44">
        <v>0.5</v>
      </c>
      <c r="I124" s="44">
        <f>ROUND(Table1[[#This Row],[Price per Unit]],2)</f>
        <v>0.5</v>
      </c>
      <c r="J124" s="4">
        <v>9000</v>
      </c>
      <c r="K124" s="5">
        <f t="shared" si="0"/>
        <v>4500</v>
      </c>
      <c r="L124" s="5">
        <f t="shared" si="1"/>
        <v>1575</v>
      </c>
      <c r="M124" s="6">
        <v>0.35</v>
      </c>
      <c r="N124">
        <f t="shared" si="4"/>
        <v>2021</v>
      </c>
      <c r="O124">
        <f t="shared" si="5"/>
        <v>9</v>
      </c>
      <c r="P124" s="49" t="str">
        <f>TEXT(DATE(Table1[[#This Row],[Year]],Table1[[#This Row],[Month]],1),"mmm")</f>
        <v>Sep</v>
      </c>
    </row>
    <row r="125" spans="1:16" ht="15.75" customHeight="1">
      <c r="A125" s="2" t="s">
        <v>21</v>
      </c>
      <c r="B125" s="2">
        <v>1197831</v>
      </c>
      <c r="C125" s="3">
        <v>44441</v>
      </c>
      <c r="D125" s="2" t="s">
        <v>22</v>
      </c>
      <c r="E125" s="2" t="s">
        <v>23</v>
      </c>
      <c r="F125" s="2" t="s">
        <v>24</v>
      </c>
      <c r="G125" s="2" t="s">
        <v>18</v>
      </c>
      <c r="H125" s="44">
        <v>0.5</v>
      </c>
      <c r="I125" s="44">
        <f>ROUND(Table1[[#This Row],[Price per Unit]],2)</f>
        <v>0.5</v>
      </c>
      <c r="J125" s="4">
        <v>6250</v>
      </c>
      <c r="K125" s="5">
        <f t="shared" si="0"/>
        <v>3125</v>
      </c>
      <c r="L125" s="5">
        <f t="shared" si="1"/>
        <v>1406.25</v>
      </c>
      <c r="M125" s="6">
        <v>0.45</v>
      </c>
      <c r="N125">
        <f t="shared" si="4"/>
        <v>2021</v>
      </c>
      <c r="O125">
        <f t="shared" si="5"/>
        <v>9</v>
      </c>
      <c r="P125" s="49" t="str">
        <f>TEXT(DATE(Table1[[#This Row],[Year]],Table1[[#This Row],[Month]],1),"mmm")</f>
        <v>Sep</v>
      </c>
    </row>
    <row r="126" spans="1:16" ht="15.75" customHeight="1">
      <c r="A126" s="2" t="s">
        <v>21</v>
      </c>
      <c r="B126" s="2">
        <v>1197831</v>
      </c>
      <c r="C126" s="3">
        <v>44441</v>
      </c>
      <c r="D126" s="2" t="s">
        <v>22</v>
      </c>
      <c r="E126" s="2" t="s">
        <v>23</v>
      </c>
      <c r="F126" s="2" t="s">
        <v>24</v>
      </c>
      <c r="G126" s="2" t="s">
        <v>19</v>
      </c>
      <c r="H126" s="44">
        <v>0.45</v>
      </c>
      <c r="I126" s="44">
        <f>ROUND(Table1[[#This Row],[Price per Unit]],2)</f>
        <v>0.45</v>
      </c>
      <c r="J126" s="4">
        <v>6250</v>
      </c>
      <c r="K126" s="5">
        <f t="shared" si="0"/>
        <v>2812.5</v>
      </c>
      <c r="L126" s="5">
        <f t="shared" si="1"/>
        <v>843.75</v>
      </c>
      <c r="M126" s="6">
        <v>0.3</v>
      </c>
      <c r="N126">
        <f t="shared" si="4"/>
        <v>2021</v>
      </c>
      <c r="O126">
        <f t="shared" si="5"/>
        <v>9</v>
      </c>
      <c r="P126" s="49" t="str">
        <f>TEXT(DATE(Table1[[#This Row],[Year]],Table1[[#This Row],[Month]],1),"mmm")</f>
        <v>Sep</v>
      </c>
    </row>
    <row r="127" spans="1:16" ht="15.75" customHeight="1">
      <c r="A127" s="2" t="s">
        <v>21</v>
      </c>
      <c r="B127" s="2">
        <v>1197831</v>
      </c>
      <c r="C127" s="3">
        <v>44441</v>
      </c>
      <c r="D127" s="2" t="s">
        <v>22</v>
      </c>
      <c r="E127" s="2" t="s">
        <v>23</v>
      </c>
      <c r="F127" s="2" t="s">
        <v>24</v>
      </c>
      <c r="G127" s="2" t="s">
        <v>20</v>
      </c>
      <c r="H127" s="44">
        <v>0.55000000000000004</v>
      </c>
      <c r="I127" s="44">
        <f>ROUND(Table1[[#This Row],[Price per Unit]],2)</f>
        <v>0.55000000000000004</v>
      </c>
      <c r="J127" s="4">
        <v>8500</v>
      </c>
      <c r="K127" s="5">
        <f t="shared" si="0"/>
        <v>4675</v>
      </c>
      <c r="L127" s="5">
        <f t="shared" si="1"/>
        <v>2337.5</v>
      </c>
      <c r="M127" s="6">
        <v>0.5</v>
      </c>
      <c r="N127">
        <f t="shared" si="4"/>
        <v>2021</v>
      </c>
      <c r="O127">
        <f t="shared" si="5"/>
        <v>9</v>
      </c>
      <c r="P127" s="49" t="str">
        <f>TEXT(DATE(Table1[[#This Row],[Year]],Table1[[#This Row],[Month]],1),"mmm")</f>
        <v>Sep</v>
      </c>
    </row>
    <row r="128" spans="1:16" ht="15.75" customHeight="1">
      <c r="A128" s="2" t="s">
        <v>21</v>
      </c>
      <c r="B128" s="2">
        <v>1197831</v>
      </c>
      <c r="C128" s="3">
        <v>44470</v>
      </c>
      <c r="D128" s="2" t="s">
        <v>22</v>
      </c>
      <c r="E128" s="2" t="s">
        <v>23</v>
      </c>
      <c r="F128" s="2" t="s">
        <v>24</v>
      </c>
      <c r="G128" s="2" t="s">
        <v>15</v>
      </c>
      <c r="H128" s="44">
        <v>0.45</v>
      </c>
      <c r="I128" s="44">
        <f>ROUND(Table1[[#This Row],[Price per Unit]],2)</f>
        <v>0.45</v>
      </c>
      <c r="J128" s="4">
        <v>8000</v>
      </c>
      <c r="K128" s="5">
        <f t="shared" si="0"/>
        <v>3600</v>
      </c>
      <c r="L128" s="5">
        <f t="shared" si="1"/>
        <v>1260</v>
      </c>
      <c r="M128" s="6">
        <v>0.35</v>
      </c>
      <c r="N128">
        <f t="shared" si="4"/>
        <v>2021</v>
      </c>
      <c r="O128">
        <f t="shared" si="5"/>
        <v>10</v>
      </c>
      <c r="P128" s="49" t="str">
        <f>TEXT(DATE(Table1[[#This Row],[Year]],Table1[[#This Row],[Month]],1),"mmm")</f>
        <v>Oct</v>
      </c>
    </row>
    <row r="129" spans="1:16" ht="15.75" customHeight="1">
      <c r="A129" s="2" t="s">
        <v>21</v>
      </c>
      <c r="B129" s="2">
        <v>1197831</v>
      </c>
      <c r="C129" s="3">
        <v>44470</v>
      </c>
      <c r="D129" s="2" t="s">
        <v>22</v>
      </c>
      <c r="E129" s="2" t="s">
        <v>23</v>
      </c>
      <c r="F129" s="2" t="s">
        <v>24</v>
      </c>
      <c r="G129" s="2" t="s">
        <v>16</v>
      </c>
      <c r="H129" s="44">
        <v>0.45</v>
      </c>
      <c r="I129" s="44">
        <f>ROUND(Table1[[#This Row],[Price per Unit]],2)</f>
        <v>0.45</v>
      </c>
      <c r="J129" s="4">
        <v>8000</v>
      </c>
      <c r="K129" s="5">
        <f t="shared" si="0"/>
        <v>3600</v>
      </c>
      <c r="L129" s="5">
        <f t="shared" si="1"/>
        <v>1260</v>
      </c>
      <c r="M129" s="6">
        <v>0.35</v>
      </c>
      <c r="N129">
        <f t="shared" si="4"/>
        <v>2021</v>
      </c>
      <c r="O129">
        <f t="shared" si="5"/>
        <v>10</v>
      </c>
      <c r="P129" s="49" t="str">
        <f>TEXT(DATE(Table1[[#This Row],[Year]],Table1[[#This Row],[Month]],1),"mmm")</f>
        <v>Oct</v>
      </c>
    </row>
    <row r="130" spans="1:16" ht="15.75" customHeight="1">
      <c r="A130" s="2" t="s">
        <v>21</v>
      </c>
      <c r="B130" s="2">
        <v>1197831</v>
      </c>
      <c r="C130" s="3">
        <v>44470</v>
      </c>
      <c r="D130" s="2" t="s">
        <v>22</v>
      </c>
      <c r="E130" s="2" t="s">
        <v>23</v>
      </c>
      <c r="F130" s="2" t="s">
        <v>24</v>
      </c>
      <c r="G130" s="2" t="s">
        <v>17</v>
      </c>
      <c r="H130" s="44">
        <v>0.5</v>
      </c>
      <c r="I130" s="44">
        <f>ROUND(Table1[[#This Row],[Price per Unit]],2)</f>
        <v>0.5</v>
      </c>
      <c r="J130" s="4">
        <v>7500</v>
      </c>
      <c r="K130" s="5">
        <f t="shared" si="0"/>
        <v>3750</v>
      </c>
      <c r="L130" s="5">
        <f t="shared" si="1"/>
        <v>1312.5</v>
      </c>
      <c r="M130" s="6">
        <v>0.35</v>
      </c>
      <c r="N130">
        <f t="shared" si="4"/>
        <v>2021</v>
      </c>
      <c r="O130">
        <f t="shared" si="5"/>
        <v>10</v>
      </c>
      <c r="P130" s="49" t="str">
        <f>TEXT(DATE(Table1[[#This Row],[Year]],Table1[[#This Row],[Month]],1),"mmm")</f>
        <v>Oct</v>
      </c>
    </row>
    <row r="131" spans="1:16" ht="15.75" customHeight="1">
      <c r="A131" s="2" t="s">
        <v>21</v>
      </c>
      <c r="B131" s="2">
        <v>1197831</v>
      </c>
      <c r="C131" s="3">
        <v>44470</v>
      </c>
      <c r="D131" s="2" t="s">
        <v>22</v>
      </c>
      <c r="E131" s="2" t="s">
        <v>23</v>
      </c>
      <c r="F131" s="2" t="s">
        <v>24</v>
      </c>
      <c r="G131" s="2" t="s">
        <v>18</v>
      </c>
      <c r="H131" s="44">
        <v>0.5</v>
      </c>
      <c r="I131" s="44">
        <f>ROUND(Table1[[#This Row],[Price per Unit]],2)</f>
        <v>0.5</v>
      </c>
      <c r="J131" s="4">
        <v>6000</v>
      </c>
      <c r="K131" s="5">
        <f t="shared" si="0"/>
        <v>3000</v>
      </c>
      <c r="L131" s="5">
        <f t="shared" si="1"/>
        <v>1350</v>
      </c>
      <c r="M131" s="6">
        <v>0.45</v>
      </c>
      <c r="N131">
        <f t="shared" ref="N131:N194" si="6">YEAR(C131)</f>
        <v>2021</v>
      </c>
      <c r="O131">
        <f t="shared" ref="O131:O194" si="7">MONTH(C131)</f>
        <v>10</v>
      </c>
      <c r="P131" s="49" t="str">
        <f>TEXT(DATE(Table1[[#This Row],[Year]],Table1[[#This Row],[Month]],1),"mmm")</f>
        <v>Oct</v>
      </c>
    </row>
    <row r="132" spans="1:16" ht="15.75" customHeight="1">
      <c r="A132" s="2" t="s">
        <v>21</v>
      </c>
      <c r="B132" s="2">
        <v>1197831</v>
      </c>
      <c r="C132" s="3">
        <v>44470</v>
      </c>
      <c r="D132" s="2" t="s">
        <v>22</v>
      </c>
      <c r="E132" s="2" t="s">
        <v>23</v>
      </c>
      <c r="F132" s="2" t="s">
        <v>24</v>
      </c>
      <c r="G132" s="2" t="s">
        <v>19</v>
      </c>
      <c r="H132" s="44">
        <v>0.45</v>
      </c>
      <c r="I132" s="44">
        <f>ROUND(Table1[[#This Row],[Price per Unit]],2)</f>
        <v>0.45</v>
      </c>
      <c r="J132" s="4">
        <v>5750</v>
      </c>
      <c r="K132" s="5">
        <f t="shared" si="0"/>
        <v>2587.5</v>
      </c>
      <c r="L132" s="5">
        <f t="shared" si="1"/>
        <v>776.25</v>
      </c>
      <c r="M132" s="6">
        <v>0.3</v>
      </c>
      <c r="N132">
        <f t="shared" si="6"/>
        <v>2021</v>
      </c>
      <c r="O132">
        <f t="shared" si="7"/>
        <v>10</v>
      </c>
      <c r="P132" s="49" t="str">
        <f>TEXT(DATE(Table1[[#This Row],[Year]],Table1[[#This Row],[Month]],1),"mmm")</f>
        <v>Oct</v>
      </c>
    </row>
    <row r="133" spans="1:16" ht="15.75" customHeight="1">
      <c r="A133" s="2" t="s">
        <v>21</v>
      </c>
      <c r="B133" s="2">
        <v>1197831</v>
      </c>
      <c r="C133" s="3">
        <v>44470</v>
      </c>
      <c r="D133" s="2" t="s">
        <v>22</v>
      </c>
      <c r="E133" s="2" t="s">
        <v>23</v>
      </c>
      <c r="F133" s="2" t="s">
        <v>24</v>
      </c>
      <c r="G133" s="2" t="s">
        <v>20</v>
      </c>
      <c r="H133" s="44">
        <v>0.55000000000000004</v>
      </c>
      <c r="I133" s="44">
        <f>ROUND(Table1[[#This Row],[Price per Unit]],2)</f>
        <v>0.55000000000000004</v>
      </c>
      <c r="J133" s="4">
        <v>7500</v>
      </c>
      <c r="K133" s="5">
        <f t="shared" si="0"/>
        <v>4125</v>
      </c>
      <c r="L133" s="5">
        <f t="shared" si="1"/>
        <v>2062.5</v>
      </c>
      <c r="M133" s="6">
        <v>0.5</v>
      </c>
      <c r="N133">
        <f t="shared" si="6"/>
        <v>2021</v>
      </c>
      <c r="O133">
        <f t="shared" si="7"/>
        <v>10</v>
      </c>
      <c r="P133" s="49" t="str">
        <f>TEXT(DATE(Table1[[#This Row],[Year]],Table1[[#This Row],[Month]],1),"mmm")</f>
        <v>Oct</v>
      </c>
    </row>
    <row r="134" spans="1:16" ht="15.75" customHeight="1">
      <c r="A134" s="2" t="s">
        <v>21</v>
      </c>
      <c r="B134" s="2">
        <v>1197831</v>
      </c>
      <c r="C134" s="3">
        <v>44502</v>
      </c>
      <c r="D134" s="2" t="s">
        <v>22</v>
      </c>
      <c r="E134" s="2" t="s">
        <v>23</v>
      </c>
      <c r="F134" s="2" t="s">
        <v>24</v>
      </c>
      <c r="G134" s="2" t="s">
        <v>15</v>
      </c>
      <c r="H134" s="44">
        <v>0.45</v>
      </c>
      <c r="I134" s="44">
        <f>ROUND(Table1[[#This Row],[Price per Unit]],2)</f>
        <v>0.45</v>
      </c>
      <c r="J134" s="4">
        <v>9000</v>
      </c>
      <c r="K134" s="5">
        <f t="shared" si="0"/>
        <v>4050</v>
      </c>
      <c r="L134" s="5">
        <f t="shared" si="1"/>
        <v>1417.5</v>
      </c>
      <c r="M134" s="6">
        <v>0.35</v>
      </c>
      <c r="N134">
        <f t="shared" si="6"/>
        <v>2021</v>
      </c>
      <c r="O134">
        <f t="shared" si="7"/>
        <v>11</v>
      </c>
      <c r="P134" s="49" t="str">
        <f>TEXT(DATE(Table1[[#This Row],[Year]],Table1[[#This Row],[Month]],1),"mmm")</f>
        <v>Nov</v>
      </c>
    </row>
    <row r="135" spans="1:16" ht="15.75" customHeight="1">
      <c r="A135" s="2" t="s">
        <v>21</v>
      </c>
      <c r="B135" s="2">
        <v>1197831</v>
      </c>
      <c r="C135" s="3">
        <v>44502</v>
      </c>
      <c r="D135" s="2" t="s">
        <v>22</v>
      </c>
      <c r="E135" s="2" t="s">
        <v>23</v>
      </c>
      <c r="F135" s="2" t="s">
        <v>24</v>
      </c>
      <c r="G135" s="2" t="s">
        <v>16</v>
      </c>
      <c r="H135" s="44">
        <v>0.45</v>
      </c>
      <c r="I135" s="44">
        <f>ROUND(Table1[[#This Row],[Price per Unit]],2)</f>
        <v>0.45</v>
      </c>
      <c r="J135" s="4">
        <v>9000</v>
      </c>
      <c r="K135" s="5">
        <f t="shared" si="0"/>
        <v>4050</v>
      </c>
      <c r="L135" s="5">
        <f t="shared" si="1"/>
        <v>1417.5</v>
      </c>
      <c r="M135" s="6">
        <v>0.35</v>
      </c>
      <c r="N135">
        <f t="shared" si="6"/>
        <v>2021</v>
      </c>
      <c r="O135">
        <f t="shared" si="7"/>
        <v>11</v>
      </c>
      <c r="P135" s="49" t="str">
        <f>TEXT(DATE(Table1[[#This Row],[Year]],Table1[[#This Row],[Month]],1),"mmm")</f>
        <v>Nov</v>
      </c>
    </row>
    <row r="136" spans="1:16" ht="15.75" customHeight="1">
      <c r="A136" s="2" t="s">
        <v>21</v>
      </c>
      <c r="B136" s="2">
        <v>1197831</v>
      </c>
      <c r="C136" s="3">
        <v>44502</v>
      </c>
      <c r="D136" s="2" t="s">
        <v>22</v>
      </c>
      <c r="E136" s="2" t="s">
        <v>23</v>
      </c>
      <c r="F136" s="2" t="s">
        <v>24</v>
      </c>
      <c r="G136" s="2" t="s">
        <v>17</v>
      </c>
      <c r="H136" s="44">
        <v>0.5</v>
      </c>
      <c r="I136" s="44">
        <f>ROUND(Table1[[#This Row],[Price per Unit]],2)</f>
        <v>0.5</v>
      </c>
      <c r="J136" s="4">
        <v>8250</v>
      </c>
      <c r="K136" s="5">
        <f t="shared" si="0"/>
        <v>4125</v>
      </c>
      <c r="L136" s="5">
        <f t="shared" si="1"/>
        <v>1443.75</v>
      </c>
      <c r="M136" s="6">
        <v>0.35</v>
      </c>
      <c r="N136">
        <f t="shared" si="6"/>
        <v>2021</v>
      </c>
      <c r="O136">
        <f t="shared" si="7"/>
        <v>11</v>
      </c>
      <c r="P136" s="49" t="str">
        <f>TEXT(DATE(Table1[[#This Row],[Year]],Table1[[#This Row],[Month]],1),"mmm")</f>
        <v>Nov</v>
      </c>
    </row>
    <row r="137" spans="1:16" ht="15.75" customHeight="1">
      <c r="A137" s="2" t="s">
        <v>21</v>
      </c>
      <c r="B137" s="2">
        <v>1197831</v>
      </c>
      <c r="C137" s="3">
        <v>44502</v>
      </c>
      <c r="D137" s="2" t="s">
        <v>22</v>
      </c>
      <c r="E137" s="2" t="s">
        <v>23</v>
      </c>
      <c r="F137" s="2" t="s">
        <v>24</v>
      </c>
      <c r="G137" s="2" t="s">
        <v>18</v>
      </c>
      <c r="H137" s="44">
        <v>0.5</v>
      </c>
      <c r="I137" s="44">
        <f>ROUND(Table1[[#This Row],[Price per Unit]],2)</f>
        <v>0.5</v>
      </c>
      <c r="J137" s="4">
        <v>6750</v>
      </c>
      <c r="K137" s="5">
        <f t="shared" si="0"/>
        <v>3375</v>
      </c>
      <c r="L137" s="5">
        <f t="shared" si="1"/>
        <v>1518.75</v>
      </c>
      <c r="M137" s="6">
        <v>0.45</v>
      </c>
      <c r="N137">
        <f t="shared" si="6"/>
        <v>2021</v>
      </c>
      <c r="O137">
        <f t="shared" si="7"/>
        <v>11</v>
      </c>
      <c r="P137" s="49" t="str">
        <f>TEXT(DATE(Table1[[#This Row],[Year]],Table1[[#This Row],[Month]],1),"mmm")</f>
        <v>Nov</v>
      </c>
    </row>
    <row r="138" spans="1:16" ht="15.75" customHeight="1">
      <c r="A138" s="2" t="s">
        <v>21</v>
      </c>
      <c r="B138" s="2">
        <v>1197831</v>
      </c>
      <c r="C138" s="3">
        <v>44502</v>
      </c>
      <c r="D138" s="2" t="s">
        <v>22</v>
      </c>
      <c r="E138" s="2" t="s">
        <v>23</v>
      </c>
      <c r="F138" s="2" t="s">
        <v>24</v>
      </c>
      <c r="G138" s="2" t="s">
        <v>19</v>
      </c>
      <c r="H138" s="44">
        <v>0.45</v>
      </c>
      <c r="I138" s="44">
        <f>ROUND(Table1[[#This Row],[Price per Unit]],2)</f>
        <v>0.45</v>
      </c>
      <c r="J138" s="4">
        <v>6500</v>
      </c>
      <c r="K138" s="5">
        <f t="shared" si="0"/>
        <v>2925</v>
      </c>
      <c r="L138" s="5">
        <f t="shared" si="1"/>
        <v>877.5</v>
      </c>
      <c r="M138" s="6">
        <v>0.3</v>
      </c>
      <c r="N138">
        <f t="shared" si="6"/>
        <v>2021</v>
      </c>
      <c r="O138">
        <f t="shared" si="7"/>
        <v>11</v>
      </c>
      <c r="P138" s="49" t="str">
        <f>TEXT(DATE(Table1[[#This Row],[Year]],Table1[[#This Row],[Month]],1),"mmm")</f>
        <v>Nov</v>
      </c>
    </row>
    <row r="139" spans="1:16" ht="15.75" customHeight="1">
      <c r="A139" s="2" t="s">
        <v>21</v>
      </c>
      <c r="B139" s="2">
        <v>1197831</v>
      </c>
      <c r="C139" s="3">
        <v>44502</v>
      </c>
      <c r="D139" s="2" t="s">
        <v>22</v>
      </c>
      <c r="E139" s="2" t="s">
        <v>23</v>
      </c>
      <c r="F139" s="2" t="s">
        <v>24</v>
      </c>
      <c r="G139" s="2" t="s">
        <v>20</v>
      </c>
      <c r="H139" s="44">
        <v>0.55000000000000004</v>
      </c>
      <c r="I139" s="44">
        <f>ROUND(Table1[[#This Row],[Price per Unit]],2)</f>
        <v>0.55000000000000004</v>
      </c>
      <c r="J139" s="4">
        <v>8500</v>
      </c>
      <c r="K139" s="5">
        <f t="shared" si="0"/>
        <v>4675</v>
      </c>
      <c r="L139" s="5">
        <f t="shared" si="1"/>
        <v>2337.5</v>
      </c>
      <c r="M139" s="6">
        <v>0.5</v>
      </c>
      <c r="N139">
        <f t="shared" si="6"/>
        <v>2021</v>
      </c>
      <c r="O139">
        <f t="shared" si="7"/>
        <v>11</v>
      </c>
      <c r="P139" s="49" t="str">
        <f>TEXT(DATE(Table1[[#This Row],[Year]],Table1[[#This Row],[Month]],1),"mmm")</f>
        <v>Nov</v>
      </c>
    </row>
    <row r="140" spans="1:16" ht="15.75" customHeight="1">
      <c r="A140" s="2" t="s">
        <v>21</v>
      </c>
      <c r="B140" s="2">
        <v>1197831</v>
      </c>
      <c r="C140" s="3">
        <v>44531</v>
      </c>
      <c r="D140" s="2" t="s">
        <v>22</v>
      </c>
      <c r="E140" s="2" t="s">
        <v>23</v>
      </c>
      <c r="F140" s="2" t="s">
        <v>24</v>
      </c>
      <c r="G140" s="2" t="s">
        <v>15</v>
      </c>
      <c r="H140" s="44">
        <v>0.45</v>
      </c>
      <c r="I140" s="44">
        <f>ROUND(Table1[[#This Row],[Price per Unit]],2)</f>
        <v>0.45</v>
      </c>
      <c r="J140" s="4">
        <v>9500</v>
      </c>
      <c r="K140" s="5">
        <f t="shared" si="0"/>
        <v>4275</v>
      </c>
      <c r="L140" s="5">
        <f t="shared" si="1"/>
        <v>1496.25</v>
      </c>
      <c r="M140" s="6">
        <v>0.35</v>
      </c>
      <c r="N140">
        <f t="shared" si="6"/>
        <v>2021</v>
      </c>
      <c r="O140">
        <f t="shared" si="7"/>
        <v>12</v>
      </c>
      <c r="P140" s="49" t="str">
        <f>TEXT(DATE(Table1[[#This Row],[Year]],Table1[[#This Row],[Month]],1),"mmm")</f>
        <v>Dec</v>
      </c>
    </row>
    <row r="141" spans="1:16" ht="15.75" customHeight="1">
      <c r="A141" s="2" t="s">
        <v>21</v>
      </c>
      <c r="B141" s="2">
        <v>1197831</v>
      </c>
      <c r="C141" s="3">
        <v>44531</v>
      </c>
      <c r="D141" s="2" t="s">
        <v>22</v>
      </c>
      <c r="E141" s="2" t="s">
        <v>23</v>
      </c>
      <c r="F141" s="2" t="s">
        <v>24</v>
      </c>
      <c r="G141" s="2" t="s">
        <v>16</v>
      </c>
      <c r="H141" s="44">
        <v>0.45</v>
      </c>
      <c r="I141" s="44">
        <f>ROUND(Table1[[#This Row],[Price per Unit]],2)</f>
        <v>0.45</v>
      </c>
      <c r="J141" s="4">
        <v>9500</v>
      </c>
      <c r="K141" s="5">
        <f t="shared" si="0"/>
        <v>4275</v>
      </c>
      <c r="L141" s="5">
        <f t="shared" si="1"/>
        <v>1496.25</v>
      </c>
      <c r="M141" s="6">
        <v>0.35</v>
      </c>
      <c r="N141">
        <f t="shared" si="6"/>
        <v>2021</v>
      </c>
      <c r="O141">
        <f t="shared" si="7"/>
        <v>12</v>
      </c>
      <c r="P141" s="49" t="str">
        <f>TEXT(DATE(Table1[[#This Row],[Year]],Table1[[#This Row],[Month]],1),"mmm")</f>
        <v>Dec</v>
      </c>
    </row>
    <row r="142" spans="1:16" ht="15.75" customHeight="1">
      <c r="A142" s="2" t="s">
        <v>21</v>
      </c>
      <c r="B142" s="2">
        <v>1197831</v>
      </c>
      <c r="C142" s="3">
        <v>44531</v>
      </c>
      <c r="D142" s="2" t="s">
        <v>22</v>
      </c>
      <c r="E142" s="2" t="s">
        <v>23</v>
      </c>
      <c r="F142" s="2" t="s">
        <v>24</v>
      </c>
      <c r="G142" s="2" t="s">
        <v>17</v>
      </c>
      <c r="H142" s="44">
        <v>0.5</v>
      </c>
      <c r="I142" s="44">
        <f>ROUND(Table1[[#This Row],[Price per Unit]],2)</f>
        <v>0.5</v>
      </c>
      <c r="J142" s="4">
        <v>8500</v>
      </c>
      <c r="K142" s="5">
        <f t="shared" si="0"/>
        <v>4250</v>
      </c>
      <c r="L142" s="5">
        <f t="shared" si="1"/>
        <v>1487.5</v>
      </c>
      <c r="M142" s="6">
        <v>0.35</v>
      </c>
      <c r="N142">
        <f t="shared" si="6"/>
        <v>2021</v>
      </c>
      <c r="O142">
        <f t="shared" si="7"/>
        <v>12</v>
      </c>
      <c r="P142" s="49" t="str">
        <f>TEXT(DATE(Table1[[#This Row],[Year]],Table1[[#This Row],[Month]],1),"mmm")</f>
        <v>Dec</v>
      </c>
    </row>
    <row r="143" spans="1:16" ht="15.75" customHeight="1">
      <c r="A143" s="2" t="s">
        <v>21</v>
      </c>
      <c r="B143" s="2">
        <v>1197831</v>
      </c>
      <c r="C143" s="3">
        <v>44531</v>
      </c>
      <c r="D143" s="2" t="s">
        <v>22</v>
      </c>
      <c r="E143" s="2" t="s">
        <v>23</v>
      </c>
      <c r="F143" s="2" t="s">
        <v>24</v>
      </c>
      <c r="G143" s="2" t="s">
        <v>18</v>
      </c>
      <c r="H143" s="44">
        <v>0.5</v>
      </c>
      <c r="I143" s="44">
        <f>ROUND(Table1[[#This Row],[Price per Unit]],2)</f>
        <v>0.5</v>
      </c>
      <c r="J143" s="4">
        <v>7000</v>
      </c>
      <c r="K143" s="5">
        <f t="shared" si="0"/>
        <v>3500</v>
      </c>
      <c r="L143" s="5">
        <f t="shared" si="1"/>
        <v>1575</v>
      </c>
      <c r="M143" s="6">
        <v>0.45</v>
      </c>
      <c r="N143">
        <f t="shared" si="6"/>
        <v>2021</v>
      </c>
      <c r="O143">
        <f t="shared" si="7"/>
        <v>12</v>
      </c>
      <c r="P143" s="49" t="str">
        <f>TEXT(DATE(Table1[[#This Row],[Year]],Table1[[#This Row],[Month]],1),"mmm")</f>
        <v>Dec</v>
      </c>
    </row>
    <row r="144" spans="1:16" ht="15.75" customHeight="1">
      <c r="A144" s="2" t="s">
        <v>21</v>
      </c>
      <c r="B144" s="2">
        <v>1197831</v>
      </c>
      <c r="C144" s="3">
        <v>44531</v>
      </c>
      <c r="D144" s="2" t="s">
        <v>22</v>
      </c>
      <c r="E144" s="2" t="s">
        <v>23</v>
      </c>
      <c r="F144" s="2" t="s">
        <v>24</v>
      </c>
      <c r="G144" s="2" t="s">
        <v>19</v>
      </c>
      <c r="H144" s="44">
        <v>0.45</v>
      </c>
      <c r="I144" s="44">
        <f>ROUND(Table1[[#This Row],[Price per Unit]],2)</f>
        <v>0.45</v>
      </c>
      <c r="J144" s="4">
        <v>6500</v>
      </c>
      <c r="K144" s="5">
        <f t="shared" si="0"/>
        <v>2925</v>
      </c>
      <c r="L144" s="5">
        <f t="shared" si="1"/>
        <v>877.5</v>
      </c>
      <c r="M144" s="6">
        <v>0.3</v>
      </c>
      <c r="N144">
        <f t="shared" si="6"/>
        <v>2021</v>
      </c>
      <c r="O144">
        <f t="shared" si="7"/>
        <v>12</v>
      </c>
      <c r="P144" s="49" t="str">
        <f>TEXT(DATE(Table1[[#This Row],[Year]],Table1[[#This Row],[Month]],1),"mmm")</f>
        <v>Dec</v>
      </c>
    </row>
    <row r="145" spans="1:16" ht="15.75" customHeight="1">
      <c r="A145" s="2" t="s">
        <v>21</v>
      </c>
      <c r="B145" s="2">
        <v>1197831</v>
      </c>
      <c r="C145" s="3">
        <v>44531</v>
      </c>
      <c r="D145" s="2" t="s">
        <v>22</v>
      </c>
      <c r="E145" s="2" t="s">
        <v>23</v>
      </c>
      <c r="F145" s="2" t="s">
        <v>24</v>
      </c>
      <c r="G145" s="2" t="s">
        <v>20</v>
      </c>
      <c r="H145" s="44">
        <v>0.55000000000000004</v>
      </c>
      <c r="I145" s="44">
        <f>ROUND(Table1[[#This Row],[Price per Unit]],2)</f>
        <v>0.55000000000000004</v>
      </c>
      <c r="J145" s="4">
        <v>9000</v>
      </c>
      <c r="K145" s="5">
        <f t="shared" si="0"/>
        <v>4950</v>
      </c>
      <c r="L145" s="5">
        <f t="shared" si="1"/>
        <v>2475</v>
      </c>
      <c r="M145" s="6">
        <v>0.5</v>
      </c>
      <c r="N145">
        <f t="shared" si="6"/>
        <v>2021</v>
      </c>
      <c r="O145">
        <f t="shared" si="7"/>
        <v>12</v>
      </c>
      <c r="P145" s="49" t="str">
        <f>TEXT(DATE(Table1[[#This Row],[Year]],Table1[[#This Row],[Month]],1),"mmm")</f>
        <v>Dec</v>
      </c>
    </row>
    <row r="146" spans="1:16" ht="15.75" customHeight="1">
      <c r="A146" s="2" t="s">
        <v>25</v>
      </c>
      <c r="B146" s="2">
        <v>1128299</v>
      </c>
      <c r="C146" s="3">
        <v>44216</v>
      </c>
      <c r="D146" s="2" t="s">
        <v>26</v>
      </c>
      <c r="E146" s="2" t="s">
        <v>27</v>
      </c>
      <c r="F146" s="2" t="s">
        <v>28</v>
      </c>
      <c r="G146" s="2" t="s">
        <v>15</v>
      </c>
      <c r="H146" s="44">
        <v>0.39999999999999997</v>
      </c>
      <c r="I146" s="44">
        <f>ROUND(Table1[[#This Row],[Price per Unit]],2)</f>
        <v>0.4</v>
      </c>
      <c r="J146" s="4">
        <v>7750</v>
      </c>
      <c r="K146" s="5">
        <f t="shared" si="0"/>
        <v>3099.9999999999995</v>
      </c>
      <c r="L146" s="5">
        <f t="shared" si="1"/>
        <v>1085</v>
      </c>
      <c r="M146" s="6">
        <v>0.35000000000000003</v>
      </c>
      <c r="N146">
        <f t="shared" si="6"/>
        <v>2021</v>
      </c>
      <c r="O146">
        <f t="shared" si="7"/>
        <v>1</v>
      </c>
      <c r="P146" s="49" t="str">
        <f>TEXT(DATE(Table1[[#This Row],[Year]],Table1[[#This Row],[Month]],1),"mmm")</f>
        <v>Jan</v>
      </c>
    </row>
    <row r="147" spans="1:16" ht="15.75" customHeight="1">
      <c r="A147" s="2" t="s">
        <v>25</v>
      </c>
      <c r="B147" s="2">
        <v>1128299</v>
      </c>
      <c r="C147" s="3">
        <v>44216</v>
      </c>
      <c r="D147" s="2" t="s">
        <v>26</v>
      </c>
      <c r="E147" s="2" t="s">
        <v>27</v>
      </c>
      <c r="F147" s="2" t="s">
        <v>28</v>
      </c>
      <c r="G147" s="2" t="s">
        <v>16</v>
      </c>
      <c r="H147" s="44">
        <v>0.5</v>
      </c>
      <c r="I147" s="44">
        <f>ROUND(Table1[[#This Row],[Price per Unit]],2)</f>
        <v>0.5</v>
      </c>
      <c r="J147" s="4">
        <v>7750</v>
      </c>
      <c r="K147" s="5">
        <f t="shared" si="0"/>
        <v>3875</v>
      </c>
      <c r="L147" s="5">
        <f t="shared" si="1"/>
        <v>775</v>
      </c>
      <c r="M147" s="6">
        <v>0.2</v>
      </c>
      <c r="N147">
        <f t="shared" si="6"/>
        <v>2021</v>
      </c>
      <c r="O147">
        <f t="shared" si="7"/>
        <v>1</v>
      </c>
      <c r="P147" s="49" t="str">
        <f>TEXT(DATE(Table1[[#This Row],[Year]],Table1[[#This Row],[Month]],1),"mmm")</f>
        <v>Jan</v>
      </c>
    </row>
    <row r="148" spans="1:16" ht="15.75" customHeight="1">
      <c r="A148" s="2" t="s">
        <v>25</v>
      </c>
      <c r="B148" s="2">
        <v>1128299</v>
      </c>
      <c r="C148" s="3">
        <v>44216</v>
      </c>
      <c r="D148" s="2" t="s">
        <v>26</v>
      </c>
      <c r="E148" s="2" t="s">
        <v>27</v>
      </c>
      <c r="F148" s="2" t="s">
        <v>28</v>
      </c>
      <c r="G148" s="2" t="s">
        <v>17</v>
      </c>
      <c r="H148" s="44">
        <v>0.5</v>
      </c>
      <c r="I148" s="44">
        <f>ROUND(Table1[[#This Row],[Price per Unit]],2)</f>
        <v>0.5</v>
      </c>
      <c r="J148" s="4">
        <v>7750</v>
      </c>
      <c r="K148" s="5">
        <f t="shared" si="0"/>
        <v>3875</v>
      </c>
      <c r="L148" s="5">
        <f t="shared" si="1"/>
        <v>1356.2500000000002</v>
      </c>
      <c r="M148" s="6">
        <v>0.35000000000000003</v>
      </c>
      <c r="N148">
        <f t="shared" si="6"/>
        <v>2021</v>
      </c>
      <c r="O148">
        <f t="shared" si="7"/>
        <v>1</v>
      </c>
      <c r="P148" s="49" t="str">
        <f>TEXT(DATE(Table1[[#This Row],[Year]],Table1[[#This Row],[Month]],1),"mmm")</f>
        <v>Jan</v>
      </c>
    </row>
    <row r="149" spans="1:16" ht="15.75" customHeight="1">
      <c r="A149" s="2" t="s">
        <v>25</v>
      </c>
      <c r="B149" s="2">
        <v>1128299</v>
      </c>
      <c r="C149" s="3">
        <v>44216</v>
      </c>
      <c r="D149" s="2" t="s">
        <v>26</v>
      </c>
      <c r="E149" s="2" t="s">
        <v>27</v>
      </c>
      <c r="F149" s="2" t="s">
        <v>28</v>
      </c>
      <c r="G149" s="2" t="s">
        <v>18</v>
      </c>
      <c r="H149" s="44">
        <v>0.5</v>
      </c>
      <c r="I149" s="44">
        <f>ROUND(Table1[[#This Row],[Price per Unit]],2)</f>
        <v>0.5</v>
      </c>
      <c r="J149" s="4">
        <v>6250</v>
      </c>
      <c r="K149" s="5">
        <f t="shared" si="0"/>
        <v>3125</v>
      </c>
      <c r="L149" s="5">
        <f t="shared" si="1"/>
        <v>937.5</v>
      </c>
      <c r="M149" s="6">
        <v>0.3</v>
      </c>
      <c r="N149">
        <f t="shared" si="6"/>
        <v>2021</v>
      </c>
      <c r="O149">
        <f t="shared" si="7"/>
        <v>1</v>
      </c>
      <c r="P149" s="49" t="str">
        <f>TEXT(DATE(Table1[[#This Row],[Year]],Table1[[#This Row],[Month]],1),"mmm")</f>
        <v>Jan</v>
      </c>
    </row>
    <row r="150" spans="1:16" ht="15.75" customHeight="1">
      <c r="A150" s="2" t="s">
        <v>25</v>
      </c>
      <c r="B150" s="2">
        <v>1128299</v>
      </c>
      <c r="C150" s="3">
        <v>44216</v>
      </c>
      <c r="D150" s="2" t="s">
        <v>26</v>
      </c>
      <c r="E150" s="2" t="s">
        <v>27</v>
      </c>
      <c r="F150" s="2" t="s">
        <v>28</v>
      </c>
      <c r="G150" s="2" t="s">
        <v>19</v>
      </c>
      <c r="H150" s="44">
        <v>0.55000000000000004</v>
      </c>
      <c r="I150" s="44">
        <f>ROUND(Table1[[#This Row],[Price per Unit]],2)</f>
        <v>0.55000000000000004</v>
      </c>
      <c r="J150" s="4">
        <v>5750</v>
      </c>
      <c r="K150" s="5">
        <f t="shared" si="0"/>
        <v>3162.5000000000005</v>
      </c>
      <c r="L150" s="5">
        <f t="shared" si="1"/>
        <v>1581.2500000000002</v>
      </c>
      <c r="M150" s="6">
        <v>0.5</v>
      </c>
      <c r="N150">
        <f t="shared" si="6"/>
        <v>2021</v>
      </c>
      <c r="O150">
        <f t="shared" si="7"/>
        <v>1</v>
      </c>
      <c r="P150" s="49" t="str">
        <f>TEXT(DATE(Table1[[#This Row],[Year]],Table1[[#This Row],[Month]],1),"mmm")</f>
        <v>Jan</v>
      </c>
    </row>
    <row r="151" spans="1:16" ht="15.75" customHeight="1">
      <c r="A151" s="2" t="s">
        <v>25</v>
      </c>
      <c r="B151" s="2">
        <v>1128299</v>
      </c>
      <c r="C151" s="3">
        <v>44216</v>
      </c>
      <c r="D151" s="2" t="s">
        <v>26</v>
      </c>
      <c r="E151" s="2" t="s">
        <v>27</v>
      </c>
      <c r="F151" s="2" t="s">
        <v>28</v>
      </c>
      <c r="G151" s="2" t="s">
        <v>20</v>
      </c>
      <c r="H151" s="44">
        <v>0.5</v>
      </c>
      <c r="I151" s="44">
        <f>ROUND(Table1[[#This Row],[Price per Unit]],2)</f>
        <v>0.5</v>
      </c>
      <c r="J151" s="4">
        <v>7750</v>
      </c>
      <c r="K151" s="5">
        <f t="shared" si="0"/>
        <v>3875</v>
      </c>
      <c r="L151" s="5">
        <f t="shared" si="1"/>
        <v>581.25000000000011</v>
      </c>
      <c r="M151" s="6">
        <v>0.15000000000000002</v>
      </c>
      <c r="N151">
        <f t="shared" si="6"/>
        <v>2021</v>
      </c>
      <c r="O151">
        <f t="shared" si="7"/>
        <v>1</v>
      </c>
      <c r="P151" s="49" t="str">
        <f>TEXT(DATE(Table1[[#This Row],[Year]],Table1[[#This Row],[Month]],1),"mmm")</f>
        <v>Jan</v>
      </c>
    </row>
    <row r="152" spans="1:16" ht="15.75" customHeight="1">
      <c r="A152" s="2" t="s">
        <v>25</v>
      </c>
      <c r="B152" s="2">
        <v>1128299</v>
      </c>
      <c r="C152" s="3">
        <v>44247</v>
      </c>
      <c r="D152" s="2" t="s">
        <v>26</v>
      </c>
      <c r="E152" s="2" t="s">
        <v>27</v>
      </c>
      <c r="F152" s="2" t="s">
        <v>28</v>
      </c>
      <c r="G152" s="2" t="s">
        <v>15</v>
      </c>
      <c r="H152" s="44">
        <v>0.39999999999999997</v>
      </c>
      <c r="I152" s="44">
        <f>ROUND(Table1[[#This Row],[Price per Unit]],2)</f>
        <v>0.4</v>
      </c>
      <c r="J152" s="4">
        <v>8250</v>
      </c>
      <c r="K152" s="5">
        <f t="shared" si="0"/>
        <v>3299.9999999999995</v>
      </c>
      <c r="L152" s="5">
        <f t="shared" si="1"/>
        <v>1155</v>
      </c>
      <c r="M152" s="6">
        <v>0.35000000000000003</v>
      </c>
      <c r="N152">
        <f t="shared" si="6"/>
        <v>2021</v>
      </c>
      <c r="O152">
        <f t="shared" si="7"/>
        <v>2</v>
      </c>
      <c r="P152" s="49" t="str">
        <f>TEXT(DATE(Table1[[#This Row],[Year]],Table1[[#This Row],[Month]],1),"mmm")</f>
        <v>Feb</v>
      </c>
    </row>
    <row r="153" spans="1:16" ht="15.75" customHeight="1">
      <c r="A153" s="2" t="s">
        <v>25</v>
      </c>
      <c r="B153" s="2">
        <v>1128299</v>
      </c>
      <c r="C153" s="3">
        <v>44247</v>
      </c>
      <c r="D153" s="2" t="s">
        <v>26</v>
      </c>
      <c r="E153" s="2" t="s">
        <v>27</v>
      </c>
      <c r="F153" s="2" t="s">
        <v>28</v>
      </c>
      <c r="G153" s="2" t="s">
        <v>16</v>
      </c>
      <c r="H153" s="44">
        <v>0.5</v>
      </c>
      <c r="I153" s="44">
        <f>ROUND(Table1[[#This Row],[Price per Unit]],2)</f>
        <v>0.5</v>
      </c>
      <c r="J153" s="4">
        <v>7250</v>
      </c>
      <c r="K153" s="5">
        <f t="shared" si="0"/>
        <v>3625</v>
      </c>
      <c r="L153" s="5">
        <f t="shared" si="1"/>
        <v>725</v>
      </c>
      <c r="M153" s="6">
        <v>0.2</v>
      </c>
      <c r="N153">
        <f t="shared" si="6"/>
        <v>2021</v>
      </c>
      <c r="O153">
        <f t="shared" si="7"/>
        <v>2</v>
      </c>
      <c r="P153" s="49" t="str">
        <f>TEXT(DATE(Table1[[#This Row],[Year]],Table1[[#This Row],[Month]],1),"mmm")</f>
        <v>Feb</v>
      </c>
    </row>
    <row r="154" spans="1:16" ht="15.75" customHeight="1">
      <c r="A154" s="2" t="s">
        <v>25</v>
      </c>
      <c r="B154" s="2">
        <v>1128299</v>
      </c>
      <c r="C154" s="3">
        <v>44247</v>
      </c>
      <c r="D154" s="2" t="s">
        <v>26</v>
      </c>
      <c r="E154" s="2" t="s">
        <v>27</v>
      </c>
      <c r="F154" s="2" t="s">
        <v>28</v>
      </c>
      <c r="G154" s="2" t="s">
        <v>17</v>
      </c>
      <c r="H154" s="44">
        <v>0.5</v>
      </c>
      <c r="I154" s="44">
        <f>ROUND(Table1[[#This Row],[Price per Unit]],2)</f>
        <v>0.5</v>
      </c>
      <c r="J154" s="4">
        <v>7250</v>
      </c>
      <c r="K154" s="5">
        <f t="shared" si="0"/>
        <v>3625</v>
      </c>
      <c r="L154" s="5">
        <f t="shared" si="1"/>
        <v>1268.7500000000002</v>
      </c>
      <c r="M154" s="6">
        <v>0.35000000000000003</v>
      </c>
      <c r="N154">
        <f t="shared" si="6"/>
        <v>2021</v>
      </c>
      <c r="O154">
        <f t="shared" si="7"/>
        <v>2</v>
      </c>
      <c r="P154" s="49" t="str">
        <f>TEXT(DATE(Table1[[#This Row],[Year]],Table1[[#This Row],[Month]],1),"mmm")</f>
        <v>Feb</v>
      </c>
    </row>
    <row r="155" spans="1:16" ht="15.75" customHeight="1">
      <c r="A155" s="2" t="s">
        <v>25</v>
      </c>
      <c r="B155" s="2">
        <v>1128299</v>
      </c>
      <c r="C155" s="3">
        <v>44247</v>
      </c>
      <c r="D155" s="2" t="s">
        <v>26</v>
      </c>
      <c r="E155" s="2" t="s">
        <v>27</v>
      </c>
      <c r="F155" s="2" t="s">
        <v>28</v>
      </c>
      <c r="G155" s="2" t="s">
        <v>18</v>
      </c>
      <c r="H155" s="44">
        <v>0.5</v>
      </c>
      <c r="I155" s="44">
        <f>ROUND(Table1[[#This Row],[Price per Unit]],2)</f>
        <v>0.5</v>
      </c>
      <c r="J155" s="4">
        <v>5750</v>
      </c>
      <c r="K155" s="5">
        <f t="shared" si="0"/>
        <v>2875</v>
      </c>
      <c r="L155" s="5">
        <f t="shared" si="1"/>
        <v>862.5</v>
      </c>
      <c r="M155" s="6">
        <v>0.3</v>
      </c>
      <c r="N155">
        <f t="shared" si="6"/>
        <v>2021</v>
      </c>
      <c r="O155">
        <f t="shared" si="7"/>
        <v>2</v>
      </c>
      <c r="P155" s="49" t="str">
        <f>TEXT(DATE(Table1[[#This Row],[Year]],Table1[[#This Row],[Month]],1),"mmm")</f>
        <v>Feb</v>
      </c>
    </row>
    <row r="156" spans="1:16" ht="15.75" customHeight="1">
      <c r="A156" s="2" t="s">
        <v>25</v>
      </c>
      <c r="B156" s="2">
        <v>1128299</v>
      </c>
      <c r="C156" s="3">
        <v>44247</v>
      </c>
      <c r="D156" s="2" t="s">
        <v>26</v>
      </c>
      <c r="E156" s="2" t="s">
        <v>27</v>
      </c>
      <c r="F156" s="2" t="s">
        <v>28</v>
      </c>
      <c r="G156" s="2" t="s">
        <v>19</v>
      </c>
      <c r="H156" s="44">
        <v>0.55000000000000004</v>
      </c>
      <c r="I156" s="44">
        <f>ROUND(Table1[[#This Row],[Price per Unit]],2)</f>
        <v>0.55000000000000004</v>
      </c>
      <c r="J156" s="4">
        <v>5000</v>
      </c>
      <c r="K156" s="5">
        <f t="shared" si="0"/>
        <v>2750</v>
      </c>
      <c r="L156" s="5">
        <f t="shared" si="1"/>
        <v>1375</v>
      </c>
      <c r="M156" s="6">
        <v>0.5</v>
      </c>
      <c r="N156">
        <f t="shared" si="6"/>
        <v>2021</v>
      </c>
      <c r="O156">
        <f t="shared" si="7"/>
        <v>2</v>
      </c>
      <c r="P156" s="49" t="str">
        <f>TEXT(DATE(Table1[[#This Row],[Year]],Table1[[#This Row],[Month]],1),"mmm")</f>
        <v>Feb</v>
      </c>
    </row>
    <row r="157" spans="1:16" ht="15.75" customHeight="1">
      <c r="A157" s="2" t="s">
        <v>25</v>
      </c>
      <c r="B157" s="2">
        <v>1128299</v>
      </c>
      <c r="C157" s="3">
        <v>44247</v>
      </c>
      <c r="D157" s="2" t="s">
        <v>26</v>
      </c>
      <c r="E157" s="2" t="s">
        <v>27</v>
      </c>
      <c r="F157" s="2" t="s">
        <v>28</v>
      </c>
      <c r="G157" s="2" t="s">
        <v>20</v>
      </c>
      <c r="H157" s="44">
        <v>0.5</v>
      </c>
      <c r="I157" s="44">
        <f>ROUND(Table1[[#This Row],[Price per Unit]],2)</f>
        <v>0.5</v>
      </c>
      <c r="J157" s="4">
        <v>7000</v>
      </c>
      <c r="K157" s="5">
        <f t="shared" si="0"/>
        <v>3500</v>
      </c>
      <c r="L157" s="5">
        <f t="shared" si="1"/>
        <v>525.00000000000011</v>
      </c>
      <c r="M157" s="6">
        <v>0.15000000000000002</v>
      </c>
      <c r="N157">
        <f t="shared" si="6"/>
        <v>2021</v>
      </c>
      <c r="O157">
        <f t="shared" si="7"/>
        <v>2</v>
      </c>
      <c r="P157" s="49" t="str">
        <f>TEXT(DATE(Table1[[#This Row],[Year]],Table1[[#This Row],[Month]],1),"mmm")</f>
        <v>Feb</v>
      </c>
    </row>
    <row r="158" spans="1:16" ht="15.75" customHeight="1">
      <c r="A158" s="2" t="s">
        <v>25</v>
      </c>
      <c r="B158" s="2">
        <v>1128299</v>
      </c>
      <c r="C158" s="3">
        <v>44274</v>
      </c>
      <c r="D158" s="2" t="s">
        <v>26</v>
      </c>
      <c r="E158" s="2" t="s">
        <v>27</v>
      </c>
      <c r="F158" s="2" t="s">
        <v>28</v>
      </c>
      <c r="G158" s="2" t="s">
        <v>15</v>
      </c>
      <c r="H158" s="44">
        <v>0.5</v>
      </c>
      <c r="I158" s="44">
        <f>ROUND(Table1[[#This Row],[Price per Unit]],2)</f>
        <v>0.5</v>
      </c>
      <c r="J158" s="4">
        <v>8500</v>
      </c>
      <c r="K158" s="5">
        <f t="shared" si="0"/>
        <v>4250</v>
      </c>
      <c r="L158" s="5">
        <f t="shared" si="1"/>
        <v>1487.5000000000002</v>
      </c>
      <c r="M158" s="6">
        <v>0.35000000000000003</v>
      </c>
      <c r="N158">
        <f t="shared" si="6"/>
        <v>2021</v>
      </c>
      <c r="O158">
        <f t="shared" si="7"/>
        <v>3</v>
      </c>
      <c r="P158" s="49" t="str">
        <f>TEXT(DATE(Table1[[#This Row],[Year]],Table1[[#This Row],[Month]],1),"mmm")</f>
        <v>Mar</v>
      </c>
    </row>
    <row r="159" spans="1:16" ht="15.75" customHeight="1">
      <c r="A159" s="2" t="s">
        <v>25</v>
      </c>
      <c r="B159" s="2">
        <v>1128299</v>
      </c>
      <c r="C159" s="3">
        <v>44274</v>
      </c>
      <c r="D159" s="2" t="s">
        <v>26</v>
      </c>
      <c r="E159" s="2" t="s">
        <v>27</v>
      </c>
      <c r="F159" s="2" t="s">
        <v>28</v>
      </c>
      <c r="G159" s="2" t="s">
        <v>16</v>
      </c>
      <c r="H159" s="44">
        <v>0.6</v>
      </c>
      <c r="I159" s="44">
        <f>ROUND(Table1[[#This Row],[Price per Unit]],2)</f>
        <v>0.6</v>
      </c>
      <c r="J159" s="4">
        <v>7000</v>
      </c>
      <c r="K159" s="5">
        <f t="shared" si="0"/>
        <v>4200</v>
      </c>
      <c r="L159" s="5">
        <f t="shared" si="1"/>
        <v>840</v>
      </c>
      <c r="M159" s="6">
        <v>0.2</v>
      </c>
      <c r="N159">
        <f t="shared" si="6"/>
        <v>2021</v>
      </c>
      <c r="O159">
        <f t="shared" si="7"/>
        <v>3</v>
      </c>
      <c r="P159" s="49" t="str">
        <f>TEXT(DATE(Table1[[#This Row],[Year]],Table1[[#This Row],[Month]],1),"mmm")</f>
        <v>Mar</v>
      </c>
    </row>
    <row r="160" spans="1:16" ht="15.75" customHeight="1">
      <c r="A160" s="2" t="s">
        <v>25</v>
      </c>
      <c r="B160" s="2">
        <v>1128299</v>
      </c>
      <c r="C160" s="3">
        <v>44274</v>
      </c>
      <c r="D160" s="2" t="s">
        <v>26</v>
      </c>
      <c r="E160" s="2" t="s">
        <v>27</v>
      </c>
      <c r="F160" s="2" t="s">
        <v>28</v>
      </c>
      <c r="G160" s="2" t="s">
        <v>17</v>
      </c>
      <c r="H160" s="44">
        <v>0.6</v>
      </c>
      <c r="I160" s="44">
        <f>ROUND(Table1[[#This Row],[Price per Unit]],2)</f>
        <v>0.6</v>
      </c>
      <c r="J160" s="4">
        <v>7000</v>
      </c>
      <c r="K160" s="5">
        <f t="shared" si="0"/>
        <v>4200</v>
      </c>
      <c r="L160" s="5">
        <f t="shared" si="1"/>
        <v>1470.0000000000002</v>
      </c>
      <c r="M160" s="6">
        <v>0.35000000000000003</v>
      </c>
      <c r="N160">
        <f t="shared" si="6"/>
        <v>2021</v>
      </c>
      <c r="O160">
        <f t="shared" si="7"/>
        <v>3</v>
      </c>
      <c r="P160" s="49" t="str">
        <f>TEXT(DATE(Table1[[#This Row],[Year]],Table1[[#This Row],[Month]],1),"mmm")</f>
        <v>Mar</v>
      </c>
    </row>
    <row r="161" spans="1:16" ht="15.75" customHeight="1">
      <c r="A161" s="2" t="s">
        <v>25</v>
      </c>
      <c r="B161" s="2">
        <v>1128299</v>
      </c>
      <c r="C161" s="3">
        <v>44274</v>
      </c>
      <c r="D161" s="2" t="s">
        <v>26</v>
      </c>
      <c r="E161" s="2" t="s">
        <v>27</v>
      </c>
      <c r="F161" s="2" t="s">
        <v>28</v>
      </c>
      <c r="G161" s="2" t="s">
        <v>18</v>
      </c>
      <c r="H161" s="44">
        <v>0.6</v>
      </c>
      <c r="I161" s="44">
        <f>ROUND(Table1[[#This Row],[Price per Unit]],2)</f>
        <v>0.6</v>
      </c>
      <c r="J161" s="4">
        <v>6000</v>
      </c>
      <c r="K161" s="5">
        <f t="shared" si="0"/>
        <v>3600</v>
      </c>
      <c r="L161" s="5">
        <f t="shared" si="1"/>
        <v>1080</v>
      </c>
      <c r="M161" s="6">
        <v>0.3</v>
      </c>
      <c r="N161">
        <f t="shared" si="6"/>
        <v>2021</v>
      </c>
      <c r="O161">
        <f t="shared" si="7"/>
        <v>3</v>
      </c>
      <c r="P161" s="49" t="str">
        <f>TEXT(DATE(Table1[[#This Row],[Year]],Table1[[#This Row],[Month]],1),"mmm")</f>
        <v>Mar</v>
      </c>
    </row>
    <row r="162" spans="1:16" ht="15.75" customHeight="1">
      <c r="A162" s="2" t="s">
        <v>25</v>
      </c>
      <c r="B162" s="2">
        <v>1128299</v>
      </c>
      <c r="C162" s="3">
        <v>44274</v>
      </c>
      <c r="D162" s="2" t="s">
        <v>26</v>
      </c>
      <c r="E162" s="2" t="s">
        <v>27</v>
      </c>
      <c r="F162" s="2" t="s">
        <v>28</v>
      </c>
      <c r="G162" s="2" t="s">
        <v>19</v>
      </c>
      <c r="H162" s="44">
        <v>0.65</v>
      </c>
      <c r="I162" s="44">
        <f>ROUND(Table1[[#This Row],[Price per Unit]],2)</f>
        <v>0.65</v>
      </c>
      <c r="J162" s="4">
        <v>5000</v>
      </c>
      <c r="K162" s="5">
        <f t="shared" si="0"/>
        <v>3250</v>
      </c>
      <c r="L162" s="5">
        <f t="shared" si="1"/>
        <v>1625</v>
      </c>
      <c r="M162" s="6">
        <v>0.5</v>
      </c>
      <c r="N162">
        <f t="shared" si="6"/>
        <v>2021</v>
      </c>
      <c r="O162">
        <f t="shared" si="7"/>
        <v>3</v>
      </c>
      <c r="P162" s="49" t="str">
        <f>TEXT(DATE(Table1[[#This Row],[Year]],Table1[[#This Row],[Month]],1),"mmm")</f>
        <v>Mar</v>
      </c>
    </row>
    <row r="163" spans="1:16" ht="15.75" customHeight="1">
      <c r="A163" s="2" t="s">
        <v>25</v>
      </c>
      <c r="B163" s="2">
        <v>1128299</v>
      </c>
      <c r="C163" s="3">
        <v>44274</v>
      </c>
      <c r="D163" s="2" t="s">
        <v>26</v>
      </c>
      <c r="E163" s="2" t="s">
        <v>27</v>
      </c>
      <c r="F163" s="2" t="s">
        <v>28</v>
      </c>
      <c r="G163" s="2" t="s">
        <v>20</v>
      </c>
      <c r="H163" s="44">
        <v>0.6</v>
      </c>
      <c r="I163" s="44">
        <f>ROUND(Table1[[#This Row],[Price per Unit]],2)</f>
        <v>0.6</v>
      </c>
      <c r="J163" s="4">
        <v>7000</v>
      </c>
      <c r="K163" s="5">
        <f t="shared" si="0"/>
        <v>4200</v>
      </c>
      <c r="L163" s="5">
        <f t="shared" si="1"/>
        <v>630.00000000000011</v>
      </c>
      <c r="M163" s="6">
        <v>0.15000000000000002</v>
      </c>
      <c r="N163">
        <f t="shared" si="6"/>
        <v>2021</v>
      </c>
      <c r="O163">
        <f t="shared" si="7"/>
        <v>3</v>
      </c>
      <c r="P163" s="49" t="str">
        <f>TEXT(DATE(Table1[[#This Row],[Year]],Table1[[#This Row],[Month]],1),"mmm")</f>
        <v>Mar</v>
      </c>
    </row>
    <row r="164" spans="1:16" ht="15.75" customHeight="1">
      <c r="A164" s="2" t="s">
        <v>25</v>
      </c>
      <c r="B164" s="2">
        <v>1128299</v>
      </c>
      <c r="C164" s="3">
        <v>44306</v>
      </c>
      <c r="D164" s="2" t="s">
        <v>26</v>
      </c>
      <c r="E164" s="2" t="s">
        <v>27</v>
      </c>
      <c r="F164" s="2" t="s">
        <v>28</v>
      </c>
      <c r="G164" s="2" t="s">
        <v>15</v>
      </c>
      <c r="H164" s="44">
        <v>0.6</v>
      </c>
      <c r="I164" s="44">
        <f>ROUND(Table1[[#This Row],[Price per Unit]],2)</f>
        <v>0.6</v>
      </c>
      <c r="J164" s="4">
        <v>8750</v>
      </c>
      <c r="K164" s="5">
        <f t="shared" si="0"/>
        <v>5250</v>
      </c>
      <c r="L164" s="5">
        <f t="shared" si="1"/>
        <v>1837.5000000000002</v>
      </c>
      <c r="M164" s="6">
        <v>0.35000000000000003</v>
      </c>
      <c r="N164">
        <f t="shared" si="6"/>
        <v>2021</v>
      </c>
      <c r="O164">
        <f t="shared" si="7"/>
        <v>4</v>
      </c>
      <c r="P164" s="49" t="str">
        <f>TEXT(DATE(Table1[[#This Row],[Year]],Table1[[#This Row],[Month]],1),"mmm")</f>
        <v>Apr</v>
      </c>
    </row>
    <row r="165" spans="1:16" ht="15.75" customHeight="1">
      <c r="A165" s="2" t="s">
        <v>25</v>
      </c>
      <c r="B165" s="2">
        <v>1128299</v>
      </c>
      <c r="C165" s="3">
        <v>44306</v>
      </c>
      <c r="D165" s="2" t="s">
        <v>26</v>
      </c>
      <c r="E165" s="2" t="s">
        <v>27</v>
      </c>
      <c r="F165" s="2" t="s">
        <v>28</v>
      </c>
      <c r="G165" s="2" t="s">
        <v>16</v>
      </c>
      <c r="H165" s="44">
        <v>0.65</v>
      </c>
      <c r="I165" s="44">
        <f>ROUND(Table1[[#This Row],[Price per Unit]],2)</f>
        <v>0.65</v>
      </c>
      <c r="J165" s="4">
        <v>6750</v>
      </c>
      <c r="K165" s="5">
        <f t="shared" si="0"/>
        <v>4387.5</v>
      </c>
      <c r="L165" s="5">
        <f t="shared" si="1"/>
        <v>877.5</v>
      </c>
      <c r="M165" s="6">
        <v>0.2</v>
      </c>
      <c r="N165">
        <f t="shared" si="6"/>
        <v>2021</v>
      </c>
      <c r="O165">
        <f t="shared" si="7"/>
        <v>4</v>
      </c>
      <c r="P165" s="49" t="str">
        <f>TEXT(DATE(Table1[[#This Row],[Year]],Table1[[#This Row],[Month]],1),"mmm")</f>
        <v>Apr</v>
      </c>
    </row>
    <row r="166" spans="1:16" ht="15.75" customHeight="1">
      <c r="A166" s="2" t="s">
        <v>25</v>
      </c>
      <c r="B166" s="2">
        <v>1128299</v>
      </c>
      <c r="C166" s="3">
        <v>44306</v>
      </c>
      <c r="D166" s="2" t="s">
        <v>26</v>
      </c>
      <c r="E166" s="2" t="s">
        <v>27</v>
      </c>
      <c r="F166" s="2" t="s">
        <v>28</v>
      </c>
      <c r="G166" s="2" t="s">
        <v>17</v>
      </c>
      <c r="H166" s="44">
        <v>0.65</v>
      </c>
      <c r="I166" s="44">
        <f>ROUND(Table1[[#This Row],[Price per Unit]],2)</f>
        <v>0.65</v>
      </c>
      <c r="J166" s="4">
        <v>7250</v>
      </c>
      <c r="K166" s="5">
        <f t="shared" si="0"/>
        <v>4712.5</v>
      </c>
      <c r="L166" s="5">
        <f t="shared" si="1"/>
        <v>1649.3750000000002</v>
      </c>
      <c r="M166" s="6">
        <v>0.35000000000000003</v>
      </c>
      <c r="N166">
        <f t="shared" si="6"/>
        <v>2021</v>
      </c>
      <c r="O166">
        <f t="shared" si="7"/>
        <v>4</v>
      </c>
      <c r="P166" s="49" t="str">
        <f>TEXT(DATE(Table1[[#This Row],[Year]],Table1[[#This Row],[Month]],1),"mmm")</f>
        <v>Apr</v>
      </c>
    </row>
    <row r="167" spans="1:16" ht="15.75" customHeight="1">
      <c r="A167" s="2" t="s">
        <v>25</v>
      </c>
      <c r="B167" s="2">
        <v>1128299</v>
      </c>
      <c r="C167" s="3">
        <v>44306</v>
      </c>
      <c r="D167" s="2" t="s">
        <v>26</v>
      </c>
      <c r="E167" s="2" t="s">
        <v>27</v>
      </c>
      <c r="F167" s="2" t="s">
        <v>28</v>
      </c>
      <c r="G167" s="2" t="s">
        <v>18</v>
      </c>
      <c r="H167" s="44">
        <v>0.6</v>
      </c>
      <c r="I167" s="44">
        <f>ROUND(Table1[[#This Row],[Price per Unit]],2)</f>
        <v>0.6</v>
      </c>
      <c r="J167" s="4">
        <v>6250</v>
      </c>
      <c r="K167" s="5">
        <f t="shared" si="0"/>
        <v>3750</v>
      </c>
      <c r="L167" s="5">
        <f t="shared" si="1"/>
        <v>1125</v>
      </c>
      <c r="M167" s="6">
        <v>0.3</v>
      </c>
      <c r="N167">
        <f t="shared" si="6"/>
        <v>2021</v>
      </c>
      <c r="O167">
        <f t="shared" si="7"/>
        <v>4</v>
      </c>
      <c r="P167" s="49" t="str">
        <f>TEXT(DATE(Table1[[#This Row],[Year]],Table1[[#This Row],[Month]],1),"mmm")</f>
        <v>Apr</v>
      </c>
    </row>
    <row r="168" spans="1:16" ht="15.75" customHeight="1">
      <c r="A168" s="2" t="s">
        <v>25</v>
      </c>
      <c r="B168" s="2">
        <v>1128299</v>
      </c>
      <c r="C168" s="3">
        <v>44306</v>
      </c>
      <c r="D168" s="2" t="s">
        <v>26</v>
      </c>
      <c r="E168" s="2" t="s">
        <v>27</v>
      </c>
      <c r="F168" s="2" t="s">
        <v>28</v>
      </c>
      <c r="G168" s="2" t="s">
        <v>19</v>
      </c>
      <c r="H168" s="44">
        <v>0.65</v>
      </c>
      <c r="I168" s="44">
        <f>ROUND(Table1[[#This Row],[Price per Unit]],2)</f>
        <v>0.65</v>
      </c>
      <c r="J168" s="4">
        <v>5250</v>
      </c>
      <c r="K168" s="5">
        <f t="shared" si="0"/>
        <v>3412.5</v>
      </c>
      <c r="L168" s="5">
        <f t="shared" si="1"/>
        <v>1706.25</v>
      </c>
      <c r="M168" s="6">
        <v>0.5</v>
      </c>
      <c r="N168">
        <f t="shared" si="6"/>
        <v>2021</v>
      </c>
      <c r="O168">
        <f t="shared" si="7"/>
        <v>4</v>
      </c>
      <c r="P168" s="49" t="str">
        <f>TEXT(DATE(Table1[[#This Row],[Year]],Table1[[#This Row],[Month]],1),"mmm")</f>
        <v>Apr</v>
      </c>
    </row>
    <row r="169" spans="1:16" ht="15.75" customHeight="1">
      <c r="A169" s="2" t="s">
        <v>25</v>
      </c>
      <c r="B169" s="2">
        <v>1128299</v>
      </c>
      <c r="C169" s="3">
        <v>44306</v>
      </c>
      <c r="D169" s="2" t="s">
        <v>26</v>
      </c>
      <c r="E169" s="2" t="s">
        <v>27</v>
      </c>
      <c r="F169" s="2" t="s">
        <v>28</v>
      </c>
      <c r="G169" s="2" t="s">
        <v>20</v>
      </c>
      <c r="H169" s="44">
        <v>0.8</v>
      </c>
      <c r="I169" s="44">
        <f>ROUND(Table1[[#This Row],[Price per Unit]],2)</f>
        <v>0.8</v>
      </c>
      <c r="J169" s="4">
        <v>7000</v>
      </c>
      <c r="K169" s="5">
        <f t="shared" si="0"/>
        <v>5600</v>
      </c>
      <c r="L169" s="5">
        <f t="shared" si="1"/>
        <v>840.00000000000011</v>
      </c>
      <c r="M169" s="6">
        <v>0.15000000000000002</v>
      </c>
      <c r="N169">
        <f t="shared" si="6"/>
        <v>2021</v>
      </c>
      <c r="O169">
        <f t="shared" si="7"/>
        <v>4</v>
      </c>
      <c r="P169" s="49" t="str">
        <f>TEXT(DATE(Table1[[#This Row],[Year]],Table1[[#This Row],[Month]],1),"mmm")</f>
        <v>Apr</v>
      </c>
    </row>
    <row r="170" spans="1:16" ht="15.75" customHeight="1">
      <c r="A170" s="2" t="s">
        <v>25</v>
      </c>
      <c r="B170" s="2">
        <v>1128299</v>
      </c>
      <c r="C170" s="3">
        <v>44337</v>
      </c>
      <c r="D170" s="2" t="s">
        <v>26</v>
      </c>
      <c r="E170" s="2" t="s">
        <v>27</v>
      </c>
      <c r="F170" s="2" t="s">
        <v>28</v>
      </c>
      <c r="G170" s="2" t="s">
        <v>15</v>
      </c>
      <c r="H170" s="44">
        <v>0.6</v>
      </c>
      <c r="I170" s="44">
        <f>ROUND(Table1[[#This Row],[Price per Unit]],2)</f>
        <v>0.6</v>
      </c>
      <c r="J170" s="4">
        <v>9000</v>
      </c>
      <c r="K170" s="5">
        <f t="shared" si="0"/>
        <v>5400</v>
      </c>
      <c r="L170" s="5">
        <f t="shared" si="1"/>
        <v>2160</v>
      </c>
      <c r="M170" s="6">
        <v>0.4</v>
      </c>
      <c r="N170">
        <f t="shared" si="6"/>
        <v>2021</v>
      </c>
      <c r="O170">
        <f t="shared" si="7"/>
        <v>5</v>
      </c>
      <c r="P170" s="49" t="str">
        <f>TEXT(DATE(Table1[[#This Row],[Year]],Table1[[#This Row],[Month]],1),"mmm")</f>
        <v>May</v>
      </c>
    </row>
    <row r="171" spans="1:16" ht="15.75" customHeight="1">
      <c r="A171" s="2" t="s">
        <v>25</v>
      </c>
      <c r="B171" s="2">
        <v>1128299</v>
      </c>
      <c r="C171" s="3">
        <v>44337</v>
      </c>
      <c r="D171" s="2" t="s">
        <v>26</v>
      </c>
      <c r="E171" s="2" t="s">
        <v>27</v>
      </c>
      <c r="F171" s="2" t="s">
        <v>28</v>
      </c>
      <c r="G171" s="2" t="s">
        <v>16</v>
      </c>
      <c r="H171" s="44">
        <v>0.65</v>
      </c>
      <c r="I171" s="44">
        <f>ROUND(Table1[[#This Row],[Price per Unit]],2)</f>
        <v>0.65</v>
      </c>
      <c r="J171" s="4">
        <v>7500</v>
      </c>
      <c r="K171" s="5">
        <f t="shared" si="0"/>
        <v>4875</v>
      </c>
      <c r="L171" s="5">
        <f t="shared" si="1"/>
        <v>1218.75</v>
      </c>
      <c r="M171" s="6">
        <v>0.25</v>
      </c>
      <c r="N171">
        <f t="shared" si="6"/>
        <v>2021</v>
      </c>
      <c r="O171">
        <f t="shared" si="7"/>
        <v>5</v>
      </c>
      <c r="P171" s="49" t="str">
        <f>TEXT(DATE(Table1[[#This Row],[Year]],Table1[[#This Row],[Month]],1),"mmm")</f>
        <v>May</v>
      </c>
    </row>
    <row r="172" spans="1:16" ht="15.75" customHeight="1">
      <c r="A172" s="2" t="s">
        <v>25</v>
      </c>
      <c r="B172" s="2">
        <v>1128299</v>
      </c>
      <c r="C172" s="3">
        <v>44337</v>
      </c>
      <c r="D172" s="2" t="s">
        <v>26</v>
      </c>
      <c r="E172" s="2" t="s">
        <v>27</v>
      </c>
      <c r="F172" s="2" t="s">
        <v>28</v>
      </c>
      <c r="G172" s="2" t="s">
        <v>17</v>
      </c>
      <c r="H172" s="44">
        <v>0.65</v>
      </c>
      <c r="I172" s="44">
        <f>ROUND(Table1[[#This Row],[Price per Unit]],2)</f>
        <v>0.65</v>
      </c>
      <c r="J172" s="4">
        <v>7500</v>
      </c>
      <c r="K172" s="5">
        <f t="shared" si="0"/>
        <v>4875</v>
      </c>
      <c r="L172" s="5">
        <f t="shared" si="1"/>
        <v>1950</v>
      </c>
      <c r="M172" s="6">
        <v>0.4</v>
      </c>
      <c r="N172">
        <f t="shared" si="6"/>
        <v>2021</v>
      </c>
      <c r="O172">
        <f t="shared" si="7"/>
        <v>5</v>
      </c>
      <c r="P172" s="49" t="str">
        <f>TEXT(DATE(Table1[[#This Row],[Year]],Table1[[#This Row],[Month]],1),"mmm")</f>
        <v>May</v>
      </c>
    </row>
    <row r="173" spans="1:16" ht="15.75" customHeight="1">
      <c r="A173" s="2" t="s">
        <v>25</v>
      </c>
      <c r="B173" s="2">
        <v>1128299</v>
      </c>
      <c r="C173" s="3">
        <v>44337</v>
      </c>
      <c r="D173" s="2" t="s">
        <v>26</v>
      </c>
      <c r="E173" s="2" t="s">
        <v>27</v>
      </c>
      <c r="F173" s="2" t="s">
        <v>28</v>
      </c>
      <c r="G173" s="2" t="s">
        <v>18</v>
      </c>
      <c r="H173" s="44">
        <v>0.6</v>
      </c>
      <c r="I173" s="44">
        <f>ROUND(Table1[[#This Row],[Price per Unit]],2)</f>
        <v>0.6</v>
      </c>
      <c r="J173" s="4">
        <v>6500</v>
      </c>
      <c r="K173" s="5">
        <f t="shared" si="0"/>
        <v>3900</v>
      </c>
      <c r="L173" s="5">
        <f t="shared" si="1"/>
        <v>1365</v>
      </c>
      <c r="M173" s="6">
        <v>0.35</v>
      </c>
      <c r="N173">
        <f t="shared" si="6"/>
        <v>2021</v>
      </c>
      <c r="O173">
        <f t="shared" si="7"/>
        <v>5</v>
      </c>
      <c r="P173" s="49" t="str">
        <f>TEXT(DATE(Table1[[#This Row],[Year]],Table1[[#This Row],[Month]],1),"mmm")</f>
        <v>May</v>
      </c>
    </row>
    <row r="174" spans="1:16" ht="15.75" customHeight="1">
      <c r="A174" s="2" t="s">
        <v>25</v>
      </c>
      <c r="B174" s="2">
        <v>1128299</v>
      </c>
      <c r="C174" s="3">
        <v>44337</v>
      </c>
      <c r="D174" s="2" t="s">
        <v>26</v>
      </c>
      <c r="E174" s="2" t="s">
        <v>27</v>
      </c>
      <c r="F174" s="2" t="s">
        <v>28</v>
      </c>
      <c r="G174" s="2" t="s">
        <v>19</v>
      </c>
      <c r="H174" s="44">
        <v>0.65</v>
      </c>
      <c r="I174" s="44">
        <f>ROUND(Table1[[#This Row],[Price per Unit]],2)</f>
        <v>0.65</v>
      </c>
      <c r="J174" s="4">
        <v>5500</v>
      </c>
      <c r="K174" s="5">
        <f t="shared" si="0"/>
        <v>3575</v>
      </c>
      <c r="L174" s="5">
        <f t="shared" si="1"/>
        <v>1966.2500000000002</v>
      </c>
      <c r="M174" s="6">
        <v>0.55000000000000004</v>
      </c>
      <c r="N174">
        <f t="shared" si="6"/>
        <v>2021</v>
      </c>
      <c r="O174">
        <f t="shared" si="7"/>
        <v>5</v>
      </c>
      <c r="P174" s="49" t="str">
        <f>TEXT(DATE(Table1[[#This Row],[Year]],Table1[[#This Row],[Month]],1),"mmm")</f>
        <v>May</v>
      </c>
    </row>
    <row r="175" spans="1:16" ht="15.75" customHeight="1">
      <c r="A175" s="2" t="s">
        <v>25</v>
      </c>
      <c r="B175" s="2">
        <v>1128299</v>
      </c>
      <c r="C175" s="3">
        <v>44337</v>
      </c>
      <c r="D175" s="2" t="s">
        <v>26</v>
      </c>
      <c r="E175" s="2" t="s">
        <v>27</v>
      </c>
      <c r="F175" s="2" t="s">
        <v>28</v>
      </c>
      <c r="G175" s="2" t="s">
        <v>20</v>
      </c>
      <c r="H175" s="44">
        <v>0.8</v>
      </c>
      <c r="I175" s="44">
        <f>ROUND(Table1[[#This Row],[Price per Unit]],2)</f>
        <v>0.8</v>
      </c>
      <c r="J175" s="4">
        <v>7250</v>
      </c>
      <c r="K175" s="5">
        <f t="shared" si="0"/>
        <v>5800</v>
      </c>
      <c r="L175" s="5">
        <f t="shared" si="1"/>
        <v>1160</v>
      </c>
      <c r="M175" s="6">
        <v>0.2</v>
      </c>
      <c r="N175">
        <f t="shared" si="6"/>
        <v>2021</v>
      </c>
      <c r="O175">
        <f t="shared" si="7"/>
        <v>5</v>
      </c>
      <c r="P175" s="49" t="str">
        <f>TEXT(DATE(Table1[[#This Row],[Year]],Table1[[#This Row],[Month]],1),"mmm")</f>
        <v>May</v>
      </c>
    </row>
    <row r="176" spans="1:16" ht="15.75" customHeight="1">
      <c r="A176" s="2" t="s">
        <v>25</v>
      </c>
      <c r="B176" s="2">
        <v>1128299</v>
      </c>
      <c r="C176" s="3">
        <v>44367</v>
      </c>
      <c r="D176" s="2" t="s">
        <v>26</v>
      </c>
      <c r="E176" s="2" t="s">
        <v>27</v>
      </c>
      <c r="F176" s="2" t="s">
        <v>28</v>
      </c>
      <c r="G176" s="2" t="s">
        <v>15</v>
      </c>
      <c r="H176" s="44">
        <v>0.6</v>
      </c>
      <c r="I176" s="44">
        <f>ROUND(Table1[[#This Row],[Price per Unit]],2)</f>
        <v>0.6</v>
      </c>
      <c r="J176" s="4">
        <v>9750</v>
      </c>
      <c r="K176" s="5">
        <f t="shared" si="0"/>
        <v>5850</v>
      </c>
      <c r="L176" s="5">
        <f t="shared" si="1"/>
        <v>2340</v>
      </c>
      <c r="M176" s="6">
        <v>0.4</v>
      </c>
      <c r="N176">
        <f t="shared" si="6"/>
        <v>2021</v>
      </c>
      <c r="O176">
        <f t="shared" si="7"/>
        <v>6</v>
      </c>
      <c r="P176" s="49" t="str">
        <f>TEXT(DATE(Table1[[#This Row],[Year]],Table1[[#This Row],[Month]],1),"mmm")</f>
        <v>Jun</v>
      </c>
    </row>
    <row r="177" spans="1:16" ht="15.75" customHeight="1">
      <c r="A177" s="2" t="s">
        <v>25</v>
      </c>
      <c r="B177" s="2">
        <v>1128299</v>
      </c>
      <c r="C177" s="3">
        <v>44367</v>
      </c>
      <c r="D177" s="2" t="s">
        <v>26</v>
      </c>
      <c r="E177" s="2" t="s">
        <v>27</v>
      </c>
      <c r="F177" s="2" t="s">
        <v>28</v>
      </c>
      <c r="G177" s="2" t="s">
        <v>16</v>
      </c>
      <c r="H177" s="44">
        <v>0.65</v>
      </c>
      <c r="I177" s="44">
        <f>ROUND(Table1[[#This Row],[Price per Unit]],2)</f>
        <v>0.65</v>
      </c>
      <c r="J177" s="4">
        <v>8250</v>
      </c>
      <c r="K177" s="5">
        <f t="shared" si="0"/>
        <v>5362.5</v>
      </c>
      <c r="L177" s="5">
        <f t="shared" si="1"/>
        <v>1340.625</v>
      </c>
      <c r="M177" s="6">
        <v>0.25</v>
      </c>
      <c r="N177">
        <f t="shared" si="6"/>
        <v>2021</v>
      </c>
      <c r="O177">
        <f t="shared" si="7"/>
        <v>6</v>
      </c>
      <c r="P177" s="49" t="str">
        <f>TEXT(DATE(Table1[[#This Row],[Year]],Table1[[#This Row],[Month]],1),"mmm")</f>
        <v>Jun</v>
      </c>
    </row>
    <row r="178" spans="1:16" ht="15.75" customHeight="1">
      <c r="A178" s="2" t="s">
        <v>25</v>
      </c>
      <c r="B178" s="2">
        <v>1128299</v>
      </c>
      <c r="C178" s="3">
        <v>44367</v>
      </c>
      <c r="D178" s="2" t="s">
        <v>26</v>
      </c>
      <c r="E178" s="2" t="s">
        <v>27</v>
      </c>
      <c r="F178" s="2" t="s">
        <v>28</v>
      </c>
      <c r="G178" s="2" t="s">
        <v>17</v>
      </c>
      <c r="H178" s="44">
        <v>0.65</v>
      </c>
      <c r="I178" s="44">
        <f>ROUND(Table1[[#This Row],[Price per Unit]],2)</f>
        <v>0.65</v>
      </c>
      <c r="J178" s="4">
        <v>8250</v>
      </c>
      <c r="K178" s="5">
        <f t="shared" si="0"/>
        <v>5362.5</v>
      </c>
      <c r="L178" s="5">
        <f t="shared" si="1"/>
        <v>2145</v>
      </c>
      <c r="M178" s="6">
        <v>0.4</v>
      </c>
      <c r="N178">
        <f t="shared" si="6"/>
        <v>2021</v>
      </c>
      <c r="O178">
        <f t="shared" si="7"/>
        <v>6</v>
      </c>
      <c r="P178" s="49" t="str">
        <f>TEXT(DATE(Table1[[#This Row],[Year]],Table1[[#This Row],[Month]],1),"mmm")</f>
        <v>Jun</v>
      </c>
    </row>
    <row r="179" spans="1:16" ht="15.75" customHeight="1">
      <c r="A179" s="2" t="s">
        <v>25</v>
      </c>
      <c r="B179" s="2">
        <v>1128299</v>
      </c>
      <c r="C179" s="3">
        <v>44367</v>
      </c>
      <c r="D179" s="2" t="s">
        <v>26</v>
      </c>
      <c r="E179" s="2" t="s">
        <v>27</v>
      </c>
      <c r="F179" s="2" t="s">
        <v>28</v>
      </c>
      <c r="G179" s="2" t="s">
        <v>18</v>
      </c>
      <c r="H179" s="44">
        <v>0.6</v>
      </c>
      <c r="I179" s="44">
        <f>ROUND(Table1[[#This Row],[Price per Unit]],2)</f>
        <v>0.6</v>
      </c>
      <c r="J179" s="4">
        <v>7000</v>
      </c>
      <c r="K179" s="5">
        <f t="shared" si="0"/>
        <v>4200</v>
      </c>
      <c r="L179" s="5">
        <f t="shared" si="1"/>
        <v>1470</v>
      </c>
      <c r="M179" s="6">
        <v>0.35</v>
      </c>
      <c r="N179">
        <f t="shared" si="6"/>
        <v>2021</v>
      </c>
      <c r="O179">
        <f t="shared" si="7"/>
        <v>6</v>
      </c>
      <c r="P179" s="49" t="str">
        <f>TEXT(DATE(Table1[[#This Row],[Year]],Table1[[#This Row],[Month]],1),"mmm")</f>
        <v>Jun</v>
      </c>
    </row>
    <row r="180" spans="1:16" ht="15.75" customHeight="1">
      <c r="A180" s="2" t="s">
        <v>25</v>
      </c>
      <c r="B180" s="2">
        <v>1128299</v>
      </c>
      <c r="C180" s="3">
        <v>44367</v>
      </c>
      <c r="D180" s="2" t="s">
        <v>26</v>
      </c>
      <c r="E180" s="2" t="s">
        <v>27</v>
      </c>
      <c r="F180" s="2" t="s">
        <v>28</v>
      </c>
      <c r="G180" s="2" t="s">
        <v>19</v>
      </c>
      <c r="H180" s="44">
        <v>0.65</v>
      </c>
      <c r="I180" s="44">
        <f>ROUND(Table1[[#This Row],[Price per Unit]],2)</f>
        <v>0.65</v>
      </c>
      <c r="J180" s="4">
        <v>5750</v>
      </c>
      <c r="K180" s="5">
        <f t="shared" si="0"/>
        <v>3737.5</v>
      </c>
      <c r="L180" s="5">
        <f t="shared" si="1"/>
        <v>2055.625</v>
      </c>
      <c r="M180" s="6">
        <v>0.55000000000000004</v>
      </c>
      <c r="N180">
        <f t="shared" si="6"/>
        <v>2021</v>
      </c>
      <c r="O180">
        <f t="shared" si="7"/>
        <v>6</v>
      </c>
      <c r="P180" s="49" t="str">
        <f>TEXT(DATE(Table1[[#This Row],[Year]],Table1[[#This Row],[Month]],1),"mmm")</f>
        <v>Jun</v>
      </c>
    </row>
    <row r="181" spans="1:16" ht="15.75" customHeight="1">
      <c r="A181" s="2" t="s">
        <v>25</v>
      </c>
      <c r="B181" s="2">
        <v>1128299</v>
      </c>
      <c r="C181" s="3">
        <v>44367</v>
      </c>
      <c r="D181" s="2" t="s">
        <v>26</v>
      </c>
      <c r="E181" s="2" t="s">
        <v>27</v>
      </c>
      <c r="F181" s="2" t="s">
        <v>28</v>
      </c>
      <c r="G181" s="2" t="s">
        <v>20</v>
      </c>
      <c r="H181" s="44">
        <v>0.8</v>
      </c>
      <c r="I181" s="44">
        <f>ROUND(Table1[[#This Row],[Price per Unit]],2)</f>
        <v>0.8</v>
      </c>
      <c r="J181" s="4">
        <v>8750</v>
      </c>
      <c r="K181" s="5">
        <f t="shared" si="0"/>
        <v>7000</v>
      </c>
      <c r="L181" s="5">
        <f t="shared" si="1"/>
        <v>1400</v>
      </c>
      <c r="M181" s="6">
        <v>0.2</v>
      </c>
      <c r="N181">
        <f t="shared" si="6"/>
        <v>2021</v>
      </c>
      <c r="O181">
        <f t="shared" si="7"/>
        <v>6</v>
      </c>
      <c r="P181" s="49" t="str">
        <f>TEXT(DATE(Table1[[#This Row],[Year]],Table1[[#This Row],[Month]],1),"mmm")</f>
        <v>Jun</v>
      </c>
    </row>
    <row r="182" spans="1:16" ht="15.75" customHeight="1">
      <c r="A182" s="2" t="s">
        <v>25</v>
      </c>
      <c r="B182" s="2">
        <v>1128299</v>
      </c>
      <c r="C182" s="3">
        <v>44396</v>
      </c>
      <c r="D182" s="2" t="s">
        <v>26</v>
      </c>
      <c r="E182" s="2" t="s">
        <v>27</v>
      </c>
      <c r="F182" s="2" t="s">
        <v>28</v>
      </c>
      <c r="G182" s="2" t="s">
        <v>15</v>
      </c>
      <c r="H182" s="44">
        <v>0.6</v>
      </c>
      <c r="I182" s="44">
        <f>ROUND(Table1[[#This Row],[Price per Unit]],2)</f>
        <v>0.6</v>
      </c>
      <c r="J182" s="4">
        <v>10250</v>
      </c>
      <c r="K182" s="5">
        <f t="shared" si="0"/>
        <v>6150</v>
      </c>
      <c r="L182" s="5">
        <f t="shared" si="1"/>
        <v>2152.5</v>
      </c>
      <c r="M182" s="6">
        <v>0.35000000000000003</v>
      </c>
      <c r="N182">
        <f t="shared" si="6"/>
        <v>2021</v>
      </c>
      <c r="O182">
        <f t="shared" si="7"/>
        <v>7</v>
      </c>
      <c r="P182" s="49" t="str">
        <f>TEXT(DATE(Table1[[#This Row],[Year]],Table1[[#This Row],[Month]],1),"mmm")</f>
        <v>Jul</v>
      </c>
    </row>
    <row r="183" spans="1:16" ht="15.75" customHeight="1">
      <c r="A183" s="2" t="s">
        <v>25</v>
      </c>
      <c r="B183" s="2">
        <v>1128299</v>
      </c>
      <c r="C183" s="3">
        <v>44396</v>
      </c>
      <c r="D183" s="2" t="s">
        <v>26</v>
      </c>
      <c r="E183" s="2" t="s">
        <v>27</v>
      </c>
      <c r="F183" s="2" t="s">
        <v>28</v>
      </c>
      <c r="G183" s="2" t="s">
        <v>16</v>
      </c>
      <c r="H183" s="44">
        <v>0.65</v>
      </c>
      <c r="I183" s="44">
        <f>ROUND(Table1[[#This Row],[Price per Unit]],2)</f>
        <v>0.65</v>
      </c>
      <c r="J183" s="4">
        <v>8750</v>
      </c>
      <c r="K183" s="5">
        <f t="shared" si="0"/>
        <v>5687.5</v>
      </c>
      <c r="L183" s="5">
        <f t="shared" si="1"/>
        <v>1137.5</v>
      </c>
      <c r="M183" s="6">
        <v>0.2</v>
      </c>
      <c r="N183">
        <f t="shared" si="6"/>
        <v>2021</v>
      </c>
      <c r="O183">
        <f t="shared" si="7"/>
        <v>7</v>
      </c>
      <c r="P183" s="49" t="str">
        <f>TEXT(DATE(Table1[[#This Row],[Year]],Table1[[#This Row],[Month]],1),"mmm")</f>
        <v>Jul</v>
      </c>
    </row>
    <row r="184" spans="1:16" ht="15.75" customHeight="1">
      <c r="A184" s="2" t="s">
        <v>25</v>
      </c>
      <c r="B184" s="2">
        <v>1128299</v>
      </c>
      <c r="C184" s="3">
        <v>44396</v>
      </c>
      <c r="D184" s="2" t="s">
        <v>26</v>
      </c>
      <c r="E184" s="2" t="s">
        <v>27</v>
      </c>
      <c r="F184" s="2" t="s">
        <v>28</v>
      </c>
      <c r="G184" s="2" t="s">
        <v>17</v>
      </c>
      <c r="H184" s="44">
        <v>0.65</v>
      </c>
      <c r="I184" s="44">
        <f>ROUND(Table1[[#This Row],[Price per Unit]],2)</f>
        <v>0.65</v>
      </c>
      <c r="J184" s="4">
        <v>8250</v>
      </c>
      <c r="K184" s="5">
        <f t="shared" si="0"/>
        <v>5362.5</v>
      </c>
      <c r="L184" s="5">
        <f t="shared" si="1"/>
        <v>1876.8750000000002</v>
      </c>
      <c r="M184" s="6">
        <v>0.35000000000000003</v>
      </c>
      <c r="N184">
        <f t="shared" si="6"/>
        <v>2021</v>
      </c>
      <c r="O184">
        <f t="shared" si="7"/>
        <v>7</v>
      </c>
      <c r="P184" s="49" t="str">
        <f>TEXT(DATE(Table1[[#This Row],[Year]],Table1[[#This Row],[Month]],1),"mmm")</f>
        <v>Jul</v>
      </c>
    </row>
    <row r="185" spans="1:16" ht="15.75" customHeight="1">
      <c r="A185" s="2" t="s">
        <v>25</v>
      </c>
      <c r="B185" s="2">
        <v>1128299</v>
      </c>
      <c r="C185" s="3">
        <v>44396</v>
      </c>
      <c r="D185" s="2" t="s">
        <v>26</v>
      </c>
      <c r="E185" s="2" t="s">
        <v>27</v>
      </c>
      <c r="F185" s="2" t="s">
        <v>28</v>
      </c>
      <c r="G185" s="2" t="s">
        <v>18</v>
      </c>
      <c r="H185" s="44">
        <v>0.6</v>
      </c>
      <c r="I185" s="44">
        <f>ROUND(Table1[[#This Row],[Price per Unit]],2)</f>
        <v>0.6</v>
      </c>
      <c r="J185" s="4">
        <v>7250</v>
      </c>
      <c r="K185" s="5">
        <f t="shared" si="0"/>
        <v>4350</v>
      </c>
      <c r="L185" s="5">
        <f t="shared" si="1"/>
        <v>1305</v>
      </c>
      <c r="M185" s="6">
        <v>0.3</v>
      </c>
      <c r="N185">
        <f t="shared" si="6"/>
        <v>2021</v>
      </c>
      <c r="O185">
        <f t="shared" si="7"/>
        <v>7</v>
      </c>
      <c r="P185" s="49" t="str">
        <f>TEXT(DATE(Table1[[#This Row],[Year]],Table1[[#This Row],[Month]],1),"mmm")</f>
        <v>Jul</v>
      </c>
    </row>
    <row r="186" spans="1:16" ht="15.75" customHeight="1">
      <c r="A186" s="2" t="s">
        <v>25</v>
      </c>
      <c r="B186" s="2">
        <v>1128299</v>
      </c>
      <c r="C186" s="3">
        <v>44396</v>
      </c>
      <c r="D186" s="2" t="s">
        <v>26</v>
      </c>
      <c r="E186" s="2" t="s">
        <v>27</v>
      </c>
      <c r="F186" s="2" t="s">
        <v>28</v>
      </c>
      <c r="G186" s="2" t="s">
        <v>19</v>
      </c>
      <c r="H186" s="44">
        <v>0.65</v>
      </c>
      <c r="I186" s="44">
        <f>ROUND(Table1[[#This Row],[Price per Unit]],2)</f>
        <v>0.65</v>
      </c>
      <c r="J186" s="4">
        <v>7750</v>
      </c>
      <c r="K186" s="5">
        <f t="shared" si="0"/>
        <v>5037.5</v>
      </c>
      <c r="L186" s="5">
        <f t="shared" si="1"/>
        <v>2518.75</v>
      </c>
      <c r="M186" s="6">
        <v>0.5</v>
      </c>
      <c r="N186">
        <f t="shared" si="6"/>
        <v>2021</v>
      </c>
      <c r="O186">
        <f t="shared" si="7"/>
        <v>7</v>
      </c>
      <c r="P186" s="49" t="str">
        <f>TEXT(DATE(Table1[[#This Row],[Year]],Table1[[#This Row],[Month]],1),"mmm")</f>
        <v>Jul</v>
      </c>
    </row>
    <row r="187" spans="1:16" ht="15.75" customHeight="1">
      <c r="A187" s="2" t="s">
        <v>25</v>
      </c>
      <c r="B187" s="2">
        <v>1128299</v>
      </c>
      <c r="C187" s="3">
        <v>44396</v>
      </c>
      <c r="D187" s="2" t="s">
        <v>26</v>
      </c>
      <c r="E187" s="2" t="s">
        <v>27</v>
      </c>
      <c r="F187" s="2" t="s">
        <v>28</v>
      </c>
      <c r="G187" s="2" t="s">
        <v>20</v>
      </c>
      <c r="H187" s="44">
        <v>0.8</v>
      </c>
      <c r="I187" s="44">
        <f>ROUND(Table1[[#This Row],[Price per Unit]],2)</f>
        <v>0.8</v>
      </c>
      <c r="J187" s="4">
        <v>7750</v>
      </c>
      <c r="K187" s="5">
        <f t="shared" si="0"/>
        <v>6200</v>
      </c>
      <c r="L187" s="5">
        <f t="shared" si="1"/>
        <v>930.00000000000011</v>
      </c>
      <c r="M187" s="6">
        <v>0.15000000000000002</v>
      </c>
      <c r="N187">
        <f t="shared" si="6"/>
        <v>2021</v>
      </c>
      <c r="O187">
        <f t="shared" si="7"/>
        <v>7</v>
      </c>
      <c r="P187" s="49" t="str">
        <f>TEXT(DATE(Table1[[#This Row],[Year]],Table1[[#This Row],[Month]],1),"mmm")</f>
        <v>Jul</v>
      </c>
    </row>
    <row r="188" spans="1:16" ht="15.75" customHeight="1">
      <c r="A188" s="2" t="s">
        <v>25</v>
      </c>
      <c r="B188" s="2">
        <v>1128299</v>
      </c>
      <c r="C188" s="3">
        <v>44428</v>
      </c>
      <c r="D188" s="2" t="s">
        <v>26</v>
      </c>
      <c r="E188" s="2" t="s">
        <v>27</v>
      </c>
      <c r="F188" s="2" t="s">
        <v>28</v>
      </c>
      <c r="G188" s="2" t="s">
        <v>15</v>
      </c>
      <c r="H188" s="44">
        <v>0.65</v>
      </c>
      <c r="I188" s="44">
        <f>ROUND(Table1[[#This Row],[Price per Unit]],2)</f>
        <v>0.65</v>
      </c>
      <c r="J188" s="4">
        <v>9750</v>
      </c>
      <c r="K188" s="5">
        <f t="shared" si="0"/>
        <v>6337.5</v>
      </c>
      <c r="L188" s="5">
        <f t="shared" si="1"/>
        <v>2218.125</v>
      </c>
      <c r="M188" s="6">
        <v>0.35000000000000003</v>
      </c>
      <c r="N188">
        <f t="shared" si="6"/>
        <v>2021</v>
      </c>
      <c r="O188">
        <f t="shared" si="7"/>
        <v>8</v>
      </c>
      <c r="P188" s="49" t="str">
        <f>TEXT(DATE(Table1[[#This Row],[Year]],Table1[[#This Row],[Month]],1),"mmm")</f>
        <v>Aug</v>
      </c>
    </row>
    <row r="189" spans="1:16" ht="15.75" customHeight="1">
      <c r="A189" s="2" t="s">
        <v>25</v>
      </c>
      <c r="B189" s="2">
        <v>1128299</v>
      </c>
      <c r="C189" s="3">
        <v>44428</v>
      </c>
      <c r="D189" s="2" t="s">
        <v>26</v>
      </c>
      <c r="E189" s="2" t="s">
        <v>27</v>
      </c>
      <c r="F189" s="2" t="s">
        <v>28</v>
      </c>
      <c r="G189" s="2" t="s">
        <v>16</v>
      </c>
      <c r="H189" s="44">
        <v>0.70000000000000007</v>
      </c>
      <c r="I189" s="44">
        <f>ROUND(Table1[[#This Row],[Price per Unit]],2)</f>
        <v>0.7</v>
      </c>
      <c r="J189" s="4">
        <v>9250</v>
      </c>
      <c r="K189" s="5">
        <f t="shared" si="0"/>
        <v>6475.0000000000009</v>
      </c>
      <c r="L189" s="5">
        <f t="shared" si="1"/>
        <v>1295.0000000000002</v>
      </c>
      <c r="M189" s="6">
        <v>0.2</v>
      </c>
      <c r="N189">
        <f t="shared" si="6"/>
        <v>2021</v>
      </c>
      <c r="O189">
        <f t="shared" si="7"/>
        <v>8</v>
      </c>
      <c r="P189" s="49" t="str">
        <f>TEXT(DATE(Table1[[#This Row],[Year]],Table1[[#This Row],[Month]],1),"mmm")</f>
        <v>Aug</v>
      </c>
    </row>
    <row r="190" spans="1:16" ht="15.75" customHeight="1">
      <c r="A190" s="2" t="s">
        <v>25</v>
      </c>
      <c r="B190" s="2">
        <v>1128299</v>
      </c>
      <c r="C190" s="3">
        <v>44428</v>
      </c>
      <c r="D190" s="2" t="s">
        <v>26</v>
      </c>
      <c r="E190" s="2" t="s">
        <v>27</v>
      </c>
      <c r="F190" s="2" t="s">
        <v>28</v>
      </c>
      <c r="G190" s="2" t="s">
        <v>17</v>
      </c>
      <c r="H190" s="44">
        <v>0.65</v>
      </c>
      <c r="I190" s="44">
        <f>ROUND(Table1[[#This Row],[Price per Unit]],2)</f>
        <v>0.65</v>
      </c>
      <c r="J190" s="4">
        <v>8000</v>
      </c>
      <c r="K190" s="5">
        <f t="shared" si="0"/>
        <v>5200</v>
      </c>
      <c r="L190" s="5">
        <f t="shared" si="1"/>
        <v>1820.0000000000002</v>
      </c>
      <c r="M190" s="6">
        <v>0.35000000000000003</v>
      </c>
      <c r="N190">
        <f t="shared" si="6"/>
        <v>2021</v>
      </c>
      <c r="O190">
        <f t="shared" si="7"/>
        <v>8</v>
      </c>
      <c r="P190" s="49" t="str">
        <f>TEXT(DATE(Table1[[#This Row],[Year]],Table1[[#This Row],[Month]],1),"mmm")</f>
        <v>Aug</v>
      </c>
    </row>
    <row r="191" spans="1:16" ht="15.75" customHeight="1">
      <c r="A191" s="2" t="s">
        <v>25</v>
      </c>
      <c r="B191" s="2">
        <v>1128299</v>
      </c>
      <c r="C191" s="3">
        <v>44428</v>
      </c>
      <c r="D191" s="2" t="s">
        <v>26</v>
      </c>
      <c r="E191" s="2" t="s">
        <v>27</v>
      </c>
      <c r="F191" s="2" t="s">
        <v>28</v>
      </c>
      <c r="G191" s="2" t="s">
        <v>18</v>
      </c>
      <c r="H191" s="44">
        <v>0.65</v>
      </c>
      <c r="I191" s="44">
        <f>ROUND(Table1[[#This Row],[Price per Unit]],2)</f>
        <v>0.65</v>
      </c>
      <c r="J191" s="4">
        <v>7500</v>
      </c>
      <c r="K191" s="5">
        <f t="shared" si="0"/>
        <v>4875</v>
      </c>
      <c r="L191" s="5">
        <f t="shared" si="1"/>
        <v>1462.5</v>
      </c>
      <c r="M191" s="6">
        <v>0.3</v>
      </c>
      <c r="N191">
        <f t="shared" si="6"/>
        <v>2021</v>
      </c>
      <c r="O191">
        <f t="shared" si="7"/>
        <v>8</v>
      </c>
      <c r="P191" s="49" t="str">
        <f>TEXT(DATE(Table1[[#This Row],[Year]],Table1[[#This Row],[Month]],1),"mmm")</f>
        <v>Aug</v>
      </c>
    </row>
    <row r="192" spans="1:16" ht="15.75" customHeight="1">
      <c r="A192" s="2" t="s">
        <v>25</v>
      </c>
      <c r="B192" s="2">
        <v>1128299</v>
      </c>
      <c r="C192" s="3">
        <v>44428</v>
      </c>
      <c r="D192" s="2" t="s">
        <v>26</v>
      </c>
      <c r="E192" s="2" t="s">
        <v>27</v>
      </c>
      <c r="F192" s="2" t="s">
        <v>28</v>
      </c>
      <c r="G192" s="2" t="s">
        <v>19</v>
      </c>
      <c r="H192" s="44">
        <v>0.75</v>
      </c>
      <c r="I192" s="44">
        <f>ROUND(Table1[[#This Row],[Price per Unit]],2)</f>
        <v>0.75</v>
      </c>
      <c r="J192" s="4">
        <v>7500</v>
      </c>
      <c r="K192" s="5">
        <f t="shared" si="0"/>
        <v>5625</v>
      </c>
      <c r="L192" s="5">
        <f t="shared" si="1"/>
        <v>2812.5</v>
      </c>
      <c r="M192" s="6">
        <v>0.5</v>
      </c>
      <c r="N192">
        <f t="shared" si="6"/>
        <v>2021</v>
      </c>
      <c r="O192">
        <f t="shared" si="7"/>
        <v>8</v>
      </c>
      <c r="P192" s="49" t="str">
        <f>TEXT(DATE(Table1[[#This Row],[Year]],Table1[[#This Row],[Month]],1),"mmm")</f>
        <v>Aug</v>
      </c>
    </row>
    <row r="193" spans="1:16" ht="15.75" customHeight="1">
      <c r="A193" s="2" t="s">
        <v>25</v>
      </c>
      <c r="B193" s="2">
        <v>1128299</v>
      </c>
      <c r="C193" s="3">
        <v>44428</v>
      </c>
      <c r="D193" s="2" t="s">
        <v>26</v>
      </c>
      <c r="E193" s="2" t="s">
        <v>27</v>
      </c>
      <c r="F193" s="2" t="s">
        <v>28</v>
      </c>
      <c r="G193" s="2" t="s">
        <v>20</v>
      </c>
      <c r="H193" s="44">
        <v>0.8</v>
      </c>
      <c r="I193" s="44">
        <f>ROUND(Table1[[#This Row],[Price per Unit]],2)</f>
        <v>0.8</v>
      </c>
      <c r="J193" s="4">
        <v>7250</v>
      </c>
      <c r="K193" s="5">
        <f t="shared" si="0"/>
        <v>5800</v>
      </c>
      <c r="L193" s="5">
        <f t="shared" si="1"/>
        <v>870.00000000000011</v>
      </c>
      <c r="M193" s="6">
        <v>0.15000000000000002</v>
      </c>
      <c r="N193">
        <f t="shared" si="6"/>
        <v>2021</v>
      </c>
      <c r="O193">
        <f t="shared" si="7"/>
        <v>8</v>
      </c>
      <c r="P193" s="49" t="str">
        <f>TEXT(DATE(Table1[[#This Row],[Year]],Table1[[#This Row],[Month]],1),"mmm")</f>
        <v>Aug</v>
      </c>
    </row>
    <row r="194" spans="1:16" ht="15.75" customHeight="1">
      <c r="A194" s="2" t="s">
        <v>25</v>
      </c>
      <c r="B194" s="2">
        <v>1128299</v>
      </c>
      <c r="C194" s="3">
        <v>44460</v>
      </c>
      <c r="D194" s="2" t="s">
        <v>26</v>
      </c>
      <c r="E194" s="2" t="s">
        <v>27</v>
      </c>
      <c r="F194" s="2" t="s">
        <v>28</v>
      </c>
      <c r="G194" s="2" t="s">
        <v>15</v>
      </c>
      <c r="H194" s="44">
        <v>0.55000000000000004</v>
      </c>
      <c r="I194" s="44">
        <f>ROUND(Table1[[#This Row],[Price per Unit]],2)</f>
        <v>0.55000000000000004</v>
      </c>
      <c r="J194" s="4">
        <v>9250</v>
      </c>
      <c r="K194" s="5">
        <f t="shared" si="0"/>
        <v>5087.5</v>
      </c>
      <c r="L194" s="5">
        <f t="shared" si="1"/>
        <v>1526.2500000000002</v>
      </c>
      <c r="M194" s="6">
        <v>0.30000000000000004</v>
      </c>
      <c r="N194">
        <f t="shared" si="6"/>
        <v>2021</v>
      </c>
      <c r="O194">
        <f t="shared" si="7"/>
        <v>9</v>
      </c>
      <c r="P194" s="49" t="str">
        <f>TEXT(DATE(Table1[[#This Row],[Year]],Table1[[#This Row],[Month]],1),"mmm")</f>
        <v>Sep</v>
      </c>
    </row>
    <row r="195" spans="1:16" ht="15.75" customHeight="1">
      <c r="A195" s="2" t="s">
        <v>25</v>
      </c>
      <c r="B195" s="2">
        <v>1128299</v>
      </c>
      <c r="C195" s="3">
        <v>44460</v>
      </c>
      <c r="D195" s="2" t="s">
        <v>26</v>
      </c>
      <c r="E195" s="2" t="s">
        <v>27</v>
      </c>
      <c r="F195" s="2" t="s">
        <v>28</v>
      </c>
      <c r="G195" s="2" t="s">
        <v>16</v>
      </c>
      <c r="H195" s="44">
        <v>0.60000000000000009</v>
      </c>
      <c r="I195" s="44">
        <f>ROUND(Table1[[#This Row],[Price per Unit]],2)</f>
        <v>0.6</v>
      </c>
      <c r="J195" s="4">
        <v>9250</v>
      </c>
      <c r="K195" s="5">
        <f t="shared" si="0"/>
        <v>5550.0000000000009</v>
      </c>
      <c r="L195" s="5">
        <f t="shared" si="1"/>
        <v>832.50000000000011</v>
      </c>
      <c r="M195" s="6">
        <v>0.15</v>
      </c>
      <c r="N195">
        <f t="shared" ref="N195:N258" si="8">YEAR(C195)</f>
        <v>2021</v>
      </c>
      <c r="O195">
        <f t="shared" ref="O195:O258" si="9">MONTH(C195)</f>
        <v>9</v>
      </c>
      <c r="P195" s="49" t="str">
        <f>TEXT(DATE(Table1[[#This Row],[Year]],Table1[[#This Row],[Month]],1),"mmm")</f>
        <v>Sep</v>
      </c>
    </row>
    <row r="196" spans="1:16" ht="15.75" customHeight="1">
      <c r="A196" s="2" t="s">
        <v>25</v>
      </c>
      <c r="B196" s="2">
        <v>1128299</v>
      </c>
      <c r="C196" s="3">
        <v>44460</v>
      </c>
      <c r="D196" s="2" t="s">
        <v>26</v>
      </c>
      <c r="E196" s="2" t="s">
        <v>27</v>
      </c>
      <c r="F196" s="2" t="s">
        <v>28</v>
      </c>
      <c r="G196" s="2" t="s">
        <v>17</v>
      </c>
      <c r="H196" s="44">
        <v>0.55000000000000004</v>
      </c>
      <c r="I196" s="44">
        <f>ROUND(Table1[[#This Row],[Price per Unit]],2)</f>
        <v>0.55000000000000004</v>
      </c>
      <c r="J196" s="4">
        <v>7750</v>
      </c>
      <c r="K196" s="5">
        <f t="shared" si="0"/>
        <v>4262.5</v>
      </c>
      <c r="L196" s="5">
        <f t="shared" si="1"/>
        <v>1278.7500000000002</v>
      </c>
      <c r="M196" s="6">
        <v>0.30000000000000004</v>
      </c>
      <c r="N196">
        <f t="shared" si="8"/>
        <v>2021</v>
      </c>
      <c r="O196">
        <f t="shared" si="9"/>
        <v>9</v>
      </c>
      <c r="P196" s="49" t="str">
        <f>TEXT(DATE(Table1[[#This Row],[Year]],Table1[[#This Row],[Month]],1),"mmm")</f>
        <v>Sep</v>
      </c>
    </row>
    <row r="197" spans="1:16" ht="15.75" customHeight="1">
      <c r="A197" s="2" t="s">
        <v>25</v>
      </c>
      <c r="B197" s="2">
        <v>1128299</v>
      </c>
      <c r="C197" s="3">
        <v>44460</v>
      </c>
      <c r="D197" s="2" t="s">
        <v>26</v>
      </c>
      <c r="E197" s="2" t="s">
        <v>27</v>
      </c>
      <c r="F197" s="2" t="s">
        <v>28</v>
      </c>
      <c r="G197" s="2" t="s">
        <v>18</v>
      </c>
      <c r="H197" s="44">
        <v>0.55000000000000004</v>
      </c>
      <c r="I197" s="44">
        <f>ROUND(Table1[[#This Row],[Price per Unit]],2)</f>
        <v>0.55000000000000004</v>
      </c>
      <c r="J197" s="4">
        <v>7250</v>
      </c>
      <c r="K197" s="5">
        <f t="shared" si="0"/>
        <v>3987.5000000000005</v>
      </c>
      <c r="L197" s="5">
        <f t="shared" si="1"/>
        <v>996.875</v>
      </c>
      <c r="M197" s="6">
        <v>0.24999999999999997</v>
      </c>
      <c r="N197">
        <f t="shared" si="8"/>
        <v>2021</v>
      </c>
      <c r="O197">
        <f t="shared" si="9"/>
        <v>9</v>
      </c>
      <c r="P197" s="49" t="str">
        <f>TEXT(DATE(Table1[[#This Row],[Year]],Table1[[#This Row],[Month]],1),"mmm")</f>
        <v>Sep</v>
      </c>
    </row>
    <row r="198" spans="1:16" ht="15.75" customHeight="1">
      <c r="A198" s="2" t="s">
        <v>25</v>
      </c>
      <c r="B198" s="2">
        <v>1128299</v>
      </c>
      <c r="C198" s="3">
        <v>44460</v>
      </c>
      <c r="D198" s="2" t="s">
        <v>26</v>
      </c>
      <c r="E198" s="2" t="s">
        <v>27</v>
      </c>
      <c r="F198" s="2" t="s">
        <v>28</v>
      </c>
      <c r="G198" s="2" t="s">
        <v>19</v>
      </c>
      <c r="H198" s="44">
        <v>0.65</v>
      </c>
      <c r="I198" s="44">
        <f>ROUND(Table1[[#This Row],[Price per Unit]],2)</f>
        <v>0.65</v>
      </c>
      <c r="J198" s="4">
        <v>7250</v>
      </c>
      <c r="K198" s="5">
        <f t="shared" si="0"/>
        <v>4712.5</v>
      </c>
      <c r="L198" s="5">
        <f t="shared" si="1"/>
        <v>2120.6250000000005</v>
      </c>
      <c r="M198" s="6">
        <v>0.45000000000000007</v>
      </c>
      <c r="N198">
        <f t="shared" si="8"/>
        <v>2021</v>
      </c>
      <c r="O198">
        <f t="shared" si="9"/>
        <v>9</v>
      </c>
      <c r="P198" s="49" t="str">
        <f>TEXT(DATE(Table1[[#This Row],[Year]],Table1[[#This Row],[Month]],1),"mmm")</f>
        <v>Sep</v>
      </c>
    </row>
    <row r="199" spans="1:16" ht="15.75" customHeight="1">
      <c r="A199" s="2" t="s">
        <v>25</v>
      </c>
      <c r="B199" s="2">
        <v>1128299</v>
      </c>
      <c r="C199" s="3">
        <v>44460</v>
      </c>
      <c r="D199" s="2" t="s">
        <v>26</v>
      </c>
      <c r="E199" s="2" t="s">
        <v>27</v>
      </c>
      <c r="F199" s="2" t="s">
        <v>28</v>
      </c>
      <c r="G199" s="2" t="s">
        <v>20</v>
      </c>
      <c r="H199" s="44">
        <v>0.70000000000000007</v>
      </c>
      <c r="I199" s="44">
        <f>ROUND(Table1[[#This Row],[Price per Unit]],2)</f>
        <v>0.7</v>
      </c>
      <c r="J199" s="4">
        <v>7750</v>
      </c>
      <c r="K199" s="5">
        <f t="shared" si="0"/>
        <v>5425.0000000000009</v>
      </c>
      <c r="L199" s="5">
        <f t="shared" si="1"/>
        <v>542.50000000000011</v>
      </c>
      <c r="M199" s="6">
        <v>0.1</v>
      </c>
      <c r="N199">
        <f t="shared" si="8"/>
        <v>2021</v>
      </c>
      <c r="O199">
        <f t="shared" si="9"/>
        <v>9</v>
      </c>
      <c r="P199" s="49" t="str">
        <f>TEXT(DATE(Table1[[#This Row],[Year]],Table1[[#This Row],[Month]],1),"mmm")</f>
        <v>Sep</v>
      </c>
    </row>
    <row r="200" spans="1:16" ht="15.75" customHeight="1">
      <c r="A200" s="2" t="s">
        <v>25</v>
      </c>
      <c r="B200" s="2">
        <v>1128299</v>
      </c>
      <c r="C200" s="3">
        <v>44489</v>
      </c>
      <c r="D200" s="2" t="s">
        <v>26</v>
      </c>
      <c r="E200" s="2" t="s">
        <v>27</v>
      </c>
      <c r="F200" s="2" t="s">
        <v>28</v>
      </c>
      <c r="G200" s="2" t="s">
        <v>15</v>
      </c>
      <c r="H200" s="44">
        <v>0.55000000000000004</v>
      </c>
      <c r="I200" s="44">
        <f>ROUND(Table1[[#This Row],[Price per Unit]],2)</f>
        <v>0.55000000000000004</v>
      </c>
      <c r="J200" s="4">
        <v>8750</v>
      </c>
      <c r="K200" s="5">
        <f t="shared" si="0"/>
        <v>4812.5</v>
      </c>
      <c r="L200" s="5">
        <f t="shared" si="1"/>
        <v>1443.7500000000002</v>
      </c>
      <c r="M200" s="6">
        <v>0.30000000000000004</v>
      </c>
      <c r="N200">
        <f t="shared" si="8"/>
        <v>2021</v>
      </c>
      <c r="O200">
        <f t="shared" si="9"/>
        <v>10</v>
      </c>
      <c r="P200" s="49" t="str">
        <f>TEXT(DATE(Table1[[#This Row],[Year]],Table1[[#This Row],[Month]],1),"mmm")</f>
        <v>Oct</v>
      </c>
    </row>
    <row r="201" spans="1:16" ht="15.75" customHeight="1">
      <c r="A201" s="2" t="s">
        <v>25</v>
      </c>
      <c r="B201" s="2">
        <v>1128299</v>
      </c>
      <c r="C201" s="3">
        <v>44489</v>
      </c>
      <c r="D201" s="2" t="s">
        <v>26</v>
      </c>
      <c r="E201" s="2" t="s">
        <v>27</v>
      </c>
      <c r="F201" s="2" t="s">
        <v>28</v>
      </c>
      <c r="G201" s="2" t="s">
        <v>16</v>
      </c>
      <c r="H201" s="44">
        <v>0.60000000000000009</v>
      </c>
      <c r="I201" s="44">
        <f>ROUND(Table1[[#This Row],[Price per Unit]],2)</f>
        <v>0.6</v>
      </c>
      <c r="J201" s="4">
        <v>8750</v>
      </c>
      <c r="K201" s="5">
        <f t="shared" si="0"/>
        <v>5250.0000000000009</v>
      </c>
      <c r="L201" s="5">
        <f t="shared" si="1"/>
        <v>787.50000000000011</v>
      </c>
      <c r="M201" s="6">
        <v>0.15</v>
      </c>
      <c r="N201">
        <f t="shared" si="8"/>
        <v>2021</v>
      </c>
      <c r="O201">
        <f t="shared" si="9"/>
        <v>10</v>
      </c>
      <c r="P201" s="49" t="str">
        <f>TEXT(DATE(Table1[[#This Row],[Year]],Table1[[#This Row],[Month]],1),"mmm")</f>
        <v>Oct</v>
      </c>
    </row>
    <row r="202" spans="1:16" ht="15.75" customHeight="1">
      <c r="A202" s="2" t="s">
        <v>25</v>
      </c>
      <c r="B202" s="2">
        <v>1128299</v>
      </c>
      <c r="C202" s="3">
        <v>44489</v>
      </c>
      <c r="D202" s="2" t="s">
        <v>26</v>
      </c>
      <c r="E202" s="2" t="s">
        <v>27</v>
      </c>
      <c r="F202" s="2" t="s">
        <v>28</v>
      </c>
      <c r="G202" s="2" t="s">
        <v>17</v>
      </c>
      <c r="H202" s="44">
        <v>0.55000000000000004</v>
      </c>
      <c r="I202" s="44">
        <f>ROUND(Table1[[#This Row],[Price per Unit]],2)</f>
        <v>0.55000000000000004</v>
      </c>
      <c r="J202" s="4">
        <v>7000</v>
      </c>
      <c r="K202" s="5">
        <f t="shared" si="0"/>
        <v>3850.0000000000005</v>
      </c>
      <c r="L202" s="5">
        <f t="shared" si="1"/>
        <v>1155.0000000000002</v>
      </c>
      <c r="M202" s="6">
        <v>0.30000000000000004</v>
      </c>
      <c r="N202">
        <f t="shared" si="8"/>
        <v>2021</v>
      </c>
      <c r="O202">
        <f t="shared" si="9"/>
        <v>10</v>
      </c>
      <c r="P202" s="49" t="str">
        <f>TEXT(DATE(Table1[[#This Row],[Year]],Table1[[#This Row],[Month]],1),"mmm")</f>
        <v>Oct</v>
      </c>
    </row>
    <row r="203" spans="1:16" ht="15.75" customHeight="1">
      <c r="A203" s="2" t="s">
        <v>25</v>
      </c>
      <c r="B203" s="2">
        <v>1128299</v>
      </c>
      <c r="C203" s="3">
        <v>44489</v>
      </c>
      <c r="D203" s="2" t="s">
        <v>26</v>
      </c>
      <c r="E203" s="2" t="s">
        <v>27</v>
      </c>
      <c r="F203" s="2" t="s">
        <v>28</v>
      </c>
      <c r="G203" s="2" t="s">
        <v>18</v>
      </c>
      <c r="H203" s="44">
        <v>0.55000000000000004</v>
      </c>
      <c r="I203" s="44">
        <f>ROUND(Table1[[#This Row],[Price per Unit]],2)</f>
        <v>0.55000000000000004</v>
      </c>
      <c r="J203" s="4">
        <v>6750</v>
      </c>
      <c r="K203" s="5">
        <f t="shared" si="0"/>
        <v>3712.5000000000005</v>
      </c>
      <c r="L203" s="5">
        <f t="shared" si="1"/>
        <v>928.125</v>
      </c>
      <c r="M203" s="6">
        <v>0.24999999999999997</v>
      </c>
      <c r="N203">
        <f t="shared" si="8"/>
        <v>2021</v>
      </c>
      <c r="O203">
        <f t="shared" si="9"/>
        <v>10</v>
      </c>
      <c r="P203" s="49" t="str">
        <f>TEXT(DATE(Table1[[#This Row],[Year]],Table1[[#This Row],[Month]],1),"mmm")</f>
        <v>Oct</v>
      </c>
    </row>
    <row r="204" spans="1:16" ht="15.75" customHeight="1">
      <c r="A204" s="2" t="s">
        <v>25</v>
      </c>
      <c r="B204" s="2">
        <v>1128299</v>
      </c>
      <c r="C204" s="3">
        <v>44489</v>
      </c>
      <c r="D204" s="2" t="s">
        <v>26</v>
      </c>
      <c r="E204" s="2" t="s">
        <v>27</v>
      </c>
      <c r="F204" s="2" t="s">
        <v>28</v>
      </c>
      <c r="G204" s="2" t="s">
        <v>19</v>
      </c>
      <c r="H204" s="44">
        <v>0.65</v>
      </c>
      <c r="I204" s="44">
        <f>ROUND(Table1[[#This Row],[Price per Unit]],2)</f>
        <v>0.65</v>
      </c>
      <c r="J204" s="4">
        <v>6500</v>
      </c>
      <c r="K204" s="5">
        <f t="shared" si="0"/>
        <v>4225</v>
      </c>
      <c r="L204" s="5">
        <f t="shared" si="1"/>
        <v>1901.2500000000002</v>
      </c>
      <c r="M204" s="6">
        <v>0.45000000000000007</v>
      </c>
      <c r="N204">
        <f t="shared" si="8"/>
        <v>2021</v>
      </c>
      <c r="O204">
        <f t="shared" si="9"/>
        <v>10</v>
      </c>
      <c r="P204" s="49" t="str">
        <f>TEXT(DATE(Table1[[#This Row],[Year]],Table1[[#This Row],[Month]],1),"mmm")</f>
        <v>Oct</v>
      </c>
    </row>
    <row r="205" spans="1:16" ht="15.75" customHeight="1">
      <c r="A205" s="2" t="s">
        <v>25</v>
      </c>
      <c r="B205" s="2">
        <v>1128299</v>
      </c>
      <c r="C205" s="3">
        <v>44489</v>
      </c>
      <c r="D205" s="2" t="s">
        <v>26</v>
      </c>
      <c r="E205" s="2" t="s">
        <v>27</v>
      </c>
      <c r="F205" s="2" t="s">
        <v>28</v>
      </c>
      <c r="G205" s="2" t="s">
        <v>20</v>
      </c>
      <c r="H205" s="44">
        <v>0.70000000000000007</v>
      </c>
      <c r="I205" s="44">
        <f>ROUND(Table1[[#This Row],[Price per Unit]],2)</f>
        <v>0.7</v>
      </c>
      <c r="J205" s="4">
        <v>7000</v>
      </c>
      <c r="K205" s="5">
        <f t="shared" si="0"/>
        <v>4900.0000000000009</v>
      </c>
      <c r="L205" s="5">
        <f t="shared" si="1"/>
        <v>490.00000000000011</v>
      </c>
      <c r="M205" s="6">
        <v>0.1</v>
      </c>
      <c r="N205">
        <f t="shared" si="8"/>
        <v>2021</v>
      </c>
      <c r="O205">
        <f t="shared" si="9"/>
        <v>10</v>
      </c>
      <c r="P205" s="49" t="str">
        <f>TEXT(DATE(Table1[[#This Row],[Year]],Table1[[#This Row],[Month]],1),"mmm")</f>
        <v>Oct</v>
      </c>
    </row>
    <row r="206" spans="1:16" ht="15.75" customHeight="1">
      <c r="A206" s="2" t="s">
        <v>25</v>
      </c>
      <c r="B206" s="2">
        <v>1128299</v>
      </c>
      <c r="C206" s="3">
        <v>44520</v>
      </c>
      <c r="D206" s="2" t="s">
        <v>26</v>
      </c>
      <c r="E206" s="2" t="s">
        <v>27</v>
      </c>
      <c r="F206" s="2" t="s">
        <v>28</v>
      </c>
      <c r="G206" s="2" t="s">
        <v>15</v>
      </c>
      <c r="H206" s="44">
        <v>0.55000000000000004</v>
      </c>
      <c r="I206" s="44">
        <f>ROUND(Table1[[#This Row],[Price per Unit]],2)</f>
        <v>0.55000000000000004</v>
      </c>
      <c r="J206" s="4">
        <v>8750</v>
      </c>
      <c r="K206" s="5">
        <f t="shared" si="0"/>
        <v>4812.5</v>
      </c>
      <c r="L206" s="5">
        <f t="shared" si="1"/>
        <v>1443.7500000000002</v>
      </c>
      <c r="M206" s="6">
        <v>0.30000000000000004</v>
      </c>
      <c r="N206">
        <f t="shared" si="8"/>
        <v>2021</v>
      </c>
      <c r="O206">
        <f t="shared" si="9"/>
        <v>11</v>
      </c>
      <c r="P206" s="49" t="str">
        <f>TEXT(DATE(Table1[[#This Row],[Year]],Table1[[#This Row],[Month]],1),"mmm")</f>
        <v>Nov</v>
      </c>
    </row>
    <row r="207" spans="1:16" ht="15.75" customHeight="1">
      <c r="A207" s="2" t="s">
        <v>25</v>
      </c>
      <c r="B207" s="2">
        <v>1128299</v>
      </c>
      <c r="C207" s="3">
        <v>44520</v>
      </c>
      <c r="D207" s="2" t="s">
        <v>26</v>
      </c>
      <c r="E207" s="2" t="s">
        <v>27</v>
      </c>
      <c r="F207" s="2" t="s">
        <v>28</v>
      </c>
      <c r="G207" s="2" t="s">
        <v>16</v>
      </c>
      <c r="H207" s="44">
        <v>0.60000000000000009</v>
      </c>
      <c r="I207" s="44">
        <f>ROUND(Table1[[#This Row],[Price per Unit]],2)</f>
        <v>0.6</v>
      </c>
      <c r="J207" s="4">
        <v>8750</v>
      </c>
      <c r="K207" s="5">
        <f t="shared" si="0"/>
        <v>5250.0000000000009</v>
      </c>
      <c r="L207" s="5">
        <f t="shared" si="1"/>
        <v>787.50000000000011</v>
      </c>
      <c r="M207" s="6">
        <v>0.15</v>
      </c>
      <c r="N207">
        <f t="shared" si="8"/>
        <v>2021</v>
      </c>
      <c r="O207">
        <f t="shared" si="9"/>
        <v>11</v>
      </c>
      <c r="P207" s="49" t="str">
        <f>TEXT(DATE(Table1[[#This Row],[Year]],Table1[[#This Row],[Month]],1),"mmm")</f>
        <v>Nov</v>
      </c>
    </row>
    <row r="208" spans="1:16" ht="15.75" customHeight="1">
      <c r="A208" s="2" t="s">
        <v>25</v>
      </c>
      <c r="B208" s="2">
        <v>1128299</v>
      </c>
      <c r="C208" s="3">
        <v>44520</v>
      </c>
      <c r="D208" s="2" t="s">
        <v>26</v>
      </c>
      <c r="E208" s="2" t="s">
        <v>27</v>
      </c>
      <c r="F208" s="2" t="s">
        <v>28</v>
      </c>
      <c r="G208" s="2" t="s">
        <v>17</v>
      </c>
      <c r="H208" s="44">
        <v>0.55000000000000004</v>
      </c>
      <c r="I208" s="44">
        <f>ROUND(Table1[[#This Row],[Price per Unit]],2)</f>
        <v>0.55000000000000004</v>
      </c>
      <c r="J208" s="4">
        <v>7250</v>
      </c>
      <c r="K208" s="5">
        <f t="shared" si="0"/>
        <v>3987.5000000000005</v>
      </c>
      <c r="L208" s="5">
        <f t="shared" si="1"/>
        <v>1196.2500000000002</v>
      </c>
      <c r="M208" s="6">
        <v>0.30000000000000004</v>
      </c>
      <c r="N208">
        <f t="shared" si="8"/>
        <v>2021</v>
      </c>
      <c r="O208">
        <f t="shared" si="9"/>
        <v>11</v>
      </c>
      <c r="P208" s="49" t="str">
        <f>TEXT(DATE(Table1[[#This Row],[Year]],Table1[[#This Row],[Month]],1),"mmm")</f>
        <v>Nov</v>
      </c>
    </row>
    <row r="209" spans="1:16" ht="15.75" customHeight="1">
      <c r="A209" s="2" t="s">
        <v>25</v>
      </c>
      <c r="B209" s="2">
        <v>1128299</v>
      </c>
      <c r="C209" s="3">
        <v>44520</v>
      </c>
      <c r="D209" s="2" t="s">
        <v>26</v>
      </c>
      <c r="E209" s="2" t="s">
        <v>27</v>
      </c>
      <c r="F209" s="2" t="s">
        <v>28</v>
      </c>
      <c r="G209" s="2" t="s">
        <v>18</v>
      </c>
      <c r="H209" s="44">
        <v>0.55000000000000004</v>
      </c>
      <c r="I209" s="44">
        <f>ROUND(Table1[[#This Row],[Price per Unit]],2)</f>
        <v>0.55000000000000004</v>
      </c>
      <c r="J209" s="4">
        <v>7000</v>
      </c>
      <c r="K209" s="5">
        <f t="shared" si="0"/>
        <v>3850.0000000000005</v>
      </c>
      <c r="L209" s="5">
        <f t="shared" si="1"/>
        <v>962.5</v>
      </c>
      <c r="M209" s="6">
        <v>0.24999999999999997</v>
      </c>
      <c r="N209">
        <f t="shared" si="8"/>
        <v>2021</v>
      </c>
      <c r="O209">
        <f t="shared" si="9"/>
        <v>11</v>
      </c>
      <c r="P209" s="49" t="str">
        <f>TEXT(DATE(Table1[[#This Row],[Year]],Table1[[#This Row],[Month]],1),"mmm")</f>
        <v>Nov</v>
      </c>
    </row>
    <row r="210" spans="1:16" ht="15.75" customHeight="1">
      <c r="A210" s="2" t="s">
        <v>25</v>
      </c>
      <c r="B210" s="2">
        <v>1128299</v>
      </c>
      <c r="C210" s="3">
        <v>44520</v>
      </c>
      <c r="D210" s="2" t="s">
        <v>26</v>
      </c>
      <c r="E210" s="2" t="s">
        <v>27</v>
      </c>
      <c r="F210" s="2" t="s">
        <v>28</v>
      </c>
      <c r="G210" s="2" t="s">
        <v>19</v>
      </c>
      <c r="H210" s="44">
        <v>0.65</v>
      </c>
      <c r="I210" s="44">
        <f>ROUND(Table1[[#This Row],[Price per Unit]],2)</f>
        <v>0.65</v>
      </c>
      <c r="J210" s="4">
        <v>6500</v>
      </c>
      <c r="K210" s="5">
        <f t="shared" si="0"/>
        <v>4225</v>
      </c>
      <c r="L210" s="5">
        <f t="shared" si="1"/>
        <v>1901.2500000000002</v>
      </c>
      <c r="M210" s="6">
        <v>0.45000000000000007</v>
      </c>
      <c r="N210">
        <f t="shared" si="8"/>
        <v>2021</v>
      </c>
      <c r="O210">
        <f t="shared" si="9"/>
        <v>11</v>
      </c>
      <c r="P210" s="49" t="str">
        <f>TEXT(DATE(Table1[[#This Row],[Year]],Table1[[#This Row],[Month]],1),"mmm")</f>
        <v>Nov</v>
      </c>
    </row>
    <row r="211" spans="1:16" ht="15.75" customHeight="1">
      <c r="A211" s="2" t="s">
        <v>25</v>
      </c>
      <c r="B211" s="2">
        <v>1128299</v>
      </c>
      <c r="C211" s="3">
        <v>44520</v>
      </c>
      <c r="D211" s="2" t="s">
        <v>26</v>
      </c>
      <c r="E211" s="2" t="s">
        <v>27</v>
      </c>
      <c r="F211" s="2" t="s">
        <v>28</v>
      </c>
      <c r="G211" s="2" t="s">
        <v>20</v>
      </c>
      <c r="H211" s="44">
        <v>0.70000000000000007</v>
      </c>
      <c r="I211" s="44">
        <f>ROUND(Table1[[#This Row],[Price per Unit]],2)</f>
        <v>0.7</v>
      </c>
      <c r="J211" s="4">
        <v>7750</v>
      </c>
      <c r="K211" s="5">
        <f t="shared" si="0"/>
        <v>5425.0000000000009</v>
      </c>
      <c r="L211" s="5">
        <f t="shared" si="1"/>
        <v>542.50000000000011</v>
      </c>
      <c r="M211" s="6">
        <v>0.1</v>
      </c>
      <c r="N211">
        <f t="shared" si="8"/>
        <v>2021</v>
      </c>
      <c r="O211">
        <f t="shared" si="9"/>
        <v>11</v>
      </c>
      <c r="P211" s="49" t="str">
        <f>TEXT(DATE(Table1[[#This Row],[Year]],Table1[[#This Row],[Month]],1),"mmm")</f>
        <v>Nov</v>
      </c>
    </row>
    <row r="212" spans="1:16" ht="15.75" customHeight="1">
      <c r="A212" s="2" t="s">
        <v>25</v>
      </c>
      <c r="B212" s="2">
        <v>1128299</v>
      </c>
      <c r="C212" s="3">
        <v>44549</v>
      </c>
      <c r="D212" s="2" t="s">
        <v>26</v>
      </c>
      <c r="E212" s="2" t="s">
        <v>27</v>
      </c>
      <c r="F212" s="2" t="s">
        <v>28</v>
      </c>
      <c r="G212" s="2" t="s">
        <v>15</v>
      </c>
      <c r="H212" s="44">
        <v>0.55000000000000004</v>
      </c>
      <c r="I212" s="44">
        <f>ROUND(Table1[[#This Row],[Price per Unit]],2)</f>
        <v>0.55000000000000004</v>
      </c>
      <c r="J212" s="4">
        <v>9750</v>
      </c>
      <c r="K212" s="5">
        <f t="shared" si="0"/>
        <v>5362.5</v>
      </c>
      <c r="L212" s="5">
        <f t="shared" si="1"/>
        <v>1608.7500000000002</v>
      </c>
      <c r="M212" s="6">
        <v>0.30000000000000004</v>
      </c>
      <c r="N212">
        <f t="shared" si="8"/>
        <v>2021</v>
      </c>
      <c r="O212">
        <f t="shared" si="9"/>
        <v>12</v>
      </c>
      <c r="P212" s="49" t="str">
        <f>TEXT(DATE(Table1[[#This Row],[Year]],Table1[[#This Row],[Month]],1),"mmm")</f>
        <v>Dec</v>
      </c>
    </row>
    <row r="213" spans="1:16" ht="15.75" customHeight="1">
      <c r="A213" s="2" t="s">
        <v>25</v>
      </c>
      <c r="B213" s="2">
        <v>1128299</v>
      </c>
      <c r="C213" s="3">
        <v>44549</v>
      </c>
      <c r="D213" s="2" t="s">
        <v>26</v>
      </c>
      <c r="E213" s="2" t="s">
        <v>27</v>
      </c>
      <c r="F213" s="2" t="s">
        <v>28</v>
      </c>
      <c r="G213" s="2" t="s">
        <v>16</v>
      </c>
      <c r="H213" s="44">
        <v>0.60000000000000009</v>
      </c>
      <c r="I213" s="44">
        <f>ROUND(Table1[[#This Row],[Price per Unit]],2)</f>
        <v>0.6</v>
      </c>
      <c r="J213" s="4">
        <v>9750</v>
      </c>
      <c r="K213" s="5">
        <f t="shared" si="0"/>
        <v>5850.0000000000009</v>
      </c>
      <c r="L213" s="5">
        <f t="shared" si="1"/>
        <v>877.50000000000011</v>
      </c>
      <c r="M213" s="6">
        <v>0.15</v>
      </c>
      <c r="N213">
        <f t="shared" si="8"/>
        <v>2021</v>
      </c>
      <c r="O213">
        <f t="shared" si="9"/>
        <v>12</v>
      </c>
      <c r="P213" s="49" t="str">
        <f>TEXT(DATE(Table1[[#This Row],[Year]],Table1[[#This Row],[Month]],1),"mmm")</f>
        <v>Dec</v>
      </c>
    </row>
    <row r="214" spans="1:16" ht="15.75" customHeight="1">
      <c r="A214" s="2" t="s">
        <v>25</v>
      </c>
      <c r="B214" s="2">
        <v>1128299</v>
      </c>
      <c r="C214" s="3">
        <v>44549</v>
      </c>
      <c r="D214" s="2" t="s">
        <v>26</v>
      </c>
      <c r="E214" s="2" t="s">
        <v>27</v>
      </c>
      <c r="F214" s="2" t="s">
        <v>28</v>
      </c>
      <c r="G214" s="2" t="s">
        <v>17</v>
      </c>
      <c r="H214" s="44">
        <v>0.55000000000000004</v>
      </c>
      <c r="I214" s="44">
        <f>ROUND(Table1[[#This Row],[Price per Unit]],2)</f>
        <v>0.55000000000000004</v>
      </c>
      <c r="J214" s="4">
        <v>7750</v>
      </c>
      <c r="K214" s="5">
        <f t="shared" si="0"/>
        <v>4262.5</v>
      </c>
      <c r="L214" s="5">
        <f t="shared" si="1"/>
        <v>1278.7500000000002</v>
      </c>
      <c r="M214" s="6">
        <v>0.30000000000000004</v>
      </c>
      <c r="N214">
        <f t="shared" si="8"/>
        <v>2021</v>
      </c>
      <c r="O214">
        <f t="shared" si="9"/>
        <v>12</v>
      </c>
      <c r="P214" s="49" t="str">
        <f>TEXT(DATE(Table1[[#This Row],[Year]],Table1[[#This Row],[Month]],1),"mmm")</f>
        <v>Dec</v>
      </c>
    </row>
    <row r="215" spans="1:16" ht="15.75" customHeight="1">
      <c r="A215" s="2" t="s">
        <v>25</v>
      </c>
      <c r="B215" s="2">
        <v>1128299</v>
      </c>
      <c r="C215" s="3">
        <v>44549</v>
      </c>
      <c r="D215" s="2" t="s">
        <v>26</v>
      </c>
      <c r="E215" s="2" t="s">
        <v>27</v>
      </c>
      <c r="F215" s="2" t="s">
        <v>28</v>
      </c>
      <c r="G215" s="2" t="s">
        <v>18</v>
      </c>
      <c r="H215" s="44">
        <v>0.55000000000000004</v>
      </c>
      <c r="I215" s="44">
        <f>ROUND(Table1[[#This Row],[Price per Unit]],2)</f>
        <v>0.55000000000000004</v>
      </c>
      <c r="J215" s="4">
        <v>7750</v>
      </c>
      <c r="K215" s="5">
        <f t="shared" si="0"/>
        <v>4262.5</v>
      </c>
      <c r="L215" s="5">
        <f t="shared" si="1"/>
        <v>1065.6249999999998</v>
      </c>
      <c r="M215" s="6">
        <v>0.24999999999999997</v>
      </c>
      <c r="N215">
        <f t="shared" si="8"/>
        <v>2021</v>
      </c>
      <c r="O215">
        <f t="shared" si="9"/>
        <v>12</v>
      </c>
      <c r="P215" s="49" t="str">
        <f>TEXT(DATE(Table1[[#This Row],[Year]],Table1[[#This Row],[Month]],1),"mmm")</f>
        <v>Dec</v>
      </c>
    </row>
    <row r="216" spans="1:16" ht="15.75" customHeight="1">
      <c r="A216" s="2" t="s">
        <v>25</v>
      </c>
      <c r="B216" s="2">
        <v>1128299</v>
      </c>
      <c r="C216" s="3">
        <v>44549</v>
      </c>
      <c r="D216" s="2" t="s">
        <v>26</v>
      </c>
      <c r="E216" s="2" t="s">
        <v>27</v>
      </c>
      <c r="F216" s="2" t="s">
        <v>28</v>
      </c>
      <c r="G216" s="2" t="s">
        <v>19</v>
      </c>
      <c r="H216" s="44">
        <v>0.65</v>
      </c>
      <c r="I216" s="44">
        <f>ROUND(Table1[[#This Row],[Price per Unit]],2)</f>
        <v>0.65</v>
      </c>
      <c r="J216" s="4">
        <v>7000</v>
      </c>
      <c r="K216" s="5">
        <f t="shared" si="0"/>
        <v>4550</v>
      </c>
      <c r="L216" s="5">
        <f t="shared" si="1"/>
        <v>2047.5000000000002</v>
      </c>
      <c r="M216" s="6">
        <v>0.45000000000000007</v>
      </c>
      <c r="N216">
        <f t="shared" si="8"/>
        <v>2021</v>
      </c>
      <c r="O216">
        <f t="shared" si="9"/>
        <v>12</v>
      </c>
      <c r="P216" s="49" t="str">
        <f>TEXT(DATE(Table1[[#This Row],[Year]],Table1[[#This Row],[Month]],1),"mmm")</f>
        <v>Dec</v>
      </c>
    </row>
    <row r="217" spans="1:16" ht="15.75" customHeight="1">
      <c r="A217" s="2" t="s">
        <v>25</v>
      </c>
      <c r="B217" s="2">
        <v>1128299</v>
      </c>
      <c r="C217" s="3">
        <v>44549</v>
      </c>
      <c r="D217" s="2" t="s">
        <v>26</v>
      </c>
      <c r="E217" s="2" t="s">
        <v>27</v>
      </c>
      <c r="F217" s="2" t="s">
        <v>28</v>
      </c>
      <c r="G217" s="2" t="s">
        <v>20</v>
      </c>
      <c r="H217" s="44">
        <v>0.70000000000000007</v>
      </c>
      <c r="I217" s="44">
        <f>ROUND(Table1[[#This Row],[Price per Unit]],2)</f>
        <v>0.7</v>
      </c>
      <c r="J217" s="4">
        <v>8000</v>
      </c>
      <c r="K217" s="5">
        <f t="shared" si="0"/>
        <v>5600.0000000000009</v>
      </c>
      <c r="L217" s="5">
        <f t="shared" si="1"/>
        <v>560.00000000000011</v>
      </c>
      <c r="M217" s="6">
        <v>0.1</v>
      </c>
      <c r="N217">
        <f t="shared" si="8"/>
        <v>2021</v>
      </c>
      <c r="O217">
        <f t="shared" si="9"/>
        <v>12</v>
      </c>
      <c r="P217" s="49" t="str">
        <f>TEXT(DATE(Table1[[#This Row],[Year]],Table1[[#This Row],[Month]],1),"mmm")</f>
        <v>Dec</v>
      </c>
    </row>
    <row r="218" spans="1:16" ht="15.75" customHeight="1">
      <c r="A218" s="2" t="s">
        <v>29</v>
      </c>
      <c r="B218" s="2">
        <v>1189833</v>
      </c>
      <c r="C218" s="3">
        <v>44211</v>
      </c>
      <c r="D218" s="2" t="s">
        <v>26</v>
      </c>
      <c r="E218" s="2" t="s">
        <v>27</v>
      </c>
      <c r="F218" s="2" t="s">
        <v>30</v>
      </c>
      <c r="G218" s="2" t="s">
        <v>15</v>
      </c>
      <c r="H218" s="44">
        <v>0.35</v>
      </c>
      <c r="I218" s="44">
        <f>ROUND(Table1[[#This Row],[Price per Unit]],2)</f>
        <v>0.35</v>
      </c>
      <c r="J218" s="4">
        <v>7000</v>
      </c>
      <c r="K218" s="5">
        <f t="shared" si="0"/>
        <v>2450</v>
      </c>
      <c r="L218" s="5">
        <f t="shared" si="1"/>
        <v>980</v>
      </c>
      <c r="M218" s="6">
        <v>0.4</v>
      </c>
      <c r="N218">
        <f t="shared" si="8"/>
        <v>2021</v>
      </c>
      <c r="O218">
        <f t="shared" si="9"/>
        <v>1</v>
      </c>
      <c r="P218" s="49" t="str">
        <f>TEXT(DATE(Table1[[#This Row],[Year]],Table1[[#This Row],[Month]],1),"mmm")</f>
        <v>Jan</v>
      </c>
    </row>
    <row r="219" spans="1:16" ht="15.75" customHeight="1">
      <c r="A219" s="2" t="s">
        <v>29</v>
      </c>
      <c r="B219" s="2">
        <v>1189833</v>
      </c>
      <c r="C219" s="3">
        <v>44211</v>
      </c>
      <c r="D219" s="2" t="s">
        <v>26</v>
      </c>
      <c r="E219" s="2" t="s">
        <v>27</v>
      </c>
      <c r="F219" s="2" t="s">
        <v>30</v>
      </c>
      <c r="G219" s="2" t="s">
        <v>16</v>
      </c>
      <c r="H219" s="44">
        <v>0.45</v>
      </c>
      <c r="I219" s="44">
        <f>ROUND(Table1[[#This Row],[Price per Unit]],2)</f>
        <v>0.45</v>
      </c>
      <c r="J219" s="4">
        <v>7000</v>
      </c>
      <c r="K219" s="5">
        <f t="shared" si="0"/>
        <v>3150</v>
      </c>
      <c r="L219" s="5">
        <f t="shared" si="1"/>
        <v>787.5</v>
      </c>
      <c r="M219" s="6">
        <v>0.25</v>
      </c>
      <c r="N219">
        <f t="shared" si="8"/>
        <v>2021</v>
      </c>
      <c r="O219">
        <f t="shared" si="9"/>
        <v>1</v>
      </c>
      <c r="P219" s="49" t="str">
        <f>TEXT(DATE(Table1[[#This Row],[Year]],Table1[[#This Row],[Month]],1),"mmm")</f>
        <v>Jan</v>
      </c>
    </row>
    <row r="220" spans="1:16" ht="15.75" customHeight="1">
      <c r="A220" s="2" t="s">
        <v>29</v>
      </c>
      <c r="B220" s="2">
        <v>1189833</v>
      </c>
      <c r="C220" s="3">
        <v>44211</v>
      </c>
      <c r="D220" s="2" t="s">
        <v>26</v>
      </c>
      <c r="E220" s="2" t="s">
        <v>27</v>
      </c>
      <c r="F220" s="2" t="s">
        <v>30</v>
      </c>
      <c r="G220" s="2" t="s">
        <v>17</v>
      </c>
      <c r="H220" s="44">
        <v>0.45</v>
      </c>
      <c r="I220" s="44">
        <f>ROUND(Table1[[#This Row],[Price per Unit]],2)</f>
        <v>0.45</v>
      </c>
      <c r="J220" s="4">
        <v>7000</v>
      </c>
      <c r="K220" s="5">
        <f t="shared" si="0"/>
        <v>3150</v>
      </c>
      <c r="L220" s="5">
        <f t="shared" si="1"/>
        <v>1260</v>
      </c>
      <c r="M220" s="6">
        <v>0.4</v>
      </c>
      <c r="N220">
        <f t="shared" si="8"/>
        <v>2021</v>
      </c>
      <c r="O220">
        <f t="shared" si="9"/>
        <v>1</v>
      </c>
      <c r="P220" s="49" t="str">
        <f>TEXT(DATE(Table1[[#This Row],[Year]],Table1[[#This Row],[Month]],1),"mmm")</f>
        <v>Jan</v>
      </c>
    </row>
    <row r="221" spans="1:16" ht="15.75" customHeight="1">
      <c r="A221" s="2" t="s">
        <v>29</v>
      </c>
      <c r="B221" s="2">
        <v>1189833</v>
      </c>
      <c r="C221" s="3">
        <v>44211</v>
      </c>
      <c r="D221" s="2" t="s">
        <v>26</v>
      </c>
      <c r="E221" s="2" t="s">
        <v>27</v>
      </c>
      <c r="F221" s="2" t="s">
        <v>30</v>
      </c>
      <c r="G221" s="2" t="s">
        <v>18</v>
      </c>
      <c r="H221" s="44">
        <v>0.45</v>
      </c>
      <c r="I221" s="44">
        <f>ROUND(Table1[[#This Row],[Price per Unit]],2)</f>
        <v>0.45</v>
      </c>
      <c r="J221" s="4">
        <v>5500</v>
      </c>
      <c r="K221" s="5">
        <f t="shared" si="0"/>
        <v>2475</v>
      </c>
      <c r="L221" s="5">
        <f t="shared" si="1"/>
        <v>866.25</v>
      </c>
      <c r="M221" s="6">
        <v>0.35</v>
      </c>
      <c r="N221">
        <f t="shared" si="8"/>
        <v>2021</v>
      </c>
      <c r="O221">
        <f t="shared" si="9"/>
        <v>1</v>
      </c>
      <c r="P221" s="49" t="str">
        <f>TEXT(DATE(Table1[[#This Row],[Year]],Table1[[#This Row],[Month]],1),"mmm")</f>
        <v>Jan</v>
      </c>
    </row>
    <row r="222" spans="1:16" ht="15.75" customHeight="1">
      <c r="A222" s="2" t="s">
        <v>29</v>
      </c>
      <c r="B222" s="2">
        <v>1189833</v>
      </c>
      <c r="C222" s="3">
        <v>44211</v>
      </c>
      <c r="D222" s="2" t="s">
        <v>26</v>
      </c>
      <c r="E222" s="2" t="s">
        <v>27</v>
      </c>
      <c r="F222" s="2" t="s">
        <v>30</v>
      </c>
      <c r="G222" s="2" t="s">
        <v>19</v>
      </c>
      <c r="H222" s="44">
        <v>0.5</v>
      </c>
      <c r="I222" s="44">
        <f>ROUND(Table1[[#This Row],[Price per Unit]],2)</f>
        <v>0.5</v>
      </c>
      <c r="J222" s="4">
        <v>5000</v>
      </c>
      <c r="K222" s="5">
        <f t="shared" si="0"/>
        <v>2500</v>
      </c>
      <c r="L222" s="5">
        <f t="shared" si="1"/>
        <v>1375</v>
      </c>
      <c r="M222" s="6">
        <v>0.55000000000000004</v>
      </c>
      <c r="N222">
        <f t="shared" si="8"/>
        <v>2021</v>
      </c>
      <c r="O222">
        <f t="shared" si="9"/>
        <v>1</v>
      </c>
      <c r="P222" s="49" t="str">
        <f>TEXT(DATE(Table1[[#This Row],[Year]],Table1[[#This Row],[Month]],1),"mmm")</f>
        <v>Jan</v>
      </c>
    </row>
    <row r="223" spans="1:16" ht="15.75" customHeight="1">
      <c r="A223" s="2" t="s">
        <v>29</v>
      </c>
      <c r="B223" s="2">
        <v>1189833</v>
      </c>
      <c r="C223" s="3">
        <v>44211</v>
      </c>
      <c r="D223" s="2" t="s">
        <v>26</v>
      </c>
      <c r="E223" s="2" t="s">
        <v>27</v>
      </c>
      <c r="F223" s="2" t="s">
        <v>30</v>
      </c>
      <c r="G223" s="2" t="s">
        <v>20</v>
      </c>
      <c r="H223" s="44">
        <v>0.45</v>
      </c>
      <c r="I223" s="44">
        <f>ROUND(Table1[[#This Row],[Price per Unit]],2)</f>
        <v>0.45</v>
      </c>
      <c r="J223" s="4">
        <v>7000</v>
      </c>
      <c r="K223" s="5">
        <f t="shared" si="0"/>
        <v>3150</v>
      </c>
      <c r="L223" s="5">
        <f t="shared" si="1"/>
        <v>630</v>
      </c>
      <c r="M223" s="6">
        <v>0.2</v>
      </c>
      <c r="N223">
        <f t="shared" si="8"/>
        <v>2021</v>
      </c>
      <c r="O223">
        <f t="shared" si="9"/>
        <v>1</v>
      </c>
      <c r="P223" s="49" t="str">
        <f>TEXT(DATE(Table1[[#This Row],[Year]],Table1[[#This Row],[Month]],1),"mmm")</f>
        <v>Jan</v>
      </c>
    </row>
    <row r="224" spans="1:16" ht="15.75" customHeight="1">
      <c r="A224" s="2" t="s">
        <v>29</v>
      </c>
      <c r="B224" s="2">
        <v>1189833</v>
      </c>
      <c r="C224" s="3">
        <v>44242</v>
      </c>
      <c r="D224" s="2" t="s">
        <v>26</v>
      </c>
      <c r="E224" s="2" t="s">
        <v>27</v>
      </c>
      <c r="F224" s="2" t="s">
        <v>30</v>
      </c>
      <c r="G224" s="2" t="s">
        <v>15</v>
      </c>
      <c r="H224" s="44">
        <v>0.35</v>
      </c>
      <c r="I224" s="44">
        <f>ROUND(Table1[[#This Row],[Price per Unit]],2)</f>
        <v>0.35</v>
      </c>
      <c r="J224" s="4">
        <v>7500</v>
      </c>
      <c r="K224" s="5">
        <f t="shared" si="0"/>
        <v>2625</v>
      </c>
      <c r="L224" s="5">
        <f t="shared" si="1"/>
        <v>1050</v>
      </c>
      <c r="M224" s="6">
        <v>0.4</v>
      </c>
      <c r="N224">
        <f t="shared" si="8"/>
        <v>2021</v>
      </c>
      <c r="O224">
        <f t="shared" si="9"/>
        <v>2</v>
      </c>
      <c r="P224" s="49" t="str">
        <f>TEXT(DATE(Table1[[#This Row],[Year]],Table1[[#This Row],[Month]],1),"mmm")</f>
        <v>Feb</v>
      </c>
    </row>
    <row r="225" spans="1:16" ht="15.75" customHeight="1">
      <c r="A225" s="2" t="s">
        <v>29</v>
      </c>
      <c r="B225" s="2">
        <v>1189833</v>
      </c>
      <c r="C225" s="3">
        <v>44242</v>
      </c>
      <c r="D225" s="2" t="s">
        <v>26</v>
      </c>
      <c r="E225" s="2" t="s">
        <v>27</v>
      </c>
      <c r="F225" s="2" t="s">
        <v>30</v>
      </c>
      <c r="G225" s="2" t="s">
        <v>16</v>
      </c>
      <c r="H225" s="44">
        <v>0.45</v>
      </c>
      <c r="I225" s="44">
        <f>ROUND(Table1[[#This Row],[Price per Unit]],2)</f>
        <v>0.45</v>
      </c>
      <c r="J225" s="4">
        <v>6500</v>
      </c>
      <c r="K225" s="5">
        <f t="shared" si="0"/>
        <v>2925</v>
      </c>
      <c r="L225" s="5">
        <f t="shared" si="1"/>
        <v>731.25</v>
      </c>
      <c r="M225" s="6">
        <v>0.25</v>
      </c>
      <c r="N225">
        <f t="shared" si="8"/>
        <v>2021</v>
      </c>
      <c r="O225">
        <f t="shared" si="9"/>
        <v>2</v>
      </c>
      <c r="P225" s="49" t="str">
        <f>TEXT(DATE(Table1[[#This Row],[Year]],Table1[[#This Row],[Month]],1),"mmm")</f>
        <v>Feb</v>
      </c>
    </row>
    <row r="226" spans="1:16" ht="15.75" customHeight="1">
      <c r="A226" s="2" t="s">
        <v>29</v>
      </c>
      <c r="B226" s="2">
        <v>1189833</v>
      </c>
      <c r="C226" s="3">
        <v>44242</v>
      </c>
      <c r="D226" s="2" t="s">
        <v>26</v>
      </c>
      <c r="E226" s="2" t="s">
        <v>27</v>
      </c>
      <c r="F226" s="2" t="s">
        <v>30</v>
      </c>
      <c r="G226" s="2" t="s">
        <v>17</v>
      </c>
      <c r="H226" s="44">
        <v>0.45</v>
      </c>
      <c r="I226" s="44">
        <f>ROUND(Table1[[#This Row],[Price per Unit]],2)</f>
        <v>0.45</v>
      </c>
      <c r="J226" s="4">
        <v>6750</v>
      </c>
      <c r="K226" s="5">
        <f t="shared" si="0"/>
        <v>3037.5</v>
      </c>
      <c r="L226" s="5">
        <f t="shared" si="1"/>
        <v>1215</v>
      </c>
      <c r="M226" s="6">
        <v>0.4</v>
      </c>
      <c r="N226">
        <f t="shared" si="8"/>
        <v>2021</v>
      </c>
      <c r="O226">
        <f t="shared" si="9"/>
        <v>2</v>
      </c>
      <c r="P226" s="49" t="str">
        <f>TEXT(DATE(Table1[[#This Row],[Year]],Table1[[#This Row],[Month]],1),"mmm")</f>
        <v>Feb</v>
      </c>
    </row>
    <row r="227" spans="1:16" ht="15.75" customHeight="1">
      <c r="A227" s="2" t="s">
        <v>29</v>
      </c>
      <c r="B227" s="2">
        <v>1189833</v>
      </c>
      <c r="C227" s="3">
        <v>44242</v>
      </c>
      <c r="D227" s="2" t="s">
        <v>26</v>
      </c>
      <c r="E227" s="2" t="s">
        <v>27</v>
      </c>
      <c r="F227" s="2" t="s">
        <v>30</v>
      </c>
      <c r="G227" s="2" t="s">
        <v>18</v>
      </c>
      <c r="H227" s="44">
        <v>0.45</v>
      </c>
      <c r="I227" s="44">
        <f>ROUND(Table1[[#This Row],[Price per Unit]],2)</f>
        <v>0.45</v>
      </c>
      <c r="J227" s="4">
        <v>5250</v>
      </c>
      <c r="K227" s="5">
        <f t="shared" si="0"/>
        <v>2362.5</v>
      </c>
      <c r="L227" s="5">
        <f t="shared" si="1"/>
        <v>826.875</v>
      </c>
      <c r="M227" s="6">
        <v>0.35</v>
      </c>
      <c r="N227">
        <f t="shared" si="8"/>
        <v>2021</v>
      </c>
      <c r="O227">
        <f t="shared" si="9"/>
        <v>2</v>
      </c>
      <c r="P227" s="49" t="str">
        <f>TEXT(DATE(Table1[[#This Row],[Year]],Table1[[#This Row],[Month]],1),"mmm")</f>
        <v>Feb</v>
      </c>
    </row>
    <row r="228" spans="1:16" ht="15.75" customHeight="1">
      <c r="A228" s="2" t="s">
        <v>29</v>
      </c>
      <c r="B228" s="2">
        <v>1189833</v>
      </c>
      <c r="C228" s="3">
        <v>44242</v>
      </c>
      <c r="D228" s="2" t="s">
        <v>26</v>
      </c>
      <c r="E228" s="2" t="s">
        <v>27</v>
      </c>
      <c r="F228" s="2" t="s">
        <v>30</v>
      </c>
      <c r="G228" s="2" t="s">
        <v>19</v>
      </c>
      <c r="H228" s="44">
        <v>0.5</v>
      </c>
      <c r="I228" s="44">
        <f>ROUND(Table1[[#This Row],[Price per Unit]],2)</f>
        <v>0.5</v>
      </c>
      <c r="J228" s="4">
        <v>4500</v>
      </c>
      <c r="K228" s="5">
        <f t="shared" si="0"/>
        <v>2250</v>
      </c>
      <c r="L228" s="5">
        <f t="shared" si="1"/>
        <v>1237.5</v>
      </c>
      <c r="M228" s="6">
        <v>0.55000000000000004</v>
      </c>
      <c r="N228">
        <f t="shared" si="8"/>
        <v>2021</v>
      </c>
      <c r="O228">
        <f t="shared" si="9"/>
        <v>2</v>
      </c>
      <c r="P228" s="49" t="str">
        <f>TEXT(DATE(Table1[[#This Row],[Year]],Table1[[#This Row],[Month]],1),"mmm")</f>
        <v>Feb</v>
      </c>
    </row>
    <row r="229" spans="1:16" ht="15.75" customHeight="1">
      <c r="A229" s="2" t="s">
        <v>29</v>
      </c>
      <c r="B229" s="2">
        <v>1189833</v>
      </c>
      <c r="C229" s="3">
        <v>44242</v>
      </c>
      <c r="D229" s="2" t="s">
        <v>26</v>
      </c>
      <c r="E229" s="2" t="s">
        <v>27</v>
      </c>
      <c r="F229" s="2" t="s">
        <v>30</v>
      </c>
      <c r="G229" s="2" t="s">
        <v>20</v>
      </c>
      <c r="H229" s="44">
        <v>0.45</v>
      </c>
      <c r="I229" s="44">
        <f>ROUND(Table1[[#This Row],[Price per Unit]],2)</f>
        <v>0.45</v>
      </c>
      <c r="J229" s="4">
        <v>6500</v>
      </c>
      <c r="K229" s="5">
        <f t="shared" si="0"/>
        <v>2925</v>
      </c>
      <c r="L229" s="5">
        <f t="shared" si="1"/>
        <v>585</v>
      </c>
      <c r="M229" s="6">
        <v>0.2</v>
      </c>
      <c r="N229">
        <f t="shared" si="8"/>
        <v>2021</v>
      </c>
      <c r="O229">
        <f t="shared" si="9"/>
        <v>2</v>
      </c>
      <c r="P229" s="49" t="str">
        <f>TEXT(DATE(Table1[[#This Row],[Year]],Table1[[#This Row],[Month]],1),"mmm")</f>
        <v>Feb</v>
      </c>
    </row>
    <row r="230" spans="1:16" ht="15.75" customHeight="1">
      <c r="A230" s="2" t="s">
        <v>29</v>
      </c>
      <c r="B230" s="2">
        <v>1189833</v>
      </c>
      <c r="C230" s="3">
        <v>44269</v>
      </c>
      <c r="D230" s="2" t="s">
        <v>26</v>
      </c>
      <c r="E230" s="2" t="s">
        <v>27</v>
      </c>
      <c r="F230" s="2" t="s">
        <v>30</v>
      </c>
      <c r="G230" s="2" t="s">
        <v>15</v>
      </c>
      <c r="H230" s="44">
        <v>0.35</v>
      </c>
      <c r="I230" s="44">
        <f>ROUND(Table1[[#This Row],[Price per Unit]],2)</f>
        <v>0.35</v>
      </c>
      <c r="J230" s="4">
        <v>8000</v>
      </c>
      <c r="K230" s="5">
        <f t="shared" si="0"/>
        <v>2800</v>
      </c>
      <c r="L230" s="5">
        <f t="shared" si="1"/>
        <v>1120</v>
      </c>
      <c r="M230" s="6">
        <v>0.4</v>
      </c>
      <c r="N230">
        <f t="shared" si="8"/>
        <v>2021</v>
      </c>
      <c r="O230">
        <f t="shared" si="9"/>
        <v>3</v>
      </c>
      <c r="P230" s="49" t="str">
        <f>TEXT(DATE(Table1[[#This Row],[Year]],Table1[[#This Row],[Month]],1),"mmm")</f>
        <v>Mar</v>
      </c>
    </row>
    <row r="231" spans="1:16" ht="15.75" customHeight="1">
      <c r="A231" s="2" t="s">
        <v>29</v>
      </c>
      <c r="B231" s="2">
        <v>1189833</v>
      </c>
      <c r="C231" s="3">
        <v>44269</v>
      </c>
      <c r="D231" s="2" t="s">
        <v>26</v>
      </c>
      <c r="E231" s="2" t="s">
        <v>27</v>
      </c>
      <c r="F231" s="2" t="s">
        <v>30</v>
      </c>
      <c r="G231" s="2" t="s">
        <v>16</v>
      </c>
      <c r="H231" s="44">
        <v>0.45</v>
      </c>
      <c r="I231" s="44">
        <f>ROUND(Table1[[#This Row],[Price per Unit]],2)</f>
        <v>0.45</v>
      </c>
      <c r="J231" s="4">
        <v>6500</v>
      </c>
      <c r="K231" s="5">
        <f t="shared" si="0"/>
        <v>2925</v>
      </c>
      <c r="L231" s="5">
        <f t="shared" si="1"/>
        <v>731.25</v>
      </c>
      <c r="M231" s="6">
        <v>0.25</v>
      </c>
      <c r="N231">
        <f t="shared" si="8"/>
        <v>2021</v>
      </c>
      <c r="O231">
        <f t="shared" si="9"/>
        <v>3</v>
      </c>
      <c r="P231" s="49" t="str">
        <f>TEXT(DATE(Table1[[#This Row],[Year]],Table1[[#This Row],[Month]],1),"mmm")</f>
        <v>Mar</v>
      </c>
    </row>
    <row r="232" spans="1:16" ht="15.75" customHeight="1">
      <c r="A232" s="2" t="s">
        <v>29</v>
      </c>
      <c r="B232" s="2">
        <v>1189833</v>
      </c>
      <c r="C232" s="3">
        <v>44269</v>
      </c>
      <c r="D232" s="2" t="s">
        <v>26</v>
      </c>
      <c r="E232" s="2" t="s">
        <v>27</v>
      </c>
      <c r="F232" s="2" t="s">
        <v>30</v>
      </c>
      <c r="G232" s="2" t="s">
        <v>17</v>
      </c>
      <c r="H232" s="44">
        <v>0.45</v>
      </c>
      <c r="I232" s="44">
        <f>ROUND(Table1[[#This Row],[Price per Unit]],2)</f>
        <v>0.45</v>
      </c>
      <c r="J232" s="4">
        <v>6500</v>
      </c>
      <c r="K232" s="5">
        <f t="shared" si="0"/>
        <v>2925</v>
      </c>
      <c r="L232" s="5">
        <f t="shared" si="1"/>
        <v>1170</v>
      </c>
      <c r="M232" s="6">
        <v>0.4</v>
      </c>
      <c r="N232">
        <f t="shared" si="8"/>
        <v>2021</v>
      </c>
      <c r="O232">
        <f t="shared" si="9"/>
        <v>3</v>
      </c>
      <c r="P232" s="49" t="str">
        <f>TEXT(DATE(Table1[[#This Row],[Year]],Table1[[#This Row],[Month]],1),"mmm")</f>
        <v>Mar</v>
      </c>
    </row>
    <row r="233" spans="1:16" ht="15.75" customHeight="1">
      <c r="A233" s="2" t="s">
        <v>29</v>
      </c>
      <c r="B233" s="2">
        <v>1189833</v>
      </c>
      <c r="C233" s="3">
        <v>44269</v>
      </c>
      <c r="D233" s="2" t="s">
        <v>26</v>
      </c>
      <c r="E233" s="2" t="s">
        <v>27</v>
      </c>
      <c r="F233" s="2" t="s">
        <v>30</v>
      </c>
      <c r="G233" s="2" t="s">
        <v>18</v>
      </c>
      <c r="H233" s="44">
        <v>0.45</v>
      </c>
      <c r="I233" s="44">
        <f>ROUND(Table1[[#This Row],[Price per Unit]],2)</f>
        <v>0.45</v>
      </c>
      <c r="J233" s="4">
        <v>5500</v>
      </c>
      <c r="K233" s="5">
        <f t="shared" si="0"/>
        <v>2475</v>
      </c>
      <c r="L233" s="5">
        <f t="shared" si="1"/>
        <v>866.25</v>
      </c>
      <c r="M233" s="6">
        <v>0.35</v>
      </c>
      <c r="N233">
        <f t="shared" si="8"/>
        <v>2021</v>
      </c>
      <c r="O233">
        <f t="shared" si="9"/>
        <v>3</v>
      </c>
      <c r="P233" s="49" t="str">
        <f>TEXT(DATE(Table1[[#This Row],[Year]],Table1[[#This Row],[Month]],1),"mmm")</f>
        <v>Mar</v>
      </c>
    </row>
    <row r="234" spans="1:16" ht="15.75" customHeight="1">
      <c r="A234" s="2" t="s">
        <v>29</v>
      </c>
      <c r="B234" s="2">
        <v>1189833</v>
      </c>
      <c r="C234" s="3">
        <v>44269</v>
      </c>
      <c r="D234" s="2" t="s">
        <v>26</v>
      </c>
      <c r="E234" s="2" t="s">
        <v>27</v>
      </c>
      <c r="F234" s="2" t="s">
        <v>30</v>
      </c>
      <c r="G234" s="2" t="s">
        <v>19</v>
      </c>
      <c r="H234" s="44">
        <v>0.5</v>
      </c>
      <c r="I234" s="44">
        <f>ROUND(Table1[[#This Row],[Price per Unit]],2)</f>
        <v>0.5</v>
      </c>
      <c r="J234" s="4">
        <v>4250</v>
      </c>
      <c r="K234" s="5">
        <f t="shared" si="0"/>
        <v>2125</v>
      </c>
      <c r="L234" s="5">
        <f t="shared" si="1"/>
        <v>1168.75</v>
      </c>
      <c r="M234" s="6">
        <v>0.55000000000000004</v>
      </c>
      <c r="N234">
        <f t="shared" si="8"/>
        <v>2021</v>
      </c>
      <c r="O234">
        <f t="shared" si="9"/>
        <v>3</v>
      </c>
      <c r="P234" s="49" t="str">
        <f>TEXT(DATE(Table1[[#This Row],[Year]],Table1[[#This Row],[Month]],1),"mmm")</f>
        <v>Mar</v>
      </c>
    </row>
    <row r="235" spans="1:16" ht="15.75" customHeight="1">
      <c r="A235" s="2" t="s">
        <v>29</v>
      </c>
      <c r="B235" s="2">
        <v>1189833</v>
      </c>
      <c r="C235" s="3">
        <v>44269</v>
      </c>
      <c r="D235" s="2" t="s">
        <v>26</v>
      </c>
      <c r="E235" s="2" t="s">
        <v>27</v>
      </c>
      <c r="F235" s="2" t="s">
        <v>30</v>
      </c>
      <c r="G235" s="2" t="s">
        <v>20</v>
      </c>
      <c r="H235" s="44">
        <v>0.45</v>
      </c>
      <c r="I235" s="44">
        <f>ROUND(Table1[[#This Row],[Price per Unit]],2)</f>
        <v>0.45</v>
      </c>
      <c r="J235" s="4">
        <v>6250</v>
      </c>
      <c r="K235" s="5">
        <f t="shared" si="0"/>
        <v>2812.5</v>
      </c>
      <c r="L235" s="5">
        <f t="shared" si="1"/>
        <v>562.5</v>
      </c>
      <c r="M235" s="6">
        <v>0.2</v>
      </c>
      <c r="N235">
        <f t="shared" si="8"/>
        <v>2021</v>
      </c>
      <c r="O235">
        <f t="shared" si="9"/>
        <v>3</v>
      </c>
      <c r="P235" s="49" t="str">
        <f>TEXT(DATE(Table1[[#This Row],[Year]],Table1[[#This Row],[Month]],1),"mmm")</f>
        <v>Mar</v>
      </c>
    </row>
    <row r="236" spans="1:16" ht="15.75" customHeight="1">
      <c r="A236" s="2" t="s">
        <v>29</v>
      </c>
      <c r="B236" s="2">
        <v>1189833</v>
      </c>
      <c r="C236" s="3">
        <v>44301</v>
      </c>
      <c r="D236" s="2" t="s">
        <v>26</v>
      </c>
      <c r="E236" s="2" t="s">
        <v>27</v>
      </c>
      <c r="F236" s="2" t="s">
        <v>30</v>
      </c>
      <c r="G236" s="2" t="s">
        <v>15</v>
      </c>
      <c r="H236" s="44">
        <v>0.45</v>
      </c>
      <c r="I236" s="44">
        <f>ROUND(Table1[[#This Row],[Price per Unit]],2)</f>
        <v>0.45</v>
      </c>
      <c r="J236" s="4">
        <v>8000</v>
      </c>
      <c r="K236" s="5">
        <f t="shared" si="0"/>
        <v>3600</v>
      </c>
      <c r="L236" s="5">
        <f t="shared" si="1"/>
        <v>1440</v>
      </c>
      <c r="M236" s="6">
        <v>0.4</v>
      </c>
      <c r="N236">
        <f t="shared" si="8"/>
        <v>2021</v>
      </c>
      <c r="O236">
        <f t="shared" si="9"/>
        <v>4</v>
      </c>
      <c r="P236" s="49" t="str">
        <f>TEXT(DATE(Table1[[#This Row],[Year]],Table1[[#This Row],[Month]],1),"mmm")</f>
        <v>Apr</v>
      </c>
    </row>
    <row r="237" spans="1:16" ht="15.75" customHeight="1">
      <c r="A237" s="2" t="s">
        <v>29</v>
      </c>
      <c r="B237" s="2">
        <v>1189833</v>
      </c>
      <c r="C237" s="3">
        <v>44301</v>
      </c>
      <c r="D237" s="2" t="s">
        <v>26</v>
      </c>
      <c r="E237" s="2" t="s">
        <v>27</v>
      </c>
      <c r="F237" s="2" t="s">
        <v>30</v>
      </c>
      <c r="G237" s="2" t="s">
        <v>16</v>
      </c>
      <c r="H237" s="44">
        <v>0.5</v>
      </c>
      <c r="I237" s="44">
        <f>ROUND(Table1[[#This Row],[Price per Unit]],2)</f>
        <v>0.5</v>
      </c>
      <c r="J237" s="4">
        <v>6000</v>
      </c>
      <c r="K237" s="5">
        <f t="shared" si="0"/>
        <v>3000</v>
      </c>
      <c r="L237" s="5">
        <f t="shared" si="1"/>
        <v>750</v>
      </c>
      <c r="M237" s="6">
        <v>0.25</v>
      </c>
      <c r="N237">
        <f t="shared" si="8"/>
        <v>2021</v>
      </c>
      <c r="O237">
        <f t="shared" si="9"/>
        <v>4</v>
      </c>
      <c r="P237" s="49" t="str">
        <f>TEXT(DATE(Table1[[#This Row],[Year]],Table1[[#This Row],[Month]],1),"mmm")</f>
        <v>Apr</v>
      </c>
    </row>
    <row r="238" spans="1:16" ht="15.75" customHeight="1">
      <c r="A238" s="2" t="s">
        <v>29</v>
      </c>
      <c r="B238" s="2">
        <v>1189833</v>
      </c>
      <c r="C238" s="3">
        <v>44301</v>
      </c>
      <c r="D238" s="2" t="s">
        <v>26</v>
      </c>
      <c r="E238" s="2" t="s">
        <v>27</v>
      </c>
      <c r="F238" s="2" t="s">
        <v>30</v>
      </c>
      <c r="G238" s="2" t="s">
        <v>17</v>
      </c>
      <c r="H238" s="44">
        <v>0.5</v>
      </c>
      <c r="I238" s="44">
        <f>ROUND(Table1[[#This Row],[Price per Unit]],2)</f>
        <v>0.5</v>
      </c>
      <c r="J238" s="4">
        <v>6250</v>
      </c>
      <c r="K238" s="5">
        <f t="shared" si="0"/>
        <v>3125</v>
      </c>
      <c r="L238" s="5">
        <f t="shared" si="1"/>
        <v>1250</v>
      </c>
      <c r="M238" s="6">
        <v>0.4</v>
      </c>
      <c r="N238">
        <f t="shared" si="8"/>
        <v>2021</v>
      </c>
      <c r="O238">
        <f t="shared" si="9"/>
        <v>4</v>
      </c>
      <c r="P238" s="49" t="str">
        <f>TEXT(DATE(Table1[[#This Row],[Year]],Table1[[#This Row],[Month]],1),"mmm")</f>
        <v>Apr</v>
      </c>
    </row>
    <row r="239" spans="1:16" ht="15.75" customHeight="1">
      <c r="A239" s="2" t="s">
        <v>29</v>
      </c>
      <c r="B239" s="2">
        <v>1189833</v>
      </c>
      <c r="C239" s="3">
        <v>44301</v>
      </c>
      <c r="D239" s="2" t="s">
        <v>26</v>
      </c>
      <c r="E239" s="2" t="s">
        <v>27</v>
      </c>
      <c r="F239" s="2" t="s">
        <v>30</v>
      </c>
      <c r="G239" s="2" t="s">
        <v>18</v>
      </c>
      <c r="H239" s="44">
        <v>0.45</v>
      </c>
      <c r="I239" s="44">
        <f>ROUND(Table1[[#This Row],[Price per Unit]],2)</f>
        <v>0.45</v>
      </c>
      <c r="J239" s="4">
        <v>5250</v>
      </c>
      <c r="K239" s="5">
        <f t="shared" si="0"/>
        <v>2362.5</v>
      </c>
      <c r="L239" s="5">
        <f t="shared" si="1"/>
        <v>826.875</v>
      </c>
      <c r="M239" s="6">
        <v>0.35</v>
      </c>
      <c r="N239">
        <f t="shared" si="8"/>
        <v>2021</v>
      </c>
      <c r="O239">
        <f t="shared" si="9"/>
        <v>4</v>
      </c>
      <c r="P239" s="49" t="str">
        <f>TEXT(DATE(Table1[[#This Row],[Year]],Table1[[#This Row],[Month]],1),"mmm")</f>
        <v>Apr</v>
      </c>
    </row>
    <row r="240" spans="1:16" ht="15.75" customHeight="1">
      <c r="A240" s="2" t="s">
        <v>29</v>
      </c>
      <c r="B240" s="2">
        <v>1189833</v>
      </c>
      <c r="C240" s="3">
        <v>44301</v>
      </c>
      <c r="D240" s="2" t="s">
        <v>26</v>
      </c>
      <c r="E240" s="2" t="s">
        <v>27</v>
      </c>
      <c r="F240" s="2" t="s">
        <v>30</v>
      </c>
      <c r="G240" s="2" t="s">
        <v>19</v>
      </c>
      <c r="H240" s="44">
        <v>0.5</v>
      </c>
      <c r="I240" s="44">
        <f>ROUND(Table1[[#This Row],[Price per Unit]],2)</f>
        <v>0.5</v>
      </c>
      <c r="J240" s="4">
        <v>4250</v>
      </c>
      <c r="K240" s="5">
        <f t="shared" si="0"/>
        <v>2125</v>
      </c>
      <c r="L240" s="5">
        <f t="shared" si="1"/>
        <v>1168.75</v>
      </c>
      <c r="M240" s="6">
        <v>0.55000000000000004</v>
      </c>
      <c r="N240">
        <f t="shared" si="8"/>
        <v>2021</v>
      </c>
      <c r="O240">
        <f t="shared" si="9"/>
        <v>4</v>
      </c>
      <c r="P240" s="49" t="str">
        <f>TEXT(DATE(Table1[[#This Row],[Year]],Table1[[#This Row],[Month]],1),"mmm")</f>
        <v>Apr</v>
      </c>
    </row>
    <row r="241" spans="1:16" ht="15.75" customHeight="1">
      <c r="A241" s="2" t="s">
        <v>29</v>
      </c>
      <c r="B241" s="2">
        <v>1189833</v>
      </c>
      <c r="C241" s="3">
        <v>44301</v>
      </c>
      <c r="D241" s="2" t="s">
        <v>26</v>
      </c>
      <c r="E241" s="2" t="s">
        <v>27</v>
      </c>
      <c r="F241" s="2" t="s">
        <v>30</v>
      </c>
      <c r="G241" s="2" t="s">
        <v>20</v>
      </c>
      <c r="H241" s="44">
        <v>0.65</v>
      </c>
      <c r="I241" s="44">
        <f>ROUND(Table1[[#This Row],[Price per Unit]],2)</f>
        <v>0.65</v>
      </c>
      <c r="J241" s="4">
        <v>6000</v>
      </c>
      <c r="K241" s="5">
        <f t="shared" si="0"/>
        <v>3900</v>
      </c>
      <c r="L241" s="5">
        <f t="shared" si="1"/>
        <v>780</v>
      </c>
      <c r="M241" s="6">
        <v>0.2</v>
      </c>
      <c r="N241">
        <f t="shared" si="8"/>
        <v>2021</v>
      </c>
      <c r="O241">
        <f t="shared" si="9"/>
        <v>4</v>
      </c>
      <c r="P241" s="49" t="str">
        <f>TEXT(DATE(Table1[[#This Row],[Year]],Table1[[#This Row],[Month]],1),"mmm")</f>
        <v>Apr</v>
      </c>
    </row>
    <row r="242" spans="1:16" ht="15.75" customHeight="1">
      <c r="A242" s="2" t="s">
        <v>29</v>
      </c>
      <c r="B242" s="2">
        <v>1189833</v>
      </c>
      <c r="C242" s="3">
        <v>44332</v>
      </c>
      <c r="D242" s="2" t="s">
        <v>26</v>
      </c>
      <c r="E242" s="2" t="s">
        <v>27</v>
      </c>
      <c r="F242" s="2" t="s">
        <v>30</v>
      </c>
      <c r="G242" s="2" t="s">
        <v>15</v>
      </c>
      <c r="H242" s="44">
        <v>0.45</v>
      </c>
      <c r="I242" s="44">
        <f>ROUND(Table1[[#This Row],[Price per Unit]],2)</f>
        <v>0.45</v>
      </c>
      <c r="J242" s="4">
        <v>8000</v>
      </c>
      <c r="K242" s="5">
        <f t="shared" si="0"/>
        <v>3600</v>
      </c>
      <c r="L242" s="5">
        <f t="shared" si="1"/>
        <v>1440</v>
      </c>
      <c r="M242" s="6">
        <v>0.4</v>
      </c>
      <c r="N242">
        <f t="shared" si="8"/>
        <v>2021</v>
      </c>
      <c r="O242">
        <f t="shared" si="9"/>
        <v>5</v>
      </c>
      <c r="P242" s="49" t="str">
        <f>TEXT(DATE(Table1[[#This Row],[Year]],Table1[[#This Row],[Month]],1),"mmm")</f>
        <v>May</v>
      </c>
    </row>
    <row r="243" spans="1:16" ht="15.75" customHeight="1">
      <c r="A243" s="2" t="s">
        <v>29</v>
      </c>
      <c r="B243" s="2">
        <v>1189833</v>
      </c>
      <c r="C243" s="3">
        <v>44332</v>
      </c>
      <c r="D243" s="2" t="s">
        <v>26</v>
      </c>
      <c r="E243" s="2" t="s">
        <v>27</v>
      </c>
      <c r="F243" s="2" t="s">
        <v>30</v>
      </c>
      <c r="G243" s="2" t="s">
        <v>16</v>
      </c>
      <c r="H243" s="44">
        <v>0.5</v>
      </c>
      <c r="I243" s="44">
        <f>ROUND(Table1[[#This Row],[Price per Unit]],2)</f>
        <v>0.5</v>
      </c>
      <c r="J243" s="4">
        <v>6500</v>
      </c>
      <c r="K243" s="5">
        <f t="shared" si="0"/>
        <v>3250</v>
      </c>
      <c r="L243" s="5">
        <f t="shared" si="1"/>
        <v>812.5</v>
      </c>
      <c r="M243" s="6">
        <v>0.25</v>
      </c>
      <c r="N243">
        <f t="shared" si="8"/>
        <v>2021</v>
      </c>
      <c r="O243">
        <f t="shared" si="9"/>
        <v>5</v>
      </c>
      <c r="P243" s="49" t="str">
        <f>TEXT(DATE(Table1[[#This Row],[Year]],Table1[[#This Row],[Month]],1),"mmm")</f>
        <v>May</v>
      </c>
    </row>
    <row r="244" spans="1:16" ht="15.75" customHeight="1">
      <c r="A244" s="2" t="s">
        <v>29</v>
      </c>
      <c r="B244" s="2">
        <v>1189833</v>
      </c>
      <c r="C244" s="3">
        <v>44332</v>
      </c>
      <c r="D244" s="2" t="s">
        <v>26</v>
      </c>
      <c r="E244" s="2" t="s">
        <v>27</v>
      </c>
      <c r="F244" s="2" t="s">
        <v>30</v>
      </c>
      <c r="G244" s="2" t="s">
        <v>17</v>
      </c>
      <c r="H244" s="44">
        <v>0.5</v>
      </c>
      <c r="I244" s="44">
        <f>ROUND(Table1[[#This Row],[Price per Unit]],2)</f>
        <v>0.5</v>
      </c>
      <c r="J244" s="4">
        <v>6500</v>
      </c>
      <c r="K244" s="5">
        <f t="shared" si="0"/>
        <v>3250</v>
      </c>
      <c r="L244" s="5">
        <f t="shared" si="1"/>
        <v>1300</v>
      </c>
      <c r="M244" s="6">
        <v>0.4</v>
      </c>
      <c r="N244">
        <f t="shared" si="8"/>
        <v>2021</v>
      </c>
      <c r="O244">
        <f t="shared" si="9"/>
        <v>5</v>
      </c>
      <c r="P244" s="49" t="str">
        <f>TEXT(DATE(Table1[[#This Row],[Year]],Table1[[#This Row],[Month]],1),"mmm")</f>
        <v>May</v>
      </c>
    </row>
    <row r="245" spans="1:16" ht="15.75" customHeight="1">
      <c r="A245" s="2" t="s">
        <v>29</v>
      </c>
      <c r="B245" s="2">
        <v>1189833</v>
      </c>
      <c r="C245" s="3">
        <v>44332</v>
      </c>
      <c r="D245" s="2" t="s">
        <v>26</v>
      </c>
      <c r="E245" s="2" t="s">
        <v>27</v>
      </c>
      <c r="F245" s="2" t="s">
        <v>30</v>
      </c>
      <c r="G245" s="2" t="s">
        <v>18</v>
      </c>
      <c r="H245" s="44">
        <v>0.45</v>
      </c>
      <c r="I245" s="44">
        <f>ROUND(Table1[[#This Row],[Price per Unit]],2)</f>
        <v>0.45</v>
      </c>
      <c r="J245" s="4">
        <v>5500</v>
      </c>
      <c r="K245" s="5">
        <f t="shared" si="0"/>
        <v>2475</v>
      </c>
      <c r="L245" s="5">
        <f t="shared" si="1"/>
        <v>866.25</v>
      </c>
      <c r="M245" s="6">
        <v>0.35</v>
      </c>
      <c r="N245">
        <f t="shared" si="8"/>
        <v>2021</v>
      </c>
      <c r="O245">
        <f t="shared" si="9"/>
        <v>5</v>
      </c>
      <c r="P245" s="49" t="str">
        <f>TEXT(DATE(Table1[[#This Row],[Year]],Table1[[#This Row],[Month]],1),"mmm")</f>
        <v>May</v>
      </c>
    </row>
    <row r="246" spans="1:16" ht="15.75" customHeight="1">
      <c r="A246" s="2" t="s">
        <v>29</v>
      </c>
      <c r="B246" s="2">
        <v>1189833</v>
      </c>
      <c r="C246" s="3">
        <v>44332</v>
      </c>
      <c r="D246" s="2" t="s">
        <v>26</v>
      </c>
      <c r="E246" s="2" t="s">
        <v>27</v>
      </c>
      <c r="F246" s="2" t="s">
        <v>30</v>
      </c>
      <c r="G246" s="2" t="s">
        <v>19</v>
      </c>
      <c r="H246" s="44">
        <v>0.5</v>
      </c>
      <c r="I246" s="44">
        <f>ROUND(Table1[[#This Row],[Price per Unit]],2)</f>
        <v>0.5</v>
      </c>
      <c r="J246" s="4">
        <v>4500</v>
      </c>
      <c r="K246" s="5">
        <f t="shared" si="0"/>
        <v>2250</v>
      </c>
      <c r="L246" s="5">
        <f t="shared" si="1"/>
        <v>1237.5</v>
      </c>
      <c r="M246" s="6">
        <v>0.55000000000000004</v>
      </c>
      <c r="N246">
        <f t="shared" si="8"/>
        <v>2021</v>
      </c>
      <c r="O246">
        <f t="shared" si="9"/>
        <v>5</v>
      </c>
      <c r="P246" s="49" t="str">
        <f>TEXT(DATE(Table1[[#This Row],[Year]],Table1[[#This Row],[Month]],1),"mmm")</f>
        <v>May</v>
      </c>
    </row>
    <row r="247" spans="1:16" ht="15.75" customHeight="1">
      <c r="A247" s="2" t="s">
        <v>29</v>
      </c>
      <c r="B247" s="2">
        <v>1189833</v>
      </c>
      <c r="C247" s="3">
        <v>44332</v>
      </c>
      <c r="D247" s="2" t="s">
        <v>26</v>
      </c>
      <c r="E247" s="2" t="s">
        <v>27</v>
      </c>
      <c r="F247" s="2" t="s">
        <v>30</v>
      </c>
      <c r="G247" s="2" t="s">
        <v>20</v>
      </c>
      <c r="H247" s="44">
        <v>0.65</v>
      </c>
      <c r="I247" s="44">
        <f>ROUND(Table1[[#This Row],[Price per Unit]],2)</f>
        <v>0.65</v>
      </c>
      <c r="J247" s="4">
        <v>6250</v>
      </c>
      <c r="K247" s="5">
        <f t="shared" si="0"/>
        <v>4062.5</v>
      </c>
      <c r="L247" s="5">
        <f t="shared" si="1"/>
        <v>812.5</v>
      </c>
      <c r="M247" s="6">
        <v>0.2</v>
      </c>
      <c r="N247">
        <f t="shared" si="8"/>
        <v>2021</v>
      </c>
      <c r="O247">
        <f t="shared" si="9"/>
        <v>5</v>
      </c>
      <c r="P247" s="49" t="str">
        <f>TEXT(DATE(Table1[[#This Row],[Year]],Table1[[#This Row],[Month]],1),"mmm")</f>
        <v>May</v>
      </c>
    </row>
    <row r="248" spans="1:16" ht="15.75" customHeight="1">
      <c r="A248" s="2" t="s">
        <v>29</v>
      </c>
      <c r="B248" s="2">
        <v>1189833</v>
      </c>
      <c r="C248" s="3">
        <v>44362</v>
      </c>
      <c r="D248" s="2" t="s">
        <v>26</v>
      </c>
      <c r="E248" s="2" t="s">
        <v>27</v>
      </c>
      <c r="F248" s="2" t="s">
        <v>30</v>
      </c>
      <c r="G248" s="2" t="s">
        <v>15</v>
      </c>
      <c r="H248" s="44">
        <v>0.45</v>
      </c>
      <c r="I248" s="44">
        <f>ROUND(Table1[[#This Row],[Price per Unit]],2)</f>
        <v>0.45</v>
      </c>
      <c r="J248" s="4">
        <v>9000</v>
      </c>
      <c r="K248" s="5">
        <f t="shared" si="0"/>
        <v>4050</v>
      </c>
      <c r="L248" s="5">
        <f t="shared" si="1"/>
        <v>1620</v>
      </c>
      <c r="M248" s="6">
        <v>0.4</v>
      </c>
      <c r="N248">
        <f t="shared" si="8"/>
        <v>2021</v>
      </c>
      <c r="O248">
        <f t="shared" si="9"/>
        <v>6</v>
      </c>
      <c r="P248" s="49" t="str">
        <f>TEXT(DATE(Table1[[#This Row],[Year]],Table1[[#This Row],[Month]],1),"mmm")</f>
        <v>Jun</v>
      </c>
    </row>
    <row r="249" spans="1:16" ht="15.75" customHeight="1">
      <c r="A249" s="2" t="s">
        <v>29</v>
      </c>
      <c r="B249" s="2">
        <v>1189833</v>
      </c>
      <c r="C249" s="3">
        <v>44362</v>
      </c>
      <c r="D249" s="2" t="s">
        <v>26</v>
      </c>
      <c r="E249" s="2" t="s">
        <v>27</v>
      </c>
      <c r="F249" s="2" t="s">
        <v>30</v>
      </c>
      <c r="G249" s="2" t="s">
        <v>16</v>
      </c>
      <c r="H249" s="44">
        <v>0.5</v>
      </c>
      <c r="I249" s="44">
        <f>ROUND(Table1[[#This Row],[Price per Unit]],2)</f>
        <v>0.5</v>
      </c>
      <c r="J249" s="4">
        <v>7500</v>
      </c>
      <c r="K249" s="5">
        <f t="shared" si="0"/>
        <v>3750</v>
      </c>
      <c r="L249" s="5">
        <f t="shared" si="1"/>
        <v>937.5</v>
      </c>
      <c r="M249" s="6">
        <v>0.25</v>
      </c>
      <c r="N249">
        <f t="shared" si="8"/>
        <v>2021</v>
      </c>
      <c r="O249">
        <f t="shared" si="9"/>
        <v>6</v>
      </c>
      <c r="P249" s="49" t="str">
        <f>TEXT(DATE(Table1[[#This Row],[Year]],Table1[[#This Row],[Month]],1),"mmm")</f>
        <v>Jun</v>
      </c>
    </row>
    <row r="250" spans="1:16" ht="15.75" customHeight="1">
      <c r="A250" s="2" t="s">
        <v>29</v>
      </c>
      <c r="B250" s="2">
        <v>1189833</v>
      </c>
      <c r="C250" s="3">
        <v>44362</v>
      </c>
      <c r="D250" s="2" t="s">
        <v>26</v>
      </c>
      <c r="E250" s="2" t="s">
        <v>27</v>
      </c>
      <c r="F250" s="2" t="s">
        <v>30</v>
      </c>
      <c r="G250" s="2" t="s">
        <v>17</v>
      </c>
      <c r="H250" s="44">
        <v>0.5</v>
      </c>
      <c r="I250" s="44">
        <f>ROUND(Table1[[#This Row],[Price per Unit]],2)</f>
        <v>0.5</v>
      </c>
      <c r="J250" s="4">
        <v>7500</v>
      </c>
      <c r="K250" s="5">
        <f t="shared" si="0"/>
        <v>3750</v>
      </c>
      <c r="L250" s="5">
        <f t="shared" si="1"/>
        <v>1500</v>
      </c>
      <c r="M250" s="6">
        <v>0.4</v>
      </c>
      <c r="N250">
        <f t="shared" si="8"/>
        <v>2021</v>
      </c>
      <c r="O250">
        <f t="shared" si="9"/>
        <v>6</v>
      </c>
      <c r="P250" s="49" t="str">
        <f>TEXT(DATE(Table1[[#This Row],[Year]],Table1[[#This Row],[Month]],1),"mmm")</f>
        <v>Jun</v>
      </c>
    </row>
    <row r="251" spans="1:16" ht="15.75" customHeight="1">
      <c r="A251" s="2" t="s">
        <v>29</v>
      </c>
      <c r="B251" s="2">
        <v>1189833</v>
      </c>
      <c r="C251" s="3">
        <v>44362</v>
      </c>
      <c r="D251" s="2" t="s">
        <v>26</v>
      </c>
      <c r="E251" s="2" t="s">
        <v>27</v>
      </c>
      <c r="F251" s="2" t="s">
        <v>30</v>
      </c>
      <c r="G251" s="2" t="s">
        <v>18</v>
      </c>
      <c r="H251" s="44">
        <v>0.45</v>
      </c>
      <c r="I251" s="44">
        <f>ROUND(Table1[[#This Row],[Price per Unit]],2)</f>
        <v>0.45</v>
      </c>
      <c r="J251" s="4">
        <v>6250</v>
      </c>
      <c r="K251" s="5">
        <f t="shared" si="0"/>
        <v>2812.5</v>
      </c>
      <c r="L251" s="5">
        <f t="shared" si="1"/>
        <v>984.37499999999989</v>
      </c>
      <c r="M251" s="6">
        <v>0.35</v>
      </c>
      <c r="N251">
        <f t="shared" si="8"/>
        <v>2021</v>
      </c>
      <c r="O251">
        <f t="shared" si="9"/>
        <v>6</v>
      </c>
      <c r="P251" s="49" t="str">
        <f>TEXT(DATE(Table1[[#This Row],[Year]],Table1[[#This Row],[Month]],1),"mmm")</f>
        <v>Jun</v>
      </c>
    </row>
    <row r="252" spans="1:16" ht="15.75" customHeight="1">
      <c r="A252" s="2" t="s">
        <v>29</v>
      </c>
      <c r="B252" s="2">
        <v>1189833</v>
      </c>
      <c r="C252" s="3">
        <v>44362</v>
      </c>
      <c r="D252" s="2" t="s">
        <v>26</v>
      </c>
      <c r="E252" s="2" t="s">
        <v>27</v>
      </c>
      <c r="F252" s="2" t="s">
        <v>30</v>
      </c>
      <c r="G252" s="2" t="s">
        <v>19</v>
      </c>
      <c r="H252" s="44">
        <v>0.5</v>
      </c>
      <c r="I252" s="44">
        <f>ROUND(Table1[[#This Row],[Price per Unit]],2)</f>
        <v>0.5</v>
      </c>
      <c r="J252" s="4">
        <v>5000</v>
      </c>
      <c r="K252" s="5">
        <f t="shared" si="0"/>
        <v>2500</v>
      </c>
      <c r="L252" s="5">
        <f t="shared" si="1"/>
        <v>1375</v>
      </c>
      <c r="M252" s="6">
        <v>0.55000000000000004</v>
      </c>
      <c r="N252">
        <f t="shared" si="8"/>
        <v>2021</v>
      </c>
      <c r="O252">
        <f t="shared" si="9"/>
        <v>6</v>
      </c>
      <c r="P252" s="49" t="str">
        <f>TEXT(DATE(Table1[[#This Row],[Year]],Table1[[#This Row],[Month]],1),"mmm")</f>
        <v>Jun</v>
      </c>
    </row>
    <row r="253" spans="1:16" ht="15.75" customHeight="1">
      <c r="A253" s="2" t="s">
        <v>29</v>
      </c>
      <c r="B253" s="2">
        <v>1189833</v>
      </c>
      <c r="C253" s="3">
        <v>44362</v>
      </c>
      <c r="D253" s="2" t="s">
        <v>26</v>
      </c>
      <c r="E253" s="2" t="s">
        <v>27</v>
      </c>
      <c r="F253" s="2" t="s">
        <v>30</v>
      </c>
      <c r="G253" s="2" t="s">
        <v>20</v>
      </c>
      <c r="H253" s="44">
        <v>0.65</v>
      </c>
      <c r="I253" s="44">
        <f>ROUND(Table1[[#This Row],[Price per Unit]],2)</f>
        <v>0.65</v>
      </c>
      <c r="J253" s="4">
        <v>8000</v>
      </c>
      <c r="K253" s="5">
        <f t="shared" si="0"/>
        <v>5200</v>
      </c>
      <c r="L253" s="5">
        <f t="shared" si="1"/>
        <v>1040</v>
      </c>
      <c r="M253" s="6">
        <v>0.2</v>
      </c>
      <c r="N253">
        <f t="shared" si="8"/>
        <v>2021</v>
      </c>
      <c r="O253">
        <f t="shared" si="9"/>
        <v>6</v>
      </c>
      <c r="P253" s="49" t="str">
        <f>TEXT(DATE(Table1[[#This Row],[Year]],Table1[[#This Row],[Month]],1),"mmm")</f>
        <v>Jun</v>
      </c>
    </row>
    <row r="254" spans="1:16" ht="15.75" customHeight="1">
      <c r="A254" s="2" t="s">
        <v>29</v>
      </c>
      <c r="B254" s="2">
        <v>1189833</v>
      </c>
      <c r="C254" s="3">
        <v>44391</v>
      </c>
      <c r="D254" s="2" t="s">
        <v>26</v>
      </c>
      <c r="E254" s="2" t="s">
        <v>27</v>
      </c>
      <c r="F254" s="2" t="s">
        <v>30</v>
      </c>
      <c r="G254" s="2" t="s">
        <v>15</v>
      </c>
      <c r="H254" s="44">
        <v>0.45</v>
      </c>
      <c r="I254" s="44">
        <f>ROUND(Table1[[#This Row],[Price per Unit]],2)</f>
        <v>0.45</v>
      </c>
      <c r="J254" s="4">
        <v>9500</v>
      </c>
      <c r="K254" s="5">
        <f t="shared" si="0"/>
        <v>4275</v>
      </c>
      <c r="L254" s="5">
        <f t="shared" si="1"/>
        <v>1710</v>
      </c>
      <c r="M254" s="6">
        <v>0.4</v>
      </c>
      <c r="N254">
        <f t="shared" si="8"/>
        <v>2021</v>
      </c>
      <c r="O254">
        <f t="shared" si="9"/>
        <v>7</v>
      </c>
      <c r="P254" s="49" t="str">
        <f>TEXT(DATE(Table1[[#This Row],[Year]],Table1[[#This Row],[Month]],1),"mmm")</f>
        <v>Jul</v>
      </c>
    </row>
    <row r="255" spans="1:16" ht="15.75" customHeight="1">
      <c r="A255" s="2" t="s">
        <v>29</v>
      </c>
      <c r="B255" s="2">
        <v>1189833</v>
      </c>
      <c r="C255" s="3">
        <v>44391</v>
      </c>
      <c r="D255" s="2" t="s">
        <v>26</v>
      </c>
      <c r="E255" s="2" t="s">
        <v>27</v>
      </c>
      <c r="F255" s="2" t="s">
        <v>30</v>
      </c>
      <c r="G255" s="2" t="s">
        <v>16</v>
      </c>
      <c r="H255" s="44">
        <v>0.5</v>
      </c>
      <c r="I255" s="44">
        <f>ROUND(Table1[[#This Row],[Price per Unit]],2)</f>
        <v>0.5</v>
      </c>
      <c r="J255" s="4">
        <v>8000</v>
      </c>
      <c r="K255" s="5">
        <f t="shared" si="0"/>
        <v>4000</v>
      </c>
      <c r="L255" s="5">
        <f t="shared" si="1"/>
        <v>1000</v>
      </c>
      <c r="M255" s="6">
        <v>0.25</v>
      </c>
      <c r="N255">
        <f t="shared" si="8"/>
        <v>2021</v>
      </c>
      <c r="O255">
        <f t="shared" si="9"/>
        <v>7</v>
      </c>
      <c r="P255" s="49" t="str">
        <f>TEXT(DATE(Table1[[#This Row],[Year]],Table1[[#This Row],[Month]],1),"mmm")</f>
        <v>Jul</v>
      </c>
    </row>
    <row r="256" spans="1:16" ht="15.75" customHeight="1">
      <c r="A256" s="2" t="s">
        <v>29</v>
      </c>
      <c r="B256" s="2">
        <v>1189833</v>
      </c>
      <c r="C256" s="3">
        <v>44391</v>
      </c>
      <c r="D256" s="2" t="s">
        <v>26</v>
      </c>
      <c r="E256" s="2" t="s">
        <v>27</v>
      </c>
      <c r="F256" s="2" t="s">
        <v>30</v>
      </c>
      <c r="G256" s="2" t="s">
        <v>17</v>
      </c>
      <c r="H256" s="44">
        <v>0.5</v>
      </c>
      <c r="I256" s="44">
        <f>ROUND(Table1[[#This Row],[Price per Unit]],2)</f>
        <v>0.5</v>
      </c>
      <c r="J256" s="4">
        <v>7500</v>
      </c>
      <c r="K256" s="5">
        <f t="shared" si="0"/>
        <v>3750</v>
      </c>
      <c r="L256" s="5">
        <f t="shared" si="1"/>
        <v>1500</v>
      </c>
      <c r="M256" s="6">
        <v>0.4</v>
      </c>
      <c r="N256">
        <f t="shared" si="8"/>
        <v>2021</v>
      </c>
      <c r="O256">
        <f t="shared" si="9"/>
        <v>7</v>
      </c>
      <c r="P256" s="49" t="str">
        <f>TEXT(DATE(Table1[[#This Row],[Year]],Table1[[#This Row],[Month]],1),"mmm")</f>
        <v>Jul</v>
      </c>
    </row>
    <row r="257" spans="1:16" ht="15.75" customHeight="1">
      <c r="A257" s="2" t="s">
        <v>29</v>
      </c>
      <c r="B257" s="2">
        <v>1189833</v>
      </c>
      <c r="C257" s="3">
        <v>44391</v>
      </c>
      <c r="D257" s="2" t="s">
        <v>26</v>
      </c>
      <c r="E257" s="2" t="s">
        <v>27</v>
      </c>
      <c r="F257" s="2" t="s">
        <v>30</v>
      </c>
      <c r="G257" s="2" t="s">
        <v>18</v>
      </c>
      <c r="H257" s="44">
        <v>0.45</v>
      </c>
      <c r="I257" s="44">
        <f>ROUND(Table1[[#This Row],[Price per Unit]],2)</f>
        <v>0.45</v>
      </c>
      <c r="J257" s="4">
        <v>6500</v>
      </c>
      <c r="K257" s="5">
        <f t="shared" ref="K257:K511" si="10">H257*J257</f>
        <v>2925</v>
      </c>
      <c r="L257" s="5">
        <f t="shared" ref="L257:L511" si="11">K257*M257</f>
        <v>1023.7499999999999</v>
      </c>
      <c r="M257" s="6">
        <v>0.35</v>
      </c>
      <c r="N257">
        <f t="shared" si="8"/>
        <v>2021</v>
      </c>
      <c r="O257">
        <f t="shared" si="9"/>
        <v>7</v>
      </c>
      <c r="P257" s="49" t="str">
        <f>TEXT(DATE(Table1[[#This Row],[Year]],Table1[[#This Row],[Month]],1),"mmm")</f>
        <v>Jul</v>
      </c>
    </row>
    <row r="258" spans="1:16" ht="15.75" customHeight="1">
      <c r="A258" s="2" t="s">
        <v>29</v>
      </c>
      <c r="B258" s="2">
        <v>1189833</v>
      </c>
      <c r="C258" s="3">
        <v>44391</v>
      </c>
      <c r="D258" s="2" t="s">
        <v>26</v>
      </c>
      <c r="E258" s="2" t="s">
        <v>27</v>
      </c>
      <c r="F258" s="2" t="s">
        <v>30</v>
      </c>
      <c r="G258" s="2" t="s">
        <v>19</v>
      </c>
      <c r="H258" s="44">
        <v>0.5</v>
      </c>
      <c r="I258" s="44">
        <f>ROUND(Table1[[#This Row],[Price per Unit]],2)</f>
        <v>0.5</v>
      </c>
      <c r="J258" s="4">
        <v>7000</v>
      </c>
      <c r="K258" s="5">
        <f t="shared" si="10"/>
        <v>3500</v>
      </c>
      <c r="L258" s="5">
        <f t="shared" si="11"/>
        <v>1925.0000000000002</v>
      </c>
      <c r="M258" s="6">
        <v>0.55000000000000004</v>
      </c>
      <c r="N258">
        <f t="shared" si="8"/>
        <v>2021</v>
      </c>
      <c r="O258">
        <f t="shared" si="9"/>
        <v>7</v>
      </c>
      <c r="P258" s="49" t="str">
        <f>TEXT(DATE(Table1[[#This Row],[Year]],Table1[[#This Row],[Month]],1),"mmm")</f>
        <v>Jul</v>
      </c>
    </row>
    <row r="259" spans="1:16" ht="15.75" customHeight="1">
      <c r="A259" s="2" t="s">
        <v>29</v>
      </c>
      <c r="B259" s="2">
        <v>1189833</v>
      </c>
      <c r="C259" s="3">
        <v>44391</v>
      </c>
      <c r="D259" s="2" t="s">
        <v>26</v>
      </c>
      <c r="E259" s="2" t="s">
        <v>27</v>
      </c>
      <c r="F259" s="2" t="s">
        <v>30</v>
      </c>
      <c r="G259" s="2" t="s">
        <v>20</v>
      </c>
      <c r="H259" s="44">
        <v>0.65</v>
      </c>
      <c r="I259" s="44">
        <f>ROUND(Table1[[#This Row],[Price per Unit]],2)</f>
        <v>0.65</v>
      </c>
      <c r="J259" s="4">
        <v>7000</v>
      </c>
      <c r="K259" s="5">
        <f t="shared" si="10"/>
        <v>4550</v>
      </c>
      <c r="L259" s="5">
        <f t="shared" si="11"/>
        <v>910</v>
      </c>
      <c r="M259" s="6">
        <v>0.2</v>
      </c>
      <c r="N259">
        <f t="shared" ref="N259:N322" si="12">YEAR(C259)</f>
        <v>2021</v>
      </c>
      <c r="O259">
        <f t="shared" ref="O259:O322" si="13">MONTH(C259)</f>
        <v>7</v>
      </c>
      <c r="P259" s="49" t="str">
        <f>TEXT(DATE(Table1[[#This Row],[Year]],Table1[[#This Row],[Month]],1),"mmm")</f>
        <v>Jul</v>
      </c>
    </row>
    <row r="260" spans="1:16" ht="15.75" customHeight="1">
      <c r="A260" s="2" t="s">
        <v>29</v>
      </c>
      <c r="B260" s="2">
        <v>1189833</v>
      </c>
      <c r="C260" s="3">
        <v>44423</v>
      </c>
      <c r="D260" s="2" t="s">
        <v>26</v>
      </c>
      <c r="E260" s="2" t="s">
        <v>27</v>
      </c>
      <c r="F260" s="2" t="s">
        <v>30</v>
      </c>
      <c r="G260" s="2" t="s">
        <v>15</v>
      </c>
      <c r="H260" s="44">
        <v>0.5</v>
      </c>
      <c r="I260" s="44">
        <f>ROUND(Table1[[#This Row],[Price per Unit]],2)</f>
        <v>0.5</v>
      </c>
      <c r="J260" s="4">
        <v>9000</v>
      </c>
      <c r="K260" s="5">
        <f t="shared" si="10"/>
        <v>4500</v>
      </c>
      <c r="L260" s="5">
        <f t="shared" si="11"/>
        <v>1800</v>
      </c>
      <c r="M260" s="6">
        <v>0.4</v>
      </c>
      <c r="N260">
        <f t="shared" si="12"/>
        <v>2021</v>
      </c>
      <c r="O260">
        <f t="shared" si="13"/>
        <v>8</v>
      </c>
      <c r="P260" s="49" t="str">
        <f>TEXT(DATE(Table1[[#This Row],[Year]],Table1[[#This Row],[Month]],1),"mmm")</f>
        <v>Aug</v>
      </c>
    </row>
    <row r="261" spans="1:16" ht="15.75" customHeight="1">
      <c r="A261" s="2" t="s">
        <v>29</v>
      </c>
      <c r="B261" s="2">
        <v>1189833</v>
      </c>
      <c r="C261" s="3">
        <v>44423</v>
      </c>
      <c r="D261" s="2" t="s">
        <v>26</v>
      </c>
      <c r="E261" s="2" t="s">
        <v>27</v>
      </c>
      <c r="F261" s="2" t="s">
        <v>30</v>
      </c>
      <c r="G261" s="2" t="s">
        <v>16</v>
      </c>
      <c r="H261" s="44">
        <v>0.55000000000000004</v>
      </c>
      <c r="I261" s="44">
        <f>ROUND(Table1[[#This Row],[Price per Unit]],2)</f>
        <v>0.55000000000000004</v>
      </c>
      <c r="J261" s="4">
        <v>8500</v>
      </c>
      <c r="K261" s="5">
        <f t="shared" si="10"/>
        <v>4675</v>
      </c>
      <c r="L261" s="5">
        <f t="shared" si="11"/>
        <v>1168.75</v>
      </c>
      <c r="M261" s="6">
        <v>0.25</v>
      </c>
      <c r="N261">
        <f t="shared" si="12"/>
        <v>2021</v>
      </c>
      <c r="O261">
        <f t="shared" si="13"/>
        <v>8</v>
      </c>
      <c r="P261" s="49" t="str">
        <f>TEXT(DATE(Table1[[#This Row],[Year]],Table1[[#This Row],[Month]],1),"mmm")</f>
        <v>Aug</v>
      </c>
    </row>
    <row r="262" spans="1:16" ht="15.75" customHeight="1">
      <c r="A262" s="2" t="s">
        <v>29</v>
      </c>
      <c r="B262" s="2">
        <v>1189833</v>
      </c>
      <c r="C262" s="3">
        <v>44423</v>
      </c>
      <c r="D262" s="2" t="s">
        <v>26</v>
      </c>
      <c r="E262" s="2" t="s">
        <v>27</v>
      </c>
      <c r="F262" s="2" t="s">
        <v>30</v>
      </c>
      <c r="G262" s="2" t="s">
        <v>17</v>
      </c>
      <c r="H262" s="44">
        <v>0.5</v>
      </c>
      <c r="I262" s="44">
        <f>ROUND(Table1[[#This Row],[Price per Unit]],2)</f>
        <v>0.5</v>
      </c>
      <c r="J262" s="4">
        <v>7250</v>
      </c>
      <c r="K262" s="5">
        <f t="shared" si="10"/>
        <v>3625</v>
      </c>
      <c r="L262" s="5">
        <f t="shared" si="11"/>
        <v>1450</v>
      </c>
      <c r="M262" s="6">
        <v>0.4</v>
      </c>
      <c r="N262">
        <f t="shared" si="12"/>
        <v>2021</v>
      </c>
      <c r="O262">
        <f t="shared" si="13"/>
        <v>8</v>
      </c>
      <c r="P262" s="49" t="str">
        <f>TEXT(DATE(Table1[[#This Row],[Year]],Table1[[#This Row],[Month]],1),"mmm")</f>
        <v>Aug</v>
      </c>
    </row>
    <row r="263" spans="1:16" ht="15.75" customHeight="1">
      <c r="A263" s="2" t="s">
        <v>29</v>
      </c>
      <c r="B263" s="2">
        <v>1189833</v>
      </c>
      <c r="C263" s="3">
        <v>44423</v>
      </c>
      <c r="D263" s="2" t="s">
        <v>26</v>
      </c>
      <c r="E263" s="2" t="s">
        <v>27</v>
      </c>
      <c r="F263" s="2" t="s">
        <v>30</v>
      </c>
      <c r="G263" s="2" t="s">
        <v>18</v>
      </c>
      <c r="H263" s="44">
        <v>0.5</v>
      </c>
      <c r="I263" s="44">
        <f>ROUND(Table1[[#This Row],[Price per Unit]],2)</f>
        <v>0.5</v>
      </c>
      <c r="J263" s="4">
        <v>6750</v>
      </c>
      <c r="K263" s="5">
        <f t="shared" si="10"/>
        <v>3375</v>
      </c>
      <c r="L263" s="5">
        <f t="shared" si="11"/>
        <v>1181.25</v>
      </c>
      <c r="M263" s="6">
        <v>0.35</v>
      </c>
      <c r="N263">
        <f t="shared" si="12"/>
        <v>2021</v>
      </c>
      <c r="O263">
        <f t="shared" si="13"/>
        <v>8</v>
      </c>
      <c r="P263" s="49" t="str">
        <f>TEXT(DATE(Table1[[#This Row],[Year]],Table1[[#This Row],[Month]],1),"mmm")</f>
        <v>Aug</v>
      </c>
    </row>
    <row r="264" spans="1:16" ht="15.75" customHeight="1">
      <c r="A264" s="2" t="s">
        <v>29</v>
      </c>
      <c r="B264" s="2">
        <v>1189833</v>
      </c>
      <c r="C264" s="3">
        <v>44423</v>
      </c>
      <c r="D264" s="2" t="s">
        <v>26</v>
      </c>
      <c r="E264" s="2" t="s">
        <v>27</v>
      </c>
      <c r="F264" s="2" t="s">
        <v>30</v>
      </c>
      <c r="G264" s="2" t="s">
        <v>19</v>
      </c>
      <c r="H264" s="44">
        <v>0.6</v>
      </c>
      <c r="I264" s="44">
        <f>ROUND(Table1[[#This Row],[Price per Unit]],2)</f>
        <v>0.6</v>
      </c>
      <c r="J264" s="4">
        <v>6750</v>
      </c>
      <c r="K264" s="5">
        <f t="shared" si="10"/>
        <v>4050</v>
      </c>
      <c r="L264" s="5">
        <f t="shared" si="11"/>
        <v>2227.5</v>
      </c>
      <c r="M264" s="6">
        <v>0.55000000000000004</v>
      </c>
      <c r="N264">
        <f t="shared" si="12"/>
        <v>2021</v>
      </c>
      <c r="O264">
        <f t="shared" si="13"/>
        <v>8</v>
      </c>
      <c r="P264" s="49" t="str">
        <f>TEXT(DATE(Table1[[#This Row],[Year]],Table1[[#This Row],[Month]],1),"mmm")</f>
        <v>Aug</v>
      </c>
    </row>
    <row r="265" spans="1:16" ht="15.75" customHeight="1">
      <c r="A265" s="2" t="s">
        <v>29</v>
      </c>
      <c r="B265" s="2">
        <v>1189833</v>
      </c>
      <c r="C265" s="3">
        <v>44423</v>
      </c>
      <c r="D265" s="2" t="s">
        <v>26</v>
      </c>
      <c r="E265" s="2" t="s">
        <v>27</v>
      </c>
      <c r="F265" s="2" t="s">
        <v>30</v>
      </c>
      <c r="G265" s="2" t="s">
        <v>20</v>
      </c>
      <c r="H265" s="44">
        <v>0.65</v>
      </c>
      <c r="I265" s="44">
        <f>ROUND(Table1[[#This Row],[Price per Unit]],2)</f>
        <v>0.65</v>
      </c>
      <c r="J265" s="4">
        <v>6500</v>
      </c>
      <c r="K265" s="5">
        <f t="shared" si="10"/>
        <v>4225</v>
      </c>
      <c r="L265" s="5">
        <f t="shared" si="11"/>
        <v>845</v>
      </c>
      <c r="M265" s="6">
        <v>0.2</v>
      </c>
      <c r="N265">
        <f t="shared" si="12"/>
        <v>2021</v>
      </c>
      <c r="O265">
        <f t="shared" si="13"/>
        <v>8</v>
      </c>
      <c r="P265" s="49" t="str">
        <f>TEXT(DATE(Table1[[#This Row],[Year]],Table1[[#This Row],[Month]],1),"mmm")</f>
        <v>Aug</v>
      </c>
    </row>
    <row r="266" spans="1:16" ht="15.75" customHeight="1">
      <c r="A266" s="2" t="s">
        <v>29</v>
      </c>
      <c r="B266" s="2">
        <v>1189833</v>
      </c>
      <c r="C266" s="3">
        <v>44455</v>
      </c>
      <c r="D266" s="2" t="s">
        <v>26</v>
      </c>
      <c r="E266" s="2" t="s">
        <v>27</v>
      </c>
      <c r="F266" s="2" t="s">
        <v>30</v>
      </c>
      <c r="G266" s="2" t="s">
        <v>15</v>
      </c>
      <c r="H266" s="44">
        <v>0.5</v>
      </c>
      <c r="I266" s="44">
        <f>ROUND(Table1[[#This Row],[Price per Unit]],2)</f>
        <v>0.5</v>
      </c>
      <c r="J266" s="4">
        <v>8500</v>
      </c>
      <c r="K266" s="5">
        <f t="shared" si="10"/>
        <v>4250</v>
      </c>
      <c r="L266" s="5">
        <f t="shared" si="11"/>
        <v>1700</v>
      </c>
      <c r="M266" s="6">
        <v>0.4</v>
      </c>
      <c r="N266">
        <f t="shared" si="12"/>
        <v>2021</v>
      </c>
      <c r="O266">
        <f t="shared" si="13"/>
        <v>9</v>
      </c>
      <c r="P266" s="49" t="str">
        <f>TEXT(DATE(Table1[[#This Row],[Year]],Table1[[#This Row],[Month]],1),"mmm")</f>
        <v>Sep</v>
      </c>
    </row>
    <row r="267" spans="1:16" ht="15.75" customHeight="1">
      <c r="A267" s="2" t="s">
        <v>29</v>
      </c>
      <c r="B267" s="2">
        <v>1189833</v>
      </c>
      <c r="C267" s="3">
        <v>44455</v>
      </c>
      <c r="D267" s="2" t="s">
        <v>26</v>
      </c>
      <c r="E267" s="2" t="s">
        <v>27</v>
      </c>
      <c r="F267" s="2" t="s">
        <v>30</v>
      </c>
      <c r="G267" s="2" t="s">
        <v>16</v>
      </c>
      <c r="H267" s="44">
        <v>0.55000000000000004</v>
      </c>
      <c r="I267" s="44">
        <f>ROUND(Table1[[#This Row],[Price per Unit]],2)</f>
        <v>0.55000000000000004</v>
      </c>
      <c r="J267" s="4">
        <v>8500</v>
      </c>
      <c r="K267" s="5">
        <f t="shared" si="10"/>
        <v>4675</v>
      </c>
      <c r="L267" s="5">
        <f t="shared" si="11"/>
        <v>1168.75</v>
      </c>
      <c r="M267" s="6">
        <v>0.25</v>
      </c>
      <c r="N267">
        <f t="shared" si="12"/>
        <v>2021</v>
      </c>
      <c r="O267">
        <f t="shared" si="13"/>
        <v>9</v>
      </c>
      <c r="P267" s="49" t="str">
        <f>TEXT(DATE(Table1[[#This Row],[Year]],Table1[[#This Row],[Month]],1),"mmm")</f>
        <v>Sep</v>
      </c>
    </row>
    <row r="268" spans="1:16" ht="15.75" customHeight="1">
      <c r="A268" s="2" t="s">
        <v>29</v>
      </c>
      <c r="B268" s="2">
        <v>1189833</v>
      </c>
      <c r="C268" s="3">
        <v>44455</v>
      </c>
      <c r="D268" s="2" t="s">
        <v>26</v>
      </c>
      <c r="E268" s="2" t="s">
        <v>27</v>
      </c>
      <c r="F268" s="2" t="s">
        <v>30</v>
      </c>
      <c r="G268" s="2" t="s">
        <v>17</v>
      </c>
      <c r="H268" s="44">
        <v>0.5</v>
      </c>
      <c r="I268" s="44">
        <f>ROUND(Table1[[#This Row],[Price per Unit]],2)</f>
        <v>0.5</v>
      </c>
      <c r="J268" s="4">
        <v>7000</v>
      </c>
      <c r="K268" s="5">
        <f t="shared" si="10"/>
        <v>3500</v>
      </c>
      <c r="L268" s="5">
        <f t="shared" si="11"/>
        <v>1400</v>
      </c>
      <c r="M268" s="6">
        <v>0.4</v>
      </c>
      <c r="N268">
        <f t="shared" si="12"/>
        <v>2021</v>
      </c>
      <c r="O268">
        <f t="shared" si="13"/>
        <v>9</v>
      </c>
      <c r="P268" s="49" t="str">
        <f>TEXT(DATE(Table1[[#This Row],[Year]],Table1[[#This Row],[Month]],1),"mmm")</f>
        <v>Sep</v>
      </c>
    </row>
    <row r="269" spans="1:16" ht="15.75" customHeight="1">
      <c r="A269" s="2" t="s">
        <v>29</v>
      </c>
      <c r="B269" s="2">
        <v>1189833</v>
      </c>
      <c r="C269" s="3">
        <v>44455</v>
      </c>
      <c r="D269" s="2" t="s">
        <v>26</v>
      </c>
      <c r="E269" s="2" t="s">
        <v>27</v>
      </c>
      <c r="F269" s="2" t="s">
        <v>30</v>
      </c>
      <c r="G269" s="2" t="s">
        <v>18</v>
      </c>
      <c r="H269" s="44">
        <v>0.5</v>
      </c>
      <c r="I269" s="44">
        <f>ROUND(Table1[[#This Row],[Price per Unit]],2)</f>
        <v>0.5</v>
      </c>
      <c r="J269" s="4">
        <v>6500</v>
      </c>
      <c r="K269" s="5">
        <f t="shared" si="10"/>
        <v>3250</v>
      </c>
      <c r="L269" s="5">
        <f t="shared" si="11"/>
        <v>1137.5</v>
      </c>
      <c r="M269" s="6">
        <v>0.35</v>
      </c>
      <c r="N269">
        <f t="shared" si="12"/>
        <v>2021</v>
      </c>
      <c r="O269">
        <f t="shared" si="13"/>
        <v>9</v>
      </c>
      <c r="P269" s="49" t="str">
        <f>TEXT(DATE(Table1[[#This Row],[Year]],Table1[[#This Row],[Month]],1),"mmm")</f>
        <v>Sep</v>
      </c>
    </row>
    <row r="270" spans="1:16" ht="15.75" customHeight="1">
      <c r="A270" s="2" t="s">
        <v>29</v>
      </c>
      <c r="B270" s="2">
        <v>1189833</v>
      </c>
      <c r="C270" s="3">
        <v>44455</v>
      </c>
      <c r="D270" s="2" t="s">
        <v>26</v>
      </c>
      <c r="E270" s="2" t="s">
        <v>27</v>
      </c>
      <c r="F270" s="2" t="s">
        <v>30</v>
      </c>
      <c r="G270" s="2" t="s">
        <v>19</v>
      </c>
      <c r="H270" s="44">
        <v>0.6</v>
      </c>
      <c r="I270" s="44">
        <f>ROUND(Table1[[#This Row],[Price per Unit]],2)</f>
        <v>0.6</v>
      </c>
      <c r="J270" s="4">
        <v>6500</v>
      </c>
      <c r="K270" s="5">
        <f t="shared" si="10"/>
        <v>3900</v>
      </c>
      <c r="L270" s="5">
        <f t="shared" si="11"/>
        <v>2145</v>
      </c>
      <c r="M270" s="6">
        <v>0.55000000000000004</v>
      </c>
      <c r="N270">
        <f t="shared" si="12"/>
        <v>2021</v>
      </c>
      <c r="O270">
        <f t="shared" si="13"/>
        <v>9</v>
      </c>
      <c r="P270" s="49" t="str">
        <f>TEXT(DATE(Table1[[#This Row],[Year]],Table1[[#This Row],[Month]],1),"mmm")</f>
        <v>Sep</v>
      </c>
    </row>
    <row r="271" spans="1:16" ht="15.75" customHeight="1">
      <c r="A271" s="2" t="s">
        <v>29</v>
      </c>
      <c r="B271" s="2">
        <v>1189833</v>
      </c>
      <c r="C271" s="3">
        <v>44455</v>
      </c>
      <c r="D271" s="2" t="s">
        <v>26</v>
      </c>
      <c r="E271" s="2" t="s">
        <v>27</v>
      </c>
      <c r="F271" s="2" t="s">
        <v>30</v>
      </c>
      <c r="G271" s="2" t="s">
        <v>20</v>
      </c>
      <c r="H271" s="44">
        <v>0.65</v>
      </c>
      <c r="I271" s="44">
        <f>ROUND(Table1[[#This Row],[Price per Unit]],2)</f>
        <v>0.65</v>
      </c>
      <c r="J271" s="4">
        <v>7000</v>
      </c>
      <c r="K271" s="5">
        <f t="shared" si="10"/>
        <v>4550</v>
      </c>
      <c r="L271" s="5">
        <f t="shared" si="11"/>
        <v>910</v>
      </c>
      <c r="M271" s="6">
        <v>0.2</v>
      </c>
      <c r="N271">
        <f t="shared" si="12"/>
        <v>2021</v>
      </c>
      <c r="O271">
        <f t="shared" si="13"/>
        <v>9</v>
      </c>
      <c r="P271" s="49" t="str">
        <f>TEXT(DATE(Table1[[#This Row],[Year]],Table1[[#This Row],[Month]],1),"mmm")</f>
        <v>Sep</v>
      </c>
    </row>
    <row r="272" spans="1:16" ht="15.75" customHeight="1">
      <c r="A272" s="2" t="s">
        <v>29</v>
      </c>
      <c r="B272" s="2">
        <v>1189833</v>
      </c>
      <c r="C272" s="3">
        <v>44484</v>
      </c>
      <c r="D272" s="2" t="s">
        <v>26</v>
      </c>
      <c r="E272" s="2" t="s">
        <v>27</v>
      </c>
      <c r="F272" s="2" t="s">
        <v>30</v>
      </c>
      <c r="G272" s="2" t="s">
        <v>15</v>
      </c>
      <c r="H272" s="44">
        <v>0.5</v>
      </c>
      <c r="I272" s="44">
        <f>ROUND(Table1[[#This Row],[Price per Unit]],2)</f>
        <v>0.5</v>
      </c>
      <c r="J272" s="4">
        <v>8000</v>
      </c>
      <c r="K272" s="5">
        <f t="shared" si="10"/>
        <v>4000</v>
      </c>
      <c r="L272" s="5">
        <f t="shared" si="11"/>
        <v>1600</v>
      </c>
      <c r="M272" s="6">
        <v>0.4</v>
      </c>
      <c r="N272">
        <f t="shared" si="12"/>
        <v>2021</v>
      </c>
      <c r="O272">
        <f t="shared" si="13"/>
        <v>10</v>
      </c>
      <c r="P272" s="49" t="str">
        <f>TEXT(DATE(Table1[[#This Row],[Year]],Table1[[#This Row],[Month]],1),"mmm")</f>
        <v>Oct</v>
      </c>
    </row>
    <row r="273" spans="1:16" ht="15.75" customHeight="1">
      <c r="A273" s="2" t="s">
        <v>29</v>
      </c>
      <c r="B273" s="2">
        <v>1189833</v>
      </c>
      <c r="C273" s="3">
        <v>44484</v>
      </c>
      <c r="D273" s="2" t="s">
        <v>26</v>
      </c>
      <c r="E273" s="2" t="s">
        <v>27</v>
      </c>
      <c r="F273" s="2" t="s">
        <v>30</v>
      </c>
      <c r="G273" s="2" t="s">
        <v>16</v>
      </c>
      <c r="H273" s="44">
        <v>0.55000000000000004</v>
      </c>
      <c r="I273" s="44">
        <f>ROUND(Table1[[#This Row],[Price per Unit]],2)</f>
        <v>0.55000000000000004</v>
      </c>
      <c r="J273" s="4">
        <v>8000</v>
      </c>
      <c r="K273" s="5">
        <f t="shared" si="10"/>
        <v>4400</v>
      </c>
      <c r="L273" s="5">
        <f t="shared" si="11"/>
        <v>1100</v>
      </c>
      <c r="M273" s="6">
        <v>0.25</v>
      </c>
      <c r="N273">
        <f t="shared" si="12"/>
        <v>2021</v>
      </c>
      <c r="O273">
        <f t="shared" si="13"/>
        <v>10</v>
      </c>
      <c r="P273" s="49" t="str">
        <f>TEXT(DATE(Table1[[#This Row],[Year]],Table1[[#This Row],[Month]],1),"mmm")</f>
        <v>Oct</v>
      </c>
    </row>
    <row r="274" spans="1:16" ht="15.75" customHeight="1">
      <c r="A274" s="2" t="s">
        <v>29</v>
      </c>
      <c r="B274" s="2">
        <v>1189833</v>
      </c>
      <c r="C274" s="3">
        <v>44484</v>
      </c>
      <c r="D274" s="2" t="s">
        <v>26</v>
      </c>
      <c r="E274" s="2" t="s">
        <v>27</v>
      </c>
      <c r="F274" s="2" t="s">
        <v>30</v>
      </c>
      <c r="G274" s="2" t="s">
        <v>17</v>
      </c>
      <c r="H274" s="44">
        <v>0.5</v>
      </c>
      <c r="I274" s="44">
        <f>ROUND(Table1[[#This Row],[Price per Unit]],2)</f>
        <v>0.5</v>
      </c>
      <c r="J274" s="4">
        <v>6500</v>
      </c>
      <c r="K274" s="5">
        <f t="shared" si="10"/>
        <v>3250</v>
      </c>
      <c r="L274" s="5">
        <f t="shared" si="11"/>
        <v>1300</v>
      </c>
      <c r="M274" s="6">
        <v>0.4</v>
      </c>
      <c r="N274">
        <f t="shared" si="12"/>
        <v>2021</v>
      </c>
      <c r="O274">
        <f t="shared" si="13"/>
        <v>10</v>
      </c>
      <c r="P274" s="49" t="str">
        <f>TEXT(DATE(Table1[[#This Row],[Year]],Table1[[#This Row],[Month]],1),"mmm")</f>
        <v>Oct</v>
      </c>
    </row>
    <row r="275" spans="1:16" ht="15.75" customHeight="1">
      <c r="A275" s="2" t="s">
        <v>29</v>
      </c>
      <c r="B275" s="2">
        <v>1189833</v>
      </c>
      <c r="C275" s="3">
        <v>44484</v>
      </c>
      <c r="D275" s="2" t="s">
        <v>26</v>
      </c>
      <c r="E275" s="2" t="s">
        <v>27</v>
      </c>
      <c r="F275" s="2" t="s">
        <v>30</v>
      </c>
      <c r="G275" s="2" t="s">
        <v>18</v>
      </c>
      <c r="H275" s="44">
        <v>0.5</v>
      </c>
      <c r="I275" s="44">
        <f>ROUND(Table1[[#This Row],[Price per Unit]],2)</f>
        <v>0.5</v>
      </c>
      <c r="J275" s="4">
        <v>6250</v>
      </c>
      <c r="K275" s="5">
        <f t="shared" si="10"/>
        <v>3125</v>
      </c>
      <c r="L275" s="5">
        <f t="shared" si="11"/>
        <v>1093.75</v>
      </c>
      <c r="M275" s="6">
        <v>0.35</v>
      </c>
      <c r="N275">
        <f t="shared" si="12"/>
        <v>2021</v>
      </c>
      <c r="O275">
        <f t="shared" si="13"/>
        <v>10</v>
      </c>
      <c r="P275" s="49" t="str">
        <f>TEXT(DATE(Table1[[#This Row],[Year]],Table1[[#This Row],[Month]],1),"mmm")</f>
        <v>Oct</v>
      </c>
    </row>
    <row r="276" spans="1:16" ht="15.75" customHeight="1">
      <c r="A276" s="2" t="s">
        <v>29</v>
      </c>
      <c r="B276" s="2">
        <v>1189833</v>
      </c>
      <c r="C276" s="3">
        <v>44484</v>
      </c>
      <c r="D276" s="2" t="s">
        <v>26</v>
      </c>
      <c r="E276" s="2" t="s">
        <v>27</v>
      </c>
      <c r="F276" s="2" t="s">
        <v>30</v>
      </c>
      <c r="G276" s="2" t="s">
        <v>19</v>
      </c>
      <c r="H276" s="44">
        <v>0.6</v>
      </c>
      <c r="I276" s="44">
        <f>ROUND(Table1[[#This Row],[Price per Unit]],2)</f>
        <v>0.6</v>
      </c>
      <c r="J276" s="4">
        <v>6000</v>
      </c>
      <c r="K276" s="5">
        <f t="shared" si="10"/>
        <v>3600</v>
      </c>
      <c r="L276" s="5">
        <f t="shared" si="11"/>
        <v>1980.0000000000002</v>
      </c>
      <c r="M276" s="6">
        <v>0.55000000000000004</v>
      </c>
      <c r="N276">
        <f t="shared" si="12"/>
        <v>2021</v>
      </c>
      <c r="O276">
        <f t="shared" si="13"/>
        <v>10</v>
      </c>
      <c r="P276" s="49" t="str">
        <f>TEXT(DATE(Table1[[#This Row],[Year]],Table1[[#This Row],[Month]],1),"mmm")</f>
        <v>Oct</v>
      </c>
    </row>
    <row r="277" spans="1:16" ht="15.75" customHeight="1">
      <c r="A277" s="2" t="s">
        <v>29</v>
      </c>
      <c r="B277" s="2">
        <v>1189833</v>
      </c>
      <c r="C277" s="3">
        <v>44484</v>
      </c>
      <c r="D277" s="2" t="s">
        <v>26</v>
      </c>
      <c r="E277" s="2" t="s">
        <v>27</v>
      </c>
      <c r="F277" s="2" t="s">
        <v>30</v>
      </c>
      <c r="G277" s="2" t="s">
        <v>20</v>
      </c>
      <c r="H277" s="44">
        <v>0.65</v>
      </c>
      <c r="I277" s="44">
        <f>ROUND(Table1[[#This Row],[Price per Unit]],2)</f>
        <v>0.65</v>
      </c>
      <c r="J277" s="4">
        <v>6500</v>
      </c>
      <c r="K277" s="5">
        <f t="shared" si="10"/>
        <v>4225</v>
      </c>
      <c r="L277" s="5">
        <f t="shared" si="11"/>
        <v>845</v>
      </c>
      <c r="M277" s="6">
        <v>0.2</v>
      </c>
      <c r="N277">
        <f t="shared" si="12"/>
        <v>2021</v>
      </c>
      <c r="O277">
        <f t="shared" si="13"/>
        <v>10</v>
      </c>
      <c r="P277" s="49" t="str">
        <f>TEXT(DATE(Table1[[#This Row],[Year]],Table1[[#This Row],[Month]],1),"mmm")</f>
        <v>Oct</v>
      </c>
    </row>
    <row r="278" spans="1:16" ht="15.75" customHeight="1">
      <c r="A278" s="2" t="s">
        <v>29</v>
      </c>
      <c r="B278" s="2">
        <v>1189833</v>
      </c>
      <c r="C278" s="3">
        <v>44515</v>
      </c>
      <c r="D278" s="2" t="s">
        <v>26</v>
      </c>
      <c r="E278" s="2" t="s">
        <v>27</v>
      </c>
      <c r="F278" s="2" t="s">
        <v>30</v>
      </c>
      <c r="G278" s="2" t="s">
        <v>15</v>
      </c>
      <c r="H278" s="44">
        <v>0.5</v>
      </c>
      <c r="I278" s="44">
        <f>ROUND(Table1[[#This Row],[Price per Unit]],2)</f>
        <v>0.5</v>
      </c>
      <c r="J278" s="4">
        <v>8250</v>
      </c>
      <c r="K278" s="5">
        <f t="shared" si="10"/>
        <v>4125</v>
      </c>
      <c r="L278" s="5">
        <f t="shared" si="11"/>
        <v>1650</v>
      </c>
      <c r="M278" s="6">
        <v>0.4</v>
      </c>
      <c r="N278">
        <f t="shared" si="12"/>
        <v>2021</v>
      </c>
      <c r="O278">
        <f t="shared" si="13"/>
        <v>11</v>
      </c>
      <c r="P278" s="49" t="str">
        <f>TEXT(DATE(Table1[[#This Row],[Year]],Table1[[#This Row],[Month]],1),"mmm")</f>
        <v>Nov</v>
      </c>
    </row>
    <row r="279" spans="1:16" ht="15.75" customHeight="1">
      <c r="A279" s="2" t="s">
        <v>29</v>
      </c>
      <c r="B279" s="2">
        <v>1189833</v>
      </c>
      <c r="C279" s="3">
        <v>44515</v>
      </c>
      <c r="D279" s="2" t="s">
        <v>26</v>
      </c>
      <c r="E279" s="2" t="s">
        <v>27</v>
      </c>
      <c r="F279" s="2" t="s">
        <v>30</v>
      </c>
      <c r="G279" s="2" t="s">
        <v>16</v>
      </c>
      <c r="H279" s="44">
        <v>0.55000000000000004</v>
      </c>
      <c r="I279" s="44">
        <f>ROUND(Table1[[#This Row],[Price per Unit]],2)</f>
        <v>0.55000000000000004</v>
      </c>
      <c r="J279" s="4">
        <v>8250</v>
      </c>
      <c r="K279" s="5">
        <f t="shared" si="10"/>
        <v>4537.5</v>
      </c>
      <c r="L279" s="5">
        <f t="shared" si="11"/>
        <v>1134.375</v>
      </c>
      <c r="M279" s="6">
        <v>0.25</v>
      </c>
      <c r="N279">
        <f t="shared" si="12"/>
        <v>2021</v>
      </c>
      <c r="O279">
        <f t="shared" si="13"/>
        <v>11</v>
      </c>
      <c r="P279" s="49" t="str">
        <f>TEXT(DATE(Table1[[#This Row],[Year]],Table1[[#This Row],[Month]],1),"mmm")</f>
        <v>Nov</v>
      </c>
    </row>
    <row r="280" spans="1:16" ht="15.75" customHeight="1">
      <c r="A280" s="2" t="s">
        <v>29</v>
      </c>
      <c r="B280" s="2">
        <v>1189833</v>
      </c>
      <c r="C280" s="3">
        <v>44515</v>
      </c>
      <c r="D280" s="2" t="s">
        <v>26</v>
      </c>
      <c r="E280" s="2" t="s">
        <v>27</v>
      </c>
      <c r="F280" s="2" t="s">
        <v>30</v>
      </c>
      <c r="G280" s="2" t="s">
        <v>17</v>
      </c>
      <c r="H280" s="44">
        <v>0.5</v>
      </c>
      <c r="I280" s="44">
        <f>ROUND(Table1[[#This Row],[Price per Unit]],2)</f>
        <v>0.5</v>
      </c>
      <c r="J280" s="4">
        <v>6750</v>
      </c>
      <c r="K280" s="5">
        <f t="shared" si="10"/>
        <v>3375</v>
      </c>
      <c r="L280" s="5">
        <f t="shared" si="11"/>
        <v>1350</v>
      </c>
      <c r="M280" s="6">
        <v>0.4</v>
      </c>
      <c r="N280">
        <f t="shared" si="12"/>
        <v>2021</v>
      </c>
      <c r="O280">
        <f t="shared" si="13"/>
        <v>11</v>
      </c>
      <c r="P280" s="49" t="str">
        <f>TEXT(DATE(Table1[[#This Row],[Year]],Table1[[#This Row],[Month]],1),"mmm")</f>
        <v>Nov</v>
      </c>
    </row>
    <row r="281" spans="1:16" ht="15.75" customHeight="1">
      <c r="A281" s="2" t="s">
        <v>29</v>
      </c>
      <c r="B281" s="2">
        <v>1189833</v>
      </c>
      <c r="C281" s="3">
        <v>44515</v>
      </c>
      <c r="D281" s="2" t="s">
        <v>26</v>
      </c>
      <c r="E281" s="2" t="s">
        <v>27</v>
      </c>
      <c r="F281" s="2" t="s">
        <v>30</v>
      </c>
      <c r="G281" s="2" t="s">
        <v>18</v>
      </c>
      <c r="H281" s="44">
        <v>0.5</v>
      </c>
      <c r="I281" s="44">
        <f>ROUND(Table1[[#This Row],[Price per Unit]],2)</f>
        <v>0.5</v>
      </c>
      <c r="J281" s="4">
        <v>6500</v>
      </c>
      <c r="K281" s="5">
        <f t="shared" si="10"/>
        <v>3250</v>
      </c>
      <c r="L281" s="5">
        <f t="shared" si="11"/>
        <v>1137.5</v>
      </c>
      <c r="M281" s="6">
        <v>0.35</v>
      </c>
      <c r="N281">
        <f t="shared" si="12"/>
        <v>2021</v>
      </c>
      <c r="O281">
        <f t="shared" si="13"/>
        <v>11</v>
      </c>
      <c r="P281" s="49" t="str">
        <f>TEXT(DATE(Table1[[#This Row],[Year]],Table1[[#This Row],[Month]],1),"mmm")</f>
        <v>Nov</v>
      </c>
    </row>
    <row r="282" spans="1:16" ht="15.75" customHeight="1">
      <c r="A282" s="2" t="s">
        <v>29</v>
      </c>
      <c r="B282" s="2">
        <v>1189833</v>
      </c>
      <c r="C282" s="3">
        <v>44515</v>
      </c>
      <c r="D282" s="2" t="s">
        <v>26</v>
      </c>
      <c r="E282" s="2" t="s">
        <v>27</v>
      </c>
      <c r="F282" s="2" t="s">
        <v>30</v>
      </c>
      <c r="G282" s="2" t="s">
        <v>19</v>
      </c>
      <c r="H282" s="44">
        <v>0.6</v>
      </c>
      <c r="I282" s="44">
        <f>ROUND(Table1[[#This Row],[Price per Unit]],2)</f>
        <v>0.6</v>
      </c>
      <c r="J282" s="4">
        <v>6000</v>
      </c>
      <c r="K282" s="5">
        <f t="shared" si="10"/>
        <v>3600</v>
      </c>
      <c r="L282" s="5">
        <f t="shared" si="11"/>
        <v>1980.0000000000002</v>
      </c>
      <c r="M282" s="6">
        <v>0.55000000000000004</v>
      </c>
      <c r="N282">
        <f t="shared" si="12"/>
        <v>2021</v>
      </c>
      <c r="O282">
        <f t="shared" si="13"/>
        <v>11</v>
      </c>
      <c r="P282" s="49" t="str">
        <f>TEXT(DATE(Table1[[#This Row],[Year]],Table1[[#This Row],[Month]],1),"mmm")</f>
        <v>Nov</v>
      </c>
    </row>
    <row r="283" spans="1:16" ht="15.75" customHeight="1">
      <c r="A283" s="2" t="s">
        <v>29</v>
      </c>
      <c r="B283" s="2">
        <v>1189833</v>
      </c>
      <c r="C283" s="3">
        <v>44515</v>
      </c>
      <c r="D283" s="2" t="s">
        <v>26</v>
      </c>
      <c r="E283" s="2" t="s">
        <v>27</v>
      </c>
      <c r="F283" s="2" t="s">
        <v>30</v>
      </c>
      <c r="G283" s="2" t="s">
        <v>20</v>
      </c>
      <c r="H283" s="44">
        <v>0.65</v>
      </c>
      <c r="I283" s="44">
        <f>ROUND(Table1[[#This Row],[Price per Unit]],2)</f>
        <v>0.65</v>
      </c>
      <c r="J283" s="4">
        <v>7000</v>
      </c>
      <c r="K283" s="5">
        <f t="shared" si="10"/>
        <v>4550</v>
      </c>
      <c r="L283" s="5">
        <f t="shared" si="11"/>
        <v>910</v>
      </c>
      <c r="M283" s="6">
        <v>0.2</v>
      </c>
      <c r="N283">
        <f t="shared" si="12"/>
        <v>2021</v>
      </c>
      <c r="O283">
        <f t="shared" si="13"/>
        <v>11</v>
      </c>
      <c r="P283" s="49" t="str">
        <f>TEXT(DATE(Table1[[#This Row],[Year]],Table1[[#This Row],[Month]],1),"mmm")</f>
        <v>Nov</v>
      </c>
    </row>
    <row r="284" spans="1:16" ht="15.75" customHeight="1">
      <c r="A284" s="2" t="s">
        <v>29</v>
      </c>
      <c r="B284" s="2">
        <v>1189833</v>
      </c>
      <c r="C284" s="3">
        <v>44544</v>
      </c>
      <c r="D284" s="2" t="s">
        <v>26</v>
      </c>
      <c r="E284" s="2" t="s">
        <v>27</v>
      </c>
      <c r="F284" s="2" t="s">
        <v>30</v>
      </c>
      <c r="G284" s="2" t="s">
        <v>15</v>
      </c>
      <c r="H284" s="44">
        <v>0.5</v>
      </c>
      <c r="I284" s="44">
        <f>ROUND(Table1[[#This Row],[Price per Unit]],2)</f>
        <v>0.5</v>
      </c>
      <c r="J284" s="4">
        <v>9000</v>
      </c>
      <c r="K284" s="5">
        <f t="shared" si="10"/>
        <v>4500</v>
      </c>
      <c r="L284" s="5">
        <f t="shared" si="11"/>
        <v>1800</v>
      </c>
      <c r="M284" s="6">
        <v>0.4</v>
      </c>
      <c r="N284">
        <f t="shared" si="12"/>
        <v>2021</v>
      </c>
      <c r="O284">
        <f t="shared" si="13"/>
        <v>12</v>
      </c>
      <c r="P284" s="49" t="str">
        <f>TEXT(DATE(Table1[[#This Row],[Year]],Table1[[#This Row],[Month]],1),"mmm")</f>
        <v>Dec</v>
      </c>
    </row>
    <row r="285" spans="1:16" ht="15.75" customHeight="1">
      <c r="A285" s="2" t="s">
        <v>29</v>
      </c>
      <c r="B285" s="2">
        <v>1189833</v>
      </c>
      <c r="C285" s="3">
        <v>44544</v>
      </c>
      <c r="D285" s="2" t="s">
        <v>26</v>
      </c>
      <c r="E285" s="2" t="s">
        <v>27</v>
      </c>
      <c r="F285" s="2" t="s">
        <v>30</v>
      </c>
      <c r="G285" s="2" t="s">
        <v>16</v>
      </c>
      <c r="H285" s="44">
        <v>0.55000000000000004</v>
      </c>
      <c r="I285" s="44">
        <f>ROUND(Table1[[#This Row],[Price per Unit]],2)</f>
        <v>0.55000000000000004</v>
      </c>
      <c r="J285" s="4">
        <v>9000</v>
      </c>
      <c r="K285" s="5">
        <f t="shared" si="10"/>
        <v>4950</v>
      </c>
      <c r="L285" s="5">
        <f t="shared" si="11"/>
        <v>1237.5</v>
      </c>
      <c r="M285" s="6">
        <v>0.25</v>
      </c>
      <c r="N285">
        <f t="shared" si="12"/>
        <v>2021</v>
      </c>
      <c r="O285">
        <f t="shared" si="13"/>
        <v>12</v>
      </c>
      <c r="P285" s="49" t="str">
        <f>TEXT(DATE(Table1[[#This Row],[Year]],Table1[[#This Row],[Month]],1),"mmm")</f>
        <v>Dec</v>
      </c>
    </row>
    <row r="286" spans="1:16" ht="15.75" customHeight="1">
      <c r="A286" s="2" t="s">
        <v>29</v>
      </c>
      <c r="B286" s="2">
        <v>1189833</v>
      </c>
      <c r="C286" s="3">
        <v>44544</v>
      </c>
      <c r="D286" s="2" t="s">
        <v>26</v>
      </c>
      <c r="E286" s="2" t="s">
        <v>27</v>
      </c>
      <c r="F286" s="2" t="s">
        <v>30</v>
      </c>
      <c r="G286" s="2" t="s">
        <v>17</v>
      </c>
      <c r="H286" s="44">
        <v>0.5</v>
      </c>
      <c r="I286" s="44">
        <f>ROUND(Table1[[#This Row],[Price per Unit]],2)</f>
        <v>0.5</v>
      </c>
      <c r="J286" s="4">
        <v>7000</v>
      </c>
      <c r="K286" s="5">
        <f t="shared" si="10"/>
        <v>3500</v>
      </c>
      <c r="L286" s="5">
        <f t="shared" si="11"/>
        <v>1400</v>
      </c>
      <c r="M286" s="6">
        <v>0.4</v>
      </c>
      <c r="N286">
        <f t="shared" si="12"/>
        <v>2021</v>
      </c>
      <c r="O286">
        <f t="shared" si="13"/>
        <v>12</v>
      </c>
      <c r="P286" s="49" t="str">
        <f>TEXT(DATE(Table1[[#This Row],[Year]],Table1[[#This Row],[Month]],1),"mmm")</f>
        <v>Dec</v>
      </c>
    </row>
    <row r="287" spans="1:16" ht="15.75" customHeight="1">
      <c r="A287" s="2" t="s">
        <v>29</v>
      </c>
      <c r="B287" s="2">
        <v>1189833</v>
      </c>
      <c r="C287" s="3">
        <v>44544</v>
      </c>
      <c r="D287" s="2" t="s">
        <v>26</v>
      </c>
      <c r="E287" s="2" t="s">
        <v>27</v>
      </c>
      <c r="F287" s="2" t="s">
        <v>30</v>
      </c>
      <c r="G287" s="2" t="s">
        <v>18</v>
      </c>
      <c r="H287" s="44">
        <v>0.5</v>
      </c>
      <c r="I287" s="44">
        <f>ROUND(Table1[[#This Row],[Price per Unit]],2)</f>
        <v>0.5</v>
      </c>
      <c r="J287" s="4">
        <v>7000</v>
      </c>
      <c r="K287" s="5">
        <f t="shared" si="10"/>
        <v>3500</v>
      </c>
      <c r="L287" s="5">
        <f t="shared" si="11"/>
        <v>1225</v>
      </c>
      <c r="M287" s="6">
        <v>0.35</v>
      </c>
      <c r="N287">
        <f t="shared" si="12"/>
        <v>2021</v>
      </c>
      <c r="O287">
        <f t="shared" si="13"/>
        <v>12</v>
      </c>
      <c r="P287" s="49" t="str">
        <f>TEXT(DATE(Table1[[#This Row],[Year]],Table1[[#This Row],[Month]],1),"mmm")</f>
        <v>Dec</v>
      </c>
    </row>
    <row r="288" spans="1:16" ht="15.75" customHeight="1">
      <c r="A288" s="2" t="s">
        <v>29</v>
      </c>
      <c r="B288" s="2">
        <v>1189833</v>
      </c>
      <c r="C288" s="3">
        <v>44544</v>
      </c>
      <c r="D288" s="2" t="s">
        <v>26</v>
      </c>
      <c r="E288" s="2" t="s">
        <v>27</v>
      </c>
      <c r="F288" s="2" t="s">
        <v>30</v>
      </c>
      <c r="G288" s="2" t="s">
        <v>19</v>
      </c>
      <c r="H288" s="44">
        <v>0.6</v>
      </c>
      <c r="I288" s="44">
        <f>ROUND(Table1[[#This Row],[Price per Unit]],2)</f>
        <v>0.6</v>
      </c>
      <c r="J288" s="4">
        <v>6250</v>
      </c>
      <c r="K288" s="5">
        <f t="shared" si="10"/>
        <v>3750</v>
      </c>
      <c r="L288" s="5">
        <f t="shared" si="11"/>
        <v>2062.5</v>
      </c>
      <c r="M288" s="6">
        <v>0.55000000000000004</v>
      </c>
      <c r="N288">
        <f t="shared" si="12"/>
        <v>2021</v>
      </c>
      <c r="O288">
        <f t="shared" si="13"/>
        <v>12</v>
      </c>
      <c r="P288" s="49" t="str">
        <f>TEXT(DATE(Table1[[#This Row],[Year]],Table1[[#This Row],[Month]],1),"mmm")</f>
        <v>Dec</v>
      </c>
    </row>
    <row r="289" spans="1:16" ht="15.75" customHeight="1">
      <c r="A289" s="2" t="s">
        <v>29</v>
      </c>
      <c r="B289" s="2">
        <v>1189833</v>
      </c>
      <c r="C289" s="3">
        <v>44544</v>
      </c>
      <c r="D289" s="2" t="s">
        <v>26</v>
      </c>
      <c r="E289" s="2" t="s">
        <v>27</v>
      </c>
      <c r="F289" s="2" t="s">
        <v>30</v>
      </c>
      <c r="G289" s="2" t="s">
        <v>20</v>
      </c>
      <c r="H289" s="44">
        <v>0.65</v>
      </c>
      <c r="I289" s="44">
        <f>ROUND(Table1[[#This Row],[Price per Unit]],2)</f>
        <v>0.65</v>
      </c>
      <c r="J289" s="4">
        <v>7250</v>
      </c>
      <c r="K289" s="5">
        <f t="shared" si="10"/>
        <v>4712.5</v>
      </c>
      <c r="L289" s="5">
        <f t="shared" si="11"/>
        <v>942.5</v>
      </c>
      <c r="M289" s="6">
        <v>0.2</v>
      </c>
      <c r="N289">
        <f t="shared" si="12"/>
        <v>2021</v>
      </c>
      <c r="O289">
        <f t="shared" si="13"/>
        <v>12</v>
      </c>
      <c r="P289" s="49" t="str">
        <f>TEXT(DATE(Table1[[#This Row],[Year]],Table1[[#This Row],[Month]],1),"mmm")</f>
        <v>Dec</v>
      </c>
    </row>
    <row r="290" spans="1:16" ht="15.75" customHeight="1">
      <c r="A290" s="2" t="s">
        <v>12</v>
      </c>
      <c r="B290" s="2">
        <v>1185732</v>
      </c>
      <c r="C290" s="3">
        <v>44211</v>
      </c>
      <c r="D290" s="2" t="s">
        <v>31</v>
      </c>
      <c r="E290" s="2" t="s">
        <v>32</v>
      </c>
      <c r="F290" s="2" t="s">
        <v>33</v>
      </c>
      <c r="G290" s="2" t="s">
        <v>15</v>
      </c>
      <c r="H290" s="44">
        <v>0.45</v>
      </c>
      <c r="I290" s="44">
        <f>ROUND(Table1[[#This Row],[Price per Unit]],2)</f>
        <v>0.45</v>
      </c>
      <c r="J290" s="4">
        <v>4750</v>
      </c>
      <c r="K290" s="5">
        <f t="shared" si="10"/>
        <v>2137.5</v>
      </c>
      <c r="L290" s="5">
        <f t="shared" si="11"/>
        <v>855</v>
      </c>
      <c r="M290" s="6">
        <v>0.4</v>
      </c>
      <c r="N290">
        <f t="shared" si="12"/>
        <v>2021</v>
      </c>
      <c r="O290">
        <f t="shared" si="13"/>
        <v>1</v>
      </c>
      <c r="P290" s="49" t="str">
        <f>TEXT(DATE(Table1[[#This Row],[Year]],Table1[[#This Row],[Month]],1),"mmm")</f>
        <v>Jan</v>
      </c>
    </row>
    <row r="291" spans="1:16" ht="15.75" customHeight="1">
      <c r="A291" s="2" t="s">
        <v>12</v>
      </c>
      <c r="B291" s="2">
        <v>1185732</v>
      </c>
      <c r="C291" s="3">
        <v>44211</v>
      </c>
      <c r="D291" s="2" t="s">
        <v>31</v>
      </c>
      <c r="E291" s="2" t="s">
        <v>32</v>
      </c>
      <c r="F291" s="2" t="s">
        <v>33</v>
      </c>
      <c r="G291" s="2" t="s">
        <v>16</v>
      </c>
      <c r="H291" s="44">
        <v>0.45</v>
      </c>
      <c r="I291" s="44">
        <f>ROUND(Table1[[#This Row],[Price per Unit]],2)</f>
        <v>0.45</v>
      </c>
      <c r="J291" s="4">
        <v>2750</v>
      </c>
      <c r="K291" s="5">
        <f t="shared" si="10"/>
        <v>1237.5</v>
      </c>
      <c r="L291" s="5">
        <f t="shared" si="11"/>
        <v>433.125</v>
      </c>
      <c r="M291" s="6">
        <v>0.35</v>
      </c>
      <c r="N291">
        <f t="shared" si="12"/>
        <v>2021</v>
      </c>
      <c r="O291">
        <f t="shared" si="13"/>
        <v>1</v>
      </c>
      <c r="P291" s="49" t="str">
        <f>TEXT(DATE(Table1[[#This Row],[Year]],Table1[[#This Row],[Month]],1),"mmm")</f>
        <v>Jan</v>
      </c>
    </row>
    <row r="292" spans="1:16" ht="15.75" customHeight="1">
      <c r="A292" s="2" t="s">
        <v>12</v>
      </c>
      <c r="B292" s="2">
        <v>1185732</v>
      </c>
      <c r="C292" s="3">
        <v>44211</v>
      </c>
      <c r="D292" s="2" t="s">
        <v>31</v>
      </c>
      <c r="E292" s="2" t="s">
        <v>32</v>
      </c>
      <c r="F292" s="2" t="s">
        <v>33</v>
      </c>
      <c r="G292" s="2" t="s">
        <v>17</v>
      </c>
      <c r="H292" s="44">
        <v>0.35000000000000003</v>
      </c>
      <c r="I292" s="44">
        <f>ROUND(Table1[[#This Row],[Price per Unit]],2)</f>
        <v>0.35</v>
      </c>
      <c r="J292" s="4">
        <v>2750</v>
      </c>
      <c r="K292" s="5">
        <f t="shared" si="10"/>
        <v>962.50000000000011</v>
      </c>
      <c r="L292" s="5">
        <f t="shared" si="11"/>
        <v>336.875</v>
      </c>
      <c r="M292" s="6">
        <v>0.35</v>
      </c>
      <c r="N292">
        <f t="shared" si="12"/>
        <v>2021</v>
      </c>
      <c r="O292">
        <f t="shared" si="13"/>
        <v>1</v>
      </c>
      <c r="P292" s="49" t="str">
        <f>TEXT(DATE(Table1[[#This Row],[Year]],Table1[[#This Row],[Month]],1),"mmm")</f>
        <v>Jan</v>
      </c>
    </row>
    <row r="293" spans="1:16" ht="15.75" customHeight="1">
      <c r="A293" s="2" t="s">
        <v>12</v>
      </c>
      <c r="B293" s="2">
        <v>1185732</v>
      </c>
      <c r="C293" s="3">
        <v>44211</v>
      </c>
      <c r="D293" s="2" t="s">
        <v>31</v>
      </c>
      <c r="E293" s="2" t="s">
        <v>32</v>
      </c>
      <c r="F293" s="2" t="s">
        <v>33</v>
      </c>
      <c r="G293" s="2" t="s">
        <v>18</v>
      </c>
      <c r="H293" s="44">
        <v>0.4</v>
      </c>
      <c r="I293" s="44">
        <f>ROUND(Table1[[#This Row],[Price per Unit]],2)</f>
        <v>0.4</v>
      </c>
      <c r="J293" s="4">
        <v>1250</v>
      </c>
      <c r="K293" s="5">
        <f t="shared" si="10"/>
        <v>500</v>
      </c>
      <c r="L293" s="5">
        <f t="shared" si="11"/>
        <v>200</v>
      </c>
      <c r="M293" s="6">
        <v>0.4</v>
      </c>
      <c r="N293">
        <f t="shared" si="12"/>
        <v>2021</v>
      </c>
      <c r="O293">
        <f t="shared" si="13"/>
        <v>1</v>
      </c>
      <c r="P293" s="49" t="str">
        <f>TEXT(DATE(Table1[[#This Row],[Year]],Table1[[#This Row],[Month]],1),"mmm")</f>
        <v>Jan</v>
      </c>
    </row>
    <row r="294" spans="1:16" ht="15.75" customHeight="1">
      <c r="A294" s="2" t="s">
        <v>12</v>
      </c>
      <c r="B294" s="2">
        <v>1185732</v>
      </c>
      <c r="C294" s="3">
        <v>44211</v>
      </c>
      <c r="D294" s="2" t="s">
        <v>31</v>
      </c>
      <c r="E294" s="2" t="s">
        <v>32</v>
      </c>
      <c r="F294" s="2" t="s">
        <v>33</v>
      </c>
      <c r="G294" s="2" t="s">
        <v>19</v>
      </c>
      <c r="H294" s="44">
        <v>0.54999999999999993</v>
      </c>
      <c r="I294" s="44">
        <f>ROUND(Table1[[#This Row],[Price per Unit]],2)</f>
        <v>0.55000000000000004</v>
      </c>
      <c r="J294" s="4">
        <v>1750</v>
      </c>
      <c r="K294" s="5">
        <f t="shared" si="10"/>
        <v>962.49999999999989</v>
      </c>
      <c r="L294" s="5">
        <f t="shared" si="11"/>
        <v>336.87499999999994</v>
      </c>
      <c r="M294" s="6">
        <v>0.35</v>
      </c>
      <c r="N294">
        <f t="shared" si="12"/>
        <v>2021</v>
      </c>
      <c r="O294">
        <f t="shared" si="13"/>
        <v>1</v>
      </c>
      <c r="P294" s="49" t="str">
        <f>TEXT(DATE(Table1[[#This Row],[Year]],Table1[[#This Row],[Month]],1),"mmm")</f>
        <v>Jan</v>
      </c>
    </row>
    <row r="295" spans="1:16" ht="15.75" customHeight="1">
      <c r="A295" s="2" t="s">
        <v>12</v>
      </c>
      <c r="B295" s="2">
        <v>1185732</v>
      </c>
      <c r="C295" s="3">
        <v>44211</v>
      </c>
      <c r="D295" s="2" t="s">
        <v>31</v>
      </c>
      <c r="E295" s="2" t="s">
        <v>32</v>
      </c>
      <c r="F295" s="2" t="s">
        <v>33</v>
      </c>
      <c r="G295" s="2" t="s">
        <v>20</v>
      </c>
      <c r="H295" s="44">
        <v>0.45</v>
      </c>
      <c r="I295" s="44">
        <f>ROUND(Table1[[#This Row],[Price per Unit]],2)</f>
        <v>0.45</v>
      </c>
      <c r="J295" s="4">
        <v>2750</v>
      </c>
      <c r="K295" s="5">
        <f t="shared" si="10"/>
        <v>1237.5</v>
      </c>
      <c r="L295" s="5">
        <f t="shared" si="11"/>
        <v>618.75</v>
      </c>
      <c r="M295" s="6">
        <v>0.5</v>
      </c>
      <c r="N295">
        <f t="shared" si="12"/>
        <v>2021</v>
      </c>
      <c r="O295">
        <f t="shared" si="13"/>
        <v>1</v>
      </c>
      <c r="P295" s="49" t="str">
        <f>TEXT(DATE(Table1[[#This Row],[Year]],Table1[[#This Row],[Month]],1),"mmm")</f>
        <v>Jan</v>
      </c>
    </row>
    <row r="296" spans="1:16" ht="15.75" customHeight="1">
      <c r="A296" s="2" t="s">
        <v>12</v>
      </c>
      <c r="B296" s="2">
        <v>1185732</v>
      </c>
      <c r="C296" s="3">
        <v>44242</v>
      </c>
      <c r="D296" s="2" t="s">
        <v>31</v>
      </c>
      <c r="E296" s="2" t="s">
        <v>32</v>
      </c>
      <c r="F296" s="2" t="s">
        <v>33</v>
      </c>
      <c r="G296" s="2" t="s">
        <v>15</v>
      </c>
      <c r="H296" s="44">
        <v>0.45</v>
      </c>
      <c r="I296" s="44">
        <f>ROUND(Table1[[#This Row],[Price per Unit]],2)</f>
        <v>0.45</v>
      </c>
      <c r="J296" s="4">
        <v>5250</v>
      </c>
      <c r="K296" s="5">
        <f t="shared" si="10"/>
        <v>2362.5</v>
      </c>
      <c r="L296" s="5">
        <f t="shared" si="11"/>
        <v>945</v>
      </c>
      <c r="M296" s="6">
        <v>0.4</v>
      </c>
      <c r="N296">
        <f t="shared" si="12"/>
        <v>2021</v>
      </c>
      <c r="O296">
        <f t="shared" si="13"/>
        <v>2</v>
      </c>
      <c r="P296" s="49" t="str">
        <f>TEXT(DATE(Table1[[#This Row],[Year]],Table1[[#This Row],[Month]],1),"mmm")</f>
        <v>Feb</v>
      </c>
    </row>
    <row r="297" spans="1:16" ht="15.75" customHeight="1">
      <c r="A297" s="2" t="s">
        <v>12</v>
      </c>
      <c r="B297" s="2">
        <v>1185732</v>
      </c>
      <c r="C297" s="3">
        <v>44242</v>
      </c>
      <c r="D297" s="2" t="s">
        <v>31</v>
      </c>
      <c r="E297" s="2" t="s">
        <v>32</v>
      </c>
      <c r="F297" s="2" t="s">
        <v>33</v>
      </c>
      <c r="G297" s="2" t="s">
        <v>16</v>
      </c>
      <c r="H297" s="44">
        <v>0.45</v>
      </c>
      <c r="I297" s="44">
        <f>ROUND(Table1[[#This Row],[Price per Unit]],2)</f>
        <v>0.45</v>
      </c>
      <c r="J297" s="4">
        <v>1750</v>
      </c>
      <c r="K297" s="5">
        <f t="shared" si="10"/>
        <v>787.5</v>
      </c>
      <c r="L297" s="5">
        <f t="shared" si="11"/>
        <v>275.625</v>
      </c>
      <c r="M297" s="6">
        <v>0.35</v>
      </c>
      <c r="N297">
        <f t="shared" si="12"/>
        <v>2021</v>
      </c>
      <c r="O297">
        <f t="shared" si="13"/>
        <v>2</v>
      </c>
      <c r="P297" s="49" t="str">
        <f>TEXT(DATE(Table1[[#This Row],[Year]],Table1[[#This Row],[Month]],1),"mmm")</f>
        <v>Feb</v>
      </c>
    </row>
    <row r="298" spans="1:16" ht="15.75" customHeight="1">
      <c r="A298" s="2" t="s">
        <v>12</v>
      </c>
      <c r="B298" s="2">
        <v>1185732</v>
      </c>
      <c r="C298" s="3">
        <v>44242</v>
      </c>
      <c r="D298" s="2" t="s">
        <v>31</v>
      </c>
      <c r="E298" s="2" t="s">
        <v>32</v>
      </c>
      <c r="F298" s="2" t="s">
        <v>33</v>
      </c>
      <c r="G298" s="2" t="s">
        <v>17</v>
      </c>
      <c r="H298" s="44">
        <v>0.35000000000000003</v>
      </c>
      <c r="I298" s="44">
        <f>ROUND(Table1[[#This Row],[Price per Unit]],2)</f>
        <v>0.35</v>
      </c>
      <c r="J298" s="4">
        <v>2250</v>
      </c>
      <c r="K298" s="5">
        <f t="shared" si="10"/>
        <v>787.50000000000011</v>
      </c>
      <c r="L298" s="5">
        <f t="shared" si="11"/>
        <v>275.625</v>
      </c>
      <c r="M298" s="6">
        <v>0.35</v>
      </c>
      <c r="N298">
        <f t="shared" si="12"/>
        <v>2021</v>
      </c>
      <c r="O298">
        <f t="shared" si="13"/>
        <v>2</v>
      </c>
      <c r="P298" s="49" t="str">
        <f>TEXT(DATE(Table1[[#This Row],[Year]],Table1[[#This Row],[Month]],1),"mmm")</f>
        <v>Feb</v>
      </c>
    </row>
    <row r="299" spans="1:16" ht="15.75" customHeight="1">
      <c r="A299" s="2" t="s">
        <v>12</v>
      </c>
      <c r="B299" s="2">
        <v>1185732</v>
      </c>
      <c r="C299" s="3">
        <v>44242</v>
      </c>
      <c r="D299" s="2" t="s">
        <v>31</v>
      </c>
      <c r="E299" s="2" t="s">
        <v>32</v>
      </c>
      <c r="F299" s="2" t="s">
        <v>33</v>
      </c>
      <c r="G299" s="2" t="s">
        <v>18</v>
      </c>
      <c r="H299" s="44">
        <v>0.4</v>
      </c>
      <c r="I299" s="44">
        <f>ROUND(Table1[[#This Row],[Price per Unit]],2)</f>
        <v>0.4</v>
      </c>
      <c r="J299" s="4">
        <v>1000</v>
      </c>
      <c r="K299" s="5">
        <f t="shared" si="10"/>
        <v>400</v>
      </c>
      <c r="L299" s="5">
        <f t="shared" si="11"/>
        <v>160</v>
      </c>
      <c r="M299" s="6">
        <v>0.4</v>
      </c>
      <c r="N299">
        <f t="shared" si="12"/>
        <v>2021</v>
      </c>
      <c r="O299">
        <f t="shared" si="13"/>
        <v>2</v>
      </c>
      <c r="P299" s="49" t="str">
        <f>TEXT(DATE(Table1[[#This Row],[Year]],Table1[[#This Row],[Month]],1),"mmm")</f>
        <v>Feb</v>
      </c>
    </row>
    <row r="300" spans="1:16" ht="15.75" customHeight="1">
      <c r="A300" s="2" t="s">
        <v>12</v>
      </c>
      <c r="B300" s="2">
        <v>1185732</v>
      </c>
      <c r="C300" s="3">
        <v>44242</v>
      </c>
      <c r="D300" s="2" t="s">
        <v>31</v>
      </c>
      <c r="E300" s="2" t="s">
        <v>32</v>
      </c>
      <c r="F300" s="2" t="s">
        <v>33</v>
      </c>
      <c r="G300" s="2" t="s">
        <v>19</v>
      </c>
      <c r="H300" s="44">
        <v>0.54999999999999993</v>
      </c>
      <c r="I300" s="44">
        <f>ROUND(Table1[[#This Row],[Price per Unit]],2)</f>
        <v>0.55000000000000004</v>
      </c>
      <c r="J300" s="4">
        <v>1750</v>
      </c>
      <c r="K300" s="5">
        <f t="shared" si="10"/>
        <v>962.49999999999989</v>
      </c>
      <c r="L300" s="5">
        <f t="shared" si="11"/>
        <v>336.87499999999994</v>
      </c>
      <c r="M300" s="6">
        <v>0.35</v>
      </c>
      <c r="N300">
        <f t="shared" si="12"/>
        <v>2021</v>
      </c>
      <c r="O300">
        <f t="shared" si="13"/>
        <v>2</v>
      </c>
      <c r="P300" s="49" t="str">
        <f>TEXT(DATE(Table1[[#This Row],[Year]],Table1[[#This Row],[Month]],1),"mmm")</f>
        <v>Feb</v>
      </c>
    </row>
    <row r="301" spans="1:16" ht="15.75" customHeight="1">
      <c r="A301" s="2" t="s">
        <v>12</v>
      </c>
      <c r="B301" s="2">
        <v>1185732</v>
      </c>
      <c r="C301" s="3">
        <v>44242</v>
      </c>
      <c r="D301" s="2" t="s">
        <v>31</v>
      </c>
      <c r="E301" s="2" t="s">
        <v>32</v>
      </c>
      <c r="F301" s="2" t="s">
        <v>33</v>
      </c>
      <c r="G301" s="2" t="s">
        <v>20</v>
      </c>
      <c r="H301" s="44">
        <v>0.45</v>
      </c>
      <c r="I301" s="44">
        <f>ROUND(Table1[[#This Row],[Price per Unit]],2)</f>
        <v>0.45</v>
      </c>
      <c r="J301" s="4">
        <v>2750</v>
      </c>
      <c r="K301" s="5">
        <f t="shared" si="10"/>
        <v>1237.5</v>
      </c>
      <c r="L301" s="5">
        <f t="shared" si="11"/>
        <v>618.75</v>
      </c>
      <c r="M301" s="6">
        <v>0.5</v>
      </c>
      <c r="N301">
        <f t="shared" si="12"/>
        <v>2021</v>
      </c>
      <c r="O301">
        <f t="shared" si="13"/>
        <v>2</v>
      </c>
      <c r="P301" s="49" t="str">
        <f>TEXT(DATE(Table1[[#This Row],[Year]],Table1[[#This Row],[Month]],1),"mmm")</f>
        <v>Feb</v>
      </c>
    </row>
    <row r="302" spans="1:16" ht="15.75" customHeight="1">
      <c r="A302" s="2" t="s">
        <v>12</v>
      </c>
      <c r="B302" s="2">
        <v>1185732</v>
      </c>
      <c r="C302" s="3">
        <v>44269</v>
      </c>
      <c r="D302" s="2" t="s">
        <v>31</v>
      </c>
      <c r="E302" s="2" t="s">
        <v>32</v>
      </c>
      <c r="F302" s="2" t="s">
        <v>33</v>
      </c>
      <c r="G302" s="2" t="s">
        <v>15</v>
      </c>
      <c r="H302" s="44">
        <v>0.5</v>
      </c>
      <c r="I302" s="44">
        <f>ROUND(Table1[[#This Row],[Price per Unit]],2)</f>
        <v>0.5</v>
      </c>
      <c r="J302" s="4">
        <v>4950</v>
      </c>
      <c r="K302" s="5">
        <f t="shared" si="10"/>
        <v>2475</v>
      </c>
      <c r="L302" s="5">
        <f t="shared" si="11"/>
        <v>990</v>
      </c>
      <c r="M302" s="6">
        <v>0.4</v>
      </c>
      <c r="N302">
        <f t="shared" si="12"/>
        <v>2021</v>
      </c>
      <c r="O302">
        <f t="shared" si="13"/>
        <v>3</v>
      </c>
      <c r="P302" s="49" t="str">
        <f>TEXT(DATE(Table1[[#This Row],[Year]],Table1[[#This Row],[Month]],1),"mmm")</f>
        <v>Mar</v>
      </c>
    </row>
    <row r="303" spans="1:16" ht="15.75" customHeight="1">
      <c r="A303" s="2" t="s">
        <v>12</v>
      </c>
      <c r="B303" s="2">
        <v>1185732</v>
      </c>
      <c r="C303" s="3">
        <v>44269</v>
      </c>
      <c r="D303" s="2" t="s">
        <v>31</v>
      </c>
      <c r="E303" s="2" t="s">
        <v>32</v>
      </c>
      <c r="F303" s="2" t="s">
        <v>33</v>
      </c>
      <c r="G303" s="2" t="s">
        <v>16</v>
      </c>
      <c r="H303" s="44">
        <v>0.5</v>
      </c>
      <c r="I303" s="44">
        <f>ROUND(Table1[[#This Row],[Price per Unit]],2)</f>
        <v>0.5</v>
      </c>
      <c r="J303" s="4">
        <v>2000</v>
      </c>
      <c r="K303" s="5">
        <f t="shared" si="10"/>
        <v>1000</v>
      </c>
      <c r="L303" s="5">
        <f t="shared" si="11"/>
        <v>350</v>
      </c>
      <c r="M303" s="6">
        <v>0.35</v>
      </c>
      <c r="N303">
        <f t="shared" si="12"/>
        <v>2021</v>
      </c>
      <c r="O303">
        <f t="shared" si="13"/>
        <v>3</v>
      </c>
      <c r="P303" s="49" t="str">
        <f>TEXT(DATE(Table1[[#This Row],[Year]],Table1[[#This Row],[Month]],1),"mmm")</f>
        <v>Mar</v>
      </c>
    </row>
    <row r="304" spans="1:16" ht="15.75" customHeight="1">
      <c r="A304" s="2" t="s">
        <v>12</v>
      </c>
      <c r="B304" s="2">
        <v>1185732</v>
      </c>
      <c r="C304" s="3">
        <v>44269</v>
      </c>
      <c r="D304" s="2" t="s">
        <v>31</v>
      </c>
      <c r="E304" s="2" t="s">
        <v>32</v>
      </c>
      <c r="F304" s="2" t="s">
        <v>33</v>
      </c>
      <c r="G304" s="2" t="s">
        <v>17</v>
      </c>
      <c r="H304" s="44">
        <v>0.4</v>
      </c>
      <c r="I304" s="44">
        <f>ROUND(Table1[[#This Row],[Price per Unit]],2)</f>
        <v>0.4</v>
      </c>
      <c r="J304" s="4">
        <v>2250</v>
      </c>
      <c r="K304" s="5">
        <f t="shared" si="10"/>
        <v>900</v>
      </c>
      <c r="L304" s="5">
        <f t="shared" si="11"/>
        <v>315</v>
      </c>
      <c r="M304" s="6">
        <v>0.35</v>
      </c>
      <c r="N304">
        <f t="shared" si="12"/>
        <v>2021</v>
      </c>
      <c r="O304">
        <f t="shared" si="13"/>
        <v>3</v>
      </c>
      <c r="P304" s="49" t="str">
        <f>TEXT(DATE(Table1[[#This Row],[Year]],Table1[[#This Row],[Month]],1),"mmm")</f>
        <v>Mar</v>
      </c>
    </row>
    <row r="305" spans="1:16" ht="15.75" customHeight="1">
      <c r="A305" s="2" t="s">
        <v>12</v>
      </c>
      <c r="B305" s="2">
        <v>1185732</v>
      </c>
      <c r="C305" s="3">
        <v>44269</v>
      </c>
      <c r="D305" s="2" t="s">
        <v>31</v>
      </c>
      <c r="E305" s="2" t="s">
        <v>32</v>
      </c>
      <c r="F305" s="2" t="s">
        <v>33</v>
      </c>
      <c r="G305" s="2" t="s">
        <v>18</v>
      </c>
      <c r="H305" s="44">
        <v>0.45</v>
      </c>
      <c r="I305" s="44">
        <f>ROUND(Table1[[#This Row],[Price per Unit]],2)</f>
        <v>0.45</v>
      </c>
      <c r="J305" s="4">
        <v>750</v>
      </c>
      <c r="K305" s="5">
        <f t="shared" si="10"/>
        <v>337.5</v>
      </c>
      <c r="L305" s="5">
        <f t="shared" si="11"/>
        <v>135</v>
      </c>
      <c r="M305" s="6">
        <v>0.4</v>
      </c>
      <c r="N305">
        <f t="shared" si="12"/>
        <v>2021</v>
      </c>
      <c r="O305">
        <f t="shared" si="13"/>
        <v>3</v>
      </c>
      <c r="P305" s="49" t="str">
        <f>TEXT(DATE(Table1[[#This Row],[Year]],Table1[[#This Row],[Month]],1),"mmm")</f>
        <v>Mar</v>
      </c>
    </row>
    <row r="306" spans="1:16" ht="15.75" customHeight="1">
      <c r="A306" s="2" t="s">
        <v>12</v>
      </c>
      <c r="B306" s="2">
        <v>1185732</v>
      </c>
      <c r="C306" s="3">
        <v>44269</v>
      </c>
      <c r="D306" s="2" t="s">
        <v>31</v>
      </c>
      <c r="E306" s="2" t="s">
        <v>32</v>
      </c>
      <c r="F306" s="2" t="s">
        <v>33</v>
      </c>
      <c r="G306" s="2" t="s">
        <v>19</v>
      </c>
      <c r="H306" s="44">
        <v>0.6</v>
      </c>
      <c r="I306" s="44">
        <f>ROUND(Table1[[#This Row],[Price per Unit]],2)</f>
        <v>0.6</v>
      </c>
      <c r="J306" s="4">
        <v>1250</v>
      </c>
      <c r="K306" s="5">
        <f t="shared" si="10"/>
        <v>750</v>
      </c>
      <c r="L306" s="5">
        <f t="shared" si="11"/>
        <v>262.5</v>
      </c>
      <c r="M306" s="6">
        <v>0.35</v>
      </c>
      <c r="N306">
        <f t="shared" si="12"/>
        <v>2021</v>
      </c>
      <c r="O306">
        <f t="shared" si="13"/>
        <v>3</v>
      </c>
      <c r="P306" s="49" t="str">
        <f>TEXT(DATE(Table1[[#This Row],[Year]],Table1[[#This Row],[Month]],1),"mmm")</f>
        <v>Mar</v>
      </c>
    </row>
    <row r="307" spans="1:16" ht="15.75" customHeight="1">
      <c r="A307" s="2" t="s">
        <v>12</v>
      </c>
      <c r="B307" s="2">
        <v>1185732</v>
      </c>
      <c r="C307" s="3">
        <v>44269</v>
      </c>
      <c r="D307" s="2" t="s">
        <v>31</v>
      </c>
      <c r="E307" s="2" t="s">
        <v>32</v>
      </c>
      <c r="F307" s="2" t="s">
        <v>33</v>
      </c>
      <c r="G307" s="2" t="s">
        <v>20</v>
      </c>
      <c r="H307" s="44">
        <v>0.5</v>
      </c>
      <c r="I307" s="44">
        <f>ROUND(Table1[[#This Row],[Price per Unit]],2)</f>
        <v>0.5</v>
      </c>
      <c r="J307" s="4">
        <v>2250</v>
      </c>
      <c r="K307" s="5">
        <f t="shared" si="10"/>
        <v>1125</v>
      </c>
      <c r="L307" s="5">
        <f t="shared" si="11"/>
        <v>562.5</v>
      </c>
      <c r="M307" s="6">
        <v>0.5</v>
      </c>
      <c r="N307">
        <f t="shared" si="12"/>
        <v>2021</v>
      </c>
      <c r="O307">
        <f t="shared" si="13"/>
        <v>3</v>
      </c>
      <c r="P307" s="49" t="str">
        <f>TEXT(DATE(Table1[[#This Row],[Year]],Table1[[#This Row],[Month]],1),"mmm")</f>
        <v>Mar</v>
      </c>
    </row>
    <row r="308" spans="1:16" ht="15.75" customHeight="1">
      <c r="A308" s="2" t="s">
        <v>12</v>
      </c>
      <c r="B308" s="2">
        <v>1185732</v>
      </c>
      <c r="C308" s="3">
        <v>44301</v>
      </c>
      <c r="D308" s="2" t="s">
        <v>31</v>
      </c>
      <c r="E308" s="2" t="s">
        <v>32</v>
      </c>
      <c r="F308" s="2" t="s">
        <v>33</v>
      </c>
      <c r="G308" s="2" t="s">
        <v>15</v>
      </c>
      <c r="H308" s="44">
        <v>0.5</v>
      </c>
      <c r="I308" s="44">
        <f>ROUND(Table1[[#This Row],[Price per Unit]],2)</f>
        <v>0.5</v>
      </c>
      <c r="J308" s="4">
        <v>4500</v>
      </c>
      <c r="K308" s="5">
        <f t="shared" si="10"/>
        <v>2250</v>
      </c>
      <c r="L308" s="5">
        <f t="shared" si="11"/>
        <v>900</v>
      </c>
      <c r="M308" s="6">
        <v>0.4</v>
      </c>
      <c r="N308">
        <f t="shared" si="12"/>
        <v>2021</v>
      </c>
      <c r="O308">
        <f t="shared" si="13"/>
        <v>4</v>
      </c>
      <c r="P308" s="49" t="str">
        <f>TEXT(DATE(Table1[[#This Row],[Year]],Table1[[#This Row],[Month]],1),"mmm")</f>
        <v>Apr</v>
      </c>
    </row>
    <row r="309" spans="1:16" ht="15.75" customHeight="1">
      <c r="A309" s="2" t="s">
        <v>12</v>
      </c>
      <c r="B309" s="2">
        <v>1185732</v>
      </c>
      <c r="C309" s="3">
        <v>44301</v>
      </c>
      <c r="D309" s="2" t="s">
        <v>31</v>
      </c>
      <c r="E309" s="2" t="s">
        <v>32</v>
      </c>
      <c r="F309" s="2" t="s">
        <v>33</v>
      </c>
      <c r="G309" s="2" t="s">
        <v>16</v>
      </c>
      <c r="H309" s="44">
        <v>0.5</v>
      </c>
      <c r="I309" s="44">
        <f>ROUND(Table1[[#This Row],[Price per Unit]],2)</f>
        <v>0.5</v>
      </c>
      <c r="J309" s="4">
        <v>1500</v>
      </c>
      <c r="K309" s="5">
        <f t="shared" si="10"/>
        <v>750</v>
      </c>
      <c r="L309" s="5">
        <f t="shared" si="11"/>
        <v>262.5</v>
      </c>
      <c r="M309" s="6">
        <v>0.35</v>
      </c>
      <c r="N309">
        <f t="shared" si="12"/>
        <v>2021</v>
      </c>
      <c r="O309">
        <f t="shared" si="13"/>
        <v>4</v>
      </c>
      <c r="P309" s="49" t="str">
        <f>TEXT(DATE(Table1[[#This Row],[Year]],Table1[[#This Row],[Month]],1),"mmm")</f>
        <v>Apr</v>
      </c>
    </row>
    <row r="310" spans="1:16" ht="15.75" customHeight="1">
      <c r="A310" s="2" t="s">
        <v>12</v>
      </c>
      <c r="B310" s="2">
        <v>1185732</v>
      </c>
      <c r="C310" s="3">
        <v>44301</v>
      </c>
      <c r="D310" s="2" t="s">
        <v>31</v>
      </c>
      <c r="E310" s="2" t="s">
        <v>32</v>
      </c>
      <c r="F310" s="2" t="s">
        <v>33</v>
      </c>
      <c r="G310" s="2" t="s">
        <v>17</v>
      </c>
      <c r="H310" s="44">
        <v>0.4</v>
      </c>
      <c r="I310" s="44">
        <f>ROUND(Table1[[#This Row],[Price per Unit]],2)</f>
        <v>0.4</v>
      </c>
      <c r="J310" s="4">
        <v>1500</v>
      </c>
      <c r="K310" s="5">
        <f t="shared" si="10"/>
        <v>600</v>
      </c>
      <c r="L310" s="5">
        <f t="shared" si="11"/>
        <v>210</v>
      </c>
      <c r="M310" s="6">
        <v>0.35</v>
      </c>
      <c r="N310">
        <f t="shared" si="12"/>
        <v>2021</v>
      </c>
      <c r="O310">
        <f t="shared" si="13"/>
        <v>4</v>
      </c>
      <c r="P310" s="49" t="str">
        <f>TEXT(DATE(Table1[[#This Row],[Year]],Table1[[#This Row],[Month]],1),"mmm")</f>
        <v>Apr</v>
      </c>
    </row>
    <row r="311" spans="1:16" ht="15.75" customHeight="1">
      <c r="A311" s="2" t="s">
        <v>12</v>
      </c>
      <c r="B311" s="2">
        <v>1185732</v>
      </c>
      <c r="C311" s="3">
        <v>44301</v>
      </c>
      <c r="D311" s="2" t="s">
        <v>31</v>
      </c>
      <c r="E311" s="2" t="s">
        <v>32</v>
      </c>
      <c r="F311" s="2" t="s">
        <v>33</v>
      </c>
      <c r="G311" s="2" t="s">
        <v>18</v>
      </c>
      <c r="H311" s="44">
        <v>0.45</v>
      </c>
      <c r="I311" s="44">
        <f>ROUND(Table1[[#This Row],[Price per Unit]],2)</f>
        <v>0.45</v>
      </c>
      <c r="J311" s="4">
        <v>750</v>
      </c>
      <c r="K311" s="5">
        <f t="shared" si="10"/>
        <v>337.5</v>
      </c>
      <c r="L311" s="5">
        <f t="shared" si="11"/>
        <v>135</v>
      </c>
      <c r="M311" s="6">
        <v>0.4</v>
      </c>
      <c r="N311">
        <f t="shared" si="12"/>
        <v>2021</v>
      </c>
      <c r="O311">
        <f t="shared" si="13"/>
        <v>4</v>
      </c>
      <c r="P311" s="49" t="str">
        <f>TEXT(DATE(Table1[[#This Row],[Year]],Table1[[#This Row],[Month]],1),"mmm")</f>
        <v>Apr</v>
      </c>
    </row>
    <row r="312" spans="1:16" ht="15.75" customHeight="1">
      <c r="A312" s="2" t="s">
        <v>12</v>
      </c>
      <c r="B312" s="2">
        <v>1185732</v>
      </c>
      <c r="C312" s="3">
        <v>44301</v>
      </c>
      <c r="D312" s="2" t="s">
        <v>31</v>
      </c>
      <c r="E312" s="2" t="s">
        <v>32</v>
      </c>
      <c r="F312" s="2" t="s">
        <v>33</v>
      </c>
      <c r="G312" s="2" t="s">
        <v>19</v>
      </c>
      <c r="H312" s="44">
        <v>0.6</v>
      </c>
      <c r="I312" s="44">
        <f>ROUND(Table1[[#This Row],[Price per Unit]],2)</f>
        <v>0.6</v>
      </c>
      <c r="J312" s="4">
        <v>1000</v>
      </c>
      <c r="K312" s="5">
        <f t="shared" si="10"/>
        <v>600</v>
      </c>
      <c r="L312" s="5">
        <f t="shared" si="11"/>
        <v>210</v>
      </c>
      <c r="M312" s="6">
        <v>0.35</v>
      </c>
      <c r="N312">
        <f t="shared" si="12"/>
        <v>2021</v>
      </c>
      <c r="O312">
        <f t="shared" si="13"/>
        <v>4</v>
      </c>
      <c r="P312" s="49" t="str">
        <f>TEXT(DATE(Table1[[#This Row],[Year]],Table1[[#This Row],[Month]],1),"mmm")</f>
        <v>Apr</v>
      </c>
    </row>
    <row r="313" spans="1:16" ht="15.75" customHeight="1">
      <c r="A313" s="2" t="s">
        <v>12</v>
      </c>
      <c r="B313" s="2">
        <v>1185732</v>
      </c>
      <c r="C313" s="3">
        <v>44301</v>
      </c>
      <c r="D313" s="2" t="s">
        <v>31</v>
      </c>
      <c r="E313" s="2" t="s">
        <v>32</v>
      </c>
      <c r="F313" s="2" t="s">
        <v>33</v>
      </c>
      <c r="G313" s="2" t="s">
        <v>20</v>
      </c>
      <c r="H313" s="44">
        <v>0.5</v>
      </c>
      <c r="I313" s="44">
        <f>ROUND(Table1[[#This Row],[Price per Unit]],2)</f>
        <v>0.5</v>
      </c>
      <c r="J313" s="4">
        <v>2250</v>
      </c>
      <c r="K313" s="5">
        <f t="shared" si="10"/>
        <v>1125</v>
      </c>
      <c r="L313" s="5">
        <f t="shared" si="11"/>
        <v>562.5</v>
      </c>
      <c r="M313" s="6">
        <v>0.5</v>
      </c>
      <c r="N313">
        <f t="shared" si="12"/>
        <v>2021</v>
      </c>
      <c r="O313">
        <f t="shared" si="13"/>
        <v>4</v>
      </c>
      <c r="P313" s="49" t="str">
        <f>TEXT(DATE(Table1[[#This Row],[Year]],Table1[[#This Row],[Month]],1),"mmm")</f>
        <v>Apr</v>
      </c>
    </row>
    <row r="314" spans="1:16" ht="15.75" customHeight="1">
      <c r="A314" s="2" t="s">
        <v>12</v>
      </c>
      <c r="B314" s="2">
        <v>1185732</v>
      </c>
      <c r="C314" s="3">
        <v>44332</v>
      </c>
      <c r="D314" s="2" t="s">
        <v>31</v>
      </c>
      <c r="E314" s="2" t="s">
        <v>32</v>
      </c>
      <c r="F314" s="2" t="s">
        <v>33</v>
      </c>
      <c r="G314" s="2" t="s">
        <v>15</v>
      </c>
      <c r="H314" s="44">
        <v>0.6</v>
      </c>
      <c r="I314" s="44">
        <f>ROUND(Table1[[#This Row],[Price per Unit]],2)</f>
        <v>0.6</v>
      </c>
      <c r="J314" s="4">
        <v>4950</v>
      </c>
      <c r="K314" s="5">
        <f t="shared" si="10"/>
        <v>2970</v>
      </c>
      <c r="L314" s="5">
        <f t="shared" si="11"/>
        <v>1188</v>
      </c>
      <c r="M314" s="6">
        <v>0.4</v>
      </c>
      <c r="N314">
        <f t="shared" si="12"/>
        <v>2021</v>
      </c>
      <c r="O314">
        <f t="shared" si="13"/>
        <v>5</v>
      </c>
      <c r="P314" s="49" t="str">
        <f>TEXT(DATE(Table1[[#This Row],[Year]],Table1[[#This Row],[Month]],1),"mmm")</f>
        <v>May</v>
      </c>
    </row>
    <row r="315" spans="1:16" ht="15.75" customHeight="1">
      <c r="A315" s="2" t="s">
        <v>12</v>
      </c>
      <c r="B315" s="2">
        <v>1185732</v>
      </c>
      <c r="C315" s="3">
        <v>44332</v>
      </c>
      <c r="D315" s="2" t="s">
        <v>31</v>
      </c>
      <c r="E315" s="2" t="s">
        <v>32</v>
      </c>
      <c r="F315" s="2" t="s">
        <v>33</v>
      </c>
      <c r="G315" s="2" t="s">
        <v>16</v>
      </c>
      <c r="H315" s="44">
        <v>0.55000000000000004</v>
      </c>
      <c r="I315" s="44">
        <f>ROUND(Table1[[#This Row],[Price per Unit]],2)</f>
        <v>0.55000000000000004</v>
      </c>
      <c r="J315" s="4">
        <v>2000</v>
      </c>
      <c r="K315" s="5">
        <f t="shared" si="10"/>
        <v>1100</v>
      </c>
      <c r="L315" s="5">
        <f t="shared" si="11"/>
        <v>385</v>
      </c>
      <c r="M315" s="6">
        <v>0.35</v>
      </c>
      <c r="N315">
        <f t="shared" si="12"/>
        <v>2021</v>
      </c>
      <c r="O315">
        <f t="shared" si="13"/>
        <v>5</v>
      </c>
      <c r="P315" s="49" t="str">
        <f>TEXT(DATE(Table1[[#This Row],[Year]],Table1[[#This Row],[Month]],1),"mmm")</f>
        <v>May</v>
      </c>
    </row>
    <row r="316" spans="1:16" ht="15.75" customHeight="1">
      <c r="A316" s="2" t="s">
        <v>12</v>
      </c>
      <c r="B316" s="2">
        <v>1185732</v>
      </c>
      <c r="C316" s="3">
        <v>44332</v>
      </c>
      <c r="D316" s="2" t="s">
        <v>31</v>
      </c>
      <c r="E316" s="2" t="s">
        <v>32</v>
      </c>
      <c r="F316" s="2" t="s">
        <v>33</v>
      </c>
      <c r="G316" s="2" t="s">
        <v>17</v>
      </c>
      <c r="H316" s="44">
        <v>0.5</v>
      </c>
      <c r="I316" s="44">
        <f>ROUND(Table1[[#This Row],[Price per Unit]],2)</f>
        <v>0.5</v>
      </c>
      <c r="J316" s="4">
        <v>1750</v>
      </c>
      <c r="K316" s="5">
        <f t="shared" si="10"/>
        <v>875</v>
      </c>
      <c r="L316" s="5">
        <f t="shared" si="11"/>
        <v>306.25</v>
      </c>
      <c r="M316" s="6">
        <v>0.35</v>
      </c>
      <c r="N316">
        <f t="shared" si="12"/>
        <v>2021</v>
      </c>
      <c r="O316">
        <f t="shared" si="13"/>
        <v>5</v>
      </c>
      <c r="P316" s="49" t="str">
        <f>TEXT(DATE(Table1[[#This Row],[Year]],Table1[[#This Row],[Month]],1),"mmm")</f>
        <v>May</v>
      </c>
    </row>
    <row r="317" spans="1:16" ht="15.75" customHeight="1">
      <c r="A317" s="2" t="s">
        <v>12</v>
      </c>
      <c r="B317" s="2">
        <v>1185732</v>
      </c>
      <c r="C317" s="3">
        <v>44332</v>
      </c>
      <c r="D317" s="2" t="s">
        <v>31</v>
      </c>
      <c r="E317" s="2" t="s">
        <v>32</v>
      </c>
      <c r="F317" s="2" t="s">
        <v>33</v>
      </c>
      <c r="G317" s="2" t="s">
        <v>18</v>
      </c>
      <c r="H317" s="44">
        <v>0.5</v>
      </c>
      <c r="I317" s="44">
        <f>ROUND(Table1[[#This Row],[Price per Unit]],2)</f>
        <v>0.5</v>
      </c>
      <c r="J317" s="4">
        <v>1000</v>
      </c>
      <c r="K317" s="5">
        <f t="shared" si="10"/>
        <v>500</v>
      </c>
      <c r="L317" s="5">
        <f t="shared" si="11"/>
        <v>200</v>
      </c>
      <c r="M317" s="6">
        <v>0.4</v>
      </c>
      <c r="N317">
        <f t="shared" si="12"/>
        <v>2021</v>
      </c>
      <c r="O317">
        <f t="shared" si="13"/>
        <v>5</v>
      </c>
      <c r="P317" s="49" t="str">
        <f>TEXT(DATE(Table1[[#This Row],[Year]],Table1[[#This Row],[Month]],1),"mmm")</f>
        <v>May</v>
      </c>
    </row>
    <row r="318" spans="1:16" ht="15.75" customHeight="1">
      <c r="A318" s="2" t="s">
        <v>12</v>
      </c>
      <c r="B318" s="2">
        <v>1185732</v>
      </c>
      <c r="C318" s="3">
        <v>44332</v>
      </c>
      <c r="D318" s="2" t="s">
        <v>31</v>
      </c>
      <c r="E318" s="2" t="s">
        <v>32</v>
      </c>
      <c r="F318" s="2" t="s">
        <v>33</v>
      </c>
      <c r="G318" s="2" t="s">
        <v>19</v>
      </c>
      <c r="H318" s="44">
        <v>0.6</v>
      </c>
      <c r="I318" s="44">
        <f>ROUND(Table1[[#This Row],[Price per Unit]],2)</f>
        <v>0.6</v>
      </c>
      <c r="J318" s="4">
        <v>1250</v>
      </c>
      <c r="K318" s="5">
        <f t="shared" si="10"/>
        <v>750</v>
      </c>
      <c r="L318" s="5">
        <f t="shared" si="11"/>
        <v>262.5</v>
      </c>
      <c r="M318" s="6">
        <v>0.35</v>
      </c>
      <c r="N318">
        <f t="shared" si="12"/>
        <v>2021</v>
      </c>
      <c r="O318">
        <f t="shared" si="13"/>
        <v>5</v>
      </c>
      <c r="P318" s="49" t="str">
        <f>TEXT(DATE(Table1[[#This Row],[Year]],Table1[[#This Row],[Month]],1),"mmm")</f>
        <v>May</v>
      </c>
    </row>
    <row r="319" spans="1:16" ht="15.75" customHeight="1">
      <c r="A319" s="2" t="s">
        <v>12</v>
      </c>
      <c r="B319" s="2">
        <v>1185732</v>
      </c>
      <c r="C319" s="3">
        <v>44332</v>
      </c>
      <c r="D319" s="2" t="s">
        <v>31</v>
      </c>
      <c r="E319" s="2" t="s">
        <v>32</v>
      </c>
      <c r="F319" s="2" t="s">
        <v>33</v>
      </c>
      <c r="G319" s="2" t="s">
        <v>20</v>
      </c>
      <c r="H319" s="44">
        <v>0.65</v>
      </c>
      <c r="I319" s="44">
        <f>ROUND(Table1[[#This Row],[Price per Unit]],2)</f>
        <v>0.65</v>
      </c>
      <c r="J319" s="4">
        <v>2500</v>
      </c>
      <c r="K319" s="5">
        <f t="shared" si="10"/>
        <v>1625</v>
      </c>
      <c r="L319" s="5">
        <f t="shared" si="11"/>
        <v>812.5</v>
      </c>
      <c r="M319" s="6">
        <v>0.5</v>
      </c>
      <c r="N319">
        <f t="shared" si="12"/>
        <v>2021</v>
      </c>
      <c r="O319">
        <f t="shared" si="13"/>
        <v>5</v>
      </c>
      <c r="P319" s="49" t="str">
        <f>TEXT(DATE(Table1[[#This Row],[Year]],Table1[[#This Row],[Month]],1),"mmm")</f>
        <v>May</v>
      </c>
    </row>
    <row r="320" spans="1:16" ht="15.75" customHeight="1">
      <c r="A320" s="2" t="s">
        <v>12</v>
      </c>
      <c r="B320" s="2">
        <v>1185732</v>
      </c>
      <c r="C320" s="3">
        <v>44362</v>
      </c>
      <c r="D320" s="2" t="s">
        <v>31</v>
      </c>
      <c r="E320" s="2" t="s">
        <v>32</v>
      </c>
      <c r="F320" s="2" t="s">
        <v>33</v>
      </c>
      <c r="G320" s="2" t="s">
        <v>15</v>
      </c>
      <c r="H320" s="44">
        <v>0.5</v>
      </c>
      <c r="I320" s="44">
        <f>ROUND(Table1[[#This Row],[Price per Unit]],2)</f>
        <v>0.5</v>
      </c>
      <c r="J320" s="4">
        <v>5000</v>
      </c>
      <c r="K320" s="5">
        <f t="shared" si="10"/>
        <v>2500</v>
      </c>
      <c r="L320" s="5">
        <f t="shared" si="11"/>
        <v>1000</v>
      </c>
      <c r="M320" s="6">
        <v>0.4</v>
      </c>
      <c r="N320">
        <f t="shared" si="12"/>
        <v>2021</v>
      </c>
      <c r="O320">
        <f t="shared" si="13"/>
        <v>6</v>
      </c>
      <c r="P320" s="49" t="str">
        <f>TEXT(DATE(Table1[[#This Row],[Year]],Table1[[#This Row],[Month]],1),"mmm")</f>
        <v>Jun</v>
      </c>
    </row>
    <row r="321" spans="1:16" ht="15.75" customHeight="1">
      <c r="A321" s="2" t="s">
        <v>12</v>
      </c>
      <c r="B321" s="2">
        <v>1185732</v>
      </c>
      <c r="C321" s="3">
        <v>44362</v>
      </c>
      <c r="D321" s="2" t="s">
        <v>31</v>
      </c>
      <c r="E321" s="2" t="s">
        <v>32</v>
      </c>
      <c r="F321" s="2" t="s">
        <v>33</v>
      </c>
      <c r="G321" s="2" t="s">
        <v>16</v>
      </c>
      <c r="H321" s="44">
        <v>0.45000000000000007</v>
      </c>
      <c r="I321" s="44">
        <f>ROUND(Table1[[#This Row],[Price per Unit]],2)</f>
        <v>0.45</v>
      </c>
      <c r="J321" s="4">
        <v>2500</v>
      </c>
      <c r="K321" s="5">
        <f t="shared" si="10"/>
        <v>1125.0000000000002</v>
      </c>
      <c r="L321" s="5">
        <f t="shared" si="11"/>
        <v>393.75000000000006</v>
      </c>
      <c r="M321" s="6">
        <v>0.35</v>
      </c>
      <c r="N321">
        <f t="shared" si="12"/>
        <v>2021</v>
      </c>
      <c r="O321">
        <f t="shared" si="13"/>
        <v>6</v>
      </c>
      <c r="P321" s="49" t="str">
        <f>TEXT(DATE(Table1[[#This Row],[Year]],Table1[[#This Row],[Month]],1),"mmm")</f>
        <v>Jun</v>
      </c>
    </row>
    <row r="322" spans="1:16" ht="15.75" customHeight="1">
      <c r="A322" s="2" t="s">
        <v>12</v>
      </c>
      <c r="B322" s="2">
        <v>1185732</v>
      </c>
      <c r="C322" s="3">
        <v>44362</v>
      </c>
      <c r="D322" s="2" t="s">
        <v>31</v>
      </c>
      <c r="E322" s="2" t="s">
        <v>32</v>
      </c>
      <c r="F322" s="2" t="s">
        <v>33</v>
      </c>
      <c r="G322" s="2" t="s">
        <v>17</v>
      </c>
      <c r="H322" s="44">
        <v>0.4</v>
      </c>
      <c r="I322" s="44">
        <f>ROUND(Table1[[#This Row],[Price per Unit]],2)</f>
        <v>0.4</v>
      </c>
      <c r="J322" s="4">
        <v>2000</v>
      </c>
      <c r="K322" s="5">
        <f t="shared" si="10"/>
        <v>800</v>
      </c>
      <c r="L322" s="5">
        <f t="shared" si="11"/>
        <v>280</v>
      </c>
      <c r="M322" s="6">
        <v>0.35</v>
      </c>
      <c r="N322">
        <f t="shared" si="12"/>
        <v>2021</v>
      </c>
      <c r="O322">
        <f t="shared" si="13"/>
        <v>6</v>
      </c>
      <c r="P322" s="49" t="str">
        <f>TEXT(DATE(Table1[[#This Row],[Year]],Table1[[#This Row],[Month]],1),"mmm")</f>
        <v>Jun</v>
      </c>
    </row>
    <row r="323" spans="1:16" ht="15.75" customHeight="1">
      <c r="A323" s="2" t="s">
        <v>12</v>
      </c>
      <c r="B323" s="2">
        <v>1185732</v>
      </c>
      <c r="C323" s="3">
        <v>44362</v>
      </c>
      <c r="D323" s="2" t="s">
        <v>31</v>
      </c>
      <c r="E323" s="2" t="s">
        <v>32</v>
      </c>
      <c r="F323" s="2" t="s">
        <v>33</v>
      </c>
      <c r="G323" s="2" t="s">
        <v>18</v>
      </c>
      <c r="H323" s="44">
        <v>0.4</v>
      </c>
      <c r="I323" s="44">
        <f>ROUND(Table1[[#This Row],[Price per Unit]],2)</f>
        <v>0.4</v>
      </c>
      <c r="J323" s="4">
        <v>1750</v>
      </c>
      <c r="K323" s="5">
        <f t="shared" si="10"/>
        <v>700</v>
      </c>
      <c r="L323" s="5">
        <f t="shared" si="11"/>
        <v>280</v>
      </c>
      <c r="M323" s="6">
        <v>0.4</v>
      </c>
      <c r="N323">
        <f t="shared" ref="N323:N386" si="14">YEAR(C323)</f>
        <v>2021</v>
      </c>
      <c r="O323">
        <f t="shared" ref="O323:O386" si="15">MONTH(C323)</f>
        <v>6</v>
      </c>
      <c r="P323" s="49" t="str">
        <f>TEXT(DATE(Table1[[#This Row],[Year]],Table1[[#This Row],[Month]],1),"mmm")</f>
        <v>Jun</v>
      </c>
    </row>
    <row r="324" spans="1:16" ht="15.75" customHeight="1">
      <c r="A324" s="2" t="s">
        <v>12</v>
      </c>
      <c r="B324" s="2">
        <v>1185732</v>
      </c>
      <c r="C324" s="3">
        <v>44362</v>
      </c>
      <c r="D324" s="2" t="s">
        <v>31</v>
      </c>
      <c r="E324" s="2" t="s">
        <v>32</v>
      </c>
      <c r="F324" s="2" t="s">
        <v>33</v>
      </c>
      <c r="G324" s="2" t="s">
        <v>19</v>
      </c>
      <c r="H324" s="44">
        <v>0.5</v>
      </c>
      <c r="I324" s="44">
        <f>ROUND(Table1[[#This Row],[Price per Unit]],2)</f>
        <v>0.5</v>
      </c>
      <c r="J324" s="4">
        <v>1750</v>
      </c>
      <c r="K324" s="5">
        <f t="shared" si="10"/>
        <v>875</v>
      </c>
      <c r="L324" s="5">
        <f t="shared" si="11"/>
        <v>306.25</v>
      </c>
      <c r="M324" s="6">
        <v>0.35</v>
      </c>
      <c r="N324">
        <f t="shared" si="14"/>
        <v>2021</v>
      </c>
      <c r="O324">
        <f t="shared" si="15"/>
        <v>6</v>
      </c>
      <c r="P324" s="49" t="str">
        <f>TEXT(DATE(Table1[[#This Row],[Year]],Table1[[#This Row],[Month]],1),"mmm")</f>
        <v>Jun</v>
      </c>
    </row>
    <row r="325" spans="1:16" ht="15.75" customHeight="1">
      <c r="A325" s="2" t="s">
        <v>12</v>
      </c>
      <c r="B325" s="2">
        <v>1185732</v>
      </c>
      <c r="C325" s="3">
        <v>44362</v>
      </c>
      <c r="D325" s="2" t="s">
        <v>31</v>
      </c>
      <c r="E325" s="2" t="s">
        <v>32</v>
      </c>
      <c r="F325" s="2" t="s">
        <v>33</v>
      </c>
      <c r="G325" s="2" t="s">
        <v>20</v>
      </c>
      <c r="H325" s="44">
        <v>0.55000000000000004</v>
      </c>
      <c r="I325" s="44">
        <f>ROUND(Table1[[#This Row],[Price per Unit]],2)</f>
        <v>0.55000000000000004</v>
      </c>
      <c r="J325" s="4">
        <v>3500</v>
      </c>
      <c r="K325" s="5">
        <f t="shared" si="10"/>
        <v>1925.0000000000002</v>
      </c>
      <c r="L325" s="5">
        <f t="shared" si="11"/>
        <v>962.50000000000011</v>
      </c>
      <c r="M325" s="6">
        <v>0.5</v>
      </c>
      <c r="N325">
        <f t="shared" si="14"/>
        <v>2021</v>
      </c>
      <c r="O325">
        <f t="shared" si="15"/>
        <v>6</v>
      </c>
      <c r="P325" s="49" t="str">
        <f>TEXT(DATE(Table1[[#This Row],[Year]],Table1[[#This Row],[Month]],1),"mmm")</f>
        <v>Jun</v>
      </c>
    </row>
    <row r="326" spans="1:16" ht="15.75" customHeight="1">
      <c r="A326" s="2" t="s">
        <v>12</v>
      </c>
      <c r="B326" s="2">
        <v>1185732</v>
      </c>
      <c r="C326" s="3">
        <v>44391</v>
      </c>
      <c r="D326" s="2" t="s">
        <v>31</v>
      </c>
      <c r="E326" s="2" t="s">
        <v>32</v>
      </c>
      <c r="F326" s="2" t="s">
        <v>33</v>
      </c>
      <c r="G326" s="2" t="s">
        <v>15</v>
      </c>
      <c r="H326" s="44">
        <v>0.5</v>
      </c>
      <c r="I326" s="44">
        <f>ROUND(Table1[[#This Row],[Price per Unit]],2)</f>
        <v>0.5</v>
      </c>
      <c r="J326" s="4">
        <v>5750</v>
      </c>
      <c r="K326" s="5">
        <f t="shared" si="10"/>
        <v>2875</v>
      </c>
      <c r="L326" s="5">
        <f t="shared" si="11"/>
        <v>1150</v>
      </c>
      <c r="M326" s="6">
        <v>0.4</v>
      </c>
      <c r="N326">
        <f t="shared" si="14"/>
        <v>2021</v>
      </c>
      <c r="O326">
        <f t="shared" si="15"/>
        <v>7</v>
      </c>
      <c r="P326" s="49" t="str">
        <f>TEXT(DATE(Table1[[#This Row],[Year]],Table1[[#This Row],[Month]],1),"mmm")</f>
        <v>Jul</v>
      </c>
    </row>
    <row r="327" spans="1:16" ht="15.75" customHeight="1">
      <c r="A327" s="2" t="s">
        <v>12</v>
      </c>
      <c r="B327" s="2">
        <v>1185732</v>
      </c>
      <c r="C327" s="3">
        <v>44391</v>
      </c>
      <c r="D327" s="2" t="s">
        <v>31</v>
      </c>
      <c r="E327" s="2" t="s">
        <v>32</v>
      </c>
      <c r="F327" s="2" t="s">
        <v>33</v>
      </c>
      <c r="G327" s="2" t="s">
        <v>16</v>
      </c>
      <c r="H327" s="44">
        <v>0.45000000000000007</v>
      </c>
      <c r="I327" s="44">
        <f>ROUND(Table1[[#This Row],[Price per Unit]],2)</f>
        <v>0.45</v>
      </c>
      <c r="J327" s="4">
        <v>3250</v>
      </c>
      <c r="K327" s="5">
        <f t="shared" si="10"/>
        <v>1462.5000000000002</v>
      </c>
      <c r="L327" s="5">
        <f t="shared" si="11"/>
        <v>511.87500000000006</v>
      </c>
      <c r="M327" s="6">
        <v>0.35</v>
      </c>
      <c r="N327">
        <f t="shared" si="14"/>
        <v>2021</v>
      </c>
      <c r="O327">
        <f t="shared" si="15"/>
        <v>7</v>
      </c>
      <c r="P327" s="49" t="str">
        <f>TEXT(DATE(Table1[[#This Row],[Year]],Table1[[#This Row],[Month]],1),"mmm")</f>
        <v>Jul</v>
      </c>
    </row>
    <row r="328" spans="1:16" ht="15.75" customHeight="1">
      <c r="A328" s="2" t="s">
        <v>12</v>
      </c>
      <c r="B328" s="2">
        <v>1185732</v>
      </c>
      <c r="C328" s="3">
        <v>44391</v>
      </c>
      <c r="D328" s="2" t="s">
        <v>31</v>
      </c>
      <c r="E328" s="2" t="s">
        <v>32</v>
      </c>
      <c r="F328" s="2" t="s">
        <v>33</v>
      </c>
      <c r="G328" s="2" t="s">
        <v>17</v>
      </c>
      <c r="H328" s="44">
        <v>0.4</v>
      </c>
      <c r="I328" s="44">
        <f>ROUND(Table1[[#This Row],[Price per Unit]],2)</f>
        <v>0.4</v>
      </c>
      <c r="J328" s="4">
        <v>2500</v>
      </c>
      <c r="K328" s="5">
        <f t="shared" si="10"/>
        <v>1000</v>
      </c>
      <c r="L328" s="5">
        <f t="shared" si="11"/>
        <v>350</v>
      </c>
      <c r="M328" s="6">
        <v>0.35</v>
      </c>
      <c r="N328">
        <f t="shared" si="14"/>
        <v>2021</v>
      </c>
      <c r="O328">
        <f t="shared" si="15"/>
        <v>7</v>
      </c>
      <c r="P328" s="49" t="str">
        <f>TEXT(DATE(Table1[[#This Row],[Year]],Table1[[#This Row],[Month]],1),"mmm")</f>
        <v>Jul</v>
      </c>
    </row>
    <row r="329" spans="1:16" ht="15.75" customHeight="1">
      <c r="A329" s="2" t="s">
        <v>12</v>
      </c>
      <c r="B329" s="2">
        <v>1185732</v>
      </c>
      <c r="C329" s="3">
        <v>44391</v>
      </c>
      <c r="D329" s="2" t="s">
        <v>31</v>
      </c>
      <c r="E329" s="2" t="s">
        <v>32</v>
      </c>
      <c r="F329" s="2" t="s">
        <v>33</v>
      </c>
      <c r="G329" s="2" t="s">
        <v>18</v>
      </c>
      <c r="H329" s="44">
        <v>0.4</v>
      </c>
      <c r="I329" s="44">
        <f>ROUND(Table1[[#This Row],[Price per Unit]],2)</f>
        <v>0.4</v>
      </c>
      <c r="J329" s="4">
        <v>2000</v>
      </c>
      <c r="K329" s="5">
        <f t="shared" si="10"/>
        <v>800</v>
      </c>
      <c r="L329" s="5">
        <f t="shared" si="11"/>
        <v>320</v>
      </c>
      <c r="M329" s="6">
        <v>0.4</v>
      </c>
      <c r="N329">
        <f t="shared" si="14"/>
        <v>2021</v>
      </c>
      <c r="O329">
        <f t="shared" si="15"/>
        <v>7</v>
      </c>
      <c r="P329" s="49" t="str">
        <f>TEXT(DATE(Table1[[#This Row],[Year]],Table1[[#This Row],[Month]],1),"mmm")</f>
        <v>Jul</v>
      </c>
    </row>
    <row r="330" spans="1:16" ht="15.75" customHeight="1">
      <c r="A330" s="2" t="s">
        <v>12</v>
      </c>
      <c r="B330" s="2">
        <v>1185732</v>
      </c>
      <c r="C330" s="3">
        <v>44391</v>
      </c>
      <c r="D330" s="2" t="s">
        <v>31</v>
      </c>
      <c r="E330" s="2" t="s">
        <v>32</v>
      </c>
      <c r="F330" s="2" t="s">
        <v>33</v>
      </c>
      <c r="G330" s="2" t="s">
        <v>19</v>
      </c>
      <c r="H330" s="44">
        <v>0.5</v>
      </c>
      <c r="I330" s="44">
        <f>ROUND(Table1[[#This Row],[Price per Unit]],2)</f>
        <v>0.5</v>
      </c>
      <c r="J330" s="4">
        <v>2250</v>
      </c>
      <c r="K330" s="5">
        <f t="shared" si="10"/>
        <v>1125</v>
      </c>
      <c r="L330" s="5">
        <f t="shared" si="11"/>
        <v>393.75</v>
      </c>
      <c r="M330" s="6">
        <v>0.35</v>
      </c>
      <c r="N330">
        <f t="shared" si="14"/>
        <v>2021</v>
      </c>
      <c r="O330">
        <f t="shared" si="15"/>
        <v>7</v>
      </c>
      <c r="P330" s="49" t="str">
        <f>TEXT(DATE(Table1[[#This Row],[Year]],Table1[[#This Row],[Month]],1),"mmm")</f>
        <v>Jul</v>
      </c>
    </row>
    <row r="331" spans="1:16" ht="15.75" customHeight="1">
      <c r="A331" s="2" t="s">
        <v>12</v>
      </c>
      <c r="B331" s="2">
        <v>1185732</v>
      </c>
      <c r="C331" s="3">
        <v>44391</v>
      </c>
      <c r="D331" s="2" t="s">
        <v>31</v>
      </c>
      <c r="E331" s="2" t="s">
        <v>32</v>
      </c>
      <c r="F331" s="2" t="s">
        <v>33</v>
      </c>
      <c r="G331" s="2" t="s">
        <v>20</v>
      </c>
      <c r="H331" s="44">
        <v>0.55000000000000004</v>
      </c>
      <c r="I331" s="44">
        <f>ROUND(Table1[[#This Row],[Price per Unit]],2)</f>
        <v>0.55000000000000004</v>
      </c>
      <c r="J331" s="4">
        <v>4000</v>
      </c>
      <c r="K331" s="5">
        <f t="shared" si="10"/>
        <v>2200</v>
      </c>
      <c r="L331" s="5">
        <f t="shared" si="11"/>
        <v>1100</v>
      </c>
      <c r="M331" s="6">
        <v>0.5</v>
      </c>
      <c r="N331">
        <f t="shared" si="14"/>
        <v>2021</v>
      </c>
      <c r="O331">
        <f t="shared" si="15"/>
        <v>7</v>
      </c>
      <c r="P331" s="49" t="str">
        <f>TEXT(DATE(Table1[[#This Row],[Year]],Table1[[#This Row],[Month]],1),"mmm")</f>
        <v>Jul</v>
      </c>
    </row>
    <row r="332" spans="1:16" ht="15.75" customHeight="1">
      <c r="A332" s="2" t="s">
        <v>12</v>
      </c>
      <c r="B332" s="2">
        <v>1185732</v>
      </c>
      <c r="C332" s="3">
        <v>44423</v>
      </c>
      <c r="D332" s="2" t="s">
        <v>31</v>
      </c>
      <c r="E332" s="2" t="s">
        <v>32</v>
      </c>
      <c r="F332" s="2" t="s">
        <v>33</v>
      </c>
      <c r="G332" s="2" t="s">
        <v>15</v>
      </c>
      <c r="H332" s="44">
        <v>0.5</v>
      </c>
      <c r="I332" s="44">
        <f>ROUND(Table1[[#This Row],[Price per Unit]],2)</f>
        <v>0.5</v>
      </c>
      <c r="J332" s="4">
        <v>5500</v>
      </c>
      <c r="K332" s="5">
        <f t="shared" si="10"/>
        <v>2750</v>
      </c>
      <c r="L332" s="5">
        <f t="shared" si="11"/>
        <v>1100</v>
      </c>
      <c r="M332" s="6">
        <v>0.4</v>
      </c>
      <c r="N332">
        <f t="shared" si="14"/>
        <v>2021</v>
      </c>
      <c r="O332">
        <f t="shared" si="15"/>
        <v>8</v>
      </c>
      <c r="P332" s="49" t="str">
        <f>TEXT(DATE(Table1[[#This Row],[Year]],Table1[[#This Row],[Month]],1),"mmm")</f>
        <v>Aug</v>
      </c>
    </row>
    <row r="333" spans="1:16" ht="15.75" customHeight="1">
      <c r="A333" s="2" t="s">
        <v>12</v>
      </c>
      <c r="B333" s="2">
        <v>1185732</v>
      </c>
      <c r="C333" s="3">
        <v>44423</v>
      </c>
      <c r="D333" s="2" t="s">
        <v>31</v>
      </c>
      <c r="E333" s="2" t="s">
        <v>32</v>
      </c>
      <c r="F333" s="2" t="s">
        <v>33</v>
      </c>
      <c r="G333" s="2" t="s">
        <v>16</v>
      </c>
      <c r="H333" s="44">
        <v>0.45000000000000007</v>
      </c>
      <c r="I333" s="44">
        <f>ROUND(Table1[[#This Row],[Price per Unit]],2)</f>
        <v>0.45</v>
      </c>
      <c r="J333" s="4">
        <v>3250</v>
      </c>
      <c r="K333" s="5">
        <f t="shared" si="10"/>
        <v>1462.5000000000002</v>
      </c>
      <c r="L333" s="5">
        <f t="shared" si="11"/>
        <v>511.87500000000006</v>
      </c>
      <c r="M333" s="6">
        <v>0.35</v>
      </c>
      <c r="N333">
        <f t="shared" si="14"/>
        <v>2021</v>
      </c>
      <c r="O333">
        <f t="shared" si="15"/>
        <v>8</v>
      </c>
      <c r="P333" s="49" t="str">
        <f>TEXT(DATE(Table1[[#This Row],[Year]],Table1[[#This Row],[Month]],1),"mmm")</f>
        <v>Aug</v>
      </c>
    </row>
    <row r="334" spans="1:16" ht="15.75" customHeight="1">
      <c r="A334" s="2" t="s">
        <v>12</v>
      </c>
      <c r="B334" s="2">
        <v>1185732</v>
      </c>
      <c r="C334" s="3">
        <v>44423</v>
      </c>
      <c r="D334" s="2" t="s">
        <v>31</v>
      </c>
      <c r="E334" s="2" t="s">
        <v>32</v>
      </c>
      <c r="F334" s="2" t="s">
        <v>33</v>
      </c>
      <c r="G334" s="2" t="s">
        <v>17</v>
      </c>
      <c r="H334" s="44">
        <v>0.4</v>
      </c>
      <c r="I334" s="44">
        <f>ROUND(Table1[[#This Row],[Price per Unit]],2)</f>
        <v>0.4</v>
      </c>
      <c r="J334" s="4">
        <v>2500</v>
      </c>
      <c r="K334" s="5">
        <f t="shared" si="10"/>
        <v>1000</v>
      </c>
      <c r="L334" s="5">
        <f t="shared" si="11"/>
        <v>350</v>
      </c>
      <c r="M334" s="6">
        <v>0.35</v>
      </c>
      <c r="N334">
        <f t="shared" si="14"/>
        <v>2021</v>
      </c>
      <c r="O334">
        <f t="shared" si="15"/>
        <v>8</v>
      </c>
      <c r="P334" s="49" t="str">
        <f>TEXT(DATE(Table1[[#This Row],[Year]],Table1[[#This Row],[Month]],1),"mmm")</f>
        <v>Aug</v>
      </c>
    </row>
    <row r="335" spans="1:16" ht="15.75" customHeight="1">
      <c r="A335" s="2" t="s">
        <v>12</v>
      </c>
      <c r="B335" s="2">
        <v>1185732</v>
      </c>
      <c r="C335" s="3">
        <v>44423</v>
      </c>
      <c r="D335" s="2" t="s">
        <v>31</v>
      </c>
      <c r="E335" s="2" t="s">
        <v>32</v>
      </c>
      <c r="F335" s="2" t="s">
        <v>33</v>
      </c>
      <c r="G335" s="2" t="s">
        <v>18</v>
      </c>
      <c r="H335" s="44">
        <v>0.4</v>
      </c>
      <c r="I335" s="44">
        <f>ROUND(Table1[[#This Row],[Price per Unit]],2)</f>
        <v>0.4</v>
      </c>
      <c r="J335" s="4">
        <v>2250</v>
      </c>
      <c r="K335" s="5">
        <f t="shared" si="10"/>
        <v>900</v>
      </c>
      <c r="L335" s="5">
        <f t="shared" si="11"/>
        <v>360</v>
      </c>
      <c r="M335" s="6">
        <v>0.4</v>
      </c>
      <c r="N335">
        <f t="shared" si="14"/>
        <v>2021</v>
      </c>
      <c r="O335">
        <f t="shared" si="15"/>
        <v>8</v>
      </c>
      <c r="P335" s="49" t="str">
        <f>TEXT(DATE(Table1[[#This Row],[Year]],Table1[[#This Row],[Month]],1),"mmm")</f>
        <v>Aug</v>
      </c>
    </row>
    <row r="336" spans="1:16" ht="15.75" customHeight="1">
      <c r="A336" s="2" t="s">
        <v>12</v>
      </c>
      <c r="B336" s="2">
        <v>1185732</v>
      </c>
      <c r="C336" s="3">
        <v>44423</v>
      </c>
      <c r="D336" s="2" t="s">
        <v>31</v>
      </c>
      <c r="E336" s="2" t="s">
        <v>32</v>
      </c>
      <c r="F336" s="2" t="s">
        <v>33</v>
      </c>
      <c r="G336" s="2" t="s">
        <v>19</v>
      </c>
      <c r="H336" s="44">
        <v>0.5</v>
      </c>
      <c r="I336" s="44">
        <f>ROUND(Table1[[#This Row],[Price per Unit]],2)</f>
        <v>0.5</v>
      </c>
      <c r="J336" s="4">
        <v>2000</v>
      </c>
      <c r="K336" s="5">
        <f t="shared" si="10"/>
        <v>1000</v>
      </c>
      <c r="L336" s="5">
        <f t="shared" si="11"/>
        <v>350</v>
      </c>
      <c r="M336" s="6">
        <v>0.35</v>
      </c>
      <c r="N336">
        <f t="shared" si="14"/>
        <v>2021</v>
      </c>
      <c r="O336">
        <f t="shared" si="15"/>
        <v>8</v>
      </c>
      <c r="P336" s="49" t="str">
        <f>TEXT(DATE(Table1[[#This Row],[Year]],Table1[[#This Row],[Month]],1),"mmm")</f>
        <v>Aug</v>
      </c>
    </row>
    <row r="337" spans="1:16" ht="15.75" customHeight="1">
      <c r="A337" s="2" t="s">
        <v>12</v>
      </c>
      <c r="B337" s="2">
        <v>1185732</v>
      </c>
      <c r="C337" s="3">
        <v>44423</v>
      </c>
      <c r="D337" s="2" t="s">
        <v>31</v>
      </c>
      <c r="E337" s="2" t="s">
        <v>32</v>
      </c>
      <c r="F337" s="2" t="s">
        <v>33</v>
      </c>
      <c r="G337" s="2" t="s">
        <v>20</v>
      </c>
      <c r="H337" s="44">
        <v>0.55000000000000004</v>
      </c>
      <c r="I337" s="44">
        <f>ROUND(Table1[[#This Row],[Price per Unit]],2)</f>
        <v>0.55000000000000004</v>
      </c>
      <c r="J337" s="4">
        <v>3750</v>
      </c>
      <c r="K337" s="5">
        <f t="shared" si="10"/>
        <v>2062.5</v>
      </c>
      <c r="L337" s="5">
        <f t="shared" si="11"/>
        <v>1031.25</v>
      </c>
      <c r="M337" s="6">
        <v>0.5</v>
      </c>
      <c r="N337">
        <f t="shared" si="14"/>
        <v>2021</v>
      </c>
      <c r="O337">
        <f t="shared" si="15"/>
        <v>8</v>
      </c>
      <c r="P337" s="49" t="str">
        <f>TEXT(DATE(Table1[[#This Row],[Year]],Table1[[#This Row],[Month]],1),"mmm")</f>
        <v>Aug</v>
      </c>
    </row>
    <row r="338" spans="1:16" ht="15.75" customHeight="1">
      <c r="A338" s="2" t="s">
        <v>12</v>
      </c>
      <c r="B338" s="2">
        <v>1185732</v>
      </c>
      <c r="C338" s="3">
        <v>44455</v>
      </c>
      <c r="D338" s="2" t="s">
        <v>31</v>
      </c>
      <c r="E338" s="2" t="s">
        <v>32</v>
      </c>
      <c r="F338" s="2" t="s">
        <v>33</v>
      </c>
      <c r="G338" s="2" t="s">
        <v>15</v>
      </c>
      <c r="H338" s="44">
        <v>0.5</v>
      </c>
      <c r="I338" s="44">
        <f>ROUND(Table1[[#This Row],[Price per Unit]],2)</f>
        <v>0.5</v>
      </c>
      <c r="J338" s="4">
        <v>5000</v>
      </c>
      <c r="K338" s="5">
        <f t="shared" si="10"/>
        <v>2500</v>
      </c>
      <c r="L338" s="5">
        <f t="shared" si="11"/>
        <v>1000</v>
      </c>
      <c r="M338" s="6">
        <v>0.4</v>
      </c>
      <c r="N338">
        <f t="shared" si="14"/>
        <v>2021</v>
      </c>
      <c r="O338">
        <f t="shared" si="15"/>
        <v>9</v>
      </c>
      <c r="P338" s="49" t="str">
        <f>TEXT(DATE(Table1[[#This Row],[Year]],Table1[[#This Row],[Month]],1),"mmm")</f>
        <v>Sep</v>
      </c>
    </row>
    <row r="339" spans="1:16" ht="15.75" customHeight="1">
      <c r="A339" s="2" t="s">
        <v>12</v>
      </c>
      <c r="B339" s="2">
        <v>1185732</v>
      </c>
      <c r="C339" s="3">
        <v>44455</v>
      </c>
      <c r="D339" s="2" t="s">
        <v>31</v>
      </c>
      <c r="E339" s="2" t="s">
        <v>32</v>
      </c>
      <c r="F339" s="2" t="s">
        <v>33</v>
      </c>
      <c r="G339" s="2" t="s">
        <v>16</v>
      </c>
      <c r="H339" s="44">
        <v>0.45000000000000007</v>
      </c>
      <c r="I339" s="44">
        <f>ROUND(Table1[[#This Row],[Price per Unit]],2)</f>
        <v>0.45</v>
      </c>
      <c r="J339" s="4">
        <v>3000</v>
      </c>
      <c r="K339" s="5">
        <f t="shared" si="10"/>
        <v>1350.0000000000002</v>
      </c>
      <c r="L339" s="5">
        <f t="shared" si="11"/>
        <v>472.50000000000006</v>
      </c>
      <c r="M339" s="6">
        <v>0.35</v>
      </c>
      <c r="N339">
        <f t="shared" si="14"/>
        <v>2021</v>
      </c>
      <c r="O339">
        <f t="shared" si="15"/>
        <v>9</v>
      </c>
      <c r="P339" s="49" t="str">
        <f>TEXT(DATE(Table1[[#This Row],[Year]],Table1[[#This Row],[Month]],1),"mmm")</f>
        <v>Sep</v>
      </c>
    </row>
    <row r="340" spans="1:16" ht="15.75" customHeight="1">
      <c r="A340" s="2" t="s">
        <v>12</v>
      </c>
      <c r="B340" s="2">
        <v>1185732</v>
      </c>
      <c r="C340" s="3">
        <v>44455</v>
      </c>
      <c r="D340" s="2" t="s">
        <v>31</v>
      </c>
      <c r="E340" s="2" t="s">
        <v>32</v>
      </c>
      <c r="F340" s="2" t="s">
        <v>33</v>
      </c>
      <c r="G340" s="2" t="s">
        <v>17</v>
      </c>
      <c r="H340" s="44">
        <v>0.4</v>
      </c>
      <c r="I340" s="44">
        <f>ROUND(Table1[[#This Row],[Price per Unit]],2)</f>
        <v>0.4</v>
      </c>
      <c r="J340" s="4">
        <v>2000</v>
      </c>
      <c r="K340" s="5">
        <f t="shared" si="10"/>
        <v>800</v>
      </c>
      <c r="L340" s="5">
        <f t="shared" si="11"/>
        <v>280</v>
      </c>
      <c r="M340" s="6">
        <v>0.35</v>
      </c>
      <c r="N340">
        <f t="shared" si="14"/>
        <v>2021</v>
      </c>
      <c r="O340">
        <f t="shared" si="15"/>
        <v>9</v>
      </c>
      <c r="P340" s="49" t="str">
        <f>TEXT(DATE(Table1[[#This Row],[Year]],Table1[[#This Row],[Month]],1),"mmm")</f>
        <v>Sep</v>
      </c>
    </row>
    <row r="341" spans="1:16" ht="15.75" customHeight="1">
      <c r="A341" s="2" t="s">
        <v>12</v>
      </c>
      <c r="B341" s="2">
        <v>1185732</v>
      </c>
      <c r="C341" s="3">
        <v>44455</v>
      </c>
      <c r="D341" s="2" t="s">
        <v>31</v>
      </c>
      <c r="E341" s="2" t="s">
        <v>32</v>
      </c>
      <c r="F341" s="2" t="s">
        <v>33</v>
      </c>
      <c r="G341" s="2" t="s">
        <v>18</v>
      </c>
      <c r="H341" s="44">
        <v>0.4</v>
      </c>
      <c r="I341" s="44">
        <f>ROUND(Table1[[#This Row],[Price per Unit]],2)</f>
        <v>0.4</v>
      </c>
      <c r="J341" s="4">
        <v>1750</v>
      </c>
      <c r="K341" s="5">
        <f t="shared" si="10"/>
        <v>700</v>
      </c>
      <c r="L341" s="5">
        <f t="shared" si="11"/>
        <v>280</v>
      </c>
      <c r="M341" s="6">
        <v>0.4</v>
      </c>
      <c r="N341">
        <f t="shared" si="14"/>
        <v>2021</v>
      </c>
      <c r="O341">
        <f t="shared" si="15"/>
        <v>9</v>
      </c>
      <c r="P341" s="49" t="str">
        <f>TEXT(DATE(Table1[[#This Row],[Year]],Table1[[#This Row],[Month]],1),"mmm")</f>
        <v>Sep</v>
      </c>
    </row>
    <row r="342" spans="1:16" ht="15.75" customHeight="1">
      <c r="A342" s="2" t="s">
        <v>12</v>
      </c>
      <c r="B342" s="2">
        <v>1185732</v>
      </c>
      <c r="C342" s="3">
        <v>44455</v>
      </c>
      <c r="D342" s="2" t="s">
        <v>31</v>
      </c>
      <c r="E342" s="2" t="s">
        <v>32</v>
      </c>
      <c r="F342" s="2" t="s">
        <v>33</v>
      </c>
      <c r="G342" s="2" t="s">
        <v>19</v>
      </c>
      <c r="H342" s="44">
        <v>0.5</v>
      </c>
      <c r="I342" s="44">
        <f>ROUND(Table1[[#This Row],[Price per Unit]],2)</f>
        <v>0.5</v>
      </c>
      <c r="J342" s="4">
        <v>1750</v>
      </c>
      <c r="K342" s="5">
        <f t="shared" si="10"/>
        <v>875</v>
      </c>
      <c r="L342" s="5">
        <f t="shared" si="11"/>
        <v>306.25</v>
      </c>
      <c r="M342" s="6">
        <v>0.35</v>
      </c>
      <c r="N342">
        <f t="shared" si="14"/>
        <v>2021</v>
      </c>
      <c r="O342">
        <f t="shared" si="15"/>
        <v>9</v>
      </c>
      <c r="P342" s="49" t="str">
        <f>TEXT(DATE(Table1[[#This Row],[Year]],Table1[[#This Row],[Month]],1),"mmm")</f>
        <v>Sep</v>
      </c>
    </row>
    <row r="343" spans="1:16" ht="15.75" customHeight="1">
      <c r="A343" s="2" t="s">
        <v>12</v>
      </c>
      <c r="B343" s="2">
        <v>1185732</v>
      </c>
      <c r="C343" s="3">
        <v>44455</v>
      </c>
      <c r="D343" s="2" t="s">
        <v>31</v>
      </c>
      <c r="E343" s="2" t="s">
        <v>32</v>
      </c>
      <c r="F343" s="2" t="s">
        <v>33</v>
      </c>
      <c r="G343" s="2" t="s">
        <v>20</v>
      </c>
      <c r="H343" s="44">
        <v>0.55000000000000004</v>
      </c>
      <c r="I343" s="44">
        <f>ROUND(Table1[[#This Row],[Price per Unit]],2)</f>
        <v>0.55000000000000004</v>
      </c>
      <c r="J343" s="4">
        <v>2500</v>
      </c>
      <c r="K343" s="5">
        <f t="shared" si="10"/>
        <v>1375</v>
      </c>
      <c r="L343" s="5">
        <f t="shared" si="11"/>
        <v>687.5</v>
      </c>
      <c r="M343" s="6">
        <v>0.5</v>
      </c>
      <c r="N343">
        <f t="shared" si="14"/>
        <v>2021</v>
      </c>
      <c r="O343">
        <f t="shared" si="15"/>
        <v>9</v>
      </c>
      <c r="P343" s="49" t="str">
        <f>TEXT(DATE(Table1[[#This Row],[Year]],Table1[[#This Row],[Month]],1),"mmm")</f>
        <v>Sep</v>
      </c>
    </row>
    <row r="344" spans="1:16" ht="15.75" customHeight="1">
      <c r="A344" s="2" t="s">
        <v>12</v>
      </c>
      <c r="B344" s="2">
        <v>1185732</v>
      </c>
      <c r="C344" s="3">
        <v>44484</v>
      </c>
      <c r="D344" s="2" t="s">
        <v>31</v>
      </c>
      <c r="E344" s="2" t="s">
        <v>32</v>
      </c>
      <c r="F344" s="2" t="s">
        <v>33</v>
      </c>
      <c r="G344" s="2" t="s">
        <v>15</v>
      </c>
      <c r="H344" s="44">
        <v>0.6</v>
      </c>
      <c r="I344" s="44">
        <f>ROUND(Table1[[#This Row],[Price per Unit]],2)</f>
        <v>0.6</v>
      </c>
      <c r="J344" s="4">
        <v>4250</v>
      </c>
      <c r="K344" s="5">
        <f t="shared" si="10"/>
        <v>2550</v>
      </c>
      <c r="L344" s="5">
        <f t="shared" si="11"/>
        <v>1020</v>
      </c>
      <c r="M344" s="6">
        <v>0.4</v>
      </c>
      <c r="N344">
        <f t="shared" si="14"/>
        <v>2021</v>
      </c>
      <c r="O344">
        <f t="shared" si="15"/>
        <v>10</v>
      </c>
      <c r="P344" s="49" t="str">
        <f>TEXT(DATE(Table1[[#This Row],[Year]],Table1[[#This Row],[Month]],1),"mmm")</f>
        <v>Oct</v>
      </c>
    </row>
    <row r="345" spans="1:16" ht="15.75" customHeight="1">
      <c r="A345" s="2" t="s">
        <v>12</v>
      </c>
      <c r="B345" s="2">
        <v>1185732</v>
      </c>
      <c r="C345" s="3">
        <v>44484</v>
      </c>
      <c r="D345" s="2" t="s">
        <v>31</v>
      </c>
      <c r="E345" s="2" t="s">
        <v>32</v>
      </c>
      <c r="F345" s="2" t="s">
        <v>33</v>
      </c>
      <c r="G345" s="2" t="s">
        <v>16</v>
      </c>
      <c r="H345" s="44">
        <v>0.5</v>
      </c>
      <c r="I345" s="44">
        <f>ROUND(Table1[[#This Row],[Price per Unit]],2)</f>
        <v>0.5</v>
      </c>
      <c r="J345" s="4">
        <v>2500</v>
      </c>
      <c r="K345" s="5">
        <f t="shared" si="10"/>
        <v>1250</v>
      </c>
      <c r="L345" s="5">
        <f t="shared" si="11"/>
        <v>437.5</v>
      </c>
      <c r="M345" s="6">
        <v>0.35</v>
      </c>
      <c r="N345">
        <f t="shared" si="14"/>
        <v>2021</v>
      </c>
      <c r="O345">
        <f t="shared" si="15"/>
        <v>10</v>
      </c>
      <c r="P345" s="49" t="str">
        <f>TEXT(DATE(Table1[[#This Row],[Year]],Table1[[#This Row],[Month]],1),"mmm")</f>
        <v>Oct</v>
      </c>
    </row>
    <row r="346" spans="1:16" ht="15.75" customHeight="1">
      <c r="A346" s="2" t="s">
        <v>12</v>
      </c>
      <c r="B346" s="2">
        <v>1185732</v>
      </c>
      <c r="C346" s="3">
        <v>44484</v>
      </c>
      <c r="D346" s="2" t="s">
        <v>31</v>
      </c>
      <c r="E346" s="2" t="s">
        <v>32</v>
      </c>
      <c r="F346" s="2" t="s">
        <v>33</v>
      </c>
      <c r="G346" s="2" t="s">
        <v>17</v>
      </c>
      <c r="H346" s="44">
        <v>0.5</v>
      </c>
      <c r="I346" s="44">
        <f>ROUND(Table1[[#This Row],[Price per Unit]],2)</f>
        <v>0.5</v>
      </c>
      <c r="J346" s="4">
        <v>1500</v>
      </c>
      <c r="K346" s="5">
        <f t="shared" si="10"/>
        <v>750</v>
      </c>
      <c r="L346" s="5">
        <f t="shared" si="11"/>
        <v>262.5</v>
      </c>
      <c r="M346" s="6">
        <v>0.35</v>
      </c>
      <c r="N346">
        <f t="shared" si="14"/>
        <v>2021</v>
      </c>
      <c r="O346">
        <f t="shared" si="15"/>
        <v>10</v>
      </c>
      <c r="P346" s="49" t="str">
        <f>TEXT(DATE(Table1[[#This Row],[Year]],Table1[[#This Row],[Month]],1),"mmm")</f>
        <v>Oct</v>
      </c>
    </row>
    <row r="347" spans="1:16" ht="15.75" customHeight="1">
      <c r="A347" s="2" t="s">
        <v>12</v>
      </c>
      <c r="B347" s="2">
        <v>1185732</v>
      </c>
      <c r="C347" s="3">
        <v>44484</v>
      </c>
      <c r="D347" s="2" t="s">
        <v>31</v>
      </c>
      <c r="E347" s="2" t="s">
        <v>32</v>
      </c>
      <c r="F347" s="2" t="s">
        <v>33</v>
      </c>
      <c r="G347" s="2" t="s">
        <v>18</v>
      </c>
      <c r="H347" s="44">
        <v>0.5</v>
      </c>
      <c r="I347" s="44">
        <f>ROUND(Table1[[#This Row],[Price per Unit]],2)</f>
        <v>0.5</v>
      </c>
      <c r="J347" s="4">
        <v>1250</v>
      </c>
      <c r="K347" s="5">
        <f t="shared" si="10"/>
        <v>625</v>
      </c>
      <c r="L347" s="5">
        <f t="shared" si="11"/>
        <v>250</v>
      </c>
      <c r="M347" s="6">
        <v>0.4</v>
      </c>
      <c r="N347">
        <f t="shared" si="14"/>
        <v>2021</v>
      </c>
      <c r="O347">
        <f t="shared" si="15"/>
        <v>10</v>
      </c>
      <c r="P347" s="49" t="str">
        <f>TEXT(DATE(Table1[[#This Row],[Year]],Table1[[#This Row],[Month]],1),"mmm")</f>
        <v>Oct</v>
      </c>
    </row>
    <row r="348" spans="1:16" ht="15.75" customHeight="1">
      <c r="A348" s="2" t="s">
        <v>12</v>
      </c>
      <c r="B348" s="2">
        <v>1185732</v>
      </c>
      <c r="C348" s="3">
        <v>44484</v>
      </c>
      <c r="D348" s="2" t="s">
        <v>31</v>
      </c>
      <c r="E348" s="2" t="s">
        <v>32</v>
      </c>
      <c r="F348" s="2" t="s">
        <v>33</v>
      </c>
      <c r="G348" s="2" t="s">
        <v>19</v>
      </c>
      <c r="H348" s="44">
        <v>0.6</v>
      </c>
      <c r="I348" s="44">
        <f>ROUND(Table1[[#This Row],[Price per Unit]],2)</f>
        <v>0.6</v>
      </c>
      <c r="J348" s="4">
        <v>1250</v>
      </c>
      <c r="K348" s="5">
        <f t="shared" si="10"/>
        <v>750</v>
      </c>
      <c r="L348" s="5">
        <f t="shared" si="11"/>
        <v>262.5</v>
      </c>
      <c r="M348" s="6">
        <v>0.35</v>
      </c>
      <c r="N348">
        <f t="shared" si="14"/>
        <v>2021</v>
      </c>
      <c r="O348">
        <f t="shared" si="15"/>
        <v>10</v>
      </c>
      <c r="P348" s="49" t="str">
        <f>TEXT(DATE(Table1[[#This Row],[Year]],Table1[[#This Row],[Month]],1),"mmm")</f>
        <v>Oct</v>
      </c>
    </row>
    <row r="349" spans="1:16" ht="15.75" customHeight="1">
      <c r="A349" s="2" t="s">
        <v>12</v>
      </c>
      <c r="B349" s="2">
        <v>1185732</v>
      </c>
      <c r="C349" s="3">
        <v>44484</v>
      </c>
      <c r="D349" s="2" t="s">
        <v>31</v>
      </c>
      <c r="E349" s="2" t="s">
        <v>32</v>
      </c>
      <c r="F349" s="2" t="s">
        <v>33</v>
      </c>
      <c r="G349" s="2" t="s">
        <v>20</v>
      </c>
      <c r="H349" s="44">
        <v>0.64999999999999991</v>
      </c>
      <c r="I349" s="44">
        <f>ROUND(Table1[[#This Row],[Price per Unit]],2)</f>
        <v>0.65</v>
      </c>
      <c r="J349" s="4">
        <v>2500</v>
      </c>
      <c r="K349" s="5">
        <f t="shared" si="10"/>
        <v>1624.9999999999998</v>
      </c>
      <c r="L349" s="5">
        <f t="shared" si="11"/>
        <v>812.49999999999989</v>
      </c>
      <c r="M349" s="6">
        <v>0.5</v>
      </c>
      <c r="N349">
        <f t="shared" si="14"/>
        <v>2021</v>
      </c>
      <c r="O349">
        <f t="shared" si="15"/>
        <v>10</v>
      </c>
      <c r="P349" s="49" t="str">
        <f>TEXT(DATE(Table1[[#This Row],[Year]],Table1[[#This Row],[Month]],1),"mmm")</f>
        <v>Oct</v>
      </c>
    </row>
    <row r="350" spans="1:16" ht="15.75" customHeight="1">
      <c r="A350" s="2" t="s">
        <v>12</v>
      </c>
      <c r="B350" s="2">
        <v>1185732</v>
      </c>
      <c r="C350" s="3">
        <v>44515</v>
      </c>
      <c r="D350" s="2" t="s">
        <v>31</v>
      </c>
      <c r="E350" s="2" t="s">
        <v>32</v>
      </c>
      <c r="F350" s="2" t="s">
        <v>33</v>
      </c>
      <c r="G350" s="2" t="s">
        <v>15</v>
      </c>
      <c r="H350" s="44">
        <v>0.6</v>
      </c>
      <c r="I350" s="44">
        <f>ROUND(Table1[[#This Row],[Price per Unit]],2)</f>
        <v>0.6</v>
      </c>
      <c r="J350" s="4">
        <v>4000</v>
      </c>
      <c r="K350" s="5">
        <f t="shared" si="10"/>
        <v>2400</v>
      </c>
      <c r="L350" s="5">
        <f t="shared" si="11"/>
        <v>960</v>
      </c>
      <c r="M350" s="6">
        <v>0.4</v>
      </c>
      <c r="N350">
        <f t="shared" si="14"/>
        <v>2021</v>
      </c>
      <c r="O350">
        <f t="shared" si="15"/>
        <v>11</v>
      </c>
      <c r="P350" s="49" t="str">
        <f>TEXT(DATE(Table1[[#This Row],[Year]],Table1[[#This Row],[Month]],1),"mmm")</f>
        <v>Nov</v>
      </c>
    </row>
    <row r="351" spans="1:16" ht="15.75" customHeight="1">
      <c r="A351" s="2" t="s">
        <v>12</v>
      </c>
      <c r="B351" s="2">
        <v>1185732</v>
      </c>
      <c r="C351" s="3">
        <v>44515</v>
      </c>
      <c r="D351" s="2" t="s">
        <v>31</v>
      </c>
      <c r="E351" s="2" t="s">
        <v>32</v>
      </c>
      <c r="F351" s="2" t="s">
        <v>33</v>
      </c>
      <c r="G351" s="2" t="s">
        <v>16</v>
      </c>
      <c r="H351" s="44">
        <v>0.5</v>
      </c>
      <c r="I351" s="44">
        <f>ROUND(Table1[[#This Row],[Price per Unit]],2)</f>
        <v>0.5</v>
      </c>
      <c r="J351" s="4">
        <v>2500</v>
      </c>
      <c r="K351" s="5">
        <f t="shared" si="10"/>
        <v>1250</v>
      </c>
      <c r="L351" s="5">
        <f t="shared" si="11"/>
        <v>437.5</v>
      </c>
      <c r="M351" s="6">
        <v>0.35</v>
      </c>
      <c r="N351">
        <f t="shared" si="14"/>
        <v>2021</v>
      </c>
      <c r="O351">
        <f t="shared" si="15"/>
        <v>11</v>
      </c>
      <c r="P351" s="49" t="str">
        <f>TEXT(DATE(Table1[[#This Row],[Year]],Table1[[#This Row],[Month]],1),"mmm")</f>
        <v>Nov</v>
      </c>
    </row>
    <row r="352" spans="1:16" ht="15.75" customHeight="1">
      <c r="A352" s="2" t="s">
        <v>12</v>
      </c>
      <c r="B352" s="2">
        <v>1185732</v>
      </c>
      <c r="C352" s="3">
        <v>44515</v>
      </c>
      <c r="D352" s="2" t="s">
        <v>31</v>
      </c>
      <c r="E352" s="2" t="s">
        <v>32</v>
      </c>
      <c r="F352" s="2" t="s">
        <v>33</v>
      </c>
      <c r="G352" s="2" t="s">
        <v>17</v>
      </c>
      <c r="H352" s="44">
        <v>0.5</v>
      </c>
      <c r="I352" s="44">
        <f>ROUND(Table1[[#This Row],[Price per Unit]],2)</f>
        <v>0.5</v>
      </c>
      <c r="J352" s="4">
        <v>1950</v>
      </c>
      <c r="K352" s="5">
        <f t="shared" si="10"/>
        <v>975</v>
      </c>
      <c r="L352" s="5">
        <f t="shared" si="11"/>
        <v>341.25</v>
      </c>
      <c r="M352" s="6">
        <v>0.35</v>
      </c>
      <c r="N352">
        <f t="shared" si="14"/>
        <v>2021</v>
      </c>
      <c r="O352">
        <f t="shared" si="15"/>
        <v>11</v>
      </c>
      <c r="P352" s="49" t="str">
        <f>TEXT(DATE(Table1[[#This Row],[Year]],Table1[[#This Row],[Month]],1),"mmm")</f>
        <v>Nov</v>
      </c>
    </row>
    <row r="353" spans="1:16" ht="15.75" customHeight="1">
      <c r="A353" s="2" t="s">
        <v>12</v>
      </c>
      <c r="B353" s="2">
        <v>1185732</v>
      </c>
      <c r="C353" s="3">
        <v>44515</v>
      </c>
      <c r="D353" s="2" t="s">
        <v>31</v>
      </c>
      <c r="E353" s="2" t="s">
        <v>32</v>
      </c>
      <c r="F353" s="2" t="s">
        <v>33</v>
      </c>
      <c r="G353" s="2" t="s">
        <v>18</v>
      </c>
      <c r="H353" s="44">
        <v>0.5</v>
      </c>
      <c r="I353" s="44">
        <f>ROUND(Table1[[#This Row],[Price per Unit]],2)</f>
        <v>0.5</v>
      </c>
      <c r="J353" s="4">
        <v>1750</v>
      </c>
      <c r="K353" s="5">
        <f t="shared" si="10"/>
        <v>875</v>
      </c>
      <c r="L353" s="5">
        <f t="shared" si="11"/>
        <v>350</v>
      </c>
      <c r="M353" s="6">
        <v>0.4</v>
      </c>
      <c r="N353">
        <f t="shared" si="14"/>
        <v>2021</v>
      </c>
      <c r="O353">
        <f t="shared" si="15"/>
        <v>11</v>
      </c>
      <c r="P353" s="49" t="str">
        <f>TEXT(DATE(Table1[[#This Row],[Year]],Table1[[#This Row],[Month]],1),"mmm")</f>
        <v>Nov</v>
      </c>
    </row>
    <row r="354" spans="1:16" ht="15.75" customHeight="1">
      <c r="A354" s="2" t="s">
        <v>12</v>
      </c>
      <c r="B354" s="2">
        <v>1185732</v>
      </c>
      <c r="C354" s="3">
        <v>44515</v>
      </c>
      <c r="D354" s="2" t="s">
        <v>31</v>
      </c>
      <c r="E354" s="2" t="s">
        <v>32</v>
      </c>
      <c r="F354" s="2" t="s">
        <v>33</v>
      </c>
      <c r="G354" s="2" t="s">
        <v>19</v>
      </c>
      <c r="H354" s="44">
        <v>0.6</v>
      </c>
      <c r="I354" s="44">
        <f>ROUND(Table1[[#This Row],[Price per Unit]],2)</f>
        <v>0.6</v>
      </c>
      <c r="J354" s="4">
        <v>1500</v>
      </c>
      <c r="K354" s="5">
        <f t="shared" si="10"/>
        <v>900</v>
      </c>
      <c r="L354" s="5">
        <f t="shared" si="11"/>
        <v>315</v>
      </c>
      <c r="M354" s="6">
        <v>0.35</v>
      </c>
      <c r="N354">
        <f t="shared" si="14"/>
        <v>2021</v>
      </c>
      <c r="O354">
        <f t="shared" si="15"/>
        <v>11</v>
      </c>
      <c r="P354" s="49" t="str">
        <f>TEXT(DATE(Table1[[#This Row],[Year]],Table1[[#This Row],[Month]],1),"mmm")</f>
        <v>Nov</v>
      </c>
    </row>
    <row r="355" spans="1:16" ht="15.75" customHeight="1">
      <c r="A355" s="2" t="s">
        <v>12</v>
      </c>
      <c r="B355" s="2">
        <v>1185732</v>
      </c>
      <c r="C355" s="3">
        <v>44515</v>
      </c>
      <c r="D355" s="2" t="s">
        <v>31</v>
      </c>
      <c r="E355" s="2" t="s">
        <v>32</v>
      </c>
      <c r="F355" s="2" t="s">
        <v>33</v>
      </c>
      <c r="G355" s="2" t="s">
        <v>20</v>
      </c>
      <c r="H355" s="44">
        <v>0.64999999999999991</v>
      </c>
      <c r="I355" s="44">
        <f>ROUND(Table1[[#This Row],[Price per Unit]],2)</f>
        <v>0.65</v>
      </c>
      <c r="J355" s="4">
        <v>2500</v>
      </c>
      <c r="K355" s="5">
        <f t="shared" si="10"/>
        <v>1624.9999999999998</v>
      </c>
      <c r="L355" s="5">
        <f t="shared" si="11"/>
        <v>812.49999999999989</v>
      </c>
      <c r="M355" s="6">
        <v>0.5</v>
      </c>
      <c r="N355">
        <f t="shared" si="14"/>
        <v>2021</v>
      </c>
      <c r="O355">
        <f t="shared" si="15"/>
        <v>11</v>
      </c>
      <c r="P355" s="49" t="str">
        <f>TEXT(DATE(Table1[[#This Row],[Year]],Table1[[#This Row],[Month]],1),"mmm")</f>
        <v>Nov</v>
      </c>
    </row>
    <row r="356" spans="1:16" ht="15.75" customHeight="1">
      <c r="A356" s="2" t="s">
        <v>12</v>
      </c>
      <c r="B356" s="2">
        <v>1185732</v>
      </c>
      <c r="C356" s="3">
        <v>44544</v>
      </c>
      <c r="D356" s="2" t="s">
        <v>31</v>
      </c>
      <c r="E356" s="2" t="s">
        <v>32</v>
      </c>
      <c r="F356" s="2" t="s">
        <v>33</v>
      </c>
      <c r="G356" s="2" t="s">
        <v>15</v>
      </c>
      <c r="H356" s="44">
        <v>0.6</v>
      </c>
      <c r="I356" s="44">
        <f>ROUND(Table1[[#This Row],[Price per Unit]],2)</f>
        <v>0.6</v>
      </c>
      <c r="J356" s="4">
        <v>5000</v>
      </c>
      <c r="K356" s="5">
        <f t="shared" si="10"/>
        <v>3000</v>
      </c>
      <c r="L356" s="5">
        <f t="shared" si="11"/>
        <v>1200</v>
      </c>
      <c r="M356" s="6">
        <v>0.4</v>
      </c>
      <c r="N356">
        <f t="shared" si="14"/>
        <v>2021</v>
      </c>
      <c r="O356">
        <f t="shared" si="15"/>
        <v>12</v>
      </c>
      <c r="P356" s="49" t="str">
        <f>TEXT(DATE(Table1[[#This Row],[Year]],Table1[[#This Row],[Month]],1),"mmm")</f>
        <v>Dec</v>
      </c>
    </row>
    <row r="357" spans="1:16" ht="15.75" customHeight="1">
      <c r="A357" s="2" t="s">
        <v>12</v>
      </c>
      <c r="B357" s="2">
        <v>1185732</v>
      </c>
      <c r="C357" s="3">
        <v>44544</v>
      </c>
      <c r="D357" s="2" t="s">
        <v>31</v>
      </c>
      <c r="E357" s="2" t="s">
        <v>32</v>
      </c>
      <c r="F357" s="2" t="s">
        <v>33</v>
      </c>
      <c r="G357" s="2" t="s">
        <v>16</v>
      </c>
      <c r="H357" s="44">
        <v>0.5</v>
      </c>
      <c r="I357" s="44">
        <f>ROUND(Table1[[#This Row],[Price per Unit]],2)</f>
        <v>0.5</v>
      </c>
      <c r="J357" s="4">
        <v>3000</v>
      </c>
      <c r="K357" s="5">
        <f t="shared" si="10"/>
        <v>1500</v>
      </c>
      <c r="L357" s="5">
        <f t="shared" si="11"/>
        <v>525</v>
      </c>
      <c r="M357" s="6">
        <v>0.35</v>
      </c>
      <c r="N357">
        <f t="shared" si="14"/>
        <v>2021</v>
      </c>
      <c r="O357">
        <f t="shared" si="15"/>
        <v>12</v>
      </c>
      <c r="P357" s="49" t="str">
        <f>TEXT(DATE(Table1[[#This Row],[Year]],Table1[[#This Row],[Month]],1),"mmm")</f>
        <v>Dec</v>
      </c>
    </row>
    <row r="358" spans="1:16" ht="15.75" customHeight="1">
      <c r="A358" s="2" t="s">
        <v>12</v>
      </c>
      <c r="B358" s="2">
        <v>1185732</v>
      </c>
      <c r="C358" s="3">
        <v>44544</v>
      </c>
      <c r="D358" s="2" t="s">
        <v>31</v>
      </c>
      <c r="E358" s="2" t="s">
        <v>32</v>
      </c>
      <c r="F358" s="2" t="s">
        <v>33</v>
      </c>
      <c r="G358" s="2" t="s">
        <v>17</v>
      </c>
      <c r="H358" s="44">
        <v>0.5</v>
      </c>
      <c r="I358" s="44">
        <f>ROUND(Table1[[#This Row],[Price per Unit]],2)</f>
        <v>0.5</v>
      </c>
      <c r="J358" s="4">
        <v>2500</v>
      </c>
      <c r="K358" s="5">
        <f t="shared" si="10"/>
        <v>1250</v>
      </c>
      <c r="L358" s="5">
        <f t="shared" si="11"/>
        <v>437.5</v>
      </c>
      <c r="M358" s="6">
        <v>0.35</v>
      </c>
      <c r="N358">
        <f t="shared" si="14"/>
        <v>2021</v>
      </c>
      <c r="O358">
        <f t="shared" si="15"/>
        <v>12</v>
      </c>
      <c r="P358" s="49" t="str">
        <f>TEXT(DATE(Table1[[#This Row],[Year]],Table1[[#This Row],[Month]],1),"mmm")</f>
        <v>Dec</v>
      </c>
    </row>
    <row r="359" spans="1:16" ht="15.75" customHeight="1">
      <c r="A359" s="2" t="s">
        <v>12</v>
      </c>
      <c r="B359" s="2">
        <v>1185732</v>
      </c>
      <c r="C359" s="3">
        <v>44544</v>
      </c>
      <c r="D359" s="2" t="s">
        <v>31</v>
      </c>
      <c r="E359" s="2" t="s">
        <v>32</v>
      </c>
      <c r="F359" s="2" t="s">
        <v>33</v>
      </c>
      <c r="G359" s="2" t="s">
        <v>18</v>
      </c>
      <c r="H359" s="44">
        <v>0.5</v>
      </c>
      <c r="I359" s="44">
        <f>ROUND(Table1[[#This Row],[Price per Unit]],2)</f>
        <v>0.5</v>
      </c>
      <c r="J359" s="4">
        <v>2000</v>
      </c>
      <c r="K359" s="5">
        <f t="shared" si="10"/>
        <v>1000</v>
      </c>
      <c r="L359" s="5">
        <f t="shared" si="11"/>
        <v>400</v>
      </c>
      <c r="M359" s="6">
        <v>0.4</v>
      </c>
      <c r="N359">
        <f t="shared" si="14"/>
        <v>2021</v>
      </c>
      <c r="O359">
        <f t="shared" si="15"/>
        <v>12</v>
      </c>
      <c r="P359" s="49" t="str">
        <f>TEXT(DATE(Table1[[#This Row],[Year]],Table1[[#This Row],[Month]],1),"mmm")</f>
        <v>Dec</v>
      </c>
    </row>
    <row r="360" spans="1:16" ht="15.75" customHeight="1">
      <c r="A360" s="2" t="s">
        <v>12</v>
      </c>
      <c r="B360" s="2">
        <v>1185732</v>
      </c>
      <c r="C360" s="3">
        <v>44544</v>
      </c>
      <c r="D360" s="2" t="s">
        <v>31</v>
      </c>
      <c r="E360" s="2" t="s">
        <v>32</v>
      </c>
      <c r="F360" s="2" t="s">
        <v>33</v>
      </c>
      <c r="G360" s="2" t="s">
        <v>19</v>
      </c>
      <c r="H360" s="44">
        <v>0.6</v>
      </c>
      <c r="I360" s="44">
        <f>ROUND(Table1[[#This Row],[Price per Unit]],2)</f>
        <v>0.6</v>
      </c>
      <c r="J360" s="4">
        <v>2000</v>
      </c>
      <c r="K360" s="5">
        <f t="shared" si="10"/>
        <v>1200</v>
      </c>
      <c r="L360" s="5">
        <f t="shared" si="11"/>
        <v>420</v>
      </c>
      <c r="M360" s="6">
        <v>0.35</v>
      </c>
      <c r="N360">
        <f t="shared" si="14"/>
        <v>2021</v>
      </c>
      <c r="O360">
        <f t="shared" si="15"/>
        <v>12</v>
      </c>
      <c r="P360" s="49" t="str">
        <f>TEXT(DATE(Table1[[#This Row],[Year]],Table1[[#This Row],[Month]],1),"mmm")</f>
        <v>Dec</v>
      </c>
    </row>
    <row r="361" spans="1:16" ht="15.75" customHeight="1">
      <c r="A361" s="2" t="s">
        <v>12</v>
      </c>
      <c r="B361" s="2">
        <v>1185732</v>
      </c>
      <c r="C361" s="3">
        <v>44544</v>
      </c>
      <c r="D361" s="2" t="s">
        <v>31</v>
      </c>
      <c r="E361" s="2" t="s">
        <v>32</v>
      </c>
      <c r="F361" s="2" t="s">
        <v>33</v>
      </c>
      <c r="G361" s="2" t="s">
        <v>20</v>
      </c>
      <c r="H361" s="44">
        <v>0.64999999999999991</v>
      </c>
      <c r="I361" s="44">
        <f>ROUND(Table1[[#This Row],[Price per Unit]],2)</f>
        <v>0.65</v>
      </c>
      <c r="J361" s="4">
        <v>3000</v>
      </c>
      <c r="K361" s="5">
        <f t="shared" si="10"/>
        <v>1949.9999999999998</v>
      </c>
      <c r="L361" s="5">
        <f t="shared" si="11"/>
        <v>974.99999999999989</v>
      </c>
      <c r="M361" s="6">
        <v>0.5</v>
      </c>
      <c r="N361">
        <f t="shared" si="14"/>
        <v>2021</v>
      </c>
      <c r="O361">
        <f t="shared" si="15"/>
        <v>12</v>
      </c>
      <c r="P361" s="49" t="str">
        <f>TEXT(DATE(Table1[[#This Row],[Year]],Table1[[#This Row],[Month]],1),"mmm")</f>
        <v>Dec</v>
      </c>
    </row>
    <row r="362" spans="1:16" ht="15.75" customHeight="1">
      <c r="A362" s="2" t="s">
        <v>21</v>
      </c>
      <c r="B362" s="2">
        <v>1197831</v>
      </c>
      <c r="C362" s="3">
        <v>44198</v>
      </c>
      <c r="D362" s="2" t="s">
        <v>22</v>
      </c>
      <c r="E362" s="2" t="s">
        <v>23</v>
      </c>
      <c r="F362" s="2" t="s">
        <v>34</v>
      </c>
      <c r="G362" s="2" t="s">
        <v>15</v>
      </c>
      <c r="H362" s="44">
        <v>0.2</v>
      </c>
      <c r="I362" s="44">
        <f>ROUND(Table1[[#This Row],[Price per Unit]],2)</f>
        <v>0.2</v>
      </c>
      <c r="J362" s="4">
        <v>7250</v>
      </c>
      <c r="K362" s="5">
        <f t="shared" si="10"/>
        <v>1450</v>
      </c>
      <c r="L362" s="5">
        <f t="shared" si="11"/>
        <v>435</v>
      </c>
      <c r="M362" s="6">
        <v>0.3</v>
      </c>
      <c r="N362">
        <f t="shared" si="14"/>
        <v>2021</v>
      </c>
      <c r="O362">
        <f t="shared" si="15"/>
        <v>1</v>
      </c>
      <c r="P362" s="49" t="str">
        <f>TEXT(DATE(Table1[[#This Row],[Year]],Table1[[#This Row],[Month]],1),"mmm")</f>
        <v>Jan</v>
      </c>
    </row>
    <row r="363" spans="1:16" ht="15.75" customHeight="1">
      <c r="A363" s="2" t="s">
        <v>21</v>
      </c>
      <c r="B363" s="2">
        <v>1197831</v>
      </c>
      <c r="C363" s="3">
        <v>44198</v>
      </c>
      <c r="D363" s="2" t="s">
        <v>22</v>
      </c>
      <c r="E363" s="2" t="s">
        <v>23</v>
      </c>
      <c r="F363" s="2" t="s">
        <v>34</v>
      </c>
      <c r="G363" s="2" t="s">
        <v>16</v>
      </c>
      <c r="H363" s="44">
        <v>0.3</v>
      </c>
      <c r="I363" s="44">
        <f>ROUND(Table1[[#This Row],[Price per Unit]],2)</f>
        <v>0.3</v>
      </c>
      <c r="J363" s="4">
        <v>7250</v>
      </c>
      <c r="K363" s="5">
        <f t="shared" si="10"/>
        <v>2175</v>
      </c>
      <c r="L363" s="5">
        <f t="shared" si="11"/>
        <v>652.5</v>
      </c>
      <c r="M363" s="6">
        <v>0.3</v>
      </c>
      <c r="N363">
        <f t="shared" si="14"/>
        <v>2021</v>
      </c>
      <c r="O363">
        <f t="shared" si="15"/>
        <v>1</v>
      </c>
      <c r="P363" s="49" t="str">
        <f>TEXT(DATE(Table1[[#This Row],[Year]],Table1[[#This Row],[Month]],1),"mmm")</f>
        <v>Jan</v>
      </c>
    </row>
    <row r="364" spans="1:16" ht="15.75" customHeight="1">
      <c r="A364" s="2" t="s">
        <v>21</v>
      </c>
      <c r="B364" s="2">
        <v>1197831</v>
      </c>
      <c r="C364" s="3">
        <v>44198</v>
      </c>
      <c r="D364" s="2" t="s">
        <v>22</v>
      </c>
      <c r="E364" s="2" t="s">
        <v>23</v>
      </c>
      <c r="F364" s="2" t="s">
        <v>34</v>
      </c>
      <c r="G364" s="2" t="s">
        <v>17</v>
      </c>
      <c r="H364" s="44">
        <v>0.3</v>
      </c>
      <c r="I364" s="44">
        <f>ROUND(Table1[[#This Row],[Price per Unit]],2)</f>
        <v>0.3</v>
      </c>
      <c r="J364" s="4">
        <v>5250</v>
      </c>
      <c r="K364" s="5">
        <f t="shared" si="10"/>
        <v>1575</v>
      </c>
      <c r="L364" s="5">
        <f t="shared" si="11"/>
        <v>472.5</v>
      </c>
      <c r="M364" s="6">
        <v>0.3</v>
      </c>
      <c r="N364">
        <f t="shared" si="14"/>
        <v>2021</v>
      </c>
      <c r="O364">
        <f t="shared" si="15"/>
        <v>1</v>
      </c>
      <c r="P364" s="49" t="str">
        <f>TEXT(DATE(Table1[[#This Row],[Year]],Table1[[#This Row],[Month]],1),"mmm")</f>
        <v>Jan</v>
      </c>
    </row>
    <row r="365" spans="1:16" ht="15.75" customHeight="1">
      <c r="A365" s="2" t="s">
        <v>21</v>
      </c>
      <c r="B365" s="2">
        <v>1197831</v>
      </c>
      <c r="C365" s="3">
        <v>44198</v>
      </c>
      <c r="D365" s="2" t="s">
        <v>22</v>
      </c>
      <c r="E365" s="2" t="s">
        <v>23</v>
      </c>
      <c r="F365" s="2" t="s">
        <v>34</v>
      </c>
      <c r="G365" s="2" t="s">
        <v>18</v>
      </c>
      <c r="H365" s="44">
        <v>0.35</v>
      </c>
      <c r="I365" s="44">
        <f>ROUND(Table1[[#This Row],[Price per Unit]],2)</f>
        <v>0.35</v>
      </c>
      <c r="J365" s="4">
        <v>5250</v>
      </c>
      <c r="K365" s="5">
        <f t="shared" si="10"/>
        <v>1837.4999999999998</v>
      </c>
      <c r="L365" s="5">
        <f t="shared" si="11"/>
        <v>735</v>
      </c>
      <c r="M365" s="6">
        <v>0.4</v>
      </c>
      <c r="N365">
        <f t="shared" si="14"/>
        <v>2021</v>
      </c>
      <c r="O365">
        <f t="shared" si="15"/>
        <v>1</v>
      </c>
      <c r="P365" s="49" t="str">
        <f>TEXT(DATE(Table1[[#This Row],[Year]],Table1[[#This Row],[Month]],1),"mmm")</f>
        <v>Jan</v>
      </c>
    </row>
    <row r="366" spans="1:16" ht="15.75" customHeight="1">
      <c r="A366" s="2" t="s">
        <v>21</v>
      </c>
      <c r="B366" s="2">
        <v>1197831</v>
      </c>
      <c r="C366" s="3">
        <v>44198</v>
      </c>
      <c r="D366" s="2" t="s">
        <v>22</v>
      </c>
      <c r="E366" s="2" t="s">
        <v>23</v>
      </c>
      <c r="F366" s="2" t="s">
        <v>34</v>
      </c>
      <c r="G366" s="2" t="s">
        <v>19</v>
      </c>
      <c r="H366" s="44">
        <v>0.4</v>
      </c>
      <c r="I366" s="44">
        <f>ROUND(Table1[[#This Row],[Price per Unit]],2)</f>
        <v>0.4</v>
      </c>
      <c r="J366" s="4">
        <v>3750</v>
      </c>
      <c r="K366" s="5">
        <f t="shared" si="10"/>
        <v>1500</v>
      </c>
      <c r="L366" s="5">
        <f t="shared" si="11"/>
        <v>375</v>
      </c>
      <c r="M366" s="6">
        <v>0.25</v>
      </c>
      <c r="N366">
        <f t="shared" si="14"/>
        <v>2021</v>
      </c>
      <c r="O366">
        <f t="shared" si="15"/>
        <v>1</v>
      </c>
      <c r="P366" s="49" t="str">
        <f>TEXT(DATE(Table1[[#This Row],[Year]],Table1[[#This Row],[Month]],1),"mmm")</f>
        <v>Jan</v>
      </c>
    </row>
    <row r="367" spans="1:16" ht="15.75" customHeight="1">
      <c r="A367" s="2" t="s">
        <v>21</v>
      </c>
      <c r="B367" s="2">
        <v>1197831</v>
      </c>
      <c r="C367" s="3">
        <v>44198</v>
      </c>
      <c r="D367" s="2" t="s">
        <v>22</v>
      </c>
      <c r="E367" s="2" t="s">
        <v>23</v>
      </c>
      <c r="F367" s="2" t="s">
        <v>34</v>
      </c>
      <c r="G367" s="2" t="s">
        <v>20</v>
      </c>
      <c r="H367" s="44">
        <v>0.35</v>
      </c>
      <c r="I367" s="44">
        <f>ROUND(Table1[[#This Row],[Price per Unit]],2)</f>
        <v>0.35</v>
      </c>
      <c r="J367" s="4">
        <v>5250</v>
      </c>
      <c r="K367" s="5">
        <f t="shared" si="10"/>
        <v>1837.4999999999998</v>
      </c>
      <c r="L367" s="5">
        <f t="shared" si="11"/>
        <v>826.87499999999989</v>
      </c>
      <c r="M367" s="6">
        <v>0.45</v>
      </c>
      <c r="N367">
        <f t="shared" si="14"/>
        <v>2021</v>
      </c>
      <c r="O367">
        <f t="shared" si="15"/>
        <v>1</v>
      </c>
      <c r="P367" s="49" t="str">
        <f>TEXT(DATE(Table1[[#This Row],[Year]],Table1[[#This Row],[Month]],1),"mmm")</f>
        <v>Jan</v>
      </c>
    </row>
    <row r="368" spans="1:16" ht="15.75" customHeight="1">
      <c r="A368" s="2" t="s">
        <v>21</v>
      </c>
      <c r="B368" s="2">
        <v>1197831</v>
      </c>
      <c r="C368" s="3">
        <v>44228</v>
      </c>
      <c r="D368" s="2" t="s">
        <v>22</v>
      </c>
      <c r="E368" s="2" t="s">
        <v>23</v>
      </c>
      <c r="F368" s="2" t="s">
        <v>34</v>
      </c>
      <c r="G368" s="2" t="s">
        <v>15</v>
      </c>
      <c r="H368" s="44">
        <v>0.25</v>
      </c>
      <c r="I368" s="44">
        <f>ROUND(Table1[[#This Row],[Price per Unit]],2)</f>
        <v>0.25</v>
      </c>
      <c r="J368" s="4">
        <v>6750</v>
      </c>
      <c r="K368" s="5">
        <f t="shared" si="10"/>
        <v>1687.5</v>
      </c>
      <c r="L368" s="5">
        <f t="shared" si="11"/>
        <v>506.25</v>
      </c>
      <c r="M368" s="6">
        <v>0.3</v>
      </c>
      <c r="N368">
        <f t="shared" si="14"/>
        <v>2021</v>
      </c>
      <c r="O368">
        <f t="shared" si="15"/>
        <v>2</v>
      </c>
      <c r="P368" s="49" t="str">
        <f>TEXT(DATE(Table1[[#This Row],[Year]],Table1[[#This Row],[Month]],1),"mmm")</f>
        <v>Feb</v>
      </c>
    </row>
    <row r="369" spans="1:16" ht="15.75" customHeight="1">
      <c r="A369" s="2" t="s">
        <v>21</v>
      </c>
      <c r="B369" s="2">
        <v>1197831</v>
      </c>
      <c r="C369" s="3">
        <v>44228</v>
      </c>
      <c r="D369" s="2" t="s">
        <v>22</v>
      </c>
      <c r="E369" s="2" t="s">
        <v>23</v>
      </c>
      <c r="F369" s="2" t="s">
        <v>34</v>
      </c>
      <c r="G369" s="2" t="s">
        <v>16</v>
      </c>
      <c r="H369" s="44">
        <v>0.35</v>
      </c>
      <c r="I369" s="44">
        <f>ROUND(Table1[[#This Row],[Price per Unit]],2)</f>
        <v>0.35</v>
      </c>
      <c r="J369" s="4">
        <v>6500</v>
      </c>
      <c r="K369" s="5">
        <f t="shared" si="10"/>
        <v>2275</v>
      </c>
      <c r="L369" s="5">
        <f t="shared" si="11"/>
        <v>682.5</v>
      </c>
      <c r="M369" s="6">
        <v>0.3</v>
      </c>
      <c r="N369">
        <f t="shared" si="14"/>
        <v>2021</v>
      </c>
      <c r="O369">
        <f t="shared" si="15"/>
        <v>2</v>
      </c>
      <c r="P369" s="49" t="str">
        <f>TEXT(DATE(Table1[[#This Row],[Year]],Table1[[#This Row],[Month]],1),"mmm")</f>
        <v>Feb</v>
      </c>
    </row>
    <row r="370" spans="1:16" ht="15.75" customHeight="1">
      <c r="A370" s="2" t="s">
        <v>21</v>
      </c>
      <c r="B370" s="2">
        <v>1197831</v>
      </c>
      <c r="C370" s="3">
        <v>44228</v>
      </c>
      <c r="D370" s="2" t="s">
        <v>22</v>
      </c>
      <c r="E370" s="2" t="s">
        <v>23</v>
      </c>
      <c r="F370" s="2" t="s">
        <v>34</v>
      </c>
      <c r="G370" s="2" t="s">
        <v>17</v>
      </c>
      <c r="H370" s="44">
        <v>0.35</v>
      </c>
      <c r="I370" s="44">
        <f>ROUND(Table1[[#This Row],[Price per Unit]],2)</f>
        <v>0.35</v>
      </c>
      <c r="J370" s="4">
        <v>4750</v>
      </c>
      <c r="K370" s="5">
        <f t="shared" si="10"/>
        <v>1662.5</v>
      </c>
      <c r="L370" s="5">
        <f t="shared" si="11"/>
        <v>498.75</v>
      </c>
      <c r="M370" s="6">
        <v>0.3</v>
      </c>
      <c r="N370">
        <f t="shared" si="14"/>
        <v>2021</v>
      </c>
      <c r="O370">
        <f t="shared" si="15"/>
        <v>2</v>
      </c>
      <c r="P370" s="49" t="str">
        <f>TEXT(DATE(Table1[[#This Row],[Year]],Table1[[#This Row],[Month]],1),"mmm")</f>
        <v>Feb</v>
      </c>
    </row>
    <row r="371" spans="1:16" ht="15.75" customHeight="1">
      <c r="A371" s="2" t="s">
        <v>21</v>
      </c>
      <c r="B371" s="2">
        <v>1197831</v>
      </c>
      <c r="C371" s="3">
        <v>44228</v>
      </c>
      <c r="D371" s="2" t="s">
        <v>22</v>
      </c>
      <c r="E371" s="2" t="s">
        <v>23</v>
      </c>
      <c r="F371" s="2" t="s">
        <v>34</v>
      </c>
      <c r="G371" s="2" t="s">
        <v>18</v>
      </c>
      <c r="H371" s="44">
        <v>0.35</v>
      </c>
      <c r="I371" s="44">
        <f>ROUND(Table1[[#This Row],[Price per Unit]],2)</f>
        <v>0.35</v>
      </c>
      <c r="J371" s="4">
        <v>4250</v>
      </c>
      <c r="K371" s="5">
        <f t="shared" si="10"/>
        <v>1487.5</v>
      </c>
      <c r="L371" s="5">
        <f t="shared" si="11"/>
        <v>595</v>
      </c>
      <c r="M371" s="6">
        <v>0.4</v>
      </c>
      <c r="N371">
        <f t="shared" si="14"/>
        <v>2021</v>
      </c>
      <c r="O371">
        <f t="shared" si="15"/>
        <v>2</v>
      </c>
      <c r="P371" s="49" t="str">
        <f>TEXT(DATE(Table1[[#This Row],[Year]],Table1[[#This Row],[Month]],1),"mmm")</f>
        <v>Feb</v>
      </c>
    </row>
    <row r="372" spans="1:16" ht="15.75" customHeight="1">
      <c r="A372" s="2" t="s">
        <v>21</v>
      </c>
      <c r="B372" s="2">
        <v>1197831</v>
      </c>
      <c r="C372" s="3">
        <v>44228</v>
      </c>
      <c r="D372" s="2" t="s">
        <v>22</v>
      </c>
      <c r="E372" s="2" t="s">
        <v>23</v>
      </c>
      <c r="F372" s="2" t="s">
        <v>34</v>
      </c>
      <c r="G372" s="2" t="s">
        <v>19</v>
      </c>
      <c r="H372" s="44">
        <v>0.4</v>
      </c>
      <c r="I372" s="44">
        <f>ROUND(Table1[[#This Row],[Price per Unit]],2)</f>
        <v>0.4</v>
      </c>
      <c r="J372" s="4">
        <v>3000</v>
      </c>
      <c r="K372" s="5">
        <f t="shared" si="10"/>
        <v>1200</v>
      </c>
      <c r="L372" s="5">
        <f t="shared" si="11"/>
        <v>300</v>
      </c>
      <c r="M372" s="6">
        <v>0.25</v>
      </c>
      <c r="N372">
        <f t="shared" si="14"/>
        <v>2021</v>
      </c>
      <c r="O372">
        <f t="shared" si="15"/>
        <v>2</v>
      </c>
      <c r="P372" s="49" t="str">
        <f>TEXT(DATE(Table1[[#This Row],[Year]],Table1[[#This Row],[Month]],1),"mmm")</f>
        <v>Feb</v>
      </c>
    </row>
    <row r="373" spans="1:16" ht="15.75" customHeight="1">
      <c r="A373" s="2" t="s">
        <v>21</v>
      </c>
      <c r="B373" s="2">
        <v>1197831</v>
      </c>
      <c r="C373" s="3">
        <v>44228</v>
      </c>
      <c r="D373" s="2" t="s">
        <v>22</v>
      </c>
      <c r="E373" s="2" t="s">
        <v>23</v>
      </c>
      <c r="F373" s="2" t="s">
        <v>34</v>
      </c>
      <c r="G373" s="2" t="s">
        <v>20</v>
      </c>
      <c r="H373" s="44">
        <v>0.35</v>
      </c>
      <c r="I373" s="44">
        <f>ROUND(Table1[[#This Row],[Price per Unit]],2)</f>
        <v>0.35</v>
      </c>
      <c r="J373" s="4">
        <v>5000</v>
      </c>
      <c r="K373" s="5">
        <f t="shared" si="10"/>
        <v>1750</v>
      </c>
      <c r="L373" s="5">
        <f t="shared" si="11"/>
        <v>787.5</v>
      </c>
      <c r="M373" s="6">
        <v>0.45</v>
      </c>
      <c r="N373">
        <f t="shared" si="14"/>
        <v>2021</v>
      </c>
      <c r="O373">
        <f t="shared" si="15"/>
        <v>2</v>
      </c>
      <c r="P373" s="49" t="str">
        <f>TEXT(DATE(Table1[[#This Row],[Year]],Table1[[#This Row],[Month]],1),"mmm")</f>
        <v>Feb</v>
      </c>
    </row>
    <row r="374" spans="1:16" ht="15.75" customHeight="1">
      <c r="A374" s="2" t="s">
        <v>21</v>
      </c>
      <c r="B374" s="2">
        <v>1197831</v>
      </c>
      <c r="C374" s="3">
        <v>44258</v>
      </c>
      <c r="D374" s="2" t="s">
        <v>22</v>
      </c>
      <c r="E374" s="2" t="s">
        <v>23</v>
      </c>
      <c r="F374" s="2" t="s">
        <v>34</v>
      </c>
      <c r="G374" s="2" t="s">
        <v>15</v>
      </c>
      <c r="H374" s="44">
        <v>0.3</v>
      </c>
      <c r="I374" s="44">
        <f>ROUND(Table1[[#This Row],[Price per Unit]],2)</f>
        <v>0.3</v>
      </c>
      <c r="J374" s="4">
        <v>6750</v>
      </c>
      <c r="K374" s="5">
        <f t="shared" si="10"/>
        <v>2025</v>
      </c>
      <c r="L374" s="5">
        <f t="shared" si="11"/>
        <v>708.75</v>
      </c>
      <c r="M374" s="6">
        <v>0.35</v>
      </c>
      <c r="N374">
        <f t="shared" si="14"/>
        <v>2021</v>
      </c>
      <c r="O374">
        <f t="shared" si="15"/>
        <v>3</v>
      </c>
      <c r="P374" s="49" t="str">
        <f>TEXT(DATE(Table1[[#This Row],[Year]],Table1[[#This Row],[Month]],1),"mmm")</f>
        <v>Mar</v>
      </c>
    </row>
    <row r="375" spans="1:16" ht="15.75" customHeight="1">
      <c r="A375" s="2" t="s">
        <v>21</v>
      </c>
      <c r="B375" s="2">
        <v>1197831</v>
      </c>
      <c r="C375" s="3">
        <v>44258</v>
      </c>
      <c r="D375" s="2" t="s">
        <v>22</v>
      </c>
      <c r="E375" s="2" t="s">
        <v>23</v>
      </c>
      <c r="F375" s="2" t="s">
        <v>34</v>
      </c>
      <c r="G375" s="2" t="s">
        <v>16</v>
      </c>
      <c r="H375" s="44">
        <v>0.4</v>
      </c>
      <c r="I375" s="44">
        <f>ROUND(Table1[[#This Row],[Price per Unit]],2)</f>
        <v>0.4</v>
      </c>
      <c r="J375" s="4">
        <v>6750</v>
      </c>
      <c r="K375" s="5">
        <f t="shared" si="10"/>
        <v>2700</v>
      </c>
      <c r="L375" s="5">
        <f t="shared" si="11"/>
        <v>944.99999999999989</v>
      </c>
      <c r="M375" s="6">
        <v>0.35</v>
      </c>
      <c r="N375">
        <f t="shared" si="14"/>
        <v>2021</v>
      </c>
      <c r="O375">
        <f t="shared" si="15"/>
        <v>3</v>
      </c>
      <c r="P375" s="49" t="str">
        <f>TEXT(DATE(Table1[[#This Row],[Year]],Table1[[#This Row],[Month]],1),"mmm")</f>
        <v>Mar</v>
      </c>
    </row>
    <row r="376" spans="1:16" ht="15.75" customHeight="1">
      <c r="A376" s="2" t="s">
        <v>21</v>
      </c>
      <c r="B376" s="2">
        <v>1197831</v>
      </c>
      <c r="C376" s="3">
        <v>44258</v>
      </c>
      <c r="D376" s="2" t="s">
        <v>22</v>
      </c>
      <c r="E376" s="2" t="s">
        <v>23</v>
      </c>
      <c r="F376" s="2" t="s">
        <v>34</v>
      </c>
      <c r="G376" s="2" t="s">
        <v>17</v>
      </c>
      <c r="H376" s="44">
        <v>0.3</v>
      </c>
      <c r="I376" s="44">
        <f>ROUND(Table1[[#This Row],[Price per Unit]],2)</f>
        <v>0.3</v>
      </c>
      <c r="J376" s="4">
        <v>5000</v>
      </c>
      <c r="K376" s="5">
        <f t="shared" si="10"/>
        <v>1500</v>
      </c>
      <c r="L376" s="5">
        <f t="shared" si="11"/>
        <v>525</v>
      </c>
      <c r="M376" s="6">
        <v>0.35</v>
      </c>
      <c r="N376">
        <f t="shared" si="14"/>
        <v>2021</v>
      </c>
      <c r="O376">
        <f t="shared" si="15"/>
        <v>3</v>
      </c>
      <c r="P376" s="49" t="str">
        <f>TEXT(DATE(Table1[[#This Row],[Year]],Table1[[#This Row],[Month]],1),"mmm")</f>
        <v>Mar</v>
      </c>
    </row>
    <row r="377" spans="1:16" ht="15.75" customHeight="1">
      <c r="A377" s="2" t="s">
        <v>21</v>
      </c>
      <c r="B377" s="2">
        <v>1197831</v>
      </c>
      <c r="C377" s="3">
        <v>44258</v>
      </c>
      <c r="D377" s="2" t="s">
        <v>22</v>
      </c>
      <c r="E377" s="2" t="s">
        <v>23</v>
      </c>
      <c r="F377" s="2" t="s">
        <v>34</v>
      </c>
      <c r="G377" s="2" t="s">
        <v>18</v>
      </c>
      <c r="H377" s="44">
        <v>0.35000000000000003</v>
      </c>
      <c r="I377" s="44">
        <f>ROUND(Table1[[#This Row],[Price per Unit]],2)</f>
        <v>0.35</v>
      </c>
      <c r="J377" s="4">
        <v>4000</v>
      </c>
      <c r="K377" s="5">
        <f t="shared" si="10"/>
        <v>1400.0000000000002</v>
      </c>
      <c r="L377" s="5">
        <f t="shared" si="11"/>
        <v>630.00000000000011</v>
      </c>
      <c r="M377" s="6">
        <v>0.45</v>
      </c>
      <c r="N377">
        <f t="shared" si="14"/>
        <v>2021</v>
      </c>
      <c r="O377">
        <f t="shared" si="15"/>
        <v>3</v>
      </c>
      <c r="P377" s="49" t="str">
        <f>TEXT(DATE(Table1[[#This Row],[Year]],Table1[[#This Row],[Month]],1),"mmm")</f>
        <v>Mar</v>
      </c>
    </row>
    <row r="378" spans="1:16" ht="15.75" customHeight="1">
      <c r="A378" s="2" t="s">
        <v>21</v>
      </c>
      <c r="B378" s="2">
        <v>1197831</v>
      </c>
      <c r="C378" s="3">
        <v>44258</v>
      </c>
      <c r="D378" s="2" t="s">
        <v>22</v>
      </c>
      <c r="E378" s="2" t="s">
        <v>23</v>
      </c>
      <c r="F378" s="2" t="s">
        <v>34</v>
      </c>
      <c r="G378" s="2" t="s">
        <v>19</v>
      </c>
      <c r="H378" s="44">
        <v>0.4</v>
      </c>
      <c r="I378" s="44">
        <f>ROUND(Table1[[#This Row],[Price per Unit]],2)</f>
        <v>0.4</v>
      </c>
      <c r="J378" s="4">
        <v>3000</v>
      </c>
      <c r="K378" s="5">
        <f t="shared" si="10"/>
        <v>1200</v>
      </c>
      <c r="L378" s="5">
        <f t="shared" si="11"/>
        <v>360</v>
      </c>
      <c r="M378" s="6">
        <v>0.3</v>
      </c>
      <c r="N378">
        <f t="shared" si="14"/>
        <v>2021</v>
      </c>
      <c r="O378">
        <f t="shared" si="15"/>
        <v>3</v>
      </c>
      <c r="P378" s="49" t="str">
        <f>TEXT(DATE(Table1[[#This Row],[Year]],Table1[[#This Row],[Month]],1),"mmm")</f>
        <v>Mar</v>
      </c>
    </row>
    <row r="379" spans="1:16" ht="15.75" customHeight="1">
      <c r="A379" s="2" t="s">
        <v>21</v>
      </c>
      <c r="B379" s="2">
        <v>1197831</v>
      </c>
      <c r="C379" s="3">
        <v>44258</v>
      </c>
      <c r="D379" s="2" t="s">
        <v>22</v>
      </c>
      <c r="E379" s="2" t="s">
        <v>23</v>
      </c>
      <c r="F379" s="2" t="s">
        <v>34</v>
      </c>
      <c r="G379" s="2" t="s">
        <v>20</v>
      </c>
      <c r="H379" s="44">
        <v>0.35000000000000003</v>
      </c>
      <c r="I379" s="44">
        <f>ROUND(Table1[[#This Row],[Price per Unit]],2)</f>
        <v>0.35</v>
      </c>
      <c r="J379" s="4">
        <v>4500</v>
      </c>
      <c r="K379" s="5">
        <f t="shared" si="10"/>
        <v>1575.0000000000002</v>
      </c>
      <c r="L379" s="5">
        <f t="shared" si="11"/>
        <v>787.50000000000011</v>
      </c>
      <c r="M379" s="6">
        <v>0.5</v>
      </c>
      <c r="N379">
        <f t="shared" si="14"/>
        <v>2021</v>
      </c>
      <c r="O379">
        <f t="shared" si="15"/>
        <v>3</v>
      </c>
      <c r="P379" s="49" t="str">
        <f>TEXT(DATE(Table1[[#This Row],[Year]],Table1[[#This Row],[Month]],1),"mmm")</f>
        <v>Mar</v>
      </c>
    </row>
    <row r="380" spans="1:16" ht="15.75" customHeight="1">
      <c r="A380" s="2" t="s">
        <v>21</v>
      </c>
      <c r="B380" s="2">
        <v>1197831</v>
      </c>
      <c r="C380" s="3">
        <v>44288</v>
      </c>
      <c r="D380" s="2" t="s">
        <v>22</v>
      </c>
      <c r="E380" s="2" t="s">
        <v>23</v>
      </c>
      <c r="F380" s="2" t="s">
        <v>34</v>
      </c>
      <c r="G380" s="2" t="s">
        <v>15</v>
      </c>
      <c r="H380" s="44">
        <v>0.19999999999999998</v>
      </c>
      <c r="I380" s="44">
        <f>ROUND(Table1[[#This Row],[Price per Unit]],2)</f>
        <v>0.2</v>
      </c>
      <c r="J380" s="4">
        <v>7000</v>
      </c>
      <c r="K380" s="5">
        <f t="shared" si="10"/>
        <v>1399.9999999999998</v>
      </c>
      <c r="L380" s="5">
        <f t="shared" si="11"/>
        <v>489.99999999999989</v>
      </c>
      <c r="M380" s="6">
        <v>0.35</v>
      </c>
      <c r="N380">
        <f t="shared" si="14"/>
        <v>2021</v>
      </c>
      <c r="O380">
        <f t="shared" si="15"/>
        <v>4</v>
      </c>
      <c r="P380" s="49" t="str">
        <f>TEXT(DATE(Table1[[#This Row],[Year]],Table1[[#This Row],[Month]],1),"mmm")</f>
        <v>Apr</v>
      </c>
    </row>
    <row r="381" spans="1:16" ht="15.75" customHeight="1">
      <c r="A381" s="2" t="s">
        <v>21</v>
      </c>
      <c r="B381" s="2">
        <v>1197831</v>
      </c>
      <c r="C381" s="3">
        <v>44288</v>
      </c>
      <c r="D381" s="2" t="s">
        <v>22</v>
      </c>
      <c r="E381" s="2" t="s">
        <v>23</v>
      </c>
      <c r="F381" s="2" t="s">
        <v>34</v>
      </c>
      <c r="G381" s="2" t="s">
        <v>16</v>
      </c>
      <c r="H381" s="44">
        <v>0.30000000000000004</v>
      </c>
      <c r="I381" s="44">
        <f>ROUND(Table1[[#This Row],[Price per Unit]],2)</f>
        <v>0.3</v>
      </c>
      <c r="J381" s="4">
        <v>7000</v>
      </c>
      <c r="K381" s="5">
        <f t="shared" si="10"/>
        <v>2100.0000000000005</v>
      </c>
      <c r="L381" s="5">
        <f t="shared" si="11"/>
        <v>735.00000000000011</v>
      </c>
      <c r="M381" s="6">
        <v>0.35</v>
      </c>
      <c r="N381">
        <f t="shared" si="14"/>
        <v>2021</v>
      </c>
      <c r="O381">
        <f t="shared" si="15"/>
        <v>4</v>
      </c>
      <c r="P381" s="49" t="str">
        <f>TEXT(DATE(Table1[[#This Row],[Year]],Table1[[#This Row],[Month]],1),"mmm")</f>
        <v>Apr</v>
      </c>
    </row>
    <row r="382" spans="1:16" ht="15.75" customHeight="1">
      <c r="A382" s="2" t="s">
        <v>21</v>
      </c>
      <c r="B382" s="2">
        <v>1197831</v>
      </c>
      <c r="C382" s="3">
        <v>44288</v>
      </c>
      <c r="D382" s="2" t="s">
        <v>22</v>
      </c>
      <c r="E382" s="2" t="s">
        <v>23</v>
      </c>
      <c r="F382" s="2" t="s">
        <v>34</v>
      </c>
      <c r="G382" s="2" t="s">
        <v>17</v>
      </c>
      <c r="H382" s="44">
        <v>0.24999999999999997</v>
      </c>
      <c r="I382" s="44">
        <f>ROUND(Table1[[#This Row],[Price per Unit]],2)</f>
        <v>0.25</v>
      </c>
      <c r="J382" s="4">
        <v>5250</v>
      </c>
      <c r="K382" s="5">
        <f t="shared" si="10"/>
        <v>1312.4999999999998</v>
      </c>
      <c r="L382" s="5">
        <f t="shared" si="11"/>
        <v>459.37499999999989</v>
      </c>
      <c r="M382" s="6">
        <v>0.35</v>
      </c>
      <c r="N382">
        <f t="shared" si="14"/>
        <v>2021</v>
      </c>
      <c r="O382">
        <f t="shared" si="15"/>
        <v>4</v>
      </c>
      <c r="P382" s="49" t="str">
        <f>TEXT(DATE(Table1[[#This Row],[Year]],Table1[[#This Row],[Month]],1),"mmm")</f>
        <v>Apr</v>
      </c>
    </row>
    <row r="383" spans="1:16" ht="15.75" customHeight="1">
      <c r="A383" s="2" t="s">
        <v>21</v>
      </c>
      <c r="B383" s="2">
        <v>1197831</v>
      </c>
      <c r="C383" s="3">
        <v>44288</v>
      </c>
      <c r="D383" s="2" t="s">
        <v>22</v>
      </c>
      <c r="E383" s="2" t="s">
        <v>23</v>
      </c>
      <c r="F383" s="2" t="s">
        <v>34</v>
      </c>
      <c r="G383" s="2" t="s">
        <v>18</v>
      </c>
      <c r="H383" s="44">
        <v>0.30000000000000004</v>
      </c>
      <c r="I383" s="44">
        <f>ROUND(Table1[[#This Row],[Price per Unit]],2)</f>
        <v>0.3</v>
      </c>
      <c r="J383" s="4">
        <v>4250</v>
      </c>
      <c r="K383" s="5">
        <f t="shared" si="10"/>
        <v>1275.0000000000002</v>
      </c>
      <c r="L383" s="5">
        <f t="shared" si="11"/>
        <v>573.75000000000011</v>
      </c>
      <c r="M383" s="6">
        <v>0.45</v>
      </c>
      <c r="N383">
        <f t="shared" si="14"/>
        <v>2021</v>
      </c>
      <c r="O383">
        <f t="shared" si="15"/>
        <v>4</v>
      </c>
      <c r="P383" s="49" t="str">
        <f>TEXT(DATE(Table1[[#This Row],[Year]],Table1[[#This Row],[Month]],1),"mmm")</f>
        <v>Apr</v>
      </c>
    </row>
    <row r="384" spans="1:16" ht="15.75" customHeight="1">
      <c r="A384" s="2" t="s">
        <v>21</v>
      </c>
      <c r="B384" s="2">
        <v>1197831</v>
      </c>
      <c r="C384" s="3">
        <v>44288</v>
      </c>
      <c r="D384" s="2" t="s">
        <v>22</v>
      </c>
      <c r="E384" s="2" t="s">
        <v>23</v>
      </c>
      <c r="F384" s="2" t="s">
        <v>34</v>
      </c>
      <c r="G384" s="2" t="s">
        <v>19</v>
      </c>
      <c r="H384" s="44">
        <v>0.35</v>
      </c>
      <c r="I384" s="44">
        <f>ROUND(Table1[[#This Row],[Price per Unit]],2)</f>
        <v>0.35</v>
      </c>
      <c r="J384" s="4">
        <v>3250</v>
      </c>
      <c r="K384" s="5">
        <f t="shared" si="10"/>
        <v>1137.5</v>
      </c>
      <c r="L384" s="5">
        <f t="shared" si="11"/>
        <v>341.25</v>
      </c>
      <c r="M384" s="6">
        <v>0.3</v>
      </c>
      <c r="N384">
        <f t="shared" si="14"/>
        <v>2021</v>
      </c>
      <c r="O384">
        <f t="shared" si="15"/>
        <v>4</v>
      </c>
      <c r="P384" s="49" t="str">
        <f>TEXT(DATE(Table1[[#This Row],[Year]],Table1[[#This Row],[Month]],1),"mmm")</f>
        <v>Apr</v>
      </c>
    </row>
    <row r="385" spans="1:16" ht="15.75" customHeight="1">
      <c r="A385" s="2" t="s">
        <v>21</v>
      </c>
      <c r="B385" s="2">
        <v>1197831</v>
      </c>
      <c r="C385" s="3">
        <v>44288</v>
      </c>
      <c r="D385" s="2" t="s">
        <v>22</v>
      </c>
      <c r="E385" s="2" t="s">
        <v>23</v>
      </c>
      <c r="F385" s="2" t="s">
        <v>34</v>
      </c>
      <c r="G385" s="2" t="s">
        <v>20</v>
      </c>
      <c r="H385" s="44">
        <v>0.30000000000000004</v>
      </c>
      <c r="I385" s="44">
        <f>ROUND(Table1[[#This Row],[Price per Unit]],2)</f>
        <v>0.3</v>
      </c>
      <c r="J385" s="4">
        <v>6000</v>
      </c>
      <c r="K385" s="5">
        <f t="shared" si="10"/>
        <v>1800.0000000000002</v>
      </c>
      <c r="L385" s="5">
        <f t="shared" si="11"/>
        <v>900.00000000000011</v>
      </c>
      <c r="M385" s="6">
        <v>0.5</v>
      </c>
      <c r="N385">
        <f t="shared" si="14"/>
        <v>2021</v>
      </c>
      <c r="O385">
        <f t="shared" si="15"/>
        <v>4</v>
      </c>
      <c r="P385" s="49" t="str">
        <f>TEXT(DATE(Table1[[#This Row],[Year]],Table1[[#This Row],[Month]],1),"mmm")</f>
        <v>Apr</v>
      </c>
    </row>
    <row r="386" spans="1:16" ht="15.75" customHeight="1">
      <c r="A386" s="2" t="s">
        <v>21</v>
      </c>
      <c r="B386" s="2">
        <v>1197831</v>
      </c>
      <c r="C386" s="3">
        <v>44318</v>
      </c>
      <c r="D386" s="2" t="s">
        <v>22</v>
      </c>
      <c r="E386" s="2" t="s">
        <v>23</v>
      </c>
      <c r="F386" s="2" t="s">
        <v>34</v>
      </c>
      <c r="G386" s="2" t="s">
        <v>15</v>
      </c>
      <c r="H386" s="44">
        <v>0.19999999999999998</v>
      </c>
      <c r="I386" s="44">
        <f>ROUND(Table1[[#This Row],[Price per Unit]],2)</f>
        <v>0.2</v>
      </c>
      <c r="J386" s="4">
        <v>7500</v>
      </c>
      <c r="K386" s="5">
        <f t="shared" si="10"/>
        <v>1499.9999999999998</v>
      </c>
      <c r="L386" s="5">
        <f t="shared" si="11"/>
        <v>524.99999999999989</v>
      </c>
      <c r="M386" s="6">
        <v>0.35</v>
      </c>
      <c r="N386">
        <f t="shared" si="14"/>
        <v>2021</v>
      </c>
      <c r="O386">
        <f t="shared" si="15"/>
        <v>5</v>
      </c>
      <c r="P386" s="49" t="str">
        <f>TEXT(DATE(Table1[[#This Row],[Year]],Table1[[#This Row],[Month]],1),"mmm")</f>
        <v>May</v>
      </c>
    </row>
    <row r="387" spans="1:16" ht="15.75" customHeight="1">
      <c r="A387" s="2" t="s">
        <v>21</v>
      </c>
      <c r="B387" s="2">
        <v>1197831</v>
      </c>
      <c r="C387" s="3">
        <v>44318</v>
      </c>
      <c r="D387" s="2" t="s">
        <v>22</v>
      </c>
      <c r="E387" s="2" t="s">
        <v>23</v>
      </c>
      <c r="F387" s="2" t="s">
        <v>34</v>
      </c>
      <c r="G387" s="2" t="s">
        <v>16</v>
      </c>
      <c r="H387" s="44">
        <v>0.30000000000000004</v>
      </c>
      <c r="I387" s="44">
        <f>ROUND(Table1[[#This Row],[Price per Unit]],2)</f>
        <v>0.3</v>
      </c>
      <c r="J387" s="4">
        <v>7750</v>
      </c>
      <c r="K387" s="5">
        <f t="shared" si="10"/>
        <v>2325.0000000000005</v>
      </c>
      <c r="L387" s="5">
        <f t="shared" si="11"/>
        <v>813.75000000000011</v>
      </c>
      <c r="M387" s="6">
        <v>0.35</v>
      </c>
      <c r="N387">
        <f t="shared" ref="N387:N450" si="16">YEAR(C387)</f>
        <v>2021</v>
      </c>
      <c r="O387">
        <f t="shared" ref="O387:O450" si="17">MONTH(C387)</f>
        <v>5</v>
      </c>
      <c r="P387" s="49" t="str">
        <f>TEXT(DATE(Table1[[#This Row],[Year]],Table1[[#This Row],[Month]],1),"mmm")</f>
        <v>May</v>
      </c>
    </row>
    <row r="388" spans="1:16" ht="15.75" customHeight="1">
      <c r="A388" s="2" t="s">
        <v>21</v>
      </c>
      <c r="B388" s="2">
        <v>1197831</v>
      </c>
      <c r="C388" s="3">
        <v>44318</v>
      </c>
      <c r="D388" s="2" t="s">
        <v>22</v>
      </c>
      <c r="E388" s="2" t="s">
        <v>23</v>
      </c>
      <c r="F388" s="2" t="s">
        <v>34</v>
      </c>
      <c r="G388" s="2" t="s">
        <v>17</v>
      </c>
      <c r="H388" s="44">
        <v>0.24999999999999997</v>
      </c>
      <c r="I388" s="44">
        <f>ROUND(Table1[[#This Row],[Price per Unit]],2)</f>
        <v>0.25</v>
      </c>
      <c r="J388" s="4">
        <v>6250</v>
      </c>
      <c r="K388" s="5">
        <f t="shared" si="10"/>
        <v>1562.4999999999998</v>
      </c>
      <c r="L388" s="5">
        <f t="shared" si="11"/>
        <v>546.87499999999989</v>
      </c>
      <c r="M388" s="6">
        <v>0.35</v>
      </c>
      <c r="N388">
        <f t="shared" si="16"/>
        <v>2021</v>
      </c>
      <c r="O388">
        <f t="shared" si="17"/>
        <v>5</v>
      </c>
      <c r="P388" s="49" t="str">
        <f>TEXT(DATE(Table1[[#This Row],[Year]],Table1[[#This Row],[Month]],1),"mmm")</f>
        <v>May</v>
      </c>
    </row>
    <row r="389" spans="1:16" ht="15.75" customHeight="1">
      <c r="A389" s="2" t="s">
        <v>21</v>
      </c>
      <c r="B389" s="2">
        <v>1197831</v>
      </c>
      <c r="C389" s="3">
        <v>44318</v>
      </c>
      <c r="D389" s="2" t="s">
        <v>22</v>
      </c>
      <c r="E389" s="2" t="s">
        <v>23</v>
      </c>
      <c r="F389" s="2" t="s">
        <v>34</v>
      </c>
      <c r="G389" s="2" t="s">
        <v>18</v>
      </c>
      <c r="H389" s="44">
        <v>0.35000000000000003</v>
      </c>
      <c r="I389" s="44">
        <f>ROUND(Table1[[#This Row],[Price per Unit]],2)</f>
        <v>0.35</v>
      </c>
      <c r="J389" s="4">
        <v>5500</v>
      </c>
      <c r="K389" s="5">
        <f t="shared" si="10"/>
        <v>1925.0000000000002</v>
      </c>
      <c r="L389" s="5">
        <f t="shared" si="11"/>
        <v>866.25000000000011</v>
      </c>
      <c r="M389" s="6">
        <v>0.45</v>
      </c>
      <c r="N389">
        <f t="shared" si="16"/>
        <v>2021</v>
      </c>
      <c r="O389">
        <f t="shared" si="17"/>
        <v>5</v>
      </c>
      <c r="P389" s="49" t="str">
        <f>TEXT(DATE(Table1[[#This Row],[Year]],Table1[[#This Row],[Month]],1),"mmm")</f>
        <v>May</v>
      </c>
    </row>
    <row r="390" spans="1:16" ht="15.75" customHeight="1">
      <c r="A390" s="2" t="s">
        <v>21</v>
      </c>
      <c r="B390" s="2">
        <v>1197831</v>
      </c>
      <c r="C390" s="3">
        <v>44318</v>
      </c>
      <c r="D390" s="2" t="s">
        <v>22</v>
      </c>
      <c r="E390" s="2" t="s">
        <v>23</v>
      </c>
      <c r="F390" s="2" t="s">
        <v>34</v>
      </c>
      <c r="G390" s="2" t="s">
        <v>19</v>
      </c>
      <c r="H390" s="44">
        <v>0.5</v>
      </c>
      <c r="I390" s="44">
        <f>ROUND(Table1[[#This Row],[Price per Unit]],2)</f>
        <v>0.5</v>
      </c>
      <c r="J390" s="4">
        <v>4500</v>
      </c>
      <c r="K390" s="5">
        <f t="shared" si="10"/>
        <v>2250</v>
      </c>
      <c r="L390" s="5">
        <f t="shared" si="11"/>
        <v>675</v>
      </c>
      <c r="M390" s="6">
        <v>0.3</v>
      </c>
      <c r="N390">
        <f t="shared" si="16"/>
        <v>2021</v>
      </c>
      <c r="O390">
        <f t="shared" si="17"/>
        <v>5</v>
      </c>
      <c r="P390" s="49" t="str">
        <f>TEXT(DATE(Table1[[#This Row],[Year]],Table1[[#This Row],[Month]],1),"mmm")</f>
        <v>May</v>
      </c>
    </row>
    <row r="391" spans="1:16" ht="15.75" customHeight="1">
      <c r="A391" s="2" t="s">
        <v>21</v>
      </c>
      <c r="B391" s="2">
        <v>1197831</v>
      </c>
      <c r="C391" s="3">
        <v>44318</v>
      </c>
      <c r="D391" s="2" t="s">
        <v>22</v>
      </c>
      <c r="E391" s="2" t="s">
        <v>23</v>
      </c>
      <c r="F391" s="2" t="s">
        <v>34</v>
      </c>
      <c r="G391" s="2" t="s">
        <v>20</v>
      </c>
      <c r="H391" s="44">
        <v>0.45</v>
      </c>
      <c r="I391" s="44">
        <f>ROUND(Table1[[#This Row],[Price per Unit]],2)</f>
        <v>0.45</v>
      </c>
      <c r="J391" s="4">
        <v>8000</v>
      </c>
      <c r="K391" s="5">
        <f t="shared" si="10"/>
        <v>3600</v>
      </c>
      <c r="L391" s="5">
        <f t="shared" si="11"/>
        <v>1800</v>
      </c>
      <c r="M391" s="6">
        <v>0.5</v>
      </c>
      <c r="N391">
        <f t="shared" si="16"/>
        <v>2021</v>
      </c>
      <c r="O391">
        <f t="shared" si="17"/>
        <v>5</v>
      </c>
      <c r="P391" s="49" t="str">
        <f>TEXT(DATE(Table1[[#This Row],[Year]],Table1[[#This Row],[Month]],1),"mmm")</f>
        <v>May</v>
      </c>
    </row>
    <row r="392" spans="1:16" ht="15.75" customHeight="1">
      <c r="A392" s="2" t="s">
        <v>21</v>
      </c>
      <c r="B392" s="2">
        <v>1197831</v>
      </c>
      <c r="C392" s="3">
        <v>44348</v>
      </c>
      <c r="D392" s="2" t="s">
        <v>22</v>
      </c>
      <c r="E392" s="2" t="s">
        <v>23</v>
      </c>
      <c r="F392" s="2" t="s">
        <v>34</v>
      </c>
      <c r="G392" s="2" t="s">
        <v>15</v>
      </c>
      <c r="H392" s="44">
        <v>0.45</v>
      </c>
      <c r="I392" s="44">
        <f>ROUND(Table1[[#This Row],[Price per Unit]],2)</f>
        <v>0.45</v>
      </c>
      <c r="J392" s="4">
        <v>8000</v>
      </c>
      <c r="K392" s="5">
        <f t="shared" si="10"/>
        <v>3600</v>
      </c>
      <c r="L392" s="5">
        <f t="shared" si="11"/>
        <v>1260</v>
      </c>
      <c r="M392" s="6">
        <v>0.35</v>
      </c>
      <c r="N392">
        <f t="shared" si="16"/>
        <v>2021</v>
      </c>
      <c r="O392">
        <f t="shared" si="17"/>
        <v>6</v>
      </c>
      <c r="P392" s="49" t="str">
        <f>TEXT(DATE(Table1[[#This Row],[Year]],Table1[[#This Row],[Month]],1),"mmm")</f>
        <v>Jun</v>
      </c>
    </row>
    <row r="393" spans="1:16" ht="15.75" customHeight="1">
      <c r="A393" s="2" t="s">
        <v>21</v>
      </c>
      <c r="B393" s="2">
        <v>1197831</v>
      </c>
      <c r="C393" s="3">
        <v>44348</v>
      </c>
      <c r="D393" s="2" t="s">
        <v>22</v>
      </c>
      <c r="E393" s="2" t="s">
        <v>23</v>
      </c>
      <c r="F393" s="2" t="s">
        <v>34</v>
      </c>
      <c r="G393" s="2" t="s">
        <v>16</v>
      </c>
      <c r="H393" s="44">
        <v>0.5</v>
      </c>
      <c r="I393" s="44">
        <f>ROUND(Table1[[#This Row],[Price per Unit]],2)</f>
        <v>0.5</v>
      </c>
      <c r="J393" s="4">
        <v>8000</v>
      </c>
      <c r="K393" s="5">
        <f t="shared" si="10"/>
        <v>4000</v>
      </c>
      <c r="L393" s="5">
        <f t="shared" si="11"/>
        <v>1400</v>
      </c>
      <c r="M393" s="6">
        <v>0.35</v>
      </c>
      <c r="N393">
        <f t="shared" si="16"/>
        <v>2021</v>
      </c>
      <c r="O393">
        <f t="shared" si="17"/>
        <v>6</v>
      </c>
      <c r="P393" s="49" t="str">
        <f>TEXT(DATE(Table1[[#This Row],[Year]],Table1[[#This Row],[Month]],1),"mmm")</f>
        <v>Jun</v>
      </c>
    </row>
    <row r="394" spans="1:16" ht="15.75" customHeight="1">
      <c r="A394" s="2" t="s">
        <v>21</v>
      </c>
      <c r="B394" s="2">
        <v>1197831</v>
      </c>
      <c r="C394" s="3">
        <v>44348</v>
      </c>
      <c r="D394" s="2" t="s">
        <v>22</v>
      </c>
      <c r="E394" s="2" t="s">
        <v>23</v>
      </c>
      <c r="F394" s="2" t="s">
        <v>34</v>
      </c>
      <c r="G394" s="2" t="s">
        <v>17</v>
      </c>
      <c r="H394" s="44">
        <v>0.45</v>
      </c>
      <c r="I394" s="44">
        <f>ROUND(Table1[[#This Row],[Price per Unit]],2)</f>
        <v>0.45</v>
      </c>
      <c r="J394" s="4">
        <v>6500</v>
      </c>
      <c r="K394" s="5">
        <f t="shared" si="10"/>
        <v>2925</v>
      </c>
      <c r="L394" s="5">
        <f t="shared" si="11"/>
        <v>1023.7499999999999</v>
      </c>
      <c r="M394" s="6">
        <v>0.35</v>
      </c>
      <c r="N394">
        <f t="shared" si="16"/>
        <v>2021</v>
      </c>
      <c r="O394">
        <f t="shared" si="17"/>
        <v>6</v>
      </c>
      <c r="P394" s="49" t="str">
        <f>TEXT(DATE(Table1[[#This Row],[Year]],Table1[[#This Row],[Month]],1),"mmm")</f>
        <v>Jun</v>
      </c>
    </row>
    <row r="395" spans="1:16" ht="15.75" customHeight="1">
      <c r="A395" s="2" t="s">
        <v>21</v>
      </c>
      <c r="B395" s="2">
        <v>1197831</v>
      </c>
      <c r="C395" s="3">
        <v>44348</v>
      </c>
      <c r="D395" s="2" t="s">
        <v>22</v>
      </c>
      <c r="E395" s="2" t="s">
        <v>23</v>
      </c>
      <c r="F395" s="2" t="s">
        <v>34</v>
      </c>
      <c r="G395" s="2" t="s">
        <v>18</v>
      </c>
      <c r="H395" s="44">
        <v>0.45</v>
      </c>
      <c r="I395" s="44">
        <f>ROUND(Table1[[#This Row],[Price per Unit]],2)</f>
        <v>0.45</v>
      </c>
      <c r="J395" s="4">
        <v>6000</v>
      </c>
      <c r="K395" s="5">
        <f t="shared" si="10"/>
        <v>2700</v>
      </c>
      <c r="L395" s="5">
        <f t="shared" si="11"/>
        <v>1215</v>
      </c>
      <c r="M395" s="6">
        <v>0.45</v>
      </c>
      <c r="N395">
        <f t="shared" si="16"/>
        <v>2021</v>
      </c>
      <c r="O395">
        <f t="shared" si="17"/>
        <v>6</v>
      </c>
      <c r="P395" s="49" t="str">
        <f>TEXT(DATE(Table1[[#This Row],[Year]],Table1[[#This Row],[Month]],1),"mmm")</f>
        <v>Jun</v>
      </c>
    </row>
    <row r="396" spans="1:16" ht="15.75" customHeight="1">
      <c r="A396" s="2" t="s">
        <v>21</v>
      </c>
      <c r="B396" s="2">
        <v>1197831</v>
      </c>
      <c r="C396" s="3">
        <v>44348</v>
      </c>
      <c r="D396" s="2" t="s">
        <v>22</v>
      </c>
      <c r="E396" s="2" t="s">
        <v>23</v>
      </c>
      <c r="F396" s="2" t="s">
        <v>34</v>
      </c>
      <c r="G396" s="2" t="s">
        <v>19</v>
      </c>
      <c r="H396" s="44">
        <v>0.5</v>
      </c>
      <c r="I396" s="44">
        <f>ROUND(Table1[[#This Row],[Price per Unit]],2)</f>
        <v>0.5</v>
      </c>
      <c r="J396" s="4">
        <v>5000</v>
      </c>
      <c r="K396" s="5">
        <f t="shared" si="10"/>
        <v>2500</v>
      </c>
      <c r="L396" s="5">
        <f t="shared" si="11"/>
        <v>750</v>
      </c>
      <c r="M396" s="6">
        <v>0.3</v>
      </c>
      <c r="N396">
        <f t="shared" si="16"/>
        <v>2021</v>
      </c>
      <c r="O396">
        <f t="shared" si="17"/>
        <v>6</v>
      </c>
      <c r="P396" s="49" t="str">
        <f>TEXT(DATE(Table1[[#This Row],[Year]],Table1[[#This Row],[Month]],1),"mmm")</f>
        <v>Jun</v>
      </c>
    </row>
    <row r="397" spans="1:16" ht="15.75" customHeight="1">
      <c r="A397" s="2" t="s">
        <v>21</v>
      </c>
      <c r="B397" s="2">
        <v>1197831</v>
      </c>
      <c r="C397" s="3">
        <v>44348</v>
      </c>
      <c r="D397" s="2" t="s">
        <v>22</v>
      </c>
      <c r="E397" s="2" t="s">
        <v>23</v>
      </c>
      <c r="F397" s="2" t="s">
        <v>34</v>
      </c>
      <c r="G397" s="2" t="s">
        <v>20</v>
      </c>
      <c r="H397" s="44">
        <v>0.55000000000000004</v>
      </c>
      <c r="I397" s="44">
        <f>ROUND(Table1[[#This Row],[Price per Unit]],2)</f>
        <v>0.55000000000000004</v>
      </c>
      <c r="J397" s="4">
        <v>8750</v>
      </c>
      <c r="K397" s="5">
        <f t="shared" si="10"/>
        <v>4812.5</v>
      </c>
      <c r="L397" s="5">
        <f t="shared" si="11"/>
        <v>2406.25</v>
      </c>
      <c r="M397" s="6">
        <v>0.5</v>
      </c>
      <c r="N397">
        <f t="shared" si="16"/>
        <v>2021</v>
      </c>
      <c r="O397">
        <f t="shared" si="17"/>
        <v>6</v>
      </c>
      <c r="P397" s="49" t="str">
        <f>TEXT(DATE(Table1[[#This Row],[Year]],Table1[[#This Row],[Month]],1),"mmm")</f>
        <v>Jun</v>
      </c>
    </row>
    <row r="398" spans="1:16" ht="15.75" customHeight="1">
      <c r="A398" s="2" t="s">
        <v>21</v>
      </c>
      <c r="B398" s="2">
        <v>1197831</v>
      </c>
      <c r="C398" s="3">
        <v>44380</v>
      </c>
      <c r="D398" s="2" t="s">
        <v>22</v>
      </c>
      <c r="E398" s="2" t="s">
        <v>23</v>
      </c>
      <c r="F398" s="2" t="s">
        <v>34</v>
      </c>
      <c r="G398" s="2" t="s">
        <v>15</v>
      </c>
      <c r="H398" s="44">
        <v>0.45</v>
      </c>
      <c r="I398" s="44">
        <f>ROUND(Table1[[#This Row],[Price per Unit]],2)</f>
        <v>0.45</v>
      </c>
      <c r="J398" s="4">
        <v>8250</v>
      </c>
      <c r="K398" s="5">
        <f t="shared" si="10"/>
        <v>3712.5</v>
      </c>
      <c r="L398" s="5">
        <f t="shared" si="11"/>
        <v>1484.9999999999998</v>
      </c>
      <c r="M398" s="6">
        <v>0.39999999999999997</v>
      </c>
      <c r="N398">
        <f t="shared" si="16"/>
        <v>2021</v>
      </c>
      <c r="O398">
        <f t="shared" si="17"/>
        <v>7</v>
      </c>
      <c r="P398" s="49" t="str">
        <f>TEXT(DATE(Table1[[#This Row],[Year]],Table1[[#This Row],[Month]],1),"mmm")</f>
        <v>Jul</v>
      </c>
    </row>
    <row r="399" spans="1:16" ht="15.75" customHeight="1">
      <c r="A399" s="2" t="s">
        <v>21</v>
      </c>
      <c r="B399" s="2">
        <v>1197831</v>
      </c>
      <c r="C399" s="3">
        <v>44380</v>
      </c>
      <c r="D399" s="2" t="s">
        <v>22</v>
      </c>
      <c r="E399" s="2" t="s">
        <v>23</v>
      </c>
      <c r="F399" s="2" t="s">
        <v>34</v>
      </c>
      <c r="G399" s="2" t="s">
        <v>16</v>
      </c>
      <c r="H399" s="44">
        <v>0.5</v>
      </c>
      <c r="I399" s="44">
        <f>ROUND(Table1[[#This Row],[Price per Unit]],2)</f>
        <v>0.5</v>
      </c>
      <c r="J399" s="4">
        <v>8250</v>
      </c>
      <c r="K399" s="5">
        <f t="shared" si="10"/>
        <v>4125</v>
      </c>
      <c r="L399" s="5">
        <f t="shared" si="11"/>
        <v>1649.9999999999998</v>
      </c>
      <c r="M399" s="6">
        <v>0.39999999999999997</v>
      </c>
      <c r="N399">
        <f t="shared" si="16"/>
        <v>2021</v>
      </c>
      <c r="O399">
        <f t="shared" si="17"/>
        <v>7</v>
      </c>
      <c r="P399" s="49" t="str">
        <f>TEXT(DATE(Table1[[#This Row],[Year]],Table1[[#This Row],[Month]],1),"mmm")</f>
        <v>Jul</v>
      </c>
    </row>
    <row r="400" spans="1:16" ht="15.75" customHeight="1">
      <c r="A400" s="2" t="s">
        <v>21</v>
      </c>
      <c r="B400" s="2">
        <v>1197831</v>
      </c>
      <c r="C400" s="3">
        <v>44380</v>
      </c>
      <c r="D400" s="2" t="s">
        <v>22</v>
      </c>
      <c r="E400" s="2" t="s">
        <v>23</v>
      </c>
      <c r="F400" s="2" t="s">
        <v>34</v>
      </c>
      <c r="G400" s="2" t="s">
        <v>17</v>
      </c>
      <c r="H400" s="44">
        <v>0.45</v>
      </c>
      <c r="I400" s="44">
        <f>ROUND(Table1[[#This Row],[Price per Unit]],2)</f>
        <v>0.45</v>
      </c>
      <c r="J400" s="4">
        <v>9750</v>
      </c>
      <c r="K400" s="5">
        <f t="shared" si="10"/>
        <v>4387.5</v>
      </c>
      <c r="L400" s="5">
        <f t="shared" si="11"/>
        <v>1754.9999999999998</v>
      </c>
      <c r="M400" s="6">
        <v>0.39999999999999997</v>
      </c>
      <c r="N400">
        <f t="shared" si="16"/>
        <v>2021</v>
      </c>
      <c r="O400">
        <f t="shared" si="17"/>
        <v>7</v>
      </c>
      <c r="P400" s="49" t="str">
        <f>TEXT(DATE(Table1[[#This Row],[Year]],Table1[[#This Row],[Month]],1),"mmm")</f>
        <v>Jul</v>
      </c>
    </row>
    <row r="401" spans="1:16" ht="15.75" customHeight="1">
      <c r="A401" s="2" t="s">
        <v>21</v>
      </c>
      <c r="B401" s="2">
        <v>1197831</v>
      </c>
      <c r="C401" s="3">
        <v>44380</v>
      </c>
      <c r="D401" s="2" t="s">
        <v>22</v>
      </c>
      <c r="E401" s="2" t="s">
        <v>23</v>
      </c>
      <c r="F401" s="2" t="s">
        <v>34</v>
      </c>
      <c r="G401" s="2" t="s">
        <v>18</v>
      </c>
      <c r="H401" s="44">
        <v>0.45</v>
      </c>
      <c r="I401" s="44">
        <f>ROUND(Table1[[#This Row],[Price per Unit]],2)</f>
        <v>0.45</v>
      </c>
      <c r="J401" s="4">
        <v>5750</v>
      </c>
      <c r="K401" s="5">
        <f t="shared" si="10"/>
        <v>2587.5</v>
      </c>
      <c r="L401" s="5">
        <f t="shared" si="11"/>
        <v>1293.75</v>
      </c>
      <c r="M401" s="6">
        <v>0.5</v>
      </c>
      <c r="N401">
        <f t="shared" si="16"/>
        <v>2021</v>
      </c>
      <c r="O401">
        <f t="shared" si="17"/>
        <v>7</v>
      </c>
      <c r="P401" s="49" t="str">
        <f>TEXT(DATE(Table1[[#This Row],[Year]],Table1[[#This Row],[Month]],1),"mmm")</f>
        <v>Jul</v>
      </c>
    </row>
    <row r="402" spans="1:16" ht="15.75" customHeight="1">
      <c r="A402" s="2" t="s">
        <v>21</v>
      </c>
      <c r="B402" s="2">
        <v>1197831</v>
      </c>
      <c r="C402" s="3">
        <v>44380</v>
      </c>
      <c r="D402" s="2" t="s">
        <v>22</v>
      </c>
      <c r="E402" s="2" t="s">
        <v>23</v>
      </c>
      <c r="F402" s="2" t="s">
        <v>34</v>
      </c>
      <c r="G402" s="2" t="s">
        <v>19</v>
      </c>
      <c r="H402" s="44">
        <v>0.5</v>
      </c>
      <c r="I402" s="44">
        <f>ROUND(Table1[[#This Row],[Price per Unit]],2)</f>
        <v>0.5</v>
      </c>
      <c r="J402" s="4">
        <v>5750</v>
      </c>
      <c r="K402" s="5">
        <f t="shared" si="10"/>
        <v>2875</v>
      </c>
      <c r="L402" s="5">
        <f t="shared" si="11"/>
        <v>1006.2499999999999</v>
      </c>
      <c r="M402" s="6">
        <v>0.35</v>
      </c>
      <c r="N402">
        <f t="shared" si="16"/>
        <v>2021</v>
      </c>
      <c r="O402">
        <f t="shared" si="17"/>
        <v>7</v>
      </c>
      <c r="P402" s="49" t="str">
        <f>TEXT(DATE(Table1[[#This Row],[Year]],Table1[[#This Row],[Month]],1),"mmm")</f>
        <v>Jul</v>
      </c>
    </row>
    <row r="403" spans="1:16" ht="15.75" customHeight="1">
      <c r="A403" s="2" t="s">
        <v>21</v>
      </c>
      <c r="B403" s="2">
        <v>1197831</v>
      </c>
      <c r="C403" s="3">
        <v>44380</v>
      </c>
      <c r="D403" s="2" t="s">
        <v>22</v>
      </c>
      <c r="E403" s="2" t="s">
        <v>23</v>
      </c>
      <c r="F403" s="2" t="s">
        <v>34</v>
      </c>
      <c r="G403" s="2" t="s">
        <v>20</v>
      </c>
      <c r="H403" s="44">
        <v>0.6</v>
      </c>
      <c r="I403" s="44">
        <f>ROUND(Table1[[#This Row],[Price per Unit]],2)</f>
        <v>0.6</v>
      </c>
      <c r="J403" s="4">
        <v>8500</v>
      </c>
      <c r="K403" s="5">
        <f t="shared" si="10"/>
        <v>5100</v>
      </c>
      <c r="L403" s="5">
        <f t="shared" si="11"/>
        <v>2805</v>
      </c>
      <c r="M403" s="6">
        <v>0.55000000000000004</v>
      </c>
      <c r="N403">
        <f t="shared" si="16"/>
        <v>2021</v>
      </c>
      <c r="O403">
        <f t="shared" si="17"/>
        <v>7</v>
      </c>
      <c r="P403" s="49" t="str">
        <f>TEXT(DATE(Table1[[#This Row],[Year]],Table1[[#This Row],[Month]],1),"mmm")</f>
        <v>Jul</v>
      </c>
    </row>
    <row r="404" spans="1:16" ht="15.75" customHeight="1">
      <c r="A404" s="2" t="s">
        <v>21</v>
      </c>
      <c r="B404" s="2">
        <v>1197831</v>
      </c>
      <c r="C404" s="3">
        <v>44413</v>
      </c>
      <c r="D404" s="2" t="s">
        <v>22</v>
      </c>
      <c r="E404" s="2" t="s">
        <v>23</v>
      </c>
      <c r="F404" s="2" t="s">
        <v>34</v>
      </c>
      <c r="G404" s="2" t="s">
        <v>15</v>
      </c>
      <c r="H404" s="44">
        <v>0.5</v>
      </c>
      <c r="I404" s="44">
        <f>ROUND(Table1[[#This Row],[Price per Unit]],2)</f>
        <v>0.5</v>
      </c>
      <c r="J404" s="4">
        <v>8000</v>
      </c>
      <c r="K404" s="5">
        <f t="shared" si="10"/>
        <v>4000</v>
      </c>
      <c r="L404" s="5">
        <f t="shared" si="11"/>
        <v>1599.9999999999998</v>
      </c>
      <c r="M404" s="6">
        <v>0.39999999999999997</v>
      </c>
      <c r="N404">
        <f t="shared" si="16"/>
        <v>2021</v>
      </c>
      <c r="O404">
        <f t="shared" si="17"/>
        <v>8</v>
      </c>
      <c r="P404" s="49" t="str">
        <f>TEXT(DATE(Table1[[#This Row],[Year]],Table1[[#This Row],[Month]],1),"mmm")</f>
        <v>Aug</v>
      </c>
    </row>
    <row r="405" spans="1:16" ht="15.75" customHeight="1">
      <c r="A405" s="2" t="s">
        <v>21</v>
      </c>
      <c r="B405" s="2">
        <v>1197831</v>
      </c>
      <c r="C405" s="3">
        <v>44413</v>
      </c>
      <c r="D405" s="2" t="s">
        <v>22</v>
      </c>
      <c r="E405" s="2" t="s">
        <v>23</v>
      </c>
      <c r="F405" s="2" t="s">
        <v>34</v>
      </c>
      <c r="G405" s="2" t="s">
        <v>16</v>
      </c>
      <c r="H405" s="44">
        <v>0.55000000000000004</v>
      </c>
      <c r="I405" s="44">
        <f>ROUND(Table1[[#This Row],[Price per Unit]],2)</f>
        <v>0.55000000000000004</v>
      </c>
      <c r="J405" s="4">
        <v>8000</v>
      </c>
      <c r="K405" s="5">
        <f t="shared" si="10"/>
        <v>4400</v>
      </c>
      <c r="L405" s="5">
        <f t="shared" si="11"/>
        <v>1759.9999999999998</v>
      </c>
      <c r="M405" s="6">
        <v>0.39999999999999997</v>
      </c>
      <c r="N405">
        <f t="shared" si="16"/>
        <v>2021</v>
      </c>
      <c r="O405">
        <f t="shared" si="17"/>
        <v>8</v>
      </c>
      <c r="P405" s="49" t="str">
        <f>TEXT(DATE(Table1[[#This Row],[Year]],Table1[[#This Row],[Month]],1),"mmm")</f>
        <v>Aug</v>
      </c>
    </row>
    <row r="406" spans="1:16" ht="15.75" customHeight="1">
      <c r="A406" s="2" t="s">
        <v>21</v>
      </c>
      <c r="B406" s="2">
        <v>1197831</v>
      </c>
      <c r="C406" s="3">
        <v>44413</v>
      </c>
      <c r="D406" s="2" t="s">
        <v>22</v>
      </c>
      <c r="E406" s="2" t="s">
        <v>23</v>
      </c>
      <c r="F406" s="2" t="s">
        <v>34</v>
      </c>
      <c r="G406" s="2" t="s">
        <v>17</v>
      </c>
      <c r="H406" s="44">
        <v>0.5</v>
      </c>
      <c r="I406" s="44">
        <f>ROUND(Table1[[#This Row],[Price per Unit]],2)</f>
        <v>0.5</v>
      </c>
      <c r="J406" s="4">
        <v>9750</v>
      </c>
      <c r="K406" s="5">
        <f t="shared" si="10"/>
        <v>4875</v>
      </c>
      <c r="L406" s="5">
        <f t="shared" si="11"/>
        <v>1949.9999999999998</v>
      </c>
      <c r="M406" s="6">
        <v>0.39999999999999997</v>
      </c>
      <c r="N406">
        <f t="shared" si="16"/>
        <v>2021</v>
      </c>
      <c r="O406">
        <f t="shared" si="17"/>
        <v>8</v>
      </c>
      <c r="P406" s="49" t="str">
        <f>TEXT(DATE(Table1[[#This Row],[Year]],Table1[[#This Row],[Month]],1),"mmm")</f>
        <v>Aug</v>
      </c>
    </row>
    <row r="407" spans="1:16" ht="15.75" customHeight="1">
      <c r="A407" s="2" t="s">
        <v>21</v>
      </c>
      <c r="B407" s="2">
        <v>1197831</v>
      </c>
      <c r="C407" s="3">
        <v>44413</v>
      </c>
      <c r="D407" s="2" t="s">
        <v>22</v>
      </c>
      <c r="E407" s="2" t="s">
        <v>23</v>
      </c>
      <c r="F407" s="2" t="s">
        <v>34</v>
      </c>
      <c r="G407" s="2" t="s">
        <v>18</v>
      </c>
      <c r="H407" s="44">
        <v>0.5</v>
      </c>
      <c r="I407" s="44">
        <f>ROUND(Table1[[#This Row],[Price per Unit]],2)</f>
        <v>0.5</v>
      </c>
      <c r="J407" s="4">
        <v>5250</v>
      </c>
      <c r="K407" s="5">
        <f t="shared" si="10"/>
        <v>2625</v>
      </c>
      <c r="L407" s="5">
        <f t="shared" si="11"/>
        <v>1312.5</v>
      </c>
      <c r="M407" s="6">
        <v>0.5</v>
      </c>
      <c r="N407">
        <f t="shared" si="16"/>
        <v>2021</v>
      </c>
      <c r="O407">
        <f t="shared" si="17"/>
        <v>8</v>
      </c>
      <c r="P407" s="49" t="str">
        <f>TEXT(DATE(Table1[[#This Row],[Year]],Table1[[#This Row],[Month]],1),"mmm")</f>
        <v>Aug</v>
      </c>
    </row>
    <row r="408" spans="1:16" ht="15.75" customHeight="1">
      <c r="A408" s="2" t="s">
        <v>21</v>
      </c>
      <c r="B408" s="2">
        <v>1197831</v>
      </c>
      <c r="C408" s="3">
        <v>44413</v>
      </c>
      <c r="D408" s="2" t="s">
        <v>22</v>
      </c>
      <c r="E408" s="2" t="s">
        <v>23</v>
      </c>
      <c r="F408" s="2" t="s">
        <v>34</v>
      </c>
      <c r="G408" s="2" t="s">
        <v>19</v>
      </c>
      <c r="H408" s="44">
        <v>0.55000000000000004</v>
      </c>
      <c r="I408" s="44">
        <f>ROUND(Table1[[#This Row],[Price per Unit]],2)</f>
        <v>0.55000000000000004</v>
      </c>
      <c r="J408" s="4">
        <v>5250</v>
      </c>
      <c r="K408" s="5">
        <f t="shared" si="10"/>
        <v>2887.5000000000005</v>
      </c>
      <c r="L408" s="5">
        <f t="shared" si="11"/>
        <v>1010.6250000000001</v>
      </c>
      <c r="M408" s="6">
        <v>0.35</v>
      </c>
      <c r="N408">
        <f t="shared" si="16"/>
        <v>2021</v>
      </c>
      <c r="O408">
        <f t="shared" si="17"/>
        <v>8</v>
      </c>
      <c r="P408" s="49" t="str">
        <f>TEXT(DATE(Table1[[#This Row],[Year]],Table1[[#This Row],[Month]],1),"mmm")</f>
        <v>Aug</v>
      </c>
    </row>
    <row r="409" spans="1:16" ht="15.75" customHeight="1">
      <c r="A409" s="2" t="s">
        <v>21</v>
      </c>
      <c r="B409" s="2">
        <v>1197831</v>
      </c>
      <c r="C409" s="3">
        <v>44413</v>
      </c>
      <c r="D409" s="2" t="s">
        <v>22</v>
      </c>
      <c r="E409" s="2" t="s">
        <v>23</v>
      </c>
      <c r="F409" s="2" t="s">
        <v>34</v>
      </c>
      <c r="G409" s="2" t="s">
        <v>20</v>
      </c>
      <c r="H409" s="44">
        <v>0.6</v>
      </c>
      <c r="I409" s="44">
        <f>ROUND(Table1[[#This Row],[Price per Unit]],2)</f>
        <v>0.6</v>
      </c>
      <c r="J409" s="4">
        <v>7750</v>
      </c>
      <c r="K409" s="5">
        <f t="shared" si="10"/>
        <v>4650</v>
      </c>
      <c r="L409" s="5">
        <f t="shared" si="11"/>
        <v>2557.5</v>
      </c>
      <c r="M409" s="6">
        <v>0.55000000000000004</v>
      </c>
      <c r="N409">
        <f t="shared" si="16"/>
        <v>2021</v>
      </c>
      <c r="O409">
        <f t="shared" si="17"/>
        <v>8</v>
      </c>
      <c r="P409" s="49" t="str">
        <f>TEXT(DATE(Table1[[#This Row],[Year]],Table1[[#This Row],[Month]],1),"mmm")</f>
        <v>Aug</v>
      </c>
    </row>
    <row r="410" spans="1:16" ht="15.75" customHeight="1">
      <c r="A410" s="2" t="s">
        <v>21</v>
      </c>
      <c r="B410" s="2">
        <v>1197831</v>
      </c>
      <c r="C410" s="3">
        <v>44441</v>
      </c>
      <c r="D410" s="2" t="s">
        <v>22</v>
      </c>
      <c r="E410" s="2" t="s">
        <v>23</v>
      </c>
      <c r="F410" s="2" t="s">
        <v>34</v>
      </c>
      <c r="G410" s="2" t="s">
        <v>15</v>
      </c>
      <c r="H410" s="44">
        <v>0.55000000000000004</v>
      </c>
      <c r="I410" s="44">
        <f>ROUND(Table1[[#This Row],[Price per Unit]],2)</f>
        <v>0.55000000000000004</v>
      </c>
      <c r="J410" s="4">
        <v>7250</v>
      </c>
      <c r="K410" s="5">
        <f t="shared" si="10"/>
        <v>3987.5000000000005</v>
      </c>
      <c r="L410" s="5">
        <f t="shared" si="11"/>
        <v>1595</v>
      </c>
      <c r="M410" s="6">
        <v>0.39999999999999997</v>
      </c>
      <c r="N410">
        <f t="shared" si="16"/>
        <v>2021</v>
      </c>
      <c r="O410">
        <f t="shared" si="17"/>
        <v>9</v>
      </c>
      <c r="P410" s="49" t="str">
        <f>TEXT(DATE(Table1[[#This Row],[Year]],Table1[[#This Row],[Month]],1),"mmm")</f>
        <v>Sep</v>
      </c>
    </row>
    <row r="411" spans="1:16" ht="15.75" customHeight="1">
      <c r="A411" s="2" t="s">
        <v>21</v>
      </c>
      <c r="B411" s="2">
        <v>1197831</v>
      </c>
      <c r="C411" s="3">
        <v>44441</v>
      </c>
      <c r="D411" s="2" t="s">
        <v>22</v>
      </c>
      <c r="E411" s="2" t="s">
        <v>23</v>
      </c>
      <c r="F411" s="2" t="s">
        <v>34</v>
      </c>
      <c r="G411" s="2" t="s">
        <v>16</v>
      </c>
      <c r="H411" s="44">
        <v>0.55000000000000004</v>
      </c>
      <c r="I411" s="44">
        <f>ROUND(Table1[[#This Row],[Price per Unit]],2)</f>
        <v>0.55000000000000004</v>
      </c>
      <c r="J411" s="4">
        <v>6750</v>
      </c>
      <c r="K411" s="5">
        <f t="shared" si="10"/>
        <v>3712.5000000000005</v>
      </c>
      <c r="L411" s="5">
        <f t="shared" si="11"/>
        <v>1485</v>
      </c>
      <c r="M411" s="6">
        <v>0.39999999999999997</v>
      </c>
      <c r="N411">
        <f t="shared" si="16"/>
        <v>2021</v>
      </c>
      <c r="O411">
        <f t="shared" si="17"/>
        <v>9</v>
      </c>
      <c r="P411" s="49" t="str">
        <f>TEXT(DATE(Table1[[#This Row],[Year]],Table1[[#This Row],[Month]],1),"mmm")</f>
        <v>Sep</v>
      </c>
    </row>
    <row r="412" spans="1:16" ht="15.75" customHeight="1">
      <c r="A412" s="2" t="s">
        <v>21</v>
      </c>
      <c r="B412" s="2">
        <v>1197831</v>
      </c>
      <c r="C412" s="3">
        <v>44441</v>
      </c>
      <c r="D412" s="2" t="s">
        <v>22</v>
      </c>
      <c r="E412" s="2" t="s">
        <v>23</v>
      </c>
      <c r="F412" s="2" t="s">
        <v>34</v>
      </c>
      <c r="G412" s="2" t="s">
        <v>17</v>
      </c>
      <c r="H412" s="44">
        <v>0.6</v>
      </c>
      <c r="I412" s="44">
        <f>ROUND(Table1[[#This Row],[Price per Unit]],2)</f>
        <v>0.6</v>
      </c>
      <c r="J412" s="4">
        <v>7250</v>
      </c>
      <c r="K412" s="5">
        <f t="shared" si="10"/>
        <v>4350</v>
      </c>
      <c r="L412" s="5">
        <f t="shared" si="11"/>
        <v>1739.9999999999998</v>
      </c>
      <c r="M412" s="6">
        <v>0.39999999999999997</v>
      </c>
      <c r="N412">
        <f t="shared" si="16"/>
        <v>2021</v>
      </c>
      <c r="O412">
        <f t="shared" si="17"/>
        <v>9</v>
      </c>
      <c r="P412" s="49" t="str">
        <f>TEXT(DATE(Table1[[#This Row],[Year]],Table1[[#This Row],[Month]],1),"mmm")</f>
        <v>Sep</v>
      </c>
    </row>
    <row r="413" spans="1:16" ht="15.75" customHeight="1">
      <c r="A413" s="2" t="s">
        <v>21</v>
      </c>
      <c r="B413" s="2">
        <v>1197831</v>
      </c>
      <c r="C413" s="3">
        <v>44441</v>
      </c>
      <c r="D413" s="2" t="s">
        <v>22</v>
      </c>
      <c r="E413" s="2" t="s">
        <v>23</v>
      </c>
      <c r="F413" s="2" t="s">
        <v>34</v>
      </c>
      <c r="G413" s="2" t="s">
        <v>18</v>
      </c>
      <c r="H413" s="44">
        <v>0.6</v>
      </c>
      <c r="I413" s="44">
        <f>ROUND(Table1[[#This Row],[Price per Unit]],2)</f>
        <v>0.6</v>
      </c>
      <c r="J413" s="4">
        <v>4500</v>
      </c>
      <c r="K413" s="5">
        <f t="shared" si="10"/>
        <v>2700</v>
      </c>
      <c r="L413" s="5">
        <f t="shared" si="11"/>
        <v>1350</v>
      </c>
      <c r="M413" s="6">
        <v>0.5</v>
      </c>
      <c r="N413">
        <f t="shared" si="16"/>
        <v>2021</v>
      </c>
      <c r="O413">
        <f t="shared" si="17"/>
        <v>9</v>
      </c>
      <c r="P413" s="49" t="str">
        <f>TEXT(DATE(Table1[[#This Row],[Year]],Table1[[#This Row],[Month]],1),"mmm")</f>
        <v>Sep</v>
      </c>
    </row>
    <row r="414" spans="1:16" ht="15.75" customHeight="1">
      <c r="A414" s="2" t="s">
        <v>21</v>
      </c>
      <c r="B414" s="2">
        <v>1197831</v>
      </c>
      <c r="C414" s="3">
        <v>44441</v>
      </c>
      <c r="D414" s="2" t="s">
        <v>22</v>
      </c>
      <c r="E414" s="2" t="s">
        <v>23</v>
      </c>
      <c r="F414" s="2" t="s">
        <v>34</v>
      </c>
      <c r="G414" s="2" t="s">
        <v>19</v>
      </c>
      <c r="H414" s="44">
        <v>0.55000000000000004</v>
      </c>
      <c r="I414" s="44">
        <f>ROUND(Table1[[#This Row],[Price per Unit]],2)</f>
        <v>0.55000000000000004</v>
      </c>
      <c r="J414" s="4">
        <v>4500</v>
      </c>
      <c r="K414" s="5">
        <f t="shared" si="10"/>
        <v>2475</v>
      </c>
      <c r="L414" s="5">
        <f t="shared" si="11"/>
        <v>866.25</v>
      </c>
      <c r="M414" s="6">
        <v>0.35</v>
      </c>
      <c r="N414">
        <f t="shared" si="16"/>
        <v>2021</v>
      </c>
      <c r="O414">
        <f t="shared" si="17"/>
        <v>9</v>
      </c>
      <c r="P414" s="49" t="str">
        <f>TEXT(DATE(Table1[[#This Row],[Year]],Table1[[#This Row],[Month]],1),"mmm")</f>
        <v>Sep</v>
      </c>
    </row>
    <row r="415" spans="1:16" ht="15.75" customHeight="1">
      <c r="A415" s="2" t="s">
        <v>21</v>
      </c>
      <c r="B415" s="2">
        <v>1197831</v>
      </c>
      <c r="C415" s="3">
        <v>44441</v>
      </c>
      <c r="D415" s="2" t="s">
        <v>22</v>
      </c>
      <c r="E415" s="2" t="s">
        <v>23</v>
      </c>
      <c r="F415" s="2" t="s">
        <v>34</v>
      </c>
      <c r="G415" s="2" t="s">
        <v>20</v>
      </c>
      <c r="H415" s="44">
        <v>0.5</v>
      </c>
      <c r="I415" s="44">
        <f>ROUND(Table1[[#This Row],[Price per Unit]],2)</f>
        <v>0.5</v>
      </c>
      <c r="J415" s="4">
        <v>6750</v>
      </c>
      <c r="K415" s="5">
        <f t="shared" si="10"/>
        <v>3375</v>
      </c>
      <c r="L415" s="5">
        <f t="shared" si="11"/>
        <v>1856.2500000000002</v>
      </c>
      <c r="M415" s="6">
        <v>0.55000000000000004</v>
      </c>
      <c r="N415">
        <f t="shared" si="16"/>
        <v>2021</v>
      </c>
      <c r="O415">
        <f t="shared" si="17"/>
        <v>9</v>
      </c>
      <c r="P415" s="49" t="str">
        <f>TEXT(DATE(Table1[[#This Row],[Year]],Table1[[#This Row],[Month]],1),"mmm")</f>
        <v>Sep</v>
      </c>
    </row>
    <row r="416" spans="1:16" ht="15.75" customHeight="1">
      <c r="A416" s="2" t="s">
        <v>21</v>
      </c>
      <c r="B416" s="2">
        <v>1197831</v>
      </c>
      <c r="C416" s="3">
        <v>44470</v>
      </c>
      <c r="D416" s="2" t="s">
        <v>22</v>
      </c>
      <c r="E416" s="2" t="s">
        <v>23</v>
      </c>
      <c r="F416" s="2" t="s">
        <v>34</v>
      </c>
      <c r="G416" s="2" t="s">
        <v>15</v>
      </c>
      <c r="H416" s="44">
        <v>0.4</v>
      </c>
      <c r="I416" s="44">
        <f>ROUND(Table1[[#This Row],[Price per Unit]],2)</f>
        <v>0.4</v>
      </c>
      <c r="J416" s="4">
        <v>6250</v>
      </c>
      <c r="K416" s="5">
        <f t="shared" si="10"/>
        <v>2500</v>
      </c>
      <c r="L416" s="5">
        <f t="shared" si="11"/>
        <v>999.99999999999989</v>
      </c>
      <c r="M416" s="6">
        <v>0.39999999999999997</v>
      </c>
      <c r="N416">
        <f t="shared" si="16"/>
        <v>2021</v>
      </c>
      <c r="O416">
        <f t="shared" si="17"/>
        <v>10</v>
      </c>
      <c r="P416" s="49" t="str">
        <f>TEXT(DATE(Table1[[#This Row],[Year]],Table1[[#This Row],[Month]],1),"mmm")</f>
        <v>Oct</v>
      </c>
    </row>
    <row r="417" spans="1:16" ht="15.75" customHeight="1">
      <c r="A417" s="2" t="s">
        <v>21</v>
      </c>
      <c r="B417" s="2">
        <v>1197831</v>
      </c>
      <c r="C417" s="3">
        <v>44470</v>
      </c>
      <c r="D417" s="2" t="s">
        <v>22</v>
      </c>
      <c r="E417" s="2" t="s">
        <v>23</v>
      </c>
      <c r="F417" s="2" t="s">
        <v>34</v>
      </c>
      <c r="G417" s="2" t="s">
        <v>16</v>
      </c>
      <c r="H417" s="44">
        <v>0.4</v>
      </c>
      <c r="I417" s="44">
        <f>ROUND(Table1[[#This Row],[Price per Unit]],2)</f>
        <v>0.4</v>
      </c>
      <c r="J417" s="4">
        <v>6250</v>
      </c>
      <c r="K417" s="5">
        <f t="shared" si="10"/>
        <v>2500</v>
      </c>
      <c r="L417" s="5">
        <f t="shared" si="11"/>
        <v>999.99999999999989</v>
      </c>
      <c r="M417" s="6">
        <v>0.39999999999999997</v>
      </c>
      <c r="N417">
        <f t="shared" si="16"/>
        <v>2021</v>
      </c>
      <c r="O417">
        <f t="shared" si="17"/>
        <v>10</v>
      </c>
      <c r="P417" s="49" t="str">
        <f>TEXT(DATE(Table1[[#This Row],[Year]],Table1[[#This Row],[Month]],1),"mmm")</f>
        <v>Oct</v>
      </c>
    </row>
    <row r="418" spans="1:16" ht="15.75" customHeight="1">
      <c r="A418" s="2" t="s">
        <v>21</v>
      </c>
      <c r="B418" s="2">
        <v>1197831</v>
      </c>
      <c r="C418" s="3">
        <v>44470</v>
      </c>
      <c r="D418" s="2" t="s">
        <v>22</v>
      </c>
      <c r="E418" s="2" t="s">
        <v>23</v>
      </c>
      <c r="F418" s="2" t="s">
        <v>34</v>
      </c>
      <c r="G418" s="2" t="s">
        <v>17</v>
      </c>
      <c r="H418" s="44">
        <v>0.45</v>
      </c>
      <c r="I418" s="44">
        <f>ROUND(Table1[[#This Row],[Price per Unit]],2)</f>
        <v>0.45</v>
      </c>
      <c r="J418" s="4">
        <v>5750</v>
      </c>
      <c r="K418" s="5">
        <f t="shared" si="10"/>
        <v>2587.5</v>
      </c>
      <c r="L418" s="5">
        <f t="shared" si="11"/>
        <v>1035</v>
      </c>
      <c r="M418" s="6">
        <v>0.39999999999999997</v>
      </c>
      <c r="N418">
        <f t="shared" si="16"/>
        <v>2021</v>
      </c>
      <c r="O418">
        <f t="shared" si="17"/>
        <v>10</v>
      </c>
      <c r="P418" s="49" t="str">
        <f>TEXT(DATE(Table1[[#This Row],[Year]],Table1[[#This Row],[Month]],1),"mmm")</f>
        <v>Oct</v>
      </c>
    </row>
    <row r="419" spans="1:16" ht="15.75" customHeight="1">
      <c r="A419" s="2" t="s">
        <v>21</v>
      </c>
      <c r="B419" s="2">
        <v>1197831</v>
      </c>
      <c r="C419" s="3">
        <v>44470</v>
      </c>
      <c r="D419" s="2" t="s">
        <v>22</v>
      </c>
      <c r="E419" s="2" t="s">
        <v>23</v>
      </c>
      <c r="F419" s="2" t="s">
        <v>34</v>
      </c>
      <c r="G419" s="2" t="s">
        <v>18</v>
      </c>
      <c r="H419" s="44">
        <v>0.45</v>
      </c>
      <c r="I419" s="44">
        <f>ROUND(Table1[[#This Row],[Price per Unit]],2)</f>
        <v>0.45</v>
      </c>
      <c r="J419" s="4">
        <v>4250</v>
      </c>
      <c r="K419" s="5">
        <f t="shared" si="10"/>
        <v>1912.5</v>
      </c>
      <c r="L419" s="5">
        <f t="shared" si="11"/>
        <v>956.25</v>
      </c>
      <c r="M419" s="6">
        <v>0.5</v>
      </c>
      <c r="N419">
        <f t="shared" si="16"/>
        <v>2021</v>
      </c>
      <c r="O419">
        <f t="shared" si="17"/>
        <v>10</v>
      </c>
      <c r="P419" s="49" t="str">
        <f>TEXT(DATE(Table1[[#This Row],[Year]],Table1[[#This Row],[Month]],1),"mmm")</f>
        <v>Oct</v>
      </c>
    </row>
    <row r="420" spans="1:16" ht="15.75" customHeight="1">
      <c r="A420" s="2" t="s">
        <v>21</v>
      </c>
      <c r="B420" s="2">
        <v>1197831</v>
      </c>
      <c r="C420" s="3">
        <v>44470</v>
      </c>
      <c r="D420" s="2" t="s">
        <v>22</v>
      </c>
      <c r="E420" s="2" t="s">
        <v>23</v>
      </c>
      <c r="F420" s="2" t="s">
        <v>34</v>
      </c>
      <c r="G420" s="2" t="s">
        <v>19</v>
      </c>
      <c r="H420" s="44">
        <v>0.4</v>
      </c>
      <c r="I420" s="44">
        <f>ROUND(Table1[[#This Row],[Price per Unit]],2)</f>
        <v>0.4</v>
      </c>
      <c r="J420" s="4">
        <v>4000</v>
      </c>
      <c r="K420" s="5">
        <f t="shared" si="10"/>
        <v>1600</v>
      </c>
      <c r="L420" s="5">
        <f t="shared" si="11"/>
        <v>560</v>
      </c>
      <c r="M420" s="6">
        <v>0.35</v>
      </c>
      <c r="N420">
        <f t="shared" si="16"/>
        <v>2021</v>
      </c>
      <c r="O420">
        <f t="shared" si="17"/>
        <v>10</v>
      </c>
      <c r="P420" s="49" t="str">
        <f>TEXT(DATE(Table1[[#This Row],[Year]],Table1[[#This Row],[Month]],1),"mmm")</f>
        <v>Oct</v>
      </c>
    </row>
    <row r="421" spans="1:16" ht="15.75" customHeight="1">
      <c r="A421" s="2" t="s">
        <v>21</v>
      </c>
      <c r="B421" s="2">
        <v>1197831</v>
      </c>
      <c r="C421" s="3">
        <v>44470</v>
      </c>
      <c r="D421" s="2" t="s">
        <v>22</v>
      </c>
      <c r="E421" s="2" t="s">
        <v>23</v>
      </c>
      <c r="F421" s="2" t="s">
        <v>34</v>
      </c>
      <c r="G421" s="2" t="s">
        <v>20</v>
      </c>
      <c r="H421" s="44">
        <v>0.5</v>
      </c>
      <c r="I421" s="44">
        <f>ROUND(Table1[[#This Row],[Price per Unit]],2)</f>
        <v>0.5</v>
      </c>
      <c r="J421" s="4">
        <v>5750</v>
      </c>
      <c r="K421" s="5">
        <f t="shared" si="10"/>
        <v>2875</v>
      </c>
      <c r="L421" s="5">
        <f t="shared" si="11"/>
        <v>1581.2500000000002</v>
      </c>
      <c r="M421" s="6">
        <v>0.55000000000000004</v>
      </c>
      <c r="N421">
        <f t="shared" si="16"/>
        <v>2021</v>
      </c>
      <c r="O421">
        <f t="shared" si="17"/>
        <v>10</v>
      </c>
      <c r="P421" s="49" t="str">
        <f>TEXT(DATE(Table1[[#This Row],[Year]],Table1[[#This Row],[Month]],1),"mmm")</f>
        <v>Oct</v>
      </c>
    </row>
    <row r="422" spans="1:16" ht="15.75" customHeight="1">
      <c r="A422" s="2" t="s">
        <v>21</v>
      </c>
      <c r="B422" s="2">
        <v>1197831</v>
      </c>
      <c r="C422" s="3">
        <v>44502</v>
      </c>
      <c r="D422" s="2" t="s">
        <v>22</v>
      </c>
      <c r="E422" s="2" t="s">
        <v>23</v>
      </c>
      <c r="F422" s="2" t="s">
        <v>34</v>
      </c>
      <c r="G422" s="2" t="s">
        <v>15</v>
      </c>
      <c r="H422" s="44">
        <v>0.4</v>
      </c>
      <c r="I422" s="44">
        <f>ROUND(Table1[[#This Row],[Price per Unit]],2)</f>
        <v>0.4</v>
      </c>
      <c r="J422" s="4">
        <v>7250</v>
      </c>
      <c r="K422" s="5">
        <f t="shared" si="10"/>
        <v>2900</v>
      </c>
      <c r="L422" s="5">
        <f t="shared" si="11"/>
        <v>1160</v>
      </c>
      <c r="M422" s="6">
        <v>0.39999999999999997</v>
      </c>
      <c r="N422">
        <f t="shared" si="16"/>
        <v>2021</v>
      </c>
      <c r="O422">
        <f t="shared" si="17"/>
        <v>11</v>
      </c>
      <c r="P422" s="49" t="str">
        <f>TEXT(DATE(Table1[[#This Row],[Year]],Table1[[#This Row],[Month]],1),"mmm")</f>
        <v>Nov</v>
      </c>
    </row>
    <row r="423" spans="1:16" ht="15.75" customHeight="1">
      <c r="A423" s="2" t="s">
        <v>21</v>
      </c>
      <c r="B423" s="2">
        <v>1197831</v>
      </c>
      <c r="C423" s="3">
        <v>44502</v>
      </c>
      <c r="D423" s="2" t="s">
        <v>22</v>
      </c>
      <c r="E423" s="2" t="s">
        <v>23</v>
      </c>
      <c r="F423" s="2" t="s">
        <v>34</v>
      </c>
      <c r="G423" s="2" t="s">
        <v>16</v>
      </c>
      <c r="H423" s="44">
        <v>0.4</v>
      </c>
      <c r="I423" s="44">
        <f>ROUND(Table1[[#This Row],[Price per Unit]],2)</f>
        <v>0.4</v>
      </c>
      <c r="J423" s="4">
        <v>7250</v>
      </c>
      <c r="K423" s="5">
        <f t="shared" si="10"/>
        <v>2900</v>
      </c>
      <c r="L423" s="5">
        <f t="shared" si="11"/>
        <v>1160</v>
      </c>
      <c r="M423" s="6">
        <v>0.39999999999999997</v>
      </c>
      <c r="N423">
        <f t="shared" si="16"/>
        <v>2021</v>
      </c>
      <c r="O423">
        <f t="shared" si="17"/>
        <v>11</v>
      </c>
      <c r="P423" s="49" t="str">
        <f>TEXT(DATE(Table1[[#This Row],[Year]],Table1[[#This Row],[Month]],1),"mmm")</f>
        <v>Nov</v>
      </c>
    </row>
    <row r="424" spans="1:16" ht="15.75" customHeight="1">
      <c r="A424" s="2" t="s">
        <v>21</v>
      </c>
      <c r="B424" s="2">
        <v>1197831</v>
      </c>
      <c r="C424" s="3">
        <v>44502</v>
      </c>
      <c r="D424" s="2" t="s">
        <v>22</v>
      </c>
      <c r="E424" s="2" t="s">
        <v>23</v>
      </c>
      <c r="F424" s="2" t="s">
        <v>34</v>
      </c>
      <c r="G424" s="2" t="s">
        <v>17</v>
      </c>
      <c r="H424" s="44">
        <v>0.65</v>
      </c>
      <c r="I424" s="44">
        <f>ROUND(Table1[[#This Row],[Price per Unit]],2)</f>
        <v>0.65</v>
      </c>
      <c r="J424" s="4">
        <v>6500</v>
      </c>
      <c r="K424" s="5">
        <f t="shared" si="10"/>
        <v>4225</v>
      </c>
      <c r="L424" s="5">
        <f t="shared" si="11"/>
        <v>1689.9999999999998</v>
      </c>
      <c r="M424" s="6">
        <v>0.39999999999999997</v>
      </c>
      <c r="N424">
        <f t="shared" si="16"/>
        <v>2021</v>
      </c>
      <c r="O424">
        <f t="shared" si="17"/>
        <v>11</v>
      </c>
      <c r="P424" s="49" t="str">
        <f>TEXT(DATE(Table1[[#This Row],[Year]],Table1[[#This Row],[Month]],1),"mmm")</f>
        <v>Nov</v>
      </c>
    </row>
    <row r="425" spans="1:16" ht="15.75" customHeight="1">
      <c r="A425" s="2" t="s">
        <v>21</v>
      </c>
      <c r="B425" s="2">
        <v>1197831</v>
      </c>
      <c r="C425" s="3">
        <v>44502</v>
      </c>
      <c r="D425" s="2" t="s">
        <v>22</v>
      </c>
      <c r="E425" s="2" t="s">
        <v>23</v>
      </c>
      <c r="F425" s="2" t="s">
        <v>34</v>
      </c>
      <c r="G425" s="2" t="s">
        <v>18</v>
      </c>
      <c r="H425" s="44">
        <v>0.65</v>
      </c>
      <c r="I425" s="44">
        <f>ROUND(Table1[[#This Row],[Price per Unit]],2)</f>
        <v>0.65</v>
      </c>
      <c r="J425" s="4">
        <v>5000</v>
      </c>
      <c r="K425" s="5">
        <f t="shared" si="10"/>
        <v>3250</v>
      </c>
      <c r="L425" s="5">
        <f t="shared" si="11"/>
        <v>1625</v>
      </c>
      <c r="M425" s="6">
        <v>0.5</v>
      </c>
      <c r="N425">
        <f t="shared" si="16"/>
        <v>2021</v>
      </c>
      <c r="O425">
        <f t="shared" si="17"/>
        <v>11</v>
      </c>
      <c r="P425" s="49" t="str">
        <f>TEXT(DATE(Table1[[#This Row],[Year]],Table1[[#This Row],[Month]],1),"mmm")</f>
        <v>Nov</v>
      </c>
    </row>
    <row r="426" spans="1:16" ht="15.75" customHeight="1">
      <c r="A426" s="2" t="s">
        <v>21</v>
      </c>
      <c r="B426" s="2">
        <v>1197831</v>
      </c>
      <c r="C426" s="3">
        <v>44502</v>
      </c>
      <c r="D426" s="2" t="s">
        <v>22</v>
      </c>
      <c r="E426" s="2" t="s">
        <v>23</v>
      </c>
      <c r="F426" s="2" t="s">
        <v>34</v>
      </c>
      <c r="G426" s="2" t="s">
        <v>19</v>
      </c>
      <c r="H426" s="44">
        <v>0.6</v>
      </c>
      <c r="I426" s="44">
        <f>ROUND(Table1[[#This Row],[Price per Unit]],2)</f>
        <v>0.6</v>
      </c>
      <c r="J426" s="4">
        <v>4750</v>
      </c>
      <c r="K426" s="5">
        <f t="shared" si="10"/>
        <v>2850</v>
      </c>
      <c r="L426" s="5">
        <f t="shared" si="11"/>
        <v>997.49999999999989</v>
      </c>
      <c r="M426" s="6">
        <v>0.35</v>
      </c>
      <c r="N426">
        <f t="shared" si="16"/>
        <v>2021</v>
      </c>
      <c r="O426">
        <f t="shared" si="17"/>
        <v>11</v>
      </c>
      <c r="P426" s="49" t="str">
        <f>TEXT(DATE(Table1[[#This Row],[Year]],Table1[[#This Row],[Month]],1),"mmm")</f>
        <v>Nov</v>
      </c>
    </row>
    <row r="427" spans="1:16" ht="15.75" customHeight="1">
      <c r="A427" s="2" t="s">
        <v>21</v>
      </c>
      <c r="B427" s="2">
        <v>1197831</v>
      </c>
      <c r="C427" s="3">
        <v>44502</v>
      </c>
      <c r="D427" s="2" t="s">
        <v>22</v>
      </c>
      <c r="E427" s="2" t="s">
        <v>23</v>
      </c>
      <c r="F427" s="2" t="s">
        <v>34</v>
      </c>
      <c r="G427" s="2" t="s">
        <v>20</v>
      </c>
      <c r="H427" s="44">
        <v>0.70000000000000007</v>
      </c>
      <c r="I427" s="44">
        <f>ROUND(Table1[[#This Row],[Price per Unit]],2)</f>
        <v>0.7</v>
      </c>
      <c r="J427" s="4">
        <v>6750</v>
      </c>
      <c r="K427" s="5">
        <f t="shared" si="10"/>
        <v>4725</v>
      </c>
      <c r="L427" s="5">
        <f t="shared" si="11"/>
        <v>2598.75</v>
      </c>
      <c r="M427" s="6">
        <v>0.55000000000000004</v>
      </c>
      <c r="N427">
        <f t="shared" si="16"/>
        <v>2021</v>
      </c>
      <c r="O427">
        <f t="shared" si="17"/>
        <v>11</v>
      </c>
      <c r="P427" s="49" t="str">
        <f>TEXT(DATE(Table1[[#This Row],[Year]],Table1[[#This Row],[Month]],1),"mmm")</f>
        <v>Nov</v>
      </c>
    </row>
    <row r="428" spans="1:16" ht="15.75" customHeight="1">
      <c r="A428" s="2" t="s">
        <v>21</v>
      </c>
      <c r="B428" s="2">
        <v>1197831</v>
      </c>
      <c r="C428" s="3">
        <v>44531</v>
      </c>
      <c r="D428" s="2" t="s">
        <v>22</v>
      </c>
      <c r="E428" s="2" t="s">
        <v>23</v>
      </c>
      <c r="F428" s="2" t="s">
        <v>34</v>
      </c>
      <c r="G428" s="2" t="s">
        <v>15</v>
      </c>
      <c r="H428" s="44">
        <v>0.6</v>
      </c>
      <c r="I428" s="44">
        <f>ROUND(Table1[[#This Row],[Price per Unit]],2)</f>
        <v>0.6</v>
      </c>
      <c r="J428" s="4">
        <v>8250</v>
      </c>
      <c r="K428" s="5">
        <f t="shared" si="10"/>
        <v>4950</v>
      </c>
      <c r="L428" s="5">
        <f t="shared" si="11"/>
        <v>1979.9999999999998</v>
      </c>
      <c r="M428" s="6">
        <v>0.39999999999999997</v>
      </c>
      <c r="N428">
        <f t="shared" si="16"/>
        <v>2021</v>
      </c>
      <c r="O428">
        <f t="shared" si="17"/>
        <v>12</v>
      </c>
      <c r="P428" s="49" t="str">
        <f>TEXT(DATE(Table1[[#This Row],[Year]],Table1[[#This Row],[Month]],1),"mmm")</f>
        <v>Dec</v>
      </c>
    </row>
    <row r="429" spans="1:16" ht="15.75" customHeight="1">
      <c r="A429" s="2" t="s">
        <v>21</v>
      </c>
      <c r="B429" s="2">
        <v>1197831</v>
      </c>
      <c r="C429" s="3">
        <v>44531</v>
      </c>
      <c r="D429" s="2" t="s">
        <v>22</v>
      </c>
      <c r="E429" s="2" t="s">
        <v>23</v>
      </c>
      <c r="F429" s="2" t="s">
        <v>34</v>
      </c>
      <c r="G429" s="2" t="s">
        <v>16</v>
      </c>
      <c r="H429" s="44">
        <v>0.6</v>
      </c>
      <c r="I429" s="44">
        <f>ROUND(Table1[[#This Row],[Price per Unit]],2)</f>
        <v>0.6</v>
      </c>
      <c r="J429" s="4">
        <v>8250</v>
      </c>
      <c r="K429" s="5">
        <f t="shared" si="10"/>
        <v>4950</v>
      </c>
      <c r="L429" s="5">
        <f t="shared" si="11"/>
        <v>1979.9999999999998</v>
      </c>
      <c r="M429" s="6">
        <v>0.39999999999999997</v>
      </c>
      <c r="N429">
        <f t="shared" si="16"/>
        <v>2021</v>
      </c>
      <c r="O429">
        <f t="shared" si="17"/>
        <v>12</v>
      </c>
      <c r="P429" s="49" t="str">
        <f>TEXT(DATE(Table1[[#This Row],[Year]],Table1[[#This Row],[Month]],1),"mmm")</f>
        <v>Dec</v>
      </c>
    </row>
    <row r="430" spans="1:16" ht="15.75" customHeight="1">
      <c r="A430" s="2" t="s">
        <v>21</v>
      </c>
      <c r="B430" s="2">
        <v>1197831</v>
      </c>
      <c r="C430" s="3">
        <v>44531</v>
      </c>
      <c r="D430" s="2" t="s">
        <v>22</v>
      </c>
      <c r="E430" s="2" t="s">
        <v>23</v>
      </c>
      <c r="F430" s="2" t="s">
        <v>34</v>
      </c>
      <c r="G430" s="2" t="s">
        <v>17</v>
      </c>
      <c r="H430" s="44">
        <v>0.65</v>
      </c>
      <c r="I430" s="44">
        <f>ROUND(Table1[[#This Row],[Price per Unit]],2)</f>
        <v>0.65</v>
      </c>
      <c r="J430" s="4">
        <v>7250</v>
      </c>
      <c r="K430" s="5">
        <f t="shared" si="10"/>
        <v>4712.5</v>
      </c>
      <c r="L430" s="5">
        <f t="shared" si="11"/>
        <v>1884.9999999999998</v>
      </c>
      <c r="M430" s="6">
        <v>0.39999999999999997</v>
      </c>
      <c r="N430">
        <f t="shared" si="16"/>
        <v>2021</v>
      </c>
      <c r="O430">
        <f t="shared" si="17"/>
        <v>12</v>
      </c>
      <c r="P430" s="49" t="str">
        <f>TEXT(DATE(Table1[[#This Row],[Year]],Table1[[#This Row],[Month]],1),"mmm")</f>
        <v>Dec</v>
      </c>
    </row>
    <row r="431" spans="1:16" ht="15.75" customHeight="1">
      <c r="A431" s="2" t="s">
        <v>21</v>
      </c>
      <c r="B431" s="2">
        <v>1197831</v>
      </c>
      <c r="C431" s="3">
        <v>44531</v>
      </c>
      <c r="D431" s="2" t="s">
        <v>22</v>
      </c>
      <c r="E431" s="2" t="s">
        <v>23</v>
      </c>
      <c r="F431" s="2" t="s">
        <v>34</v>
      </c>
      <c r="G431" s="2" t="s">
        <v>18</v>
      </c>
      <c r="H431" s="44">
        <v>0.65</v>
      </c>
      <c r="I431" s="44">
        <f>ROUND(Table1[[#This Row],[Price per Unit]],2)</f>
        <v>0.65</v>
      </c>
      <c r="J431" s="4">
        <v>5750</v>
      </c>
      <c r="K431" s="5">
        <f t="shared" si="10"/>
        <v>3737.5</v>
      </c>
      <c r="L431" s="5">
        <f t="shared" si="11"/>
        <v>1868.75</v>
      </c>
      <c r="M431" s="6">
        <v>0.5</v>
      </c>
      <c r="N431">
        <f t="shared" si="16"/>
        <v>2021</v>
      </c>
      <c r="O431">
        <f t="shared" si="17"/>
        <v>12</v>
      </c>
      <c r="P431" s="49" t="str">
        <f>TEXT(DATE(Table1[[#This Row],[Year]],Table1[[#This Row],[Month]],1),"mmm")</f>
        <v>Dec</v>
      </c>
    </row>
    <row r="432" spans="1:16" ht="15.75" customHeight="1">
      <c r="A432" s="2" t="s">
        <v>21</v>
      </c>
      <c r="B432" s="2">
        <v>1197831</v>
      </c>
      <c r="C432" s="3">
        <v>44531</v>
      </c>
      <c r="D432" s="2" t="s">
        <v>22</v>
      </c>
      <c r="E432" s="2" t="s">
        <v>23</v>
      </c>
      <c r="F432" s="2" t="s">
        <v>34</v>
      </c>
      <c r="G432" s="2" t="s">
        <v>19</v>
      </c>
      <c r="H432" s="44">
        <v>0.6</v>
      </c>
      <c r="I432" s="44">
        <f>ROUND(Table1[[#This Row],[Price per Unit]],2)</f>
        <v>0.6</v>
      </c>
      <c r="J432" s="4">
        <v>5250</v>
      </c>
      <c r="K432" s="5">
        <f t="shared" si="10"/>
        <v>3150</v>
      </c>
      <c r="L432" s="5">
        <f t="shared" si="11"/>
        <v>1102.5</v>
      </c>
      <c r="M432" s="6">
        <v>0.35</v>
      </c>
      <c r="N432">
        <f t="shared" si="16"/>
        <v>2021</v>
      </c>
      <c r="O432">
        <f t="shared" si="17"/>
        <v>12</v>
      </c>
      <c r="P432" s="49" t="str">
        <f>TEXT(DATE(Table1[[#This Row],[Year]],Table1[[#This Row],[Month]],1),"mmm")</f>
        <v>Dec</v>
      </c>
    </row>
    <row r="433" spans="1:16" ht="15.75" customHeight="1">
      <c r="A433" s="2" t="s">
        <v>21</v>
      </c>
      <c r="B433" s="2">
        <v>1197831</v>
      </c>
      <c r="C433" s="3">
        <v>44531</v>
      </c>
      <c r="D433" s="2" t="s">
        <v>22</v>
      </c>
      <c r="E433" s="2" t="s">
        <v>23</v>
      </c>
      <c r="F433" s="2" t="s">
        <v>34</v>
      </c>
      <c r="G433" s="2" t="s">
        <v>20</v>
      </c>
      <c r="H433" s="44">
        <v>0.70000000000000007</v>
      </c>
      <c r="I433" s="44">
        <f>ROUND(Table1[[#This Row],[Price per Unit]],2)</f>
        <v>0.7</v>
      </c>
      <c r="J433" s="4">
        <v>7750</v>
      </c>
      <c r="K433" s="5">
        <f t="shared" si="10"/>
        <v>5425.0000000000009</v>
      </c>
      <c r="L433" s="5">
        <f t="shared" si="11"/>
        <v>2983.7500000000009</v>
      </c>
      <c r="M433" s="6">
        <v>0.55000000000000004</v>
      </c>
      <c r="N433">
        <f t="shared" si="16"/>
        <v>2021</v>
      </c>
      <c r="O433">
        <f t="shared" si="17"/>
        <v>12</v>
      </c>
      <c r="P433" s="49" t="str">
        <f>TEXT(DATE(Table1[[#This Row],[Year]],Table1[[#This Row],[Month]],1),"mmm")</f>
        <v>Dec</v>
      </c>
    </row>
    <row r="434" spans="1:16" ht="15.75" customHeight="1">
      <c r="A434" s="2" t="s">
        <v>12</v>
      </c>
      <c r="B434" s="2">
        <v>1185732</v>
      </c>
      <c r="C434" s="3">
        <v>44203</v>
      </c>
      <c r="D434" s="2" t="s">
        <v>13</v>
      </c>
      <c r="E434" s="2" t="s">
        <v>35</v>
      </c>
      <c r="F434" s="2" t="s">
        <v>36</v>
      </c>
      <c r="G434" s="2" t="s">
        <v>15</v>
      </c>
      <c r="H434" s="44">
        <v>0.45</v>
      </c>
      <c r="I434" s="44">
        <f>ROUND(Table1[[#This Row],[Price per Unit]],2)</f>
        <v>0.45</v>
      </c>
      <c r="J434" s="4">
        <v>4250</v>
      </c>
      <c r="K434" s="5">
        <f t="shared" si="10"/>
        <v>1912.5</v>
      </c>
      <c r="L434" s="5">
        <f t="shared" si="11"/>
        <v>1051.875</v>
      </c>
      <c r="M434" s="6">
        <v>0.55000000000000004</v>
      </c>
      <c r="N434">
        <f t="shared" si="16"/>
        <v>2021</v>
      </c>
      <c r="O434">
        <f t="shared" si="17"/>
        <v>1</v>
      </c>
      <c r="P434" s="49" t="str">
        <f>TEXT(DATE(Table1[[#This Row],[Year]],Table1[[#This Row],[Month]],1),"mmm")</f>
        <v>Jan</v>
      </c>
    </row>
    <row r="435" spans="1:16" ht="15.75" customHeight="1">
      <c r="A435" s="2" t="s">
        <v>12</v>
      </c>
      <c r="B435" s="2">
        <v>1185732</v>
      </c>
      <c r="C435" s="3">
        <v>44203</v>
      </c>
      <c r="D435" s="2" t="s">
        <v>13</v>
      </c>
      <c r="E435" s="2" t="s">
        <v>35</v>
      </c>
      <c r="F435" s="2" t="s">
        <v>36</v>
      </c>
      <c r="G435" s="2" t="s">
        <v>16</v>
      </c>
      <c r="H435" s="44">
        <v>0.45</v>
      </c>
      <c r="I435" s="44">
        <f>ROUND(Table1[[#This Row],[Price per Unit]],2)</f>
        <v>0.45</v>
      </c>
      <c r="J435" s="4">
        <v>2250</v>
      </c>
      <c r="K435" s="5">
        <f t="shared" si="10"/>
        <v>1012.5</v>
      </c>
      <c r="L435" s="5">
        <f t="shared" si="11"/>
        <v>354.375</v>
      </c>
      <c r="M435" s="6">
        <v>0.35</v>
      </c>
      <c r="N435">
        <f t="shared" si="16"/>
        <v>2021</v>
      </c>
      <c r="O435">
        <f t="shared" si="17"/>
        <v>1</v>
      </c>
      <c r="P435" s="49" t="str">
        <f>TEXT(DATE(Table1[[#This Row],[Year]],Table1[[#This Row],[Month]],1),"mmm")</f>
        <v>Jan</v>
      </c>
    </row>
    <row r="436" spans="1:16" ht="15.75" customHeight="1">
      <c r="A436" s="2" t="s">
        <v>12</v>
      </c>
      <c r="B436" s="2">
        <v>1185732</v>
      </c>
      <c r="C436" s="3">
        <v>44203</v>
      </c>
      <c r="D436" s="2" t="s">
        <v>13</v>
      </c>
      <c r="E436" s="2" t="s">
        <v>35</v>
      </c>
      <c r="F436" s="2" t="s">
        <v>36</v>
      </c>
      <c r="G436" s="2" t="s">
        <v>17</v>
      </c>
      <c r="H436" s="44">
        <v>0.35000000000000003</v>
      </c>
      <c r="I436" s="44">
        <f>ROUND(Table1[[#This Row],[Price per Unit]],2)</f>
        <v>0.35</v>
      </c>
      <c r="J436" s="4">
        <v>2250</v>
      </c>
      <c r="K436" s="5">
        <f t="shared" si="10"/>
        <v>787.50000000000011</v>
      </c>
      <c r="L436" s="5">
        <f t="shared" si="11"/>
        <v>315</v>
      </c>
      <c r="M436" s="6">
        <v>0.39999999999999997</v>
      </c>
      <c r="N436">
        <f t="shared" si="16"/>
        <v>2021</v>
      </c>
      <c r="O436">
        <f t="shared" si="17"/>
        <v>1</v>
      </c>
      <c r="P436" s="49" t="str">
        <f>TEXT(DATE(Table1[[#This Row],[Year]],Table1[[#This Row],[Month]],1),"mmm")</f>
        <v>Jan</v>
      </c>
    </row>
    <row r="437" spans="1:16" ht="15.75" customHeight="1">
      <c r="A437" s="2" t="s">
        <v>12</v>
      </c>
      <c r="B437" s="2">
        <v>1185732</v>
      </c>
      <c r="C437" s="3">
        <v>44203</v>
      </c>
      <c r="D437" s="2" t="s">
        <v>13</v>
      </c>
      <c r="E437" s="2" t="s">
        <v>35</v>
      </c>
      <c r="F437" s="2" t="s">
        <v>36</v>
      </c>
      <c r="G437" s="2" t="s">
        <v>18</v>
      </c>
      <c r="H437" s="44">
        <v>0.4</v>
      </c>
      <c r="I437" s="44">
        <f>ROUND(Table1[[#This Row],[Price per Unit]],2)</f>
        <v>0.4</v>
      </c>
      <c r="J437" s="4">
        <v>750</v>
      </c>
      <c r="K437" s="5">
        <f t="shared" si="10"/>
        <v>300</v>
      </c>
      <c r="L437" s="5">
        <f t="shared" si="11"/>
        <v>119.99999999999999</v>
      </c>
      <c r="M437" s="6">
        <v>0.39999999999999997</v>
      </c>
      <c r="N437">
        <f t="shared" si="16"/>
        <v>2021</v>
      </c>
      <c r="O437">
        <f t="shared" si="17"/>
        <v>1</v>
      </c>
      <c r="P437" s="49" t="str">
        <f>TEXT(DATE(Table1[[#This Row],[Year]],Table1[[#This Row],[Month]],1),"mmm")</f>
        <v>Jan</v>
      </c>
    </row>
    <row r="438" spans="1:16" ht="15.75" customHeight="1">
      <c r="A438" s="2" t="s">
        <v>12</v>
      </c>
      <c r="B438" s="2">
        <v>1185732</v>
      </c>
      <c r="C438" s="3">
        <v>44203</v>
      </c>
      <c r="D438" s="2" t="s">
        <v>13</v>
      </c>
      <c r="E438" s="2" t="s">
        <v>35</v>
      </c>
      <c r="F438" s="2" t="s">
        <v>36</v>
      </c>
      <c r="G438" s="2" t="s">
        <v>19</v>
      </c>
      <c r="H438" s="44">
        <v>0.54999999999999993</v>
      </c>
      <c r="I438" s="44">
        <f>ROUND(Table1[[#This Row],[Price per Unit]],2)</f>
        <v>0.55000000000000004</v>
      </c>
      <c r="J438" s="4">
        <v>1250</v>
      </c>
      <c r="K438" s="5">
        <f t="shared" si="10"/>
        <v>687.49999999999989</v>
      </c>
      <c r="L438" s="5">
        <f t="shared" si="11"/>
        <v>240.62499999999994</v>
      </c>
      <c r="M438" s="6">
        <v>0.35</v>
      </c>
      <c r="N438">
        <f t="shared" si="16"/>
        <v>2021</v>
      </c>
      <c r="O438">
        <f t="shared" si="17"/>
        <v>1</v>
      </c>
      <c r="P438" s="49" t="str">
        <f>TEXT(DATE(Table1[[#This Row],[Year]],Table1[[#This Row],[Month]],1),"mmm")</f>
        <v>Jan</v>
      </c>
    </row>
    <row r="439" spans="1:16" ht="15.75" customHeight="1">
      <c r="A439" s="2" t="s">
        <v>12</v>
      </c>
      <c r="B439" s="2">
        <v>1185732</v>
      </c>
      <c r="C439" s="3">
        <v>44203</v>
      </c>
      <c r="D439" s="2" t="s">
        <v>13</v>
      </c>
      <c r="E439" s="2" t="s">
        <v>35</v>
      </c>
      <c r="F439" s="2" t="s">
        <v>36</v>
      </c>
      <c r="G439" s="2" t="s">
        <v>20</v>
      </c>
      <c r="H439" s="44">
        <v>0.45</v>
      </c>
      <c r="I439" s="44">
        <f>ROUND(Table1[[#This Row],[Price per Unit]],2)</f>
        <v>0.45</v>
      </c>
      <c r="J439" s="4">
        <v>2250</v>
      </c>
      <c r="K439" s="5">
        <f t="shared" si="10"/>
        <v>1012.5</v>
      </c>
      <c r="L439" s="5">
        <f t="shared" si="11"/>
        <v>303.75</v>
      </c>
      <c r="M439" s="6">
        <v>0.3</v>
      </c>
      <c r="N439">
        <f t="shared" si="16"/>
        <v>2021</v>
      </c>
      <c r="O439">
        <f t="shared" si="17"/>
        <v>1</v>
      </c>
      <c r="P439" s="49" t="str">
        <f>TEXT(DATE(Table1[[#This Row],[Year]],Table1[[#This Row],[Month]],1),"mmm")</f>
        <v>Jan</v>
      </c>
    </row>
    <row r="440" spans="1:16" ht="15.75" customHeight="1">
      <c r="A440" s="2" t="s">
        <v>12</v>
      </c>
      <c r="B440" s="2">
        <v>1185732</v>
      </c>
      <c r="C440" s="3">
        <v>44232</v>
      </c>
      <c r="D440" s="2" t="s">
        <v>13</v>
      </c>
      <c r="E440" s="2" t="s">
        <v>35</v>
      </c>
      <c r="F440" s="2" t="s">
        <v>36</v>
      </c>
      <c r="G440" s="2" t="s">
        <v>15</v>
      </c>
      <c r="H440" s="44">
        <v>0.45</v>
      </c>
      <c r="I440" s="44">
        <f>ROUND(Table1[[#This Row],[Price per Unit]],2)</f>
        <v>0.45</v>
      </c>
      <c r="J440" s="4">
        <v>4750</v>
      </c>
      <c r="K440" s="5">
        <f t="shared" si="10"/>
        <v>2137.5</v>
      </c>
      <c r="L440" s="5">
        <f t="shared" si="11"/>
        <v>1175.625</v>
      </c>
      <c r="M440" s="6">
        <v>0.55000000000000004</v>
      </c>
      <c r="N440">
        <f t="shared" si="16"/>
        <v>2021</v>
      </c>
      <c r="O440">
        <f t="shared" si="17"/>
        <v>2</v>
      </c>
      <c r="P440" s="49" t="str">
        <f>TEXT(DATE(Table1[[#This Row],[Year]],Table1[[#This Row],[Month]],1),"mmm")</f>
        <v>Feb</v>
      </c>
    </row>
    <row r="441" spans="1:16" ht="15.75" customHeight="1">
      <c r="A441" s="2" t="s">
        <v>12</v>
      </c>
      <c r="B441" s="2">
        <v>1185732</v>
      </c>
      <c r="C441" s="3">
        <v>44232</v>
      </c>
      <c r="D441" s="2" t="s">
        <v>13</v>
      </c>
      <c r="E441" s="2" t="s">
        <v>35</v>
      </c>
      <c r="F441" s="2" t="s">
        <v>36</v>
      </c>
      <c r="G441" s="2" t="s">
        <v>16</v>
      </c>
      <c r="H441" s="44">
        <v>0.45</v>
      </c>
      <c r="I441" s="44">
        <f>ROUND(Table1[[#This Row],[Price per Unit]],2)</f>
        <v>0.45</v>
      </c>
      <c r="J441" s="4">
        <v>1250</v>
      </c>
      <c r="K441" s="5">
        <f t="shared" si="10"/>
        <v>562.5</v>
      </c>
      <c r="L441" s="5">
        <f t="shared" si="11"/>
        <v>196.875</v>
      </c>
      <c r="M441" s="6">
        <v>0.35</v>
      </c>
      <c r="N441">
        <f t="shared" si="16"/>
        <v>2021</v>
      </c>
      <c r="O441">
        <f t="shared" si="17"/>
        <v>2</v>
      </c>
      <c r="P441" s="49" t="str">
        <f>TEXT(DATE(Table1[[#This Row],[Year]],Table1[[#This Row],[Month]],1),"mmm")</f>
        <v>Feb</v>
      </c>
    </row>
    <row r="442" spans="1:16" ht="15.75" customHeight="1">
      <c r="A442" s="2" t="s">
        <v>12</v>
      </c>
      <c r="B442" s="2">
        <v>1185732</v>
      </c>
      <c r="C442" s="3">
        <v>44232</v>
      </c>
      <c r="D442" s="2" t="s">
        <v>13</v>
      </c>
      <c r="E442" s="2" t="s">
        <v>35</v>
      </c>
      <c r="F442" s="2" t="s">
        <v>36</v>
      </c>
      <c r="G442" s="2" t="s">
        <v>17</v>
      </c>
      <c r="H442" s="44">
        <v>0.35000000000000003</v>
      </c>
      <c r="I442" s="44">
        <f>ROUND(Table1[[#This Row],[Price per Unit]],2)</f>
        <v>0.35</v>
      </c>
      <c r="J442" s="4">
        <v>1750</v>
      </c>
      <c r="K442" s="5">
        <f t="shared" si="10"/>
        <v>612.50000000000011</v>
      </c>
      <c r="L442" s="5">
        <f t="shared" si="11"/>
        <v>245.00000000000003</v>
      </c>
      <c r="M442" s="6">
        <v>0.39999999999999997</v>
      </c>
      <c r="N442">
        <f t="shared" si="16"/>
        <v>2021</v>
      </c>
      <c r="O442">
        <f t="shared" si="17"/>
        <v>2</v>
      </c>
      <c r="P442" s="49" t="str">
        <f>TEXT(DATE(Table1[[#This Row],[Year]],Table1[[#This Row],[Month]],1),"mmm")</f>
        <v>Feb</v>
      </c>
    </row>
    <row r="443" spans="1:16" ht="15.75" customHeight="1">
      <c r="A443" s="2" t="s">
        <v>12</v>
      </c>
      <c r="B443" s="2">
        <v>1185732</v>
      </c>
      <c r="C443" s="3">
        <v>44232</v>
      </c>
      <c r="D443" s="2" t="s">
        <v>13</v>
      </c>
      <c r="E443" s="2" t="s">
        <v>35</v>
      </c>
      <c r="F443" s="2" t="s">
        <v>36</v>
      </c>
      <c r="G443" s="2" t="s">
        <v>18</v>
      </c>
      <c r="H443" s="44">
        <v>0.4</v>
      </c>
      <c r="I443" s="44">
        <f>ROUND(Table1[[#This Row],[Price per Unit]],2)</f>
        <v>0.4</v>
      </c>
      <c r="J443" s="4">
        <v>500</v>
      </c>
      <c r="K443" s="5">
        <f t="shared" si="10"/>
        <v>200</v>
      </c>
      <c r="L443" s="5">
        <f t="shared" si="11"/>
        <v>80</v>
      </c>
      <c r="M443" s="6">
        <v>0.39999999999999997</v>
      </c>
      <c r="N443">
        <f t="shared" si="16"/>
        <v>2021</v>
      </c>
      <c r="O443">
        <f t="shared" si="17"/>
        <v>2</v>
      </c>
      <c r="P443" s="49" t="str">
        <f>TEXT(DATE(Table1[[#This Row],[Year]],Table1[[#This Row],[Month]],1),"mmm")</f>
        <v>Feb</v>
      </c>
    </row>
    <row r="444" spans="1:16" ht="15.75" customHeight="1">
      <c r="A444" s="2" t="s">
        <v>12</v>
      </c>
      <c r="B444" s="2">
        <v>1185732</v>
      </c>
      <c r="C444" s="3">
        <v>44232</v>
      </c>
      <c r="D444" s="2" t="s">
        <v>13</v>
      </c>
      <c r="E444" s="2" t="s">
        <v>35</v>
      </c>
      <c r="F444" s="2" t="s">
        <v>36</v>
      </c>
      <c r="G444" s="2" t="s">
        <v>19</v>
      </c>
      <c r="H444" s="44">
        <v>0.54999999999999993</v>
      </c>
      <c r="I444" s="44">
        <f>ROUND(Table1[[#This Row],[Price per Unit]],2)</f>
        <v>0.55000000000000004</v>
      </c>
      <c r="J444" s="4">
        <v>1250</v>
      </c>
      <c r="K444" s="5">
        <f t="shared" si="10"/>
        <v>687.49999999999989</v>
      </c>
      <c r="L444" s="5">
        <f t="shared" si="11"/>
        <v>240.62499999999994</v>
      </c>
      <c r="M444" s="6">
        <v>0.35</v>
      </c>
      <c r="N444">
        <f t="shared" si="16"/>
        <v>2021</v>
      </c>
      <c r="O444">
        <f t="shared" si="17"/>
        <v>2</v>
      </c>
      <c r="P444" s="49" t="str">
        <f>TEXT(DATE(Table1[[#This Row],[Year]],Table1[[#This Row],[Month]],1),"mmm")</f>
        <v>Feb</v>
      </c>
    </row>
    <row r="445" spans="1:16" ht="15.75" customHeight="1">
      <c r="A445" s="2" t="s">
        <v>12</v>
      </c>
      <c r="B445" s="2">
        <v>1185732</v>
      </c>
      <c r="C445" s="3">
        <v>44232</v>
      </c>
      <c r="D445" s="2" t="s">
        <v>13</v>
      </c>
      <c r="E445" s="2" t="s">
        <v>35</v>
      </c>
      <c r="F445" s="2" t="s">
        <v>36</v>
      </c>
      <c r="G445" s="2" t="s">
        <v>20</v>
      </c>
      <c r="H445" s="44">
        <v>0.45</v>
      </c>
      <c r="I445" s="44">
        <f>ROUND(Table1[[#This Row],[Price per Unit]],2)</f>
        <v>0.45</v>
      </c>
      <c r="J445" s="4">
        <v>2250</v>
      </c>
      <c r="K445" s="5">
        <f t="shared" si="10"/>
        <v>1012.5</v>
      </c>
      <c r="L445" s="5">
        <f t="shared" si="11"/>
        <v>303.75</v>
      </c>
      <c r="M445" s="6">
        <v>0.3</v>
      </c>
      <c r="N445">
        <f t="shared" si="16"/>
        <v>2021</v>
      </c>
      <c r="O445">
        <f t="shared" si="17"/>
        <v>2</v>
      </c>
      <c r="P445" s="49" t="str">
        <f>TEXT(DATE(Table1[[#This Row],[Year]],Table1[[#This Row],[Month]],1),"mmm")</f>
        <v>Feb</v>
      </c>
    </row>
    <row r="446" spans="1:16" ht="15.75" customHeight="1">
      <c r="A446" s="2" t="s">
        <v>12</v>
      </c>
      <c r="B446" s="2">
        <v>1185732</v>
      </c>
      <c r="C446" s="3">
        <v>44258</v>
      </c>
      <c r="D446" s="2" t="s">
        <v>13</v>
      </c>
      <c r="E446" s="2" t="s">
        <v>35</v>
      </c>
      <c r="F446" s="2" t="s">
        <v>36</v>
      </c>
      <c r="G446" s="2" t="s">
        <v>15</v>
      </c>
      <c r="H446" s="44">
        <v>0.5</v>
      </c>
      <c r="I446" s="44">
        <f>ROUND(Table1[[#This Row],[Price per Unit]],2)</f>
        <v>0.5</v>
      </c>
      <c r="J446" s="4">
        <v>4450</v>
      </c>
      <c r="K446" s="5">
        <f t="shared" si="10"/>
        <v>2225</v>
      </c>
      <c r="L446" s="5">
        <f t="shared" si="11"/>
        <v>1223.75</v>
      </c>
      <c r="M446" s="6">
        <v>0.55000000000000004</v>
      </c>
      <c r="N446">
        <f t="shared" si="16"/>
        <v>2021</v>
      </c>
      <c r="O446">
        <f t="shared" si="17"/>
        <v>3</v>
      </c>
      <c r="P446" s="49" t="str">
        <f>TEXT(DATE(Table1[[#This Row],[Year]],Table1[[#This Row],[Month]],1),"mmm")</f>
        <v>Mar</v>
      </c>
    </row>
    <row r="447" spans="1:16" ht="15.75" customHeight="1">
      <c r="A447" s="2" t="s">
        <v>12</v>
      </c>
      <c r="B447" s="2">
        <v>1185732</v>
      </c>
      <c r="C447" s="3">
        <v>44258</v>
      </c>
      <c r="D447" s="2" t="s">
        <v>13</v>
      </c>
      <c r="E447" s="2" t="s">
        <v>35</v>
      </c>
      <c r="F447" s="2" t="s">
        <v>36</v>
      </c>
      <c r="G447" s="2" t="s">
        <v>16</v>
      </c>
      <c r="H447" s="44">
        <v>0.5</v>
      </c>
      <c r="I447" s="44">
        <f>ROUND(Table1[[#This Row],[Price per Unit]],2)</f>
        <v>0.5</v>
      </c>
      <c r="J447" s="4">
        <v>1500</v>
      </c>
      <c r="K447" s="5">
        <f t="shared" si="10"/>
        <v>750</v>
      </c>
      <c r="L447" s="5">
        <f t="shared" si="11"/>
        <v>262.5</v>
      </c>
      <c r="M447" s="6">
        <v>0.35</v>
      </c>
      <c r="N447">
        <f t="shared" si="16"/>
        <v>2021</v>
      </c>
      <c r="O447">
        <f t="shared" si="17"/>
        <v>3</v>
      </c>
      <c r="P447" s="49" t="str">
        <f>TEXT(DATE(Table1[[#This Row],[Year]],Table1[[#This Row],[Month]],1),"mmm")</f>
        <v>Mar</v>
      </c>
    </row>
    <row r="448" spans="1:16" ht="15.75" customHeight="1">
      <c r="A448" s="2" t="s">
        <v>12</v>
      </c>
      <c r="B448" s="2">
        <v>1185732</v>
      </c>
      <c r="C448" s="3">
        <v>44258</v>
      </c>
      <c r="D448" s="2" t="s">
        <v>13</v>
      </c>
      <c r="E448" s="2" t="s">
        <v>35</v>
      </c>
      <c r="F448" s="2" t="s">
        <v>36</v>
      </c>
      <c r="G448" s="2" t="s">
        <v>17</v>
      </c>
      <c r="H448" s="44">
        <v>0.4</v>
      </c>
      <c r="I448" s="44">
        <f>ROUND(Table1[[#This Row],[Price per Unit]],2)</f>
        <v>0.4</v>
      </c>
      <c r="J448" s="4">
        <v>1750</v>
      </c>
      <c r="K448" s="5">
        <f t="shared" si="10"/>
        <v>700</v>
      </c>
      <c r="L448" s="5">
        <f t="shared" si="11"/>
        <v>280</v>
      </c>
      <c r="M448" s="6">
        <v>0.39999999999999997</v>
      </c>
      <c r="N448">
        <f t="shared" si="16"/>
        <v>2021</v>
      </c>
      <c r="O448">
        <f t="shared" si="17"/>
        <v>3</v>
      </c>
      <c r="P448" s="49" t="str">
        <f>TEXT(DATE(Table1[[#This Row],[Year]],Table1[[#This Row],[Month]],1),"mmm")</f>
        <v>Mar</v>
      </c>
    </row>
    <row r="449" spans="1:16" ht="15.75" customHeight="1">
      <c r="A449" s="2" t="s">
        <v>12</v>
      </c>
      <c r="B449" s="2">
        <v>1185732</v>
      </c>
      <c r="C449" s="3">
        <v>44258</v>
      </c>
      <c r="D449" s="2" t="s">
        <v>13</v>
      </c>
      <c r="E449" s="2" t="s">
        <v>35</v>
      </c>
      <c r="F449" s="2" t="s">
        <v>36</v>
      </c>
      <c r="G449" s="2" t="s">
        <v>18</v>
      </c>
      <c r="H449" s="44">
        <v>0.45</v>
      </c>
      <c r="I449" s="44">
        <f>ROUND(Table1[[#This Row],[Price per Unit]],2)</f>
        <v>0.45</v>
      </c>
      <c r="J449" s="4">
        <v>250</v>
      </c>
      <c r="K449" s="5">
        <f t="shared" si="10"/>
        <v>112.5</v>
      </c>
      <c r="L449" s="5">
        <f t="shared" si="11"/>
        <v>44.999999999999993</v>
      </c>
      <c r="M449" s="6">
        <v>0.39999999999999997</v>
      </c>
      <c r="N449">
        <f t="shared" si="16"/>
        <v>2021</v>
      </c>
      <c r="O449">
        <f t="shared" si="17"/>
        <v>3</v>
      </c>
      <c r="P449" s="49" t="str">
        <f>TEXT(DATE(Table1[[#This Row],[Year]],Table1[[#This Row],[Month]],1),"mmm")</f>
        <v>Mar</v>
      </c>
    </row>
    <row r="450" spans="1:16" ht="15.75" customHeight="1">
      <c r="A450" s="2" t="s">
        <v>12</v>
      </c>
      <c r="B450" s="2">
        <v>1185732</v>
      </c>
      <c r="C450" s="3">
        <v>44258</v>
      </c>
      <c r="D450" s="2" t="s">
        <v>13</v>
      </c>
      <c r="E450" s="2" t="s">
        <v>35</v>
      </c>
      <c r="F450" s="2" t="s">
        <v>36</v>
      </c>
      <c r="G450" s="2" t="s">
        <v>19</v>
      </c>
      <c r="H450" s="44">
        <v>0.6</v>
      </c>
      <c r="I450" s="44">
        <f>ROUND(Table1[[#This Row],[Price per Unit]],2)</f>
        <v>0.6</v>
      </c>
      <c r="J450" s="4">
        <v>750</v>
      </c>
      <c r="K450" s="5">
        <f t="shared" si="10"/>
        <v>450</v>
      </c>
      <c r="L450" s="5">
        <f t="shared" si="11"/>
        <v>135</v>
      </c>
      <c r="M450" s="6">
        <v>0.3</v>
      </c>
      <c r="N450">
        <f t="shared" si="16"/>
        <v>2021</v>
      </c>
      <c r="O450">
        <f t="shared" si="17"/>
        <v>3</v>
      </c>
      <c r="P450" s="49" t="str">
        <f>TEXT(DATE(Table1[[#This Row],[Year]],Table1[[#This Row],[Month]],1),"mmm")</f>
        <v>Mar</v>
      </c>
    </row>
    <row r="451" spans="1:16" ht="15.75" customHeight="1">
      <c r="A451" s="2" t="s">
        <v>12</v>
      </c>
      <c r="B451" s="2">
        <v>1185732</v>
      </c>
      <c r="C451" s="3">
        <v>44258</v>
      </c>
      <c r="D451" s="2" t="s">
        <v>13</v>
      </c>
      <c r="E451" s="2" t="s">
        <v>35</v>
      </c>
      <c r="F451" s="2" t="s">
        <v>36</v>
      </c>
      <c r="G451" s="2" t="s">
        <v>20</v>
      </c>
      <c r="H451" s="44">
        <v>0.5</v>
      </c>
      <c r="I451" s="44">
        <f>ROUND(Table1[[#This Row],[Price per Unit]],2)</f>
        <v>0.5</v>
      </c>
      <c r="J451" s="4">
        <v>1750</v>
      </c>
      <c r="K451" s="5">
        <f t="shared" si="10"/>
        <v>875</v>
      </c>
      <c r="L451" s="5">
        <f t="shared" si="11"/>
        <v>218.75</v>
      </c>
      <c r="M451" s="6">
        <v>0.25</v>
      </c>
      <c r="N451">
        <f t="shared" ref="N451:N514" si="18">YEAR(C451)</f>
        <v>2021</v>
      </c>
      <c r="O451">
        <f t="shared" ref="O451:O514" si="19">MONTH(C451)</f>
        <v>3</v>
      </c>
      <c r="P451" s="49" t="str">
        <f>TEXT(DATE(Table1[[#This Row],[Year]],Table1[[#This Row],[Month]],1),"mmm")</f>
        <v>Mar</v>
      </c>
    </row>
    <row r="452" spans="1:16" ht="15.75" customHeight="1">
      <c r="A452" s="2" t="s">
        <v>12</v>
      </c>
      <c r="B452" s="2">
        <v>1185732</v>
      </c>
      <c r="C452" s="3">
        <v>44290</v>
      </c>
      <c r="D452" s="2" t="s">
        <v>13</v>
      </c>
      <c r="E452" s="2" t="s">
        <v>35</v>
      </c>
      <c r="F452" s="2" t="s">
        <v>36</v>
      </c>
      <c r="G452" s="2" t="s">
        <v>15</v>
      </c>
      <c r="H452" s="44">
        <v>0.5</v>
      </c>
      <c r="I452" s="44">
        <f>ROUND(Table1[[#This Row],[Price per Unit]],2)</f>
        <v>0.5</v>
      </c>
      <c r="J452" s="4">
        <v>4500</v>
      </c>
      <c r="K452" s="5">
        <f t="shared" si="10"/>
        <v>2250</v>
      </c>
      <c r="L452" s="5">
        <f t="shared" si="11"/>
        <v>1125</v>
      </c>
      <c r="M452" s="6">
        <v>0.5</v>
      </c>
      <c r="N452">
        <f t="shared" si="18"/>
        <v>2021</v>
      </c>
      <c r="O452">
        <f t="shared" si="19"/>
        <v>4</v>
      </c>
      <c r="P452" s="49" t="str">
        <f>TEXT(DATE(Table1[[#This Row],[Year]],Table1[[#This Row],[Month]],1),"mmm")</f>
        <v>Apr</v>
      </c>
    </row>
    <row r="453" spans="1:16" ht="15.75" customHeight="1">
      <c r="A453" s="2" t="s">
        <v>12</v>
      </c>
      <c r="B453" s="2">
        <v>1185732</v>
      </c>
      <c r="C453" s="3">
        <v>44290</v>
      </c>
      <c r="D453" s="2" t="s">
        <v>13</v>
      </c>
      <c r="E453" s="2" t="s">
        <v>35</v>
      </c>
      <c r="F453" s="2" t="s">
        <v>36</v>
      </c>
      <c r="G453" s="2" t="s">
        <v>16</v>
      </c>
      <c r="H453" s="44">
        <v>0.5</v>
      </c>
      <c r="I453" s="44">
        <f>ROUND(Table1[[#This Row],[Price per Unit]],2)</f>
        <v>0.5</v>
      </c>
      <c r="J453" s="4">
        <v>1500</v>
      </c>
      <c r="K453" s="5">
        <f t="shared" si="10"/>
        <v>750</v>
      </c>
      <c r="L453" s="5">
        <f t="shared" si="11"/>
        <v>225</v>
      </c>
      <c r="M453" s="6">
        <v>0.3</v>
      </c>
      <c r="N453">
        <f t="shared" si="18"/>
        <v>2021</v>
      </c>
      <c r="O453">
        <f t="shared" si="19"/>
        <v>4</v>
      </c>
      <c r="P453" s="49" t="str">
        <f>TEXT(DATE(Table1[[#This Row],[Year]],Table1[[#This Row],[Month]],1),"mmm")</f>
        <v>Apr</v>
      </c>
    </row>
    <row r="454" spans="1:16" ht="15.75" customHeight="1">
      <c r="A454" s="2" t="s">
        <v>12</v>
      </c>
      <c r="B454" s="2">
        <v>1185732</v>
      </c>
      <c r="C454" s="3">
        <v>44290</v>
      </c>
      <c r="D454" s="2" t="s">
        <v>13</v>
      </c>
      <c r="E454" s="2" t="s">
        <v>35</v>
      </c>
      <c r="F454" s="2" t="s">
        <v>36</v>
      </c>
      <c r="G454" s="2" t="s">
        <v>17</v>
      </c>
      <c r="H454" s="44">
        <v>0.4</v>
      </c>
      <c r="I454" s="44">
        <f>ROUND(Table1[[#This Row],[Price per Unit]],2)</f>
        <v>0.4</v>
      </c>
      <c r="J454" s="4">
        <v>1500</v>
      </c>
      <c r="K454" s="5">
        <f t="shared" si="10"/>
        <v>600</v>
      </c>
      <c r="L454" s="5">
        <f t="shared" si="11"/>
        <v>210</v>
      </c>
      <c r="M454" s="6">
        <v>0.35</v>
      </c>
      <c r="N454">
        <f t="shared" si="18"/>
        <v>2021</v>
      </c>
      <c r="O454">
        <f t="shared" si="19"/>
        <v>4</v>
      </c>
      <c r="P454" s="49" t="str">
        <f>TEXT(DATE(Table1[[#This Row],[Year]],Table1[[#This Row],[Month]],1),"mmm")</f>
        <v>Apr</v>
      </c>
    </row>
    <row r="455" spans="1:16" ht="15.75" customHeight="1">
      <c r="A455" s="2" t="s">
        <v>12</v>
      </c>
      <c r="B455" s="2">
        <v>1185732</v>
      </c>
      <c r="C455" s="3">
        <v>44290</v>
      </c>
      <c r="D455" s="2" t="s">
        <v>13</v>
      </c>
      <c r="E455" s="2" t="s">
        <v>35</v>
      </c>
      <c r="F455" s="2" t="s">
        <v>36</v>
      </c>
      <c r="G455" s="2" t="s">
        <v>18</v>
      </c>
      <c r="H455" s="44">
        <v>0.45</v>
      </c>
      <c r="I455" s="44">
        <f>ROUND(Table1[[#This Row],[Price per Unit]],2)</f>
        <v>0.45</v>
      </c>
      <c r="J455" s="4">
        <v>750</v>
      </c>
      <c r="K455" s="5">
        <f t="shared" si="10"/>
        <v>337.5</v>
      </c>
      <c r="L455" s="5">
        <f t="shared" si="11"/>
        <v>118.12499999999999</v>
      </c>
      <c r="M455" s="6">
        <v>0.35</v>
      </c>
      <c r="N455">
        <f t="shared" si="18"/>
        <v>2021</v>
      </c>
      <c r="O455">
        <f t="shared" si="19"/>
        <v>4</v>
      </c>
      <c r="P455" s="49" t="str">
        <f>TEXT(DATE(Table1[[#This Row],[Year]],Table1[[#This Row],[Month]],1),"mmm")</f>
        <v>Apr</v>
      </c>
    </row>
    <row r="456" spans="1:16" ht="15.75" customHeight="1">
      <c r="A456" s="2" t="s">
        <v>12</v>
      </c>
      <c r="B456" s="2">
        <v>1185732</v>
      </c>
      <c r="C456" s="3">
        <v>44290</v>
      </c>
      <c r="D456" s="2" t="s">
        <v>13</v>
      </c>
      <c r="E456" s="2" t="s">
        <v>35</v>
      </c>
      <c r="F456" s="2" t="s">
        <v>36</v>
      </c>
      <c r="G456" s="2" t="s">
        <v>19</v>
      </c>
      <c r="H456" s="44">
        <v>0.6</v>
      </c>
      <c r="I456" s="44">
        <f>ROUND(Table1[[#This Row],[Price per Unit]],2)</f>
        <v>0.6</v>
      </c>
      <c r="J456" s="4">
        <v>750</v>
      </c>
      <c r="K456" s="5">
        <f t="shared" si="10"/>
        <v>450</v>
      </c>
      <c r="L456" s="5">
        <f t="shared" si="11"/>
        <v>135</v>
      </c>
      <c r="M456" s="6">
        <v>0.3</v>
      </c>
      <c r="N456">
        <f t="shared" si="18"/>
        <v>2021</v>
      </c>
      <c r="O456">
        <f t="shared" si="19"/>
        <v>4</v>
      </c>
      <c r="P456" s="49" t="str">
        <f>TEXT(DATE(Table1[[#This Row],[Year]],Table1[[#This Row],[Month]],1),"mmm")</f>
        <v>Apr</v>
      </c>
    </row>
    <row r="457" spans="1:16" ht="15.75" customHeight="1">
      <c r="A457" s="2" t="s">
        <v>12</v>
      </c>
      <c r="B457" s="2">
        <v>1185732</v>
      </c>
      <c r="C457" s="3">
        <v>44290</v>
      </c>
      <c r="D457" s="2" t="s">
        <v>13</v>
      </c>
      <c r="E457" s="2" t="s">
        <v>35</v>
      </c>
      <c r="F457" s="2" t="s">
        <v>36</v>
      </c>
      <c r="G457" s="2" t="s">
        <v>20</v>
      </c>
      <c r="H457" s="44">
        <v>0.5</v>
      </c>
      <c r="I457" s="44">
        <f>ROUND(Table1[[#This Row],[Price per Unit]],2)</f>
        <v>0.5</v>
      </c>
      <c r="J457" s="4">
        <v>2000</v>
      </c>
      <c r="K457" s="5">
        <f t="shared" si="10"/>
        <v>1000</v>
      </c>
      <c r="L457" s="5">
        <f t="shared" si="11"/>
        <v>250</v>
      </c>
      <c r="M457" s="6">
        <v>0.25</v>
      </c>
      <c r="N457">
        <f t="shared" si="18"/>
        <v>2021</v>
      </c>
      <c r="O457">
        <f t="shared" si="19"/>
        <v>4</v>
      </c>
      <c r="P457" s="49" t="str">
        <f>TEXT(DATE(Table1[[#This Row],[Year]],Table1[[#This Row],[Month]],1),"mmm")</f>
        <v>Apr</v>
      </c>
    </row>
    <row r="458" spans="1:16" ht="15.75" customHeight="1">
      <c r="A458" s="2" t="s">
        <v>12</v>
      </c>
      <c r="B458" s="2">
        <v>1185732</v>
      </c>
      <c r="C458" s="3">
        <v>44319</v>
      </c>
      <c r="D458" s="2" t="s">
        <v>13</v>
      </c>
      <c r="E458" s="2" t="s">
        <v>35</v>
      </c>
      <c r="F458" s="2" t="s">
        <v>36</v>
      </c>
      <c r="G458" s="2" t="s">
        <v>15</v>
      </c>
      <c r="H458" s="44">
        <v>0.6</v>
      </c>
      <c r="I458" s="44">
        <f>ROUND(Table1[[#This Row],[Price per Unit]],2)</f>
        <v>0.6</v>
      </c>
      <c r="J458" s="4">
        <v>4700</v>
      </c>
      <c r="K458" s="5">
        <f t="shared" si="10"/>
        <v>2820</v>
      </c>
      <c r="L458" s="5">
        <f t="shared" si="11"/>
        <v>1410</v>
      </c>
      <c r="M458" s="6">
        <v>0.5</v>
      </c>
      <c r="N458">
        <f t="shared" si="18"/>
        <v>2021</v>
      </c>
      <c r="O458">
        <f t="shared" si="19"/>
        <v>5</v>
      </c>
      <c r="P458" s="49" t="str">
        <f>TEXT(DATE(Table1[[#This Row],[Year]],Table1[[#This Row],[Month]],1),"mmm")</f>
        <v>May</v>
      </c>
    </row>
    <row r="459" spans="1:16" ht="15.75" customHeight="1">
      <c r="A459" s="2" t="s">
        <v>12</v>
      </c>
      <c r="B459" s="2">
        <v>1185732</v>
      </c>
      <c r="C459" s="3">
        <v>44319</v>
      </c>
      <c r="D459" s="2" t="s">
        <v>13</v>
      </c>
      <c r="E459" s="2" t="s">
        <v>35</v>
      </c>
      <c r="F459" s="2" t="s">
        <v>36</v>
      </c>
      <c r="G459" s="2" t="s">
        <v>16</v>
      </c>
      <c r="H459" s="44">
        <v>0.60000000000000009</v>
      </c>
      <c r="I459" s="44">
        <f>ROUND(Table1[[#This Row],[Price per Unit]],2)</f>
        <v>0.6</v>
      </c>
      <c r="J459" s="4">
        <v>1750</v>
      </c>
      <c r="K459" s="5">
        <f t="shared" si="10"/>
        <v>1050.0000000000002</v>
      </c>
      <c r="L459" s="5">
        <f t="shared" si="11"/>
        <v>315.00000000000006</v>
      </c>
      <c r="M459" s="6">
        <v>0.3</v>
      </c>
      <c r="N459">
        <f t="shared" si="18"/>
        <v>2021</v>
      </c>
      <c r="O459">
        <f t="shared" si="19"/>
        <v>5</v>
      </c>
      <c r="P459" s="49" t="str">
        <f>TEXT(DATE(Table1[[#This Row],[Year]],Table1[[#This Row],[Month]],1),"mmm")</f>
        <v>May</v>
      </c>
    </row>
    <row r="460" spans="1:16" ht="15.75" customHeight="1">
      <c r="A460" s="2" t="s">
        <v>12</v>
      </c>
      <c r="B460" s="2">
        <v>1185732</v>
      </c>
      <c r="C460" s="3">
        <v>44319</v>
      </c>
      <c r="D460" s="2" t="s">
        <v>13</v>
      </c>
      <c r="E460" s="2" t="s">
        <v>35</v>
      </c>
      <c r="F460" s="2" t="s">
        <v>36</v>
      </c>
      <c r="G460" s="2" t="s">
        <v>17</v>
      </c>
      <c r="H460" s="44">
        <v>0.55000000000000004</v>
      </c>
      <c r="I460" s="44">
        <f>ROUND(Table1[[#This Row],[Price per Unit]],2)</f>
        <v>0.55000000000000004</v>
      </c>
      <c r="J460" s="4">
        <v>1500</v>
      </c>
      <c r="K460" s="5">
        <f t="shared" si="10"/>
        <v>825.00000000000011</v>
      </c>
      <c r="L460" s="5">
        <f t="shared" si="11"/>
        <v>288.75</v>
      </c>
      <c r="M460" s="6">
        <v>0.35</v>
      </c>
      <c r="N460">
        <f t="shared" si="18"/>
        <v>2021</v>
      </c>
      <c r="O460">
        <f t="shared" si="19"/>
        <v>5</v>
      </c>
      <c r="P460" s="49" t="str">
        <f>TEXT(DATE(Table1[[#This Row],[Year]],Table1[[#This Row],[Month]],1),"mmm")</f>
        <v>May</v>
      </c>
    </row>
    <row r="461" spans="1:16" ht="15.75" customHeight="1">
      <c r="A461" s="2" t="s">
        <v>12</v>
      </c>
      <c r="B461" s="2">
        <v>1185732</v>
      </c>
      <c r="C461" s="3">
        <v>44319</v>
      </c>
      <c r="D461" s="2" t="s">
        <v>13</v>
      </c>
      <c r="E461" s="2" t="s">
        <v>35</v>
      </c>
      <c r="F461" s="2" t="s">
        <v>36</v>
      </c>
      <c r="G461" s="2" t="s">
        <v>18</v>
      </c>
      <c r="H461" s="44">
        <v>0.55000000000000004</v>
      </c>
      <c r="I461" s="44">
        <f>ROUND(Table1[[#This Row],[Price per Unit]],2)</f>
        <v>0.55000000000000004</v>
      </c>
      <c r="J461" s="4">
        <v>1000</v>
      </c>
      <c r="K461" s="5">
        <f t="shared" si="10"/>
        <v>550</v>
      </c>
      <c r="L461" s="5">
        <f t="shared" si="11"/>
        <v>192.5</v>
      </c>
      <c r="M461" s="6">
        <v>0.35</v>
      </c>
      <c r="N461">
        <f t="shared" si="18"/>
        <v>2021</v>
      </c>
      <c r="O461">
        <f t="shared" si="19"/>
        <v>5</v>
      </c>
      <c r="P461" s="49" t="str">
        <f>TEXT(DATE(Table1[[#This Row],[Year]],Table1[[#This Row],[Month]],1),"mmm")</f>
        <v>May</v>
      </c>
    </row>
    <row r="462" spans="1:16" ht="15.75" customHeight="1">
      <c r="A462" s="2" t="s">
        <v>12</v>
      </c>
      <c r="B462" s="2">
        <v>1185732</v>
      </c>
      <c r="C462" s="3">
        <v>44319</v>
      </c>
      <c r="D462" s="2" t="s">
        <v>13</v>
      </c>
      <c r="E462" s="2" t="s">
        <v>35</v>
      </c>
      <c r="F462" s="2" t="s">
        <v>36</v>
      </c>
      <c r="G462" s="2" t="s">
        <v>19</v>
      </c>
      <c r="H462" s="44">
        <v>0.65</v>
      </c>
      <c r="I462" s="44">
        <f>ROUND(Table1[[#This Row],[Price per Unit]],2)</f>
        <v>0.65</v>
      </c>
      <c r="J462" s="4">
        <v>1250</v>
      </c>
      <c r="K462" s="5">
        <f t="shared" si="10"/>
        <v>812.5</v>
      </c>
      <c r="L462" s="5">
        <f t="shared" si="11"/>
        <v>243.75</v>
      </c>
      <c r="M462" s="6">
        <v>0.3</v>
      </c>
      <c r="N462">
        <f t="shared" si="18"/>
        <v>2021</v>
      </c>
      <c r="O462">
        <f t="shared" si="19"/>
        <v>5</v>
      </c>
      <c r="P462" s="49" t="str">
        <f>TEXT(DATE(Table1[[#This Row],[Year]],Table1[[#This Row],[Month]],1),"mmm")</f>
        <v>May</v>
      </c>
    </row>
    <row r="463" spans="1:16" ht="15.75" customHeight="1">
      <c r="A463" s="2" t="s">
        <v>12</v>
      </c>
      <c r="B463" s="2">
        <v>1185732</v>
      </c>
      <c r="C463" s="3">
        <v>44319</v>
      </c>
      <c r="D463" s="2" t="s">
        <v>13</v>
      </c>
      <c r="E463" s="2" t="s">
        <v>35</v>
      </c>
      <c r="F463" s="2" t="s">
        <v>36</v>
      </c>
      <c r="G463" s="2" t="s">
        <v>20</v>
      </c>
      <c r="H463" s="44">
        <v>0.70000000000000007</v>
      </c>
      <c r="I463" s="44">
        <f>ROUND(Table1[[#This Row],[Price per Unit]],2)</f>
        <v>0.7</v>
      </c>
      <c r="J463" s="4">
        <v>2500</v>
      </c>
      <c r="K463" s="5">
        <f t="shared" si="10"/>
        <v>1750.0000000000002</v>
      </c>
      <c r="L463" s="5">
        <f t="shared" si="11"/>
        <v>525</v>
      </c>
      <c r="M463" s="6">
        <v>0.3</v>
      </c>
      <c r="N463">
        <f t="shared" si="18"/>
        <v>2021</v>
      </c>
      <c r="O463">
        <f t="shared" si="19"/>
        <v>5</v>
      </c>
      <c r="P463" s="49" t="str">
        <f>TEXT(DATE(Table1[[#This Row],[Year]],Table1[[#This Row],[Month]],1),"mmm")</f>
        <v>May</v>
      </c>
    </row>
    <row r="464" spans="1:16" ht="15.75" customHeight="1">
      <c r="A464" s="2" t="s">
        <v>12</v>
      </c>
      <c r="B464" s="2">
        <v>1185732</v>
      </c>
      <c r="C464" s="3">
        <v>44352</v>
      </c>
      <c r="D464" s="2" t="s">
        <v>13</v>
      </c>
      <c r="E464" s="2" t="s">
        <v>35</v>
      </c>
      <c r="F464" s="2" t="s">
        <v>36</v>
      </c>
      <c r="G464" s="2" t="s">
        <v>15</v>
      </c>
      <c r="H464" s="44">
        <v>0.65</v>
      </c>
      <c r="I464" s="44">
        <f>ROUND(Table1[[#This Row],[Price per Unit]],2)</f>
        <v>0.65</v>
      </c>
      <c r="J464" s="4">
        <v>5000</v>
      </c>
      <c r="K464" s="5">
        <f t="shared" si="10"/>
        <v>3250</v>
      </c>
      <c r="L464" s="5">
        <f t="shared" si="11"/>
        <v>1787.5000000000002</v>
      </c>
      <c r="M464" s="6">
        <v>0.55000000000000004</v>
      </c>
      <c r="N464">
        <f t="shared" si="18"/>
        <v>2021</v>
      </c>
      <c r="O464">
        <f t="shared" si="19"/>
        <v>6</v>
      </c>
      <c r="P464" s="49" t="str">
        <f>TEXT(DATE(Table1[[#This Row],[Year]],Table1[[#This Row],[Month]],1),"mmm")</f>
        <v>Jun</v>
      </c>
    </row>
    <row r="465" spans="1:16" ht="15.75" customHeight="1">
      <c r="A465" s="2" t="s">
        <v>12</v>
      </c>
      <c r="B465" s="2">
        <v>1185732</v>
      </c>
      <c r="C465" s="3">
        <v>44352</v>
      </c>
      <c r="D465" s="2" t="s">
        <v>13</v>
      </c>
      <c r="E465" s="2" t="s">
        <v>35</v>
      </c>
      <c r="F465" s="2" t="s">
        <v>36</v>
      </c>
      <c r="G465" s="2" t="s">
        <v>16</v>
      </c>
      <c r="H465" s="44">
        <v>0.60000000000000009</v>
      </c>
      <c r="I465" s="44">
        <f>ROUND(Table1[[#This Row],[Price per Unit]],2)</f>
        <v>0.6</v>
      </c>
      <c r="J465" s="4">
        <v>2500</v>
      </c>
      <c r="K465" s="5">
        <f t="shared" si="10"/>
        <v>1500.0000000000002</v>
      </c>
      <c r="L465" s="5">
        <f t="shared" si="11"/>
        <v>525</v>
      </c>
      <c r="M465" s="6">
        <v>0.35</v>
      </c>
      <c r="N465">
        <f t="shared" si="18"/>
        <v>2021</v>
      </c>
      <c r="O465">
        <f t="shared" si="19"/>
        <v>6</v>
      </c>
      <c r="P465" s="49" t="str">
        <f>TEXT(DATE(Table1[[#This Row],[Year]],Table1[[#This Row],[Month]],1),"mmm")</f>
        <v>Jun</v>
      </c>
    </row>
    <row r="466" spans="1:16" ht="15.75" customHeight="1">
      <c r="A466" s="2" t="s">
        <v>12</v>
      </c>
      <c r="B466" s="2">
        <v>1185732</v>
      </c>
      <c r="C466" s="3">
        <v>44352</v>
      </c>
      <c r="D466" s="2" t="s">
        <v>13</v>
      </c>
      <c r="E466" s="2" t="s">
        <v>35</v>
      </c>
      <c r="F466" s="2" t="s">
        <v>36</v>
      </c>
      <c r="G466" s="2" t="s">
        <v>17</v>
      </c>
      <c r="H466" s="44">
        <v>0.55000000000000004</v>
      </c>
      <c r="I466" s="44">
        <f>ROUND(Table1[[#This Row],[Price per Unit]],2)</f>
        <v>0.55000000000000004</v>
      </c>
      <c r="J466" s="4">
        <v>1750</v>
      </c>
      <c r="K466" s="5">
        <f t="shared" si="10"/>
        <v>962.50000000000011</v>
      </c>
      <c r="L466" s="5">
        <f t="shared" si="11"/>
        <v>385</v>
      </c>
      <c r="M466" s="6">
        <v>0.39999999999999997</v>
      </c>
      <c r="N466">
        <f t="shared" si="18"/>
        <v>2021</v>
      </c>
      <c r="O466">
        <f t="shared" si="19"/>
        <v>6</v>
      </c>
      <c r="P466" s="49" t="str">
        <f>TEXT(DATE(Table1[[#This Row],[Year]],Table1[[#This Row],[Month]],1),"mmm")</f>
        <v>Jun</v>
      </c>
    </row>
    <row r="467" spans="1:16" ht="15.75" customHeight="1">
      <c r="A467" s="2" t="s">
        <v>12</v>
      </c>
      <c r="B467" s="2">
        <v>1185732</v>
      </c>
      <c r="C467" s="3">
        <v>44352</v>
      </c>
      <c r="D467" s="2" t="s">
        <v>13</v>
      </c>
      <c r="E467" s="2" t="s">
        <v>35</v>
      </c>
      <c r="F467" s="2" t="s">
        <v>36</v>
      </c>
      <c r="G467" s="2" t="s">
        <v>18</v>
      </c>
      <c r="H467" s="44">
        <v>0.55000000000000004</v>
      </c>
      <c r="I467" s="44">
        <f>ROUND(Table1[[#This Row],[Price per Unit]],2)</f>
        <v>0.55000000000000004</v>
      </c>
      <c r="J467" s="4">
        <v>1500</v>
      </c>
      <c r="K467" s="5">
        <f t="shared" si="10"/>
        <v>825.00000000000011</v>
      </c>
      <c r="L467" s="5">
        <f t="shared" si="11"/>
        <v>330</v>
      </c>
      <c r="M467" s="6">
        <v>0.39999999999999997</v>
      </c>
      <c r="N467">
        <f t="shared" si="18"/>
        <v>2021</v>
      </c>
      <c r="O467">
        <f t="shared" si="19"/>
        <v>6</v>
      </c>
      <c r="P467" s="49" t="str">
        <f>TEXT(DATE(Table1[[#This Row],[Year]],Table1[[#This Row],[Month]],1),"mmm")</f>
        <v>Jun</v>
      </c>
    </row>
    <row r="468" spans="1:16" ht="15.75" customHeight="1">
      <c r="A468" s="2" t="s">
        <v>12</v>
      </c>
      <c r="B468" s="2">
        <v>1185732</v>
      </c>
      <c r="C468" s="3">
        <v>44352</v>
      </c>
      <c r="D468" s="2" t="s">
        <v>13</v>
      </c>
      <c r="E468" s="2" t="s">
        <v>35</v>
      </c>
      <c r="F468" s="2" t="s">
        <v>36</v>
      </c>
      <c r="G468" s="2" t="s">
        <v>19</v>
      </c>
      <c r="H468" s="44">
        <v>0.65</v>
      </c>
      <c r="I468" s="44">
        <f>ROUND(Table1[[#This Row],[Price per Unit]],2)</f>
        <v>0.65</v>
      </c>
      <c r="J468" s="4">
        <v>1500</v>
      </c>
      <c r="K468" s="5">
        <f t="shared" si="10"/>
        <v>975</v>
      </c>
      <c r="L468" s="5">
        <f t="shared" si="11"/>
        <v>341.25</v>
      </c>
      <c r="M468" s="6">
        <v>0.35</v>
      </c>
      <c r="N468">
        <f t="shared" si="18"/>
        <v>2021</v>
      </c>
      <c r="O468">
        <f t="shared" si="19"/>
        <v>6</v>
      </c>
      <c r="P468" s="49" t="str">
        <f>TEXT(DATE(Table1[[#This Row],[Year]],Table1[[#This Row],[Month]],1),"mmm")</f>
        <v>Jun</v>
      </c>
    </row>
    <row r="469" spans="1:16" ht="15.75" customHeight="1">
      <c r="A469" s="2" t="s">
        <v>12</v>
      </c>
      <c r="B469" s="2">
        <v>1185732</v>
      </c>
      <c r="C469" s="3">
        <v>44352</v>
      </c>
      <c r="D469" s="2" t="s">
        <v>13</v>
      </c>
      <c r="E469" s="2" t="s">
        <v>35</v>
      </c>
      <c r="F469" s="2" t="s">
        <v>36</v>
      </c>
      <c r="G469" s="2" t="s">
        <v>20</v>
      </c>
      <c r="H469" s="44">
        <v>0.70000000000000007</v>
      </c>
      <c r="I469" s="44">
        <f>ROUND(Table1[[#This Row],[Price per Unit]],2)</f>
        <v>0.7</v>
      </c>
      <c r="J469" s="4">
        <v>3000</v>
      </c>
      <c r="K469" s="5">
        <f t="shared" si="10"/>
        <v>2100</v>
      </c>
      <c r="L469" s="5">
        <f t="shared" si="11"/>
        <v>630</v>
      </c>
      <c r="M469" s="6">
        <v>0.3</v>
      </c>
      <c r="N469">
        <f t="shared" si="18"/>
        <v>2021</v>
      </c>
      <c r="O469">
        <f t="shared" si="19"/>
        <v>6</v>
      </c>
      <c r="P469" s="49" t="str">
        <f>TEXT(DATE(Table1[[#This Row],[Year]],Table1[[#This Row],[Month]],1),"mmm")</f>
        <v>Jun</v>
      </c>
    </row>
    <row r="470" spans="1:16" ht="15.75" customHeight="1">
      <c r="A470" s="2" t="s">
        <v>12</v>
      </c>
      <c r="B470" s="2">
        <v>1185732</v>
      </c>
      <c r="C470" s="3">
        <v>44380</v>
      </c>
      <c r="D470" s="2" t="s">
        <v>13</v>
      </c>
      <c r="E470" s="2" t="s">
        <v>35</v>
      </c>
      <c r="F470" s="2" t="s">
        <v>36</v>
      </c>
      <c r="G470" s="2" t="s">
        <v>15</v>
      </c>
      <c r="H470" s="44">
        <v>0.65</v>
      </c>
      <c r="I470" s="44">
        <f>ROUND(Table1[[#This Row],[Price per Unit]],2)</f>
        <v>0.65</v>
      </c>
      <c r="J470" s="4">
        <v>5000</v>
      </c>
      <c r="K470" s="5">
        <f t="shared" si="10"/>
        <v>3250</v>
      </c>
      <c r="L470" s="5">
        <f t="shared" si="11"/>
        <v>1787.5000000000002</v>
      </c>
      <c r="M470" s="6">
        <v>0.55000000000000004</v>
      </c>
      <c r="N470">
        <f t="shared" si="18"/>
        <v>2021</v>
      </c>
      <c r="O470">
        <f t="shared" si="19"/>
        <v>7</v>
      </c>
      <c r="P470" s="49" t="str">
        <f>TEXT(DATE(Table1[[#This Row],[Year]],Table1[[#This Row],[Month]],1),"mmm")</f>
        <v>Jul</v>
      </c>
    </row>
    <row r="471" spans="1:16" ht="15.75" customHeight="1">
      <c r="A471" s="2" t="s">
        <v>12</v>
      </c>
      <c r="B471" s="2">
        <v>1185732</v>
      </c>
      <c r="C471" s="3">
        <v>44380</v>
      </c>
      <c r="D471" s="2" t="s">
        <v>13</v>
      </c>
      <c r="E471" s="2" t="s">
        <v>35</v>
      </c>
      <c r="F471" s="2" t="s">
        <v>36</v>
      </c>
      <c r="G471" s="2" t="s">
        <v>16</v>
      </c>
      <c r="H471" s="44">
        <v>0.60000000000000009</v>
      </c>
      <c r="I471" s="44">
        <f>ROUND(Table1[[#This Row],[Price per Unit]],2)</f>
        <v>0.6</v>
      </c>
      <c r="J471" s="4">
        <v>3000</v>
      </c>
      <c r="K471" s="5">
        <f t="shared" si="10"/>
        <v>1800.0000000000002</v>
      </c>
      <c r="L471" s="5">
        <f t="shared" si="11"/>
        <v>630</v>
      </c>
      <c r="M471" s="6">
        <v>0.35</v>
      </c>
      <c r="N471">
        <f t="shared" si="18"/>
        <v>2021</v>
      </c>
      <c r="O471">
        <f t="shared" si="19"/>
        <v>7</v>
      </c>
      <c r="P471" s="49" t="str">
        <f>TEXT(DATE(Table1[[#This Row],[Year]],Table1[[#This Row],[Month]],1),"mmm")</f>
        <v>Jul</v>
      </c>
    </row>
    <row r="472" spans="1:16" ht="15.75" customHeight="1">
      <c r="A472" s="2" t="s">
        <v>12</v>
      </c>
      <c r="B472" s="2">
        <v>1185732</v>
      </c>
      <c r="C472" s="3">
        <v>44380</v>
      </c>
      <c r="D472" s="2" t="s">
        <v>13</v>
      </c>
      <c r="E472" s="2" t="s">
        <v>35</v>
      </c>
      <c r="F472" s="2" t="s">
        <v>36</v>
      </c>
      <c r="G472" s="2" t="s">
        <v>17</v>
      </c>
      <c r="H472" s="44">
        <v>0.55000000000000004</v>
      </c>
      <c r="I472" s="44">
        <f>ROUND(Table1[[#This Row],[Price per Unit]],2)</f>
        <v>0.55000000000000004</v>
      </c>
      <c r="J472" s="4">
        <v>2250</v>
      </c>
      <c r="K472" s="5">
        <f t="shared" si="10"/>
        <v>1237.5</v>
      </c>
      <c r="L472" s="5">
        <f t="shared" si="11"/>
        <v>494.99999999999994</v>
      </c>
      <c r="M472" s="6">
        <v>0.39999999999999997</v>
      </c>
      <c r="N472">
        <f t="shared" si="18"/>
        <v>2021</v>
      </c>
      <c r="O472">
        <f t="shared" si="19"/>
        <v>7</v>
      </c>
      <c r="P472" s="49" t="str">
        <f>TEXT(DATE(Table1[[#This Row],[Year]],Table1[[#This Row],[Month]],1),"mmm")</f>
        <v>Jul</v>
      </c>
    </row>
    <row r="473" spans="1:16" ht="15.75" customHeight="1">
      <c r="A473" s="2" t="s">
        <v>12</v>
      </c>
      <c r="B473" s="2">
        <v>1185732</v>
      </c>
      <c r="C473" s="3">
        <v>44380</v>
      </c>
      <c r="D473" s="2" t="s">
        <v>13</v>
      </c>
      <c r="E473" s="2" t="s">
        <v>35</v>
      </c>
      <c r="F473" s="2" t="s">
        <v>36</v>
      </c>
      <c r="G473" s="2" t="s">
        <v>18</v>
      </c>
      <c r="H473" s="44">
        <v>0.55000000000000004</v>
      </c>
      <c r="I473" s="44">
        <f>ROUND(Table1[[#This Row],[Price per Unit]],2)</f>
        <v>0.55000000000000004</v>
      </c>
      <c r="J473" s="4">
        <v>1750</v>
      </c>
      <c r="K473" s="5">
        <f t="shared" si="10"/>
        <v>962.50000000000011</v>
      </c>
      <c r="L473" s="5">
        <f t="shared" si="11"/>
        <v>385</v>
      </c>
      <c r="M473" s="6">
        <v>0.39999999999999997</v>
      </c>
      <c r="N473">
        <f t="shared" si="18"/>
        <v>2021</v>
      </c>
      <c r="O473">
        <f t="shared" si="19"/>
        <v>7</v>
      </c>
      <c r="P473" s="49" t="str">
        <f>TEXT(DATE(Table1[[#This Row],[Year]],Table1[[#This Row],[Month]],1),"mmm")</f>
        <v>Jul</v>
      </c>
    </row>
    <row r="474" spans="1:16" ht="15.75" customHeight="1">
      <c r="A474" s="2" t="s">
        <v>12</v>
      </c>
      <c r="B474" s="2">
        <v>1185732</v>
      </c>
      <c r="C474" s="3">
        <v>44380</v>
      </c>
      <c r="D474" s="2" t="s">
        <v>13</v>
      </c>
      <c r="E474" s="2" t="s">
        <v>35</v>
      </c>
      <c r="F474" s="2" t="s">
        <v>36</v>
      </c>
      <c r="G474" s="2" t="s">
        <v>19</v>
      </c>
      <c r="H474" s="44">
        <v>0.65</v>
      </c>
      <c r="I474" s="44">
        <f>ROUND(Table1[[#This Row],[Price per Unit]],2)</f>
        <v>0.65</v>
      </c>
      <c r="J474" s="4">
        <v>2000</v>
      </c>
      <c r="K474" s="5">
        <f t="shared" si="10"/>
        <v>1300</v>
      </c>
      <c r="L474" s="5">
        <f t="shared" si="11"/>
        <v>454.99999999999994</v>
      </c>
      <c r="M474" s="6">
        <v>0.35</v>
      </c>
      <c r="N474">
        <f t="shared" si="18"/>
        <v>2021</v>
      </c>
      <c r="O474">
        <f t="shared" si="19"/>
        <v>7</v>
      </c>
      <c r="P474" s="49" t="str">
        <f>TEXT(DATE(Table1[[#This Row],[Year]],Table1[[#This Row],[Month]],1),"mmm")</f>
        <v>Jul</v>
      </c>
    </row>
    <row r="475" spans="1:16" ht="15.75" customHeight="1">
      <c r="A475" s="2" t="s">
        <v>12</v>
      </c>
      <c r="B475" s="2">
        <v>1185732</v>
      </c>
      <c r="C475" s="3">
        <v>44380</v>
      </c>
      <c r="D475" s="2" t="s">
        <v>13</v>
      </c>
      <c r="E475" s="2" t="s">
        <v>35</v>
      </c>
      <c r="F475" s="2" t="s">
        <v>36</v>
      </c>
      <c r="G475" s="2" t="s">
        <v>20</v>
      </c>
      <c r="H475" s="44">
        <v>0.70000000000000007</v>
      </c>
      <c r="I475" s="44">
        <f>ROUND(Table1[[#This Row],[Price per Unit]],2)</f>
        <v>0.7</v>
      </c>
      <c r="J475" s="4">
        <v>3750</v>
      </c>
      <c r="K475" s="5">
        <f t="shared" si="10"/>
        <v>2625.0000000000005</v>
      </c>
      <c r="L475" s="5">
        <f t="shared" si="11"/>
        <v>787.50000000000011</v>
      </c>
      <c r="M475" s="6">
        <v>0.3</v>
      </c>
      <c r="N475">
        <f t="shared" si="18"/>
        <v>2021</v>
      </c>
      <c r="O475">
        <f t="shared" si="19"/>
        <v>7</v>
      </c>
      <c r="P475" s="49" t="str">
        <f>TEXT(DATE(Table1[[#This Row],[Year]],Table1[[#This Row],[Month]],1),"mmm")</f>
        <v>Jul</v>
      </c>
    </row>
    <row r="476" spans="1:16" ht="15.75" customHeight="1">
      <c r="A476" s="2" t="s">
        <v>12</v>
      </c>
      <c r="B476" s="2">
        <v>1185732</v>
      </c>
      <c r="C476" s="3">
        <v>44412</v>
      </c>
      <c r="D476" s="2" t="s">
        <v>13</v>
      </c>
      <c r="E476" s="2" t="s">
        <v>35</v>
      </c>
      <c r="F476" s="2" t="s">
        <v>36</v>
      </c>
      <c r="G476" s="2" t="s">
        <v>15</v>
      </c>
      <c r="H476" s="44">
        <v>0.65</v>
      </c>
      <c r="I476" s="44">
        <f>ROUND(Table1[[#This Row],[Price per Unit]],2)</f>
        <v>0.65</v>
      </c>
      <c r="J476" s="4">
        <v>5250</v>
      </c>
      <c r="K476" s="5">
        <f t="shared" si="10"/>
        <v>3412.5</v>
      </c>
      <c r="L476" s="5">
        <f t="shared" si="11"/>
        <v>1876.8750000000002</v>
      </c>
      <c r="M476" s="6">
        <v>0.55000000000000004</v>
      </c>
      <c r="N476">
        <f t="shared" si="18"/>
        <v>2021</v>
      </c>
      <c r="O476">
        <f t="shared" si="19"/>
        <v>8</v>
      </c>
      <c r="P476" s="49" t="str">
        <f>TEXT(DATE(Table1[[#This Row],[Year]],Table1[[#This Row],[Month]],1),"mmm")</f>
        <v>Aug</v>
      </c>
    </row>
    <row r="477" spans="1:16" ht="15.75" customHeight="1">
      <c r="A477" s="2" t="s">
        <v>12</v>
      </c>
      <c r="B477" s="2">
        <v>1185732</v>
      </c>
      <c r="C477" s="3">
        <v>44412</v>
      </c>
      <c r="D477" s="2" t="s">
        <v>13</v>
      </c>
      <c r="E477" s="2" t="s">
        <v>35</v>
      </c>
      <c r="F477" s="2" t="s">
        <v>36</v>
      </c>
      <c r="G477" s="2" t="s">
        <v>16</v>
      </c>
      <c r="H477" s="44">
        <v>0.60000000000000009</v>
      </c>
      <c r="I477" s="44">
        <f>ROUND(Table1[[#This Row],[Price per Unit]],2)</f>
        <v>0.6</v>
      </c>
      <c r="J477" s="4">
        <v>3000</v>
      </c>
      <c r="K477" s="5">
        <f t="shared" si="10"/>
        <v>1800.0000000000002</v>
      </c>
      <c r="L477" s="5">
        <f t="shared" si="11"/>
        <v>630</v>
      </c>
      <c r="M477" s="6">
        <v>0.35</v>
      </c>
      <c r="N477">
        <f t="shared" si="18"/>
        <v>2021</v>
      </c>
      <c r="O477">
        <f t="shared" si="19"/>
        <v>8</v>
      </c>
      <c r="P477" s="49" t="str">
        <f>TEXT(DATE(Table1[[#This Row],[Year]],Table1[[#This Row],[Month]],1),"mmm")</f>
        <v>Aug</v>
      </c>
    </row>
    <row r="478" spans="1:16" ht="15.75" customHeight="1">
      <c r="A478" s="2" t="s">
        <v>12</v>
      </c>
      <c r="B478" s="2">
        <v>1185732</v>
      </c>
      <c r="C478" s="3">
        <v>44412</v>
      </c>
      <c r="D478" s="2" t="s">
        <v>13</v>
      </c>
      <c r="E478" s="2" t="s">
        <v>35</v>
      </c>
      <c r="F478" s="2" t="s">
        <v>36</v>
      </c>
      <c r="G478" s="2" t="s">
        <v>17</v>
      </c>
      <c r="H478" s="44">
        <v>0.55000000000000004</v>
      </c>
      <c r="I478" s="44">
        <f>ROUND(Table1[[#This Row],[Price per Unit]],2)</f>
        <v>0.55000000000000004</v>
      </c>
      <c r="J478" s="4">
        <v>2250</v>
      </c>
      <c r="K478" s="5">
        <f t="shared" si="10"/>
        <v>1237.5</v>
      </c>
      <c r="L478" s="5">
        <f t="shared" si="11"/>
        <v>494.99999999999994</v>
      </c>
      <c r="M478" s="6">
        <v>0.39999999999999997</v>
      </c>
      <c r="N478">
        <f t="shared" si="18"/>
        <v>2021</v>
      </c>
      <c r="O478">
        <f t="shared" si="19"/>
        <v>8</v>
      </c>
      <c r="P478" s="49" t="str">
        <f>TEXT(DATE(Table1[[#This Row],[Year]],Table1[[#This Row],[Month]],1),"mmm")</f>
        <v>Aug</v>
      </c>
    </row>
    <row r="479" spans="1:16" ht="15.75" customHeight="1">
      <c r="A479" s="2" t="s">
        <v>12</v>
      </c>
      <c r="B479" s="2">
        <v>1185732</v>
      </c>
      <c r="C479" s="3">
        <v>44412</v>
      </c>
      <c r="D479" s="2" t="s">
        <v>13</v>
      </c>
      <c r="E479" s="2" t="s">
        <v>35</v>
      </c>
      <c r="F479" s="2" t="s">
        <v>36</v>
      </c>
      <c r="G479" s="2" t="s">
        <v>18</v>
      </c>
      <c r="H479" s="44">
        <v>0.55000000000000004</v>
      </c>
      <c r="I479" s="44">
        <f>ROUND(Table1[[#This Row],[Price per Unit]],2)</f>
        <v>0.55000000000000004</v>
      </c>
      <c r="J479" s="4">
        <v>2000</v>
      </c>
      <c r="K479" s="5">
        <f t="shared" si="10"/>
        <v>1100</v>
      </c>
      <c r="L479" s="5">
        <f t="shared" si="11"/>
        <v>439.99999999999994</v>
      </c>
      <c r="M479" s="6">
        <v>0.39999999999999997</v>
      </c>
      <c r="N479">
        <f t="shared" si="18"/>
        <v>2021</v>
      </c>
      <c r="O479">
        <f t="shared" si="19"/>
        <v>8</v>
      </c>
      <c r="P479" s="49" t="str">
        <f>TEXT(DATE(Table1[[#This Row],[Year]],Table1[[#This Row],[Month]],1),"mmm")</f>
        <v>Aug</v>
      </c>
    </row>
    <row r="480" spans="1:16" ht="15.75" customHeight="1">
      <c r="A480" s="2" t="s">
        <v>12</v>
      </c>
      <c r="B480" s="2">
        <v>1185732</v>
      </c>
      <c r="C480" s="3">
        <v>44412</v>
      </c>
      <c r="D480" s="2" t="s">
        <v>13</v>
      </c>
      <c r="E480" s="2" t="s">
        <v>35</v>
      </c>
      <c r="F480" s="2" t="s">
        <v>36</v>
      </c>
      <c r="G480" s="2" t="s">
        <v>19</v>
      </c>
      <c r="H480" s="44">
        <v>0.65</v>
      </c>
      <c r="I480" s="44">
        <f>ROUND(Table1[[#This Row],[Price per Unit]],2)</f>
        <v>0.65</v>
      </c>
      <c r="J480" s="4">
        <v>1750</v>
      </c>
      <c r="K480" s="5">
        <f t="shared" si="10"/>
        <v>1137.5</v>
      </c>
      <c r="L480" s="5">
        <f t="shared" si="11"/>
        <v>398.125</v>
      </c>
      <c r="M480" s="6">
        <v>0.35</v>
      </c>
      <c r="N480">
        <f t="shared" si="18"/>
        <v>2021</v>
      </c>
      <c r="O480">
        <f t="shared" si="19"/>
        <v>8</v>
      </c>
      <c r="P480" s="49" t="str">
        <f>TEXT(DATE(Table1[[#This Row],[Year]],Table1[[#This Row],[Month]],1),"mmm")</f>
        <v>Aug</v>
      </c>
    </row>
    <row r="481" spans="1:16" ht="15.75" customHeight="1">
      <c r="A481" s="2" t="s">
        <v>12</v>
      </c>
      <c r="B481" s="2">
        <v>1185732</v>
      </c>
      <c r="C481" s="3">
        <v>44412</v>
      </c>
      <c r="D481" s="2" t="s">
        <v>13</v>
      </c>
      <c r="E481" s="2" t="s">
        <v>35</v>
      </c>
      <c r="F481" s="2" t="s">
        <v>36</v>
      </c>
      <c r="G481" s="2" t="s">
        <v>20</v>
      </c>
      <c r="H481" s="44">
        <v>0.70000000000000007</v>
      </c>
      <c r="I481" s="44">
        <f>ROUND(Table1[[#This Row],[Price per Unit]],2)</f>
        <v>0.7</v>
      </c>
      <c r="J481" s="4">
        <v>3500</v>
      </c>
      <c r="K481" s="5">
        <f t="shared" si="10"/>
        <v>2450.0000000000005</v>
      </c>
      <c r="L481" s="5">
        <f t="shared" si="11"/>
        <v>735.00000000000011</v>
      </c>
      <c r="M481" s="6">
        <v>0.3</v>
      </c>
      <c r="N481">
        <f t="shared" si="18"/>
        <v>2021</v>
      </c>
      <c r="O481">
        <f t="shared" si="19"/>
        <v>8</v>
      </c>
      <c r="P481" s="49" t="str">
        <f>TEXT(DATE(Table1[[#This Row],[Year]],Table1[[#This Row],[Month]],1),"mmm")</f>
        <v>Aug</v>
      </c>
    </row>
    <row r="482" spans="1:16" ht="15.75" customHeight="1">
      <c r="A482" s="2" t="s">
        <v>12</v>
      </c>
      <c r="B482" s="2">
        <v>1185732</v>
      </c>
      <c r="C482" s="3">
        <v>44442</v>
      </c>
      <c r="D482" s="2" t="s">
        <v>13</v>
      </c>
      <c r="E482" s="2" t="s">
        <v>35</v>
      </c>
      <c r="F482" s="2" t="s">
        <v>36</v>
      </c>
      <c r="G482" s="2" t="s">
        <v>15</v>
      </c>
      <c r="H482" s="44">
        <v>0.65</v>
      </c>
      <c r="I482" s="44">
        <f>ROUND(Table1[[#This Row],[Price per Unit]],2)</f>
        <v>0.65</v>
      </c>
      <c r="J482" s="4">
        <v>4750</v>
      </c>
      <c r="K482" s="5">
        <f t="shared" si="10"/>
        <v>3087.5</v>
      </c>
      <c r="L482" s="5">
        <f t="shared" si="11"/>
        <v>1543.75</v>
      </c>
      <c r="M482" s="6">
        <v>0.5</v>
      </c>
      <c r="N482">
        <f t="shared" si="18"/>
        <v>2021</v>
      </c>
      <c r="O482">
        <f t="shared" si="19"/>
        <v>9</v>
      </c>
      <c r="P482" s="49" t="str">
        <f>TEXT(DATE(Table1[[#This Row],[Year]],Table1[[#This Row],[Month]],1),"mmm")</f>
        <v>Sep</v>
      </c>
    </row>
    <row r="483" spans="1:16" ht="15.75" customHeight="1">
      <c r="A483" s="2" t="s">
        <v>12</v>
      </c>
      <c r="B483" s="2">
        <v>1185732</v>
      </c>
      <c r="C483" s="3">
        <v>44442</v>
      </c>
      <c r="D483" s="2" t="s">
        <v>13</v>
      </c>
      <c r="E483" s="2" t="s">
        <v>35</v>
      </c>
      <c r="F483" s="2" t="s">
        <v>36</v>
      </c>
      <c r="G483" s="2" t="s">
        <v>16</v>
      </c>
      <c r="H483" s="44">
        <v>0.5</v>
      </c>
      <c r="I483" s="44">
        <f>ROUND(Table1[[#This Row],[Price per Unit]],2)</f>
        <v>0.5</v>
      </c>
      <c r="J483" s="4">
        <v>2750</v>
      </c>
      <c r="K483" s="5">
        <f t="shared" si="10"/>
        <v>1375</v>
      </c>
      <c r="L483" s="5">
        <f t="shared" si="11"/>
        <v>412.5</v>
      </c>
      <c r="M483" s="6">
        <v>0.3</v>
      </c>
      <c r="N483">
        <f t="shared" si="18"/>
        <v>2021</v>
      </c>
      <c r="O483">
        <f t="shared" si="19"/>
        <v>9</v>
      </c>
      <c r="P483" s="49" t="str">
        <f>TEXT(DATE(Table1[[#This Row],[Year]],Table1[[#This Row],[Month]],1),"mmm")</f>
        <v>Sep</v>
      </c>
    </row>
    <row r="484" spans="1:16" ht="15.75" customHeight="1">
      <c r="A484" s="2" t="s">
        <v>12</v>
      </c>
      <c r="B484" s="2">
        <v>1185732</v>
      </c>
      <c r="C484" s="3">
        <v>44442</v>
      </c>
      <c r="D484" s="2" t="s">
        <v>13</v>
      </c>
      <c r="E484" s="2" t="s">
        <v>35</v>
      </c>
      <c r="F484" s="2" t="s">
        <v>36</v>
      </c>
      <c r="G484" s="2" t="s">
        <v>17</v>
      </c>
      <c r="H484" s="44">
        <v>0.45</v>
      </c>
      <c r="I484" s="44">
        <f>ROUND(Table1[[#This Row],[Price per Unit]],2)</f>
        <v>0.45</v>
      </c>
      <c r="J484" s="4">
        <v>2000</v>
      </c>
      <c r="K484" s="5">
        <f t="shared" si="10"/>
        <v>900</v>
      </c>
      <c r="L484" s="5">
        <f t="shared" si="11"/>
        <v>315</v>
      </c>
      <c r="M484" s="6">
        <v>0.35</v>
      </c>
      <c r="N484">
        <f t="shared" si="18"/>
        <v>2021</v>
      </c>
      <c r="O484">
        <f t="shared" si="19"/>
        <v>9</v>
      </c>
      <c r="P484" s="49" t="str">
        <f>TEXT(DATE(Table1[[#This Row],[Year]],Table1[[#This Row],[Month]],1),"mmm")</f>
        <v>Sep</v>
      </c>
    </row>
    <row r="485" spans="1:16" ht="15.75" customHeight="1">
      <c r="A485" s="2" t="s">
        <v>12</v>
      </c>
      <c r="B485" s="2">
        <v>1185732</v>
      </c>
      <c r="C485" s="3">
        <v>44442</v>
      </c>
      <c r="D485" s="2" t="s">
        <v>13</v>
      </c>
      <c r="E485" s="2" t="s">
        <v>35</v>
      </c>
      <c r="F485" s="2" t="s">
        <v>36</v>
      </c>
      <c r="G485" s="2" t="s">
        <v>18</v>
      </c>
      <c r="H485" s="44">
        <v>0.45</v>
      </c>
      <c r="I485" s="44">
        <f>ROUND(Table1[[#This Row],[Price per Unit]],2)</f>
        <v>0.45</v>
      </c>
      <c r="J485" s="4">
        <v>1750</v>
      </c>
      <c r="K485" s="5">
        <f t="shared" si="10"/>
        <v>787.5</v>
      </c>
      <c r="L485" s="5">
        <f t="shared" si="11"/>
        <v>275.625</v>
      </c>
      <c r="M485" s="6">
        <v>0.35</v>
      </c>
      <c r="N485">
        <f t="shared" si="18"/>
        <v>2021</v>
      </c>
      <c r="O485">
        <f t="shared" si="19"/>
        <v>9</v>
      </c>
      <c r="P485" s="49" t="str">
        <f>TEXT(DATE(Table1[[#This Row],[Year]],Table1[[#This Row],[Month]],1),"mmm")</f>
        <v>Sep</v>
      </c>
    </row>
    <row r="486" spans="1:16" ht="15.75" customHeight="1">
      <c r="A486" s="2" t="s">
        <v>12</v>
      </c>
      <c r="B486" s="2">
        <v>1185732</v>
      </c>
      <c r="C486" s="3">
        <v>44442</v>
      </c>
      <c r="D486" s="2" t="s">
        <v>13</v>
      </c>
      <c r="E486" s="2" t="s">
        <v>35</v>
      </c>
      <c r="F486" s="2" t="s">
        <v>36</v>
      </c>
      <c r="G486" s="2" t="s">
        <v>19</v>
      </c>
      <c r="H486" s="44">
        <v>0.54999999999999993</v>
      </c>
      <c r="I486" s="44">
        <f>ROUND(Table1[[#This Row],[Price per Unit]],2)</f>
        <v>0.55000000000000004</v>
      </c>
      <c r="J486" s="4">
        <v>1250</v>
      </c>
      <c r="K486" s="5">
        <f t="shared" si="10"/>
        <v>687.49999999999989</v>
      </c>
      <c r="L486" s="5">
        <f t="shared" si="11"/>
        <v>206.24999999999997</v>
      </c>
      <c r="M486" s="6">
        <v>0.3</v>
      </c>
      <c r="N486">
        <f t="shared" si="18"/>
        <v>2021</v>
      </c>
      <c r="O486">
        <f t="shared" si="19"/>
        <v>9</v>
      </c>
      <c r="P486" s="49" t="str">
        <f>TEXT(DATE(Table1[[#This Row],[Year]],Table1[[#This Row],[Month]],1),"mmm")</f>
        <v>Sep</v>
      </c>
    </row>
    <row r="487" spans="1:16" ht="15.75" customHeight="1">
      <c r="A487" s="2" t="s">
        <v>12</v>
      </c>
      <c r="B487" s="2">
        <v>1185732</v>
      </c>
      <c r="C487" s="3">
        <v>44442</v>
      </c>
      <c r="D487" s="2" t="s">
        <v>13</v>
      </c>
      <c r="E487" s="2" t="s">
        <v>35</v>
      </c>
      <c r="F487" s="2" t="s">
        <v>36</v>
      </c>
      <c r="G487" s="2" t="s">
        <v>20</v>
      </c>
      <c r="H487" s="44">
        <v>0.6</v>
      </c>
      <c r="I487" s="44">
        <f>ROUND(Table1[[#This Row],[Price per Unit]],2)</f>
        <v>0.6</v>
      </c>
      <c r="J487" s="4">
        <v>2250</v>
      </c>
      <c r="K487" s="5">
        <f t="shared" si="10"/>
        <v>1350</v>
      </c>
      <c r="L487" s="5">
        <f t="shared" si="11"/>
        <v>337.5</v>
      </c>
      <c r="M487" s="6">
        <v>0.25</v>
      </c>
      <c r="N487">
        <f t="shared" si="18"/>
        <v>2021</v>
      </c>
      <c r="O487">
        <f t="shared" si="19"/>
        <v>9</v>
      </c>
      <c r="P487" s="49" t="str">
        <f>TEXT(DATE(Table1[[#This Row],[Year]],Table1[[#This Row],[Month]],1),"mmm")</f>
        <v>Sep</v>
      </c>
    </row>
    <row r="488" spans="1:16" ht="15.75" customHeight="1">
      <c r="A488" s="2" t="s">
        <v>12</v>
      </c>
      <c r="B488" s="2">
        <v>1185732</v>
      </c>
      <c r="C488" s="3">
        <v>44474</v>
      </c>
      <c r="D488" s="2" t="s">
        <v>13</v>
      </c>
      <c r="E488" s="2" t="s">
        <v>35</v>
      </c>
      <c r="F488" s="2" t="s">
        <v>36</v>
      </c>
      <c r="G488" s="2" t="s">
        <v>15</v>
      </c>
      <c r="H488" s="44">
        <v>0.6</v>
      </c>
      <c r="I488" s="44">
        <f>ROUND(Table1[[#This Row],[Price per Unit]],2)</f>
        <v>0.6</v>
      </c>
      <c r="J488" s="4">
        <v>4000</v>
      </c>
      <c r="K488" s="5">
        <f t="shared" si="10"/>
        <v>2400</v>
      </c>
      <c r="L488" s="5">
        <f t="shared" si="11"/>
        <v>1200</v>
      </c>
      <c r="M488" s="6">
        <v>0.5</v>
      </c>
      <c r="N488">
        <f t="shared" si="18"/>
        <v>2021</v>
      </c>
      <c r="O488">
        <f t="shared" si="19"/>
        <v>10</v>
      </c>
      <c r="P488" s="49" t="str">
        <f>TEXT(DATE(Table1[[#This Row],[Year]],Table1[[#This Row],[Month]],1),"mmm")</f>
        <v>Oct</v>
      </c>
    </row>
    <row r="489" spans="1:16" ht="15.75" customHeight="1">
      <c r="A489" s="2" t="s">
        <v>12</v>
      </c>
      <c r="B489" s="2">
        <v>1185732</v>
      </c>
      <c r="C489" s="3">
        <v>44474</v>
      </c>
      <c r="D489" s="2" t="s">
        <v>13</v>
      </c>
      <c r="E489" s="2" t="s">
        <v>35</v>
      </c>
      <c r="F489" s="2" t="s">
        <v>36</v>
      </c>
      <c r="G489" s="2" t="s">
        <v>16</v>
      </c>
      <c r="H489" s="44">
        <v>0.5</v>
      </c>
      <c r="I489" s="44">
        <f>ROUND(Table1[[#This Row],[Price per Unit]],2)</f>
        <v>0.5</v>
      </c>
      <c r="J489" s="4">
        <v>2250</v>
      </c>
      <c r="K489" s="5">
        <f t="shared" si="10"/>
        <v>1125</v>
      </c>
      <c r="L489" s="5">
        <f t="shared" si="11"/>
        <v>337.5</v>
      </c>
      <c r="M489" s="6">
        <v>0.3</v>
      </c>
      <c r="N489">
        <f t="shared" si="18"/>
        <v>2021</v>
      </c>
      <c r="O489">
        <f t="shared" si="19"/>
        <v>10</v>
      </c>
      <c r="P489" s="49" t="str">
        <f>TEXT(DATE(Table1[[#This Row],[Year]],Table1[[#This Row],[Month]],1),"mmm")</f>
        <v>Oct</v>
      </c>
    </row>
    <row r="490" spans="1:16" ht="15.75" customHeight="1">
      <c r="A490" s="2" t="s">
        <v>12</v>
      </c>
      <c r="B490" s="2">
        <v>1185732</v>
      </c>
      <c r="C490" s="3">
        <v>44474</v>
      </c>
      <c r="D490" s="2" t="s">
        <v>13</v>
      </c>
      <c r="E490" s="2" t="s">
        <v>35</v>
      </c>
      <c r="F490" s="2" t="s">
        <v>36</v>
      </c>
      <c r="G490" s="2" t="s">
        <v>17</v>
      </c>
      <c r="H490" s="44">
        <v>0.5</v>
      </c>
      <c r="I490" s="44">
        <f>ROUND(Table1[[#This Row],[Price per Unit]],2)</f>
        <v>0.5</v>
      </c>
      <c r="J490" s="4">
        <v>1250</v>
      </c>
      <c r="K490" s="5">
        <f t="shared" si="10"/>
        <v>625</v>
      </c>
      <c r="L490" s="5">
        <f t="shared" si="11"/>
        <v>218.75</v>
      </c>
      <c r="M490" s="6">
        <v>0.35</v>
      </c>
      <c r="N490">
        <f t="shared" si="18"/>
        <v>2021</v>
      </c>
      <c r="O490">
        <f t="shared" si="19"/>
        <v>10</v>
      </c>
      <c r="P490" s="49" t="str">
        <f>TEXT(DATE(Table1[[#This Row],[Year]],Table1[[#This Row],[Month]],1),"mmm")</f>
        <v>Oct</v>
      </c>
    </row>
    <row r="491" spans="1:16" ht="15.75" customHeight="1">
      <c r="A491" s="2" t="s">
        <v>12</v>
      </c>
      <c r="B491" s="2">
        <v>1185732</v>
      </c>
      <c r="C491" s="3">
        <v>44474</v>
      </c>
      <c r="D491" s="2" t="s">
        <v>13</v>
      </c>
      <c r="E491" s="2" t="s">
        <v>35</v>
      </c>
      <c r="F491" s="2" t="s">
        <v>36</v>
      </c>
      <c r="G491" s="2" t="s">
        <v>18</v>
      </c>
      <c r="H491" s="44">
        <v>0.5</v>
      </c>
      <c r="I491" s="44">
        <f>ROUND(Table1[[#This Row],[Price per Unit]],2)</f>
        <v>0.5</v>
      </c>
      <c r="J491" s="4">
        <v>1000</v>
      </c>
      <c r="K491" s="5">
        <f t="shared" si="10"/>
        <v>500</v>
      </c>
      <c r="L491" s="5">
        <f t="shared" si="11"/>
        <v>175</v>
      </c>
      <c r="M491" s="6">
        <v>0.35</v>
      </c>
      <c r="N491">
        <f t="shared" si="18"/>
        <v>2021</v>
      </c>
      <c r="O491">
        <f t="shared" si="19"/>
        <v>10</v>
      </c>
      <c r="P491" s="49" t="str">
        <f>TEXT(DATE(Table1[[#This Row],[Year]],Table1[[#This Row],[Month]],1),"mmm")</f>
        <v>Oct</v>
      </c>
    </row>
    <row r="492" spans="1:16" ht="15.75" customHeight="1">
      <c r="A492" s="2" t="s">
        <v>12</v>
      </c>
      <c r="B492" s="2">
        <v>1185732</v>
      </c>
      <c r="C492" s="3">
        <v>44474</v>
      </c>
      <c r="D492" s="2" t="s">
        <v>13</v>
      </c>
      <c r="E492" s="2" t="s">
        <v>35</v>
      </c>
      <c r="F492" s="2" t="s">
        <v>36</v>
      </c>
      <c r="G492" s="2" t="s">
        <v>19</v>
      </c>
      <c r="H492" s="44">
        <v>0.6</v>
      </c>
      <c r="I492" s="44">
        <f>ROUND(Table1[[#This Row],[Price per Unit]],2)</f>
        <v>0.6</v>
      </c>
      <c r="J492" s="4">
        <v>1000</v>
      </c>
      <c r="K492" s="5">
        <f t="shared" si="10"/>
        <v>600</v>
      </c>
      <c r="L492" s="5">
        <f t="shared" si="11"/>
        <v>180</v>
      </c>
      <c r="M492" s="6">
        <v>0.3</v>
      </c>
      <c r="N492">
        <f t="shared" si="18"/>
        <v>2021</v>
      </c>
      <c r="O492">
        <f t="shared" si="19"/>
        <v>10</v>
      </c>
      <c r="P492" s="49" t="str">
        <f>TEXT(DATE(Table1[[#This Row],[Year]],Table1[[#This Row],[Month]],1),"mmm")</f>
        <v>Oct</v>
      </c>
    </row>
    <row r="493" spans="1:16" ht="15.75" customHeight="1">
      <c r="A493" s="2" t="s">
        <v>12</v>
      </c>
      <c r="B493" s="2">
        <v>1185732</v>
      </c>
      <c r="C493" s="3">
        <v>44474</v>
      </c>
      <c r="D493" s="2" t="s">
        <v>13</v>
      </c>
      <c r="E493" s="2" t="s">
        <v>35</v>
      </c>
      <c r="F493" s="2" t="s">
        <v>36</v>
      </c>
      <c r="G493" s="2" t="s">
        <v>20</v>
      </c>
      <c r="H493" s="44">
        <v>0.64999999999999991</v>
      </c>
      <c r="I493" s="44">
        <f>ROUND(Table1[[#This Row],[Price per Unit]],2)</f>
        <v>0.65</v>
      </c>
      <c r="J493" s="4">
        <v>2250</v>
      </c>
      <c r="K493" s="5">
        <f t="shared" si="10"/>
        <v>1462.4999999999998</v>
      </c>
      <c r="L493" s="5">
        <f t="shared" si="11"/>
        <v>365.62499999999994</v>
      </c>
      <c r="M493" s="6">
        <v>0.25</v>
      </c>
      <c r="N493">
        <f t="shared" si="18"/>
        <v>2021</v>
      </c>
      <c r="O493">
        <f t="shared" si="19"/>
        <v>10</v>
      </c>
      <c r="P493" s="49" t="str">
        <f>TEXT(DATE(Table1[[#This Row],[Year]],Table1[[#This Row],[Month]],1),"mmm")</f>
        <v>Oct</v>
      </c>
    </row>
    <row r="494" spans="1:16" ht="15.75" customHeight="1">
      <c r="A494" s="2" t="s">
        <v>12</v>
      </c>
      <c r="B494" s="2">
        <v>1185732</v>
      </c>
      <c r="C494" s="3">
        <v>44504</v>
      </c>
      <c r="D494" s="2" t="s">
        <v>13</v>
      </c>
      <c r="E494" s="2" t="s">
        <v>35</v>
      </c>
      <c r="F494" s="2" t="s">
        <v>36</v>
      </c>
      <c r="G494" s="2" t="s">
        <v>15</v>
      </c>
      <c r="H494" s="44">
        <v>0.70000000000000007</v>
      </c>
      <c r="I494" s="44">
        <f>ROUND(Table1[[#This Row],[Price per Unit]],2)</f>
        <v>0.7</v>
      </c>
      <c r="J494" s="4">
        <v>3750</v>
      </c>
      <c r="K494" s="5">
        <f t="shared" si="10"/>
        <v>2625.0000000000005</v>
      </c>
      <c r="L494" s="5">
        <f t="shared" si="11"/>
        <v>1443.7500000000005</v>
      </c>
      <c r="M494" s="6">
        <v>0.55000000000000004</v>
      </c>
      <c r="N494">
        <f t="shared" si="18"/>
        <v>2021</v>
      </c>
      <c r="O494">
        <f t="shared" si="19"/>
        <v>11</v>
      </c>
      <c r="P494" s="49" t="str">
        <f>TEXT(DATE(Table1[[#This Row],[Year]],Table1[[#This Row],[Month]],1),"mmm")</f>
        <v>Nov</v>
      </c>
    </row>
    <row r="495" spans="1:16" ht="15.75" customHeight="1">
      <c r="A495" s="2" t="s">
        <v>12</v>
      </c>
      <c r="B495" s="2">
        <v>1185732</v>
      </c>
      <c r="C495" s="3">
        <v>44504</v>
      </c>
      <c r="D495" s="2" t="s">
        <v>13</v>
      </c>
      <c r="E495" s="2" t="s">
        <v>35</v>
      </c>
      <c r="F495" s="2" t="s">
        <v>36</v>
      </c>
      <c r="G495" s="2" t="s">
        <v>16</v>
      </c>
      <c r="H495" s="44">
        <v>0.60000000000000009</v>
      </c>
      <c r="I495" s="44">
        <f>ROUND(Table1[[#This Row],[Price per Unit]],2)</f>
        <v>0.6</v>
      </c>
      <c r="J495" s="4">
        <v>2000</v>
      </c>
      <c r="K495" s="5">
        <f t="shared" si="10"/>
        <v>1200.0000000000002</v>
      </c>
      <c r="L495" s="5">
        <f t="shared" si="11"/>
        <v>420.00000000000006</v>
      </c>
      <c r="M495" s="6">
        <v>0.35</v>
      </c>
      <c r="N495">
        <f t="shared" si="18"/>
        <v>2021</v>
      </c>
      <c r="O495">
        <f t="shared" si="19"/>
        <v>11</v>
      </c>
      <c r="P495" s="49" t="str">
        <f>TEXT(DATE(Table1[[#This Row],[Year]],Table1[[#This Row],[Month]],1),"mmm")</f>
        <v>Nov</v>
      </c>
    </row>
    <row r="496" spans="1:16" ht="15.75" customHeight="1">
      <c r="A496" s="2" t="s">
        <v>12</v>
      </c>
      <c r="B496" s="2">
        <v>1185732</v>
      </c>
      <c r="C496" s="3">
        <v>44504</v>
      </c>
      <c r="D496" s="2" t="s">
        <v>13</v>
      </c>
      <c r="E496" s="2" t="s">
        <v>35</v>
      </c>
      <c r="F496" s="2" t="s">
        <v>36</v>
      </c>
      <c r="G496" s="2" t="s">
        <v>17</v>
      </c>
      <c r="H496" s="44">
        <v>0.60000000000000009</v>
      </c>
      <c r="I496" s="44">
        <f>ROUND(Table1[[#This Row],[Price per Unit]],2)</f>
        <v>0.6</v>
      </c>
      <c r="J496" s="4">
        <v>1950</v>
      </c>
      <c r="K496" s="5">
        <f t="shared" si="10"/>
        <v>1170.0000000000002</v>
      </c>
      <c r="L496" s="5">
        <f t="shared" si="11"/>
        <v>468.00000000000006</v>
      </c>
      <c r="M496" s="6">
        <v>0.39999999999999997</v>
      </c>
      <c r="N496">
        <f t="shared" si="18"/>
        <v>2021</v>
      </c>
      <c r="O496">
        <f t="shared" si="19"/>
        <v>11</v>
      </c>
      <c r="P496" s="49" t="str">
        <f>TEXT(DATE(Table1[[#This Row],[Year]],Table1[[#This Row],[Month]],1),"mmm")</f>
        <v>Nov</v>
      </c>
    </row>
    <row r="497" spans="1:16" ht="15.75" customHeight="1">
      <c r="A497" s="2" t="s">
        <v>12</v>
      </c>
      <c r="B497" s="2">
        <v>1185732</v>
      </c>
      <c r="C497" s="3">
        <v>44504</v>
      </c>
      <c r="D497" s="2" t="s">
        <v>13</v>
      </c>
      <c r="E497" s="2" t="s">
        <v>35</v>
      </c>
      <c r="F497" s="2" t="s">
        <v>36</v>
      </c>
      <c r="G497" s="2" t="s">
        <v>18</v>
      </c>
      <c r="H497" s="44">
        <v>0.60000000000000009</v>
      </c>
      <c r="I497" s="44">
        <f>ROUND(Table1[[#This Row],[Price per Unit]],2)</f>
        <v>0.6</v>
      </c>
      <c r="J497" s="4">
        <v>1750</v>
      </c>
      <c r="K497" s="5">
        <f t="shared" si="10"/>
        <v>1050.0000000000002</v>
      </c>
      <c r="L497" s="5">
        <f t="shared" si="11"/>
        <v>420.00000000000006</v>
      </c>
      <c r="M497" s="6">
        <v>0.39999999999999997</v>
      </c>
      <c r="N497">
        <f t="shared" si="18"/>
        <v>2021</v>
      </c>
      <c r="O497">
        <f t="shared" si="19"/>
        <v>11</v>
      </c>
      <c r="P497" s="49" t="str">
        <f>TEXT(DATE(Table1[[#This Row],[Year]],Table1[[#This Row],[Month]],1),"mmm")</f>
        <v>Nov</v>
      </c>
    </row>
    <row r="498" spans="1:16" ht="15.75" customHeight="1">
      <c r="A498" s="2" t="s">
        <v>12</v>
      </c>
      <c r="B498" s="2">
        <v>1185732</v>
      </c>
      <c r="C498" s="3">
        <v>44504</v>
      </c>
      <c r="D498" s="2" t="s">
        <v>13</v>
      </c>
      <c r="E498" s="2" t="s">
        <v>35</v>
      </c>
      <c r="F498" s="2" t="s">
        <v>36</v>
      </c>
      <c r="G498" s="2" t="s">
        <v>19</v>
      </c>
      <c r="H498" s="44">
        <v>0.70000000000000007</v>
      </c>
      <c r="I498" s="44">
        <f>ROUND(Table1[[#This Row],[Price per Unit]],2)</f>
        <v>0.7</v>
      </c>
      <c r="J498" s="4">
        <v>1500</v>
      </c>
      <c r="K498" s="5">
        <f t="shared" si="10"/>
        <v>1050</v>
      </c>
      <c r="L498" s="5">
        <f t="shared" si="11"/>
        <v>367.5</v>
      </c>
      <c r="M498" s="6">
        <v>0.35</v>
      </c>
      <c r="N498">
        <f t="shared" si="18"/>
        <v>2021</v>
      </c>
      <c r="O498">
        <f t="shared" si="19"/>
        <v>11</v>
      </c>
      <c r="P498" s="49" t="str">
        <f>TEXT(DATE(Table1[[#This Row],[Year]],Table1[[#This Row],[Month]],1),"mmm")</f>
        <v>Nov</v>
      </c>
    </row>
    <row r="499" spans="1:16" ht="15.75" customHeight="1">
      <c r="A499" s="2" t="s">
        <v>12</v>
      </c>
      <c r="B499" s="2">
        <v>1185732</v>
      </c>
      <c r="C499" s="3">
        <v>44504</v>
      </c>
      <c r="D499" s="2" t="s">
        <v>13</v>
      </c>
      <c r="E499" s="2" t="s">
        <v>35</v>
      </c>
      <c r="F499" s="2" t="s">
        <v>36</v>
      </c>
      <c r="G499" s="2" t="s">
        <v>20</v>
      </c>
      <c r="H499" s="44">
        <v>0.75</v>
      </c>
      <c r="I499" s="44">
        <f>ROUND(Table1[[#This Row],[Price per Unit]],2)</f>
        <v>0.75</v>
      </c>
      <c r="J499" s="4">
        <v>2500</v>
      </c>
      <c r="K499" s="5">
        <f t="shared" si="10"/>
        <v>1875</v>
      </c>
      <c r="L499" s="5">
        <f t="shared" si="11"/>
        <v>562.5</v>
      </c>
      <c r="M499" s="6">
        <v>0.3</v>
      </c>
      <c r="N499">
        <f t="shared" si="18"/>
        <v>2021</v>
      </c>
      <c r="O499">
        <f t="shared" si="19"/>
        <v>11</v>
      </c>
      <c r="P499" s="49" t="str">
        <f>TEXT(DATE(Table1[[#This Row],[Year]],Table1[[#This Row],[Month]],1),"mmm")</f>
        <v>Nov</v>
      </c>
    </row>
    <row r="500" spans="1:16" ht="15.75" customHeight="1">
      <c r="A500" s="2" t="s">
        <v>12</v>
      </c>
      <c r="B500" s="2">
        <v>1185732</v>
      </c>
      <c r="C500" s="3">
        <v>44533</v>
      </c>
      <c r="D500" s="2" t="s">
        <v>13</v>
      </c>
      <c r="E500" s="2" t="s">
        <v>35</v>
      </c>
      <c r="F500" s="2" t="s">
        <v>36</v>
      </c>
      <c r="G500" s="2" t="s">
        <v>15</v>
      </c>
      <c r="H500" s="44">
        <v>0.70000000000000007</v>
      </c>
      <c r="I500" s="44">
        <f>ROUND(Table1[[#This Row],[Price per Unit]],2)</f>
        <v>0.7</v>
      </c>
      <c r="J500" s="4">
        <v>4750</v>
      </c>
      <c r="K500" s="5">
        <f t="shared" si="10"/>
        <v>3325.0000000000005</v>
      </c>
      <c r="L500" s="5">
        <f t="shared" si="11"/>
        <v>1828.7500000000005</v>
      </c>
      <c r="M500" s="6">
        <v>0.55000000000000004</v>
      </c>
      <c r="N500">
        <f t="shared" si="18"/>
        <v>2021</v>
      </c>
      <c r="O500">
        <f t="shared" si="19"/>
        <v>12</v>
      </c>
      <c r="P500" s="49" t="str">
        <f>TEXT(DATE(Table1[[#This Row],[Year]],Table1[[#This Row],[Month]],1),"mmm")</f>
        <v>Dec</v>
      </c>
    </row>
    <row r="501" spans="1:16" ht="15.75" customHeight="1">
      <c r="A501" s="2" t="s">
        <v>12</v>
      </c>
      <c r="B501" s="2">
        <v>1185732</v>
      </c>
      <c r="C501" s="3">
        <v>44533</v>
      </c>
      <c r="D501" s="2" t="s">
        <v>13</v>
      </c>
      <c r="E501" s="2" t="s">
        <v>35</v>
      </c>
      <c r="F501" s="2" t="s">
        <v>36</v>
      </c>
      <c r="G501" s="2" t="s">
        <v>16</v>
      </c>
      <c r="H501" s="44">
        <v>0.60000000000000009</v>
      </c>
      <c r="I501" s="44">
        <f>ROUND(Table1[[#This Row],[Price per Unit]],2)</f>
        <v>0.6</v>
      </c>
      <c r="J501" s="4">
        <v>2750</v>
      </c>
      <c r="K501" s="5">
        <f t="shared" si="10"/>
        <v>1650.0000000000002</v>
      </c>
      <c r="L501" s="5">
        <f t="shared" si="11"/>
        <v>577.5</v>
      </c>
      <c r="M501" s="6">
        <v>0.35</v>
      </c>
      <c r="N501">
        <f t="shared" si="18"/>
        <v>2021</v>
      </c>
      <c r="O501">
        <f t="shared" si="19"/>
        <v>12</v>
      </c>
      <c r="P501" s="49" t="str">
        <f>TEXT(DATE(Table1[[#This Row],[Year]],Table1[[#This Row],[Month]],1),"mmm")</f>
        <v>Dec</v>
      </c>
    </row>
    <row r="502" spans="1:16" ht="15.75" customHeight="1">
      <c r="A502" s="2" t="s">
        <v>12</v>
      </c>
      <c r="B502" s="2">
        <v>1185732</v>
      </c>
      <c r="C502" s="3">
        <v>44533</v>
      </c>
      <c r="D502" s="2" t="s">
        <v>13</v>
      </c>
      <c r="E502" s="2" t="s">
        <v>35</v>
      </c>
      <c r="F502" s="2" t="s">
        <v>36</v>
      </c>
      <c r="G502" s="2" t="s">
        <v>17</v>
      </c>
      <c r="H502" s="44">
        <v>0.60000000000000009</v>
      </c>
      <c r="I502" s="44">
        <f>ROUND(Table1[[#This Row],[Price per Unit]],2)</f>
        <v>0.6</v>
      </c>
      <c r="J502" s="4">
        <v>2250</v>
      </c>
      <c r="K502" s="5">
        <f t="shared" si="10"/>
        <v>1350.0000000000002</v>
      </c>
      <c r="L502" s="5">
        <f t="shared" si="11"/>
        <v>540</v>
      </c>
      <c r="M502" s="6">
        <v>0.39999999999999997</v>
      </c>
      <c r="N502">
        <f t="shared" si="18"/>
        <v>2021</v>
      </c>
      <c r="O502">
        <f t="shared" si="19"/>
        <v>12</v>
      </c>
      <c r="P502" s="49" t="str">
        <f>TEXT(DATE(Table1[[#This Row],[Year]],Table1[[#This Row],[Month]],1),"mmm")</f>
        <v>Dec</v>
      </c>
    </row>
    <row r="503" spans="1:16" ht="15.75" customHeight="1">
      <c r="A503" s="2" t="s">
        <v>12</v>
      </c>
      <c r="B503" s="2">
        <v>1185732</v>
      </c>
      <c r="C503" s="3">
        <v>44533</v>
      </c>
      <c r="D503" s="2" t="s">
        <v>13</v>
      </c>
      <c r="E503" s="2" t="s">
        <v>35</v>
      </c>
      <c r="F503" s="2" t="s">
        <v>36</v>
      </c>
      <c r="G503" s="2" t="s">
        <v>18</v>
      </c>
      <c r="H503" s="44">
        <v>0.60000000000000009</v>
      </c>
      <c r="I503" s="44">
        <f>ROUND(Table1[[#This Row],[Price per Unit]],2)</f>
        <v>0.6</v>
      </c>
      <c r="J503" s="4">
        <v>1750</v>
      </c>
      <c r="K503" s="5">
        <f t="shared" si="10"/>
        <v>1050.0000000000002</v>
      </c>
      <c r="L503" s="5">
        <f t="shared" si="11"/>
        <v>420.00000000000006</v>
      </c>
      <c r="M503" s="6">
        <v>0.39999999999999997</v>
      </c>
      <c r="N503">
        <f t="shared" si="18"/>
        <v>2021</v>
      </c>
      <c r="O503">
        <f t="shared" si="19"/>
        <v>12</v>
      </c>
      <c r="P503" s="49" t="str">
        <f>TEXT(DATE(Table1[[#This Row],[Year]],Table1[[#This Row],[Month]],1),"mmm")</f>
        <v>Dec</v>
      </c>
    </row>
    <row r="504" spans="1:16" ht="15.75" customHeight="1">
      <c r="A504" s="2" t="s">
        <v>12</v>
      </c>
      <c r="B504" s="2">
        <v>1185732</v>
      </c>
      <c r="C504" s="3">
        <v>44533</v>
      </c>
      <c r="D504" s="2" t="s">
        <v>13</v>
      </c>
      <c r="E504" s="2" t="s">
        <v>35</v>
      </c>
      <c r="F504" s="2" t="s">
        <v>36</v>
      </c>
      <c r="G504" s="2" t="s">
        <v>19</v>
      </c>
      <c r="H504" s="44">
        <v>0.70000000000000007</v>
      </c>
      <c r="I504" s="44">
        <f>ROUND(Table1[[#This Row],[Price per Unit]],2)</f>
        <v>0.7</v>
      </c>
      <c r="J504" s="4">
        <v>1750</v>
      </c>
      <c r="K504" s="5">
        <f t="shared" si="10"/>
        <v>1225.0000000000002</v>
      </c>
      <c r="L504" s="5">
        <f t="shared" si="11"/>
        <v>428.75000000000006</v>
      </c>
      <c r="M504" s="6">
        <v>0.35</v>
      </c>
      <c r="N504">
        <f t="shared" si="18"/>
        <v>2021</v>
      </c>
      <c r="O504">
        <f t="shared" si="19"/>
        <v>12</v>
      </c>
      <c r="P504" s="49" t="str">
        <f>TEXT(DATE(Table1[[#This Row],[Year]],Table1[[#This Row],[Month]],1),"mmm")</f>
        <v>Dec</v>
      </c>
    </row>
    <row r="505" spans="1:16" ht="15.75" customHeight="1">
      <c r="A505" s="2" t="s">
        <v>12</v>
      </c>
      <c r="B505" s="2">
        <v>1185732</v>
      </c>
      <c r="C505" s="3">
        <v>44533</v>
      </c>
      <c r="D505" s="2" t="s">
        <v>13</v>
      </c>
      <c r="E505" s="2" t="s">
        <v>35</v>
      </c>
      <c r="F505" s="2" t="s">
        <v>36</v>
      </c>
      <c r="G505" s="2" t="s">
        <v>20</v>
      </c>
      <c r="H505" s="44">
        <v>0.75</v>
      </c>
      <c r="I505" s="44">
        <f>ROUND(Table1[[#This Row],[Price per Unit]],2)</f>
        <v>0.75</v>
      </c>
      <c r="J505" s="4">
        <v>2750</v>
      </c>
      <c r="K505" s="5">
        <f t="shared" si="10"/>
        <v>2062.5</v>
      </c>
      <c r="L505" s="5">
        <f t="shared" si="11"/>
        <v>618.75</v>
      </c>
      <c r="M505" s="6">
        <v>0.3</v>
      </c>
      <c r="N505">
        <f t="shared" si="18"/>
        <v>2021</v>
      </c>
      <c r="O505">
        <f t="shared" si="19"/>
        <v>12</v>
      </c>
      <c r="P505" s="49" t="str">
        <f>TEXT(DATE(Table1[[#This Row],[Year]],Table1[[#This Row],[Month]],1),"mmm")</f>
        <v>Dec</v>
      </c>
    </row>
    <row r="506" spans="1:16" ht="15.75" customHeight="1">
      <c r="A506" s="2" t="s">
        <v>25</v>
      </c>
      <c r="B506" s="2">
        <v>1128299</v>
      </c>
      <c r="C506" s="3">
        <v>44211</v>
      </c>
      <c r="D506" s="2" t="s">
        <v>26</v>
      </c>
      <c r="E506" s="2" t="s">
        <v>37</v>
      </c>
      <c r="F506" s="2" t="s">
        <v>38</v>
      </c>
      <c r="G506" s="2" t="s">
        <v>15</v>
      </c>
      <c r="H506" s="44">
        <v>0.35</v>
      </c>
      <c r="I506" s="44">
        <f>ROUND(Table1[[#This Row],[Price per Unit]],2)</f>
        <v>0.35</v>
      </c>
      <c r="J506" s="4">
        <v>4500</v>
      </c>
      <c r="K506" s="5">
        <f t="shared" si="10"/>
        <v>1575</v>
      </c>
      <c r="L506" s="5">
        <f t="shared" si="11"/>
        <v>630</v>
      </c>
      <c r="M506" s="6">
        <v>0.4</v>
      </c>
      <c r="N506">
        <f t="shared" si="18"/>
        <v>2021</v>
      </c>
      <c r="O506">
        <f t="shared" si="19"/>
        <v>1</v>
      </c>
      <c r="P506" s="49" t="str">
        <f>TEXT(DATE(Table1[[#This Row],[Year]],Table1[[#This Row],[Month]],1),"mmm")</f>
        <v>Jan</v>
      </c>
    </row>
    <row r="507" spans="1:16" ht="15.75" customHeight="1">
      <c r="A507" s="2" t="s">
        <v>25</v>
      </c>
      <c r="B507" s="2">
        <v>1128299</v>
      </c>
      <c r="C507" s="3">
        <v>44211</v>
      </c>
      <c r="D507" s="2" t="s">
        <v>26</v>
      </c>
      <c r="E507" s="2" t="s">
        <v>37</v>
      </c>
      <c r="F507" s="2" t="s">
        <v>38</v>
      </c>
      <c r="G507" s="2" t="s">
        <v>16</v>
      </c>
      <c r="H507" s="44">
        <v>0.45</v>
      </c>
      <c r="I507" s="44">
        <f>ROUND(Table1[[#This Row],[Price per Unit]],2)</f>
        <v>0.45</v>
      </c>
      <c r="J507" s="4">
        <v>4500</v>
      </c>
      <c r="K507" s="5">
        <f t="shared" si="10"/>
        <v>2025</v>
      </c>
      <c r="L507" s="5">
        <f t="shared" si="11"/>
        <v>506.25</v>
      </c>
      <c r="M507" s="6">
        <v>0.25</v>
      </c>
      <c r="N507">
        <f t="shared" si="18"/>
        <v>2021</v>
      </c>
      <c r="O507">
        <f t="shared" si="19"/>
        <v>1</v>
      </c>
      <c r="P507" s="49" t="str">
        <f>TEXT(DATE(Table1[[#This Row],[Year]],Table1[[#This Row],[Month]],1),"mmm")</f>
        <v>Jan</v>
      </c>
    </row>
    <row r="508" spans="1:16" ht="15.75" customHeight="1">
      <c r="A508" s="2" t="s">
        <v>25</v>
      </c>
      <c r="B508" s="2">
        <v>1128299</v>
      </c>
      <c r="C508" s="3">
        <v>44211</v>
      </c>
      <c r="D508" s="2" t="s">
        <v>26</v>
      </c>
      <c r="E508" s="2" t="s">
        <v>37</v>
      </c>
      <c r="F508" s="2" t="s">
        <v>38</v>
      </c>
      <c r="G508" s="2" t="s">
        <v>17</v>
      </c>
      <c r="H508" s="44">
        <v>0.45</v>
      </c>
      <c r="I508" s="44">
        <f>ROUND(Table1[[#This Row],[Price per Unit]],2)</f>
        <v>0.45</v>
      </c>
      <c r="J508" s="4">
        <v>4500</v>
      </c>
      <c r="K508" s="5">
        <f t="shared" si="10"/>
        <v>2025</v>
      </c>
      <c r="L508" s="5">
        <f t="shared" si="11"/>
        <v>810</v>
      </c>
      <c r="M508" s="6">
        <v>0.4</v>
      </c>
      <c r="N508">
        <f t="shared" si="18"/>
        <v>2021</v>
      </c>
      <c r="O508">
        <f t="shared" si="19"/>
        <v>1</v>
      </c>
      <c r="P508" s="49" t="str">
        <f>TEXT(DATE(Table1[[#This Row],[Year]],Table1[[#This Row],[Month]],1),"mmm")</f>
        <v>Jan</v>
      </c>
    </row>
    <row r="509" spans="1:16" ht="15.75" customHeight="1">
      <c r="A509" s="2" t="s">
        <v>25</v>
      </c>
      <c r="B509" s="2">
        <v>1128299</v>
      </c>
      <c r="C509" s="3">
        <v>44211</v>
      </c>
      <c r="D509" s="2" t="s">
        <v>26</v>
      </c>
      <c r="E509" s="2" t="s">
        <v>37</v>
      </c>
      <c r="F509" s="2" t="s">
        <v>38</v>
      </c>
      <c r="G509" s="2" t="s">
        <v>18</v>
      </c>
      <c r="H509" s="44">
        <v>0.45</v>
      </c>
      <c r="I509" s="44">
        <f>ROUND(Table1[[#This Row],[Price per Unit]],2)</f>
        <v>0.45</v>
      </c>
      <c r="J509" s="4">
        <v>3000</v>
      </c>
      <c r="K509" s="5">
        <f t="shared" si="10"/>
        <v>1350</v>
      </c>
      <c r="L509" s="5">
        <f t="shared" si="11"/>
        <v>472.49999999999994</v>
      </c>
      <c r="M509" s="6">
        <v>0.35</v>
      </c>
      <c r="N509">
        <f t="shared" si="18"/>
        <v>2021</v>
      </c>
      <c r="O509">
        <f t="shared" si="19"/>
        <v>1</v>
      </c>
      <c r="P509" s="49" t="str">
        <f>TEXT(DATE(Table1[[#This Row],[Year]],Table1[[#This Row],[Month]],1),"mmm")</f>
        <v>Jan</v>
      </c>
    </row>
    <row r="510" spans="1:16" ht="15.75" customHeight="1">
      <c r="A510" s="2" t="s">
        <v>25</v>
      </c>
      <c r="B510" s="2">
        <v>1128299</v>
      </c>
      <c r="C510" s="3">
        <v>44211</v>
      </c>
      <c r="D510" s="2" t="s">
        <v>26</v>
      </c>
      <c r="E510" s="2" t="s">
        <v>37</v>
      </c>
      <c r="F510" s="2" t="s">
        <v>38</v>
      </c>
      <c r="G510" s="2" t="s">
        <v>19</v>
      </c>
      <c r="H510" s="44">
        <v>0.5</v>
      </c>
      <c r="I510" s="44">
        <f>ROUND(Table1[[#This Row],[Price per Unit]],2)</f>
        <v>0.5</v>
      </c>
      <c r="J510" s="4">
        <v>2500</v>
      </c>
      <c r="K510" s="5">
        <f t="shared" si="10"/>
        <v>1250</v>
      </c>
      <c r="L510" s="5">
        <f t="shared" si="11"/>
        <v>687.5</v>
      </c>
      <c r="M510" s="6">
        <v>0.55000000000000004</v>
      </c>
      <c r="N510">
        <f t="shared" si="18"/>
        <v>2021</v>
      </c>
      <c r="O510">
        <f t="shared" si="19"/>
        <v>1</v>
      </c>
      <c r="P510" s="49" t="str">
        <f>TEXT(DATE(Table1[[#This Row],[Year]],Table1[[#This Row],[Month]],1),"mmm")</f>
        <v>Jan</v>
      </c>
    </row>
    <row r="511" spans="1:16" ht="15.75" customHeight="1">
      <c r="A511" s="2" t="s">
        <v>25</v>
      </c>
      <c r="B511" s="2">
        <v>1128299</v>
      </c>
      <c r="C511" s="3">
        <v>44211</v>
      </c>
      <c r="D511" s="2" t="s">
        <v>26</v>
      </c>
      <c r="E511" s="2" t="s">
        <v>37</v>
      </c>
      <c r="F511" s="2" t="s">
        <v>38</v>
      </c>
      <c r="G511" s="2" t="s">
        <v>20</v>
      </c>
      <c r="H511" s="44">
        <v>0.45</v>
      </c>
      <c r="I511" s="44">
        <f>ROUND(Table1[[#This Row],[Price per Unit]],2)</f>
        <v>0.45</v>
      </c>
      <c r="J511" s="4">
        <v>4750</v>
      </c>
      <c r="K511" s="5">
        <f t="shared" si="10"/>
        <v>2137.5</v>
      </c>
      <c r="L511" s="5">
        <f t="shared" si="11"/>
        <v>427.5</v>
      </c>
      <c r="M511" s="6">
        <v>0.2</v>
      </c>
      <c r="N511">
        <f t="shared" si="18"/>
        <v>2021</v>
      </c>
      <c r="O511">
        <f t="shared" si="19"/>
        <v>1</v>
      </c>
      <c r="P511" s="49" t="str">
        <f>TEXT(DATE(Table1[[#This Row],[Year]],Table1[[#This Row],[Month]],1),"mmm")</f>
        <v>Jan</v>
      </c>
    </row>
    <row r="512" spans="1:16" ht="15.75" customHeight="1">
      <c r="A512" s="2" t="s">
        <v>25</v>
      </c>
      <c r="B512" s="2">
        <v>1128299</v>
      </c>
      <c r="C512" s="3">
        <v>44242</v>
      </c>
      <c r="D512" s="2" t="s">
        <v>26</v>
      </c>
      <c r="E512" s="2" t="s">
        <v>37</v>
      </c>
      <c r="F512" s="2" t="s">
        <v>38</v>
      </c>
      <c r="G512" s="2" t="s">
        <v>15</v>
      </c>
      <c r="H512" s="44">
        <v>0.35</v>
      </c>
      <c r="I512" s="44">
        <f>ROUND(Table1[[#This Row],[Price per Unit]],2)</f>
        <v>0.35</v>
      </c>
      <c r="J512" s="4">
        <v>5250</v>
      </c>
      <c r="K512" s="5">
        <f t="shared" ref="K512:K766" si="20">H512*J512</f>
        <v>1837.4999999999998</v>
      </c>
      <c r="L512" s="5">
        <f t="shared" ref="L512:L766" si="21">K512*M512</f>
        <v>735</v>
      </c>
      <c r="M512" s="6">
        <v>0.4</v>
      </c>
      <c r="N512">
        <f t="shared" si="18"/>
        <v>2021</v>
      </c>
      <c r="O512">
        <f t="shared" si="19"/>
        <v>2</v>
      </c>
      <c r="P512" s="49" t="str">
        <f>TEXT(DATE(Table1[[#This Row],[Year]],Table1[[#This Row],[Month]],1),"mmm")</f>
        <v>Feb</v>
      </c>
    </row>
    <row r="513" spans="1:16" ht="15.75" customHeight="1">
      <c r="A513" s="2" t="s">
        <v>25</v>
      </c>
      <c r="B513" s="2">
        <v>1128299</v>
      </c>
      <c r="C513" s="3">
        <v>44242</v>
      </c>
      <c r="D513" s="2" t="s">
        <v>26</v>
      </c>
      <c r="E513" s="2" t="s">
        <v>37</v>
      </c>
      <c r="F513" s="2" t="s">
        <v>38</v>
      </c>
      <c r="G513" s="2" t="s">
        <v>16</v>
      </c>
      <c r="H513" s="44">
        <v>0.45</v>
      </c>
      <c r="I513" s="44">
        <f>ROUND(Table1[[#This Row],[Price per Unit]],2)</f>
        <v>0.45</v>
      </c>
      <c r="J513" s="4">
        <v>4250</v>
      </c>
      <c r="K513" s="5">
        <f t="shared" si="20"/>
        <v>1912.5</v>
      </c>
      <c r="L513" s="5">
        <f t="shared" si="21"/>
        <v>478.125</v>
      </c>
      <c r="M513" s="6">
        <v>0.25</v>
      </c>
      <c r="N513">
        <f t="shared" si="18"/>
        <v>2021</v>
      </c>
      <c r="O513">
        <f t="shared" si="19"/>
        <v>2</v>
      </c>
      <c r="P513" s="49" t="str">
        <f>TEXT(DATE(Table1[[#This Row],[Year]],Table1[[#This Row],[Month]],1),"mmm")</f>
        <v>Feb</v>
      </c>
    </row>
    <row r="514" spans="1:16" ht="15.75" customHeight="1">
      <c r="A514" s="2" t="s">
        <v>25</v>
      </c>
      <c r="B514" s="2">
        <v>1128299</v>
      </c>
      <c r="C514" s="3">
        <v>44242</v>
      </c>
      <c r="D514" s="2" t="s">
        <v>26</v>
      </c>
      <c r="E514" s="2" t="s">
        <v>37</v>
      </c>
      <c r="F514" s="2" t="s">
        <v>38</v>
      </c>
      <c r="G514" s="2" t="s">
        <v>17</v>
      </c>
      <c r="H514" s="44">
        <v>0.45</v>
      </c>
      <c r="I514" s="44">
        <f>ROUND(Table1[[#This Row],[Price per Unit]],2)</f>
        <v>0.45</v>
      </c>
      <c r="J514" s="4">
        <v>4250</v>
      </c>
      <c r="K514" s="5">
        <f t="shared" si="20"/>
        <v>1912.5</v>
      </c>
      <c r="L514" s="5">
        <f t="shared" si="21"/>
        <v>765</v>
      </c>
      <c r="M514" s="6">
        <v>0.4</v>
      </c>
      <c r="N514">
        <f t="shared" si="18"/>
        <v>2021</v>
      </c>
      <c r="O514">
        <f t="shared" si="19"/>
        <v>2</v>
      </c>
      <c r="P514" s="49" t="str">
        <f>TEXT(DATE(Table1[[#This Row],[Year]],Table1[[#This Row],[Month]],1),"mmm")</f>
        <v>Feb</v>
      </c>
    </row>
    <row r="515" spans="1:16" ht="15.75" customHeight="1">
      <c r="A515" s="2" t="s">
        <v>25</v>
      </c>
      <c r="B515" s="2">
        <v>1128299</v>
      </c>
      <c r="C515" s="3">
        <v>44242</v>
      </c>
      <c r="D515" s="2" t="s">
        <v>26</v>
      </c>
      <c r="E515" s="2" t="s">
        <v>37</v>
      </c>
      <c r="F515" s="2" t="s">
        <v>38</v>
      </c>
      <c r="G515" s="2" t="s">
        <v>18</v>
      </c>
      <c r="H515" s="44">
        <v>0.45</v>
      </c>
      <c r="I515" s="44">
        <f>ROUND(Table1[[#This Row],[Price per Unit]],2)</f>
        <v>0.45</v>
      </c>
      <c r="J515" s="4">
        <v>2750</v>
      </c>
      <c r="K515" s="5">
        <f t="shared" si="20"/>
        <v>1237.5</v>
      </c>
      <c r="L515" s="5">
        <f t="shared" si="21"/>
        <v>433.125</v>
      </c>
      <c r="M515" s="6">
        <v>0.35</v>
      </c>
      <c r="N515">
        <f t="shared" ref="N515:N578" si="22">YEAR(C515)</f>
        <v>2021</v>
      </c>
      <c r="O515">
        <f t="shared" ref="O515:O578" si="23">MONTH(C515)</f>
        <v>2</v>
      </c>
      <c r="P515" s="49" t="str">
        <f>TEXT(DATE(Table1[[#This Row],[Year]],Table1[[#This Row],[Month]],1),"mmm")</f>
        <v>Feb</v>
      </c>
    </row>
    <row r="516" spans="1:16" ht="15.75" customHeight="1">
      <c r="A516" s="2" t="s">
        <v>25</v>
      </c>
      <c r="B516" s="2">
        <v>1128299</v>
      </c>
      <c r="C516" s="3">
        <v>44242</v>
      </c>
      <c r="D516" s="2" t="s">
        <v>26</v>
      </c>
      <c r="E516" s="2" t="s">
        <v>37</v>
      </c>
      <c r="F516" s="2" t="s">
        <v>38</v>
      </c>
      <c r="G516" s="2" t="s">
        <v>19</v>
      </c>
      <c r="H516" s="44">
        <v>0.5</v>
      </c>
      <c r="I516" s="44">
        <f>ROUND(Table1[[#This Row],[Price per Unit]],2)</f>
        <v>0.5</v>
      </c>
      <c r="J516" s="4">
        <v>2000</v>
      </c>
      <c r="K516" s="5">
        <f t="shared" si="20"/>
        <v>1000</v>
      </c>
      <c r="L516" s="5">
        <f t="shared" si="21"/>
        <v>550</v>
      </c>
      <c r="M516" s="6">
        <v>0.55000000000000004</v>
      </c>
      <c r="N516">
        <f t="shared" si="22"/>
        <v>2021</v>
      </c>
      <c r="O516">
        <f t="shared" si="23"/>
        <v>2</v>
      </c>
      <c r="P516" s="49" t="str">
        <f>TEXT(DATE(Table1[[#This Row],[Year]],Table1[[#This Row],[Month]],1),"mmm")</f>
        <v>Feb</v>
      </c>
    </row>
    <row r="517" spans="1:16" ht="15.75" customHeight="1">
      <c r="A517" s="2" t="s">
        <v>25</v>
      </c>
      <c r="B517" s="2">
        <v>1128299</v>
      </c>
      <c r="C517" s="3">
        <v>44242</v>
      </c>
      <c r="D517" s="2" t="s">
        <v>26</v>
      </c>
      <c r="E517" s="2" t="s">
        <v>37</v>
      </c>
      <c r="F517" s="2" t="s">
        <v>38</v>
      </c>
      <c r="G517" s="2" t="s">
        <v>20</v>
      </c>
      <c r="H517" s="44">
        <v>0.45</v>
      </c>
      <c r="I517" s="44">
        <f>ROUND(Table1[[#This Row],[Price per Unit]],2)</f>
        <v>0.45</v>
      </c>
      <c r="J517" s="4">
        <v>4000</v>
      </c>
      <c r="K517" s="5">
        <f t="shared" si="20"/>
        <v>1800</v>
      </c>
      <c r="L517" s="5">
        <f t="shared" si="21"/>
        <v>360</v>
      </c>
      <c r="M517" s="6">
        <v>0.2</v>
      </c>
      <c r="N517">
        <f t="shared" si="22"/>
        <v>2021</v>
      </c>
      <c r="O517">
        <f t="shared" si="23"/>
        <v>2</v>
      </c>
      <c r="P517" s="49" t="str">
        <f>TEXT(DATE(Table1[[#This Row],[Year]],Table1[[#This Row],[Month]],1),"mmm")</f>
        <v>Feb</v>
      </c>
    </row>
    <row r="518" spans="1:16" ht="15.75" customHeight="1">
      <c r="A518" s="2" t="s">
        <v>25</v>
      </c>
      <c r="B518" s="2">
        <v>1128299</v>
      </c>
      <c r="C518" s="3">
        <v>44269</v>
      </c>
      <c r="D518" s="2" t="s">
        <v>26</v>
      </c>
      <c r="E518" s="2" t="s">
        <v>37</v>
      </c>
      <c r="F518" s="2" t="s">
        <v>38</v>
      </c>
      <c r="G518" s="2" t="s">
        <v>15</v>
      </c>
      <c r="H518" s="44">
        <v>0.45</v>
      </c>
      <c r="I518" s="44">
        <f>ROUND(Table1[[#This Row],[Price per Unit]],2)</f>
        <v>0.45</v>
      </c>
      <c r="J518" s="4">
        <v>5500</v>
      </c>
      <c r="K518" s="5">
        <f t="shared" si="20"/>
        <v>2475</v>
      </c>
      <c r="L518" s="5">
        <f t="shared" si="21"/>
        <v>990</v>
      </c>
      <c r="M518" s="6">
        <v>0.4</v>
      </c>
      <c r="N518">
        <f t="shared" si="22"/>
        <v>2021</v>
      </c>
      <c r="O518">
        <f t="shared" si="23"/>
        <v>3</v>
      </c>
      <c r="P518" s="49" t="str">
        <f>TEXT(DATE(Table1[[#This Row],[Year]],Table1[[#This Row],[Month]],1),"mmm")</f>
        <v>Mar</v>
      </c>
    </row>
    <row r="519" spans="1:16" ht="15.75" customHeight="1">
      <c r="A519" s="2" t="s">
        <v>25</v>
      </c>
      <c r="B519" s="2">
        <v>1128299</v>
      </c>
      <c r="C519" s="3">
        <v>44269</v>
      </c>
      <c r="D519" s="2" t="s">
        <v>26</v>
      </c>
      <c r="E519" s="2" t="s">
        <v>37</v>
      </c>
      <c r="F519" s="2" t="s">
        <v>38</v>
      </c>
      <c r="G519" s="2" t="s">
        <v>16</v>
      </c>
      <c r="H519" s="44">
        <v>0.54999999999999993</v>
      </c>
      <c r="I519" s="44">
        <f>ROUND(Table1[[#This Row],[Price per Unit]],2)</f>
        <v>0.55000000000000004</v>
      </c>
      <c r="J519" s="4">
        <v>4000</v>
      </c>
      <c r="K519" s="5">
        <f t="shared" si="20"/>
        <v>2199.9999999999995</v>
      </c>
      <c r="L519" s="5">
        <f t="shared" si="21"/>
        <v>549.99999999999989</v>
      </c>
      <c r="M519" s="6">
        <v>0.25</v>
      </c>
      <c r="N519">
        <f t="shared" si="22"/>
        <v>2021</v>
      </c>
      <c r="O519">
        <f t="shared" si="23"/>
        <v>3</v>
      </c>
      <c r="P519" s="49" t="str">
        <f>TEXT(DATE(Table1[[#This Row],[Year]],Table1[[#This Row],[Month]],1),"mmm")</f>
        <v>Mar</v>
      </c>
    </row>
    <row r="520" spans="1:16" ht="15.75" customHeight="1">
      <c r="A520" s="2" t="s">
        <v>25</v>
      </c>
      <c r="B520" s="2">
        <v>1128299</v>
      </c>
      <c r="C520" s="3">
        <v>44269</v>
      </c>
      <c r="D520" s="2" t="s">
        <v>26</v>
      </c>
      <c r="E520" s="2" t="s">
        <v>37</v>
      </c>
      <c r="F520" s="2" t="s">
        <v>38</v>
      </c>
      <c r="G520" s="2" t="s">
        <v>17</v>
      </c>
      <c r="H520" s="44">
        <v>0.54999999999999993</v>
      </c>
      <c r="I520" s="44">
        <f>ROUND(Table1[[#This Row],[Price per Unit]],2)</f>
        <v>0.55000000000000004</v>
      </c>
      <c r="J520" s="4">
        <v>4000</v>
      </c>
      <c r="K520" s="5">
        <f t="shared" si="20"/>
        <v>2199.9999999999995</v>
      </c>
      <c r="L520" s="5">
        <f t="shared" si="21"/>
        <v>879.99999999999989</v>
      </c>
      <c r="M520" s="6">
        <v>0.4</v>
      </c>
      <c r="N520">
        <f t="shared" si="22"/>
        <v>2021</v>
      </c>
      <c r="O520">
        <f t="shared" si="23"/>
        <v>3</v>
      </c>
      <c r="P520" s="49" t="str">
        <f>TEXT(DATE(Table1[[#This Row],[Year]],Table1[[#This Row],[Month]],1),"mmm")</f>
        <v>Mar</v>
      </c>
    </row>
    <row r="521" spans="1:16" ht="15.75" customHeight="1">
      <c r="A521" s="2" t="s">
        <v>25</v>
      </c>
      <c r="B521" s="2">
        <v>1128299</v>
      </c>
      <c r="C521" s="3">
        <v>44269</v>
      </c>
      <c r="D521" s="2" t="s">
        <v>26</v>
      </c>
      <c r="E521" s="2" t="s">
        <v>37</v>
      </c>
      <c r="F521" s="2" t="s">
        <v>38</v>
      </c>
      <c r="G521" s="2" t="s">
        <v>18</v>
      </c>
      <c r="H521" s="44">
        <v>0.54999999999999993</v>
      </c>
      <c r="I521" s="44">
        <f>ROUND(Table1[[#This Row],[Price per Unit]],2)</f>
        <v>0.55000000000000004</v>
      </c>
      <c r="J521" s="4">
        <v>3000</v>
      </c>
      <c r="K521" s="5">
        <f t="shared" si="20"/>
        <v>1649.9999999999998</v>
      </c>
      <c r="L521" s="5">
        <f t="shared" si="21"/>
        <v>577.49999999999989</v>
      </c>
      <c r="M521" s="6">
        <v>0.35</v>
      </c>
      <c r="N521">
        <f t="shared" si="22"/>
        <v>2021</v>
      </c>
      <c r="O521">
        <f t="shared" si="23"/>
        <v>3</v>
      </c>
      <c r="P521" s="49" t="str">
        <f>TEXT(DATE(Table1[[#This Row],[Year]],Table1[[#This Row],[Month]],1),"mmm")</f>
        <v>Mar</v>
      </c>
    </row>
    <row r="522" spans="1:16" ht="15.75" customHeight="1">
      <c r="A522" s="2" t="s">
        <v>25</v>
      </c>
      <c r="B522" s="2">
        <v>1128299</v>
      </c>
      <c r="C522" s="3">
        <v>44269</v>
      </c>
      <c r="D522" s="2" t="s">
        <v>26</v>
      </c>
      <c r="E522" s="2" t="s">
        <v>37</v>
      </c>
      <c r="F522" s="2" t="s">
        <v>38</v>
      </c>
      <c r="G522" s="2" t="s">
        <v>19</v>
      </c>
      <c r="H522" s="44">
        <v>0.6</v>
      </c>
      <c r="I522" s="44">
        <f>ROUND(Table1[[#This Row],[Price per Unit]],2)</f>
        <v>0.6</v>
      </c>
      <c r="J522" s="4">
        <v>1750</v>
      </c>
      <c r="K522" s="5">
        <f t="shared" si="20"/>
        <v>1050</v>
      </c>
      <c r="L522" s="5">
        <f t="shared" si="21"/>
        <v>577.5</v>
      </c>
      <c r="M522" s="6">
        <v>0.55000000000000004</v>
      </c>
      <c r="N522">
        <f t="shared" si="22"/>
        <v>2021</v>
      </c>
      <c r="O522">
        <f t="shared" si="23"/>
        <v>3</v>
      </c>
      <c r="P522" s="49" t="str">
        <f>TEXT(DATE(Table1[[#This Row],[Year]],Table1[[#This Row],[Month]],1),"mmm")</f>
        <v>Mar</v>
      </c>
    </row>
    <row r="523" spans="1:16" ht="15.75" customHeight="1">
      <c r="A523" s="2" t="s">
        <v>25</v>
      </c>
      <c r="B523" s="2">
        <v>1128299</v>
      </c>
      <c r="C523" s="3">
        <v>44269</v>
      </c>
      <c r="D523" s="2" t="s">
        <v>26</v>
      </c>
      <c r="E523" s="2" t="s">
        <v>37</v>
      </c>
      <c r="F523" s="2" t="s">
        <v>38</v>
      </c>
      <c r="G523" s="2" t="s">
        <v>20</v>
      </c>
      <c r="H523" s="44">
        <v>0.54999999999999993</v>
      </c>
      <c r="I523" s="44">
        <f>ROUND(Table1[[#This Row],[Price per Unit]],2)</f>
        <v>0.55000000000000004</v>
      </c>
      <c r="J523" s="4">
        <v>3750</v>
      </c>
      <c r="K523" s="5">
        <f t="shared" si="20"/>
        <v>2062.4999999999995</v>
      </c>
      <c r="L523" s="5">
        <f t="shared" si="21"/>
        <v>412.49999999999994</v>
      </c>
      <c r="M523" s="6">
        <v>0.2</v>
      </c>
      <c r="N523">
        <f t="shared" si="22"/>
        <v>2021</v>
      </c>
      <c r="O523">
        <f t="shared" si="23"/>
        <v>3</v>
      </c>
      <c r="P523" s="49" t="str">
        <f>TEXT(DATE(Table1[[#This Row],[Year]],Table1[[#This Row],[Month]],1),"mmm")</f>
        <v>Mar</v>
      </c>
    </row>
    <row r="524" spans="1:16" ht="15.75" customHeight="1">
      <c r="A524" s="2" t="s">
        <v>25</v>
      </c>
      <c r="B524" s="2">
        <v>1128299</v>
      </c>
      <c r="C524" s="3">
        <v>44301</v>
      </c>
      <c r="D524" s="2" t="s">
        <v>26</v>
      </c>
      <c r="E524" s="2" t="s">
        <v>37</v>
      </c>
      <c r="F524" s="2" t="s">
        <v>38</v>
      </c>
      <c r="G524" s="2" t="s">
        <v>15</v>
      </c>
      <c r="H524" s="44">
        <v>0.6</v>
      </c>
      <c r="I524" s="44">
        <f>ROUND(Table1[[#This Row],[Price per Unit]],2)</f>
        <v>0.6</v>
      </c>
      <c r="J524" s="4">
        <v>5500</v>
      </c>
      <c r="K524" s="5">
        <f t="shared" si="20"/>
        <v>3300</v>
      </c>
      <c r="L524" s="5">
        <f t="shared" si="21"/>
        <v>1320</v>
      </c>
      <c r="M524" s="6">
        <v>0.4</v>
      </c>
      <c r="N524">
        <f t="shared" si="22"/>
        <v>2021</v>
      </c>
      <c r="O524">
        <f t="shared" si="23"/>
        <v>4</v>
      </c>
      <c r="P524" s="49" t="str">
        <f>TEXT(DATE(Table1[[#This Row],[Year]],Table1[[#This Row],[Month]],1),"mmm")</f>
        <v>Apr</v>
      </c>
    </row>
    <row r="525" spans="1:16" ht="15.75" customHeight="1">
      <c r="A525" s="2" t="s">
        <v>25</v>
      </c>
      <c r="B525" s="2">
        <v>1128299</v>
      </c>
      <c r="C525" s="3">
        <v>44301</v>
      </c>
      <c r="D525" s="2" t="s">
        <v>26</v>
      </c>
      <c r="E525" s="2" t="s">
        <v>37</v>
      </c>
      <c r="F525" s="2" t="s">
        <v>38</v>
      </c>
      <c r="G525" s="2" t="s">
        <v>16</v>
      </c>
      <c r="H525" s="44">
        <v>0.65</v>
      </c>
      <c r="I525" s="44">
        <f>ROUND(Table1[[#This Row],[Price per Unit]],2)</f>
        <v>0.65</v>
      </c>
      <c r="J525" s="4">
        <v>3500</v>
      </c>
      <c r="K525" s="5">
        <f t="shared" si="20"/>
        <v>2275</v>
      </c>
      <c r="L525" s="5">
        <f t="shared" si="21"/>
        <v>568.75</v>
      </c>
      <c r="M525" s="6">
        <v>0.25</v>
      </c>
      <c r="N525">
        <f t="shared" si="22"/>
        <v>2021</v>
      </c>
      <c r="O525">
        <f t="shared" si="23"/>
        <v>4</v>
      </c>
      <c r="P525" s="49" t="str">
        <f>TEXT(DATE(Table1[[#This Row],[Year]],Table1[[#This Row],[Month]],1),"mmm")</f>
        <v>Apr</v>
      </c>
    </row>
    <row r="526" spans="1:16" ht="15.75" customHeight="1">
      <c r="A526" s="2" t="s">
        <v>25</v>
      </c>
      <c r="B526" s="2">
        <v>1128299</v>
      </c>
      <c r="C526" s="3">
        <v>44301</v>
      </c>
      <c r="D526" s="2" t="s">
        <v>26</v>
      </c>
      <c r="E526" s="2" t="s">
        <v>37</v>
      </c>
      <c r="F526" s="2" t="s">
        <v>38</v>
      </c>
      <c r="G526" s="2" t="s">
        <v>17</v>
      </c>
      <c r="H526" s="44">
        <v>0.65</v>
      </c>
      <c r="I526" s="44">
        <f>ROUND(Table1[[#This Row],[Price per Unit]],2)</f>
        <v>0.65</v>
      </c>
      <c r="J526" s="4">
        <v>4000</v>
      </c>
      <c r="K526" s="5">
        <f t="shared" si="20"/>
        <v>2600</v>
      </c>
      <c r="L526" s="5">
        <f t="shared" si="21"/>
        <v>1040</v>
      </c>
      <c r="M526" s="6">
        <v>0.4</v>
      </c>
      <c r="N526">
        <f t="shared" si="22"/>
        <v>2021</v>
      </c>
      <c r="O526">
        <f t="shared" si="23"/>
        <v>4</v>
      </c>
      <c r="P526" s="49" t="str">
        <f>TEXT(DATE(Table1[[#This Row],[Year]],Table1[[#This Row],[Month]],1),"mmm")</f>
        <v>Apr</v>
      </c>
    </row>
    <row r="527" spans="1:16" ht="15.75" customHeight="1">
      <c r="A527" s="2" t="s">
        <v>25</v>
      </c>
      <c r="B527" s="2">
        <v>1128299</v>
      </c>
      <c r="C527" s="3">
        <v>44301</v>
      </c>
      <c r="D527" s="2" t="s">
        <v>26</v>
      </c>
      <c r="E527" s="2" t="s">
        <v>37</v>
      </c>
      <c r="F527" s="2" t="s">
        <v>38</v>
      </c>
      <c r="G527" s="2" t="s">
        <v>18</v>
      </c>
      <c r="H527" s="44">
        <v>0.6</v>
      </c>
      <c r="I527" s="44">
        <f>ROUND(Table1[[#This Row],[Price per Unit]],2)</f>
        <v>0.6</v>
      </c>
      <c r="J527" s="4">
        <v>3000</v>
      </c>
      <c r="K527" s="5">
        <f t="shared" si="20"/>
        <v>1800</v>
      </c>
      <c r="L527" s="5">
        <f t="shared" si="21"/>
        <v>630</v>
      </c>
      <c r="M527" s="6">
        <v>0.35</v>
      </c>
      <c r="N527">
        <f t="shared" si="22"/>
        <v>2021</v>
      </c>
      <c r="O527">
        <f t="shared" si="23"/>
        <v>4</v>
      </c>
      <c r="P527" s="49" t="str">
        <f>TEXT(DATE(Table1[[#This Row],[Year]],Table1[[#This Row],[Month]],1),"mmm")</f>
        <v>Apr</v>
      </c>
    </row>
    <row r="528" spans="1:16" ht="15.75" customHeight="1">
      <c r="A528" s="2" t="s">
        <v>25</v>
      </c>
      <c r="B528" s="2">
        <v>1128299</v>
      </c>
      <c r="C528" s="3">
        <v>44301</v>
      </c>
      <c r="D528" s="2" t="s">
        <v>26</v>
      </c>
      <c r="E528" s="2" t="s">
        <v>37</v>
      </c>
      <c r="F528" s="2" t="s">
        <v>38</v>
      </c>
      <c r="G528" s="2" t="s">
        <v>19</v>
      </c>
      <c r="H528" s="44">
        <v>0.65</v>
      </c>
      <c r="I528" s="44">
        <f>ROUND(Table1[[#This Row],[Price per Unit]],2)</f>
        <v>0.65</v>
      </c>
      <c r="J528" s="4">
        <v>2000</v>
      </c>
      <c r="K528" s="5">
        <f t="shared" si="20"/>
        <v>1300</v>
      </c>
      <c r="L528" s="5">
        <f t="shared" si="21"/>
        <v>715.00000000000011</v>
      </c>
      <c r="M528" s="6">
        <v>0.55000000000000004</v>
      </c>
      <c r="N528">
        <f t="shared" si="22"/>
        <v>2021</v>
      </c>
      <c r="O528">
        <f t="shared" si="23"/>
        <v>4</v>
      </c>
      <c r="P528" s="49" t="str">
        <f>TEXT(DATE(Table1[[#This Row],[Year]],Table1[[#This Row],[Month]],1),"mmm")</f>
        <v>Apr</v>
      </c>
    </row>
    <row r="529" spans="1:16" ht="15.75" customHeight="1">
      <c r="A529" s="2" t="s">
        <v>25</v>
      </c>
      <c r="B529" s="2">
        <v>1128299</v>
      </c>
      <c r="C529" s="3">
        <v>44301</v>
      </c>
      <c r="D529" s="2" t="s">
        <v>26</v>
      </c>
      <c r="E529" s="2" t="s">
        <v>37</v>
      </c>
      <c r="F529" s="2" t="s">
        <v>38</v>
      </c>
      <c r="G529" s="2" t="s">
        <v>20</v>
      </c>
      <c r="H529" s="44">
        <v>0.8</v>
      </c>
      <c r="I529" s="44">
        <f>ROUND(Table1[[#This Row],[Price per Unit]],2)</f>
        <v>0.8</v>
      </c>
      <c r="J529" s="4">
        <v>3500</v>
      </c>
      <c r="K529" s="5">
        <f t="shared" si="20"/>
        <v>2800</v>
      </c>
      <c r="L529" s="5">
        <f t="shared" si="21"/>
        <v>560</v>
      </c>
      <c r="M529" s="6">
        <v>0.2</v>
      </c>
      <c r="N529">
        <f t="shared" si="22"/>
        <v>2021</v>
      </c>
      <c r="O529">
        <f t="shared" si="23"/>
        <v>4</v>
      </c>
      <c r="P529" s="49" t="str">
        <f>TEXT(DATE(Table1[[#This Row],[Year]],Table1[[#This Row],[Month]],1),"mmm")</f>
        <v>Apr</v>
      </c>
    </row>
    <row r="530" spans="1:16" ht="15.75" customHeight="1">
      <c r="A530" s="2" t="s">
        <v>25</v>
      </c>
      <c r="B530" s="2">
        <v>1128299</v>
      </c>
      <c r="C530" s="3">
        <v>44332</v>
      </c>
      <c r="D530" s="2" t="s">
        <v>26</v>
      </c>
      <c r="E530" s="2" t="s">
        <v>37</v>
      </c>
      <c r="F530" s="2" t="s">
        <v>38</v>
      </c>
      <c r="G530" s="2" t="s">
        <v>15</v>
      </c>
      <c r="H530" s="44">
        <v>0.6</v>
      </c>
      <c r="I530" s="44">
        <f>ROUND(Table1[[#This Row],[Price per Unit]],2)</f>
        <v>0.6</v>
      </c>
      <c r="J530" s="4">
        <v>5500</v>
      </c>
      <c r="K530" s="5">
        <f t="shared" si="20"/>
        <v>3300</v>
      </c>
      <c r="L530" s="5">
        <f t="shared" si="21"/>
        <v>1485</v>
      </c>
      <c r="M530" s="6">
        <v>0.45</v>
      </c>
      <c r="N530">
        <f t="shared" si="22"/>
        <v>2021</v>
      </c>
      <c r="O530">
        <f t="shared" si="23"/>
        <v>5</v>
      </c>
      <c r="P530" s="49" t="str">
        <f>TEXT(DATE(Table1[[#This Row],[Year]],Table1[[#This Row],[Month]],1),"mmm")</f>
        <v>May</v>
      </c>
    </row>
    <row r="531" spans="1:16" ht="15.75" customHeight="1">
      <c r="A531" s="2" t="s">
        <v>25</v>
      </c>
      <c r="B531" s="2">
        <v>1128299</v>
      </c>
      <c r="C531" s="3">
        <v>44332</v>
      </c>
      <c r="D531" s="2" t="s">
        <v>26</v>
      </c>
      <c r="E531" s="2" t="s">
        <v>37</v>
      </c>
      <c r="F531" s="2" t="s">
        <v>38</v>
      </c>
      <c r="G531" s="2" t="s">
        <v>16</v>
      </c>
      <c r="H531" s="44">
        <v>0.65</v>
      </c>
      <c r="I531" s="44">
        <f>ROUND(Table1[[#This Row],[Price per Unit]],2)</f>
        <v>0.65</v>
      </c>
      <c r="J531" s="4">
        <v>4000</v>
      </c>
      <c r="K531" s="5">
        <f t="shared" si="20"/>
        <v>2600</v>
      </c>
      <c r="L531" s="5">
        <f t="shared" si="21"/>
        <v>780</v>
      </c>
      <c r="M531" s="6">
        <v>0.3</v>
      </c>
      <c r="N531">
        <f t="shared" si="22"/>
        <v>2021</v>
      </c>
      <c r="O531">
        <f t="shared" si="23"/>
        <v>5</v>
      </c>
      <c r="P531" s="49" t="str">
        <f>TEXT(DATE(Table1[[#This Row],[Year]],Table1[[#This Row],[Month]],1),"mmm")</f>
        <v>May</v>
      </c>
    </row>
    <row r="532" spans="1:16" ht="15.75" customHeight="1">
      <c r="A532" s="2" t="s">
        <v>25</v>
      </c>
      <c r="B532" s="2">
        <v>1128299</v>
      </c>
      <c r="C532" s="3">
        <v>44332</v>
      </c>
      <c r="D532" s="2" t="s">
        <v>26</v>
      </c>
      <c r="E532" s="2" t="s">
        <v>37</v>
      </c>
      <c r="F532" s="2" t="s">
        <v>38</v>
      </c>
      <c r="G532" s="2" t="s">
        <v>17</v>
      </c>
      <c r="H532" s="44">
        <v>0.65</v>
      </c>
      <c r="I532" s="44">
        <f>ROUND(Table1[[#This Row],[Price per Unit]],2)</f>
        <v>0.65</v>
      </c>
      <c r="J532" s="4">
        <v>4000</v>
      </c>
      <c r="K532" s="5">
        <f t="shared" si="20"/>
        <v>2600</v>
      </c>
      <c r="L532" s="5">
        <f t="shared" si="21"/>
        <v>1170</v>
      </c>
      <c r="M532" s="6">
        <v>0.45</v>
      </c>
      <c r="N532">
        <f t="shared" si="22"/>
        <v>2021</v>
      </c>
      <c r="O532">
        <f t="shared" si="23"/>
        <v>5</v>
      </c>
      <c r="P532" s="49" t="str">
        <f>TEXT(DATE(Table1[[#This Row],[Year]],Table1[[#This Row],[Month]],1),"mmm")</f>
        <v>May</v>
      </c>
    </row>
    <row r="533" spans="1:16" ht="15.75" customHeight="1">
      <c r="A533" s="2" t="s">
        <v>25</v>
      </c>
      <c r="B533" s="2">
        <v>1128299</v>
      </c>
      <c r="C533" s="3">
        <v>44332</v>
      </c>
      <c r="D533" s="2" t="s">
        <v>26</v>
      </c>
      <c r="E533" s="2" t="s">
        <v>37</v>
      </c>
      <c r="F533" s="2" t="s">
        <v>38</v>
      </c>
      <c r="G533" s="2" t="s">
        <v>18</v>
      </c>
      <c r="H533" s="44">
        <v>0.6</v>
      </c>
      <c r="I533" s="44">
        <f>ROUND(Table1[[#This Row],[Price per Unit]],2)</f>
        <v>0.6</v>
      </c>
      <c r="J533" s="4">
        <v>3000</v>
      </c>
      <c r="K533" s="5">
        <f t="shared" si="20"/>
        <v>1800</v>
      </c>
      <c r="L533" s="5">
        <f t="shared" si="21"/>
        <v>719.99999999999989</v>
      </c>
      <c r="M533" s="6">
        <v>0.39999999999999997</v>
      </c>
      <c r="N533">
        <f t="shared" si="22"/>
        <v>2021</v>
      </c>
      <c r="O533">
        <f t="shared" si="23"/>
        <v>5</v>
      </c>
      <c r="P533" s="49" t="str">
        <f>TEXT(DATE(Table1[[#This Row],[Year]],Table1[[#This Row],[Month]],1),"mmm")</f>
        <v>May</v>
      </c>
    </row>
    <row r="534" spans="1:16" ht="15.75" customHeight="1">
      <c r="A534" s="2" t="s">
        <v>25</v>
      </c>
      <c r="B534" s="2">
        <v>1128299</v>
      </c>
      <c r="C534" s="3">
        <v>44332</v>
      </c>
      <c r="D534" s="2" t="s">
        <v>26</v>
      </c>
      <c r="E534" s="2" t="s">
        <v>37</v>
      </c>
      <c r="F534" s="2" t="s">
        <v>38</v>
      </c>
      <c r="G534" s="2" t="s">
        <v>19</v>
      </c>
      <c r="H534" s="44">
        <v>0.65</v>
      </c>
      <c r="I534" s="44">
        <f>ROUND(Table1[[#This Row],[Price per Unit]],2)</f>
        <v>0.65</v>
      </c>
      <c r="J534" s="4">
        <v>2000</v>
      </c>
      <c r="K534" s="5">
        <f t="shared" si="20"/>
        <v>1300</v>
      </c>
      <c r="L534" s="5">
        <f t="shared" si="21"/>
        <v>780.00000000000011</v>
      </c>
      <c r="M534" s="6">
        <v>0.60000000000000009</v>
      </c>
      <c r="N534">
        <f t="shared" si="22"/>
        <v>2021</v>
      </c>
      <c r="O534">
        <f t="shared" si="23"/>
        <v>5</v>
      </c>
      <c r="P534" s="49" t="str">
        <f>TEXT(DATE(Table1[[#This Row],[Year]],Table1[[#This Row],[Month]],1),"mmm")</f>
        <v>May</v>
      </c>
    </row>
    <row r="535" spans="1:16" ht="15.75" customHeight="1">
      <c r="A535" s="2" t="s">
        <v>25</v>
      </c>
      <c r="B535" s="2">
        <v>1128299</v>
      </c>
      <c r="C535" s="3">
        <v>44332</v>
      </c>
      <c r="D535" s="2" t="s">
        <v>26</v>
      </c>
      <c r="E535" s="2" t="s">
        <v>37</v>
      </c>
      <c r="F535" s="2" t="s">
        <v>38</v>
      </c>
      <c r="G535" s="2" t="s">
        <v>20</v>
      </c>
      <c r="H535" s="44">
        <v>0.8</v>
      </c>
      <c r="I535" s="44">
        <f>ROUND(Table1[[#This Row],[Price per Unit]],2)</f>
        <v>0.8</v>
      </c>
      <c r="J535" s="4">
        <v>4500</v>
      </c>
      <c r="K535" s="5">
        <f t="shared" si="20"/>
        <v>3600</v>
      </c>
      <c r="L535" s="5">
        <f t="shared" si="21"/>
        <v>900</v>
      </c>
      <c r="M535" s="6">
        <v>0.25</v>
      </c>
      <c r="N535">
        <f t="shared" si="22"/>
        <v>2021</v>
      </c>
      <c r="O535">
        <f t="shared" si="23"/>
        <v>5</v>
      </c>
      <c r="P535" s="49" t="str">
        <f>TEXT(DATE(Table1[[#This Row],[Year]],Table1[[#This Row],[Month]],1),"mmm")</f>
        <v>May</v>
      </c>
    </row>
    <row r="536" spans="1:16" ht="15.75" customHeight="1">
      <c r="A536" s="2" t="s">
        <v>25</v>
      </c>
      <c r="B536" s="2">
        <v>1128299</v>
      </c>
      <c r="C536" s="3">
        <v>44362</v>
      </c>
      <c r="D536" s="2" t="s">
        <v>26</v>
      </c>
      <c r="E536" s="2" t="s">
        <v>37</v>
      </c>
      <c r="F536" s="2" t="s">
        <v>38</v>
      </c>
      <c r="G536" s="2" t="s">
        <v>15</v>
      </c>
      <c r="H536" s="44">
        <v>0.6</v>
      </c>
      <c r="I536" s="44">
        <f>ROUND(Table1[[#This Row],[Price per Unit]],2)</f>
        <v>0.6</v>
      </c>
      <c r="J536" s="4">
        <v>7000</v>
      </c>
      <c r="K536" s="5">
        <f t="shared" si="20"/>
        <v>4200</v>
      </c>
      <c r="L536" s="5">
        <f t="shared" si="21"/>
        <v>1890</v>
      </c>
      <c r="M536" s="6">
        <v>0.45</v>
      </c>
      <c r="N536">
        <f t="shared" si="22"/>
        <v>2021</v>
      </c>
      <c r="O536">
        <f t="shared" si="23"/>
        <v>6</v>
      </c>
      <c r="P536" s="49" t="str">
        <f>TEXT(DATE(Table1[[#This Row],[Year]],Table1[[#This Row],[Month]],1),"mmm")</f>
        <v>Jun</v>
      </c>
    </row>
    <row r="537" spans="1:16" ht="15.75" customHeight="1">
      <c r="A537" s="2" t="s">
        <v>25</v>
      </c>
      <c r="B537" s="2">
        <v>1128299</v>
      </c>
      <c r="C537" s="3">
        <v>44362</v>
      </c>
      <c r="D537" s="2" t="s">
        <v>26</v>
      </c>
      <c r="E537" s="2" t="s">
        <v>37</v>
      </c>
      <c r="F537" s="2" t="s">
        <v>38</v>
      </c>
      <c r="G537" s="2" t="s">
        <v>16</v>
      </c>
      <c r="H537" s="44">
        <v>0.65</v>
      </c>
      <c r="I537" s="44">
        <f>ROUND(Table1[[#This Row],[Price per Unit]],2)</f>
        <v>0.65</v>
      </c>
      <c r="J537" s="4">
        <v>5500</v>
      </c>
      <c r="K537" s="5">
        <f t="shared" si="20"/>
        <v>3575</v>
      </c>
      <c r="L537" s="5">
        <f t="shared" si="21"/>
        <v>1072.5</v>
      </c>
      <c r="M537" s="6">
        <v>0.3</v>
      </c>
      <c r="N537">
        <f t="shared" si="22"/>
        <v>2021</v>
      </c>
      <c r="O537">
        <f t="shared" si="23"/>
        <v>6</v>
      </c>
      <c r="P537" s="49" t="str">
        <f>TEXT(DATE(Table1[[#This Row],[Year]],Table1[[#This Row],[Month]],1),"mmm")</f>
        <v>Jun</v>
      </c>
    </row>
    <row r="538" spans="1:16" ht="15.75" customHeight="1">
      <c r="A538" s="2" t="s">
        <v>25</v>
      </c>
      <c r="B538" s="2">
        <v>1128299</v>
      </c>
      <c r="C538" s="3">
        <v>44362</v>
      </c>
      <c r="D538" s="2" t="s">
        <v>26</v>
      </c>
      <c r="E538" s="2" t="s">
        <v>37</v>
      </c>
      <c r="F538" s="2" t="s">
        <v>38</v>
      </c>
      <c r="G538" s="2" t="s">
        <v>17</v>
      </c>
      <c r="H538" s="44">
        <v>0.65</v>
      </c>
      <c r="I538" s="44">
        <f>ROUND(Table1[[#This Row],[Price per Unit]],2)</f>
        <v>0.65</v>
      </c>
      <c r="J538" s="4">
        <v>5500</v>
      </c>
      <c r="K538" s="5">
        <f t="shared" si="20"/>
        <v>3575</v>
      </c>
      <c r="L538" s="5">
        <f t="shared" si="21"/>
        <v>1608.75</v>
      </c>
      <c r="M538" s="6">
        <v>0.45</v>
      </c>
      <c r="N538">
        <f t="shared" si="22"/>
        <v>2021</v>
      </c>
      <c r="O538">
        <f t="shared" si="23"/>
        <v>6</v>
      </c>
      <c r="P538" s="49" t="str">
        <f>TEXT(DATE(Table1[[#This Row],[Year]],Table1[[#This Row],[Month]],1),"mmm")</f>
        <v>Jun</v>
      </c>
    </row>
    <row r="539" spans="1:16" ht="15.75" customHeight="1">
      <c r="A539" s="2" t="s">
        <v>25</v>
      </c>
      <c r="B539" s="2">
        <v>1128299</v>
      </c>
      <c r="C539" s="3">
        <v>44362</v>
      </c>
      <c r="D539" s="2" t="s">
        <v>26</v>
      </c>
      <c r="E539" s="2" t="s">
        <v>37</v>
      </c>
      <c r="F539" s="2" t="s">
        <v>38</v>
      </c>
      <c r="G539" s="2" t="s">
        <v>18</v>
      </c>
      <c r="H539" s="44">
        <v>0.6</v>
      </c>
      <c r="I539" s="44">
        <f>ROUND(Table1[[#This Row],[Price per Unit]],2)</f>
        <v>0.6</v>
      </c>
      <c r="J539" s="4">
        <v>4250</v>
      </c>
      <c r="K539" s="5">
        <f t="shared" si="20"/>
        <v>2550</v>
      </c>
      <c r="L539" s="5">
        <f t="shared" si="21"/>
        <v>1019.9999999999999</v>
      </c>
      <c r="M539" s="6">
        <v>0.39999999999999997</v>
      </c>
      <c r="N539">
        <f t="shared" si="22"/>
        <v>2021</v>
      </c>
      <c r="O539">
        <f t="shared" si="23"/>
        <v>6</v>
      </c>
      <c r="P539" s="49" t="str">
        <f>TEXT(DATE(Table1[[#This Row],[Year]],Table1[[#This Row],[Month]],1),"mmm")</f>
        <v>Jun</v>
      </c>
    </row>
    <row r="540" spans="1:16" ht="15.75" customHeight="1">
      <c r="A540" s="2" t="s">
        <v>25</v>
      </c>
      <c r="B540" s="2">
        <v>1128299</v>
      </c>
      <c r="C540" s="3">
        <v>44362</v>
      </c>
      <c r="D540" s="2" t="s">
        <v>26</v>
      </c>
      <c r="E540" s="2" t="s">
        <v>37</v>
      </c>
      <c r="F540" s="2" t="s">
        <v>38</v>
      </c>
      <c r="G540" s="2" t="s">
        <v>19</v>
      </c>
      <c r="H540" s="44">
        <v>0.65</v>
      </c>
      <c r="I540" s="44">
        <f>ROUND(Table1[[#This Row],[Price per Unit]],2)</f>
        <v>0.65</v>
      </c>
      <c r="J540" s="4">
        <v>3000</v>
      </c>
      <c r="K540" s="5">
        <f t="shared" si="20"/>
        <v>1950</v>
      </c>
      <c r="L540" s="5">
        <f t="shared" si="21"/>
        <v>1170.0000000000002</v>
      </c>
      <c r="M540" s="6">
        <v>0.60000000000000009</v>
      </c>
      <c r="N540">
        <f t="shared" si="22"/>
        <v>2021</v>
      </c>
      <c r="O540">
        <f t="shared" si="23"/>
        <v>6</v>
      </c>
      <c r="P540" s="49" t="str">
        <f>TEXT(DATE(Table1[[#This Row],[Year]],Table1[[#This Row],[Month]],1),"mmm")</f>
        <v>Jun</v>
      </c>
    </row>
    <row r="541" spans="1:16" ht="15.75" customHeight="1">
      <c r="A541" s="2" t="s">
        <v>25</v>
      </c>
      <c r="B541" s="2">
        <v>1128299</v>
      </c>
      <c r="C541" s="3">
        <v>44362</v>
      </c>
      <c r="D541" s="2" t="s">
        <v>26</v>
      </c>
      <c r="E541" s="2" t="s">
        <v>37</v>
      </c>
      <c r="F541" s="2" t="s">
        <v>38</v>
      </c>
      <c r="G541" s="2" t="s">
        <v>20</v>
      </c>
      <c r="H541" s="44">
        <v>0.8</v>
      </c>
      <c r="I541" s="44">
        <f>ROUND(Table1[[#This Row],[Price per Unit]],2)</f>
        <v>0.8</v>
      </c>
      <c r="J541" s="4">
        <v>6000</v>
      </c>
      <c r="K541" s="5">
        <f t="shared" si="20"/>
        <v>4800</v>
      </c>
      <c r="L541" s="5">
        <f t="shared" si="21"/>
        <v>1200</v>
      </c>
      <c r="M541" s="6">
        <v>0.25</v>
      </c>
      <c r="N541">
        <f t="shared" si="22"/>
        <v>2021</v>
      </c>
      <c r="O541">
        <f t="shared" si="23"/>
        <v>6</v>
      </c>
      <c r="P541" s="49" t="str">
        <f>TEXT(DATE(Table1[[#This Row],[Year]],Table1[[#This Row],[Month]],1),"mmm")</f>
        <v>Jun</v>
      </c>
    </row>
    <row r="542" spans="1:16" ht="15.75" customHeight="1">
      <c r="A542" s="2" t="s">
        <v>25</v>
      </c>
      <c r="B542" s="2">
        <v>1128299</v>
      </c>
      <c r="C542" s="3">
        <v>44391</v>
      </c>
      <c r="D542" s="2" t="s">
        <v>26</v>
      </c>
      <c r="E542" s="2" t="s">
        <v>37</v>
      </c>
      <c r="F542" s="2" t="s">
        <v>38</v>
      </c>
      <c r="G542" s="2" t="s">
        <v>15</v>
      </c>
      <c r="H542" s="44">
        <v>0.6</v>
      </c>
      <c r="I542" s="44">
        <f>ROUND(Table1[[#This Row],[Price per Unit]],2)</f>
        <v>0.6</v>
      </c>
      <c r="J542" s="4">
        <v>7500</v>
      </c>
      <c r="K542" s="5">
        <f t="shared" si="20"/>
        <v>4500</v>
      </c>
      <c r="L542" s="5">
        <f t="shared" si="21"/>
        <v>1800</v>
      </c>
      <c r="M542" s="6">
        <v>0.4</v>
      </c>
      <c r="N542">
        <f t="shared" si="22"/>
        <v>2021</v>
      </c>
      <c r="O542">
        <f t="shared" si="23"/>
        <v>7</v>
      </c>
      <c r="P542" s="49" t="str">
        <f>TEXT(DATE(Table1[[#This Row],[Year]],Table1[[#This Row],[Month]],1),"mmm")</f>
        <v>Jul</v>
      </c>
    </row>
    <row r="543" spans="1:16" ht="15.75" customHeight="1">
      <c r="A543" s="2" t="s">
        <v>25</v>
      </c>
      <c r="B543" s="2">
        <v>1128299</v>
      </c>
      <c r="C543" s="3">
        <v>44391</v>
      </c>
      <c r="D543" s="2" t="s">
        <v>26</v>
      </c>
      <c r="E543" s="2" t="s">
        <v>37</v>
      </c>
      <c r="F543" s="2" t="s">
        <v>38</v>
      </c>
      <c r="G543" s="2" t="s">
        <v>16</v>
      </c>
      <c r="H543" s="44">
        <v>0.65</v>
      </c>
      <c r="I543" s="44">
        <f>ROUND(Table1[[#This Row],[Price per Unit]],2)</f>
        <v>0.65</v>
      </c>
      <c r="J543" s="4">
        <v>6000</v>
      </c>
      <c r="K543" s="5">
        <f t="shared" si="20"/>
        <v>3900</v>
      </c>
      <c r="L543" s="5">
        <f t="shared" si="21"/>
        <v>975</v>
      </c>
      <c r="M543" s="6">
        <v>0.25</v>
      </c>
      <c r="N543">
        <f t="shared" si="22"/>
        <v>2021</v>
      </c>
      <c r="O543">
        <f t="shared" si="23"/>
        <v>7</v>
      </c>
      <c r="P543" s="49" t="str">
        <f>TEXT(DATE(Table1[[#This Row],[Year]],Table1[[#This Row],[Month]],1),"mmm")</f>
        <v>Jul</v>
      </c>
    </row>
    <row r="544" spans="1:16" ht="15.75" customHeight="1">
      <c r="A544" s="2" t="s">
        <v>25</v>
      </c>
      <c r="B544" s="2">
        <v>1128299</v>
      </c>
      <c r="C544" s="3">
        <v>44391</v>
      </c>
      <c r="D544" s="2" t="s">
        <v>26</v>
      </c>
      <c r="E544" s="2" t="s">
        <v>37</v>
      </c>
      <c r="F544" s="2" t="s">
        <v>38</v>
      </c>
      <c r="G544" s="2" t="s">
        <v>17</v>
      </c>
      <c r="H544" s="44">
        <v>0.65</v>
      </c>
      <c r="I544" s="44">
        <f>ROUND(Table1[[#This Row],[Price per Unit]],2)</f>
        <v>0.65</v>
      </c>
      <c r="J544" s="4">
        <v>5500</v>
      </c>
      <c r="K544" s="5">
        <f t="shared" si="20"/>
        <v>3575</v>
      </c>
      <c r="L544" s="5">
        <f t="shared" si="21"/>
        <v>1430</v>
      </c>
      <c r="M544" s="6">
        <v>0.4</v>
      </c>
      <c r="N544">
        <f t="shared" si="22"/>
        <v>2021</v>
      </c>
      <c r="O544">
        <f t="shared" si="23"/>
        <v>7</v>
      </c>
      <c r="P544" s="49" t="str">
        <f>TEXT(DATE(Table1[[#This Row],[Year]],Table1[[#This Row],[Month]],1),"mmm")</f>
        <v>Jul</v>
      </c>
    </row>
    <row r="545" spans="1:16" ht="15.75" customHeight="1">
      <c r="A545" s="2" t="s">
        <v>25</v>
      </c>
      <c r="B545" s="2">
        <v>1128299</v>
      </c>
      <c r="C545" s="3">
        <v>44391</v>
      </c>
      <c r="D545" s="2" t="s">
        <v>26</v>
      </c>
      <c r="E545" s="2" t="s">
        <v>37</v>
      </c>
      <c r="F545" s="2" t="s">
        <v>38</v>
      </c>
      <c r="G545" s="2" t="s">
        <v>18</v>
      </c>
      <c r="H545" s="44">
        <v>0.6</v>
      </c>
      <c r="I545" s="44">
        <f>ROUND(Table1[[#This Row],[Price per Unit]],2)</f>
        <v>0.6</v>
      </c>
      <c r="J545" s="4">
        <v>4500</v>
      </c>
      <c r="K545" s="5">
        <f t="shared" si="20"/>
        <v>2700</v>
      </c>
      <c r="L545" s="5">
        <f t="shared" si="21"/>
        <v>944.99999999999989</v>
      </c>
      <c r="M545" s="6">
        <v>0.35</v>
      </c>
      <c r="N545">
        <f t="shared" si="22"/>
        <v>2021</v>
      </c>
      <c r="O545">
        <f t="shared" si="23"/>
        <v>7</v>
      </c>
      <c r="P545" s="49" t="str">
        <f>TEXT(DATE(Table1[[#This Row],[Year]],Table1[[#This Row],[Month]],1),"mmm")</f>
        <v>Jul</v>
      </c>
    </row>
    <row r="546" spans="1:16" ht="15.75" customHeight="1">
      <c r="A546" s="2" t="s">
        <v>25</v>
      </c>
      <c r="B546" s="2">
        <v>1128299</v>
      </c>
      <c r="C546" s="3">
        <v>44391</v>
      </c>
      <c r="D546" s="2" t="s">
        <v>26</v>
      </c>
      <c r="E546" s="2" t="s">
        <v>37</v>
      </c>
      <c r="F546" s="2" t="s">
        <v>38</v>
      </c>
      <c r="G546" s="2" t="s">
        <v>19</v>
      </c>
      <c r="H546" s="44">
        <v>0.65</v>
      </c>
      <c r="I546" s="44">
        <f>ROUND(Table1[[#This Row],[Price per Unit]],2)</f>
        <v>0.65</v>
      </c>
      <c r="J546" s="4">
        <v>5000</v>
      </c>
      <c r="K546" s="5">
        <f t="shared" si="20"/>
        <v>3250</v>
      </c>
      <c r="L546" s="5">
        <f t="shared" si="21"/>
        <v>1787.5000000000002</v>
      </c>
      <c r="M546" s="6">
        <v>0.55000000000000004</v>
      </c>
      <c r="N546">
        <f t="shared" si="22"/>
        <v>2021</v>
      </c>
      <c r="O546">
        <f t="shared" si="23"/>
        <v>7</v>
      </c>
      <c r="P546" s="49" t="str">
        <f>TEXT(DATE(Table1[[#This Row],[Year]],Table1[[#This Row],[Month]],1),"mmm")</f>
        <v>Jul</v>
      </c>
    </row>
    <row r="547" spans="1:16" ht="15.75" customHeight="1">
      <c r="A547" s="2" t="s">
        <v>25</v>
      </c>
      <c r="B547" s="2">
        <v>1128299</v>
      </c>
      <c r="C547" s="3">
        <v>44391</v>
      </c>
      <c r="D547" s="2" t="s">
        <v>26</v>
      </c>
      <c r="E547" s="2" t="s">
        <v>37</v>
      </c>
      <c r="F547" s="2" t="s">
        <v>38</v>
      </c>
      <c r="G547" s="2" t="s">
        <v>20</v>
      </c>
      <c r="H547" s="44">
        <v>0.8</v>
      </c>
      <c r="I547" s="44">
        <f>ROUND(Table1[[#This Row],[Price per Unit]],2)</f>
        <v>0.8</v>
      </c>
      <c r="J547" s="4">
        <v>5000</v>
      </c>
      <c r="K547" s="5">
        <f t="shared" si="20"/>
        <v>4000</v>
      </c>
      <c r="L547" s="5">
        <f t="shared" si="21"/>
        <v>800</v>
      </c>
      <c r="M547" s="6">
        <v>0.2</v>
      </c>
      <c r="N547">
        <f t="shared" si="22"/>
        <v>2021</v>
      </c>
      <c r="O547">
        <f t="shared" si="23"/>
        <v>7</v>
      </c>
      <c r="P547" s="49" t="str">
        <f>TEXT(DATE(Table1[[#This Row],[Year]],Table1[[#This Row],[Month]],1),"mmm")</f>
        <v>Jul</v>
      </c>
    </row>
    <row r="548" spans="1:16" ht="15.75" customHeight="1">
      <c r="A548" s="2" t="s">
        <v>25</v>
      </c>
      <c r="B548" s="2">
        <v>1128299</v>
      </c>
      <c r="C548" s="3">
        <v>44423</v>
      </c>
      <c r="D548" s="2" t="s">
        <v>26</v>
      </c>
      <c r="E548" s="2" t="s">
        <v>37</v>
      </c>
      <c r="F548" s="2" t="s">
        <v>38</v>
      </c>
      <c r="G548" s="2" t="s">
        <v>15</v>
      </c>
      <c r="H548" s="44">
        <v>0.65</v>
      </c>
      <c r="I548" s="44">
        <f>ROUND(Table1[[#This Row],[Price per Unit]],2)</f>
        <v>0.65</v>
      </c>
      <c r="J548" s="4">
        <v>7000</v>
      </c>
      <c r="K548" s="5">
        <f t="shared" si="20"/>
        <v>4550</v>
      </c>
      <c r="L548" s="5">
        <f t="shared" si="21"/>
        <v>1820</v>
      </c>
      <c r="M548" s="6">
        <v>0.4</v>
      </c>
      <c r="N548">
        <f t="shared" si="22"/>
        <v>2021</v>
      </c>
      <c r="O548">
        <f t="shared" si="23"/>
        <v>8</v>
      </c>
      <c r="P548" s="49" t="str">
        <f>TEXT(DATE(Table1[[#This Row],[Year]],Table1[[#This Row],[Month]],1),"mmm")</f>
        <v>Aug</v>
      </c>
    </row>
    <row r="549" spans="1:16" ht="15.75" customHeight="1">
      <c r="A549" s="2" t="s">
        <v>25</v>
      </c>
      <c r="B549" s="2">
        <v>1128299</v>
      </c>
      <c r="C549" s="3">
        <v>44423</v>
      </c>
      <c r="D549" s="2" t="s">
        <v>26</v>
      </c>
      <c r="E549" s="2" t="s">
        <v>37</v>
      </c>
      <c r="F549" s="2" t="s">
        <v>38</v>
      </c>
      <c r="G549" s="2" t="s">
        <v>16</v>
      </c>
      <c r="H549" s="44">
        <v>0.70000000000000007</v>
      </c>
      <c r="I549" s="44">
        <f>ROUND(Table1[[#This Row],[Price per Unit]],2)</f>
        <v>0.7</v>
      </c>
      <c r="J549" s="4">
        <v>6500</v>
      </c>
      <c r="K549" s="5">
        <f t="shared" si="20"/>
        <v>4550</v>
      </c>
      <c r="L549" s="5">
        <f t="shared" si="21"/>
        <v>1137.5</v>
      </c>
      <c r="M549" s="6">
        <v>0.25</v>
      </c>
      <c r="N549">
        <f t="shared" si="22"/>
        <v>2021</v>
      </c>
      <c r="O549">
        <f t="shared" si="23"/>
        <v>8</v>
      </c>
      <c r="P549" s="49" t="str">
        <f>TEXT(DATE(Table1[[#This Row],[Year]],Table1[[#This Row],[Month]],1),"mmm")</f>
        <v>Aug</v>
      </c>
    </row>
    <row r="550" spans="1:16" ht="15.75" customHeight="1">
      <c r="A550" s="2" t="s">
        <v>25</v>
      </c>
      <c r="B550" s="2">
        <v>1128299</v>
      </c>
      <c r="C550" s="3">
        <v>44423</v>
      </c>
      <c r="D550" s="2" t="s">
        <v>26</v>
      </c>
      <c r="E550" s="2" t="s">
        <v>37</v>
      </c>
      <c r="F550" s="2" t="s">
        <v>38</v>
      </c>
      <c r="G550" s="2" t="s">
        <v>17</v>
      </c>
      <c r="H550" s="44">
        <v>0.65</v>
      </c>
      <c r="I550" s="44">
        <f>ROUND(Table1[[#This Row],[Price per Unit]],2)</f>
        <v>0.65</v>
      </c>
      <c r="J550" s="4">
        <v>5250</v>
      </c>
      <c r="K550" s="5">
        <f t="shared" si="20"/>
        <v>3412.5</v>
      </c>
      <c r="L550" s="5">
        <f t="shared" si="21"/>
        <v>1365</v>
      </c>
      <c r="M550" s="6">
        <v>0.4</v>
      </c>
      <c r="N550">
        <f t="shared" si="22"/>
        <v>2021</v>
      </c>
      <c r="O550">
        <f t="shared" si="23"/>
        <v>8</v>
      </c>
      <c r="P550" s="49" t="str">
        <f>TEXT(DATE(Table1[[#This Row],[Year]],Table1[[#This Row],[Month]],1),"mmm")</f>
        <v>Aug</v>
      </c>
    </row>
    <row r="551" spans="1:16" ht="15.75" customHeight="1">
      <c r="A551" s="2" t="s">
        <v>25</v>
      </c>
      <c r="B551" s="2">
        <v>1128299</v>
      </c>
      <c r="C551" s="3">
        <v>44423</v>
      </c>
      <c r="D551" s="2" t="s">
        <v>26</v>
      </c>
      <c r="E551" s="2" t="s">
        <v>37</v>
      </c>
      <c r="F551" s="2" t="s">
        <v>38</v>
      </c>
      <c r="G551" s="2" t="s">
        <v>18</v>
      </c>
      <c r="H551" s="44">
        <v>0.65</v>
      </c>
      <c r="I551" s="44">
        <f>ROUND(Table1[[#This Row],[Price per Unit]],2)</f>
        <v>0.65</v>
      </c>
      <c r="J551" s="4">
        <v>4750</v>
      </c>
      <c r="K551" s="5">
        <f t="shared" si="20"/>
        <v>3087.5</v>
      </c>
      <c r="L551" s="5">
        <f t="shared" si="21"/>
        <v>1080.625</v>
      </c>
      <c r="M551" s="6">
        <v>0.35</v>
      </c>
      <c r="N551">
        <f t="shared" si="22"/>
        <v>2021</v>
      </c>
      <c r="O551">
        <f t="shared" si="23"/>
        <v>8</v>
      </c>
      <c r="P551" s="49" t="str">
        <f>TEXT(DATE(Table1[[#This Row],[Year]],Table1[[#This Row],[Month]],1),"mmm")</f>
        <v>Aug</v>
      </c>
    </row>
    <row r="552" spans="1:16" ht="15.75" customHeight="1">
      <c r="A552" s="2" t="s">
        <v>25</v>
      </c>
      <c r="B552" s="2">
        <v>1128299</v>
      </c>
      <c r="C552" s="3">
        <v>44423</v>
      </c>
      <c r="D552" s="2" t="s">
        <v>26</v>
      </c>
      <c r="E552" s="2" t="s">
        <v>37</v>
      </c>
      <c r="F552" s="2" t="s">
        <v>38</v>
      </c>
      <c r="G552" s="2" t="s">
        <v>19</v>
      </c>
      <c r="H552" s="44">
        <v>0.75</v>
      </c>
      <c r="I552" s="44">
        <f>ROUND(Table1[[#This Row],[Price per Unit]],2)</f>
        <v>0.75</v>
      </c>
      <c r="J552" s="4">
        <v>4750</v>
      </c>
      <c r="K552" s="5">
        <f t="shared" si="20"/>
        <v>3562.5</v>
      </c>
      <c r="L552" s="5">
        <f t="shared" si="21"/>
        <v>1959.3750000000002</v>
      </c>
      <c r="M552" s="6">
        <v>0.55000000000000004</v>
      </c>
      <c r="N552">
        <f t="shared" si="22"/>
        <v>2021</v>
      </c>
      <c r="O552">
        <f t="shared" si="23"/>
        <v>8</v>
      </c>
      <c r="P552" s="49" t="str">
        <f>TEXT(DATE(Table1[[#This Row],[Year]],Table1[[#This Row],[Month]],1),"mmm")</f>
        <v>Aug</v>
      </c>
    </row>
    <row r="553" spans="1:16" ht="15.75" customHeight="1">
      <c r="A553" s="2" t="s">
        <v>25</v>
      </c>
      <c r="B553" s="2">
        <v>1128299</v>
      </c>
      <c r="C553" s="3">
        <v>44423</v>
      </c>
      <c r="D553" s="2" t="s">
        <v>26</v>
      </c>
      <c r="E553" s="2" t="s">
        <v>37</v>
      </c>
      <c r="F553" s="2" t="s">
        <v>38</v>
      </c>
      <c r="G553" s="2" t="s">
        <v>20</v>
      </c>
      <c r="H553" s="44">
        <v>0.8</v>
      </c>
      <c r="I553" s="44">
        <f>ROUND(Table1[[#This Row],[Price per Unit]],2)</f>
        <v>0.8</v>
      </c>
      <c r="J553" s="4">
        <v>4000</v>
      </c>
      <c r="K553" s="5">
        <f t="shared" si="20"/>
        <v>3200</v>
      </c>
      <c r="L553" s="5">
        <f t="shared" si="21"/>
        <v>640</v>
      </c>
      <c r="M553" s="6">
        <v>0.2</v>
      </c>
      <c r="N553">
        <f t="shared" si="22"/>
        <v>2021</v>
      </c>
      <c r="O553">
        <f t="shared" si="23"/>
        <v>8</v>
      </c>
      <c r="P553" s="49" t="str">
        <f>TEXT(DATE(Table1[[#This Row],[Year]],Table1[[#This Row],[Month]],1),"mmm")</f>
        <v>Aug</v>
      </c>
    </row>
    <row r="554" spans="1:16" ht="15.75" customHeight="1">
      <c r="A554" s="2" t="s">
        <v>25</v>
      </c>
      <c r="B554" s="2">
        <v>1128299</v>
      </c>
      <c r="C554" s="3">
        <v>44455</v>
      </c>
      <c r="D554" s="2" t="s">
        <v>26</v>
      </c>
      <c r="E554" s="2" t="s">
        <v>37</v>
      </c>
      <c r="F554" s="2" t="s">
        <v>38</v>
      </c>
      <c r="G554" s="2" t="s">
        <v>15</v>
      </c>
      <c r="H554" s="44">
        <v>0.60000000000000009</v>
      </c>
      <c r="I554" s="44">
        <f>ROUND(Table1[[#This Row],[Price per Unit]],2)</f>
        <v>0.6</v>
      </c>
      <c r="J554" s="4">
        <v>6000</v>
      </c>
      <c r="K554" s="5">
        <f t="shared" si="20"/>
        <v>3600.0000000000005</v>
      </c>
      <c r="L554" s="5">
        <f t="shared" si="21"/>
        <v>1260.0000000000002</v>
      </c>
      <c r="M554" s="6">
        <v>0.35000000000000003</v>
      </c>
      <c r="N554">
        <f t="shared" si="22"/>
        <v>2021</v>
      </c>
      <c r="O554">
        <f t="shared" si="23"/>
        <v>9</v>
      </c>
      <c r="P554" s="49" t="str">
        <f>TEXT(DATE(Table1[[#This Row],[Year]],Table1[[#This Row],[Month]],1),"mmm")</f>
        <v>Sep</v>
      </c>
    </row>
    <row r="555" spans="1:16" ht="15.75" customHeight="1">
      <c r="A555" s="2" t="s">
        <v>25</v>
      </c>
      <c r="B555" s="2">
        <v>1128299</v>
      </c>
      <c r="C555" s="3">
        <v>44455</v>
      </c>
      <c r="D555" s="2" t="s">
        <v>26</v>
      </c>
      <c r="E555" s="2" t="s">
        <v>37</v>
      </c>
      <c r="F555" s="2" t="s">
        <v>38</v>
      </c>
      <c r="G555" s="2" t="s">
        <v>16</v>
      </c>
      <c r="H555" s="44">
        <v>0.65000000000000013</v>
      </c>
      <c r="I555" s="44">
        <f>ROUND(Table1[[#This Row],[Price per Unit]],2)</f>
        <v>0.65</v>
      </c>
      <c r="J555" s="4">
        <v>6000</v>
      </c>
      <c r="K555" s="5">
        <f t="shared" si="20"/>
        <v>3900.0000000000009</v>
      </c>
      <c r="L555" s="5">
        <f t="shared" si="21"/>
        <v>780.00000000000023</v>
      </c>
      <c r="M555" s="6">
        <v>0.2</v>
      </c>
      <c r="N555">
        <f t="shared" si="22"/>
        <v>2021</v>
      </c>
      <c r="O555">
        <f t="shared" si="23"/>
        <v>9</v>
      </c>
      <c r="P555" s="49" t="str">
        <f>TEXT(DATE(Table1[[#This Row],[Year]],Table1[[#This Row],[Month]],1),"mmm")</f>
        <v>Sep</v>
      </c>
    </row>
    <row r="556" spans="1:16" ht="15.75" customHeight="1">
      <c r="A556" s="2" t="s">
        <v>25</v>
      </c>
      <c r="B556" s="2">
        <v>1128299</v>
      </c>
      <c r="C556" s="3">
        <v>44455</v>
      </c>
      <c r="D556" s="2" t="s">
        <v>26</v>
      </c>
      <c r="E556" s="2" t="s">
        <v>37</v>
      </c>
      <c r="F556" s="2" t="s">
        <v>38</v>
      </c>
      <c r="G556" s="2" t="s">
        <v>17</v>
      </c>
      <c r="H556" s="44">
        <v>0.60000000000000009</v>
      </c>
      <c r="I556" s="44">
        <f>ROUND(Table1[[#This Row],[Price per Unit]],2)</f>
        <v>0.6</v>
      </c>
      <c r="J556" s="4">
        <v>4500</v>
      </c>
      <c r="K556" s="5">
        <f t="shared" si="20"/>
        <v>2700.0000000000005</v>
      </c>
      <c r="L556" s="5">
        <f t="shared" si="21"/>
        <v>945.00000000000023</v>
      </c>
      <c r="M556" s="6">
        <v>0.35000000000000003</v>
      </c>
      <c r="N556">
        <f t="shared" si="22"/>
        <v>2021</v>
      </c>
      <c r="O556">
        <f t="shared" si="23"/>
        <v>9</v>
      </c>
      <c r="P556" s="49" t="str">
        <f>TEXT(DATE(Table1[[#This Row],[Year]],Table1[[#This Row],[Month]],1),"mmm")</f>
        <v>Sep</v>
      </c>
    </row>
    <row r="557" spans="1:16" ht="15.75" customHeight="1">
      <c r="A557" s="2" t="s">
        <v>25</v>
      </c>
      <c r="B557" s="2">
        <v>1128299</v>
      </c>
      <c r="C557" s="3">
        <v>44455</v>
      </c>
      <c r="D557" s="2" t="s">
        <v>26</v>
      </c>
      <c r="E557" s="2" t="s">
        <v>37</v>
      </c>
      <c r="F557" s="2" t="s">
        <v>38</v>
      </c>
      <c r="G557" s="2" t="s">
        <v>18</v>
      </c>
      <c r="H557" s="44">
        <v>0.60000000000000009</v>
      </c>
      <c r="I557" s="44">
        <f>ROUND(Table1[[#This Row],[Price per Unit]],2)</f>
        <v>0.6</v>
      </c>
      <c r="J557" s="4">
        <v>4000</v>
      </c>
      <c r="K557" s="5">
        <f t="shared" si="20"/>
        <v>2400.0000000000005</v>
      </c>
      <c r="L557" s="5">
        <f t="shared" si="21"/>
        <v>720.00000000000011</v>
      </c>
      <c r="M557" s="6">
        <v>0.3</v>
      </c>
      <c r="N557">
        <f t="shared" si="22"/>
        <v>2021</v>
      </c>
      <c r="O557">
        <f t="shared" si="23"/>
        <v>9</v>
      </c>
      <c r="P557" s="49" t="str">
        <f>TEXT(DATE(Table1[[#This Row],[Year]],Table1[[#This Row],[Month]],1),"mmm")</f>
        <v>Sep</v>
      </c>
    </row>
    <row r="558" spans="1:16" ht="15.75" customHeight="1">
      <c r="A558" s="2" t="s">
        <v>25</v>
      </c>
      <c r="B558" s="2">
        <v>1128299</v>
      </c>
      <c r="C558" s="3">
        <v>44455</v>
      </c>
      <c r="D558" s="2" t="s">
        <v>26</v>
      </c>
      <c r="E558" s="2" t="s">
        <v>37</v>
      </c>
      <c r="F558" s="2" t="s">
        <v>38</v>
      </c>
      <c r="G558" s="2" t="s">
        <v>19</v>
      </c>
      <c r="H558" s="44">
        <v>0.70000000000000007</v>
      </c>
      <c r="I558" s="44">
        <f>ROUND(Table1[[#This Row],[Price per Unit]],2)</f>
        <v>0.7</v>
      </c>
      <c r="J558" s="4">
        <v>4000</v>
      </c>
      <c r="K558" s="5">
        <f t="shared" si="20"/>
        <v>2800.0000000000005</v>
      </c>
      <c r="L558" s="5">
        <f t="shared" si="21"/>
        <v>1400.0000000000005</v>
      </c>
      <c r="M558" s="6">
        <v>0.50000000000000011</v>
      </c>
      <c r="N558">
        <f t="shared" si="22"/>
        <v>2021</v>
      </c>
      <c r="O558">
        <f t="shared" si="23"/>
        <v>9</v>
      </c>
      <c r="P558" s="49" t="str">
        <f>TEXT(DATE(Table1[[#This Row],[Year]],Table1[[#This Row],[Month]],1),"mmm")</f>
        <v>Sep</v>
      </c>
    </row>
    <row r="559" spans="1:16" ht="15.75" customHeight="1">
      <c r="A559" s="2" t="s">
        <v>25</v>
      </c>
      <c r="B559" s="2">
        <v>1128299</v>
      </c>
      <c r="C559" s="3">
        <v>44455</v>
      </c>
      <c r="D559" s="2" t="s">
        <v>26</v>
      </c>
      <c r="E559" s="2" t="s">
        <v>37</v>
      </c>
      <c r="F559" s="2" t="s">
        <v>38</v>
      </c>
      <c r="G559" s="2" t="s">
        <v>20</v>
      </c>
      <c r="H559" s="44">
        <v>0.75000000000000011</v>
      </c>
      <c r="I559" s="44">
        <f>ROUND(Table1[[#This Row],[Price per Unit]],2)</f>
        <v>0.75</v>
      </c>
      <c r="J559" s="4">
        <v>4500</v>
      </c>
      <c r="K559" s="5">
        <f t="shared" si="20"/>
        <v>3375.0000000000005</v>
      </c>
      <c r="L559" s="5">
        <f t="shared" si="21"/>
        <v>506.25000000000017</v>
      </c>
      <c r="M559" s="6">
        <v>0.15000000000000002</v>
      </c>
      <c r="N559">
        <f t="shared" si="22"/>
        <v>2021</v>
      </c>
      <c r="O559">
        <f t="shared" si="23"/>
        <v>9</v>
      </c>
      <c r="P559" s="49" t="str">
        <f>TEXT(DATE(Table1[[#This Row],[Year]],Table1[[#This Row],[Month]],1),"mmm")</f>
        <v>Sep</v>
      </c>
    </row>
    <row r="560" spans="1:16" ht="15.75" customHeight="1">
      <c r="A560" s="2" t="s">
        <v>25</v>
      </c>
      <c r="B560" s="2">
        <v>1128299</v>
      </c>
      <c r="C560" s="3">
        <v>44484</v>
      </c>
      <c r="D560" s="2" t="s">
        <v>26</v>
      </c>
      <c r="E560" s="2" t="s">
        <v>37</v>
      </c>
      <c r="F560" s="2" t="s">
        <v>38</v>
      </c>
      <c r="G560" s="2" t="s">
        <v>15</v>
      </c>
      <c r="H560" s="44">
        <v>0.60000000000000009</v>
      </c>
      <c r="I560" s="44">
        <f>ROUND(Table1[[#This Row],[Price per Unit]],2)</f>
        <v>0.6</v>
      </c>
      <c r="J560" s="4">
        <v>5500</v>
      </c>
      <c r="K560" s="5">
        <f t="shared" si="20"/>
        <v>3300.0000000000005</v>
      </c>
      <c r="L560" s="5">
        <f t="shared" si="21"/>
        <v>1155.0000000000002</v>
      </c>
      <c r="M560" s="6">
        <v>0.35000000000000003</v>
      </c>
      <c r="N560">
        <f t="shared" si="22"/>
        <v>2021</v>
      </c>
      <c r="O560">
        <f t="shared" si="23"/>
        <v>10</v>
      </c>
      <c r="P560" s="49" t="str">
        <f>TEXT(DATE(Table1[[#This Row],[Year]],Table1[[#This Row],[Month]],1),"mmm")</f>
        <v>Oct</v>
      </c>
    </row>
    <row r="561" spans="1:16" ht="15.75" customHeight="1">
      <c r="A561" s="2" t="s">
        <v>25</v>
      </c>
      <c r="B561" s="2">
        <v>1128299</v>
      </c>
      <c r="C561" s="3">
        <v>44484</v>
      </c>
      <c r="D561" s="2" t="s">
        <v>26</v>
      </c>
      <c r="E561" s="2" t="s">
        <v>37</v>
      </c>
      <c r="F561" s="2" t="s">
        <v>38</v>
      </c>
      <c r="G561" s="2" t="s">
        <v>16</v>
      </c>
      <c r="H561" s="44">
        <v>0.65000000000000013</v>
      </c>
      <c r="I561" s="44">
        <f>ROUND(Table1[[#This Row],[Price per Unit]],2)</f>
        <v>0.65</v>
      </c>
      <c r="J561" s="4">
        <v>5500</v>
      </c>
      <c r="K561" s="5">
        <f t="shared" si="20"/>
        <v>3575.0000000000009</v>
      </c>
      <c r="L561" s="5">
        <f t="shared" si="21"/>
        <v>715.00000000000023</v>
      </c>
      <c r="M561" s="6">
        <v>0.2</v>
      </c>
      <c r="N561">
        <f t="shared" si="22"/>
        <v>2021</v>
      </c>
      <c r="O561">
        <f t="shared" si="23"/>
        <v>10</v>
      </c>
      <c r="P561" s="49" t="str">
        <f>TEXT(DATE(Table1[[#This Row],[Year]],Table1[[#This Row],[Month]],1),"mmm")</f>
        <v>Oct</v>
      </c>
    </row>
    <row r="562" spans="1:16" ht="15.75" customHeight="1">
      <c r="A562" s="2" t="s">
        <v>25</v>
      </c>
      <c r="B562" s="2">
        <v>1128299</v>
      </c>
      <c r="C562" s="3">
        <v>44484</v>
      </c>
      <c r="D562" s="2" t="s">
        <v>26</v>
      </c>
      <c r="E562" s="2" t="s">
        <v>37</v>
      </c>
      <c r="F562" s="2" t="s">
        <v>38</v>
      </c>
      <c r="G562" s="2" t="s">
        <v>17</v>
      </c>
      <c r="H562" s="44">
        <v>0.60000000000000009</v>
      </c>
      <c r="I562" s="44">
        <f>ROUND(Table1[[#This Row],[Price per Unit]],2)</f>
        <v>0.6</v>
      </c>
      <c r="J562" s="4">
        <v>3750</v>
      </c>
      <c r="K562" s="5">
        <f t="shared" si="20"/>
        <v>2250.0000000000005</v>
      </c>
      <c r="L562" s="5">
        <f t="shared" si="21"/>
        <v>787.50000000000023</v>
      </c>
      <c r="M562" s="6">
        <v>0.35000000000000003</v>
      </c>
      <c r="N562">
        <f t="shared" si="22"/>
        <v>2021</v>
      </c>
      <c r="O562">
        <f t="shared" si="23"/>
        <v>10</v>
      </c>
      <c r="P562" s="49" t="str">
        <f>TEXT(DATE(Table1[[#This Row],[Year]],Table1[[#This Row],[Month]],1),"mmm")</f>
        <v>Oct</v>
      </c>
    </row>
    <row r="563" spans="1:16" ht="15.75" customHeight="1">
      <c r="A563" s="2" t="s">
        <v>25</v>
      </c>
      <c r="B563" s="2">
        <v>1128299</v>
      </c>
      <c r="C563" s="3">
        <v>44484</v>
      </c>
      <c r="D563" s="2" t="s">
        <v>26</v>
      </c>
      <c r="E563" s="2" t="s">
        <v>37</v>
      </c>
      <c r="F563" s="2" t="s">
        <v>38</v>
      </c>
      <c r="G563" s="2" t="s">
        <v>18</v>
      </c>
      <c r="H563" s="44">
        <v>0.60000000000000009</v>
      </c>
      <c r="I563" s="44">
        <f>ROUND(Table1[[#This Row],[Price per Unit]],2)</f>
        <v>0.6</v>
      </c>
      <c r="J563" s="4">
        <v>3500</v>
      </c>
      <c r="K563" s="5">
        <f t="shared" si="20"/>
        <v>2100.0000000000005</v>
      </c>
      <c r="L563" s="5">
        <f t="shared" si="21"/>
        <v>630.00000000000011</v>
      </c>
      <c r="M563" s="6">
        <v>0.3</v>
      </c>
      <c r="N563">
        <f t="shared" si="22"/>
        <v>2021</v>
      </c>
      <c r="O563">
        <f t="shared" si="23"/>
        <v>10</v>
      </c>
      <c r="P563" s="49" t="str">
        <f>TEXT(DATE(Table1[[#This Row],[Year]],Table1[[#This Row],[Month]],1),"mmm")</f>
        <v>Oct</v>
      </c>
    </row>
    <row r="564" spans="1:16" ht="15.75" customHeight="1">
      <c r="A564" s="2" t="s">
        <v>25</v>
      </c>
      <c r="B564" s="2">
        <v>1128299</v>
      </c>
      <c r="C564" s="3">
        <v>44484</v>
      </c>
      <c r="D564" s="2" t="s">
        <v>26</v>
      </c>
      <c r="E564" s="2" t="s">
        <v>37</v>
      </c>
      <c r="F564" s="2" t="s">
        <v>38</v>
      </c>
      <c r="G564" s="2" t="s">
        <v>19</v>
      </c>
      <c r="H564" s="44">
        <v>0.70000000000000007</v>
      </c>
      <c r="I564" s="44">
        <f>ROUND(Table1[[#This Row],[Price per Unit]],2)</f>
        <v>0.7</v>
      </c>
      <c r="J564" s="4">
        <v>3250</v>
      </c>
      <c r="K564" s="5">
        <f t="shared" si="20"/>
        <v>2275</v>
      </c>
      <c r="L564" s="5">
        <f t="shared" si="21"/>
        <v>1137.5000000000002</v>
      </c>
      <c r="M564" s="6">
        <v>0.50000000000000011</v>
      </c>
      <c r="N564">
        <f t="shared" si="22"/>
        <v>2021</v>
      </c>
      <c r="O564">
        <f t="shared" si="23"/>
        <v>10</v>
      </c>
      <c r="P564" s="49" t="str">
        <f>TEXT(DATE(Table1[[#This Row],[Year]],Table1[[#This Row],[Month]],1),"mmm")</f>
        <v>Oct</v>
      </c>
    </row>
    <row r="565" spans="1:16" ht="15.75" customHeight="1">
      <c r="A565" s="2" t="s">
        <v>25</v>
      </c>
      <c r="B565" s="2">
        <v>1128299</v>
      </c>
      <c r="C565" s="3">
        <v>44484</v>
      </c>
      <c r="D565" s="2" t="s">
        <v>26</v>
      </c>
      <c r="E565" s="2" t="s">
        <v>37</v>
      </c>
      <c r="F565" s="2" t="s">
        <v>38</v>
      </c>
      <c r="G565" s="2" t="s">
        <v>20</v>
      </c>
      <c r="H565" s="44">
        <v>0.75000000000000011</v>
      </c>
      <c r="I565" s="44">
        <f>ROUND(Table1[[#This Row],[Price per Unit]],2)</f>
        <v>0.75</v>
      </c>
      <c r="J565" s="4">
        <v>3750</v>
      </c>
      <c r="K565" s="5">
        <f t="shared" si="20"/>
        <v>2812.5000000000005</v>
      </c>
      <c r="L565" s="5">
        <f t="shared" si="21"/>
        <v>421.87500000000011</v>
      </c>
      <c r="M565" s="6">
        <v>0.15000000000000002</v>
      </c>
      <c r="N565">
        <f t="shared" si="22"/>
        <v>2021</v>
      </c>
      <c r="O565">
        <f t="shared" si="23"/>
        <v>10</v>
      </c>
      <c r="P565" s="49" t="str">
        <f>TEXT(DATE(Table1[[#This Row],[Year]],Table1[[#This Row],[Month]],1),"mmm")</f>
        <v>Oct</v>
      </c>
    </row>
    <row r="566" spans="1:16" ht="15.75" customHeight="1">
      <c r="A566" s="2" t="s">
        <v>25</v>
      </c>
      <c r="B566" s="2">
        <v>1128299</v>
      </c>
      <c r="C566" s="3">
        <v>44515</v>
      </c>
      <c r="D566" s="2" t="s">
        <v>26</v>
      </c>
      <c r="E566" s="2" t="s">
        <v>37</v>
      </c>
      <c r="F566" s="2" t="s">
        <v>38</v>
      </c>
      <c r="G566" s="2" t="s">
        <v>15</v>
      </c>
      <c r="H566" s="44">
        <v>0.60000000000000009</v>
      </c>
      <c r="I566" s="44">
        <f>ROUND(Table1[[#This Row],[Price per Unit]],2)</f>
        <v>0.6</v>
      </c>
      <c r="J566" s="4">
        <v>5750</v>
      </c>
      <c r="K566" s="5">
        <f t="shared" si="20"/>
        <v>3450.0000000000005</v>
      </c>
      <c r="L566" s="5">
        <f t="shared" si="21"/>
        <v>1207.5000000000002</v>
      </c>
      <c r="M566" s="6">
        <v>0.35000000000000003</v>
      </c>
      <c r="N566">
        <f t="shared" si="22"/>
        <v>2021</v>
      </c>
      <c r="O566">
        <f t="shared" si="23"/>
        <v>11</v>
      </c>
      <c r="P566" s="49" t="str">
        <f>TEXT(DATE(Table1[[#This Row],[Year]],Table1[[#This Row],[Month]],1),"mmm")</f>
        <v>Nov</v>
      </c>
    </row>
    <row r="567" spans="1:16" ht="15.75" customHeight="1">
      <c r="A567" s="2" t="s">
        <v>25</v>
      </c>
      <c r="B567" s="2">
        <v>1128299</v>
      </c>
      <c r="C567" s="3">
        <v>44515</v>
      </c>
      <c r="D567" s="2" t="s">
        <v>26</v>
      </c>
      <c r="E567" s="2" t="s">
        <v>37</v>
      </c>
      <c r="F567" s="2" t="s">
        <v>38</v>
      </c>
      <c r="G567" s="2" t="s">
        <v>16</v>
      </c>
      <c r="H567" s="44">
        <v>0.65000000000000013</v>
      </c>
      <c r="I567" s="44">
        <f>ROUND(Table1[[#This Row],[Price per Unit]],2)</f>
        <v>0.65</v>
      </c>
      <c r="J567" s="4">
        <v>5750</v>
      </c>
      <c r="K567" s="5">
        <f t="shared" si="20"/>
        <v>3737.5000000000009</v>
      </c>
      <c r="L567" s="5">
        <f t="shared" si="21"/>
        <v>747.50000000000023</v>
      </c>
      <c r="M567" s="6">
        <v>0.2</v>
      </c>
      <c r="N567">
        <f t="shared" si="22"/>
        <v>2021</v>
      </c>
      <c r="O567">
        <f t="shared" si="23"/>
        <v>11</v>
      </c>
      <c r="P567" s="49" t="str">
        <f>TEXT(DATE(Table1[[#This Row],[Year]],Table1[[#This Row],[Month]],1),"mmm")</f>
        <v>Nov</v>
      </c>
    </row>
    <row r="568" spans="1:16" ht="15.75" customHeight="1">
      <c r="A568" s="2" t="s">
        <v>25</v>
      </c>
      <c r="B568" s="2">
        <v>1128299</v>
      </c>
      <c r="C568" s="3">
        <v>44515</v>
      </c>
      <c r="D568" s="2" t="s">
        <v>26</v>
      </c>
      <c r="E568" s="2" t="s">
        <v>37</v>
      </c>
      <c r="F568" s="2" t="s">
        <v>38</v>
      </c>
      <c r="G568" s="2" t="s">
        <v>17</v>
      </c>
      <c r="H568" s="44">
        <v>0.60000000000000009</v>
      </c>
      <c r="I568" s="44">
        <f>ROUND(Table1[[#This Row],[Price per Unit]],2)</f>
        <v>0.6</v>
      </c>
      <c r="J568" s="4">
        <v>4250</v>
      </c>
      <c r="K568" s="5">
        <f t="shared" si="20"/>
        <v>2550.0000000000005</v>
      </c>
      <c r="L568" s="5">
        <f t="shared" si="21"/>
        <v>892.50000000000023</v>
      </c>
      <c r="M568" s="6">
        <v>0.35000000000000003</v>
      </c>
      <c r="N568">
        <f t="shared" si="22"/>
        <v>2021</v>
      </c>
      <c r="O568">
        <f t="shared" si="23"/>
        <v>11</v>
      </c>
      <c r="P568" s="49" t="str">
        <f>TEXT(DATE(Table1[[#This Row],[Year]],Table1[[#This Row],[Month]],1),"mmm")</f>
        <v>Nov</v>
      </c>
    </row>
    <row r="569" spans="1:16" ht="15.75" customHeight="1">
      <c r="A569" s="2" t="s">
        <v>25</v>
      </c>
      <c r="B569" s="2">
        <v>1128299</v>
      </c>
      <c r="C569" s="3">
        <v>44515</v>
      </c>
      <c r="D569" s="2" t="s">
        <v>26</v>
      </c>
      <c r="E569" s="2" t="s">
        <v>37</v>
      </c>
      <c r="F569" s="2" t="s">
        <v>38</v>
      </c>
      <c r="G569" s="2" t="s">
        <v>18</v>
      </c>
      <c r="H569" s="44">
        <v>0.60000000000000009</v>
      </c>
      <c r="I569" s="44">
        <f>ROUND(Table1[[#This Row],[Price per Unit]],2)</f>
        <v>0.6</v>
      </c>
      <c r="J569" s="4">
        <v>4000</v>
      </c>
      <c r="K569" s="5">
        <f t="shared" si="20"/>
        <v>2400.0000000000005</v>
      </c>
      <c r="L569" s="5">
        <f t="shared" si="21"/>
        <v>720.00000000000011</v>
      </c>
      <c r="M569" s="6">
        <v>0.3</v>
      </c>
      <c r="N569">
        <f t="shared" si="22"/>
        <v>2021</v>
      </c>
      <c r="O569">
        <f t="shared" si="23"/>
        <v>11</v>
      </c>
      <c r="P569" s="49" t="str">
        <f>TEXT(DATE(Table1[[#This Row],[Year]],Table1[[#This Row],[Month]],1),"mmm")</f>
        <v>Nov</v>
      </c>
    </row>
    <row r="570" spans="1:16" ht="15.75" customHeight="1">
      <c r="A570" s="2" t="s">
        <v>25</v>
      </c>
      <c r="B570" s="2">
        <v>1128299</v>
      </c>
      <c r="C570" s="3">
        <v>44515</v>
      </c>
      <c r="D570" s="2" t="s">
        <v>26</v>
      </c>
      <c r="E570" s="2" t="s">
        <v>37</v>
      </c>
      <c r="F570" s="2" t="s">
        <v>38</v>
      </c>
      <c r="G570" s="2" t="s">
        <v>19</v>
      </c>
      <c r="H570" s="44">
        <v>0.70000000000000007</v>
      </c>
      <c r="I570" s="44">
        <f>ROUND(Table1[[#This Row],[Price per Unit]],2)</f>
        <v>0.7</v>
      </c>
      <c r="J570" s="4">
        <v>3500</v>
      </c>
      <c r="K570" s="5">
        <f t="shared" si="20"/>
        <v>2450.0000000000005</v>
      </c>
      <c r="L570" s="5">
        <f t="shared" si="21"/>
        <v>1225.0000000000005</v>
      </c>
      <c r="M570" s="6">
        <v>0.50000000000000011</v>
      </c>
      <c r="N570">
        <f t="shared" si="22"/>
        <v>2021</v>
      </c>
      <c r="O570">
        <f t="shared" si="23"/>
        <v>11</v>
      </c>
      <c r="P570" s="49" t="str">
        <f>TEXT(DATE(Table1[[#This Row],[Year]],Table1[[#This Row],[Month]],1),"mmm")</f>
        <v>Nov</v>
      </c>
    </row>
    <row r="571" spans="1:16" ht="15.75" customHeight="1">
      <c r="A571" s="2" t="s">
        <v>25</v>
      </c>
      <c r="B571" s="2">
        <v>1128299</v>
      </c>
      <c r="C571" s="3">
        <v>44515</v>
      </c>
      <c r="D571" s="2" t="s">
        <v>26</v>
      </c>
      <c r="E571" s="2" t="s">
        <v>37</v>
      </c>
      <c r="F571" s="2" t="s">
        <v>38</v>
      </c>
      <c r="G571" s="2" t="s">
        <v>20</v>
      </c>
      <c r="H571" s="44">
        <v>0.75000000000000011</v>
      </c>
      <c r="I571" s="44">
        <f>ROUND(Table1[[#This Row],[Price per Unit]],2)</f>
        <v>0.75</v>
      </c>
      <c r="J571" s="4">
        <v>4750</v>
      </c>
      <c r="K571" s="5">
        <f t="shared" si="20"/>
        <v>3562.5000000000005</v>
      </c>
      <c r="L571" s="5">
        <f t="shared" si="21"/>
        <v>534.37500000000011</v>
      </c>
      <c r="M571" s="6">
        <v>0.15000000000000002</v>
      </c>
      <c r="N571">
        <f t="shared" si="22"/>
        <v>2021</v>
      </c>
      <c r="O571">
        <f t="shared" si="23"/>
        <v>11</v>
      </c>
      <c r="P571" s="49" t="str">
        <f>TEXT(DATE(Table1[[#This Row],[Year]],Table1[[#This Row],[Month]],1),"mmm")</f>
        <v>Nov</v>
      </c>
    </row>
    <row r="572" spans="1:16" ht="15.75" customHeight="1">
      <c r="A572" s="2" t="s">
        <v>25</v>
      </c>
      <c r="B572" s="2">
        <v>1128299</v>
      </c>
      <c r="C572" s="3">
        <v>44544</v>
      </c>
      <c r="D572" s="2" t="s">
        <v>26</v>
      </c>
      <c r="E572" s="2" t="s">
        <v>37</v>
      </c>
      <c r="F572" s="2" t="s">
        <v>38</v>
      </c>
      <c r="G572" s="2" t="s">
        <v>15</v>
      </c>
      <c r="H572" s="44">
        <v>0.60000000000000009</v>
      </c>
      <c r="I572" s="44">
        <f>ROUND(Table1[[#This Row],[Price per Unit]],2)</f>
        <v>0.6</v>
      </c>
      <c r="J572" s="4">
        <v>6750</v>
      </c>
      <c r="K572" s="5">
        <f t="shared" si="20"/>
        <v>4050.0000000000005</v>
      </c>
      <c r="L572" s="5">
        <f t="shared" si="21"/>
        <v>1417.5000000000002</v>
      </c>
      <c r="M572" s="6">
        <v>0.35000000000000003</v>
      </c>
      <c r="N572">
        <f t="shared" si="22"/>
        <v>2021</v>
      </c>
      <c r="O572">
        <f t="shared" si="23"/>
        <v>12</v>
      </c>
      <c r="P572" s="49" t="str">
        <f>TEXT(DATE(Table1[[#This Row],[Year]],Table1[[#This Row],[Month]],1),"mmm")</f>
        <v>Dec</v>
      </c>
    </row>
    <row r="573" spans="1:16" ht="15.75" customHeight="1">
      <c r="A573" s="2" t="s">
        <v>25</v>
      </c>
      <c r="B573" s="2">
        <v>1128299</v>
      </c>
      <c r="C573" s="3">
        <v>44544</v>
      </c>
      <c r="D573" s="2" t="s">
        <v>26</v>
      </c>
      <c r="E573" s="2" t="s">
        <v>37</v>
      </c>
      <c r="F573" s="2" t="s">
        <v>38</v>
      </c>
      <c r="G573" s="2" t="s">
        <v>16</v>
      </c>
      <c r="H573" s="44">
        <v>0.65000000000000013</v>
      </c>
      <c r="I573" s="44">
        <f>ROUND(Table1[[#This Row],[Price per Unit]],2)</f>
        <v>0.65</v>
      </c>
      <c r="J573" s="4">
        <v>6750</v>
      </c>
      <c r="K573" s="5">
        <f t="shared" si="20"/>
        <v>4387.5000000000009</v>
      </c>
      <c r="L573" s="5">
        <f t="shared" si="21"/>
        <v>877.50000000000023</v>
      </c>
      <c r="M573" s="6">
        <v>0.2</v>
      </c>
      <c r="N573">
        <f t="shared" si="22"/>
        <v>2021</v>
      </c>
      <c r="O573">
        <f t="shared" si="23"/>
        <v>12</v>
      </c>
      <c r="P573" s="49" t="str">
        <f>TEXT(DATE(Table1[[#This Row],[Year]],Table1[[#This Row],[Month]],1),"mmm")</f>
        <v>Dec</v>
      </c>
    </row>
    <row r="574" spans="1:16" ht="15.75" customHeight="1">
      <c r="A574" s="2" t="s">
        <v>25</v>
      </c>
      <c r="B574" s="2">
        <v>1128299</v>
      </c>
      <c r="C574" s="3">
        <v>44544</v>
      </c>
      <c r="D574" s="2" t="s">
        <v>26</v>
      </c>
      <c r="E574" s="2" t="s">
        <v>37</v>
      </c>
      <c r="F574" s="2" t="s">
        <v>38</v>
      </c>
      <c r="G574" s="2" t="s">
        <v>17</v>
      </c>
      <c r="H574" s="44">
        <v>0.60000000000000009</v>
      </c>
      <c r="I574" s="44">
        <f>ROUND(Table1[[#This Row],[Price per Unit]],2)</f>
        <v>0.6</v>
      </c>
      <c r="J574" s="4">
        <v>4750</v>
      </c>
      <c r="K574" s="5">
        <f t="shared" si="20"/>
        <v>2850.0000000000005</v>
      </c>
      <c r="L574" s="5">
        <f t="shared" si="21"/>
        <v>997.50000000000023</v>
      </c>
      <c r="M574" s="6">
        <v>0.35000000000000003</v>
      </c>
      <c r="N574">
        <f t="shared" si="22"/>
        <v>2021</v>
      </c>
      <c r="O574">
        <f t="shared" si="23"/>
        <v>12</v>
      </c>
      <c r="P574" s="49" t="str">
        <f>TEXT(DATE(Table1[[#This Row],[Year]],Table1[[#This Row],[Month]],1),"mmm")</f>
        <v>Dec</v>
      </c>
    </row>
    <row r="575" spans="1:16" ht="15.75" customHeight="1">
      <c r="A575" s="2" t="s">
        <v>25</v>
      </c>
      <c r="B575" s="2">
        <v>1128299</v>
      </c>
      <c r="C575" s="3">
        <v>44544</v>
      </c>
      <c r="D575" s="2" t="s">
        <v>26</v>
      </c>
      <c r="E575" s="2" t="s">
        <v>37</v>
      </c>
      <c r="F575" s="2" t="s">
        <v>38</v>
      </c>
      <c r="G575" s="2" t="s">
        <v>18</v>
      </c>
      <c r="H575" s="44">
        <v>0.60000000000000009</v>
      </c>
      <c r="I575" s="44">
        <f>ROUND(Table1[[#This Row],[Price per Unit]],2)</f>
        <v>0.6</v>
      </c>
      <c r="J575" s="4">
        <v>4750</v>
      </c>
      <c r="K575" s="5">
        <f t="shared" si="20"/>
        <v>2850.0000000000005</v>
      </c>
      <c r="L575" s="5">
        <f t="shared" si="21"/>
        <v>855.00000000000011</v>
      </c>
      <c r="M575" s="6">
        <v>0.3</v>
      </c>
      <c r="N575">
        <f t="shared" si="22"/>
        <v>2021</v>
      </c>
      <c r="O575">
        <f t="shared" si="23"/>
        <v>12</v>
      </c>
      <c r="P575" s="49" t="str">
        <f>TEXT(DATE(Table1[[#This Row],[Year]],Table1[[#This Row],[Month]],1),"mmm")</f>
        <v>Dec</v>
      </c>
    </row>
    <row r="576" spans="1:16" ht="15.75" customHeight="1">
      <c r="A576" s="2" t="s">
        <v>25</v>
      </c>
      <c r="B576" s="2">
        <v>1128299</v>
      </c>
      <c r="C576" s="3">
        <v>44544</v>
      </c>
      <c r="D576" s="2" t="s">
        <v>26</v>
      </c>
      <c r="E576" s="2" t="s">
        <v>37</v>
      </c>
      <c r="F576" s="2" t="s">
        <v>38</v>
      </c>
      <c r="G576" s="2" t="s">
        <v>19</v>
      </c>
      <c r="H576" s="44">
        <v>0.70000000000000007</v>
      </c>
      <c r="I576" s="44">
        <f>ROUND(Table1[[#This Row],[Price per Unit]],2)</f>
        <v>0.7</v>
      </c>
      <c r="J576" s="4">
        <v>4000</v>
      </c>
      <c r="K576" s="5">
        <f t="shared" si="20"/>
        <v>2800.0000000000005</v>
      </c>
      <c r="L576" s="5">
        <f t="shared" si="21"/>
        <v>1400.0000000000005</v>
      </c>
      <c r="M576" s="6">
        <v>0.50000000000000011</v>
      </c>
      <c r="N576">
        <f t="shared" si="22"/>
        <v>2021</v>
      </c>
      <c r="O576">
        <f t="shared" si="23"/>
        <v>12</v>
      </c>
      <c r="P576" s="49" t="str">
        <f>TEXT(DATE(Table1[[#This Row],[Year]],Table1[[#This Row],[Month]],1),"mmm")</f>
        <v>Dec</v>
      </c>
    </row>
    <row r="577" spans="1:16" ht="15.75" customHeight="1">
      <c r="A577" s="2" t="s">
        <v>25</v>
      </c>
      <c r="B577" s="2">
        <v>1128299</v>
      </c>
      <c r="C577" s="3">
        <v>44544</v>
      </c>
      <c r="D577" s="2" t="s">
        <v>26</v>
      </c>
      <c r="E577" s="2" t="s">
        <v>37</v>
      </c>
      <c r="F577" s="2" t="s">
        <v>38</v>
      </c>
      <c r="G577" s="2" t="s">
        <v>20</v>
      </c>
      <c r="H577" s="44">
        <v>0.75000000000000011</v>
      </c>
      <c r="I577" s="44">
        <f>ROUND(Table1[[#This Row],[Price per Unit]],2)</f>
        <v>0.75</v>
      </c>
      <c r="J577" s="4">
        <v>5000</v>
      </c>
      <c r="K577" s="5">
        <f t="shared" si="20"/>
        <v>3750.0000000000005</v>
      </c>
      <c r="L577" s="5">
        <f t="shared" si="21"/>
        <v>562.50000000000011</v>
      </c>
      <c r="M577" s="6">
        <v>0.15000000000000002</v>
      </c>
      <c r="N577">
        <f t="shared" si="22"/>
        <v>2021</v>
      </c>
      <c r="O577">
        <f t="shared" si="23"/>
        <v>12</v>
      </c>
      <c r="P577" s="49" t="str">
        <f>TEXT(DATE(Table1[[#This Row],[Year]],Table1[[#This Row],[Month]],1),"mmm")</f>
        <v>Dec</v>
      </c>
    </row>
    <row r="578" spans="1:16" ht="15.75" customHeight="1">
      <c r="A578" s="2" t="s">
        <v>25</v>
      </c>
      <c r="B578" s="2">
        <v>1128299</v>
      </c>
      <c r="C578" s="3">
        <v>44201</v>
      </c>
      <c r="D578" s="2" t="s">
        <v>26</v>
      </c>
      <c r="E578" s="2" t="s">
        <v>39</v>
      </c>
      <c r="F578" s="2" t="s">
        <v>40</v>
      </c>
      <c r="G578" s="2" t="s">
        <v>15</v>
      </c>
      <c r="H578" s="44">
        <v>0.3</v>
      </c>
      <c r="I578" s="44">
        <f>ROUND(Table1[[#This Row],[Price per Unit]],2)</f>
        <v>0.3</v>
      </c>
      <c r="J578" s="4">
        <v>4250</v>
      </c>
      <c r="K578" s="5">
        <f t="shared" si="20"/>
        <v>1275</v>
      </c>
      <c r="L578" s="5">
        <f t="shared" si="21"/>
        <v>446.25000000000006</v>
      </c>
      <c r="M578" s="6">
        <v>0.35000000000000003</v>
      </c>
      <c r="N578">
        <f t="shared" si="22"/>
        <v>2021</v>
      </c>
      <c r="O578">
        <f t="shared" si="23"/>
        <v>1</v>
      </c>
      <c r="P578" s="49" t="str">
        <f>TEXT(DATE(Table1[[#This Row],[Year]],Table1[[#This Row],[Month]],1),"mmm")</f>
        <v>Jan</v>
      </c>
    </row>
    <row r="579" spans="1:16" ht="15.75" customHeight="1">
      <c r="A579" s="2" t="s">
        <v>25</v>
      </c>
      <c r="B579" s="2">
        <v>1128299</v>
      </c>
      <c r="C579" s="3">
        <v>44201</v>
      </c>
      <c r="D579" s="2" t="s">
        <v>26</v>
      </c>
      <c r="E579" s="2" t="s">
        <v>39</v>
      </c>
      <c r="F579" s="2" t="s">
        <v>40</v>
      </c>
      <c r="G579" s="2" t="s">
        <v>16</v>
      </c>
      <c r="H579" s="44">
        <v>0.4</v>
      </c>
      <c r="I579" s="44">
        <f>ROUND(Table1[[#This Row],[Price per Unit]],2)</f>
        <v>0.4</v>
      </c>
      <c r="J579" s="4">
        <v>4250</v>
      </c>
      <c r="K579" s="5">
        <f t="shared" si="20"/>
        <v>1700</v>
      </c>
      <c r="L579" s="5">
        <f t="shared" si="21"/>
        <v>340</v>
      </c>
      <c r="M579" s="6">
        <v>0.2</v>
      </c>
      <c r="N579">
        <f t="shared" ref="N579:N642" si="24">YEAR(C579)</f>
        <v>2021</v>
      </c>
      <c r="O579">
        <f t="shared" ref="O579:O642" si="25">MONTH(C579)</f>
        <v>1</v>
      </c>
      <c r="P579" s="49" t="str">
        <f>TEXT(DATE(Table1[[#This Row],[Year]],Table1[[#This Row],[Month]],1),"mmm")</f>
        <v>Jan</v>
      </c>
    </row>
    <row r="580" spans="1:16" ht="15.75" customHeight="1">
      <c r="A580" s="2" t="s">
        <v>25</v>
      </c>
      <c r="B580" s="2">
        <v>1128299</v>
      </c>
      <c r="C580" s="3">
        <v>44201</v>
      </c>
      <c r="D580" s="2" t="s">
        <v>26</v>
      </c>
      <c r="E580" s="2" t="s">
        <v>39</v>
      </c>
      <c r="F580" s="2" t="s">
        <v>40</v>
      </c>
      <c r="G580" s="2" t="s">
        <v>17</v>
      </c>
      <c r="H580" s="44">
        <v>0.4</v>
      </c>
      <c r="I580" s="44">
        <f>ROUND(Table1[[#This Row],[Price per Unit]],2)</f>
        <v>0.4</v>
      </c>
      <c r="J580" s="4">
        <v>4250</v>
      </c>
      <c r="K580" s="5">
        <f t="shared" si="20"/>
        <v>1700</v>
      </c>
      <c r="L580" s="5">
        <f t="shared" si="21"/>
        <v>595</v>
      </c>
      <c r="M580" s="6">
        <v>0.35000000000000003</v>
      </c>
      <c r="N580">
        <f t="shared" si="24"/>
        <v>2021</v>
      </c>
      <c r="O580">
        <f t="shared" si="25"/>
        <v>1</v>
      </c>
      <c r="P580" s="49" t="str">
        <f>TEXT(DATE(Table1[[#This Row],[Year]],Table1[[#This Row],[Month]],1),"mmm")</f>
        <v>Jan</v>
      </c>
    </row>
    <row r="581" spans="1:16" ht="15.75" customHeight="1">
      <c r="A581" s="2" t="s">
        <v>25</v>
      </c>
      <c r="B581" s="2">
        <v>1128299</v>
      </c>
      <c r="C581" s="3">
        <v>44201</v>
      </c>
      <c r="D581" s="2" t="s">
        <v>26</v>
      </c>
      <c r="E581" s="2" t="s">
        <v>39</v>
      </c>
      <c r="F581" s="2" t="s">
        <v>40</v>
      </c>
      <c r="G581" s="2" t="s">
        <v>18</v>
      </c>
      <c r="H581" s="44">
        <v>0.4</v>
      </c>
      <c r="I581" s="44">
        <f>ROUND(Table1[[#This Row],[Price per Unit]],2)</f>
        <v>0.4</v>
      </c>
      <c r="J581" s="4">
        <v>2750</v>
      </c>
      <c r="K581" s="5">
        <f t="shared" si="20"/>
        <v>1100</v>
      </c>
      <c r="L581" s="5">
        <f t="shared" si="21"/>
        <v>330</v>
      </c>
      <c r="M581" s="6">
        <v>0.3</v>
      </c>
      <c r="N581">
        <f t="shared" si="24"/>
        <v>2021</v>
      </c>
      <c r="O581">
        <f t="shared" si="25"/>
        <v>1</v>
      </c>
      <c r="P581" s="49" t="str">
        <f>TEXT(DATE(Table1[[#This Row],[Year]],Table1[[#This Row],[Month]],1),"mmm")</f>
        <v>Jan</v>
      </c>
    </row>
    <row r="582" spans="1:16" ht="15.75" customHeight="1">
      <c r="A582" s="2" t="s">
        <v>25</v>
      </c>
      <c r="B582" s="2">
        <v>1128299</v>
      </c>
      <c r="C582" s="3">
        <v>44201</v>
      </c>
      <c r="D582" s="2" t="s">
        <v>26</v>
      </c>
      <c r="E582" s="2" t="s">
        <v>39</v>
      </c>
      <c r="F582" s="2" t="s">
        <v>40</v>
      </c>
      <c r="G582" s="2" t="s">
        <v>19</v>
      </c>
      <c r="H582" s="44">
        <v>0.45</v>
      </c>
      <c r="I582" s="44">
        <f>ROUND(Table1[[#This Row],[Price per Unit]],2)</f>
        <v>0.45</v>
      </c>
      <c r="J582" s="4">
        <v>2250</v>
      </c>
      <c r="K582" s="5">
        <f t="shared" si="20"/>
        <v>1012.5</v>
      </c>
      <c r="L582" s="5">
        <f t="shared" si="21"/>
        <v>506.25</v>
      </c>
      <c r="M582" s="6">
        <v>0.5</v>
      </c>
      <c r="N582">
        <f t="shared" si="24"/>
        <v>2021</v>
      </c>
      <c r="O582">
        <f t="shared" si="25"/>
        <v>1</v>
      </c>
      <c r="P582" s="49" t="str">
        <f>TEXT(DATE(Table1[[#This Row],[Year]],Table1[[#This Row],[Month]],1),"mmm")</f>
        <v>Jan</v>
      </c>
    </row>
    <row r="583" spans="1:16" ht="15.75" customHeight="1">
      <c r="A583" s="2" t="s">
        <v>25</v>
      </c>
      <c r="B583" s="2">
        <v>1128299</v>
      </c>
      <c r="C583" s="3">
        <v>44201</v>
      </c>
      <c r="D583" s="2" t="s">
        <v>26</v>
      </c>
      <c r="E583" s="2" t="s">
        <v>39</v>
      </c>
      <c r="F583" s="2" t="s">
        <v>40</v>
      </c>
      <c r="G583" s="2" t="s">
        <v>20</v>
      </c>
      <c r="H583" s="44">
        <v>0.4</v>
      </c>
      <c r="I583" s="44">
        <f>ROUND(Table1[[#This Row],[Price per Unit]],2)</f>
        <v>0.4</v>
      </c>
      <c r="J583" s="4">
        <v>4750</v>
      </c>
      <c r="K583" s="5">
        <f t="shared" si="20"/>
        <v>1900</v>
      </c>
      <c r="L583" s="5">
        <f t="shared" si="21"/>
        <v>285.00000000000006</v>
      </c>
      <c r="M583" s="6">
        <v>0.15000000000000002</v>
      </c>
      <c r="N583">
        <f t="shared" si="24"/>
        <v>2021</v>
      </c>
      <c r="O583">
        <f t="shared" si="25"/>
        <v>1</v>
      </c>
      <c r="P583" s="49" t="str">
        <f>TEXT(DATE(Table1[[#This Row],[Year]],Table1[[#This Row],[Month]],1),"mmm")</f>
        <v>Jan</v>
      </c>
    </row>
    <row r="584" spans="1:16" ht="15.75" customHeight="1">
      <c r="A584" s="2" t="s">
        <v>25</v>
      </c>
      <c r="B584" s="2">
        <v>1128299</v>
      </c>
      <c r="C584" s="3">
        <v>44232</v>
      </c>
      <c r="D584" s="2" t="s">
        <v>26</v>
      </c>
      <c r="E584" s="2" t="s">
        <v>39</v>
      </c>
      <c r="F584" s="2" t="s">
        <v>40</v>
      </c>
      <c r="G584" s="2" t="s">
        <v>15</v>
      </c>
      <c r="H584" s="44">
        <v>0.3</v>
      </c>
      <c r="I584" s="44">
        <f>ROUND(Table1[[#This Row],[Price per Unit]],2)</f>
        <v>0.3</v>
      </c>
      <c r="J584" s="4">
        <v>5250</v>
      </c>
      <c r="K584" s="5">
        <f t="shared" si="20"/>
        <v>1575</v>
      </c>
      <c r="L584" s="5">
        <f t="shared" si="21"/>
        <v>551.25</v>
      </c>
      <c r="M584" s="6">
        <v>0.35000000000000003</v>
      </c>
      <c r="N584">
        <f t="shared" si="24"/>
        <v>2021</v>
      </c>
      <c r="O584">
        <f t="shared" si="25"/>
        <v>2</v>
      </c>
      <c r="P584" s="49" t="str">
        <f>TEXT(DATE(Table1[[#This Row],[Year]],Table1[[#This Row],[Month]],1),"mmm")</f>
        <v>Feb</v>
      </c>
    </row>
    <row r="585" spans="1:16" ht="15.75" customHeight="1">
      <c r="A585" s="2" t="s">
        <v>25</v>
      </c>
      <c r="B585" s="2">
        <v>1128299</v>
      </c>
      <c r="C585" s="3">
        <v>44232</v>
      </c>
      <c r="D585" s="2" t="s">
        <v>26</v>
      </c>
      <c r="E585" s="2" t="s">
        <v>39</v>
      </c>
      <c r="F585" s="2" t="s">
        <v>40</v>
      </c>
      <c r="G585" s="2" t="s">
        <v>16</v>
      </c>
      <c r="H585" s="44">
        <v>0.4</v>
      </c>
      <c r="I585" s="44">
        <f>ROUND(Table1[[#This Row],[Price per Unit]],2)</f>
        <v>0.4</v>
      </c>
      <c r="J585" s="4">
        <v>4250</v>
      </c>
      <c r="K585" s="5">
        <f t="shared" si="20"/>
        <v>1700</v>
      </c>
      <c r="L585" s="5">
        <f t="shared" si="21"/>
        <v>340</v>
      </c>
      <c r="M585" s="6">
        <v>0.2</v>
      </c>
      <c r="N585">
        <f t="shared" si="24"/>
        <v>2021</v>
      </c>
      <c r="O585">
        <f t="shared" si="25"/>
        <v>2</v>
      </c>
      <c r="P585" s="49" t="str">
        <f>TEXT(DATE(Table1[[#This Row],[Year]],Table1[[#This Row],[Month]],1),"mmm")</f>
        <v>Feb</v>
      </c>
    </row>
    <row r="586" spans="1:16" ht="15.75" customHeight="1">
      <c r="A586" s="2" t="s">
        <v>25</v>
      </c>
      <c r="B586" s="2">
        <v>1128299</v>
      </c>
      <c r="C586" s="3">
        <v>44232</v>
      </c>
      <c r="D586" s="2" t="s">
        <v>26</v>
      </c>
      <c r="E586" s="2" t="s">
        <v>39</v>
      </c>
      <c r="F586" s="2" t="s">
        <v>40</v>
      </c>
      <c r="G586" s="2" t="s">
        <v>17</v>
      </c>
      <c r="H586" s="44">
        <v>0.4</v>
      </c>
      <c r="I586" s="44">
        <f>ROUND(Table1[[#This Row],[Price per Unit]],2)</f>
        <v>0.4</v>
      </c>
      <c r="J586" s="4">
        <v>4250</v>
      </c>
      <c r="K586" s="5">
        <f t="shared" si="20"/>
        <v>1700</v>
      </c>
      <c r="L586" s="5">
        <f t="shared" si="21"/>
        <v>595</v>
      </c>
      <c r="M586" s="6">
        <v>0.35000000000000003</v>
      </c>
      <c r="N586">
        <f t="shared" si="24"/>
        <v>2021</v>
      </c>
      <c r="O586">
        <f t="shared" si="25"/>
        <v>2</v>
      </c>
      <c r="P586" s="49" t="str">
        <f>TEXT(DATE(Table1[[#This Row],[Year]],Table1[[#This Row],[Month]],1),"mmm")</f>
        <v>Feb</v>
      </c>
    </row>
    <row r="587" spans="1:16" ht="15.75" customHeight="1">
      <c r="A587" s="2" t="s">
        <v>25</v>
      </c>
      <c r="B587" s="2">
        <v>1128299</v>
      </c>
      <c r="C587" s="3">
        <v>44232</v>
      </c>
      <c r="D587" s="2" t="s">
        <v>26</v>
      </c>
      <c r="E587" s="2" t="s">
        <v>39</v>
      </c>
      <c r="F587" s="2" t="s">
        <v>40</v>
      </c>
      <c r="G587" s="2" t="s">
        <v>18</v>
      </c>
      <c r="H587" s="44">
        <v>0.4</v>
      </c>
      <c r="I587" s="44">
        <f>ROUND(Table1[[#This Row],[Price per Unit]],2)</f>
        <v>0.4</v>
      </c>
      <c r="J587" s="4">
        <v>2750</v>
      </c>
      <c r="K587" s="5">
        <f t="shared" si="20"/>
        <v>1100</v>
      </c>
      <c r="L587" s="5">
        <f t="shared" si="21"/>
        <v>330</v>
      </c>
      <c r="M587" s="6">
        <v>0.3</v>
      </c>
      <c r="N587">
        <f t="shared" si="24"/>
        <v>2021</v>
      </c>
      <c r="O587">
        <f t="shared" si="25"/>
        <v>2</v>
      </c>
      <c r="P587" s="49" t="str">
        <f>TEXT(DATE(Table1[[#This Row],[Year]],Table1[[#This Row],[Month]],1),"mmm")</f>
        <v>Feb</v>
      </c>
    </row>
    <row r="588" spans="1:16" ht="15.75" customHeight="1">
      <c r="A588" s="2" t="s">
        <v>25</v>
      </c>
      <c r="B588" s="2">
        <v>1128299</v>
      </c>
      <c r="C588" s="3">
        <v>44232</v>
      </c>
      <c r="D588" s="2" t="s">
        <v>26</v>
      </c>
      <c r="E588" s="2" t="s">
        <v>39</v>
      </c>
      <c r="F588" s="2" t="s">
        <v>40</v>
      </c>
      <c r="G588" s="2" t="s">
        <v>19</v>
      </c>
      <c r="H588" s="44">
        <v>0.45</v>
      </c>
      <c r="I588" s="44">
        <f>ROUND(Table1[[#This Row],[Price per Unit]],2)</f>
        <v>0.45</v>
      </c>
      <c r="J588" s="4">
        <v>2000</v>
      </c>
      <c r="K588" s="5">
        <f t="shared" si="20"/>
        <v>900</v>
      </c>
      <c r="L588" s="5">
        <f t="shared" si="21"/>
        <v>450</v>
      </c>
      <c r="M588" s="6">
        <v>0.5</v>
      </c>
      <c r="N588">
        <f t="shared" si="24"/>
        <v>2021</v>
      </c>
      <c r="O588">
        <f t="shared" si="25"/>
        <v>2</v>
      </c>
      <c r="P588" s="49" t="str">
        <f>TEXT(DATE(Table1[[#This Row],[Year]],Table1[[#This Row],[Month]],1),"mmm")</f>
        <v>Feb</v>
      </c>
    </row>
    <row r="589" spans="1:16" ht="15.75" customHeight="1">
      <c r="A589" s="2" t="s">
        <v>25</v>
      </c>
      <c r="B589" s="2">
        <v>1128299</v>
      </c>
      <c r="C589" s="3">
        <v>44232</v>
      </c>
      <c r="D589" s="2" t="s">
        <v>26</v>
      </c>
      <c r="E589" s="2" t="s">
        <v>39</v>
      </c>
      <c r="F589" s="2" t="s">
        <v>40</v>
      </c>
      <c r="G589" s="2" t="s">
        <v>20</v>
      </c>
      <c r="H589" s="44">
        <v>0.4</v>
      </c>
      <c r="I589" s="44">
        <f>ROUND(Table1[[#This Row],[Price per Unit]],2)</f>
        <v>0.4</v>
      </c>
      <c r="J589" s="4">
        <v>4000</v>
      </c>
      <c r="K589" s="5">
        <f t="shared" si="20"/>
        <v>1600</v>
      </c>
      <c r="L589" s="5">
        <f t="shared" si="21"/>
        <v>240.00000000000003</v>
      </c>
      <c r="M589" s="6">
        <v>0.15000000000000002</v>
      </c>
      <c r="N589">
        <f t="shared" si="24"/>
        <v>2021</v>
      </c>
      <c r="O589">
        <f t="shared" si="25"/>
        <v>2</v>
      </c>
      <c r="P589" s="49" t="str">
        <f>TEXT(DATE(Table1[[#This Row],[Year]],Table1[[#This Row],[Month]],1),"mmm")</f>
        <v>Feb</v>
      </c>
    </row>
    <row r="590" spans="1:16" ht="15.75" customHeight="1">
      <c r="A590" s="2" t="s">
        <v>25</v>
      </c>
      <c r="B590" s="2">
        <v>1128299</v>
      </c>
      <c r="C590" s="3">
        <v>44259</v>
      </c>
      <c r="D590" s="2" t="s">
        <v>26</v>
      </c>
      <c r="E590" s="2" t="s">
        <v>39</v>
      </c>
      <c r="F590" s="2" t="s">
        <v>40</v>
      </c>
      <c r="G590" s="2" t="s">
        <v>15</v>
      </c>
      <c r="H590" s="44">
        <v>0.4</v>
      </c>
      <c r="I590" s="44">
        <f>ROUND(Table1[[#This Row],[Price per Unit]],2)</f>
        <v>0.4</v>
      </c>
      <c r="J590" s="4">
        <v>5500</v>
      </c>
      <c r="K590" s="5">
        <f t="shared" si="20"/>
        <v>2200</v>
      </c>
      <c r="L590" s="5">
        <f t="shared" si="21"/>
        <v>770.00000000000011</v>
      </c>
      <c r="M590" s="6">
        <v>0.35000000000000003</v>
      </c>
      <c r="N590">
        <f t="shared" si="24"/>
        <v>2021</v>
      </c>
      <c r="O590">
        <f t="shared" si="25"/>
        <v>3</v>
      </c>
      <c r="P590" s="49" t="str">
        <f>TEXT(DATE(Table1[[#This Row],[Year]],Table1[[#This Row],[Month]],1),"mmm")</f>
        <v>Mar</v>
      </c>
    </row>
    <row r="591" spans="1:16" ht="15.75" customHeight="1">
      <c r="A591" s="2" t="s">
        <v>25</v>
      </c>
      <c r="B591" s="2">
        <v>1128299</v>
      </c>
      <c r="C591" s="3">
        <v>44259</v>
      </c>
      <c r="D591" s="2" t="s">
        <v>26</v>
      </c>
      <c r="E591" s="2" t="s">
        <v>39</v>
      </c>
      <c r="F591" s="2" t="s">
        <v>40</v>
      </c>
      <c r="G591" s="2" t="s">
        <v>16</v>
      </c>
      <c r="H591" s="44">
        <v>0.49999999999999994</v>
      </c>
      <c r="I591" s="44">
        <f>ROUND(Table1[[#This Row],[Price per Unit]],2)</f>
        <v>0.5</v>
      </c>
      <c r="J591" s="4">
        <v>4000</v>
      </c>
      <c r="K591" s="5">
        <f t="shared" si="20"/>
        <v>1999.9999999999998</v>
      </c>
      <c r="L591" s="5">
        <f t="shared" si="21"/>
        <v>400</v>
      </c>
      <c r="M591" s="6">
        <v>0.2</v>
      </c>
      <c r="N591">
        <f t="shared" si="24"/>
        <v>2021</v>
      </c>
      <c r="O591">
        <f t="shared" si="25"/>
        <v>3</v>
      </c>
      <c r="P591" s="49" t="str">
        <f>TEXT(DATE(Table1[[#This Row],[Year]],Table1[[#This Row],[Month]],1),"mmm")</f>
        <v>Mar</v>
      </c>
    </row>
    <row r="592" spans="1:16" ht="15.75" customHeight="1">
      <c r="A592" s="2" t="s">
        <v>25</v>
      </c>
      <c r="B592" s="2">
        <v>1128299</v>
      </c>
      <c r="C592" s="3">
        <v>44259</v>
      </c>
      <c r="D592" s="2" t="s">
        <v>26</v>
      </c>
      <c r="E592" s="2" t="s">
        <v>39</v>
      </c>
      <c r="F592" s="2" t="s">
        <v>40</v>
      </c>
      <c r="G592" s="2" t="s">
        <v>17</v>
      </c>
      <c r="H592" s="44">
        <v>0.54999999999999993</v>
      </c>
      <c r="I592" s="44">
        <f>ROUND(Table1[[#This Row],[Price per Unit]],2)</f>
        <v>0.55000000000000004</v>
      </c>
      <c r="J592" s="4">
        <v>4000</v>
      </c>
      <c r="K592" s="5">
        <f t="shared" si="20"/>
        <v>2199.9999999999995</v>
      </c>
      <c r="L592" s="5">
        <f t="shared" si="21"/>
        <v>769.99999999999989</v>
      </c>
      <c r="M592" s="6">
        <v>0.35000000000000003</v>
      </c>
      <c r="N592">
        <f t="shared" si="24"/>
        <v>2021</v>
      </c>
      <c r="O592">
        <f t="shared" si="25"/>
        <v>3</v>
      </c>
      <c r="P592" s="49" t="str">
        <f>TEXT(DATE(Table1[[#This Row],[Year]],Table1[[#This Row],[Month]],1),"mmm")</f>
        <v>Mar</v>
      </c>
    </row>
    <row r="593" spans="1:16" ht="15.75" customHeight="1">
      <c r="A593" s="2" t="s">
        <v>25</v>
      </c>
      <c r="B593" s="2">
        <v>1128299</v>
      </c>
      <c r="C593" s="3">
        <v>44259</v>
      </c>
      <c r="D593" s="2" t="s">
        <v>26</v>
      </c>
      <c r="E593" s="2" t="s">
        <v>39</v>
      </c>
      <c r="F593" s="2" t="s">
        <v>40</v>
      </c>
      <c r="G593" s="2" t="s">
        <v>18</v>
      </c>
      <c r="H593" s="44">
        <v>0.54999999999999993</v>
      </c>
      <c r="I593" s="44">
        <f>ROUND(Table1[[#This Row],[Price per Unit]],2)</f>
        <v>0.55000000000000004</v>
      </c>
      <c r="J593" s="4">
        <v>3000</v>
      </c>
      <c r="K593" s="5">
        <f t="shared" si="20"/>
        <v>1649.9999999999998</v>
      </c>
      <c r="L593" s="5">
        <f t="shared" si="21"/>
        <v>494.99999999999989</v>
      </c>
      <c r="M593" s="6">
        <v>0.3</v>
      </c>
      <c r="N593">
        <f t="shared" si="24"/>
        <v>2021</v>
      </c>
      <c r="O593">
        <f t="shared" si="25"/>
        <v>3</v>
      </c>
      <c r="P593" s="49" t="str">
        <f>TEXT(DATE(Table1[[#This Row],[Year]],Table1[[#This Row],[Month]],1),"mmm")</f>
        <v>Mar</v>
      </c>
    </row>
    <row r="594" spans="1:16" ht="15.75" customHeight="1">
      <c r="A594" s="2" t="s">
        <v>25</v>
      </c>
      <c r="B594" s="2">
        <v>1128299</v>
      </c>
      <c r="C594" s="3">
        <v>44259</v>
      </c>
      <c r="D594" s="2" t="s">
        <v>26</v>
      </c>
      <c r="E594" s="2" t="s">
        <v>39</v>
      </c>
      <c r="F594" s="2" t="s">
        <v>40</v>
      </c>
      <c r="G594" s="2" t="s">
        <v>19</v>
      </c>
      <c r="H594" s="44">
        <v>0.6</v>
      </c>
      <c r="I594" s="44">
        <f>ROUND(Table1[[#This Row],[Price per Unit]],2)</f>
        <v>0.6</v>
      </c>
      <c r="J594" s="4">
        <v>1500</v>
      </c>
      <c r="K594" s="5">
        <f t="shared" si="20"/>
        <v>900</v>
      </c>
      <c r="L594" s="5">
        <f t="shared" si="21"/>
        <v>450</v>
      </c>
      <c r="M594" s="6">
        <v>0.5</v>
      </c>
      <c r="N594">
        <f t="shared" si="24"/>
        <v>2021</v>
      </c>
      <c r="O594">
        <f t="shared" si="25"/>
        <v>3</v>
      </c>
      <c r="P594" s="49" t="str">
        <f>TEXT(DATE(Table1[[#This Row],[Year]],Table1[[#This Row],[Month]],1),"mmm")</f>
        <v>Mar</v>
      </c>
    </row>
    <row r="595" spans="1:16" ht="15.75" customHeight="1">
      <c r="A595" s="2" t="s">
        <v>25</v>
      </c>
      <c r="B595" s="2">
        <v>1128299</v>
      </c>
      <c r="C595" s="3">
        <v>44259</v>
      </c>
      <c r="D595" s="2" t="s">
        <v>26</v>
      </c>
      <c r="E595" s="2" t="s">
        <v>39</v>
      </c>
      <c r="F595" s="2" t="s">
        <v>40</v>
      </c>
      <c r="G595" s="2" t="s">
        <v>20</v>
      </c>
      <c r="H595" s="44">
        <v>0.54999999999999993</v>
      </c>
      <c r="I595" s="44">
        <f>ROUND(Table1[[#This Row],[Price per Unit]],2)</f>
        <v>0.55000000000000004</v>
      </c>
      <c r="J595" s="4">
        <v>3500</v>
      </c>
      <c r="K595" s="5">
        <f t="shared" si="20"/>
        <v>1924.9999999999998</v>
      </c>
      <c r="L595" s="5">
        <f t="shared" si="21"/>
        <v>288.75</v>
      </c>
      <c r="M595" s="6">
        <v>0.15000000000000002</v>
      </c>
      <c r="N595">
        <f t="shared" si="24"/>
        <v>2021</v>
      </c>
      <c r="O595">
        <f t="shared" si="25"/>
        <v>3</v>
      </c>
      <c r="P595" s="49" t="str">
        <f>TEXT(DATE(Table1[[#This Row],[Year]],Table1[[#This Row],[Month]],1),"mmm")</f>
        <v>Mar</v>
      </c>
    </row>
    <row r="596" spans="1:16" ht="15.75" customHeight="1">
      <c r="A596" s="2" t="s">
        <v>25</v>
      </c>
      <c r="B596" s="2">
        <v>1128299</v>
      </c>
      <c r="C596" s="3">
        <v>44291</v>
      </c>
      <c r="D596" s="2" t="s">
        <v>26</v>
      </c>
      <c r="E596" s="2" t="s">
        <v>39</v>
      </c>
      <c r="F596" s="2" t="s">
        <v>40</v>
      </c>
      <c r="G596" s="2" t="s">
        <v>15</v>
      </c>
      <c r="H596" s="44">
        <v>0.6</v>
      </c>
      <c r="I596" s="44">
        <f>ROUND(Table1[[#This Row],[Price per Unit]],2)</f>
        <v>0.6</v>
      </c>
      <c r="J596" s="4">
        <v>5250</v>
      </c>
      <c r="K596" s="5">
        <f t="shared" si="20"/>
        <v>3150</v>
      </c>
      <c r="L596" s="5">
        <f t="shared" si="21"/>
        <v>1102.5</v>
      </c>
      <c r="M596" s="6">
        <v>0.35000000000000003</v>
      </c>
      <c r="N596">
        <f t="shared" si="24"/>
        <v>2021</v>
      </c>
      <c r="O596">
        <f t="shared" si="25"/>
        <v>4</v>
      </c>
      <c r="P596" s="49" t="str">
        <f>TEXT(DATE(Table1[[#This Row],[Year]],Table1[[#This Row],[Month]],1),"mmm")</f>
        <v>Apr</v>
      </c>
    </row>
    <row r="597" spans="1:16" ht="15.75" customHeight="1">
      <c r="A597" s="2" t="s">
        <v>25</v>
      </c>
      <c r="B597" s="2">
        <v>1128299</v>
      </c>
      <c r="C597" s="3">
        <v>44291</v>
      </c>
      <c r="D597" s="2" t="s">
        <v>26</v>
      </c>
      <c r="E597" s="2" t="s">
        <v>39</v>
      </c>
      <c r="F597" s="2" t="s">
        <v>40</v>
      </c>
      <c r="G597" s="2" t="s">
        <v>16</v>
      </c>
      <c r="H597" s="44">
        <v>0.65</v>
      </c>
      <c r="I597" s="44">
        <f>ROUND(Table1[[#This Row],[Price per Unit]],2)</f>
        <v>0.65</v>
      </c>
      <c r="J597" s="4">
        <v>3250</v>
      </c>
      <c r="K597" s="5">
        <f t="shared" si="20"/>
        <v>2112.5</v>
      </c>
      <c r="L597" s="5">
        <f t="shared" si="21"/>
        <v>422.5</v>
      </c>
      <c r="M597" s="6">
        <v>0.2</v>
      </c>
      <c r="N597">
        <f t="shared" si="24"/>
        <v>2021</v>
      </c>
      <c r="O597">
        <f t="shared" si="25"/>
        <v>4</v>
      </c>
      <c r="P597" s="49" t="str">
        <f>TEXT(DATE(Table1[[#This Row],[Year]],Table1[[#This Row],[Month]],1),"mmm")</f>
        <v>Apr</v>
      </c>
    </row>
    <row r="598" spans="1:16" ht="15.75" customHeight="1">
      <c r="A598" s="2" t="s">
        <v>25</v>
      </c>
      <c r="B598" s="2">
        <v>1128299</v>
      </c>
      <c r="C598" s="3">
        <v>44291</v>
      </c>
      <c r="D598" s="2" t="s">
        <v>26</v>
      </c>
      <c r="E598" s="2" t="s">
        <v>39</v>
      </c>
      <c r="F598" s="2" t="s">
        <v>40</v>
      </c>
      <c r="G598" s="2" t="s">
        <v>17</v>
      </c>
      <c r="H598" s="44">
        <v>0.65</v>
      </c>
      <c r="I598" s="44">
        <f>ROUND(Table1[[#This Row],[Price per Unit]],2)</f>
        <v>0.65</v>
      </c>
      <c r="J598" s="4">
        <v>3750</v>
      </c>
      <c r="K598" s="5">
        <f t="shared" si="20"/>
        <v>2437.5</v>
      </c>
      <c r="L598" s="5">
        <f t="shared" si="21"/>
        <v>853.12500000000011</v>
      </c>
      <c r="M598" s="6">
        <v>0.35000000000000003</v>
      </c>
      <c r="N598">
        <f t="shared" si="24"/>
        <v>2021</v>
      </c>
      <c r="O598">
        <f t="shared" si="25"/>
        <v>4</v>
      </c>
      <c r="P598" s="49" t="str">
        <f>TEXT(DATE(Table1[[#This Row],[Year]],Table1[[#This Row],[Month]],1),"mmm")</f>
        <v>Apr</v>
      </c>
    </row>
    <row r="599" spans="1:16" ht="15.75" customHeight="1">
      <c r="A599" s="2" t="s">
        <v>25</v>
      </c>
      <c r="B599" s="2">
        <v>1128299</v>
      </c>
      <c r="C599" s="3">
        <v>44291</v>
      </c>
      <c r="D599" s="2" t="s">
        <v>26</v>
      </c>
      <c r="E599" s="2" t="s">
        <v>39</v>
      </c>
      <c r="F599" s="2" t="s">
        <v>40</v>
      </c>
      <c r="G599" s="2" t="s">
        <v>18</v>
      </c>
      <c r="H599" s="44">
        <v>0.6</v>
      </c>
      <c r="I599" s="44">
        <f>ROUND(Table1[[#This Row],[Price per Unit]],2)</f>
        <v>0.6</v>
      </c>
      <c r="J599" s="4">
        <v>2750</v>
      </c>
      <c r="K599" s="5">
        <f t="shared" si="20"/>
        <v>1650</v>
      </c>
      <c r="L599" s="5">
        <f t="shared" si="21"/>
        <v>495</v>
      </c>
      <c r="M599" s="6">
        <v>0.3</v>
      </c>
      <c r="N599">
        <f t="shared" si="24"/>
        <v>2021</v>
      </c>
      <c r="O599">
        <f t="shared" si="25"/>
        <v>4</v>
      </c>
      <c r="P599" s="49" t="str">
        <f>TEXT(DATE(Table1[[#This Row],[Year]],Table1[[#This Row],[Month]],1),"mmm")</f>
        <v>Apr</v>
      </c>
    </row>
    <row r="600" spans="1:16" ht="15.75" customHeight="1">
      <c r="A600" s="2" t="s">
        <v>25</v>
      </c>
      <c r="B600" s="2">
        <v>1128299</v>
      </c>
      <c r="C600" s="3">
        <v>44291</v>
      </c>
      <c r="D600" s="2" t="s">
        <v>26</v>
      </c>
      <c r="E600" s="2" t="s">
        <v>39</v>
      </c>
      <c r="F600" s="2" t="s">
        <v>40</v>
      </c>
      <c r="G600" s="2" t="s">
        <v>19</v>
      </c>
      <c r="H600" s="44">
        <v>0.65</v>
      </c>
      <c r="I600" s="44">
        <f>ROUND(Table1[[#This Row],[Price per Unit]],2)</f>
        <v>0.65</v>
      </c>
      <c r="J600" s="4">
        <v>1750</v>
      </c>
      <c r="K600" s="5">
        <f t="shared" si="20"/>
        <v>1137.5</v>
      </c>
      <c r="L600" s="5">
        <f t="shared" si="21"/>
        <v>568.75</v>
      </c>
      <c r="M600" s="6">
        <v>0.5</v>
      </c>
      <c r="N600">
        <f t="shared" si="24"/>
        <v>2021</v>
      </c>
      <c r="O600">
        <f t="shared" si="25"/>
        <v>4</v>
      </c>
      <c r="P600" s="49" t="str">
        <f>TEXT(DATE(Table1[[#This Row],[Year]],Table1[[#This Row],[Month]],1),"mmm")</f>
        <v>Apr</v>
      </c>
    </row>
    <row r="601" spans="1:16" ht="15.75" customHeight="1">
      <c r="A601" s="2" t="s">
        <v>25</v>
      </c>
      <c r="B601" s="2">
        <v>1128299</v>
      </c>
      <c r="C601" s="3">
        <v>44291</v>
      </c>
      <c r="D601" s="2" t="s">
        <v>26</v>
      </c>
      <c r="E601" s="2" t="s">
        <v>39</v>
      </c>
      <c r="F601" s="2" t="s">
        <v>40</v>
      </c>
      <c r="G601" s="2" t="s">
        <v>20</v>
      </c>
      <c r="H601" s="44">
        <v>0.8</v>
      </c>
      <c r="I601" s="44">
        <f>ROUND(Table1[[#This Row],[Price per Unit]],2)</f>
        <v>0.8</v>
      </c>
      <c r="J601" s="4">
        <v>3250</v>
      </c>
      <c r="K601" s="5">
        <f t="shared" si="20"/>
        <v>2600</v>
      </c>
      <c r="L601" s="5">
        <f t="shared" si="21"/>
        <v>390.00000000000006</v>
      </c>
      <c r="M601" s="6">
        <v>0.15000000000000002</v>
      </c>
      <c r="N601">
        <f t="shared" si="24"/>
        <v>2021</v>
      </c>
      <c r="O601">
        <f t="shared" si="25"/>
        <v>4</v>
      </c>
      <c r="P601" s="49" t="str">
        <f>TEXT(DATE(Table1[[#This Row],[Year]],Table1[[#This Row],[Month]],1),"mmm")</f>
        <v>Apr</v>
      </c>
    </row>
    <row r="602" spans="1:16" ht="15.75" customHeight="1">
      <c r="A602" s="2" t="s">
        <v>25</v>
      </c>
      <c r="B602" s="2">
        <v>1128299</v>
      </c>
      <c r="C602" s="3">
        <v>44322</v>
      </c>
      <c r="D602" s="2" t="s">
        <v>26</v>
      </c>
      <c r="E602" s="2" t="s">
        <v>39</v>
      </c>
      <c r="F602" s="2" t="s">
        <v>40</v>
      </c>
      <c r="G602" s="2" t="s">
        <v>15</v>
      </c>
      <c r="H602" s="44">
        <v>0.6</v>
      </c>
      <c r="I602" s="44">
        <f>ROUND(Table1[[#This Row],[Price per Unit]],2)</f>
        <v>0.6</v>
      </c>
      <c r="J602" s="4">
        <v>5250</v>
      </c>
      <c r="K602" s="5">
        <f t="shared" si="20"/>
        <v>3150</v>
      </c>
      <c r="L602" s="5">
        <f t="shared" si="21"/>
        <v>1575</v>
      </c>
      <c r="M602" s="6">
        <v>0.5</v>
      </c>
      <c r="N602">
        <f t="shared" si="24"/>
        <v>2021</v>
      </c>
      <c r="O602">
        <f t="shared" si="25"/>
        <v>5</v>
      </c>
      <c r="P602" s="49" t="str">
        <f>TEXT(DATE(Table1[[#This Row],[Year]],Table1[[#This Row],[Month]],1),"mmm")</f>
        <v>May</v>
      </c>
    </row>
    <row r="603" spans="1:16" ht="15.75" customHeight="1">
      <c r="A603" s="2" t="s">
        <v>25</v>
      </c>
      <c r="B603" s="2">
        <v>1128299</v>
      </c>
      <c r="C603" s="3">
        <v>44322</v>
      </c>
      <c r="D603" s="2" t="s">
        <v>26</v>
      </c>
      <c r="E603" s="2" t="s">
        <v>39</v>
      </c>
      <c r="F603" s="2" t="s">
        <v>40</v>
      </c>
      <c r="G603" s="2" t="s">
        <v>16</v>
      </c>
      <c r="H603" s="44">
        <v>0.65</v>
      </c>
      <c r="I603" s="44">
        <f>ROUND(Table1[[#This Row],[Price per Unit]],2)</f>
        <v>0.65</v>
      </c>
      <c r="J603" s="4">
        <v>3750</v>
      </c>
      <c r="K603" s="5">
        <f t="shared" si="20"/>
        <v>2437.5</v>
      </c>
      <c r="L603" s="5">
        <f t="shared" si="21"/>
        <v>853.125</v>
      </c>
      <c r="M603" s="6">
        <v>0.35</v>
      </c>
      <c r="N603">
        <f t="shared" si="24"/>
        <v>2021</v>
      </c>
      <c r="O603">
        <f t="shared" si="25"/>
        <v>5</v>
      </c>
      <c r="P603" s="49" t="str">
        <f>TEXT(DATE(Table1[[#This Row],[Year]],Table1[[#This Row],[Month]],1),"mmm")</f>
        <v>May</v>
      </c>
    </row>
    <row r="604" spans="1:16" ht="15.75" customHeight="1">
      <c r="A604" s="2" t="s">
        <v>25</v>
      </c>
      <c r="B604" s="2">
        <v>1128299</v>
      </c>
      <c r="C604" s="3">
        <v>44322</v>
      </c>
      <c r="D604" s="2" t="s">
        <v>26</v>
      </c>
      <c r="E604" s="2" t="s">
        <v>39</v>
      </c>
      <c r="F604" s="2" t="s">
        <v>40</v>
      </c>
      <c r="G604" s="2" t="s">
        <v>17</v>
      </c>
      <c r="H604" s="44">
        <v>0.65</v>
      </c>
      <c r="I604" s="44">
        <f>ROUND(Table1[[#This Row],[Price per Unit]],2)</f>
        <v>0.65</v>
      </c>
      <c r="J604" s="4">
        <v>3750</v>
      </c>
      <c r="K604" s="5">
        <f t="shared" si="20"/>
        <v>2437.5</v>
      </c>
      <c r="L604" s="5">
        <f t="shared" si="21"/>
        <v>1218.75</v>
      </c>
      <c r="M604" s="6">
        <v>0.5</v>
      </c>
      <c r="N604">
        <f t="shared" si="24"/>
        <v>2021</v>
      </c>
      <c r="O604">
        <f t="shared" si="25"/>
        <v>5</v>
      </c>
      <c r="P604" s="49" t="str">
        <f>TEXT(DATE(Table1[[#This Row],[Year]],Table1[[#This Row],[Month]],1),"mmm")</f>
        <v>May</v>
      </c>
    </row>
    <row r="605" spans="1:16" ht="15.75" customHeight="1">
      <c r="A605" s="2" t="s">
        <v>25</v>
      </c>
      <c r="B605" s="2">
        <v>1128299</v>
      </c>
      <c r="C605" s="3">
        <v>44322</v>
      </c>
      <c r="D605" s="2" t="s">
        <v>26</v>
      </c>
      <c r="E605" s="2" t="s">
        <v>39</v>
      </c>
      <c r="F605" s="2" t="s">
        <v>40</v>
      </c>
      <c r="G605" s="2" t="s">
        <v>18</v>
      </c>
      <c r="H605" s="44">
        <v>0.6</v>
      </c>
      <c r="I605" s="44">
        <f>ROUND(Table1[[#This Row],[Price per Unit]],2)</f>
        <v>0.6</v>
      </c>
      <c r="J605" s="4">
        <v>2750</v>
      </c>
      <c r="K605" s="5">
        <f t="shared" si="20"/>
        <v>1650</v>
      </c>
      <c r="L605" s="5">
        <f t="shared" si="21"/>
        <v>742.49999999999989</v>
      </c>
      <c r="M605" s="6">
        <v>0.44999999999999996</v>
      </c>
      <c r="N605">
        <f t="shared" si="24"/>
        <v>2021</v>
      </c>
      <c r="O605">
        <f t="shared" si="25"/>
        <v>5</v>
      </c>
      <c r="P605" s="49" t="str">
        <f>TEXT(DATE(Table1[[#This Row],[Year]],Table1[[#This Row],[Month]],1),"mmm")</f>
        <v>May</v>
      </c>
    </row>
    <row r="606" spans="1:16" ht="15.75" customHeight="1">
      <c r="A606" s="2" t="s">
        <v>25</v>
      </c>
      <c r="B606" s="2">
        <v>1128299</v>
      </c>
      <c r="C606" s="3">
        <v>44322</v>
      </c>
      <c r="D606" s="2" t="s">
        <v>26</v>
      </c>
      <c r="E606" s="2" t="s">
        <v>39</v>
      </c>
      <c r="F606" s="2" t="s">
        <v>40</v>
      </c>
      <c r="G606" s="2" t="s">
        <v>19</v>
      </c>
      <c r="H606" s="44">
        <v>0.65</v>
      </c>
      <c r="I606" s="44">
        <f>ROUND(Table1[[#This Row],[Price per Unit]],2)</f>
        <v>0.65</v>
      </c>
      <c r="J606" s="4">
        <v>1750</v>
      </c>
      <c r="K606" s="5">
        <f t="shared" si="20"/>
        <v>1137.5</v>
      </c>
      <c r="L606" s="5">
        <f t="shared" si="21"/>
        <v>739.37500000000011</v>
      </c>
      <c r="M606" s="6">
        <v>0.65000000000000013</v>
      </c>
      <c r="N606">
        <f t="shared" si="24"/>
        <v>2021</v>
      </c>
      <c r="O606">
        <f t="shared" si="25"/>
        <v>5</v>
      </c>
      <c r="P606" s="49" t="str">
        <f>TEXT(DATE(Table1[[#This Row],[Year]],Table1[[#This Row],[Month]],1),"mmm")</f>
        <v>May</v>
      </c>
    </row>
    <row r="607" spans="1:16" ht="15.75" customHeight="1">
      <c r="A607" s="2" t="s">
        <v>25</v>
      </c>
      <c r="B607" s="2">
        <v>1128299</v>
      </c>
      <c r="C607" s="3">
        <v>44322</v>
      </c>
      <c r="D607" s="2" t="s">
        <v>26</v>
      </c>
      <c r="E607" s="2" t="s">
        <v>39</v>
      </c>
      <c r="F607" s="2" t="s">
        <v>40</v>
      </c>
      <c r="G607" s="2" t="s">
        <v>20</v>
      </c>
      <c r="H607" s="44">
        <v>0.8</v>
      </c>
      <c r="I607" s="44">
        <f>ROUND(Table1[[#This Row],[Price per Unit]],2)</f>
        <v>0.8</v>
      </c>
      <c r="J607" s="4">
        <v>4750</v>
      </c>
      <c r="K607" s="5">
        <f t="shared" si="20"/>
        <v>3800</v>
      </c>
      <c r="L607" s="5">
        <f t="shared" si="21"/>
        <v>1140</v>
      </c>
      <c r="M607" s="6">
        <v>0.3</v>
      </c>
      <c r="N607">
        <f t="shared" si="24"/>
        <v>2021</v>
      </c>
      <c r="O607">
        <f t="shared" si="25"/>
        <v>5</v>
      </c>
      <c r="P607" s="49" t="str">
        <f>TEXT(DATE(Table1[[#This Row],[Year]],Table1[[#This Row],[Month]],1),"mmm")</f>
        <v>May</v>
      </c>
    </row>
    <row r="608" spans="1:16" ht="15.75" customHeight="1">
      <c r="A608" s="2" t="s">
        <v>25</v>
      </c>
      <c r="B608" s="2">
        <v>1128299</v>
      </c>
      <c r="C608" s="3">
        <v>44352</v>
      </c>
      <c r="D608" s="2" t="s">
        <v>26</v>
      </c>
      <c r="E608" s="2" t="s">
        <v>39</v>
      </c>
      <c r="F608" s="2" t="s">
        <v>40</v>
      </c>
      <c r="G608" s="2" t="s">
        <v>15</v>
      </c>
      <c r="H608" s="44">
        <v>0.6</v>
      </c>
      <c r="I608" s="44">
        <f>ROUND(Table1[[#This Row],[Price per Unit]],2)</f>
        <v>0.6</v>
      </c>
      <c r="J608" s="4">
        <v>7250</v>
      </c>
      <c r="K608" s="5">
        <f t="shared" si="20"/>
        <v>4350</v>
      </c>
      <c r="L608" s="5">
        <f t="shared" si="21"/>
        <v>2175</v>
      </c>
      <c r="M608" s="6">
        <v>0.5</v>
      </c>
      <c r="N608">
        <f t="shared" si="24"/>
        <v>2021</v>
      </c>
      <c r="O608">
        <f t="shared" si="25"/>
        <v>6</v>
      </c>
      <c r="P608" s="49" t="str">
        <f>TEXT(DATE(Table1[[#This Row],[Year]],Table1[[#This Row],[Month]],1),"mmm")</f>
        <v>Jun</v>
      </c>
    </row>
    <row r="609" spans="1:16" ht="15.75" customHeight="1">
      <c r="A609" s="2" t="s">
        <v>25</v>
      </c>
      <c r="B609" s="2">
        <v>1128299</v>
      </c>
      <c r="C609" s="3">
        <v>44352</v>
      </c>
      <c r="D609" s="2" t="s">
        <v>26</v>
      </c>
      <c r="E609" s="2" t="s">
        <v>39</v>
      </c>
      <c r="F609" s="2" t="s">
        <v>40</v>
      </c>
      <c r="G609" s="2" t="s">
        <v>16</v>
      </c>
      <c r="H609" s="44">
        <v>0.65</v>
      </c>
      <c r="I609" s="44">
        <f>ROUND(Table1[[#This Row],[Price per Unit]],2)</f>
        <v>0.65</v>
      </c>
      <c r="J609" s="4">
        <v>5750</v>
      </c>
      <c r="K609" s="5">
        <f t="shared" si="20"/>
        <v>3737.5</v>
      </c>
      <c r="L609" s="5">
        <f t="shared" si="21"/>
        <v>1308.125</v>
      </c>
      <c r="M609" s="6">
        <v>0.35</v>
      </c>
      <c r="N609">
        <f t="shared" si="24"/>
        <v>2021</v>
      </c>
      <c r="O609">
        <f t="shared" si="25"/>
        <v>6</v>
      </c>
      <c r="P609" s="49" t="str">
        <f>TEXT(DATE(Table1[[#This Row],[Year]],Table1[[#This Row],[Month]],1),"mmm")</f>
        <v>Jun</v>
      </c>
    </row>
    <row r="610" spans="1:16" ht="15.75" customHeight="1">
      <c r="A610" s="2" t="s">
        <v>25</v>
      </c>
      <c r="B610" s="2">
        <v>1128299</v>
      </c>
      <c r="C610" s="3">
        <v>44352</v>
      </c>
      <c r="D610" s="2" t="s">
        <v>26</v>
      </c>
      <c r="E610" s="2" t="s">
        <v>39</v>
      </c>
      <c r="F610" s="2" t="s">
        <v>40</v>
      </c>
      <c r="G610" s="2" t="s">
        <v>17</v>
      </c>
      <c r="H610" s="44">
        <v>0.65</v>
      </c>
      <c r="I610" s="44">
        <f>ROUND(Table1[[#This Row],[Price per Unit]],2)</f>
        <v>0.65</v>
      </c>
      <c r="J610" s="4">
        <v>5750</v>
      </c>
      <c r="K610" s="5">
        <f t="shared" si="20"/>
        <v>3737.5</v>
      </c>
      <c r="L610" s="5">
        <f t="shared" si="21"/>
        <v>1868.75</v>
      </c>
      <c r="M610" s="6">
        <v>0.5</v>
      </c>
      <c r="N610">
        <f t="shared" si="24"/>
        <v>2021</v>
      </c>
      <c r="O610">
        <f t="shared" si="25"/>
        <v>6</v>
      </c>
      <c r="P610" s="49" t="str">
        <f>TEXT(DATE(Table1[[#This Row],[Year]],Table1[[#This Row],[Month]],1),"mmm")</f>
        <v>Jun</v>
      </c>
    </row>
    <row r="611" spans="1:16" ht="15.75" customHeight="1">
      <c r="A611" s="2" t="s">
        <v>25</v>
      </c>
      <c r="B611" s="2">
        <v>1128299</v>
      </c>
      <c r="C611" s="3">
        <v>44352</v>
      </c>
      <c r="D611" s="2" t="s">
        <v>26</v>
      </c>
      <c r="E611" s="2" t="s">
        <v>39</v>
      </c>
      <c r="F611" s="2" t="s">
        <v>40</v>
      </c>
      <c r="G611" s="2" t="s">
        <v>18</v>
      </c>
      <c r="H611" s="44">
        <v>0.65</v>
      </c>
      <c r="I611" s="44">
        <f>ROUND(Table1[[#This Row],[Price per Unit]],2)</f>
        <v>0.65</v>
      </c>
      <c r="J611" s="4">
        <v>4500</v>
      </c>
      <c r="K611" s="5">
        <f t="shared" si="20"/>
        <v>2925</v>
      </c>
      <c r="L611" s="5">
        <f t="shared" si="21"/>
        <v>1316.2499999999998</v>
      </c>
      <c r="M611" s="6">
        <v>0.44999999999999996</v>
      </c>
      <c r="N611">
        <f t="shared" si="24"/>
        <v>2021</v>
      </c>
      <c r="O611">
        <f t="shared" si="25"/>
        <v>6</v>
      </c>
      <c r="P611" s="49" t="str">
        <f>TEXT(DATE(Table1[[#This Row],[Year]],Table1[[#This Row],[Month]],1),"mmm")</f>
        <v>Jun</v>
      </c>
    </row>
    <row r="612" spans="1:16" ht="15.75" customHeight="1">
      <c r="A612" s="2" t="s">
        <v>25</v>
      </c>
      <c r="B612" s="2">
        <v>1128299</v>
      </c>
      <c r="C612" s="3">
        <v>44352</v>
      </c>
      <c r="D612" s="2" t="s">
        <v>26</v>
      </c>
      <c r="E612" s="2" t="s">
        <v>39</v>
      </c>
      <c r="F612" s="2" t="s">
        <v>40</v>
      </c>
      <c r="G612" s="2" t="s">
        <v>19</v>
      </c>
      <c r="H612" s="44">
        <v>0.70000000000000007</v>
      </c>
      <c r="I612" s="44">
        <f>ROUND(Table1[[#This Row],[Price per Unit]],2)</f>
        <v>0.7</v>
      </c>
      <c r="J612" s="4">
        <v>3250</v>
      </c>
      <c r="K612" s="5">
        <f t="shared" si="20"/>
        <v>2275</v>
      </c>
      <c r="L612" s="5">
        <f t="shared" si="21"/>
        <v>1478.7500000000002</v>
      </c>
      <c r="M612" s="6">
        <v>0.65000000000000013</v>
      </c>
      <c r="N612">
        <f t="shared" si="24"/>
        <v>2021</v>
      </c>
      <c r="O612">
        <f t="shared" si="25"/>
        <v>6</v>
      </c>
      <c r="P612" s="49" t="str">
        <f>TEXT(DATE(Table1[[#This Row],[Year]],Table1[[#This Row],[Month]],1),"mmm")</f>
        <v>Jun</v>
      </c>
    </row>
    <row r="613" spans="1:16" ht="15.75" customHeight="1">
      <c r="A613" s="2" t="s">
        <v>25</v>
      </c>
      <c r="B613" s="2">
        <v>1128299</v>
      </c>
      <c r="C613" s="3">
        <v>44352</v>
      </c>
      <c r="D613" s="2" t="s">
        <v>26</v>
      </c>
      <c r="E613" s="2" t="s">
        <v>39</v>
      </c>
      <c r="F613" s="2" t="s">
        <v>40</v>
      </c>
      <c r="G613" s="2" t="s">
        <v>20</v>
      </c>
      <c r="H613" s="44">
        <v>0.85000000000000009</v>
      </c>
      <c r="I613" s="44">
        <f>ROUND(Table1[[#This Row],[Price per Unit]],2)</f>
        <v>0.85</v>
      </c>
      <c r="J613" s="4">
        <v>6250</v>
      </c>
      <c r="K613" s="5">
        <f t="shared" si="20"/>
        <v>5312.5000000000009</v>
      </c>
      <c r="L613" s="5">
        <f t="shared" si="21"/>
        <v>1593.7500000000002</v>
      </c>
      <c r="M613" s="6">
        <v>0.3</v>
      </c>
      <c r="N613">
        <f t="shared" si="24"/>
        <v>2021</v>
      </c>
      <c r="O613">
        <f t="shared" si="25"/>
        <v>6</v>
      </c>
      <c r="P613" s="49" t="str">
        <f>TEXT(DATE(Table1[[#This Row],[Year]],Table1[[#This Row],[Month]],1),"mmm")</f>
        <v>Jun</v>
      </c>
    </row>
    <row r="614" spans="1:16" ht="15.75" customHeight="1">
      <c r="A614" s="2" t="s">
        <v>25</v>
      </c>
      <c r="B614" s="2">
        <v>1128299</v>
      </c>
      <c r="C614" s="3">
        <v>44381</v>
      </c>
      <c r="D614" s="2" t="s">
        <v>26</v>
      </c>
      <c r="E614" s="2" t="s">
        <v>39</v>
      </c>
      <c r="F614" s="2" t="s">
        <v>40</v>
      </c>
      <c r="G614" s="2" t="s">
        <v>15</v>
      </c>
      <c r="H614" s="44">
        <v>0.65</v>
      </c>
      <c r="I614" s="44">
        <f>ROUND(Table1[[#This Row],[Price per Unit]],2)</f>
        <v>0.65</v>
      </c>
      <c r="J614" s="4">
        <v>7750</v>
      </c>
      <c r="K614" s="5">
        <f t="shared" si="20"/>
        <v>5037.5</v>
      </c>
      <c r="L614" s="5">
        <f t="shared" si="21"/>
        <v>2266.875</v>
      </c>
      <c r="M614" s="6">
        <v>0.45</v>
      </c>
      <c r="N614">
        <f t="shared" si="24"/>
        <v>2021</v>
      </c>
      <c r="O614">
        <f t="shared" si="25"/>
        <v>7</v>
      </c>
      <c r="P614" s="49" t="str">
        <f>TEXT(DATE(Table1[[#This Row],[Year]],Table1[[#This Row],[Month]],1),"mmm")</f>
        <v>Jul</v>
      </c>
    </row>
    <row r="615" spans="1:16" ht="15.75" customHeight="1">
      <c r="A615" s="2" t="s">
        <v>25</v>
      </c>
      <c r="B615" s="2">
        <v>1128299</v>
      </c>
      <c r="C615" s="3">
        <v>44381</v>
      </c>
      <c r="D615" s="2" t="s">
        <v>26</v>
      </c>
      <c r="E615" s="2" t="s">
        <v>39</v>
      </c>
      <c r="F615" s="2" t="s">
        <v>40</v>
      </c>
      <c r="G615" s="2" t="s">
        <v>16</v>
      </c>
      <c r="H615" s="44">
        <v>0.70000000000000007</v>
      </c>
      <c r="I615" s="44">
        <f>ROUND(Table1[[#This Row],[Price per Unit]],2)</f>
        <v>0.7</v>
      </c>
      <c r="J615" s="4">
        <v>6250</v>
      </c>
      <c r="K615" s="5">
        <f t="shared" si="20"/>
        <v>4375</v>
      </c>
      <c r="L615" s="5">
        <f t="shared" si="21"/>
        <v>1312.5</v>
      </c>
      <c r="M615" s="6">
        <v>0.3</v>
      </c>
      <c r="N615">
        <f t="shared" si="24"/>
        <v>2021</v>
      </c>
      <c r="O615">
        <f t="shared" si="25"/>
        <v>7</v>
      </c>
      <c r="P615" s="49" t="str">
        <f>TEXT(DATE(Table1[[#This Row],[Year]],Table1[[#This Row],[Month]],1),"mmm")</f>
        <v>Jul</v>
      </c>
    </row>
    <row r="616" spans="1:16" ht="15.75" customHeight="1">
      <c r="A616" s="2" t="s">
        <v>25</v>
      </c>
      <c r="B616" s="2">
        <v>1128299</v>
      </c>
      <c r="C616" s="3">
        <v>44381</v>
      </c>
      <c r="D616" s="2" t="s">
        <v>26</v>
      </c>
      <c r="E616" s="2" t="s">
        <v>39</v>
      </c>
      <c r="F616" s="2" t="s">
        <v>40</v>
      </c>
      <c r="G616" s="2" t="s">
        <v>17</v>
      </c>
      <c r="H616" s="44">
        <v>0.70000000000000007</v>
      </c>
      <c r="I616" s="44">
        <f>ROUND(Table1[[#This Row],[Price per Unit]],2)</f>
        <v>0.7</v>
      </c>
      <c r="J616" s="4">
        <v>5750</v>
      </c>
      <c r="K616" s="5">
        <f t="shared" si="20"/>
        <v>4025.0000000000005</v>
      </c>
      <c r="L616" s="5">
        <f t="shared" si="21"/>
        <v>1811.2500000000002</v>
      </c>
      <c r="M616" s="6">
        <v>0.45</v>
      </c>
      <c r="N616">
        <f t="shared" si="24"/>
        <v>2021</v>
      </c>
      <c r="O616">
        <f t="shared" si="25"/>
        <v>7</v>
      </c>
      <c r="P616" s="49" t="str">
        <f>TEXT(DATE(Table1[[#This Row],[Year]],Table1[[#This Row],[Month]],1),"mmm")</f>
        <v>Jul</v>
      </c>
    </row>
    <row r="617" spans="1:16" ht="15.75" customHeight="1">
      <c r="A617" s="2" t="s">
        <v>25</v>
      </c>
      <c r="B617" s="2">
        <v>1128299</v>
      </c>
      <c r="C617" s="3">
        <v>44381</v>
      </c>
      <c r="D617" s="2" t="s">
        <v>26</v>
      </c>
      <c r="E617" s="2" t="s">
        <v>39</v>
      </c>
      <c r="F617" s="2" t="s">
        <v>40</v>
      </c>
      <c r="G617" s="2" t="s">
        <v>18</v>
      </c>
      <c r="H617" s="44">
        <v>0.65</v>
      </c>
      <c r="I617" s="44">
        <f>ROUND(Table1[[#This Row],[Price per Unit]],2)</f>
        <v>0.65</v>
      </c>
      <c r="J617" s="4">
        <v>4750</v>
      </c>
      <c r="K617" s="5">
        <f t="shared" si="20"/>
        <v>3087.5</v>
      </c>
      <c r="L617" s="5">
        <f t="shared" si="21"/>
        <v>1235</v>
      </c>
      <c r="M617" s="6">
        <v>0.39999999999999997</v>
      </c>
      <c r="N617">
        <f t="shared" si="24"/>
        <v>2021</v>
      </c>
      <c r="O617">
        <f t="shared" si="25"/>
        <v>7</v>
      </c>
      <c r="P617" s="49" t="str">
        <f>TEXT(DATE(Table1[[#This Row],[Year]],Table1[[#This Row],[Month]],1),"mmm")</f>
        <v>Jul</v>
      </c>
    </row>
    <row r="618" spans="1:16" ht="15.75" customHeight="1">
      <c r="A618" s="2" t="s">
        <v>25</v>
      </c>
      <c r="B618" s="2">
        <v>1128299</v>
      </c>
      <c r="C618" s="3">
        <v>44381</v>
      </c>
      <c r="D618" s="2" t="s">
        <v>26</v>
      </c>
      <c r="E618" s="2" t="s">
        <v>39</v>
      </c>
      <c r="F618" s="2" t="s">
        <v>40</v>
      </c>
      <c r="G618" s="2" t="s">
        <v>19</v>
      </c>
      <c r="H618" s="44">
        <v>0.70000000000000007</v>
      </c>
      <c r="I618" s="44">
        <f>ROUND(Table1[[#This Row],[Price per Unit]],2)</f>
        <v>0.7</v>
      </c>
      <c r="J618" s="4">
        <v>5250</v>
      </c>
      <c r="K618" s="5">
        <f t="shared" si="20"/>
        <v>3675.0000000000005</v>
      </c>
      <c r="L618" s="5">
        <f t="shared" si="21"/>
        <v>2205.0000000000005</v>
      </c>
      <c r="M618" s="6">
        <v>0.60000000000000009</v>
      </c>
      <c r="N618">
        <f t="shared" si="24"/>
        <v>2021</v>
      </c>
      <c r="O618">
        <f t="shared" si="25"/>
        <v>7</v>
      </c>
      <c r="P618" s="49" t="str">
        <f>TEXT(DATE(Table1[[#This Row],[Year]],Table1[[#This Row],[Month]],1),"mmm")</f>
        <v>Jul</v>
      </c>
    </row>
    <row r="619" spans="1:16" ht="15.75" customHeight="1">
      <c r="A619" s="2" t="s">
        <v>25</v>
      </c>
      <c r="B619" s="2">
        <v>1128299</v>
      </c>
      <c r="C619" s="3">
        <v>44381</v>
      </c>
      <c r="D619" s="2" t="s">
        <v>26</v>
      </c>
      <c r="E619" s="2" t="s">
        <v>39</v>
      </c>
      <c r="F619" s="2" t="s">
        <v>40</v>
      </c>
      <c r="G619" s="2" t="s">
        <v>20</v>
      </c>
      <c r="H619" s="44">
        <v>0.85000000000000009</v>
      </c>
      <c r="I619" s="44">
        <f>ROUND(Table1[[#This Row],[Price per Unit]],2)</f>
        <v>0.85</v>
      </c>
      <c r="J619" s="4">
        <v>5250</v>
      </c>
      <c r="K619" s="5">
        <f t="shared" si="20"/>
        <v>4462.5000000000009</v>
      </c>
      <c r="L619" s="5">
        <f t="shared" si="21"/>
        <v>1115.6250000000002</v>
      </c>
      <c r="M619" s="6">
        <v>0.25</v>
      </c>
      <c r="N619">
        <f t="shared" si="24"/>
        <v>2021</v>
      </c>
      <c r="O619">
        <f t="shared" si="25"/>
        <v>7</v>
      </c>
      <c r="P619" s="49" t="str">
        <f>TEXT(DATE(Table1[[#This Row],[Year]],Table1[[#This Row],[Month]],1),"mmm")</f>
        <v>Jul</v>
      </c>
    </row>
    <row r="620" spans="1:16" ht="15.75" customHeight="1">
      <c r="A620" s="2" t="s">
        <v>25</v>
      </c>
      <c r="B620" s="2">
        <v>1128299</v>
      </c>
      <c r="C620" s="3">
        <v>44413</v>
      </c>
      <c r="D620" s="2" t="s">
        <v>26</v>
      </c>
      <c r="E620" s="2" t="s">
        <v>39</v>
      </c>
      <c r="F620" s="2" t="s">
        <v>40</v>
      </c>
      <c r="G620" s="2" t="s">
        <v>15</v>
      </c>
      <c r="H620" s="44">
        <v>0.70000000000000007</v>
      </c>
      <c r="I620" s="44">
        <f>ROUND(Table1[[#This Row],[Price per Unit]],2)</f>
        <v>0.7</v>
      </c>
      <c r="J620" s="4">
        <v>7250</v>
      </c>
      <c r="K620" s="5">
        <f t="shared" si="20"/>
        <v>5075.0000000000009</v>
      </c>
      <c r="L620" s="5">
        <f t="shared" si="21"/>
        <v>2283.7500000000005</v>
      </c>
      <c r="M620" s="6">
        <v>0.45</v>
      </c>
      <c r="N620">
        <f t="shared" si="24"/>
        <v>2021</v>
      </c>
      <c r="O620">
        <f t="shared" si="25"/>
        <v>8</v>
      </c>
      <c r="P620" s="49" t="str">
        <f>TEXT(DATE(Table1[[#This Row],[Year]],Table1[[#This Row],[Month]],1),"mmm")</f>
        <v>Aug</v>
      </c>
    </row>
    <row r="621" spans="1:16" ht="15.75" customHeight="1">
      <c r="A621" s="2" t="s">
        <v>25</v>
      </c>
      <c r="B621" s="2">
        <v>1128299</v>
      </c>
      <c r="C621" s="3">
        <v>44413</v>
      </c>
      <c r="D621" s="2" t="s">
        <v>26</v>
      </c>
      <c r="E621" s="2" t="s">
        <v>39</v>
      </c>
      <c r="F621" s="2" t="s">
        <v>40</v>
      </c>
      <c r="G621" s="2" t="s">
        <v>16</v>
      </c>
      <c r="H621" s="44">
        <v>0.75000000000000011</v>
      </c>
      <c r="I621" s="44">
        <f>ROUND(Table1[[#This Row],[Price per Unit]],2)</f>
        <v>0.75</v>
      </c>
      <c r="J621" s="4">
        <v>6750</v>
      </c>
      <c r="K621" s="5">
        <f t="shared" si="20"/>
        <v>5062.5000000000009</v>
      </c>
      <c r="L621" s="5">
        <f t="shared" si="21"/>
        <v>1518.7500000000002</v>
      </c>
      <c r="M621" s="6">
        <v>0.3</v>
      </c>
      <c r="N621">
        <f t="shared" si="24"/>
        <v>2021</v>
      </c>
      <c r="O621">
        <f t="shared" si="25"/>
        <v>8</v>
      </c>
      <c r="P621" s="49" t="str">
        <f>TEXT(DATE(Table1[[#This Row],[Year]],Table1[[#This Row],[Month]],1),"mmm")</f>
        <v>Aug</v>
      </c>
    </row>
    <row r="622" spans="1:16" ht="15.75" customHeight="1">
      <c r="A622" s="2" t="s">
        <v>25</v>
      </c>
      <c r="B622" s="2">
        <v>1128299</v>
      </c>
      <c r="C622" s="3">
        <v>44413</v>
      </c>
      <c r="D622" s="2" t="s">
        <v>26</v>
      </c>
      <c r="E622" s="2" t="s">
        <v>39</v>
      </c>
      <c r="F622" s="2" t="s">
        <v>40</v>
      </c>
      <c r="G622" s="2" t="s">
        <v>17</v>
      </c>
      <c r="H622" s="44">
        <v>0.70000000000000007</v>
      </c>
      <c r="I622" s="44">
        <f>ROUND(Table1[[#This Row],[Price per Unit]],2)</f>
        <v>0.7</v>
      </c>
      <c r="J622" s="4">
        <v>5500</v>
      </c>
      <c r="K622" s="5">
        <f t="shared" si="20"/>
        <v>3850.0000000000005</v>
      </c>
      <c r="L622" s="5">
        <f t="shared" si="21"/>
        <v>1732.5000000000002</v>
      </c>
      <c r="M622" s="6">
        <v>0.45</v>
      </c>
      <c r="N622">
        <f t="shared" si="24"/>
        <v>2021</v>
      </c>
      <c r="O622">
        <f t="shared" si="25"/>
        <v>8</v>
      </c>
      <c r="P622" s="49" t="str">
        <f>TEXT(DATE(Table1[[#This Row],[Year]],Table1[[#This Row],[Month]],1),"mmm")</f>
        <v>Aug</v>
      </c>
    </row>
    <row r="623" spans="1:16" ht="15.75" customHeight="1">
      <c r="A623" s="2" t="s">
        <v>25</v>
      </c>
      <c r="B623" s="2">
        <v>1128299</v>
      </c>
      <c r="C623" s="3">
        <v>44413</v>
      </c>
      <c r="D623" s="2" t="s">
        <v>26</v>
      </c>
      <c r="E623" s="2" t="s">
        <v>39</v>
      </c>
      <c r="F623" s="2" t="s">
        <v>40</v>
      </c>
      <c r="G623" s="2" t="s">
        <v>18</v>
      </c>
      <c r="H623" s="44">
        <v>0.70000000000000007</v>
      </c>
      <c r="I623" s="44">
        <f>ROUND(Table1[[#This Row],[Price per Unit]],2)</f>
        <v>0.7</v>
      </c>
      <c r="J623" s="4">
        <v>5000</v>
      </c>
      <c r="K623" s="5">
        <f t="shared" si="20"/>
        <v>3500.0000000000005</v>
      </c>
      <c r="L623" s="5">
        <f t="shared" si="21"/>
        <v>1400</v>
      </c>
      <c r="M623" s="6">
        <v>0.39999999999999997</v>
      </c>
      <c r="N623">
        <f t="shared" si="24"/>
        <v>2021</v>
      </c>
      <c r="O623">
        <f t="shared" si="25"/>
        <v>8</v>
      </c>
      <c r="P623" s="49" t="str">
        <f>TEXT(DATE(Table1[[#This Row],[Year]],Table1[[#This Row],[Month]],1),"mmm")</f>
        <v>Aug</v>
      </c>
    </row>
    <row r="624" spans="1:16" ht="15.75" customHeight="1">
      <c r="A624" s="2" t="s">
        <v>25</v>
      </c>
      <c r="B624" s="2">
        <v>1128299</v>
      </c>
      <c r="C624" s="3">
        <v>44413</v>
      </c>
      <c r="D624" s="2" t="s">
        <v>26</v>
      </c>
      <c r="E624" s="2" t="s">
        <v>39</v>
      </c>
      <c r="F624" s="2" t="s">
        <v>40</v>
      </c>
      <c r="G624" s="2" t="s">
        <v>19</v>
      </c>
      <c r="H624" s="44">
        <v>0.75</v>
      </c>
      <c r="I624" s="44">
        <f>ROUND(Table1[[#This Row],[Price per Unit]],2)</f>
        <v>0.75</v>
      </c>
      <c r="J624" s="4">
        <v>5000</v>
      </c>
      <c r="K624" s="5">
        <f t="shared" si="20"/>
        <v>3750</v>
      </c>
      <c r="L624" s="5">
        <f t="shared" si="21"/>
        <v>2250.0000000000005</v>
      </c>
      <c r="M624" s="6">
        <v>0.60000000000000009</v>
      </c>
      <c r="N624">
        <f t="shared" si="24"/>
        <v>2021</v>
      </c>
      <c r="O624">
        <f t="shared" si="25"/>
        <v>8</v>
      </c>
      <c r="P624" s="49" t="str">
        <f>TEXT(DATE(Table1[[#This Row],[Year]],Table1[[#This Row],[Month]],1),"mmm")</f>
        <v>Aug</v>
      </c>
    </row>
    <row r="625" spans="1:16" ht="15.75" customHeight="1">
      <c r="A625" s="2" t="s">
        <v>25</v>
      </c>
      <c r="B625" s="2">
        <v>1128299</v>
      </c>
      <c r="C625" s="3">
        <v>44413</v>
      </c>
      <c r="D625" s="2" t="s">
        <v>26</v>
      </c>
      <c r="E625" s="2" t="s">
        <v>39</v>
      </c>
      <c r="F625" s="2" t="s">
        <v>40</v>
      </c>
      <c r="G625" s="2" t="s">
        <v>20</v>
      </c>
      <c r="H625" s="44">
        <v>0.8</v>
      </c>
      <c r="I625" s="44">
        <f>ROUND(Table1[[#This Row],[Price per Unit]],2)</f>
        <v>0.8</v>
      </c>
      <c r="J625" s="4">
        <v>4000</v>
      </c>
      <c r="K625" s="5">
        <f t="shared" si="20"/>
        <v>3200</v>
      </c>
      <c r="L625" s="5">
        <f t="shared" si="21"/>
        <v>800</v>
      </c>
      <c r="M625" s="6">
        <v>0.25</v>
      </c>
      <c r="N625">
        <f t="shared" si="24"/>
        <v>2021</v>
      </c>
      <c r="O625">
        <f t="shared" si="25"/>
        <v>8</v>
      </c>
      <c r="P625" s="49" t="str">
        <f>TEXT(DATE(Table1[[#This Row],[Year]],Table1[[#This Row],[Month]],1),"mmm")</f>
        <v>Aug</v>
      </c>
    </row>
    <row r="626" spans="1:16" ht="15.75" customHeight="1">
      <c r="A626" s="2" t="s">
        <v>25</v>
      </c>
      <c r="B626" s="2">
        <v>1128299</v>
      </c>
      <c r="C626" s="3">
        <v>44445</v>
      </c>
      <c r="D626" s="2" t="s">
        <v>26</v>
      </c>
      <c r="E626" s="2" t="s">
        <v>39</v>
      </c>
      <c r="F626" s="2" t="s">
        <v>40</v>
      </c>
      <c r="G626" s="2" t="s">
        <v>15</v>
      </c>
      <c r="H626" s="44">
        <v>0.65000000000000013</v>
      </c>
      <c r="I626" s="44">
        <f>ROUND(Table1[[#This Row],[Price per Unit]],2)</f>
        <v>0.65</v>
      </c>
      <c r="J626" s="4">
        <v>6000</v>
      </c>
      <c r="K626" s="5">
        <f t="shared" si="20"/>
        <v>3900.0000000000009</v>
      </c>
      <c r="L626" s="5">
        <f t="shared" si="21"/>
        <v>1560.0000000000005</v>
      </c>
      <c r="M626" s="6">
        <v>0.4</v>
      </c>
      <c r="N626">
        <f t="shared" si="24"/>
        <v>2021</v>
      </c>
      <c r="O626">
        <f t="shared" si="25"/>
        <v>9</v>
      </c>
      <c r="P626" s="49" t="str">
        <f>TEXT(DATE(Table1[[#This Row],[Year]],Table1[[#This Row],[Month]],1),"mmm")</f>
        <v>Sep</v>
      </c>
    </row>
    <row r="627" spans="1:16" ht="15.75" customHeight="1">
      <c r="A627" s="2" t="s">
        <v>25</v>
      </c>
      <c r="B627" s="2">
        <v>1128299</v>
      </c>
      <c r="C627" s="3">
        <v>44445</v>
      </c>
      <c r="D627" s="2" t="s">
        <v>26</v>
      </c>
      <c r="E627" s="2" t="s">
        <v>39</v>
      </c>
      <c r="F627" s="2" t="s">
        <v>40</v>
      </c>
      <c r="G627" s="2" t="s">
        <v>16</v>
      </c>
      <c r="H627" s="44">
        <v>0.70000000000000018</v>
      </c>
      <c r="I627" s="44">
        <f>ROUND(Table1[[#This Row],[Price per Unit]],2)</f>
        <v>0.7</v>
      </c>
      <c r="J627" s="4">
        <v>6000</v>
      </c>
      <c r="K627" s="5">
        <f t="shared" si="20"/>
        <v>4200.0000000000009</v>
      </c>
      <c r="L627" s="5">
        <f t="shared" si="21"/>
        <v>1050.0000000000002</v>
      </c>
      <c r="M627" s="6">
        <v>0.25</v>
      </c>
      <c r="N627">
        <f t="shared" si="24"/>
        <v>2021</v>
      </c>
      <c r="O627">
        <f t="shared" si="25"/>
        <v>9</v>
      </c>
      <c r="P627" s="49" t="str">
        <f>TEXT(DATE(Table1[[#This Row],[Year]],Table1[[#This Row],[Month]],1),"mmm")</f>
        <v>Sep</v>
      </c>
    </row>
    <row r="628" spans="1:16" ht="15.75" customHeight="1">
      <c r="A628" s="2" t="s">
        <v>25</v>
      </c>
      <c r="B628" s="2">
        <v>1128299</v>
      </c>
      <c r="C628" s="3">
        <v>44445</v>
      </c>
      <c r="D628" s="2" t="s">
        <v>26</v>
      </c>
      <c r="E628" s="2" t="s">
        <v>39</v>
      </c>
      <c r="F628" s="2" t="s">
        <v>40</v>
      </c>
      <c r="G628" s="2" t="s">
        <v>17</v>
      </c>
      <c r="H628" s="44">
        <v>0.65000000000000013</v>
      </c>
      <c r="I628" s="44">
        <f>ROUND(Table1[[#This Row],[Price per Unit]],2)</f>
        <v>0.65</v>
      </c>
      <c r="J628" s="4">
        <v>4500</v>
      </c>
      <c r="K628" s="5">
        <f t="shared" si="20"/>
        <v>2925.0000000000005</v>
      </c>
      <c r="L628" s="5">
        <f t="shared" si="21"/>
        <v>1170.0000000000002</v>
      </c>
      <c r="M628" s="6">
        <v>0.4</v>
      </c>
      <c r="N628">
        <f t="shared" si="24"/>
        <v>2021</v>
      </c>
      <c r="O628">
        <f t="shared" si="25"/>
        <v>9</v>
      </c>
      <c r="P628" s="49" t="str">
        <f>TEXT(DATE(Table1[[#This Row],[Year]],Table1[[#This Row],[Month]],1),"mmm")</f>
        <v>Sep</v>
      </c>
    </row>
    <row r="629" spans="1:16" ht="15.75" customHeight="1">
      <c r="A629" s="2" t="s">
        <v>25</v>
      </c>
      <c r="B629" s="2">
        <v>1128299</v>
      </c>
      <c r="C629" s="3">
        <v>44445</v>
      </c>
      <c r="D629" s="2" t="s">
        <v>26</v>
      </c>
      <c r="E629" s="2" t="s">
        <v>39</v>
      </c>
      <c r="F629" s="2" t="s">
        <v>40</v>
      </c>
      <c r="G629" s="2" t="s">
        <v>18</v>
      </c>
      <c r="H629" s="44">
        <v>0.65000000000000013</v>
      </c>
      <c r="I629" s="44">
        <f>ROUND(Table1[[#This Row],[Price per Unit]],2)</f>
        <v>0.65</v>
      </c>
      <c r="J629" s="4">
        <v>4000</v>
      </c>
      <c r="K629" s="5">
        <f t="shared" si="20"/>
        <v>2600.0000000000005</v>
      </c>
      <c r="L629" s="5">
        <f t="shared" si="21"/>
        <v>910.00000000000011</v>
      </c>
      <c r="M629" s="6">
        <v>0.35</v>
      </c>
      <c r="N629">
        <f t="shared" si="24"/>
        <v>2021</v>
      </c>
      <c r="O629">
        <f t="shared" si="25"/>
        <v>9</v>
      </c>
      <c r="P629" s="49" t="str">
        <f>TEXT(DATE(Table1[[#This Row],[Year]],Table1[[#This Row],[Month]],1),"mmm")</f>
        <v>Sep</v>
      </c>
    </row>
    <row r="630" spans="1:16" ht="15.75" customHeight="1">
      <c r="A630" s="2" t="s">
        <v>25</v>
      </c>
      <c r="B630" s="2">
        <v>1128299</v>
      </c>
      <c r="C630" s="3">
        <v>44445</v>
      </c>
      <c r="D630" s="2" t="s">
        <v>26</v>
      </c>
      <c r="E630" s="2" t="s">
        <v>39</v>
      </c>
      <c r="F630" s="2" t="s">
        <v>40</v>
      </c>
      <c r="G630" s="2" t="s">
        <v>19</v>
      </c>
      <c r="H630" s="44">
        <v>0.75000000000000011</v>
      </c>
      <c r="I630" s="44">
        <f>ROUND(Table1[[#This Row],[Price per Unit]],2)</f>
        <v>0.75</v>
      </c>
      <c r="J630" s="4">
        <v>4000</v>
      </c>
      <c r="K630" s="5">
        <f t="shared" si="20"/>
        <v>3000.0000000000005</v>
      </c>
      <c r="L630" s="5">
        <f t="shared" si="21"/>
        <v>1650.0000000000007</v>
      </c>
      <c r="M630" s="6">
        <v>0.55000000000000016</v>
      </c>
      <c r="N630">
        <f t="shared" si="24"/>
        <v>2021</v>
      </c>
      <c r="O630">
        <f t="shared" si="25"/>
        <v>9</v>
      </c>
      <c r="P630" s="49" t="str">
        <f>TEXT(DATE(Table1[[#This Row],[Year]],Table1[[#This Row],[Month]],1),"mmm")</f>
        <v>Sep</v>
      </c>
    </row>
    <row r="631" spans="1:16" ht="15.75" customHeight="1">
      <c r="A631" s="2" t="s">
        <v>25</v>
      </c>
      <c r="B631" s="2">
        <v>1128299</v>
      </c>
      <c r="C631" s="3">
        <v>44445</v>
      </c>
      <c r="D631" s="2" t="s">
        <v>26</v>
      </c>
      <c r="E631" s="2" t="s">
        <v>39</v>
      </c>
      <c r="F631" s="2" t="s">
        <v>40</v>
      </c>
      <c r="G631" s="2" t="s">
        <v>20</v>
      </c>
      <c r="H631" s="44">
        <v>0.70000000000000007</v>
      </c>
      <c r="I631" s="44">
        <f>ROUND(Table1[[#This Row],[Price per Unit]],2)</f>
        <v>0.7</v>
      </c>
      <c r="J631" s="4">
        <v>4250</v>
      </c>
      <c r="K631" s="5">
        <f t="shared" si="20"/>
        <v>2975.0000000000005</v>
      </c>
      <c r="L631" s="5">
        <f t="shared" si="21"/>
        <v>595.00000000000011</v>
      </c>
      <c r="M631" s="6">
        <v>0.2</v>
      </c>
      <c r="N631">
        <f t="shared" si="24"/>
        <v>2021</v>
      </c>
      <c r="O631">
        <f t="shared" si="25"/>
        <v>9</v>
      </c>
      <c r="P631" s="49" t="str">
        <f>TEXT(DATE(Table1[[#This Row],[Year]],Table1[[#This Row],[Month]],1),"mmm")</f>
        <v>Sep</v>
      </c>
    </row>
    <row r="632" spans="1:16" ht="15.75" customHeight="1">
      <c r="A632" s="2" t="s">
        <v>25</v>
      </c>
      <c r="B632" s="2">
        <v>1128299</v>
      </c>
      <c r="C632" s="3">
        <v>44474</v>
      </c>
      <c r="D632" s="2" t="s">
        <v>26</v>
      </c>
      <c r="E632" s="2" t="s">
        <v>39</v>
      </c>
      <c r="F632" s="2" t="s">
        <v>40</v>
      </c>
      <c r="G632" s="2" t="s">
        <v>15</v>
      </c>
      <c r="H632" s="44">
        <v>0.55000000000000004</v>
      </c>
      <c r="I632" s="44">
        <f>ROUND(Table1[[#This Row],[Price per Unit]],2)</f>
        <v>0.55000000000000004</v>
      </c>
      <c r="J632" s="4">
        <v>5250</v>
      </c>
      <c r="K632" s="5">
        <f t="shared" si="20"/>
        <v>2887.5000000000005</v>
      </c>
      <c r="L632" s="5">
        <f t="shared" si="21"/>
        <v>1155.0000000000002</v>
      </c>
      <c r="M632" s="6">
        <v>0.4</v>
      </c>
      <c r="N632">
        <f t="shared" si="24"/>
        <v>2021</v>
      </c>
      <c r="O632">
        <f t="shared" si="25"/>
        <v>10</v>
      </c>
      <c r="P632" s="49" t="str">
        <f>TEXT(DATE(Table1[[#This Row],[Year]],Table1[[#This Row],[Month]],1),"mmm")</f>
        <v>Oct</v>
      </c>
    </row>
    <row r="633" spans="1:16" ht="15.75" customHeight="1">
      <c r="A633" s="2" t="s">
        <v>25</v>
      </c>
      <c r="B633" s="2">
        <v>1128299</v>
      </c>
      <c r="C633" s="3">
        <v>44474</v>
      </c>
      <c r="D633" s="2" t="s">
        <v>26</v>
      </c>
      <c r="E633" s="2" t="s">
        <v>39</v>
      </c>
      <c r="F633" s="2" t="s">
        <v>40</v>
      </c>
      <c r="G633" s="2" t="s">
        <v>16</v>
      </c>
      <c r="H633" s="44">
        <v>0.60000000000000009</v>
      </c>
      <c r="I633" s="44">
        <f>ROUND(Table1[[#This Row],[Price per Unit]],2)</f>
        <v>0.6</v>
      </c>
      <c r="J633" s="4">
        <v>5250</v>
      </c>
      <c r="K633" s="5">
        <f t="shared" si="20"/>
        <v>3150.0000000000005</v>
      </c>
      <c r="L633" s="5">
        <f t="shared" si="21"/>
        <v>787.50000000000011</v>
      </c>
      <c r="M633" s="6">
        <v>0.25</v>
      </c>
      <c r="N633">
        <f t="shared" si="24"/>
        <v>2021</v>
      </c>
      <c r="O633">
        <f t="shared" si="25"/>
        <v>10</v>
      </c>
      <c r="P633" s="49" t="str">
        <f>TEXT(DATE(Table1[[#This Row],[Year]],Table1[[#This Row],[Month]],1),"mmm")</f>
        <v>Oct</v>
      </c>
    </row>
    <row r="634" spans="1:16" ht="15.75" customHeight="1">
      <c r="A634" s="2" t="s">
        <v>25</v>
      </c>
      <c r="B634" s="2">
        <v>1128299</v>
      </c>
      <c r="C634" s="3">
        <v>44474</v>
      </c>
      <c r="D634" s="2" t="s">
        <v>26</v>
      </c>
      <c r="E634" s="2" t="s">
        <v>39</v>
      </c>
      <c r="F634" s="2" t="s">
        <v>40</v>
      </c>
      <c r="G634" s="2" t="s">
        <v>17</v>
      </c>
      <c r="H634" s="44">
        <v>0.55000000000000004</v>
      </c>
      <c r="I634" s="44">
        <f>ROUND(Table1[[#This Row],[Price per Unit]],2)</f>
        <v>0.55000000000000004</v>
      </c>
      <c r="J634" s="4">
        <v>3500</v>
      </c>
      <c r="K634" s="5">
        <f t="shared" si="20"/>
        <v>1925.0000000000002</v>
      </c>
      <c r="L634" s="5">
        <f t="shared" si="21"/>
        <v>770.00000000000011</v>
      </c>
      <c r="M634" s="6">
        <v>0.4</v>
      </c>
      <c r="N634">
        <f t="shared" si="24"/>
        <v>2021</v>
      </c>
      <c r="O634">
        <f t="shared" si="25"/>
        <v>10</v>
      </c>
      <c r="P634" s="49" t="str">
        <f>TEXT(DATE(Table1[[#This Row],[Year]],Table1[[#This Row],[Month]],1),"mmm")</f>
        <v>Oct</v>
      </c>
    </row>
    <row r="635" spans="1:16" ht="15.75" customHeight="1">
      <c r="A635" s="2" t="s">
        <v>25</v>
      </c>
      <c r="B635" s="2">
        <v>1128299</v>
      </c>
      <c r="C635" s="3">
        <v>44474</v>
      </c>
      <c r="D635" s="2" t="s">
        <v>26</v>
      </c>
      <c r="E635" s="2" t="s">
        <v>39</v>
      </c>
      <c r="F635" s="2" t="s">
        <v>40</v>
      </c>
      <c r="G635" s="2" t="s">
        <v>18</v>
      </c>
      <c r="H635" s="44">
        <v>0.55000000000000004</v>
      </c>
      <c r="I635" s="44">
        <f>ROUND(Table1[[#This Row],[Price per Unit]],2)</f>
        <v>0.55000000000000004</v>
      </c>
      <c r="J635" s="4">
        <v>3250</v>
      </c>
      <c r="K635" s="5">
        <f t="shared" si="20"/>
        <v>1787.5000000000002</v>
      </c>
      <c r="L635" s="5">
        <f t="shared" si="21"/>
        <v>625.625</v>
      </c>
      <c r="M635" s="6">
        <v>0.35</v>
      </c>
      <c r="N635">
        <f t="shared" si="24"/>
        <v>2021</v>
      </c>
      <c r="O635">
        <f t="shared" si="25"/>
        <v>10</v>
      </c>
      <c r="P635" s="49" t="str">
        <f>TEXT(DATE(Table1[[#This Row],[Year]],Table1[[#This Row],[Month]],1),"mmm")</f>
        <v>Oct</v>
      </c>
    </row>
    <row r="636" spans="1:16" ht="15.75" customHeight="1">
      <c r="A636" s="2" t="s">
        <v>25</v>
      </c>
      <c r="B636" s="2">
        <v>1128299</v>
      </c>
      <c r="C636" s="3">
        <v>44474</v>
      </c>
      <c r="D636" s="2" t="s">
        <v>26</v>
      </c>
      <c r="E636" s="2" t="s">
        <v>39</v>
      </c>
      <c r="F636" s="2" t="s">
        <v>40</v>
      </c>
      <c r="G636" s="2" t="s">
        <v>19</v>
      </c>
      <c r="H636" s="44">
        <v>0.65</v>
      </c>
      <c r="I636" s="44">
        <f>ROUND(Table1[[#This Row],[Price per Unit]],2)</f>
        <v>0.65</v>
      </c>
      <c r="J636" s="4">
        <v>3000</v>
      </c>
      <c r="K636" s="5">
        <f t="shared" si="20"/>
        <v>1950</v>
      </c>
      <c r="L636" s="5">
        <f t="shared" si="21"/>
        <v>1072.5000000000002</v>
      </c>
      <c r="M636" s="6">
        <v>0.55000000000000016</v>
      </c>
      <c r="N636">
        <f t="shared" si="24"/>
        <v>2021</v>
      </c>
      <c r="O636">
        <f t="shared" si="25"/>
        <v>10</v>
      </c>
      <c r="P636" s="49" t="str">
        <f>TEXT(DATE(Table1[[#This Row],[Year]],Table1[[#This Row],[Month]],1),"mmm")</f>
        <v>Oct</v>
      </c>
    </row>
    <row r="637" spans="1:16" ht="15.75" customHeight="1">
      <c r="A637" s="2" t="s">
        <v>25</v>
      </c>
      <c r="B637" s="2">
        <v>1128299</v>
      </c>
      <c r="C637" s="3">
        <v>44474</v>
      </c>
      <c r="D637" s="2" t="s">
        <v>26</v>
      </c>
      <c r="E637" s="2" t="s">
        <v>39</v>
      </c>
      <c r="F637" s="2" t="s">
        <v>40</v>
      </c>
      <c r="G637" s="2" t="s">
        <v>20</v>
      </c>
      <c r="H637" s="44">
        <v>0.70000000000000007</v>
      </c>
      <c r="I637" s="44">
        <f>ROUND(Table1[[#This Row],[Price per Unit]],2)</f>
        <v>0.7</v>
      </c>
      <c r="J637" s="4">
        <v>3500</v>
      </c>
      <c r="K637" s="5">
        <f t="shared" si="20"/>
        <v>2450.0000000000005</v>
      </c>
      <c r="L637" s="5">
        <f t="shared" si="21"/>
        <v>490.00000000000011</v>
      </c>
      <c r="M637" s="6">
        <v>0.2</v>
      </c>
      <c r="N637">
        <f t="shared" si="24"/>
        <v>2021</v>
      </c>
      <c r="O637">
        <f t="shared" si="25"/>
        <v>10</v>
      </c>
      <c r="P637" s="49" t="str">
        <f>TEXT(DATE(Table1[[#This Row],[Year]],Table1[[#This Row],[Month]],1),"mmm")</f>
        <v>Oct</v>
      </c>
    </row>
    <row r="638" spans="1:16" ht="15.75" customHeight="1">
      <c r="A638" s="2" t="s">
        <v>25</v>
      </c>
      <c r="B638" s="2">
        <v>1128299</v>
      </c>
      <c r="C638" s="3">
        <v>44505</v>
      </c>
      <c r="D638" s="2" t="s">
        <v>26</v>
      </c>
      <c r="E638" s="2" t="s">
        <v>39</v>
      </c>
      <c r="F638" s="2" t="s">
        <v>40</v>
      </c>
      <c r="G638" s="2" t="s">
        <v>15</v>
      </c>
      <c r="H638" s="44">
        <v>0.55000000000000004</v>
      </c>
      <c r="I638" s="44">
        <f>ROUND(Table1[[#This Row],[Price per Unit]],2)</f>
        <v>0.55000000000000004</v>
      </c>
      <c r="J638" s="4">
        <v>5750</v>
      </c>
      <c r="K638" s="5">
        <f t="shared" si="20"/>
        <v>3162.5000000000005</v>
      </c>
      <c r="L638" s="5">
        <f t="shared" si="21"/>
        <v>1265.0000000000002</v>
      </c>
      <c r="M638" s="6">
        <v>0.4</v>
      </c>
      <c r="N638">
        <f t="shared" si="24"/>
        <v>2021</v>
      </c>
      <c r="O638">
        <f t="shared" si="25"/>
        <v>11</v>
      </c>
      <c r="P638" s="49" t="str">
        <f>TEXT(DATE(Table1[[#This Row],[Year]],Table1[[#This Row],[Month]],1),"mmm")</f>
        <v>Nov</v>
      </c>
    </row>
    <row r="639" spans="1:16" ht="15.75" customHeight="1">
      <c r="A639" s="2" t="s">
        <v>25</v>
      </c>
      <c r="B639" s="2">
        <v>1128299</v>
      </c>
      <c r="C639" s="3">
        <v>44505</v>
      </c>
      <c r="D639" s="2" t="s">
        <v>26</v>
      </c>
      <c r="E639" s="2" t="s">
        <v>39</v>
      </c>
      <c r="F639" s="2" t="s">
        <v>40</v>
      </c>
      <c r="G639" s="2" t="s">
        <v>16</v>
      </c>
      <c r="H639" s="44">
        <v>0.60000000000000009</v>
      </c>
      <c r="I639" s="44">
        <f>ROUND(Table1[[#This Row],[Price per Unit]],2)</f>
        <v>0.6</v>
      </c>
      <c r="J639" s="4">
        <v>5750</v>
      </c>
      <c r="K639" s="5">
        <f t="shared" si="20"/>
        <v>3450.0000000000005</v>
      </c>
      <c r="L639" s="5">
        <f t="shared" si="21"/>
        <v>862.50000000000011</v>
      </c>
      <c r="M639" s="6">
        <v>0.25</v>
      </c>
      <c r="N639">
        <f t="shared" si="24"/>
        <v>2021</v>
      </c>
      <c r="O639">
        <f t="shared" si="25"/>
        <v>11</v>
      </c>
      <c r="P639" s="49" t="str">
        <f>TEXT(DATE(Table1[[#This Row],[Year]],Table1[[#This Row],[Month]],1),"mmm")</f>
        <v>Nov</v>
      </c>
    </row>
    <row r="640" spans="1:16" ht="15.75" customHeight="1">
      <c r="A640" s="2" t="s">
        <v>25</v>
      </c>
      <c r="B640" s="2">
        <v>1128299</v>
      </c>
      <c r="C640" s="3">
        <v>44505</v>
      </c>
      <c r="D640" s="2" t="s">
        <v>26</v>
      </c>
      <c r="E640" s="2" t="s">
        <v>39</v>
      </c>
      <c r="F640" s="2" t="s">
        <v>40</v>
      </c>
      <c r="G640" s="2" t="s">
        <v>17</v>
      </c>
      <c r="H640" s="44">
        <v>0.55000000000000004</v>
      </c>
      <c r="I640" s="44">
        <f>ROUND(Table1[[#This Row],[Price per Unit]],2)</f>
        <v>0.55000000000000004</v>
      </c>
      <c r="J640" s="4">
        <v>4250</v>
      </c>
      <c r="K640" s="5">
        <f t="shared" si="20"/>
        <v>2337.5</v>
      </c>
      <c r="L640" s="5">
        <f t="shared" si="21"/>
        <v>935</v>
      </c>
      <c r="M640" s="6">
        <v>0.4</v>
      </c>
      <c r="N640">
        <f t="shared" si="24"/>
        <v>2021</v>
      </c>
      <c r="O640">
        <f t="shared" si="25"/>
        <v>11</v>
      </c>
      <c r="P640" s="49" t="str">
        <f>TEXT(DATE(Table1[[#This Row],[Year]],Table1[[#This Row],[Month]],1),"mmm")</f>
        <v>Nov</v>
      </c>
    </row>
    <row r="641" spans="1:16" ht="15.75" customHeight="1">
      <c r="A641" s="2" t="s">
        <v>25</v>
      </c>
      <c r="B641" s="2">
        <v>1128299</v>
      </c>
      <c r="C641" s="3">
        <v>44505</v>
      </c>
      <c r="D641" s="2" t="s">
        <v>26</v>
      </c>
      <c r="E641" s="2" t="s">
        <v>39</v>
      </c>
      <c r="F641" s="2" t="s">
        <v>40</v>
      </c>
      <c r="G641" s="2" t="s">
        <v>18</v>
      </c>
      <c r="H641" s="44">
        <v>0.65000000000000013</v>
      </c>
      <c r="I641" s="44">
        <f>ROUND(Table1[[#This Row],[Price per Unit]],2)</f>
        <v>0.65</v>
      </c>
      <c r="J641" s="4">
        <v>4000</v>
      </c>
      <c r="K641" s="5">
        <f t="shared" si="20"/>
        <v>2600.0000000000005</v>
      </c>
      <c r="L641" s="5">
        <f t="shared" si="21"/>
        <v>910.00000000000011</v>
      </c>
      <c r="M641" s="6">
        <v>0.35</v>
      </c>
      <c r="N641">
        <f t="shared" si="24"/>
        <v>2021</v>
      </c>
      <c r="O641">
        <f t="shared" si="25"/>
        <v>11</v>
      </c>
      <c r="P641" s="49" t="str">
        <f>TEXT(DATE(Table1[[#This Row],[Year]],Table1[[#This Row],[Month]],1),"mmm")</f>
        <v>Nov</v>
      </c>
    </row>
    <row r="642" spans="1:16" ht="15.75" customHeight="1">
      <c r="A642" s="2" t="s">
        <v>25</v>
      </c>
      <c r="B642" s="2">
        <v>1128299</v>
      </c>
      <c r="C642" s="3">
        <v>44505</v>
      </c>
      <c r="D642" s="2" t="s">
        <v>26</v>
      </c>
      <c r="E642" s="2" t="s">
        <v>39</v>
      </c>
      <c r="F642" s="2" t="s">
        <v>40</v>
      </c>
      <c r="G642" s="2" t="s">
        <v>19</v>
      </c>
      <c r="H642" s="44">
        <v>0.75000000000000011</v>
      </c>
      <c r="I642" s="44">
        <f>ROUND(Table1[[#This Row],[Price per Unit]],2)</f>
        <v>0.75</v>
      </c>
      <c r="J642" s="4">
        <v>3750</v>
      </c>
      <c r="K642" s="5">
        <f t="shared" si="20"/>
        <v>2812.5000000000005</v>
      </c>
      <c r="L642" s="5">
        <f t="shared" si="21"/>
        <v>1546.8750000000007</v>
      </c>
      <c r="M642" s="6">
        <v>0.55000000000000016</v>
      </c>
      <c r="N642">
        <f t="shared" si="24"/>
        <v>2021</v>
      </c>
      <c r="O642">
        <f t="shared" si="25"/>
        <v>11</v>
      </c>
      <c r="P642" s="49" t="str">
        <f>TEXT(DATE(Table1[[#This Row],[Year]],Table1[[#This Row],[Month]],1),"mmm")</f>
        <v>Nov</v>
      </c>
    </row>
    <row r="643" spans="1:16" ht="15.75" customHeight="1">
      <c r="A643" s="2" t="s">
        <v>25</v>
      </c>
      <c r="B643" s="2">
        <v>1128299</v>
      </c>
      <c r="C643" s="3">
        <v>44505</v>
      </c>
      <c r="D643" s="2" t="s">
        <v>26</v>
      </c>
      <c r="E643" s="2" t="s">
        <v>39</v>
      </c>
      <c r="F643" s="2" t="s">
        <v>40</v>
      </c>
      <c r="G643" s="2" t="s">
        <v>20</v>
      </c>
      <c r="H643" s="44">
        <v>0.80000000000000016</v>
      </c>
      <c r="I643" s="44">
        <f>ROUND(Table1[[#This Row],[Price per Unit]],2)</f>
        <v>0.8</v>
      </c>
      <c r="J643" s="4">
        <v>5000</v>
      </c>
      <c r="K643" s="5">
        <f t="shared" si="20"/>
        <v>4000.0000000000009</v>
      </c>
      <c r="L643" s="5">
        <f t="shared" si="21"/>
        <v>800.00000000000023</v>
      </c>
      <c r="M643" s="6">
        <v>0.2</v>
      </c>
      <c r="N643">
        <f t="shared" ref="N643:N706" si="26">YEAR(C643)</f>
        <v>2021</v>
      </c>
      <c r="O643">
        <f t="shared" ref="O643:O706" si="27">MONTH(C643)</f>
        <v>11</v>
      </c>
      <c r="P643" s="49" t="str">
        <f>TEXT(DATE(Table1[[#This Row],[Year]],Table1[[#This Row],[Month]],1),"mmm")</f>
        <v>Nov</v>
      </c>
    </row>
    <row r="644" spans="1:16" ht="15.75" customHeight="1">
      <c r="A644" s="2" t="s">
        <v>25</v>
      </c>
      <c r="B644" s="2">
        <v>1128299</v>
      </c>
      <c r="C644" s="3">
        <v>44534</v>
      </c>
      <c r="D644" s="2" t="s">
        <v>26</v>
      </c>
      <c r="E644" s="2" t="s">
        <v>39</v>
      </c>
      <c r="F644" s="2" t="s">
        <v>40</v>
      </c>
      <c r="G644" s="2" t="s">
        <v>15</v>
      </c>
      <c r="H644" s="44">
        <v>0.65000000000000013</v>
      </c>
      <c r="I644" s="44">
        <f>ROUND(Table1[[#This Row],[Price per Unit]],2)</f>
        <v>0.65</v>
      </c>
      <c r="J644" s="4">
        <v>7000</v>
      </c>
      <c r="K644" s="5">
        <f t="shared" si="20"/>
        <v>4550.0000000000009</v>
      </c>
      <c r="L644" s="5">
        <f t="shared" si="21"/>
        <v>1820.0000000000005</v>
      </c>
      <c r="M644" s="6">
        <v>0.4</v>
      </c>
      <c r="N644">
        <f t="shared" si="26"/>
        <v>2021</v>
      </c>
      <c r="O644">
        <f t="shared" si="27"/>
        <v>12</v>
      </c>
      <c r="P644" s="49" t="str">
        <f>TEXT(DATE(Table1[[#This Row],[Year]],Table1[[#This Row],[Month]],1),"mmm")</f>
        <v>Dec</v>
      </c>
    </row>
    <row r="645" spans="1:16" ht="15.75" customHeight="1">
      <c r="A645" s="2" t="s">
        <v>25</v>
      </c>
      <c r="B645" s="2">
        <v>1128299</v>
      </c>
      <c r="C645" s="3">
        <v>44534</v>
      </c>
      <c r="D645" s="2" t="s">
        <v>26</v>
      </c>
      <c r="E645" s="2" t="s">
        <v>39</v>
      </c>
      <c r="F645" s="2" t="s">
        <v>40</v>
      </c>
      <c r="G645" s="2" t="s">
        <v>16</v>
      </c>
      <c r="H645" s="44">
        <v>0.70000000000000018</v>
      </c>
      <c r="I645" s="44">
        <f>ROUND(Table1[[#This Row],[Price per Unit]],2)</f>
        <v>0.7</v>
      </c>
      <c r="J645" s="4">
        <v>7000</v>
      </c>
      <c r="K645" s="5">
        <f t="shared" si="20"/>
        <v>4900.0000000000009</v>
      </c>
      <c r="L645" s="5">
        <f t="shared" si="21"/>
        <v>1225.0000000000002</v>
      </c>
      <c r="M645" s="6">
        <v>0.25</v>
      </c>
      <c r="N645">
        <f t="shared" si="26"/>
        <v>2021</v>
      </c>
      <c r="O645">
        <f t="shared" si="27"/>
        <v>12</v>
      </c>
      <c r="P645" s="49" t="str">
        <f>TEXT(DATE(Table1[[#This Row],[Year]],Table1[[#This Row],[Month]],1),"mmm")</f>
        <v>Dec</v>
      </c>
    </row>
    <row r="646" spans="1:16" ht="15.75" customHeight="1">
      <c r="A646" s="2" t="s">
        <v>25</v>
      </c>
      <c r="B646" s="2">
        <v>1128299</v>
      </c>
      <c r="C646" s="3">
        <v>44534</v>
      </c>
      <c r="D646" s="2" t="s">
        <v>26</v>
      </c>
      <c r="E646" s="2" t="s">
        <v>39</v>
      </c>
      <c r="F646" s="2" t="s">
        <v>40</v>
      </c>
      <c r="G646" s="2" t="s">
        <v>17</v>
      </c>
      <c r="H646" s="44">
        <v>0.65000000000000013</v>
      </c>
      <c r="I646" s="44">
        <f>ROUND(Table1[[#This Row],[Price per Unit]],2)</f>
        <v>0.65</v>
      </c>
      <c r="J646" s="4">
        <v>5000</v>
      </c>
      <c r="K646" s="5">
        <f t="shared" si="20"/>
        <v>3250.0000000000005</v>
      </c>
      <c r="L646" s="5">
        <f t="shared" si="21"/>
        <v>1300.0000000000002</v>
      </c>
      <c r="M646" s="6">
        <v>0.4</v>
      </c>
      <c r="N646">
        <f t="shared" si="26"/>
        <v>2021</v>
      </c>
      <c r="O646">
        <f t="shared" si="27"/>
        <v>12</v>
      </c>
      <c r="P646" s="49" t="str">
        <f>TEXT(DATE(Table1[[#This Row],[Year]],Table1[[#This Row],[Month]],1),"mmm")</f>
        <v>Dec</v>
      </c>
    </row>
    <row r="647" spans="1:16" ht="15.75" customHeight="1">
      <c r="A647" s="2" t="s">
        <v>25</v>
      </c>
      <c r="B647" s="2">
        <v>1128299</v>
      </c>
      <c r="C647" s="3">
        <v>44534</v>
      </c>
      <c r="D647" s="2" t="s">
        <v>26</v>
      </c>
      <c r="E647" s="2" t="s">
        <v>39</v>
      </c>
      <c r="F647" s="2" t="s">
        <v>40</v>
      </c>
      <c r="G647" s="2" t="s">
        <v>18</v>
      </c>
      <c r="H647" s="44">
        <v>0.65000000000000013</v>
      </c>
      <c r="I647" s="44">
        <f>ROUND(Table1[[#This Row],[Price per Unit]],2)</f>
        <v>0.65</v>
      </c>
      <c r="J647" s="4">
        <v>5000</v>
      </c>
      <c r="K647" s="5">
        <f t="shared" si="20"/>
        <v>3250.0000000000005</v>
      </c>
      <c r="L647" s="5">
        <f t="shared" si="21"/>
        <v>1137.5</v>
      </c>
      <c r="M647" s="6">
        <v>0.35</v>
      </c>
      <c r="N647">
        <f t="shared" si="26"/>
        <v>2021</v>
      </c>
      <c r="O647">
        <f t="shared" si="27"/>
        <v>12</v>
      </c>
      <c r="P647" s="49" t="str">
        <f>TEXT(DATE(Table1[[#This Row],[Year]],Table1[[#This Row],[Month]],1),"mmm")</f>
        <v>Dec</v>
      </c>
    </row>
    <row r="648" spans="1:16" ht="15.75" customHeight="1">
      <c r="A648" s="2" t="s">
        <v>25</v>
      </c>
      <c r="B648" s="2">
        <v>1128299</v>
      </c>
      <c r="C648" s="3">
        <v>44534</v>
      </c>
      <c r="D648" s="2" t="s">
        <v>26</v>
      </c>
      <c r="E648" s="2" t="s">
        <v>39</v>
      </c>
      <c r="F648" s="2" t="s">
        <v>40</v>
      </c>
      <c r="G648" s="2" t="s">
        <v>19</v>
      </c>
      <c r="H648" s="44">
        <v>0.75000000000000011</v>
      </c>
      <c r="I648" s="44">
        <f>ROUND(Table1[[#This Row],[Price per Unit]],2)</f>
        <v>0.75</v>
      </c>
      <c r="J648" s="4">
        <v>4250</v>
      </c>
      <c r="K648" s="5">
        <f t="shared" si="20"/>
        <v>3187.5000000000005</v>
      </c>
      <c r="L648" s="5">
        <f t="shared" si="21"/>
        <v>1753.1250000000007</v>
      </c>
      <c r="M648" s="6">
        <v>0.55000000000000016</v>
      </c>
      <c r="N648">
        <f t="shared" si="26"/>
        <v>2021</v>
      </c>
      <c r="O648">
        <f t="shared" si="27"/>
        <v>12</v>
      </c>
      <c r="P648" s="49" t="str">
        <f>TEXT(DATE(Table1[[#This Row],[Year]],Table1[[#This Row],[Month]],1),"mmm")</f>
        <v>Dec</v>
      </c>
    </row>
    <row r="649" spans="1:16" ht="15.75" customHeight="1">
      <c r="A649" s="2" t="s">
        <v>25</v>
      </c>
      <c r="B649" s="2">
        <v>1128299</v>
      </c>
      <c r="C649" s="3">
        <v>44534</v>
      </c>
      <c r="D649" s="2" t="s">
        <v>26</v>
      </c>
      <c r="E649" s="2" t="s">
        <v>39</v>
      </c>
      <c r="F649" s="2" t="s">
        <v>40</v>
      </c>
      <c r="G649" s="2" t="s">
        <v>20</v>
      </c>
      <c r="H649" s="44">
        <v>0.80000000000000016</v>
      </c>
      <c r="I649" s="44">
        <f>ROUND(Table1[[#This Row],[Price per Unit]],2)</f>
        <v>0.8</v>
      </c>
      <c r="J649" s="4">
        <v>5250</v>
      </c>
      <c r="K649" s="5">
        <f t="shared" si="20"/>
        <v>4200.0000000000009</v>
      </c>
      <c r="L649" s="5">
        <f t="shared" si="21"/>
        <v>840.00000000000023</v>
      </c>
      <c r="M649" s="6">
        <v>0.2</v>
      </c>
      <c r="N649">
        <f t="shared" si="26"/>
        <v>2021</v>
      </c>
      <c r="O649">
        <f t="shared" si="27"/>
        <v>12</v>
      </c>
      <c r="P649" s="49" t="str">
        <f>TEXT(DATE(Table1[[#This Row],[Year]],Table1[[#This Row],[Month]],1),"mmm")</f>
        <v>Dec</v>
      </c>
    </row>
    <row r="650" spans="1:16" ht="15.75" customHeight="1">
      <c r="A650" s="2" t="s">
        <v>25</v>
      </c>
      <c r="B650" s="2">
        <v>1128299</v>
      </c>
      <c r="C650" s="3">
        <v>44199</v>
      </c>
      <c r="D650" s="2" t="s">
        <v>26</v>
      </c>
      <c r="E650" s="2" t="s">
        <v>41</v>
      </c>
      <c r="F650" s="2" t="s">
        <v>42</v>
      </c>
      <c r="G650" s="2" t="s">
        <v>15</v>
      </c>
      <c r="H650" s="44">
        <v>0.4</v>
      </c>
      <c r="I650" s="44">
        <f>ROUND(Table1[[#This Row],[Price per Unit]],2)</f>
        <v>0.4</v>
      </c>
      <c r="J650" s="4">
        <v>4500</v>
      </c>
      <c r="K650" s="5">
        <f t="shared" si="20"/>
        <v>1800</v>
      </c>
      <c r="L650" s="5">
        <f t="shared" si="21"/>
        <v>540</v>
      </c>
      <c r="M650" s="6">
        <v>0.3</v>
      </c>
      <c r="N650">
        <f t="shared" si="26"/>
        <v>2021</v>
      </c>
      <c r="O650">
        <f t="shared" si="27"/>
        <v>1</v>
      </c>
      <c r="P650" s="49" t="str">
        <f>TEXT(DATE(Table1[[#This Row],[Year]],Table1[[#This Row],[Month]],1),"mmm")</f>
        <v>Jan</v>
      </c>
    </row>
    <row r="651" spans="1:16" ht="15.75" customHeight="1">
      <c r="A651" s="2" t="s">
        <v>25</v>
      </c>
      <c r="B651" s="2">
        <v>1128299</v>
      </c>
      <c r="C651" s="3">
        <v>44199</v>
      </c>
      <c r="D651" s="2" t="s">
        <v>26</v>
      </c>
      <c r="E651" s="2" t="s">
        <v>41</v>
      </c>
      <c r="F651" s="2" t="s">
        <v>42</v>
      </c>
      <c r="G651" s="2" t="s">
        <v>16</v>
      </c>
      <c r="H651" s="44">
        <v>0.5</v>
      </c>
      <c r="I651" s="44">
        <f>ROUND(Table1[[#This Row],[Price per Unit]],2)</f>
        <v>0.5</v>
      </c>
      <c r="J651" s="4">
        <v>4500</v>
      </c>
      <c r="K651" s="5">
        <f t="shared" si="20"/>
        <v>2250</v>
      </c>
      <c r="L651" s="5">
        <f t="shared" si="21"/>
        <v>562.5</v>
      </c>
      <c r="M651" s="6">
        <v>0.25</v>
      </c>
      <c r="N651">
        <f t="shared" si="26"/>
        <v>2021</v>
      </c>
      <c r="O651">
        <f t="shared" si="27"/>
        <v>1</v>
      </c>
      <c r="P651" s="49" t="str">
        <f>TEXT(DATE(Table1[[#This Row],[Year]],Table1[[#This Row],[Month]],1),"mmm")</f>
        <v>Jan</v>
      </c>
    </row>
    <row r="652" spans="1:16" ht="15.75" customHeight="1">
      <c r="A652" s="2" t="s">
        <v>25</v>
      </c>
      <c r="B652" s="2">
        <v>1128299</v>
      </c>
      <c r="C652" s="3">
        <v>44199</v>
      </c>
      <c r="D652" s="2" t="s">
        <v>26</v>
      </c>
      <c r="E652" s="2" t="s">
        <v>41</v>
      </c>
      <c r="F652" s="2" t="s">
        <v>42</v>
      </c>
      <c r="G652" s="2" t="s">
        <v>17</v>
      </c>
      <c r="H652" s="44">
        <v>0.5</v>
      </c>
      <c r="I652" s="44">
        <f>ROUND(Table1[[#This Row],[Price per Unit]],2)</f>
        <v>0.5</v>
      </c>
      <c r="J652" s="4">
        <v>4500</v>
      </c>
      <c r="K652" s="5">
        <f t="shared" si="20"/>
        <v>2250</v>
      </c>
      <c r="L652" s="5">
        <f t="shared" si="21"/>
        <v>562.5</v>
      </c>
      <c r="M652" s="6">
        <v>0.25</v>
      </c>
      <c r="N652">
        <f t="shared" si="26"/>
        <v>2021</v>
      </c>
      <c r="O652">
        <f t="shared" si="27"/>
        <v>1</v>
      </c>
      <c r="P652" s="49" t="str">
        <f>TEXT(DATE(Table1[[#This Row],[Year]],Table1[[#This Row],[Month]],1),"mmm")</f>
        <v>Jan</v>
      </c>
    </row>
    <row r="653" spans="1:16" ht="15.75" customHeight="1">
      <c r="A653" s="2" t="s">
        <v>25</v>
      </c>
      <c r="B653" s="2">
        <v>1128299</v>
      </c>
      <c r="C653" s="3">
        <v>44199</v>
      </c>
      <c r="D653" s="2" t="s">
        <v>26</v>
      </c>
      <c r="E653" s="2" t="s">
        <v>41</v>
      </c>
      <c r="F653" s="2" t="s">
        <v>42</v>
      </c>
      <c r="G653" s="2" t="s">
        <v>18</v>
      </c>
      <c r="H653" s="44">
        <v>0.5</v>
      </c>
      <c r="I653" s="44">
        <f>ROUND(Table1[[#This Row],[Price per Unit]],2)</f>
        <v>0.5</v>
      </c>
      <c r="J653" s="4">
        <v>3000</v>
      </c>
      <c r="K653" s="5">
        <f t="shared" si="20"/>
        <v>1500</v>
      </c>
      <c r="L653" s="5">
        <f t="shared" si="21"/>
        <v>450</v>
      </c>
      <c r="M653" s="6">
        <v>0.3</v>
      </c>
      <c r="N653">
        <f t="shared" si="26"/>
        <v>2021</v>
      </c>
      <c r="O653">
        <f t="shared" si="27"/>
        <v>1</v>
      </c>
      <c r="P653" s="49" t="str">
        <f>TEXT(DATE(Table1[[#This Row],[Year]],Table1[[#This Row],[Month]],1),"mmm")</f>
        <v>Jan</v>
      </c>
    </row>
    <row r="654" spans="1:16" ht="15.75" customHeight="1">
      <c r="A654" s="2" t="s">
        <v>25</v>
      </c>
      <c r="B654" s="2">
        <v>1128299</v>
      </c>
      <c r="C654" s="3">
        <v>44199</v>
      </c>
      <c r="D654" s="2" t="s">
        <v>26</v>
      </c>
      <c r="E654" s="2" t="s">
        <v>41</v>
      </c>
      <c r="F654" s="2" t="s">
        <v>42</v>
      </c>
      <c r="G654" s="2" t="s">
        <v>19</v>
      </c>
      <c r="H654" s="44">
        <v>0.55000000000000004</v>
      </c>
      <c r="I654" s="44">
        <f>ROUND(Table1[[#This Row],[Price per Unit]],2)</f>
        <v>0.55000000000000004</v>
      </c>
      <c r="J654" s="4">
        <v>2500</v>
      </c>
      <c r="K654" s="5">
        <f t="shared" si="20"/>
        <v>1375</v>
      </c>
      <c r="L654" s="5">
        <f t="shared" si="21"/>
        <v>343.75</v>
      </c>
      <c r="M654" s="6">
        <v>0.25</v>
      </c>
      <c r="N654">
        <f t="shared" si="26"/>
        <v>2021</v>
      </c>
      <c r="O654">
        <f t="shared" si="27"/>
        <v>1</v>
      </c>
      <c r="P654" s="49" t="str">
        <f>TEXT(DATE(Table1[[#This Row],[Year]],Table1[[#This Row],[Month]],1),"mmm")</f>
        <v>Jan</v>
      </c>
    </row>
    <row r="655" spans="1:16" ht="15.75" customHeight="1">
      <c r="A655" s="2" t="s">
        <v>25</v>
      </c>
      <c r="B655" s="2">
        <v>1128299</v>
      </c>
      <c r="C655" s="3">
        <v>44199</v>
      </c>
      <c r="D655" s="2" t="s">
        <v>26</v>
      </c>
      <c r="E655" s="2" t="s">
        <v>41</v>
      </c>
      <c r="F655" s="2" t="s">
        <v>42</v>
      </c>
      <c r="G655" s="2" t="s">
        <v>20</v>
      </c>
      <c r="H655" s="44">
        <v>0.5</v>
      </c>
      <c r="I655" s="44">
        <f>ROUND(Table1[[#This Row],[Price per Unit]],2)</f>
        <v>0.5</v>
      </c>
      <c r="J655" s="4">
        <v>5000</v>
      </c>
      <c r="K655" s="5">
        <f t="shared" si="20"/>
        <v>2500</v>
      </c>
      <c r="L655" s="5">
        <f t="shared" si="21"/>
        <v>500</v>
      </c>
      <c r="M655" s="6">
        <v>0.2</v>
      </c>
      <c r="N655">
        <f t="shared" si="26"/>
        <v>2021</v>
      </c>
      <c r="O655">
        <f t="shared" si="27"/>
        <v>1</v>
      </c>
      <c r="P655" s="49" t="str">
        <f>TEXT(DATE(Table1[[#This Row],[Year]],Table1[[#This Row],[Month]],1),"mmm")</f>
        <v>Jan</v>
      </c>
    </row>
    <row r="656" spans="1:16" ht="15.75" customHeight="1">
      <c r="A656" s="2" t="s">
        <v>25</v>
      </c>
      <c r="B656" s="2">
        <v>1128299</v>
      </c>
      <c r="C656" s="3">
        <v>44230</v>
      </c>
      <c r="D656" s="2" t="s">
        <v>26</v>
      </c>
      <c r="E656" s="2" t="s">
        <v>41</v>
      </c>
      <c r="F656" s="2" t="s">
        <v>42</v>
      </c>
      <c r="G656" s="2" t="s">
        <v>15</v>
      </c>
      <c r="H656" s="44">
        <v>0.4</v>
      </c>
      <c r="I656" s="44">
        <f>ROUND(Table1[[#This Row],[Price per Unit]],2)</f>
        <v>0.4</v>
      </c>
      <c r="J656" s="4">
        <v>5500</v>
      </c>
      <c r="K656" s="5">
        <f t="shared" si="20"/>
        <v>2200</v>
      </c>
      <c r="L656" s="5">
        <f t="shared" si="21"/>
        <v>660</v>
      </c>
      <c r="M656" s="6">
        <v>0.3</v>
      </c>
      <c r="N656">
        <f t="shared" si="26"/>
        <v>2021</v>
      </c>
      <c r="O656">
        <f t="shared" si="27"/>
        <v>2</v>
      </c>
      <c r="P656" s="49" t="str">
        <f>TEXT(DATE(Table1[[#This Row],[Year]],Table1[[#This Row],[Month]],1),"mmm")</f>
        <v>Feb</v>
      </c>
    </row>
    <row r="657" spans="1:16" ht="15.75" customHeight="1">
      <c r="A657" s="2" t="s">
        <v>25</v>
      </c>
      <c r="B657" s="2">
        <v>1128299</v>
      </c>
      <c r="C657" s="3">
        <v>44230</v>
      </c>
      <c r="D657" s="2" t="s">
        <v>26</v>
      </c>
      <c r="E657" s="2" t="s">
        <v>41</v>
      </c>
      <c r="F657" s="2" t="s">
        <v>42</v>
      </c>
      <c r="G657" s="2" t="s">
        <v>16</v>
      </c>
      <c r="H657" s="44">
        <v>0.5</v>
      </c>
      <c r="I657" s="44">
        <f>ROUND(Table1[[#This Row],[Price per Unit]],2)</f>
        <v>0.5</v>
      </c>
      <c r="J657" s="4">
        <v>4500</v>
      </c>
      <c r="K657" s="5">
        <f t="shared" si="20"/>
        <v>2250</v>
      </c>
      <c r="L657" s="5">
        <f t="shared" si="21"/>
        <v>562.5</v>
      </c>
      <c r="M657" s="6">
        <v>0.25</v>
      </c>
      <c r="N657">
        <f t="shared" si="26"/>
        <v>2021</v>
      </c>
      <c r="O657">
        <f t="shared" si="27"/>
        <v>2</v>
      </c>
      <c r="P657" s="49" t="str">
        <f>TEXT(DATE(Table1[[#This Row],[Year]],Table1[[#This Row],[Month]],1),"mmm")</f>
        <v>Feb</v>
      </c>
    </row>
    <row r="658" spans="1:16" ht="15.75" customHeight="1">
      <c r="A658" s="2" t="s">
        <v>25</v>
      </c>
      <c r="B658" s="2">
        <v>1128299</v>
      </c>
      <c r="C658" s="3">
        <v>44230</v>
      </c>
      <c r="D658" s="2" t="s">
        <v>26</v>
      </c>
      <c r="E658" s="2" t="s">
        <v>41</v>
      </c>
      <c r="F658" s="2" t="s">
        <v>42</v>
      </c>
      <c r="G658" s="2" t="s">
        <v>17</v>
      </c>
      <c r="H658" s="44">
        <v>0.5</v>
      </c>
      <c r="I658" s="44">
        <f>ROUND(Table1[[#This Row],[Price per Unit]],2)</f>
        <v>0.5</v>
      </c>
      <c r="J658" s="4">
        <v>4500</v>
      </c>
      <c r="K658" s="5">
        <f t="shared" si="20"/>
        <v>2250</v>
      </c>
      <c r="L658" s="5">
        <f t="shared" si="21"/>
        <v>562.5</v>
      </c>
      <c r="M658" s="6">
        <v>0.25</v>
      </c>
      <c r="N658">
        <f t="shared" si="26"/>
        <v>2021</v>
      </c>
      <c r="O658">
        <f t="shared" si="27"/>
        <v>2</v>
      </c>
      <c r="P658" s="49" t="str">
        <f>TEXT(DATE(Table1[[#This Row],[Year]],Table1[[#This Row],[Month]],1),"mmm")</f>
        <v>Feb</v>
      </c>
    </row>
    <row r="659" spans="1:16" ht="15.75" customHeight="1">
      <c r="A659" s="2" t="s">
        <v>25</v>
      </c>
      <c r="B659" s="2">
        <v>1128299</v>
      </c>
      <c r="C659" s="3">
        <v>44230</v>
      </c>
      <c r="D659" s="2" t="s">
        <v>26</v>
      </c>
      <c r="E659" s="2" t="s">
        <v>41</v>
      </c>
      <c r="F659" s="2" t="s">
        <v>42</v>
      </c>
      <c r="G659" s="2" t="s">
        <v>18</v>
      </c>
      <c r="H659" s="44">
        <v>0.5</v>
      </c>
      <c r="I659" s="44">
        <f>ROUND(Table1[[#This Row],[Price per Unit]],2)</f>
        <v>0.5</v>
      </c>
      <c r="J659" s="4">
        <v>3000</v>
      </c>
      <c r="K659" s="5">
        <f t="shared" si="20"/>
        <v>1500</v>
      </c>
      <c r="L659" s="5">
        <f t="shared" si="21"/>
        <v>450</v>
      </c>
      <c r="M659" s="6">
        <v>0.3</v>
      </c>
      <c r="N659">
        <f t="shared" si="26"/>
        <v>2021</v>
      </c>
      <c r="O659">
        <f t="shared" si="27"/>
        <v>2</v>
      </c>
      <c r="P659" s="49" t="str">
        <f>TEXT(DATE(Table1[[#This Row],[Year]],Table1[[#This Row],[Month]],1),"mmm")</f>
        <v>Feb</v>
      </c>
    </row>
    <row r="660" spans="1:16" ht="15.75" customHeight="1">
      <c r="A660" s="2" t="s">
        <v>25</v>
      </c>
      <c r="B660" s="2">
        <v>1128299</v>
      </c>
      <c r="C660" s="3">
        <v>44230</v>
      </c>
      <c r="D660" s="2" t="s">
        <v>26</v>
      </c>
      <c r="E660" s="2" t="s">
        <v>41</v>
      </c>
      <c r="F660" s="2" t="s">
        <v>42</v>
      </c>
      <c r="G660" s="2" t="s">
        <v>19</v>
      </c>
      <c r="H660" s="44">
        <v>0.55000000000000004</v>
      </c>
      <c r="I660" s="44">
        <f>ROUND(Table1[[#This Row],[Price per Unit]],2)</f>
        <v>0.55000000000000004</v>
      </c>
      <c r="J660" s="4">
        <v>2250</v>
      </c>
      <c r="K660" s="5">
        <f t="shared" si="20"/>
        <v>1237.5</v>
      </c>
      <c r="L660" s="5">
        <f t="shared" si="21"/>
        <v>309.375</v>
      </c>
      <c r="M660" s="6">
        <v>0.25</v>
      </c>
      <c r="N660">
        <f t="shared" si="26"/>
        <v>2021</v>
      </c>
      <c r="O660">
        <f t="shared" si="27"/>
        <v>2</v>
      </c>
      <c r="P660" s="49" t="str">
        <f>TEXT(DATE(Table1[[#This Row],[Year]],Table1[[#This Row],[Month]],1),"mmm")</f>
        <v>Feb</v>
      </c>
    </row>
    <row r="661" spans="1:16" ht="15.75" customHeight="1">
      <c r="A661" s="2" t="s">
        <v>25</v>
      </c>
      <c r="B661" s="2">
        <v>1128299</v>
      </c>
      <c r="C661" s="3">
        <v>44230</v>
      </c>
      <c r="D661" s="2" t="s">
        <v>26</v>
      </c>
      <c r="E661" s="2" t="s">
        <v>41</v>
      </c>
      <c r="F661" s="2" t="s">
        <v>42</v>
      </c>
      <c r="G661" s="2" t="s">
        <v>20</v>
      </c>
      <c r="H661" s="44">
        <v>0.5</v>
      </c>
      <c r="I661" s="44">
        <f>ROUND(Table1[[#This Row],[Price per Unit]],2)</f>
        <v>0.5</v>
      </c>
      <c r="J661" s="4">
        <v>4250</v>
      </c>
      <c r="K661" s="5">
        <f t="shared" si="20"/>
        <v>2125</v>
      </c>
      <c r="L661" s="5">
        <f t="shared" si="21"/>
        <v>425</v>
      </c>
      <c r="M661" s="6">
        <v>0.2</v>
      </c>
      <c r="N661">
        <f t="shared" si="26"/>
        <v>2021</v>
      </c>
      <c r="O661">
        <f t="shared" si="27"/>
        <v>2</v>
      </c>
      <c r="P661" s="49" t="str">
        <f>TEXT(DATE(Table1[[#This Row],[Year]],Table1[[#This Row],[Month]],1),"mmm")</f>
        <v>Feb</v>
      </c>
    </row>
    <row r="662" spans="1:16" ht="15.75" customHeight="1">
      <c r="A662" s="2" t="s">
        <v>25</v>
      </c>
      <c r="B662" s="2">
        <v>1128299</v>
      </c>
      <c r="C662" s="3">
        <v>44257</v>
      </c>
      <c r="D662" s="2" t="s">
        <v>26</v>
      </c>
      <c r="E662" s="2" t="s">
        <v>41</v>
      </c>
      <c r="F662" s="2" t="s">
        <v>42</v>
      </c>
      <c r="G662" s="2" t="s">
        <v>15</v>
      </c>
      <c r="H662" s="44">
        <v>0.5</v>
      </c>
      <c r="I662" s="44">
        <f>ROUND(Table1[[#This Row],[Price per Unit]],2)</f>
        <v>0.5</v>
      </c>
      <c r="J662" s="4">
        <v>5750</v>
      </c>
      <c r="K662" s="5">
        <f t="shared" si="20"/>
        <v>2875</v>
      </c>
      <c r="L662" s="5">
        <f t="shared" si="21"/>
        <v>862.5</v>
      </c>
      <c r="M662" s="6">
        <v>0.3</v>
      </c>
      <c r="N662">
        <f t="shared" si="26"/>
        <v>2021</v>
      </c>
      <c r="O662">
        <f t="shared" si="27"/>
        <v>3</v>
      </c>
      <c r="P662" s="49" t="str">
        <f>TEXT(DATE(Table1[[#This Row],[Year]],Table1[[#This Row],[Month]],1),"mmm")</f>
        <v>Mar</v>
      </c>
    </row>
    <row r="663" spans="1:16" ht="15.75" customHeight="1">
      <c r="A663" s="2" t="s">
        <v>25</v>
      </c>
      <c r="B663" s="2">
        <v>1128299</v>
      </c>
      <c r="C663" s="3">
        <v>44257</v>
      </c>
      <c r="D663" s="2" t="s">
        <v>26</v>
      </c>
      <c r="E663" s="2" t="s">
        <v>41</v>
      </c>
      <c r="F663" s="2" t="s">
        <v>42</v>
      </c>
      <c r="G663" s="2" t="s">
        <v>16</v>
      </c>
      <c r="H663" s="44">
        <v>0.6</v>
      </c>
      <c r="I663" s="44">
        <f>ROUND(Table1[[#This Row],[Price per Unit]],2)</f>
        <v>0.6</v>
      </c>
      <c r="J663" s="4">
        <v>4250</v>
      </c>
      <c r="K663" s="5">
        <f t="shared" si="20"/>
        <v>2550</v>
      </c>
      <c r="L663" s="5">
        <f t="shared" si="21"/>
        <v>637.5</v>
      </c>
      <c r="M663" s="6">
        <v>0.25</v>
      </c>
      <c r="N663">
        <f t="shared" si="26"/>
        <v>2021</v>
      </c>
      <c r="O663">
        <f t="shared" si="27"/>
        <v>3</v>
      </c>
      <c r="P663" s="49" t="str">
        <f>TEXT(DATE(Table1[[#This Row],[Year]],Table1[[#This Row],[Month]],1),"mmm")</f>
        <v>Mar</v>
      </c>
    </row>
    <row r="664" spans="1:16" ht="15.75" customHeight="1">
      <c r="A664" s="2" t="s">
        <v>25</v>
      </c>
      <c r="B664" s="2">
        <v>1128299</v>
      </c>
      <c r="C664" s="3">
        <v>44257</v>
      </c>
      <c r="D664" s="2" t="s">
        <v>26</v>
      </c>
      <c r="E664" s="2" t="s">
        <v>41</v>
      </c>
      <c r="F664" s="2" t="s">
        <v>42</v>
      </c>
      <c r="G664" s="2" t="s">
        <v>17</v>
      </c>
      <c r="H664" s="44">
        <v>0.64999999999999991</v>
      </c>
      <c r="I664" s="44">
        <f>ROUND(Table1[[#This Row],[Price per Unit]],2)</f>
        <v>0.65</v>
      </c>
      <c r="J664" s="4">
        <v>4250</v>
      </c>
      <c r="K664" s="5">
        <f t="shared" si="20"/>
        <v>2762.4999999999995</v>
      </c>
      <c r="L664" s="5">
        <f t="shared" si="21"/>
        <v>690.62499999999989</v>
      </c>
      <c r="M664" s="6">
        <v>0.25</v>
      </c>
      <c r="N664">
        <f t="shared" si="26"/>
        <v>2021</v>
      </c>
      <c r="O664">
        <f t="shared" si="27"/>
        <v>3</v>
      </c>
      <c r="P664" s="49" t="str">
        <f>TEXT(DATE(Table1[[#This Row],[Year]],Table1[[#This Row],[Month]],1),"mmm")</f>
        <v>Mar</v>
      </c>
    </row>
    <row r="665" spans="1:16" ht="15.75" customHeight="1">
      <c r="A665" s="2" t="s">
        <v>25</v>
      </c>
      <c r="B665" s="2">
        <v>1128299</v>
      </c>
      <c r="C665" s="3">
        <v>44257</v>
      </c>
      <c r="D665" s="2" t="s">
        <v>26</v>
      </c>
      <c r="E665" s="2" t="s">
        <v>41</v>
      </c>
      <c r="F665" s="2" t="s">
        <v>42</v>
      </c>
      <c r="G665" s="2" t="s">
        <v>18</v>
      </c>
      <c r="H665" s="44">
        <v>0.64999999999999991</v>
      </c>
      <c r="I665" s="44">
        <f>ROUND(Table1[[#This Row],[Price per Unit]],2)</f>
        <v>0.65</v>
      </c>
      <c r="J665" s="4">
        <v>3250</v>
      </c>
      <c r="K665" s="5">
        <f t="shared" si="20"/>
        <v>2112.4999999999995</v>
      </c>
      <c r="L665" s="5">
        <f t="shared" si="21"/>
        <v>633.74999999999989</v>
      </c>
      <c r="M665" s="6">
        <v>0.3</v>
      </c>
      <c r="N665">
        <f t="shared" si="26"/>
        <v>2021</v>
      </c>
      <c r="O665">
        <f t="shared" si="27"/>
        <v>3</v>
      </c>
      <c r="P665" s="49" t="str">
        <f>TEXT(DATE(Table1[[#This Row],[Year]],Table1[[#This Row],[Month]],1),"mmm")</f>
        <v>Mar</v>
      </c>
    </row>
    <row r="666" spans="1:16" ht="15.75" customHeight="1">
      <c r="A666" s="2" t="s">
        <v>25</v>
      </c>
      <c r="B666" s="2">
        <v>1128299</v>
      </c>
      <c r="C666" s="3">
        <v>44257</v>
      </c>
      <c r="D666" s="2" t="s">
        <v>26</v>
      </c>
      <c r="E666" s="2" t="s">
        <v>41</v>
      </c>
      <c r="F666" s="2" t="s">
        <v>42</v>
      </c>
      <c r="G666" s="2" t="s">
        <v>19</v>
      </c>
      <c r="H666" s="44">
        <v>0.7</v>
      </c>
      <c r="I666" s="44">
        <f>ROUND(Table1[[#This Row],[Price per Unit]],2)</f>
        <v>0.7</v>
      </c>
      <c r="J666" s="4">
        <v>1750</v>
      </c>
      <c r="K666" s="5">
        <f t="shared" si="20"/>
        <v>1225</v>
      </c>
      <c r="L666" s="5">
        <f t="shared" si="21"/>
        <v>306.25</v>
      </c>
      <c r="M666" s="6">
        <v>0.25</v>
      </c>
      <c r="N666">
        <f t="shared" si="26"/>
        <v>2021</v>
      </c>
      <c r="O666">
        <f t="shared" si="27"/>
        <v>3</v>
      </c>
      <c r="P666" s="49" t="str">
        <f>TEXT(DATE(Table1[[#This Row],[Year]],Table1[[#This Row],[Month]],1),"mmm")</f>
        <v>Mar</v>
      </c>
    </row>
    <row r="667" spans="1:16" ht="15.75" customHeight="1">
      <c r="A667" s="2" t="s">
        <v>25</v>
      </c>
      <c r="B667" s="2">
        <v>1128299</v>
      </c>
      <c r="C667" s="3">
        <v>44257</v>
      </c>
      <c r="D667" s="2" t="s">
        <v>26</v>
      </c>
      <c r="E667" s="2" t="s">
        <v>41</v>
      </c>
      <c r="F667" s="2" t="s">
        <v>42</v>
      </c>
      <c r="G667" s="2" t="s">
        <v>20</v>
      </c>
      <c r="H667" s="44">
        <v>0.64999999999999991</v>
      </c>
      <c r="I667" s="44">
        <f>ROUND(Table1[[#This Row],[Price per Unit]],2)</f>
        <v>0.65</v>
      </c>
      <c r="J667" s="4">
        <v>3750</v>
      </c>
      <c r="K667" s="5">
        <f t="shared" si="20"/>
        <v>2437.4999999999995</v>
      </c>
      <c r="L667" s="5">
        <f t="shared" si="21"/>
        <v>487.49999999999994</v>
      </c>
      <c r="M667" s="6">
        <v>0.2</v>
      </c>
      <c r="N667">
        <f t="shared" si="26"/>
        <v>2021</v>
      </c>
      <c r="O667">
        <f t="shared" si="27"/>
        <v>3</v>
      </c>
      <c r="P667" s="49" t="str">
        <f>TEXT(DATE(Table1[[#This Row],[Year]],Table1[[#This Row],[Month]],1),"mmm")</f>
        <v>Mar</v>
      </c>
    </row>
    <row r="668" spans="1:16" ht="15.75" customHeight="1">
      <c r="A668" s="2" t="s">
        <v>25</v>
      </c>
      <c r="B668" s="2">
        <v>1128299</v>
      </c>
      <c r="C668" s="3">
        <v>44289</v>
      </c>
      <c r="D668" s="2" t="s">
        <v>26</v>
      </c>
      <c r="E668" s="2" t="s">
        <v>41</v>
      </c>
      <c r="F668" s="2" t="s">
        <v>42</v>
      </c>
      <c r="G668" s="2" t="s">
        <v>15</v>
      </c>
      <c r="H668" s="44">
        <v>0.7</v>
      </c>
      <c r="I668" s="44">
        <f>ROUND(Table1[[#This Row],[Price per Unit]],2)</f>
        <v>0.7</v>
      </c>
      <c r="J668" s="4">
        <v>5500</v>
      </c>
      <c r="K668" s="5">
        <f t="shared" si="20"/>
        <v>3849.9999999999995</v>
      </c>
      <c r="L668" s="5">
        <f t="shared" si="21"/>
        <v>1154.9999999999998</v>
      </c>
      <c r="M668" s="6">
        <v>0.3</v>
      </c>
      <c r="N668">
        <f t="shared" si="26"/>
        <v>2021</v>
      </c>
      <c r="O668">
        <f t="shared" si="27"/>
        <v>4</v>
      </c>
      <c r="P668" s="49" t="str">
        <f>TEXT(DATE(Table1[[#This Row],[Year]],Table1[[#This Row],[Month]],1),"mmm")</f>
        <v>Apr</v>
      </c>
    </row>
    <row r="669" spans="1:16" ht="15.75" customHeight="1">
      <c r="A669" s="2" t="s">
        <v>25</v>
      </c>
      <c r="B669" s="2">
        <v>1128299</v>
      </c>
      <c r="C669" s="3">
        <v>44289</v>
      </c>
      <c r="D669" s="2" t="s">
        <v>26</v>
      </c>
      <c r="E669" s="2" t="s">
        <v>41</v>
      </c>
      <c r="F669" s="2" t="s">
        <v>42</v>
      </c>
      <c r="G669" s="2" t="s">
        <v>16</v>
      </c>
      <c r="H669" s="44">
        <v>0.75</v>
      </c>
      <c r="I669" s="44">
        <f>ROUND(Table1[[#This Row],[Price per Unit]],2)</f>
        <v>0.75</v>
      </c>
      <c r="J669" s="4">
        <v>3500</v>
      </c>
      <c r="K669" s="5">
        <f t="shared" si="20"/>
        <v>2625</v>
      </c>
      <c r="L669" s="5">
        <f t="shared" si="21"/>
        <v>656.25</v>
      </c>
      <c r="M669" s="6">
        <v>0.25</v>
      </c>
      <c r="N669">
        <f t="shared" si="26"/>
        <v>2021</v>
      </c>
      <c r="O669">
        <f t="shared" si="27"/>
        <v>4</v>
      </c>
      <c r="P669" s="49" t="str">
        <f>TEXT(DATE(Table1[[#This Row],[Year]],Table1[[#This Row],[Month]],1),"mmm")</f>
        <v>Apr</v>
      </c>
    </row>
    <row r="670" spans="1:16" ht="15.75" customHeight="1">
      <c r="A670" s="2" t="s">
        <v>25</v>
      </c>
      <c r="B670" s="2">
        <v>1128299</v>
      </c>
      <c r="C670" s="3">
        <v>44289</v>
      </c>
      <c r="D670" s="2" t="s">
        <v>26</v>
      </c>
      <c r="E670" s="2" t="s">
        <v>41</v>
      </c>
      <c r="F670" s="2" t="s">
        <v>42</v>
      </c>
      <c r="G670" s="2" t="s">
        <v>17</v>
      </c>
      <c r="H670" s="44">
        <v>0.75</v>
      </c>
      <c r="I670" s="44">
        <f>ROUND(Table1[[#This Row],[Price per Unit]],2)</f>
        <v>0.75</v>
      </c>
      <c r="J670" s="4">
        <v>4000</v>
      </c>
      <c r="K670" s="5">
        <f t="shared" si="20"/>
        <v>3000</v>
      </c>
      <c r="L670" s="5">
        <f t="shared" si="21"/>
        <v>750</v>
      </c>
      <c r="M670" s="6">
        <v>0.25</v>
      </c>
      <c r="N670">
        <f t="shared" si="26"/>
        <v>2021</v>
      </c>
      <c r="O670">
        <f t="shared" si="27"/>
        <v>4</v>
      </c>
      <c r="P670" s="49" t="str">
        <f>TEXT(DATE(Table1[[#This Row],[Year]],Table1[[#This Row],[Month]],1),"mmm")</f>
        <v>Apr</v>
      </c>
    </row>
    <row r="671" spans="1:16" ht="15.75" customHeight="1">
      <c r="A671" s="2" t="s">
        <v>25</v>
      </c>
      <c r="B671" s="2">
        <v>1128299</v>
      </c>
      <c r="C671" s="3">
        <v>44289</v>
      </c>
      <c r="D671" s="2" t="s">
        <v>26</v>
      </c>
      <c r="E671" s="2" t="s">
        <v>41</v>
      </c>
      <c r="F671" s="2" t="s">
        <v>42</v>
      </c>
      <c r="G671" s="2" t="s">
        <v>18</v>
      </c>
      <c r="H671" s="44">
        <v>0.6</v>
      </c>
      <c r="I671" s="44">
        <f>ROUND(Table1[[#This Row],[Price per Unit]],2)</f>
        <v>0.6</v>
      </c>
      <c r="J671" s="4">
        <v>3000</v>
      </c>
      <c r="K671" s="5">
        <f t="shared" si="20"/>
        <v>1800</v>
      </c>
      <c r="L671" s="5">
        <f t="shared" si="21"/>
        <v>540</v>
      </c>
      <c r="M671" s="6">
        <v>0.3</v>
      </c>
      <c r="N671">
        <f t="shared" si="26"/>
        <v>2021</v>
      </c>
      <c r="O671">
        <f t="shared" si="27"/>
        <v>4</v>
      </c>
      <c r="P671" s="49" t="str">
        <f>TEXT(DATE(Table1[[#This Row],[Year]],Table1[[#This Row],[Month]],1),"mmm")</f>
        <v>Apr</v>
      </c>
    </row>
    <row r="672" spans="1:16" ht="15.75" customHeight="1">
      <c r="A672" s="2" t="s">
        <v>25</v>
      </c>
      <c r="B672" s="2">
        <v>1128299</v>
      </c>
      <c r="C672" s="3">
        <v>44289</v>
      </c>
      <c r="D672" s="2" t="s">
        <v>26</v>
      </c>
      <c r="E672" s="2" t="s">
        <v>41</v>
      </c>
      <c r="F672" s="2" t="s">
        <v>42</v>
      </c>
      <c r="G672" s="2" t="s">
        <v>19</v>
      </c>
      <c r="H672" s="44">
        <v>0.65</v>
      </c>
      <c r="I672" s="44">
        <f>ROUND(Table1[[#This Row],[Price per Unit]],2)</f>
        <v>0.65</v>
      </c>
      <c r="J672" s="4">
        <v>2000</v>
      </c>
      <c r="K672" s="5">
        <f t="shared" si="20"/>
        <v>1300</v>
      </c>
      <c r="L672" s="5">
        <f t="shared" si="21"/>
        <v>325</v>
      </c>
      <c r="M672" s="6">
        <v>0.25</v>
      </c>
      <c r="N672">
        <f t="shared" si="26"/>
        <v>2021</v>
      </c>
      <c r="O672">
        <f t="shared" si="27"/>
        <v>4</v>
      </c>
      <c r="P672" s="49" t="str">
        <f>TEXT(DATE(Table1[[#This Row],[Year]],Table1[[#This Row],[Month]],1),"mmm")</f>
        <v>Apr</v>
      </c>
    </row>
    <row r="673" spans="1:16" ht="15.75" customHeight="1">
      <c r="A673" s="2" t="s">
        <v>25</v>
      </c>
      <c r="B673" s="2">
        <v>1128299</v>
      </c>
      <c r="C673" s="3">
        <v>44289</v>
      </c>
      <c r="D673" s="2" t="s">
        <v>26</v>
      </c>
      <c r="E673" s="2" t="s">
        <v>41</v>
      </c>
      <c r="F673" s="2" t="s">
        <v>42</v>
      </c>
      <c r="G673" s="2" t="s">
        <v>20</v>
      </c>
      <c r="H673" s="44">
        <v>0.8</v>
      </c>
      <c r="I673" s="44">
        <f>ROUND(Table1[[#This Row],[Price per Unit]],2)</f>
        <v>0.8</v>
      </c>
      <c r="J673" s="4">
        <v>3500</v>
      </c>
      <c r="K673" s="5">
        <f t="shared" si="20"/>
        <v>2800</v>
      </c>
      <c r="L673" s="5">
        <f t="shared" si="21"/>
        <v>560</v>
      </c>
      <c r="M673" s="6">
        <v>0.2</v>
      </c>
      <c r="N673">
        <f t="shared" si="26"/>
        <v>2021</v>
      </c>
      <c r="O673">
        <f t="shared" si="27"/>
        <v>4</v>
      </c>
      <c r="P673" s="49" t="str">
        <f>TEXT(DATE(Table1[[#This Row],[Year]],Table1[[#This Row],[Month]],1),"mmm")</f>
        <v>Apr</v>
      </c>
    </row>
    <row r="674" spans="1:16" ht="15.75" customHeight="1">
      <c r="A674" s="2" t="s">
        <v>25</v>
      </c>
      <c r="B674" s="2">
        <v>1128299</v>
      </c>
      <c r="C674" s="3">
        <v>44320</v>
      </c>
      <c r="D674" s="2" t="s">
        <v>26</v>
      </c>
      <c r="E674" s="2" t="s">
        <v>41</v>
      </c>
      <c r="F674" s="2" t="s">
        <v>42</v>
      </c>
      <c r="G674" s="2" t="s">
        <v>15</v>
      </c>
      <c r="H674" s="44">
        <v>0.6</v>
      </c>
      <c r="I674" s="44">
        <f>ROUND(Table1[[#This Row],[Price per Unit]],2)</f>
        <v>0.6</v>
      </c>
      <c r="J674" s="4">
        <v>5500</v>
      </c>
      <c r="K674" s="5">
        <f t="shared" si="20"/>
        <v>3300</v>
      </c>
      <c r="L674" s="5">
        <f t="shared" si="21"/>
        <v>990</v>
      </c>
      <c r="M674" s="6">
        <v>0.3</v>
      </c>
      <c r="N674">
        <f t="shared" si="26"/>
        <v>2021</v>
      </c>
      <c r="O674">
        <f t="shared" si="27"/>
        <v>5</v>
      </c>
      <c r="P674" s="49" t="str">
        <f>TEXT(DATE(Table1[[#This Row],[Year]],Table1[[#This Row],[Month]],1),"mmm")</f>
        <v>May</v>
      </c>
    </row>
    <row r="675" spans="1:16" ht="15.75" customHeight="1">
      <c r="A675" s="2" t="s">
        <v>25</v>
      </c>
      <c r="B675" s="2">
        <v>1128299</v>
      </c>
      <c r="C675" s="3">
        <v>44320</v>
      </c>
      <c r="D675" s="2" t="s">
        <v>26</v>
      </c>
      <c r="E675" s="2" t="s">
        <v>41</v>
      </c>
      <c r="F675" s="2" t="s">
        <v>42</v>
      </c>
      <c r="G675" s="2" t="s">
        <v>16</v>
      </c>
      <c r="H675" s="44">
        <v>0.65</v>
      </c>
      <c r="I675" s="44">
        <f>ROUND(Table1[[#This Row],[Price per Unit]],2)</f>
        <v>0.65</v>
      </c>
      <c r="J675" s="4">
        <v>4000</v>
      </c>
      <c r="K675" s="5">
        <f t="shared" si="20"/>
        <v>2600</v>
      </c>
      <c r="L675" s="5">
        <f t="shared" si="21"/>
        <v>650</v>
      </c>
      <c r="M675" s="6">
        <v>0.25</v>
      </c>
      <c r="N675">
        <f t="shared" si="26"/>
        <v>2021</v>
      </c>
      <c r="O675">
        <f t="shared" si="27"/>
        <v>5</v>
      </c>
      <c r="P675" s="49" t="str">
        <f>TEXT(DATE(Table1[[#This Row],[Year]],Table1[[#This Row],[Month]],1),"mmm")</f>
        <v>May</v>
      </c>
    </row>
    <row r="676" spans="1:16" ht="15.75" customHeight="1">
      <c r="A676" s="2" t="s">
        <v>25</v>
      </c>
      <c r="B676" s="2">
        <v>1128299</v>
      </c>
      <c r="C676" s="3">
        <v>44320</v>
      </c>
      <c r="D676" s="2" t="s">
        <v>26</v>
      </c>
      <c r="E676" s="2" t="s">
        <v>41</v>
      </c>
      <c r="F676" s="2" t="s">
        <v>42</v>
      </c>
      <c r="G676" s="2" t="s">
        <v>17</v>
      </c>
      <c r="H676" s="44">
        <v>0.65</v>
      </c>
      <c r="I676" s="44">
        <f>ROUND(Table1[[#This Row],[Price per Unit]],2)</f>
        <v>0.65</v>
      </c>
      <c r="J676" s="4">
        <v>4000</v>
      </c>
      <c r="K676" s="5">
        <f t="shared" si="20"/>
        <v>2600</v>
      </c>
      <c r="L676" s="5">
        <f t="shared" si="21"/>
        <v>650</v>
      </c>
      <c r="M676" s="6">
        <v>0.25</v>
      </c>
      <c r="N676">
        <f t="shared" si="26"/>
        <v>2021</v>
      </c>
      <c r="O676">
        <f t="shared" si="27"/>
        <v>5</v>
      </c>
      <c r="P676" s="49" t="str">
        <f>TEXT(DATE(Table1[[#This Row],[Year]],Table1[[#This Row],[Month]],1),"mmm")</f>
        <v>May</v>
      </c>
    </row>
    <row r="677" spans="1:16" ht="15.75" customHeight="1">
      <c r="A677" s="2" t="s">
        <v>25</v>
      </c>
      <c r="B677" s="2">
        <v>1128299</v>
      </c>
      <c r="C677" s="3">
        <v>44320</v>
      </c>
      <c r="D677" s="2" t="s">
        <v>26</v>
      </c>
      <c r="E677" s="2" t="s">
        <v>41</v>
      </c>
      <c r="F677" s="2" t="s">
        <v>42</v>
      </c>
      <c r="G677" s="2" t="s">
        <v>18</v>
      </c>
      <c r="H677" s="44">
        <v>0.6</v>
      </c>
      <c r="I677" s="44">
        <f>ROUND(Table1[[#This Row],[Price per Unit]],2)</f>
        <v>0.6</v>
      </c>
      <c r="J677" s="4">
        <v>3000</v>
      </c>
      <c r="K677" s="5">
        <f t="shared" si="20"/>
        <v>1800</v>
      </c>
      <c r="L677" s="5">
        <f t="shared" si="21"/>
        <v>540</v>
      </c>
      <c r="M677" s="6">
        <v>0.3</v>
      </c>
      <c r="N677">
        <f t="shared" si="26"/>
        <v>2021</v>
      </c>
      <c r="O677">
        <f t="shared" si="27"/>
        <v>5</v>
      </c>
      <c r="P677" s="49" t="str">
        <f>TEXT(DATE(Table1[[#This Row],[Year]],Table1[[#This Row],[Month]],1),"mmm")</f>
        <v>May</v>
      </c>
    </row>
    <row r="678" spans="1:16" ht="15.75" customHeight="1">
      <c r="A678" s="2" t="s">
        <v>25</v>
      </c>
      <c r="B678" s="2">
        <v>1128299</v>
      </c>
      <c r="C678" s="3">
        <v>44320</v>
      </c>
      <c r="D678" s="2" t="s">
        <v>26</v>
      </c>
      <c r="E678" s="2" t="s">
        <v>41</v>
      </c>
      <c r="F678" s="2" t="s">
        <v>42</v>
      </c>
      <c r="G678" s="2" t="s">
        <v>19</v>
      </c>
      <c r="H678" s="44">
        <v>0.65</v>
      </c>
      <c r="I678" s="44">
        <f>ROUND(Table1[[#This Row],[Price per Unit]],2)</f>
        <v>0.65</v>
      </c>
      <c r="J678" s="4">
        <v>2000</v>
      </c>
      <c r="K678" s="5">
        <f t="shared" si="20"/>
        <v>1300</v>
      </c>
      <c r="L678" s="5">
        <f t="shared" si="21"/>
        <v>325</v>
      </c>
      <c r="M678" s="6">
        <v>0.25</v>
      </c>
      <c r="N678">
        <f t="shared" si="26"/>
        <v>2021</v>
      </c>
      <c r="O678">
        <f t="shared" si="27"/>
        <v>5</v>
      </c>
      <c r="P678" s="49" t="str">
        <f>TEXT(DATE(Table1[[#This Row],[Year]],Table1[[#This Row],[Month]],1),"mmm")</f>
        <v>May</v>
      </c>
    </row>
    <row r="679" spans="1:16" ht="15.75" customHeight="1">
      <c r="A679" s="2" t="s">
        <v>25</v>
      </c>
      <c r="B679" s="2">
        <v>1128299</v>
      </c>
      <c r="C679" s="3">
        <v>44320</v>
      </c>
      <c r="D679" s="2" t="s">
        <v>26</v>
      </c>
      <c r="E679" s="2" t="s">
        <v>41</v>
      </c>
      <c r="F679" s="2" t="s">
        <v>42</v>
      </c>
      <c r="G679" s="2" t="s">
        <v>20</v>
      </c>
      <c r="H679" s="44">
        <v>0.8</v>
      </c>
      <c r="I679" s="44">
        <f>ROUND(Table1[[#This Row],[Price per Unit]],2)</f>
        <v>0.8</v>
      </c>
      <c r="J679" s="4">
        <v>5000</v>
      </c>
      <c r="K679" s="5">
        <f t="shared" si="20"/>
        <v>4000</v>
      </c>
      <c r="L679" s="5">
        <f t="shared" si="21"/>
        <v>800</v>
      </c>
      <c r="M679" s="6">
        <v>0.2</v>
      </c>
      <c r="N679">
        <f t="shared" si="26"/>
        <v>2021</v>
      </c>
      <c r="O679">
        <f t="shared" si="27"/>
        <v>5</v>
      </c>
      <c r="P679" s="49" t="str">
        <f>TEXT(DATE(Table1[[#This Row],[Year]],Table1[[#This Row],[Month]],1),"mmm")</f>
        <v>May</v>
      </c>
    </row>
    <row r="680" spans="1:16" ht="15.75" customHeight="1">
      <c r="A680" s="2" t="s">
        <v>25</v>
      </c>
      <c r="B680" s="2">
        <v>1128299</v>
      </c>
      <c r="C680" s="3">
        <v>44350</v>
      </c>
      <c r="D680" s="2" t="s">
        <v>26</v>
      </c>
      <c r="E680" s="2" t="s">
        <v>41</v>
      </c>
      <c r="F680" s="2" t="s">
        <v>42</v>
      </c>
      <c r="G680" s="2" t="s">
        <v>15</v>
      </c>
      <c r="H680" s="44">
        <v>0.75</v>
      </c>
      <c r="I680" s="44">
        <f>ROUND(Table1[[#This Row],[Price per Unit]],2)</f>
        <v>0.75</v>
      </c>
      <c r="J680" s="4">
        <v>7500</v>
      </c>
      <c r="K680" s="5">
        <f t="shared" si="20"/>
        <v>5625</v>
      </c>
      <c r="L680" s="5">
        <f t="shared" si="21"/>
        <v>1687.5</v>
      </c>
      <c r="M680" s="6">
        <v>0.3</v>
      </c>
      <c r="N680">
        <f t="shared" si="26"/>
        <v>2021</v>
      </c>
      <c r="O680">
        <f t="shared" si="27"/>
        <v>6</v>
      </c>
      <c r="P680" s="49" t="str">
        <f>TEXT(DATE(Table1[[#This Row],[Year]],Table1[[#This Row],[Month]],1),"mmm")</f>
        <v>Jun</v>
      </c>
    </row>
    <row r="681" spans="1:16" ht="15.75" customHeight="1">
      <c r="A681" s="2" t="s">
        <v>25</v>
      </c>
      <c r="B681" s="2">
        <v>1128299</v>
      </c>
      <c r="C681" s="3">
        <v>44350</v>
      </c>
      <c r="D681" s="2" t="s">
        <v>26</v>
      </c>
      <c r="E681" s="2" t="s">
        <v>41</v>
      </c>
      <c r="F681" s="2" t="s">
        <v>42</v>
      </c>
      <c r="G681" s="2" t="s">
        <v>16</v>
      </c>
      <c r="H681" s="44">
        <v>0.8</v>
      </c>
      <c r="I681" s="44">
        <f>ROUND(Table1[[#This Row],[Price per Unit]],2)</f>
        <v>0.8</v>
      </c>
      <c r="J681" s="4">
        <v>6250</v>
      </c>
      <c r="K681" s="5">
        <f t="shared" si="20"/>
        <v>5000</v>
      </c>
      <c r="L681" s="5">
        <f t="shared" si="21"/>
        <v>1250</v>
      </c>
      <c r="M681" s="6">
        <v>0.25</v>
      </c>
      <c r="N681">
        <f t="shared" si="26"/>
        <v>2021</v>
      </c>
      <c r="O681">
        <f t="shared" si="27"/>
        <v>6</v>
      </c>
      <c r="P681" s="49" t="str">
        <f>TEXT(DATE(Table1[[#This Row],[Year]],Table1[[#This Row],[Month]],1),"mmm")</f>
        <v>Jun</v>
      </c>
    </row>
    <row r="682" spans="1:16" ht="15.75" customHeight="1">
      <c r="A682" s="2" t="s">
        <v>25</v>
      </c>
      <c r="B682" s="2">
        <v>1128299</v>
      </c>
      <c r="C682" s="3">
        <v>44350</v>
      </c>
      <c r="D682" s="2" t="s">
        <v>26</v>
      </c>
      <c r="E682" s="2" t="s">
        <v>41</v>
      </c>
      <c r="F682" s="2" t="s">
        <v>42</v>
      </c>
      <c r="G682" s="2" t="s">
        <v>17</v>
      </c>
      <c r="H682" s="44">
        <v>0.8</v>
      </c>
      <c r="I682" s="44">
        <f>ROUND(Table1[[#This Row],[Price per Unit]],2)</f>
        <v>0.8</v>
      </c>
      <c r="J682" s="4">
        <v>6250</v>
      </c>
      <c r="K682" s="5">
        <f t="shared" si="20"/>
        <v>5000</v>
      </c>
      <c r="L682" s="5">
        <f t="shared" si="21"/>
        <v>1250</v>
      </c>
      <c r="M682" s="6">
        <v>0.25</v>
      </c>
      <c r="N682">
        <f t="shared" si="26"/>
        <v>2021</v>
      </c>
      <c r="O682">
        <f t="shared" si="27"/>
        <v>6</v>
      </c>
      <c r="P682" s="49" t="str">
        <f>TEXT(DATE(Table1[[#This Row],[Year]],Table1[[#This Row],[Month]],1),"mmm")</f>
        <v>Jun</v>
      </c>
    </row>
    <row r="683" spans="1:16" ht="15.75" customHeight="1">
      <c r="A683" s="2" t="s">
        <v>25</v>
      </c>
      <c r="B683" s="2">
        <v>1128299</v>
      </c>
      <c r="C683" s="3">
        <v>44350</v>
      </c>
      <c r="D683" s="2" t="s">
        <v>26</v>
      </c>
      <c r="E683" s="2" t="s">
        <v>41</v>
      </c>
      <c r="F683" s="2" t="s">
        <v>42</v>
      </c>
      <c r="G683" s="2" t="s">
        <v>18</v>
      </c>
      <c r="H683" s="44">
        <v>0.8</v>
      </c>
      <c r="I683" s="44">
        <f>ROUND(Table1[[#This Row],[Price per Unit]],2)</f>
        <v>0.8</v>
      </c>
      <c r="J683" s="4">
        <v>5000</v>
      </c>
      <c r="K683" s="5">
        <f t="shared" si="20"/>
        <v>4000</v>
      </c>
      <c r="L683" s="5">
        <f t="shared" si="21"/>
        <v>1200</v>
      </c>
      <c r="M683" s="6">
        <v>0.3</v>
      </c>
      <c r="N683">
        <f t="shared" si="26"/>
        <v>2021</v>
      </c>
      <c r="O683">
        <f t="shared" si="27"/>
        <v>6</v>
      </c>
      <c r="P683" s="49" t="str">
        <f>TEXT(DATE(Table1[[#This Row],[Year]],Table1[[#This Row],[Month]],1),"mmm")</f>
        <v>Jun</v>
      </c>
    </row>
    <row r="684" spans="1:16" ht="15.75" customHeight="1">
      <c r="A684" s="2" t="s">
        <v>25</v>
      </c>
      <c r="B684" s="2">
        <v>1128299</v>
      </c>
      <c r="C684" s="3">
        <v>44350</v>
      </c>
      <c r="D684" s="2" t="s">
        <v>26</v>
      </c>
      <c r="E684" s="2" t="s">
        <v>41</v>
      </c>
      <c r="F684" s="2" t="s">
        <v>42</v>
      </c>
      <c r="G684" s="2" t="s">
        <v>19</v>
      </c>
      <c r="H684" s="44">
        <v>0.85000000000000009</v>
      </c>
      <c r="I684" s="44">
        <f>ROUND(Table1[[#This Row],[Price per Unit]],2)</f>
        <v>0.85</v>
      </c>
      <c r="J684" s="4">
        <v>3750</v>
      </c>
      <c r="K684" s="5">
        <f t="shared" si="20"/>
        <v>3187.5000000000005</v>
      </c>
      <c r="L684" s="5">
        <f t="shared" si="21"/>
        <v>796.87500000000011</v>
      </c>
      <c r="M684" s="6">
        <v>0.25</v>
      </c>
      <c r="N684">
        <f t="shared" si="26"/>
        <v>2021</v>
      </c>
      <c r="O684">
        <f t="shared" si="27"/>
        <v>6</v>
      </c>
      <c r="P684" s="49" t="str">
        <f>TEXT(DATE(Table1[[#This Row],[Year]],Table1[[#This Row],[Month]],1),"mmm")</f>
        <v>Jun</v>
      </c>
    </row>
    <row r="685" spans="1:16" ht="15.75" customHeight="1">
      <c r="A685" s="2" t="s">
        <v>25</v>
      </c>
      <c r="B685" s="2">
        <v>1128299</v>
      </c>
      <c r="C685" s="3">
        <v>44350</v>
      </c>
      <c r="D685" s="2" t="s">
        <v>26</v>
      </c>
      <c r="E685" s="2" t="s">
        <v>41</v>
      </c>
      <c r="F685" s="2" t="s">
        <v>42</v>
      </c>
      <c r="G685" s="2" t="s">
        <v>20</v>
      </c>
      <c r="H685" s="44">
        <v>1</v>
      </c>
      <c r="I685" s="44">
        <f>ROUND(Table1[[#This Row],[Price per Unit]],2)</f>
        <v>1</v>
      </c>
      <c r="J685" s="4">
        <v>6750</v>
      </c>
      <c r="K685" s="5">
        <f t="shared" si="20"/>
        <v>6750</v>
      </c>
      <c r="L685" s="5">
        <f t="shared" si="21"/>
        <v>1350</v>
      </c>
      <c r="M685" s="6">
        <v>0.2</v>
      </c>
      <c r="N685">
        <f t="shared" si="26"/>
        <v>2021</v>
      </c>
      <c r="O685">
        <f t="shared" si="27"/>
        <v>6</v>
      </c>
      <c r="P685" s="49" t="str">
        <f>TEXT(DATE(Table1[[#This Row],[Year]],Table1[[#This Row],[Month]],1),"mmm")</f>
        <v>Jun</v>
      </c>
    </row>
    <row r="686" spans="1:16" ht="15.75" customHeight="1">
      <c r="A686" s="2" t="s">
        <v>25</v>
      </c>
      <c r="B686" s="2">
        <v>1128299</v>
      </c>
      <c r="C686" s="3">
        <v>44379</v>
      </c>
      <c r="D686" s="2" t="s">
        <v>26</v>
      </c>
      <c r="E686" s="2" t="s">
        <v>41</v>
      </c>
      <c r="F686" s="2" t="s">
        <v>42</v>
      </c>
      <c r="G686" s="2" t="s">
        <v>15</v>
      </c>
      <c r="H686" s="44">
        <v>0.8</v>
      </c>
      <c r="I686" s="44">
        <f>ROUND(Table1[[#This Row],[Price per Unit]],2)</f>
        <v>0.8</v>
      </c>
      <c r="J686" s="4">
        <v>8250</v>
      </c>
      <c r="K686" s="5">
        <f t="shared" si="20"/>
        <v>6600</v>
      </c>
      <c r="L686" s="5">
        <f t="shared" si="21"/>
        <v>1980</v>
      </c>
      <c r="M686" s="6">
        <v>0.3</v>
      </c>
      <c r="N686">
        <f t="shared" si="26"/>
        <v>2021</v>
      </c>
      <c r="O686">
        <f t="shared" si="27"/>
        <v>7</v>
      </c>
      <c r="P686" s="49" t="str">
        <f>TEXT(DATE(Table1[[#This Row],[Year]],Table1[[#This Row],[Month]],1),"mmm")</f>
        <v>Jul</v>
      </c>
    </row>
    <row r="687" spans="1:16" ht="15.75" customHeight="1">
      <c r="A687" s="2" t="s">
        <v>25</v>
      </c>
      <c r="B687" s="2">
        <v>1128299</v>
      </c>
      <c r="C687" s="3">
        <v>44379</v>
      </c>
      <c r="D687" s="2" t="s">
        <v>26</v>
      </c>
      <c r="E687" s="2" t="s">
        <v>41</v>
      </c>
      <c r="F687" s="2" t="s">
        <v>42</v>
      </c>
      <c r="G687" s="2" t="s">
        <v>16</v>
      </c>
      <c r="H687" s="44">
        <v>0.85000000000000009</v>
      </c>
      <c r="I687" s="44">
        <f>ROUND(Table1[[#This Row],[Price per Unit]],2)</f>
        <v>0.85</v>
      </c>
      <c r="J687" s="4">
        <v>6750</v>
      </c>
      <c r="K687" s="5">
        <f t="shared" si="20"/>
        <v>5737.5000000000009</v>
      </c>
      <c r="L687" s="5">
        <f t="shared" si="21"/>
        <v>1434.3750000000002</v>
      </c>
      <c r="M687" s="6">
        <v>0.25</v>
      </c>
      <c r="N687">
        <f t="shared" si="26"/>
        <v>2021</v>
      </c>
      <c r="O687">
        <f t="shared" si="27"/>
        <v>7</v>
      </c>
      <c r="P687" s="49" t="str">
        <f>TEXT(DATE(Table1[[#This Row],[Year]],Table1[[#This Row],[Month]],1),"mmm")</f>
        <v>Jul</v>
      </c>
    </row>
    <row r="688" spans="1:16" ht="15.75" customHeight="1">
      <c r="A688" s="2" t="s">
        <v>25</v>
      </c>
      <c r="B688" s="2">
        <v>1128299</v>
      </c>
      <c r="C688" s="3">
        <v>44379</v>
      </c>
      <c r="D688" s="2" t="s">
        <v>26</v>
      </c>
      <c r="E688" s="2" t="s">
        <v>41</v>
      </c>
      <c r="F688" s="2" t="s">
        <v>42</v>
      </c>
      <c r="G688" s="2" t="s">
        <v>17</v>
      </c>
      <c r="H688" s="44">
        <v>0.85000000000000009</v>
      </c>
      <c r="I688" s="44">
        <f>ROUND(Table1[[#This Row],[Price per Unit]],2)</f>
        <v>0.85</v>
      </c>
      <c r="J688" s="4">
        <v>6250</v>
      </c>
      <c r="K688" s="5">
        <f t="shared" si="20"/>
        <v>5312.5000000000009</v>
      </c>
      <c r="L688" s="5">
        <f t="shared" si="21"/>
        <v>1328.1250000000002</v>
      </c>
      <c r="M688" s="6">
        <v>0.25</v>
      </c>
      <c r="N688">
        <f t="shared" si="26"/>
        <v>2021</v>
      </c>
      <c r="O688">
        <f t="shared" si="27"/>
        <v>7</v>
      </c>
      <c r="P688" s="49" t="str">
        <f>TEXT(DATE(Table1[[#This Row],[Year]],Table1[[#This Row],[Month]],1),"mmm")</f>
        <v>Jul</v>
      </c>
    </row>
    <row r="689" spans="1:16" ht="15.75" customHeight="1">
      <c r="A689" s="2" t="s">
        <v>25</v>
      </c>
      <c r="B689" s="2">
        <v>1128299</v>
      </c>
      <c r="C689" s="3">
        <v>44379</v>
      </c>
      <c r="D689" s="2" t="s">
        <v>26</v>
      </c>
      <c r="E689" s="2" t="s">
        <v>41</v>
      </c>
      <c r="F689" s="2" t="s">
        <v>42</v>
      </c>
      <c r="G689" s="2" t="s">
        <v>18</v>
      </c>
      <c r="H689" s="44">
        <v>0.8</v>
      </c>
      <c r="I689" s="44">
        <f>ROUND(Table1[[#This Row],[Price per Unit]],2)</f>
        <v>0.8</v>
      </c>
      <c r="J689" s="4">
        <v>5250</v>
      </c>
      <c r="K689" s="5">
        <f t="shared" si="20"/>
        <v>4200</v>
      </c>
      <c r="L689" s="5">
        <f t="shared" si="21"/>
        <v>1260</v>
      </c>
      <c r="M689" s="6">
        <v>0.3</v>
      </c>
      <c r="N689">
        <f t="shared" si="26"/>
        <v>2021</v>
      </c>
      <c r="O689">
        <f t="shared" si="27"/>
        <v>7</v>
      </c>
      <c r="P689" s="49" t="str">
        <f>TEXT(DATE(Table1[[#This Row],[Year]],Table1[[#This Row],[Month]],1),"mmm")</f>
        <v>Jul</v>
      </c>
    </row>
    <row r="690" spans="1:16" ht="15.75" customHeight="1">
      <c r="A690" s="2" t="s">
        <v>25</v>
      </c>
      <c r="B690" s="2">
        <v>1128299</v>
      </c>
      <c r="C690" s="3">
        <v>44379</v>
      </c>
      <c r="D690" s="2" t="s">
        <v>26</v>
      </c>
      <c r="E690" s="2" t="s">
        <v>41</v>
      </c>
      <c r="F690" s="2" t="s">
        <v>42</v>
      </c>
      <c r="G690" s="2" t="s">
        <v>19</v>
      </c>
      <c r="H690" s="44">
        <v>0.85000000000000009</v>
      </c>
      <c r="I690" s="44">
        <f>ROUND(Table1[[#This Row],[Price per Unit]],2)</f>
        <v>0.85</v>
      </c>
      <c r="J690" s="4">
        <v>5750</v>
      </c>
      <c r="K690" s="5">
        <f t="shared" si="20"/>
        <v>4887.5000000000009</v>
      </c>
      <c r="L690" s="5">
        <f t="shared" si="21"/>
        <v>1221.8750000000002</v>
      </c>
      <c r="M690" s="6">
        <v>0.25</v>
      </c>
      <c r="N690">
        <f t="shared" si="26"/>
        <v>2021</v>
      </c>
      <c r="O690">
        <f t="shared" si="27"/>
        <v>7</v>
      </c>
      <c r="P690" s="49" t="str">
        <f>TEXT(DATE(Table1[[#This Row],[Year]],Table1[[#This Row],[Month]],1),"mmm")</f>
        <v>Jul</v>
      </c>
    </row>
    <row r="691" spans="1:16" ht="15.75" customHeight="1">
      <c r="A691" s="2" t="s">
        <v>25</v>
      </c>
      <c r="B691" s="2">
        <v>1128299</v>
      </c>
      <c r="C691" s="3">
        <v>44379</v>
      </c>
      <c r="D691" s="2" t="s">
        <v>26</v>
      </c>
      <c r="E691" s="2" t="s">
        <v>41</v>
      </c>
      <c r="F691" s="2" t="s">
        <v>42</v>
      </c>
      <c r="G691" s="2" t="s">
        <v>20</v>
      </c>
      <c r="H691" s="44">
        <v>1</v>
      </c>
      <c r="I691" s="44">
        <f>ROUND(Table1[[#This Row],[Price per Unit]],2)</f>
        <v>1</v>
      </c>
      <c r="J691" s="4">
        <v>5750</v>
      </c>
      <c r="K691" s="5">
        <f t="shared" si="20"/>
        <v>5750</v>
      </c>
      <c r="L691" s="5">
        <f t="shared" si="21"/>
        <v>1150</v>
      </c>
      <c r="M691" s="6">
        <v>0.2</v>
      </c>
      <c r="N691">
        <f t="shared" si="26"/>
        <v>2021</v>
      </c>
      <c r="O691">
        <f t="shared" si="27"/>
        <v>7</v>
      </c>
      <c r="P691" s="49" t="str">
        <f>TEXT(DATE(Table1[[#This Row],[Year]],Table1[[#This Row],[Month]],1),"mmm")</f>
        <v>Jul</v>
      </c>
    </row>
    <row r="692" spans="1:16" ht="15.75" customHeight="1">
      <c r="A692" s="2" t="s">
        <v>25</v>
      </c>
      <c r="B692" s="2">
        <v>1128299</v>
      </c>
      <c r="C692" s="3">
        <v>44411</v>
      </c>
      <c r="D692" s="2" t="s">
        <v>26</v>
      </c>
      <c r="E692" s="2" t="s">
        <v>41</v>
      </c>
      <c r="F692" s="2" t="s">
        <v>42</v>
      </c>
      <c r="G692" s="2" t="s">
        <v>15</v>
      </c>
      <c r="H692" s="44">
        <v>0.85000000000000009</v>
      </c>
      <c r="I692" s="44">
        <f>ROUND(Table1[[#This Row],[Price per Unit]],2)</f>
        <v>0.85</v>
      </c>
      <c r="J692" s="4">
        <v>7750</v>
      </c>
      <c r="K692" s="5">
        <f t="shared" si="20"/>
        <v>6587.5000000000009</v>
      </c>
      <c r="L692" s="5">
        <f t="shared" si="21"/>
        <v>1976.2500000000002</v>
      </c>
      <c r="M692" s="6">
        <v>0.3</v>
      </c>
      <c r="N692">
        <f t="shared" si="26"/>
        <v>2021</v>
      </c>
      <c r="O692">
        <f t="shared" si="27"/>
        <v>8</v>
      </c>
      <c r="P692" s="49" t="str">
        <f>TEXT(DATE(Table1[[#This Row],[Year]],Table1[[#This Row],[Month]],1),"mmm")</f>
        <v>Aug</v>
      </c>
    </row>
    <row r="693" spans="1:16" ht="15.75" customHeight="1">
      <c r="A693" s="2" t="s">
        <v>25</v>
      </c>
      <c r="B693" s="2">
        <v>1128299</v>
      </c>
      <c r="C693" s="3">
        <v>44411</v>
      </c>
      <c r="D693" s="2" t="s">
        <v>26</v>
      </c>
      <c r="E693" s="2" t="s">
        <v>41</v>
      </c>
      <c r="F693" s="2" t="s">
        <v>42</v>
      </c>
      <c r="G693" s="2" t="s">
        <v>16</v>
      </c>
      <c r="H693" s="44">
        <v>0.80000000000000016</v>
      </c>
      <c r="I693" s="44">
        <f>ROUND(Table1[[#This Row],[Price per Unit]],2)</f>
        <v>0.8</v>
      </c>
      <c r="J693" s="4">
        <v>7500</v>
      </c>
      <c r="K693" s="5">
        <f t="shared" si="20"/>
        <v>6000.0000000000009</v>
      </c>
      <c r="L693" s="5">
        <f t="shared" si="21"/>
        <v>1500.0000000000002</v>
      </c>
      <c r="M693" s="6">
        <v>0.25</v>
      </c>
      <c r="N693">
        <f t="shared" si="26"/>
        <v>2021</v>
      </c>
      <c r="O693">
        <f t="shared" si="27"/>
        <v>8</v>
      </c>
      <c r="P693" s="49" t="str">
        <f>TEXT(DATE(Table1[[#This Row],[Year]],Table1[[#This Row],[Month]],1),"mmm")</f>
        <v>Aug</v>
      </c>
    </row>
    <row r="694" spans="1:16" ht="15.75" customHeight="1">
      <c r="A694" s="2" t="s">
        <v>25</v>
      </c>
      <c r="B694" s="2">
        <v>1128299</v>
      </c>
      <c r="C694" s="3">
        <v>44411</v>
      </c>
      <c r="D694" s="2" t="s">
        <v>26</v>
      </c>
      <c r="E694" s="2" t="s">
        <v>41</v>
      </c>
      <c r="F694" s="2" t="s">
        <v>42</v>
      </c>
      <c r="G694" s="2" t="s">
        <v>17</v>
      </c>
      <c r="H694" s="44">
        <v>0.75000000000000011</v>
      </c>
      <c r="I694" s="44">
        <f>ROUND(Table1[[#This Row],[Price per Unit]],2)</f>
        <v>0.75</v>
      </c>
      <c r="J694" s="4">
        <v>6250</v>
      </c>
      <c r="K694" s="5">
        <f t="shared" si="20"/>
        <v>4687.5000000000009</v>
      </c>
      <c r="L694" s="5">
        <f t="shared" si="21"/>
        <v>1171.8750000000002</v>
      </c>
      <c r="M694" s="6">
        <v>0.25</v>
      </c>
      <c r="N694">
        <f t="shared" si="26"/>
        <v>2021</v>
      </c>
      <c r="O694">
        <f t="shared" si="27"/>
        <v>8</v>
      </c>
      <c r="P694" s="49" t="str">
        <f>TEXT(DATE(Table1[[#This Row],[Year]],Table1[[#This Row],[Month]],1),"mmm")</f>
        <v>Aug</v>
      </c>
    </row>
    <row r="695" spans="1:16" ht="15.75" customHeight="1">
      <c r="A695" s="2" t="s">
        <v>25</v>
      </c>
      <c r="B695" s="2">
        <v>1128299</v>
      </c>
      <c r="C695" s="3">
        <v>44411</v>
      </c>
      <c r="D695" s="2" t="s">
        <v>26</v>
      </c>
      <c r="E695" s="2" t="s">
        <v>41</v>
      </c>
      <c r="F695" s="2" t="s">
        <v>42</v>
      </c>
      <c r="G695" s="2" t="s">
        <v>18</v>
      </c>
      <c r="H695" s="44">
        <v>0.75000000000000011</v>
      </c>
      <c r="I695" s="44">
        <f>ROUND(Table1[[#This Row],[Price per Unit]],2)</f>
        <v>0.75</v>
      </c>
      <c r="J695" s="4">
        <v>5750</v>
      </c>
      <c r="K695" s="5">
        <f t="shared" si="20"/>
        <v>4312.5000000000009</v>
      </c>
      <c r="L695" s="5">
        <f t="shared" si="21"/>
        <v>1293.7500000000002</v>
      </c>
      <c r="M695" s="6">
        <v>0.3</v>
      </c>
      <c r="N695">
        <f t="shared" si="26"/>
        <v>2021</v>
      </c>
      <c r="O695">
        <f t="shared" si="27"/>
        <v>8</v>
      </c>
      <c r="P695" s="49" t="str">
        <f>TEXT(DATE(Table1[[#This Row],[Year]],Table1[[#This Row],[Month]],1),"mmm")</f>
        <v>Aug</v>
      </c>
    </row>
    <row r="696" spans="1:16" ht="15.75" customHeight="1">
      <c r="A696" s="2" t="s">
        <v>25</v>
      </c>
      <c r="B696" s="2">
        <v>1128299</v>
      </c>
      <c r="C696" s="3">
        <v>44411</v>
      </c>
      <c r="D696" s="2" t="s">
        <v>26</v>
      </c>
      <c r="E696" s="2" t="s">
        <v>41</v>
      </c>
      <c r="F696" s="2" t="s">
        <v>42</v>
      </c>
      <c r="G696" s="2" t="s">
        <v>19</v>
      </c>
      <c r="H696" s="44">
        <v>0.75</v>
      </c>
      <c r="I696" s="44">
        <f>ROUND(Table1[[#This Row],[Price per Unit]],2)</f>
        <v>0.75</v>
      </c>
      <c r="J696" s="4">
        <v>5750</v>
      </c>
      <c r="K696" s="5">
        <f t="shared" si="20"/>
        <v>4312.5</v>
      </c>
      <c r="L696" s="5">
        <f t="shared" si="21"/>
        <v>1078.125</v>
      </c>
      <c r="M696" s="6">
        <v>0.25</v>
      </c>
      <c r="N696">
        <f t="shared" si="26"/>
        <v>2021</v>
      </c>
      <c r="O696">
        <f t="shared" si="27"/>
        <v>8</v>
      </c>
      <c r="P696" s="49" t="str">
        <f>TEXT(DATE(Table1[[#This Row],[Year]],Table1[[#This Row],[Month]],1),"mmm")</f>
        <v>Aug</v>
      </c>
    </row>
    <row r="697" spans="1:16" ht="15.75" customHeight="1">
      <c r="A697" s="2" t="s">
        <v>25</v>
      </c>
      <c r="B697" s="2">
        <v>1128299</v>
      </c>
      <c r="C697" s="3">
        <v>44411</v>
      </c>
      <c r="D697" s="2" t="s">
        <v>26</v>
      </c>
      <c r="E697" s="2" t="s">
        <v>41</v>
      </c>
      <c r="F697" s="2" t="s">
        <v>42</v>
      </c>
      <c r="G697" s="2" t="s">
        <v>20</v>
      </c>
      <c r="H697" s="44">
        <v>0.8</v>
      </c>
      <c r="I697" s="44">
        <f>ROUND(Table1[[#This Row],[Price per Unit]],2)</f>
        <v>0.8</v>
      </c>
      <c r="J697" s="4">
        <v>4000</v>
      </c>
      <c r="K697" s="5">
        <f t="shared" si="20"/>
        <v>3200</v>
      </c>
      <c r="L697" s="5">
        <f t="shared" si="21"/>
        <v>640</v>
      </c>
      <c r="M697" s="6">
        <v>0.2</v>
      </c>
      <c r="N697">
        <f t="shared" si="26"/>
        <v>2021</v>
      </c>
      <c r="O697">
        <f t="shared" si="27"/>
        <v>8</v>
      </c>
      <c r="P697" s="49" t="str">
        <f>TEXT(DATE(Table1[[#This Row],[Year]],Table1[[#This Row],[Month]],1),"mmm")</f>
        <v>Aug</v>
      </c>
    </row>
    <row r="698" spans="1:16" ht="15.75" customHeight="1">
      <c r="A698" s="2" t="s">
        <v>25</v>
      </c>
      <c r="B698" s="2">
        <v>1128299</v>
      </c>
      <c r="C698" s="3">
        <v>44443</v>
      </c>
      <c r="D698" s="2" t="s">
        <v>26</v>
      </c>
      <c r="E698" s="2" t="s">
        <v>41</v>
      </c>
      <c r="F698" s="2" t="s">
        <v>42</v>
      </c>
      <c r="G698" s="2" t="s">
        <v>15</v>
      </c>
      <c r="H698" s="44">
        <v>0.70000000000000018</v>
      </c>
      <c r="I698" s="44">
        <f>ROUND(Table1[[#This Row],[Price per Unit]],2)</f>
        <v>0.7</v>
      </c>
      <c r="J698" s="4">
        <v>6000</v>
      </c>
      <c r="K698" s="5">
        <f t="shared" si="20"/>
        <v>4200.0000000000009</v>
      </c>
      <c r="L698" s="5">
        <f t="shared" si="21"/>
        <v>1260.0000000000002</v>
      </c>
      <c r="M698" s="6">
        <v>0.3</v>
      </c>
      <c r="N698">
        <f t="shared" si="26"/>
        <v>2021</v>
      </c>
      <c r="O698">
        <f t="shared" si="27"/>
        <v>9</v>
      </c>
      <c r="P698" s="49" t="str">
        <f>TEXT(DATE(Table1[[#This Row],[Year]],Table1[[#This Row],[Month]],1),"mmm")</f>
        <v>Sep</v>
      </c>
    </row>
    <row r="699" spans="1:16" ht="15.75" customHeight="1">
      <c r="A699" s="2" t="s">
        <v>25</v>
      </c>
      <c r="B699" s="2">
        <v>1128299</v>
      </c>
      <c r="C699" s="3">
        <v>44443</v>
      </c>
      <c r="D699" s="2" t="s">
        <v>26</v>
      </c>
      <c r="E699" s="2" t="s">
        <v>41</v>
      </c>
      <c r="F699" s="2" t="s">
        <v>42</v>
      </c>
      <c r="G699" s="2" t="s">
        <v>16</v>
      </c>
      <c r="H699" s="44">
        <v>0.75000000000000022</v>
      </c>
      <c r="I699" s="44">
        <f>ROUND(Table1[[#This Row],[Price per Unit]],2)</f>
        <v>0.75</v>
      </c>
      <c r="J699" s="4">
        <v>6000</v>
      </c>
      <c r="K699" s="5">
        <f t="shared" si="20"/>
        <v>4500.0000000000009</v>
      </c>
      <c r="L699" s="5">
        <f t="shared" si="21"/>
        <v>1125.0000000000002</v>
      </c>
      <c r="M699" s="6">
        <v>0.25</v>
      </c>
      <c r="N699">
        <f t="shared" si="26"/>
        <v>2021</v>
      </c>
      <c r="O699">
        <f t="shared" si="27"/>
        <v>9</v>
      </c>
      <c r="P699" s="49" t="str">
        <f>TEXT(DATE(Table1[[#This Row],[Year]],Table1[[#This Row],[Month]],1),"mmm")</f>
        <v>Sep</v>
      </c>
    </row>
    <row r="700" spans="1:16" ht="15.75" customHeight="1">
      <c r="A700" s="2" t="s">
        <v>25</v>
      </c>
      <c r="B700" s="2">
        <v>1128299</v>
      </c>
      <c r="C700" s="3">
        <v>44443</v>
      </c>
      <c r="D700" s="2" t="s">
        <v>26</v>
      </c>
      <c r="E700" s="2" t="s">
        <v>41</v>
      </c>
      <c r="F700" s="2" t="s">
        <v>42</v>
      </c>
      <c r="G700" s="2" t="s">
        <v>17</v>
      </c>
      <c r="H700" s="44">
        <v>0.70000000000000018</v>
      </c>
      <c r="I700" s="44">
        <f>ROUND(Table1[[#This Row],[Price per Unit]],2)</f>
        <v>0.7</v>
      </c>
      <c r="J700" s="4">
        <v>4500</v>
      </c>
      <c r="K700" s="5">
        <f t="shared" si="20"/>
        <v>3150.0000000000009</v>
      </c>
      <c r="L700" s="5">
        <f t="shared" si="21"/>
        <v>787.50000000000023</v>
      </c>
      <c r="M700" s="6">
        <v>0.25</v>
      </c>
      <c r="N700">
        <f t="shared" si="26"/>
        <v>2021</v>
      </c>
      <c r="O700">
        <f t="shared" si="27"/>
        <v>9</v>
      </c>
      <c r="P700" s="49" t="str">
        <f>TEXT(DATE(Table1[[#This Row],[Year]],Table1[[#This Row],[Month]],1),"mmm")</f>
        <v>Sep</v>
      </c>
    </row>
    <row r="701" spans="1:16" ht="15.75" customHeight="1">
      <c r="A701" s="2" t="s">
        <v>25</v>
      </c>
      <c r="B701" s="2">
        <v>1128299</v>
      </c>
      <c r="C701" s="3">
        <v>44443</v>
      </c>
      <c r="D701" s="2" t="s">
        <v>26</v>
      </c>
      <c r="E701" s="2" t="s">
        <v>41</v>
      </c>
      <c r="F701" s="2" t="s">
        <v>42</v>
      </c>
      <c r="G701" s="2" t="s">
        <v>18</v>
      </c>
      <c r="H701" s="44">
        <v>0.70000000000000018</v>
      </c>
      <c r="I701" s="44">
        <f>ROUND(Table1[[#This Row],[Price per Unit]],2)</f>
        <v>0.7</v>
      </c>
      <c r="J701" s="4">
        <v>4000</v>
      </c>
      <c r="K701" s="5">
        <f t="shared" si="20"/>
        <v>2800.0000000000009</v>
      </c>
      <c r="L701" s="5">
        <f t="shared" si="21"/>
        <v>840.00000000000023</v>
      </c>
      <c r="M701" s="6">
        <v>0.3</v>
      </c>
      <c r="N701">
        <f t="shared" si="26"/>
        <v>2021</v>
      </c>
      <c r="O701">
        <f t="shared" si="27"/>
        <v>9</v>
      </c>
      <c r="P701" s="49" t="str">
        <f>TEXT(DATE(Table1[[#This Row],[Year]],Table1[[#This Row],[Month]],1),"mmm")</f>
        <v>Sep</v>
      </c>
    </row>
    <row r="702" spans="1:16" ht="15.75" customHeight="1">
      <c r="A702" s="2" t="s">
        <v>25</v>
      </c>
      <c r="B702" s="2">
        <v>1128299</v>
      </c>
      <c r="C702" s="3">
        <v>44443</v>
      </c>
      <c r="D702" s="2" t="s">
        <v>26</v>
      </c>
      <c r="E702" s="2" t="s">
        <v>41</v>
      </c>
      <c r="F702" s="2" t="s">
        <v>42</v>
      </c>
      <c r="G702" s="2" t="s">
        <v>19</v>
      </c>
      <c r="H702" s="44">
        <v>0.80000000000000016</v>
      </c>
      <c r="I702" s="44">
        <f>ROUND(Table1[[#This Row],[Price per Unit]],2)</f>
        <v>0.8</v>
      </c>
      <c r="J702" s="4">
        <v>4250</v>
      </c>
      <c r="K702" s="5">
        <f t="shared" si="20"/>
        <v>3400.0000000000005</v>
      </c>
      <c r="L702" s="5">
        <f t="shared" si="21"/>
        <v>850.00000000000011</v>
      </c>
      <c r="M702" s="6">
        <v>0.25</v>
      </c>
      <c r="N702">
        <f t="shared" si="26"/>
        <v>2021</v>
      </c>
      <c r="O702">
        <f t="shared" si="27"/>
        <v>9</v>
      </c>
      <c r="P702" s="49" t="str">
        <f>TEXT(DATE(Table1[[#This Row],[Year]],Table1[[#This Row],[Month]],1),"mmm")</f>
        <v>Sep</v>
      </c>
    </row>
    <row r="703" spans="1:16" ht="15.75" customHeight="1">
      <c r="A703" s="2" t="s">
        <v>25</v>
      </c>
      <c r="B703" s="2">
        <v>1128299</v>
      </c>
      <c r="C703" s="3">
        <v>44443</v>
      </c>
      <c r="D703" s="2" t="s">
        <v>26</v>
      </c>
      <c r="E703" s="2" t="s">
        <v>41</v>
      </c>
      <c r="F703" s="2" t="s">
        <v>42</v>
      </c>
      <c r="G703" s="2" t="s">
        <v>20</v>
      </c>
      <c r="H703" s="44">
        <v>0.65</v>
      </c>
      <c r="I703" s="44">
        <f>ROUND(Table1[[#This Row],[Price per Unit]],2)</f>
        <v>0.65</v>
      </c>
      <c r="J703" s="4">
        <v>4500</v>
      </c>
      <c r="K703" s="5">
        <f t="shared" si="20"/>
        <v>2925</v>
      </c>
      <c r="L703" s="5">
        <f t="shared" si="21"/>
        <v>585</v>
      </c>
      <c r="M703" s="6">
        <v>0.2</v>
      </c>
      <c r="N703">
        <f t="shared" si="26"/>
        <v>2021</v>
      </c>
      <c r="O703">
        <f t="shared" si="27"/>
        <v>9</v>
      </c>
      <c r="P703" s="49" t="str">
        <f>TEXT(DATE(Table1[[#This Row],[Year]],Table1[[#This Row],[Month]],1),"mmm")</f>
        <v>Sep</v>
      </c>
    </row>
    <row r="704" spans="1:16" ht="15.75" customHeight="1">
      <c r="A704" s="2" t="s">
        <v>25</v>
      </c>
      <c r="B704" s="2">
        <v>1128299</v>
      </c>
      <c r="C704" s="3">
        <v>44472</v>
      </c>
      <c r="D704" s="2" t="s">
        <v>26</v>
      </c>
      <c r="E704" s="2" t="s">
        <v>41</v>
      </c>
      <c r="F704" s="2" t="s">
        <v>42</v>
      </c>
      <c r="G704" s="2" t="s">
        <v>15</v>
      </c>
      <c r="H704" s="44">
        <v>0.60000000000000009</v>
      </c>
      <c r="I704" s="44">
        <f>ROUND(Table1[[#This Row],[Price per Unit]],2)</f>
        <v>0.6</v>
      </c>
      <c r="J704" s="4">
        <v>5500</v>
      </c>
      <c r="K704" s="5">
        <f t="shared" si="20"/>
        <v>3300.0000000000005</v>
      </c>
      <c r="L704" s="5">
        <f t="shared" si="21"/>
        <v>990.00000000000011</v>
      </c>
      <c r="M704" s="6">
        <v>0.3</v>
      </c>
      <c r="N704">
        <f t="shared" si="26"/>
        <v>2021</v>
      </c>
      <c r="O704">
        <f t="shared" si="27"/>
        <v>10</v>
      </c>
      <c r="P704" s="49" t="str">
        <f>TEXT(DATE(Table1[[#This Row],[Year]],Table1[[#This Row],[Month]],1),"mmm")</f>
        <v>Oct</v>
      </c>
    </row>
    <row r="705" spans="1:16" ht="15.75" customHeight="1">
      <c r="A705" s="2" t="s">
        <v>25</v>
      </c>
      <c r="B705" s="2">
        <v>1128299</v>
      </c>
      <c r="C705" s="3">
        <v>44472</v>
      </c>
      <c r="D705" s="2" t="s">
        <v>26</v>
      </c>
      <c r="E705" s="2" t="s">
        <v>41</v>
      </c>
      <c r="F705" s="2" t="s">
        <v>42</v>
      </c>
      <c r="G705" s="2" t="s">
        <v>16</v>
      </c>
      <c r="H705" s="44">
        <v>0.65000000000000013</v>
      </c>
      <c r="I705" s="44">
        <f>ROUND(Table1[[#This Row],[Price per Unit]],2)</f>
        <v>0.65</v>
      </c>
      <c r="J705" s="4">
        <v>5500</v>
      </c>
      <c r="K705" s="5">
        <f t="shared" si="20"/>
        <v>3575.0000000000009</v>
      </c>
      <c r="L705" s="5">
        <f t="shared" si="21"/>
        <v>893.75000000000023</v>
      </c>
      <c r="M705" s="6">
        <v>0.25</v>
      </c>
      <c r="N705">
        <f t="shared" si="26"/>
        <v>2021</v>
      </c>
      <c r="O705">
        <f t="shared" si="27"/>
        <v>10</v>
      </c>
      <c r="P705" s="49" t="str">
        <f>TEXT(DATE(Table1[[#This Row],[Year]],Table1[[#This Row],[Month]],1),"mmm")</f>
        <v>Oct</v>
      </c>
    </row>
    <row r="706" spans="1:16" ht="15.75" customHeight="1">
      <c r="A706" s="2" t="s">
        <v>25</v>
      </c>
      <c r="B706" s="2">
        <v>1128299</v>
      </c>
      <c r="C706" s="3">
        <v>44472</v>
      </c>
      <c r="D706" s="2" t="s">
        <v>26</v>
      </c>
      <c r="E706" s="2" t="s">
        <v>41</v>
      </c>
      <c r="F706" s="2" t="s">
        <v>42</v>
      </c>
      <c r="G706" s="2" t="s">
        <v>17</v>
      </c>
      <c r="H706" s="44">
        <v>0.60000000000000009</v>
      </c>
      <c r="I706" s="44">
        <f>ROUND(Table1[[#This Row],[Price per Unit]],2)</f>
        <v>0.6</v>
      </c>
      <c r="J706" s="4">
        <v>3750</v>
      </c>
      <c r="K706" s="5">
        <f t="shared" si="20"/>
        <v>2250.0000000000005</v>
      </c>
      <c r="L706" s="5">
        <f t="shared" si="21"/>
        <v>562.50000000000011</v>
      </c>
      <c r="M706" s="6">
        <v>0.25</v>
      </c>
      <c r="N706">
        <f t="shared" si="26"/>
        <v>2021</v>
      </c>
      <c r="O706">
        <f t="shared" si="27"/>
        <v>10</v>
      </c>
      <c r="P706" s="49" t="str">
        <f>TEXT(DATE(Table1[[#This Row],[Year]],Table1[[#This Row],[Month]],1),"mmm")</f>
        <v>Oct</v>
      </c>
    </row>
    <row r="707" spans="1:16" ht="15.75" customHeight="1">
      <c r="A707" s="2" t="s">
        <v>25</v>
      </c>
      <c r="B707" s="2">
        <v>1128299</v>
      </c>
      <c r="C707" s="3">
        <v>44472</v>
      </c>
      <c r="D707" s="2" t="s">
        <v>26</v>
      </c>
      <c r="E707" s="2" t="s">
        <v>41</v>
      </c>
      <c r="F707" s="2" t="s">
        <v>42</v>
      </c>
      <c r="G707" s="2" t="s">
        <v>18</v>
      </c>
      <c r="H707" s="44">
        <v>0.60000000000000009</v>
      </c>
      <c r="I707" s="44">
        <f>ROUND(Table1[[#This Row],[Price per Unit]],2)</f>
        <v>0.6</v>
      </c>
      <c r="J707" s="4">
        <v>3500</v>
      </c>
      <c r="K707" s="5">
        <f t="shared" si="20"/>
        <v>2100.0000000000005</v>
      </c>
      <c r="L707" s="5">
        <f t="shared" si="21"/>
        <v>630.00000000000011</v>
      </c>
      <c r="M707" s="6">
        <v>0.3</v>
      </c>
      <c r="N707">
        <f t="shared" ref="N707:N770" si="28">YEAR(C707)</f>
        <v>2021</v>
      </c>
      <c r="O707">
        <f t="shared" ref="O707:O770" si="29">MONTH(C707)</f>
        <v>10</v>
      </c>
      <c r="P707" s="49" t="str">
        <f>TEXT(DATE(Table1[[#This Row],[Year]],Table1[[#This Row],[Month]],1),"mmm")</f>
        <v>Oct</v>
      </c>
    </row>
    <row r="708" spans="1:16" ht="15.75" customHeight="1">
      <c r="A708" s="2" t="s">
        <v>25</v>
      </c>
      <c r="B708" s="2">
        <v>1128299</v>
      </c>
      <c r="C708" s="3">
        <v>44472</v>
      </c>
      <c r="D708" s="2" t="s">
        <v>26</v>
      </c>
      <c r="E708" s="2" t="s">
        <v>41</v>
      </c>
      <c r="F708" s="2" t="s">
        <v>42</v>
      </c>
      <c r="G708" s="2" t="s">
        <v>19</v>
      </c>
      <c r="H708" s="44">
        <v>0.70000000000000007</v>
      </c>
      <c r="I708" s="44">
        <f>ROUND(Table1[[#This Row],[Price per Unit]],2)</f>
        <v>0.7</v>
      </c>
      <c r="J708" s="4">
        <v>3250</v>
      </c>
      <c r="K708" s="5">
        <f t="shared" si="20"/>
        <v>2275</v>
      </c>
      <c r="L708" s="5">
        <f t="shared" si="21"/>
        <v>568.75</v>
      </c>
      <c r="M708" s="6">
        <v>0.25</v>
      </c>
      <c r="N708">
        <f t="shared" si="28"/>
        <v>2021</v>
      </c>
      <c r="O708">
        <f t="shared" si="29"/>
        <v>10</v>
      </c>
      <c r="P708" s="49" t="str">
        <f>TEXT(DATE(Table1[[#This Row],[Year]],Table1[[#This Row],[Month]],1),"mmm")</f>
        <v>Oct</v>
      </c>
    </row>
    <row r="709" spans="1:16" ht="15.75" customHeight="1">
      <c r="A709" s="2" t="s">
        <v>25</v>
      </c>
      <c r="B709" s="2">
        <v>1128299</v>
      </c>
      <c r="C709" s="3">
        <v>44472</v>
      </c>
      <c r="D709" s="2" t="s">
        <v>26</v>
      </c>
      <c r="E709" s="2" t="s">
        <v>41</v>
      </c>
      <c r="F709" s="2" t="s">
        <v>42</v>
      </c>
      <c r="G709" s="2" t="s">
        <v>20</v>
      </c>
      <c r="H709" s="44">
        <v>0.75000000000000011</v>
      </c>
      <c r="I709" s="44">
        <f>ROUND(Table1[[#This Row],[Price per Unit]],2)</f>
        <v>0.75</v>
      </c>
      <c r="J709" s="4">
        <v>3750</v>
      </c>
      <c r="K709" s="5">
        <f t="shared" si="20"/>
        <v>2812.5000000000005</v>
      </c>
      <c r="L709" s="5">
        <f t="shared" si="21"/>
        <v>562.50000000000011</v>
      </c>
      <c r="M709" s="6">
        <v>0.2</v>
      </c>
      <c r="N709">
        <f t="shared" si="28"/>
        <v>2021</v>
      </c>
      <c r="O709">
        <f t="shared" si="29"/>
        <v>10</v>
      </c>
      <c r="P709" s="49" t="str">
        <f>TEXT(DATE(Table1[[#This Row],[Year]],Table1[[#This Row],[Month]],1),"mmm")</f>
        <v>Oct</v>
      </c>
    </row>
    <row r="710" spans="1:16" ht="15.75" customHeight="1">
      <c r="A710" s="2" t="s">
        <v>25</v>
      </c>
      <c r="B710" s="2">
        <v>1128299</v>
      </c>
      <c r="C710" s="3">
        <v>44503</v>
      </c>
      <c r="D710" s="2" t="s">
        <v>26</v>
      </c>
      <c r="E710" s="2" t="s">
        <v>41</v>
      </c>
      <c r="F710" s="2" t="s">
        <v>42</v>
      </c>
      <c r="G710" s="2" t="s">
        <v>15</v>
      </c>
      <c r="H710" s="44">
        <v>0.60000000000000009</v>
      </c>
      <c r="I710" s="44">
        <f>ROUND(Table1[[#This Row],[Price per Unit]],2)</f>
        <v>0.6</v>
      </c>
      <c r="J710" s="4">
        <v>6000</v>
      </c>
      <c r="K710" s="5">
        <f t="shared" si="20"/>
        <v>3600.0000000000005</v>
      </c>
      <c r="L710" s="5">
        <f t="shared" si="21"/>
        <v>1080</v>
      </c>
      <c r="M710" s="6">
        <v>0.3</v>
      </c>
      <c r="N710">
        <f t="shared" si="28"/>
        <v>2021</v>
      </c>
      <c r="O710">
        <f t="shared" si="29"/>
        <v>11</v>
      </c>
      <c r="P710" s="49" t="str">
        <f>TEXT(DATE(Table1[[#This Row],[Year]],Table1[[#This Row],[Month]],1),"mmm")</f>
        <v>Nov</v>
      </c>
    </row>
    <row r="711" spans="1:16" ht="15.75" customHeight="1">
      <c r="A711" s="2" t="s">
        <v>25</v>
      </c>
      <c r="B711" s="2">
        <v>1128299</v>
      </c>
      <c r="C711" s="3">
        <v>44503</v>
      </c>
      <c r="D711" s="2" t="s">
        <v>26</v>
      </c>
      <c r="E711" s="2" t="s">
        <v>41</v>
      </c>
      <c r="F711" s="2" t="s">
        <v>42</v>
      </c>
      <c r="G711" s="2" t="s">
        <v>16</v>
      </c>
      <c r="H711" s="44">
        <v>0.65000000000000013</v>
      </c>
      <c r="I711" s="44">
        <f>ROUND(Table1[[#This Row],[Price per Unit]],2)</f>
        <v>0.65</v>
      </c>
      <c r="J711" s="4">
        <v>6250</v>
      </c>
      <c r="K711" s="5">
        <f t="shared" si="20"/>
        <v>4062.5000000000009</v>
      </c>
      <c r="L711" s="5">
        <f t="shared" si="21"/>
        <v>1015.6250000000002</v>
      </c>
      <c r="M711" s="6">
        <v>0.25</v>
      </c>
      <c r="N711">
        <f t="shared" si="28"/>
        <v>2021</v>
      </c>
      <c r="O711">
        <f t="shared" si="29"/>
        <v>11</v>
      </c>
      <c r="P711" s="49" t="str">
        <f>TEXT(DATE(Table1[[#This Row],[Year]],Table1[[#This Row],[Month]],1),"mmm")</f>
        <v>Nov</v>
      </c>
    </row>
    <row r="712" spans="1:16" ht="15.75" customHeight="1">
      <c r="A712" s="2" t="s">
        <v>25</v>
      </c>
      <c r="B712" s="2">
        <v>1128299</v>
      </c>
      <c r="C712" s="3">
        <v>44503</v>
      </c>
      <c r="D712" s="2" t="s">
        <v>26</v>
      </c>
      <c r="E712" s="2" t="s">
        <v>41</v>
      </c>
      <c r="F712" s="2" t="s">
        <v>42</v>
      </c>
      <c r="G712" s="2" t="s">
        <v>17</v>
      </c>
      <c r="H712" s="44">
        <v>0.60000000000000009</v>
      </c>
      <c r="I712" s="44">
        <f>ROUND(Table1[[#This Row],[Price per Unit]],2)</f>
        <v>0.6</v>
      </c>
      <c r="J712" s="4">
        <v>4750</v>
      </c>
      <c r="K712" s="5">
        <f t="shared" si="20"/>
        <v>2850.0000000000005</v>
      </c>
      <c r="L712" s="5">
        <f t="shared" si="21"/>
        <v>712.50000000000011</v>
      </c>
      <c r="M712" s="6">
        <v>0.25</v>
      </c>
      <c r="N712">
        <f t="shared" si="28"/>
        <v>2021</v>
      </c>
      <c r="O712">
        <f t="shared" si="29"/>
        <v>11</v>
      </c>
      <c r="P712" s="49" t="str">
        <f>TEXT(DATE(Table1[[#This Row],[Year]],Table1[[#This Row],[Month]],1),"mmm")</f>
        <v>Nov</v>
      </c>
    </row>
    <row r="713" spans="1:16" ht="15.75" customHeight="1">
      <c r="A713" s="2" t="s">
        <v>25</v>
      </c>
      <c r="B713" s="2">
        <v>1128299</v>
      </c>
      <c r="C713" s="3">
        <v>44503</v>
      </c>
      <c r="D713" s="2" t="s">
        <v>26</v>
      </c>
      <c r="E713" s="2" t="s">
        <v>41</v>
      </c>
      <c r="F713" s="2" t="s">
        <v>42</v>
      </c>
      <c r="G713" s="2" t="s">
        <v>18</v>
      </c>
      <c r="H713" s="44">
        <v>0.70000000000000018</v>
      </c>
      <c r="I713" s="44">
        <f>ROUND(Table1[[#This Row],[Price per Unit]],2)</f>
        <v>0.7</v>
      </c>
      <c r="J713" s="4">
        <v>4500</v>
      </c>
      <c r="K713" s="5">
        <f t="shared" si="20"/>
        <v>3150.0000000000009</v>
      </c>
      <c r="L713" s="5">
        <f t="shared" si="21"/>
        <v>945.00000000000023</v>
      </c>
      <c r="M713" s="6">
        <v>0.3</v>
      </c>
      <c r="N713">
        <f t="shared" si="28"/>
        <v>2021</v>
      </c>
      <c r="O713">
        <f t="shared" si="29"/>
        <v>11</v>
      </c>
      <c r="P713" s="49" t="str">
        <f>TEXT(DATE(Table1[[#This Row],[Year]],Table1[[#This Row],[Month]],1),"mmm")</f>
        <v>Nov</v>
      </c>
    </row>
    <row r="714" spans="1:16" ht="15.75" customHeight="1">
      <c r="A714" s="2" t="s">
        <v>25</v>
      </c>
      <c r="B714" s="2">
        <v>1128299</v>
      </c>
      <c r="C714" s="3">
        <v>44503</v>
      </c>
      <c r="D714" s="2" t="s">
        <v>26</v>
      </c>
      <c r="E714" s="2" t="s">
        <v>41</v>
      </c>
      <c r="F714" s="2" t="s">
        <v>42</v>
      </c>
      <c r="G714" s="2" t="s">
        <v>19</v>
      </c>
      <c r="H714" s="44">
        <v>0.90000000000000013</v>
      </c>
      <c r="I714" s="44">
        <f>ROUND(Table1[[#This Row],[Price per Unit]],2)</f>
        <v>0.9</v>
      </c>
      <c r="J714" s="4">
        <v>4250</v>
      </c>
      <c r="K714" s="5">
        <f t="shared" si="20"/>
        <v>3825.0000000000005</v>
      </c>
      <c r="L714" s="5">
        <f t="shared" si="21"/>
        <v>956.25000000000011</v>
      </c>
      <c r="M714" s="6">
        <v>0.25</v>
      </c>
      <c r="N714">
        <f t="shared" si="28"/>
        <v>2021</v>
      </c>
      <c r="O714">
        <f t="shared" si="29"/>
        <v>11</v>
      </c>
      <c r="P714" s="49" t="str">
        <f>TEXT(DATE(Table1[[#This Row],[Year]],Table1[[#This Row],[Month]],1),"mmm")</f>
        <v>Nov</v>
      </c>
    </row>
    <row r="715" spans="1:16" ht="15.75" customHeight="1">
      <c r="A715" s="2" t="s">
        <v>25</v>
      </c>
      <c r="B715" s="2">
        <v>1128299</v>
      </c>
      <c r="C715" s="3">
        <v>44503</v>
      </c>
      <c r="D715" s="2" t="s">
        <v>26</v>
      </c>
      <c r="E715" s="2" t="s">
        <v>41</v>
      </c>
      <c r="F715" s="2" t="s">
        <v>42</v>
      </c>
      <c r="G715" s="2" t="s">
        <v>20</v>
      </c>
      <c r="H715" s="44">
        <v>0.95000000000000018</v>
      </c>
      <c r="I715" s="44">
        <f>ROUND(Table1[[#This Row],[Price per Unit]],2)</f>
        <v>0.95</v>
      </c>
      <c r="J715" s="4">
        <v>5500</v>
      </c>
      <c r="K715" s="5">
        <f t="shared" si="20"/>
        <v>5225.0000000000009</v>
      </c>
      <c r="L715" s="5">
        <f t="shared" si="21"/>
        <v>1045.0000000000002</v>
      </c>
      <c r="M715" s="6">
        <v>0.2</v>
      </c>
      <c r="N715">
        <f t="shared" si="28"/>
        <v>2021</v>
      </c>
      <c r="O715">
        <f t="shared" si="29"/>
        <v>11</v>
      </c>
      <c r="P715" s="49" t="str">
        <f>TEXT(DATE(Table1[[#This Row],[Year]],Table1[[#This Row],[Month]],1),"mmm")</f>
        <v>Nov</v>
      </c>
    </row>
    <row r="716" spans="1:16" ht="15.75" customHeight="1">
      <c r="A716" s="2" t="s">
        <v>25</v>
      </c>
      <c r="B716" s="2">
        <v>1128299</v>
      </c>
      <c r="C716" s="3">
        <v>44532</v>
      </c>
      <c r="D716" s="2" t="s">
        <v>26</v>
      </c>
      <c r="E716" s="2" t="s">
        <v>41</v>
      </c>
      <c r="F716" s="2" t="s">
        <v>42</v>
      </c>
      <c r="G716" s="2" t="s">
        <v>15</v>
      </c>
      <c r="H716" s="44">
        <v>0.80000000000000016</v>
      </c>
      <c r="I716" s="44">
        <f>ROUND(Table1[[#This Row],[Price per Unit]],2)</f>
        <v>0.8</v>
      </c>
      <c r="J716" s="4">
        <v>7500</v>
      </c>
      <c r="K716" s="5">
        <f t="shared" si="20"/>
        <v>6000.0000000000009</v>
      </c>
      <c r="L716" s="5">
        <f t="shared" si="21"/>
        <v>1800.0000000000002</v>
      </c>
      <c r="M716" s="6">
        <v>0.3</v>
      </c>
      <c r="N716">
        <f t="shared" si="28"/>
        <v>2021</v>
      </c>
      <c r="O716">
        <f t="shared" si="29"/>
        <v>12</v>
      </c>
      <c r="P716" s="49" t="str">
        <f>TEXT(DATE(Table1[[#This Row],[Year]],Table1[[#This Row],[Month]],1),"mmm")</f>
        <v>Dec</v>
      </c>
    </row>
    <row r="717" spans="1:16" ht="15.75" customHeight="1">
      <c r="A717" s="2" t="s">
        <v>25</v>
      </c>
      <c r="B717" s="2">
        <v>1128299</v>
      </c>
      <c r="C717" s="3">
        <v>44532</v>
      </c>
      <c r="D717" s="2" t="s">
        <v>26</v>
      </c>
      <c r="E717" s="2" t="s">
        <v>41</v>
      </c>
      <c r="F717" s="2" t="s">
        <v>42</v>
      </c>
      <c r="G717" s="2" t="s">
        <v>16</v>
      </c>
      <c r="H717" s="44">
        <v>0.8500000000000002</v>
      </c>
      <c r="I717" s="44">
        <f>ROUND(Table1[[#This Row],[Price per Unit]],2)</f>
        <v>0.85</v>
      </c>
      <c r="J717" s="4">
        <v>7500</v>
      </c>
      <c r="K717" s="5">
        <f t="shared" si="20"/>
        <v>6375.0000000000018</v>
      </c>
      <c r="L717" s="5">
        <f t="shared" si="21"/>
        <v>1593.7500000000005</v>
      </c>
      <c r="M717" s="6">
        <v>0.25</v>
      </c>
      <c r="N717">
        <f t="shared" si="28"/>
        <v>2021</v>
      </c>
      <c r="O717">
        <f t="shared" si="29"/>
        <v>12</v>
      </c>
      <c r="P717" s="49" t="str">
        <f>TEXT(DATE(Table1[[#This Row],[Year]],Table1[[#This Row],[Month]],1),"mmm")</f>
        <v>Dec</v>
      </c>
    </row>
    <row r="718" spans="1:16" ht="15.75" customHeight="1">
      <c r="A718" s="2" t="s">
        <v>25</v>
      </c>
      <c r="B718" s="2">
        <v>1128299</v>
      </c>
      <c r="C718" s="3">
        <v>44532</v>
      </c>
      <c r="D718" s="2" t="s">
        <v>26</v>
      </c>
      <c r="E718" s="2" t="s">
        <v>41</v>
      </c>
      <c r="F718" s="2" t="s">
        <v>42</v>
      </c>
      <c r="G718" s="2" t="s">
        <v>17</v>
      </c>
      <c r="H718" s="44">
        <v>0.80000000000000016</v>
      </c>
      <c r="I718" s="44">
        <f>ROUND(Table1[[#This Row],[Price per Unit]],2)</f>
        <v>0.8</v>
      </c>
      <c r="J718" s="4">
        <v>5500</v>
      </c>
      <c r="K718" s="5">
        <f t="shared" si="20"/>
        <v>4400.0000000000009</v>
      </c>
      <c r="L718" s="5">
        <f t="shared" si="21"/>
        <v>1100.0000000000002</v>
      </c>
      <c r="M718" s="6">
        <v>0.25</v>
      </c>
      <c r="N718">
        <f t="shared" si="28"/>
        <v>2021</v>
      </c>
      <c r="O718">
        <f t="shared" si="29"/>
        <v>12</v>
      </c>
      <c r="P718" s="49" t="str">
        <f>TEXT(DATE(Table1[[#This Row],[Year]],Table1[[#This Row],[Month]],1),"mmm")</f>
        <v>Dec</v>
      </c>
    </row>
    <row r="719" spans="1:16" ht="15.75" customHeight="1">
      <c r="A719" s="2" t="s">
        <v>25</v>
      </c>
      <c r="B719" s="2">
        <v>1128299</v>
      </c>
      <c r="C719" s="3">
        <v>44532</v>
      </c>
      <c r="D719" s="2" t="s">
        <v>26</v>
      </c>
      <c r="E719" s="2" t="s">
        <v>41</v>
      </c>
      <c r="F719" s="2" t="s">
        <v>42</v>
      </c>
      <c r="G719" s="2" t="s">
        <v>18</v>
      </c>
      <c r="H719" s="44">
        <v>0.80000000000000016</v>
      </c>
      <c r="I719" s="44">
        <f>ROUND(Table1[[#This Row],[Price per Unit]],2)</f>
        <v>0.8</v>
      </c>
      <c r="J719" s="4">
        <v>5500</v>
      </c>
      <c r="K719" s="5">
        <f t="shared" si="20"/>
        <v>4400.0000000000009</v>
      </c>
      <c r="L719" s="5">
        <f t="shared" si="21"/>
        <v>1320.0000000000002</v>
      </c>
      <c r="M719" s="6">
        <v>0.3</v>
      </c>
      <c r="N719">
        <f t="shared" si="28"/>
        <v>2021</v>
      </c>
      <c r="O719">
        <f t="shared" si="29"/>
        <v>12</v>
      </c>
      <c r="P719" s="49" t="str">
        <f>TEXT(DATE(Table1[[#This Row],[Year]],Table1[[#This Row],[Month]],1),"mmm")</f>
        <v>Dec</v>
      </c>
    </row>
    <row r="720" spans="1:16" ht="15.75" customHeight="1">
      <c r="A720" s="2" t="s">
        <v>25</v>
      </c>
      <c r="B720" s="2">
        <v>1128299</v>
      </c>
      <c r="C720" s="3">
        <v>44532</v>
      </c>
      <c r="D720" s="2" t="s">
        <v>26</v>
      </c>
      <c r="E720" s="2" t="s">
        <v>41</v>
      </c>
      <c r="F720" s="2" t="s">
        <v>42</v>
      </c>
      <c r="G720" s="2" t="s">
        <v>19</v>
      </c>
      <c r="H720" s="44">
        <v>0.90000000000000013</v>
      </c>
      <c r="I720" s="44">
        <f>ROUND(Table1[[#This Row],[Price per Unit]],2)</f>
        <v>0.9</v>
      </c>
      <c r="J720" s="4">
        <v>4750</v>
      </c>
      <c r="K720" s="5">
        <f t="shared" si="20"/>
        <v>4275.0000000000009</v>
      </c>
      <c r="L720" s="5">
        <f t="shared" si="21"/>
        <v>1068.7500000000002</v>
      </c>
      <c r="M720" s="6">
        <v>0.25</v>
      </c>
      <c r="N720">
        <f t="shared" si="28"/>
        <v>2021</v>
      </c>
      <c r="O720">
        <f t="shared" si="29"/>
        <v>12</v>
      </c>
      <c r="P720" s="49" t="str">
        <f>TEXT(DATE(Table1[[#This Row],[Year]],Table1[[#This Row],[Month]],1),"mmm")</f>
        <v>Dec</v>
      </c>
    </row>
    <row r="721" spans="1:16" ht="15.75" customHeight="1">
      <c r="A721" s="2" t="s">
        <v>25</v>
      </c>
      <c r="B721" s="2">
        <v>1128299</v>
      </c>
      <c r="C721" s="3">
        <v>44532</v>
      </c>
      <c r="D721" s="2" t="s">
        <v>26</v>
      </c>
      <c r="E721" s="2" t="s">
        <v>41</v>
      </c>
      <c r="F721" s="2" t="s">
        <v>42</v>
      </c>
      <c r="G721" s="2" t="s">
        <v>20</v>
      </c>
      <c r="H721" s="44">
        <v>0.95000000000000018</v>
      </c>
      <c r="I721" s="44">
        <f>ROUND(Table1[[#This Row],[Price per Unit]],2)</f>
        <v>0.95</v>
      </c>
      <c r="J721" s="4">
        <v>5750</v>
      </c>
      <c r="K721" s="5">
        <f t="shared" si="20"/>
        <v>5462.5000000000009</v>
      </c>
      <c r="L721" s="5">
        <f t="shared" si="21"/>
        <v>1092.5000000000002</v>
      </c>
      <c r="M721" s="6">
        <v>0.2</v>
      </c>
      <c r="N721">
        <f t="shared" si="28"/>
        <v>2021</v>
      </c>
      <c r="O721">
        <f t="shared" si="29"/>
        <v>12</v>
      </c>
      <c r="P721" s="49" t="str">
        <f>TEXT(DATE(Table1[[#This Row],[Year]],Table1[[#This Row],[Month]],1),"mmm")</f>
        <v>Dec</v>
      </c>
    </row>
    <row r="722" spans="1:16" ht="15.75" customHeight="1">
      <c r="A722" s="2" t="s">
        <v>12</v>
      </c>
      <c r="B722" s="2">
        <v>1185732</v>
      </c>
      <c r="C722" s="3">
        <v>44208</v>
      </c>
      <c r="D722" s="2" t="s">
        <v>43</v>
      </c>
      <c r="E722" s="2" t="s">
        <v>44</v>
      </c>
      <c r="F722" s="2" t="s">
        <v>45</v>
      </c>
      <c r="G722" s="2" t="s">
        <v>15</v>
      </c>
      <c r="H722" s="44">
        <v>0.45</v>
      </c>
      <c r="I722" s="44">
        <f>ROUND(Table1[[#This Row],[Price per Unit]],2)</f>
        <v>0.45</v>
      </c>
      <c r="J722" s="4">
        <v>10500</v>
      </c>
      <c r="K722" s="5">
        <f t="shared" si="20"/>
        <v>4725</v>
      </c>
      <c r="L722" s="5">
        <f t="shared" si="21"/>
        <v>2126.25</v>
      </c>
      <c r="M722" s="6">
        <v>0.45</v>
      </c>
      <c r="N722">
        <f t="shared" si="28"/>
        <v>2021</v>
      </c>
      <c r="O722">
        <f t="shared" si="29"/>
        <v>1</v>
      </c>
      <c r="P722" s="49" t="str">
        <f>TEXT(DATE(Table1[[#This Row],[Year]],Table1[[#This Row],[Month]],1),"mmm")</f>
        <v>Jan</v>
      </c>
    </row>
    <row r="723" spans="1:16" ht="15.75" customHeight="1">
      <c r="A723" s="2" t="s">
        <v>12</v>
      </c>
      <c r="B723" s="2">
        <v>1185732</v>
      </c>
      <c r="C723" s="3">
        <v>44208</v>
      </c>
      <c r="D723" s="2" t="s">
        <v>43</v>
      </c>
      <c r="E723" s="2" t="s">
        <v>44</v>
      </c>
      <c r="F723" s="2" t="s">
        <v>45</v>
      </c>
      <c r="G723" s="2" t="s">
        <v>16</v>
      </c>
      <c r="H723" s="44">
        <v>0.45</v>
      </c>
      <c r="I723" s="44">
        <f>ROUND(Table1[[#This Row],[Price per Unit]],2)</f>
        <v>0.45</v>
      </c>
      <c r="J723" s="4">
        <v>8500</v>
      </c>
      <c r="K723" s="5">
        <f t="shared" si="20"/>
        <v>3825</v>
      </c>
      <c r="L723" s="5">
        <f t="shared" si="21"/>
        <v>1338.75</v>
      </c>
      <c r="M723" s="6">
        <v>0.35</v>
      </c>
      <c r="N723">
        <f t="shared" si="28"/>
        <v>2021</v>
      </c>
      <c r="O723">
        <f t="shared" si="29"/>
        <v>1</v>
      </c>
      <c r="P723" s="49" t="str">
        <f>TEXT(DATE(Table1[[#This Row],[Year]],Table1[[#This Row],[Month]],1),"mmm")</f>
        <v>Jan</v>
      </c>
    </row>
    <row r="724" spans="1:16" ht="15.75" customHeight="1">
      <c r="A724" s="2" t="s">
        <v>12</v>
      </c>
      <c r="B724" s="2">
        <v>1185732</v>
      </c>
      <c r="C724" s="3">
        <v>44208</v>
      </c>
      <c r="D724" s="2" t="s">
        <v>43</v>
      </c>
      <c r="E724" s="2" t="s">
        <v>44</v>
      </c>
      <c r="F724" s="2" t="s">
        <v>45</v>
      </c>
      <c r="G724" s="2" t="s">
        <v>17</v>
      </c>
      <c r="H724" s="44">
        <v>0.35000000000000003</v>
      </c>
      <c r="I724" s="44">
        <f>ROUND(Table1[[#This Row],[Price per Unit]],2)</f>
        <v>0.35</v>
      </c>
      <c r="J724" s="4">
        <v>8500</v>
      </c>
      <c r="K724" s="5">
        <f t="shared" si="20"/>
        <v>2975.0000000000005</v>
      </c>
      <c r="L724" s="5">
        <f t="shared" si="21"/>
        <v>743.75000000000011</v>
      </c>
      <c r="M724" s="6">
        <v>0.25</v>
      </c>
      <c r="N724">
        <f t="shared" si="28"/>
        <v>2021</v>
      </c>
      <c r="O724">
        <f t="shared" si="29"/>
        <v>1</v>
      </c>
      <c r="P724" s="49" t="str">
        <f>TEXT(DATE(Table1[[#This Row],[Year]],Table1[[#This Row],[Month]],1),"mmm")</f>
        <v>Jan</v>
      </c>
    </row>
    <row r="725" spans="1:16" ht="15.75" customHeight="1">
      <c r="A725" s="2" t="s">
        <v>12</v>
      </c>
      <c r="B725" s="2">
        <v>1185732</v>
      </c>
      <c r="C725" s="3">
        <v>44208</v>
      </c>
      <c r="D725" s="2" t="s">
        <v>43</v>
      </c>
      <c r="E725" s="2" t="s">
        <v>44</v>
      </c>
      <c r="F725" s="2" t="s">
        <v>45</v>
      </c>
      <c r="G725" s="2" t="s">
        <v>18</v>
      </c>
      <c r="H725" s="44">
        <v>0.39999999999999997</v>
      </c>
      <c r="I725" s="44">
        <f>ROUND(Table1[[#This Row],[Price per Unit]],2)</f>
        <v>0.4</v>
      </c>
      <c r="J725" s="4">
        <v>7000</v>
      </c>
      <c r="K725" s="5">
        <f t="shared" si="20"/>
        <v>2799.9999999999995</v>
      </c>
      <c r="L725" s="5">
        <f t="shared" si="21"/>
        <v>839.99999999999989</v>
      </c>
      <c r="M725" s="6">
        <v>0.3</v>
      </c>
      <c r="N725">
        <f t="shared" si="28"/>
        <v>2021</v>
      </c>
      <c r="O725">
        <f t="shared" si="29"/>
        <v>1</v>
      </c>
      <c r="P725" s="49" t="str">
        <f>TEXT(DATE(Table1[[#This Row],[Year]],Table1[[#This Row],[Month]],1),"mmm")</f>
        <v>Jan</v>
      </c>
    </row>
    <row r="726" spans="1:16" ht="15.75" customHeight="1">
      <c r="A726" s="2" t="s">
        <v>12</v>
      </c>
      <c r="B726" s="2">
        <v>1185732</v>
      </c>
      <c r="C726" s="3">
        <v>44208</v>
      </c>
      <c r="D726" s="2" t="s">
        <v>43</v>
      </c>
      <c r="E726" s="2" t="s">
        <v>44</v>
      </c>
      <c r="F726" s="2" t="s">
        <v>45</v>
      </c>
      <c r="G726" s="2" t="s">
        <v>19</v>
      </c>
      <c r="H726" s="44">
        <v>0.55000000000000004</v>
      </c>
      <c r="I726" s="44">
        <f>ROUND(Table1[[#This Row],[Price per Unit]],2)</f>
        <v>0.55000000000000004</v>
      </c>
      <c r="J726" s="4">
        <v>7500</v>
      </c>
      <c r="K726" s="5">
        <f t="shared" si="20"/>
        <v>4125</v>
      </c>
      <c r="L726" s="5">
        <f t="shared" si="21"/>
        <v>1443.75</v>
      </c>
      <c r="M726" s="6">
        <v>0.35</v>
      </c>
      <c r="N726">
        <f t="shared" si="28"/>
        <v>2021</v>
      </c>
      <c r="O726">
        <f t="shared" si="29"/>
        <v>1</v>
      </c>
      <c r="P726" s="49" t="str">
        <f>TEXT(DATE(Table1[[#This Row],[Year]],Table1[[#This Row],[Month]],1),"mmm")</f>
        <v>Jan</v>
      </c>
    </row>
    <row r="727" spans="1:16" ht="15.75" customHeight="1">
      <c r="A727" s="2" t="s">
        <v>12</v>
      </c>
      <c r="B727" s="2">
        <v>1185732</v>
      </c>
      <c r="C727" s="3">
        <v>44208</v>
      </c>
      <c r="D727" s="2" t="s">
        <v>43</v>
      </c>
      <c r="E727" s="2" t="s">
        <v>44</v>
      </c>
      <c r="F727" s="2" t="s">
        <v>45</v>
      </c>
      <c r="G727" s="2" t="s">
        <v>20</v>
      </c>
      <c r="H727" s="44">
        <v>0.45</v>
      </c>
      <c r="I727" s="44">
        <f>ROUND(Table1[[#This Row],[Price per Unit]],2)</f>
        <v>0.45</v>
      </c>
      <c r="J727" s="4">
        <v>8500</v>
      </c>
      <c r="K727" s="5">
        <f t="shared" si="20"/>
        <v>3825</v>
      </c>
      <c r="L727" s="5">
        <f t="shared" si="21"/>
        <v>1912.5</v>
      </c>
      <c r="M727" s="6">
        <v>0.5</v>
      </c>
      <c r="N727">
        <f t="shared" si="28"/>
        <v>2021</v>
      </c>
      <c r="O727">
        <f t="shared" si="29"/>
        <v>1</v>
      </c>
      <c r="P727" s="49" t="str">
        <f>TEXT(DATE(Table1[[#This Row],[Year]],Table1[[#This Row],[Month]],1),"mmm")</f>
        <v>Jan</v>
      </c>
    </row>
    <row r="728" spans="1:16" ht="15.75" customHeight="1">
      <c r="A728" s="2" t="s">
        <v>12</v>
      </c>
      <c r="B728" s="2">
        <v>1185732</v>
      </c>
      <c r="C728" s="3">
        <v>44237</v>
      </c>
      <c r="D728" s="2" t="s">
        <v>43</v>
      </c>
      <c r="E728" s="2" t="s">
        <v>44</v>
      </c>
      <c r="F728" s="2" t="s">
        <v>45</v>
      </c>
      <c r="G728" s="2" t="s">
        <v>15</v>
      </c>
      <c r="H728" s="44">
        <v>0.45</v>
      </c>
      <c r="I728" s="44">
        <f>ROUND(Table1[[#This Row],[Price per Unit]],2)</f>
        <v>0.45</v>
      </c>
      <c r="J728" s="4">
        <v>11000</v>
      </c>
      <c r="K728" s="5">
        <f t="shared" si="20"/>
        <v>4950</v>
      </c>
      <c r="L728" s="5">
        <f t="shared" si="21"/>
        <v>2227.5</v>
      </c>
      <c r="M728" s="6">
        <v>0.45</v>
      </c>
      <c r="N728">
        <f t="shared" si="28"/>
        <v>2021</v>
      </c>
      <c r="O728">
        <f t="shared" si="29"/>
        <v>2</v>
      </c>
      <c r="P728" s="49" t="str">
        <f>TEXT(DATE(Table1[[#This Row],[Year]],Table1[[#This Row],[Month]],1),"mmm")</f>
        <v>Feb</v>
      </c>
    </row>
    <row r="729" spans="1:16" ht="15.75" customHeight="1">
      <c r="A729" s="2" t="s">
        <v>12</v>
      </c>
      <c r="B729" s="2">
        <v>1185732</v>
      </c>
      <c r="C729" s="3">
        <v>44237</v>
      </c>
      <c r="D729" s="2" t="s">
        <v>43</v>
      </c>
      <c r="E729" s="2" t="s">
        <v>44</v>
      </c>
      <c r="F729" s="2" t="s">
        <v>45</v>
      </c>
      <c r="G729" s="2" t="s">
        <v>16</v>
      </c>
      <c r="H729" s="44">
        <v>0.45</v>
      </c>
      <c r="I729" s="44">
        <f>ROUND(Table1[[#This Row],[Price per Unit]],2)</f>
        <v>0.45</v>
      </c>
      <c r="J729" s="4">
        <v>7500</v>
      </c>
      <c r="K729" s="5">
        <f t="shared" si="20"/>
        <v>3375</v>
      </c>
      <c r="L729" s="5">
        <f t="shared" si="21"/>
        <v>1181.25</v>
      </c>
      <c r="M729" s="6">
        <v>0.35</v>
      </c>
      <c r="N729">
        <f t="shared" si="28"/>
        <v>2021</v>
      </c>
      <c r="O729">
        <f t="shared" si="29"/>
        <v>2</v>
      </c>
      <c r="P729" s="49" t="str">
        <f>TEXT(DATE(Table1[[#This Row],[Year]],Table1[[#This Row],[Month]],1),"mmm")</f>
        <v>Feb</v>
      </c>
    </row>
    <row r="730" spans="1:16" ht="15.75" customHeight="1">
      <c r="A730" s="2" t="s">
        <v>12</v>
      </c>
      <c r="B730" s="2">
        <v>1185732</v>
      </c>
      <c r="C730" s="3">
        <v>44237</v>
      </c>
      <c r="D730" s="2" t="s">
        <v>43</v>
      </c>
      <c r="E730" s="2" t="s">
        <v>44</v>
      </c>
      <c r="F730" s="2" t="s">
        <v>45</v>
      </c>
      <c r="G730" s="2" t="s">
        <v>17</v>
      </c>
      <c r="H730" s="44">
        <v>0.35000000000000003</v>
      </c>
      <c r="I730" s="44">
        <f>ROUND(Table1[[#This Row],[Price per Unit]],2)</f>
        <v>0.35</v>
      </c>
      <c r="J730" s="4">
        <v>8000</v>
      </c>
      <c r="K730" s="5">
        <f t="shared" si="20"/>
        <v>2800.0000000000005</v>
      </c>
      <c r="L730" s="5">
        <f t="shared" si="21"/>
        <v>700.00000000000011</v>
      </c>
      <c r="M730" s="6">
        <v>0.25</v>
      </c>
      <c r="N730">
        <f t="shared" si="28"/>
        <v>2021</v>
      </c>
      <c r="O730">
        <f t="shared" si="29"/>
        <v>2</v>
      </c>
      <c r="P730" s="49" t="str">
        <f>TEXT(DATE(Table1[[#This Row],[Year]],Table1[[#This Row],[Month]],1),"mmm")</f>
        <v>Feb</v>
      </c>
    </row>
    <row r="731" spans="1:16" ht="15.75" customHeight="1">
      <c r="A731" s="2" t="s">
        <v>12</v>
      </c>
      <c r="B731" s="2">
        <v>1185732</v>
      </c>
      <c r="C731" s="3">
        <v>44237</v>
      </c>
      <c r="D731" s="2" t="s">
        <v>43</v>
      </c>
      <c r="E731" s="2" t="s">
        <v>44</v>
      </c>
      <c r="F731" s="2" t="s">
        <v>45</v>
      </c>
      <c r="G731" s="2" t="s">
        <v>18</v>
      </c>
      <c r="H731" s="44">
        <v>0.39999999999999997</v>
      </c>
      <c r="I731" s="44">
        <f>ROUND(Table1[[#This Row],[Price per Unit]],2)</f>
        <v>0.4</v>
      </c>
      <c r="J731" s="4">
        <v>6750</v>
      </c>
      <c r="K731" s="5">
        <f t="shared" si="20"/>
        <v>2700</v>
      </c>
      <c r="L731" s="5">
        <f t="shared" si="21"/>
        <v>810</v>
      </c>
      <c r="M731" s="6">
        <v>0.3</v>
      </c>
      <c r="N731">
        <f t="shared" si="28"/>
        <v>2021</v>
      </c>
      <c r="O731">
        <f t="shared" si="29"/>
        <v>2</v>
      </c>
      <c r="P731" s="49" t="str">
        <f>TEXT(DATE(Table1[[#This Row],[Year]],Table1[[#This Row],[Month]],1),"mmm")</f>
        <v>Feb</v>
      </c>
    </row>
    <row r="732" spans="1:16" ht="15.75" customHeight="1">
      <c r="A732" s="2" t="s">
        <v>12</v>
      </c>
      <c r="B732" s="2">
        <v>1185732</v>
      </c>
      <c r="C732" s="3">
        <v>44237</v>
      </c>
      <c r="D732" s="2" t="s">
        <v>43</v>
      </c>
      <c r="E732" s="2" t="s">
        <v>44</v>
      </c>
      <c r="F732" s="2" t="s">
        <v>45</v>
      </c>
      <c r="G732" s="2" t="s">
        <v>19</v>
      </c>
      <c r="H732" s="44">
        <v>0.55000000000000004</v>
      </c>
      <c r="I732" s="44">
        <f>ROUND(Table1[[#This Row],[Price per Unit]],2)</f>
        <v>0.55000000000000004</v>
      </c>
      <c r="J732" s="4">
        <v>7500</v>
      </c>
      <c r="K732" s="5">
        <f t="shared" si="20"/>
        <v>4125</v>
      </c>
      <c r="L732" s="5">
        <f t="shared" si="21"/>
        <v>1443.75</v>
      </c>
      <c r="M732" s="6">
        <v>0.35</v>
      </c>
      <c r="N732">
        <f t="shared" si="28"/>
        <v>2021</v>
      </c>
      <c r="O732">
        <f t="shared" si="29"/>
        <v>2</v>
      </c>
      <c r="P732" s="49" t="str">
        <f>TEXT(DATE(Table1[[#This Row],[Year]],Table1[[#This Row],[Month]],1),"mmm")</f>
        <v>Feb</v>
      </c>
    </row>
    <row r="733" spans="1:16" ht="15.75" customHeight="1">
      <c r="A733" s="2" t="s">
        <v>12</v>
      </c>
      <c r="B733" s="2">
        <v>1185732</v>
      </c>
      <c r="C733" s="3">
        <v>44237</v>
      </c>
      <c r="D733" s="2" t="s">
        <v>43</v>
      </c>
      <c r="E733" s="2" t="s">
        <v>44</v>
      </c>
      <c r="F733" s="2" t="s">
        <v>45</v>
      </c>
      <c r="G733" s="2" t="s">
        <v>20</v>
      </c>
      <c r="H733" s="44">
        <v>0.45</v>
      </c>
      <c r="I733" s="44">
        <f>ROUND(Table1[[#This Row],[Price per Unit]],2)</f>
        <v>0.45</v>
      </c>
      <c r="J733" s="4">
        <v>8500</v>
      </c>
      <c r="K733" s="5">
        <f t="shared" si="20"/>
        <v>3825</v>
      </c>
      <c r="L733" s="5">
        <f t="shared" si="21"/>
        <v>1912.5</v>
      </c>
      <c r="M733" s="6">
        <v>0.5</v>
      </c>
      <c r="N733">
        <f t="shared" si="28"/>
        <v>2021</v>
      </c>
      <c r="O733">
        <f t="shared" si="29"/>
        <v>2</v>
      </c>
      <c r="P733" s="49" t="str">
        <f>TEXT(DATE(Table1[[#This Row],[Year]],Table1[[#This Row],[Month]],1),"mmm")</f>
        <v>Feb</v>
      </c>
    </row>
    <row r="734" spans="1:16" ht="15.75" customHeight="1">
      <c r="A734" s="2" t="s">
        <v>12</v>
      </c>
      <c r="B734" s="2">
        <v>1185732</v>
      </c>
      <c r="C734" s="3">
        <v>44263</v>
      </c>
      <c r="D734" s="2" t="s">
        <v>43</v>
      </c>
      <c r="E734" s="2" t="s">
        <v>44</v>
      </c>
      <c r="F734" s="2" t="s">
        <v>45</v>
      </c>
      <c r="G734" s="2" t="s">
        <v>15</v>
      </c>
      <c r="H734" s="44">
        <v>0.45</v>
      </c>
      <c r="I734" s="44">
        <f>ROUND(Table1[[#This Row],[Price per Unit]],2)</f>
        <v>0.45</v>
      </c>
      <c r="J734" s="4">
        <v>10700</v>
      </c>
      <c r="K734" s="5">
        <f t="shared" si="20"/>
        <v>4815</v>
      </c>
      <c r="L734" s="5">
        <f t="shared" si="21"/>
        <v>2166.75</v>
      </c>
      <c r="M734" s="6">
        <v>0.45</v>
      </c>
      <c r="N734">
        <f t="shared" si="28"/>
        <v>2021</v>
      </c>
      <c r="O734">
        <f t="shared" si="29"/>
        <v>3</v>
      </c>
      <c r="P734" s="49" t="str">
        <f>TEXT(DATE(Table1[[#This Row],[Year]],Table1[[#This Row],[Month]],1),"mmm")</f>
        <v>Mar</v>
      </c>
    </row>
    <row r="735" spans="1:16" ht="15.75" customHeight="1">
      <c r="A735" s="2" t="s">
        <v>12</v>
      </c>
      <c r="B735" s="2">
        <v>1185732</v>
      </c>
      <c r="C735" s="3">
        <v>44263</v>
      </c>
      <c r="D735" s="2" t="s">
        <v>43</v>
      </c>
      <c r="E735" s="2" t="s">
        <v>44</v>
      </c>
      <c r="F735" s="2" t="s">
        <v>45</v>
      </c>
      <c r="G735" s="2" t="s">
        <v>16</v>
      </c>
      <c r="H735" s="44">
        <v>0.45</v>
      </c>
      <c r="I735" s="44">
        <f>ROUND(Table1[[#This Row],[Price per Unit]],2)</f>
        <v>0.45</v>
      </c>
      <c r="J735" s="4">
        <v>7500</v>
      </c>
      <c r="K735" s="5">
        <f t="shared" si="20"/>
        <v>3375</v>
      </c>
      <c r="L735" s="5">
        <f t="shared" si="21"/>
        <v>1181.25</v>
      </c>
      <c r="M735" s="6">
        <v>0.35</v>
      </c>
      <c r="N735">
        <f t="shared" si="28"/>
        <v>2021</v>
      </c>
      <c r="O735">
        <f t="shared" si="29"/>
        <v>3</v>
      </c>
      <c r="P735" s="49" t="str">
        <f>TEXT(DATE(Table1[[#This Row],[Year]],Table1[[#This Row],[Month]],1),"mmm")</f>
        <v>Mar</v>
      </c>
    </row>
    <row r="736" spans="1:16" ht="15.75" customHeight="1">
      <c r="A736" s="2" t="s">
        <v>12</v>
      </c>
      <c r="B736" s="2">
        <v>1185732</v>
      </c>
      <c r="C736" s="3">
        <v>44263</v>
      </c>
      <c r="D736" s="2" t="s">
        <v>43</v>
      </c>
      <c r="E736" s="2" t="s">
        <v>44</v>
      </c>
      <c r="F736" s="2" t="s">
        <v>45</v>
      </c>
      <c r="G736" s="2" t="s">
        <v>17</v>
      </c>
      <c r="H736" s="44">
        <v>0.35000000000000003</v>
      </c>
      <c r="I736" s="44">
        <f>ROUND(Table1[[#This Row],[Price per Unit]],2)</f>
        <v>0.35</v>
      </c>
      <c r="J736" s="4">
        <v>7750</v>
      </c>
      <c r="K736" s="5">
        <f t="shared" si="20"/>
        <v>2712.5000000000005</v>
      </c>
      <c r="L736" s="5">
        <f t="shared" si="21"/>
        <v>678.12500000000011</v>
      </c>
      <c r="M736" s="6">
        <v>0.25</v>
      </c>
      <c r="N736">
        <f t="shared" si="28"/>
        <v>2021</v>
      </c>
      <c r="O736">
        <f t="shared" si="29"/>
        <v>3</v>
      </c>
      <c r="P736" s="49" t="str">
        <f>TEXT(DATE(Table1[[#This Row],[Year]],Table1[[#This Row],[Month]],1),"mmm")</f>
        <v>Mar</v>
      </c>
    </row>
    <row r="737" spans="1:16" ht="15.75" customHeight="1">
      <c r="A737" s="2" t="s">
        <v>12</v>
      </c>
      <c r="B737" s="2">
        <v>1185732</v>
      </c>
      <c r="C737" s="3">
        <v>44263</v>
      </c>
      <c r="D737" s="2" t="s">
        <v>43</v>
      </c>
      <c r="E737" s="2" t="s">
        <v>44</v>
      </c>
      <c r="F737" s="2" t="s">
        <v>45</v>
      </c>
      <c r="G737" s="2" t="s">
        <v>18</v>
      </c>
      <c r="H737" s="44">
        <v>0.39999999999999997</v>
      </c>
      <c r="I737" s="44">
        <f>ROUND(Table1[[#This Row],[Price per Unit]],2)</f>
        <v>0.4</v>
      </c>
      <c r="J737" s="4">
        <v>6250</v>
      </c>
      <c r="K737" s="5">
        <f t="shared" si="20"/>
        <v>2500</v>
      </c>
      <c r="L737" s="5">
        <f t="shared" si="21"/>
        <v>750</v>
      </c>
      <c r="M737" s="6">
        <v>0.3</v>
      </c>
      <c r="N737">
        <f t="shared" si="28"/>
        <v>2021</v>
      </c>
      <c r="O737">
        <f t="shared" si="29"/>
        <v>3</v>
      </c>
      <c r="P737" s="49" t="str">
        <f>TEXT(DATE(Table1[[#This Row],[Year]],Table1[[#This Row],[Month]],1),"mmm")</f>
        <v>Mar</v>
      </c>
    </row>
    <row r="738" spans="1:16" ht="15.75" customHeight="1">
      <c r="A738" s="2" t="s">
        <v>12</v>
      </c>
      <c r="B738" s="2">
        <v>1185732</v>
      </c>
      <c r="C738" s="3">
        <v>44263</v>
      </c>
      <c r="D738" s="2" t="s">
        <v>43</v>
      </c>
      <c r="E738" s="2" t="s">
        <v>44</v>
      </c>
      <c r="F738" s="2" t="s">
        <v>45</v>
      </c>
      <c r="G738" s="2" t="s">
        <v>19</v>
      </c>
      <c r="H738" s="44">
        <v>0.55000000000000004</v>
      </c>
      <c r="I738" s="44">
        <f>ROUND(Table1[[#This Row],[Price per Unit]],2)</f>
        <v>0.55000000000000004</v>
      </c>
      <c r="J738" s="4">
        <v>6750</v>
      </c>
      <c r="K738" s="5">
        <f t="shared" si="20"/>
        <v>3712.5000000000005</v>
      </c>
      <c r="L738" s="5">
        <f t="shared" si="21"/>
        <v>1299.375</v>
      </c>
      <c r="M738" s="6">
        <v>0.35</v>
      </c>
      <c r="N738">
        <f t="shared" si="28"/>
        <v>2021</v>
      </c>
      <c r="O738">
        <f t="shared" si="29"/>
        <v>3</v>
      </c>
      <c r="P738" s="49" t="str">
        <f>TEXT(DATE(Table1[[#This Row],[Year]],Table1[[#This Row],[Month]],1),"mmm")</f>
        <v>Mar</v>
      </c>
    </row>
    <row r="739" spans="1:16" ht="15.75" customHeight="1">
      <c r="A739" s="2" t="s">
        <v>12</v>
      </c>
      <c r="B739" s="2">
        <v>1185732</v>
      </c>
      <c r="C739" s="3">
        <v>44263</v>
      </c>
      <c r="D739" s="2" t="s">
        <v>43</v>
      </c>
      <c r="E739" s="2" t="s">
        <v>44</v>
      </c>
      <c r="F739" s="2" t="s">
        <v>45</v>
      </c>
      <c r="G739" s="2" t="s">
        <v>20</v>
      </c>
      <c r="H739" s="44">
        <v>0.45</v>
      </c>
      <c r="I739" s="44">
        <f>ROUND(Table1[[#This Row],[Price per Unit]],2)</f>
        <v>0.45</v>
      </c>
      <c r="J739" s="4">
        <v>7750</v>
      </c>
      <c r="K739" s="5">
        <f t="shared" si="20"/>
        <v>3487.5</v>
      </c>
      <c r="L739" s="5">
        <f t="shared" si="21"/>
        <v>1743.75</v>
      </c>
      <c r="M739" s="6">
        <v>0.5</v>
      </c>
      <c r="N739">
        <f t="shared" si="28"/>
        <v>2021</v>
      </c>
      <c r="O739">
        <f t="shared" si="29"/>
        <v>3</v>
      </c>
      <c r="P739" s="49" t="str">
        <f>TEXT(DATE(Table1[[#This Row],[Year]],Table1[[#This Row],[Month]],1),"mmm")</f>
        <v>Mar</v>
      </c>
    </row>
    <row r="740" spans="1:16" ht="15.75" customHeight="1">
      <c r="A740" s="2" t="s">
        <v>12</v>
      </c>
      <c r="B740" s="2">
        <v>1185732</v>
      </c>
      <c r="C740" s="3">
        <v>44295</v>
      </c>
      <c r="D740" s="2" t="s">
        <v>43</v>
      </c>
      <c r="E740" s="2" t="s">
        <v>44</v>
      </c>
      <c r="F740" s="2" t="s">
        <v>45</v>
      </c>
      <c r="G740" s="2" t="s">
        <v>15</v>
      </c>
      <c r="H740" s="44">
        <v>0.45</v>
      </c>
      <c r="I740" s="44">
        <f>ROUND(Table1[[#This Row],[Price per Unit]],2)</f>
        <v>0.45</v>
      </c>
      <c r="J740" s="4">
        <v>10250</v>
      </c>
      <c r="K740" s="5">
        <f t="shared" si="20"/>
        <v>4612.5</v>
      </c>
      <c r="L740" s="5">
        <f t="shared" si="21"/>
        <v>2075.625</v>
      </c>
      <c r="M740" s="6">
        <v>0.45</v>
      </c>
      <c r="N740">
        <f t="shared" si="28"/>
        <v>2021</v>
      </c>
      <c r="O740">
        <f t="shared" si="29"/>
        <v>4</v>
      </c>
      <c r="P740" s="49" t="str">
        <f>TEXT(DATE(Table1[[#This Row],[Year]],Table1[[#This Row],[Month]],1),"mmm")</f>
        <v>Apr</v>
      </c>
    </row>
    <row r="741" spans="1:16" ht="15.75" customHeight="1">
      <c r="A741" s="2" t="s">
        <v>12</v>
      </c>
      <c r="B741" s="2">
        <v>1185732</v>
      </c>
      <c r="C741" s="3">
        <v>44295</v>
      </c>
      <c r="D741" s="2" t="s">
        <v>43</v>
      </c>
      <c r="E741" s="2" t="s">
        <v>44</v>
      </c>
      <c r="F741" s="2" t="s">
        <v>45</v>
      </c>
      <c r="G741" s="2" t="s">
        <v>16</v>
      </c>
      <c r="H741" s="44">
        <v>0.45</v>
      </c>
      <c r="I741" s="44">
        <f>ROUND(Table1[[#This Row],[Price per Unit]],2)</f>
        <v>0.45</v>
      </c>
      <c r="J741" s="4">
        <v>7250</v>
      </c>
      <c r="K741" s="5">
        <f t="shared" si="20"/>
        <v>3262.5</v>
      </c>
      <c r="L741" s="5">
        <f t="shared" si="21"/>
        <v>1141.875</v>
      </c>
      <c r="M741" s="6">
        <v>0.35</v>
      </c>
      <c r="N741">
        <f t="shared" si="28"/>
        <v>2021</v>
      </c>
      <c r="O741">
        <f t="shared" si="29"/>
        <v>4</v>
      </c>
      <c r="P741" s="49" t="str">
        <f>TEXT(DATE(Table1[[#This Row],[Year]],Table1[[#This Row],[Month]],1),"mmm")</f>
        <v>Apr</v>
      </c>
    </row>
    <row r="742" spans="1:16" ht="15.75" customHeight="1">
      <c r="A742" s="2" t="s">
        <v>12</v>
      </c>
      <c r="B742" s="2">
        <v>1185732</v>
      </c>
      <c r="C742" s="3">
        <v>44295</v>
      </c>
      <c r="D742" s="2" t="s">
        <v>43</v>
      </c>
      <c r="E742" s="2" t="s">
        <v>44</v>
      </c>
      <c r="F742" s="2" t="s">
        <v>45</v>
      </c>
      <c r="G742" s="2" t="s">
        <v>17</v>
      </c>
      <c r="H742" s="44">
        <v>0.35000000000000003</v>
      </c>
      <c r="I742" s="44">
        <f>ROUND(Table1[[#This Row],[Price per Unit]],2)</f>
        <v>0.35</v>
      </c>
      <c r="J742" s="4">
        <v>7250</v>
      </c>
      <c r="K742" s="5">
        <f t="shared" si="20"/>
        <v>2537.5000000000005</v>
      </c>
      <c r="L742" s="5">
        <f t="shared" si="21"/>
        <v>634.37500000000011</v>
      </c>
      <c r="M742" s="6">
        <v>0.25</v>
      </c>
      <c r="N742">
        <f t="shared" si="28"/>
        <v>2021</v>
      </c>
      <c r="O742">
        <f t="shared" si="29"/>
        <v>4</v>
      </c>
      <c r="P742" s="49" t="str">
        <f>TEXT(DATE(Table1[[#This Row],[Year]],Table1[[#This Row],[Month]],1),"mmm")</f>
        <v>Apr</v>
      </c>
    </row>
    <row r="743" spans="1:16" ht="15.75" customHeight="1">
      <c r="A743" s="2" t="s">
        <v>12</v>
      </c>
      <c r="B743" s="2">
        <v>1185732</v>
      </c>
      <c r="C743" s="3">
        <v>44295</v>
      </c>
      <c r="D743" s="2" t="s">
        <v>43</v>
      </c>
      <c r="E743" s="2" t="s">
        <v>44</v>
      </c>
      <c r="F743" s="2" t="s">
        <v>45</v>
      </c>
      <c r="G743" s="2" t="s">
        <v>18</v>
      </c>
      <c r="H743" s="44">
        <v>0.39999999999999997</v>
      </c>
      <c r="I743" s="44">
        <f>ROUND(Table1[[#This Row],[Price per Unit]],2)</f>
        <v>0.4</v>
      </c>
      <c r="J743" s="4">
        <v>6500</v>
      </c>
      <c r="K743" s="5">
        <f t="shared" si="20"/>
        <v>2600</v>
      </c>
      <c r="L743" s="5">
        <f t="shared" si="21"/>
        <v>780</v>
      </c>
      <c r="M743" s="6">
        <v>0.3</v>
      </c>
      <c r="N743">
        <f t="shared" si="28"/>
        <v>2021</v>
      </c>
      <c r="O743">
        <f t="shared" si="29"/>
        <v>4</v>
      </c>
      <c r="P743" s="49" t="str">
        <f>TEXT(DATE(Table1[[#This Row],[Year]],Table1[[#This Row],[Month]],1),"mmm")</f>
        <v>Apr</v>
      </c>
    </row>
    <row r="744" spans="1:16" ht="15.75" customHeight="1">
      <c r="A744" s="2" t="s">
        <v>12</v>
      </c>
      <c r="B744" s="2">
        <v>1185732</v>
      </c>
      <c r="C744" s="3">
        <v>44295</v>
      </c>
      <c r="D744" s="2" t="s">
        <v>43</v>
      </c>
      <c r="E744" s="2" t="s">
        <v>44</v>
      </c>
      <c r="F744" s="2" t="s">
        <v>45</v>
      </c>
      <c r="G744" s="2" t="s">
        <v>19</v>
      </c>
      <c r="H744" s="44">
        <v>0.55000000000000004</v>
      </c>
      <c r="I744" s="44">
        <f>ROUND(Table1[[#This Row],[Price per Unit]],2)</f>
        <v>0.55000000000000004</v>
      </c>
      <c r="J744" s="4">
        <v>6750</v>
      </c>
      <c r="K744" s="5">
        <f t="shared" si="20"/>
        <v>3712.5000000000005</v>
      </c>
      <c r="L744" s="5">
        <f t="shared" si="21"/>
        <v>1299.375</v>
      </c>
      <c r="M744" s="6">
        <v>0.35</v>
      </c>
      <c r="N744">
        <f t="shared" si="28"/>
        <v>2021</v>
      </c>
      <c r="O744">
        <f t="shared" si="29"/>
        <v>4</v>
      </c>
      <c r="P744" s="49" t="str">
        <f>TEXT(DATE(Table1[[#This Row],[Year]],Table1[[#This Row],[Month]],1),"mmm")</f>
        <v>Apr</v>
      </c>
    </row>
    <row r="745" spans="1:16" ht="15.75" customHeight="1">
      <c r="A745" s="2" t="s">
        <v>12</v>
      </c>
      <c r="B745" s="2">
        <v>1185732</v>
      </c>
      <c r="C745" s="3">
        <v>44295</v>
      </c>
      <c r="D745" s="2" t="s">
        <v>43</v>
      </c>
      <c r="E745" s="2" t="s">
        <v>44</v>
      </c>
      <c r="F745" s="2" t="s">
        <v>45</v>
      </c>
      <c r="G745" s="2" t="s">
        <v>20</v>
      </c>
      <c r="H745" s="44">
        <v>0.45</v>
      </c>
      <c r="I745" s="44">
        <f>ROUND(Table1[[#This Row],[Price per Unit]],2)</f>
        <v>0.45</v>
      </c>
      <c r="J745" s="4">
        <v>8000</v>
      </c>
      <c r="K745" s="5">
        <f t="shared" si="20"/>
        <v>3600</v>
      </c>
      <c r="L745" s="5">
        <f t="shared" si="21"/>
        <v>1800</v>
      </c>
      <c r="M745" s="6">
        <v>0.5</v>
      </c>
      <c r="N745">
        <f t="shared" si="28"/>
        <v>2021</v>
      </c>
      <c r="O745">
        <f t="shared" si="29"/>
        <v>4</v>
      </c>
      <c r="P745" s="49" t="str">
        <f>TEXT(DATE(Table1[[#This Row],[Year]],Table1[[#This Row],[Month]],1),"mmm")</f>
        <v>Apr</v>
      </c>
    </row>
    <row r="746" spans="1:16" ht="15.75" customHeight="1">
      <c r="A746" s="2" t="s">
        <v>12</v>
      </c>
      <c r="B746" s="2">
        <v>1185732</v>
      </c>
      <c r="C746" s="3">
        <v>44324</v>
      </c>
      <c r="D746" s="2" t="s">
        <v>43</v>
      </c>
      <c r="E746" s="2" t="s">
        <v>44</v>
      </c>
      <c r="F746" s="2" t="s">
        <v>45</v>
      </c>
      <c r="G746" s="2" t="s">
        <v>15</v>
      </c>
      <c r="H746" s="44">
        <v>0.55000000000000004</v>
      </c>
      <c r="I746" s="44">
        <f>ROUND(Table1[[#This Row],[Price per Unit]],2)</f>
        <v>0.55000000000000004</v>
      </c>
      <c r="J746" s="4">
        <v>10700</v>
      </c>
      <c r="K746" s="5">
        <f t="shared" si="20"/>
        <v>5885.0000000000009</v>
      </c>
      <c r="L746" s="5">
        <f t="shared" si="21"/>
        <v>2648.2500000000005</v>
      </c>
      <c r="M746" s="6">
        <v>0.45</v>
      </c>
      <c r="N746">
        <f t="shared" si="28"/>
        <v>2021</v>
      </c>
      <c r="O746">
        <f t="shared" si="29"/>
        <v>5</v>
      </c>
      <c r="P746" s="49" t="str">
        <f>TEXT(DATE(Table1[[#This Row],[Year]],Table1[[#This Row],[Month]],1),"mmm")</f>
        <v>May</v>
      </c>
    </row>
    <row r="747" spans="1:16" ht="15.75" customHeight="1">
      <c r="A747" s="2" t="s">
        <v>12</v>
      </c>
      <c r="B747" s="2">
        <v>1185732</v>
      </c>
      <c r="C747" s="3">
        <v>44324</v>
      </c>
      <c r="D747" s="2" t="s">
        <v>43</v>
      </c>
      <c r="E747" s="2" t="s">
        <v>44</v>
      </c>
      <c r="F747" s="2" t="s">
        <v>45</v>
      </c>
      <c r="G747" s="2" t="s">
        <v>16</v>
      </c>
      <c r="H747" s="44">
        <v>0.55000000000000004</v>
      </c>
      <c r="I747" s="44">
        <f>ROUND(Table1[[#This Row],[Price per Unit]],2)</f>
        <v>0.55000000000000004</v>
      </c>
      <c r="J747" s="4">
        <v>7750</v>
      </c>
      <c r="K747" s="5">
        <f t="shared" si="20"/>
        <v>4262.5</v>
      </c>
      <c r="L747" s="5">
        <f t="shared" si="21"/>
        <v>1491.875</v>
      </c>
      <c r="M747" s="6">
        <v>0.35</v>
      </c>
      <c r="N747">
        <f t="shared" si="28"/>
        <v>2021</v>
      </c>
      <c r="O747">
        <f t="shared" si="29"/>
        <v>5</v>
      </c>
      <c r="P747" s="49" t="str">
        <f>TEXT(DATE(Table1[[#This Row],[Year]],Table1[[#This Row],[Month]],1),"mmm")</f>
        <v>May</v>
      </c>
    </row>
    <row r="748" spans="1:16" ht="15.75" customHeight="1">
      <c r="A748" s="2" t="s">
        <v>12</v>
      </c>
      <c r="B748" s="2">
        <v>1185732</v>
      </c>
      <c r="C748" s="3">
        <v>44324</v>
      </c>
      <c r="D748" s="2" t="s">
        <v>43</v>
      </c>
      <c r="E748" s="2" t="s">
        <v>44</v>
      </c>
      <c r="F748" s="2" t="s">
        <v>45</v>
      </c>
      <c r="G748" s="2" t="s">
        <v>17</v>
      </c>
      <c r="H748" s="44">
        <v>0.5</v>
      </c>
      <c r="I748" s="44">
        <f>ROUND(Table1[[#This Row],[Price per Unit]],2)</f>
        <v>0.5</v>
      </c>
      <c r="J748" s="4">
        <v>7500</v>
      </c>
      <c r="K748" s="5">
        <f t="shared" si="20"/>
        <v>3750</v>
      </c>
      <c r="L748" s="5">
        <f t="shared" si="21"/>
        <v>937.5</v>
      </c>
      <c r="M748" s="6">
        <v>0.25</v>
      </c>
      <c r="N748">
        <f t="shared" si="28"/>
        <v>2021</v>
      </c>
      <c r="O748">
        <f t="shared" si="29"/>
        <v>5</v>
      </c>
      <c r="P748" s="49" t="str">
        <f>TEXT(DATE(Table1[[#This Row],[Year]],Table1[[#This Row],[Month]],1),"mmm")</f>
        <v>May</v>
      </c>
    </row>
    <row r="749" spans="1:16" ht="15.75" customHeight="1">
      <c r="A749" s="2" t="s">
        <v>12</v>
      </c>
      <c r="B749" s="2">
        <v>1185732</v>
      </c>
      <c r="C749" s="3">
        <v>44324</v>
      </c>
      <c r="D749" s="2" t="s">
        <v>43</v>
      </c>
      <c r="E749" s="2" t="s">
        <v>44</v>
      </c>
      <c r="F749" s="2" t="s">
        <v>45</v>
      </c>
      <c r="G749" s="2" t="s">
        <v>18</v>
      </c>
      <c r="H749" s="44">
        <v>0.5</v>
      </c>
      <c r="I749" s="44">
        <f>ROUND(Table1[[#This Row],[Price per Unit]],2)</f>
        <v>0.5</v>
      </c>
      <c r="J749" s="4">
        <v>7000</v>
      </c>
      <c r="K749" s="5">
        <f t="shared" si="20"/>
        <v>3500</v>
      </c>
      <c r="L749" s="5">
        <f t="shared" si="21"/>
        <v>1050</v>
      </c>
      <c r="M749" s="6">
        <v>0.3</v>
      </c>
      <c r="N749">
        <f t="shared" si="28"/>
        <v>2021</v>
      </c>
      <c r="O749">
        <f t="shared" si="29"/>
        <v>5</v>
      </c>
      <c r="P749" s="49" t="str">
        <f>TEXT(DATE(Table1[[#This Row],[Year]],Table1[[#This Row],[Month]],1),"mmm")</f>
        <v>May</v>
      </c>
    </row>
    <row r="750" spans="1:16" ht="15.75" customHeight="1">
      <c r="A750" s="2" t="s">
        <v>12</v>
      </c>
      <c r="B750" s="2">
        <v>1185732</v>
      </c>
      <c r="C750" s="3">
        <v>44324</v>
      </c>
      <c r="D750" s="2" t="s">
        <v>43</v>
      </c>
      <c r="E750" s="2" t="s">
        <v>44</v>
      </c>
      <c r="F750" s="2" t="s">
        <v>45</v>
      </c>
      <c r="G750" s="2" t="s">
        <v>19</v>
      </c>
      <c r="H750" s="44">
        <v>0.6</v>
      </c>
      <c r="I750" s="44">
        <f>ROUND(Table1[[#This Row],[Price per Unit]],2)</f>
        <v>0.6</v>
      </c>
      <c r="J750" s="4">
        <v>7250</v>
      </c>
      <c r="K750" s="5">
        <f t="shared" si="20"/>
        <v>4350</v>
      </c>
      <c r="L750" s="5">
        <f t="shared" si="21"/>
        <v>1522.5</v>
      </c>
      <c r="M750" s="6">
        <v>0.35</v>
      </c>
      <c r="N750">
        <f t="shared" si="28"/>
        <v>2021</v>
      </c>
      <c r="O750">
        <f t="shared" si="29"/>
        <v>5</v>
      </c>
      <c r="P750" s="49" t="str">
        <f>TEXT(DATE(Table1[[#This Row],[Year]],Table1[[#This Row],[Month]],1),"mmm")</f>
        <v>May</v>
      </c>
    </row>
    <row r="751" spans="1:16" ht="15.75" customHeight="1">
      <c r="A751" s="2" t="s">
        <v>12</v>
      </c>
      <c r="B751" s="2">
        <v>1185732</v>
      </c>
      <c r="C751" s="3">
        <v>44324</v>
      </c>
      <c r="D751" s="2" t="s">
        <v>43</v>
      </c>
      <c r="E751" s="2" t="s">
        <v>44</v>
      </c>
      <c r="F751" s="2" t="s">
        <v>45</v>
      </c>
      <c r="G751" s="2" t="s">
        <v>20</v>
      </c>
      <c r="H751" s="44">
        <v>0.65</v>
      </c>
      <c r="I751" s="44">
        <f>ROUND(Table1[[#This Row],[Price per Unit]],2)</f>
        <v>0.65</v>
      </c>
      <c r="J751" s="4">
        <v>8250</v>
      </c>
      <c r="K751" s="5">
        <f t="shared" si="20"/>
        <v>5362.5</v>
      </c>
      <c r="L751" s="5">
        <f t="shared" si="21"/>
        <v>2681.25</v>
      </c>
      <c r="M751" s="6">
        <v>0.5</v>
      </c>
      <c r="N751">
        <f t="shared" si="28"/>
        <v>2021</v>
      </c>
      <c r="O751">
        <f t="shared" si="29"/>
        <v>5</v>
      </c>
      <c r="P751" s="49" t="str">
        <f>TEXT(DATE(Table1[[#This Row],[Year]],Table1[[#This Row],[Month]],1),"mmm")</f>
        <v>May</v>
      </c>
    </row>
    <row r="752" spans="1:16" ht="15.75" customHeight="1">
      <c r="A752" s="2" t="s">
        <v>12</v>
      </c>
      <c r="B752" s="2">
        <v>1185732</v>
      </c>
      <c r="C752" s="3">
        <v>44357</v>
      </c>
      <c r="D752" s="2" t="s">
        <v>43</v>
      </c>
      <c r="E752" s="2" t="s">
        <v>44</v>
      </c>
      <c r="F752" s="2" t="s">
        <v>45</v>
      </c>
      <c r="G752" s="2" t="s">
        <v>15</v>
      </c>
      <c r="H752" s="44">
        <v>0.6</v>
      </c>
      <c r="I752" s="44">
        <f>ROUND(Table1[[#This Row],[Price per Unit]],2)</f>
        <v>0.6</v>
      </c>
      <c r="J752" s="4">
        <v>10750</v>
      </c>
      <c r="K752" s="5">
        <f t="shared" si="20"/>
        <v>6450</v>
      </c>
      <c r="L752" s="5">
        <f t="shared" si="21"/>
        <v>2902.5</v>
      </c>
      <c r="M752" s="6">
        <v>0.45</v>
      </c>
      <c r="N752">
        <f t="shared" si="28"/>
        <v>2021</v>
      </c>
      <c r="O752">
        <f t="shared" si="29"/>
        <v>6</v>
      </c>
      <c r="P752" s="49" t="str">
        <f>TEXT(DATE(Table1[[#This Row],[Year]],Table1[[#This Row],[Month]],1),"mmm")</f>
        <v>Jun</v>
      </c>
    </row>
    <row r="753" spans="1:16" ht="15.75" customHeight="1">
      <c r="A753" s="2" t="s">
        <v>12</v>
      </c>
      <c r="B753" s="2">
        <v>1185732</v>
      </c>
      <c r="C753" s="3">
        <v>44357</v>
      </c>
      <c r="D753" s="2" t="s">
        <v>43</v>
      </c>
      <c r="E753" s="2" t="s">
        <v>44</v>
      </c>
      <c r="F753" s="2" t="s">
        <v>45</v>
      </c>
      <c r="G753" s="2" t="s">
        <v>16</v>
      </c>
      <c r="H753" s="44">
        <v>0.55000000000000004</v>
      </c>
      <c r="I753" s="44">
        <f>ROUND(Table1[[#This Row],[Price per Unit]],2)</f>
        <v>0.55000000000000004</v>
      </c>
      <c r="J753" s="4">
        <v>8250</v>
      </c>
      <c r="K753" s="5">
        <f t="shared" si="20"/>
        <v>4537.5</v>
      </c>
      <c r="L753" s="5">
        <f t="shared" si="21"/>
        <v>1588.125</v>
      </c>
      <c r="M753" s="6">
        <v>0.35</v>
      </c>
      <c r="N753">
        <f t="shared" si="28"/>
        <v>2021</v>
      </c>
      <c r="O753">
        <f t="shared" si="29"/>
        <v>6</v>
      </c>
      <c r="P753" s="49" t="str">
        <f>TEXT(DATE(Table1[[#This Row],[Year]],Table1[[#This Row],[Month]],1),"mmm")</f>
        <v>Jun</v>
      </c>
    </row>
    <row r="754" spans="1:16" ht="15.75" customHeight="1">
      <c r="A754" s="2" t="s">
        <v>12</v>
      </c>
      <c r="B754" s="2">
        <v>1185732</v>
      </c>
      <c r="C754" s="3">
        <v>44357</v>
      </c>
      <c r="D754" s="2" t="s">
        <v>43</v>
      </c>
      <c r="E754" s="2" t="s">
        <v>44</v>
      </c>
      <c r="F754" s="2" t="s">
        <v>45</v>
      </c>
      <c r="G754" s="2" t="s">
        <v>17</v>
      </c>
      <c r="H754" s="44">
        <v>0.5</v>
      </c>
      <c r="I754" s="44">
        <f>ROUND(Table1[[#This Row],[Price per Unit]],2)</f>
        <v>0.5</v>
      </c>
      <c r="J754" s="4">
        <v>8000</v>
      </c>
      <c r="K754" s="5">
        <f t="shared" si="20"/>
        <v>4000</v>
      </c>
      <c r="L754" s="5">
        <f t="shared" si="21"/>
        <v>1000</v>
      </c>
      <c r="M754" s="6">
        <v>0.25</v>
      </c>
      <c r="N754">
        <f t="shared" si="28"/>
        <v>2021</v>
      </c>
      <c r="O754">
        <f t="shared" si="29"/>
        <v>6</v>
      </c>
      <c r="P754" s="49" t="str">
        <f>TEXT(DATE(Table1[[#This Row],[Year]],Table1[[#This Row],[Month]],1),"mmm")</f>
        <v>Jun</v>
      </c>
    </row>
    <row r="755" spans="1:16" ht="15.75" customHeight="1">
      <c r="A755" s="2" t="s">
        <v>12</v>
      </c>
      <c r="B755" s="2">
        <v>1185732</v>
      </c>
      <c r="C755" s="3">
        <v>44357</v>
      </c>
      <c r="D755" s="2" t="s">
        <v>43</v>
      </c>
      <c r="E755" s="2" t="s">
        <v>44</v>
      </c>
      <c r="F755" s="2" t="s">
        <v>45</v>
      </c>
      <c r="G755" s="2" t="s">
        <v>18</v>
      </c>
      <c r="H755" s="44">
        <v>0.5</v>
      </c>
      <c r="I755" s="44">
        <f>ROUND(Table1[[#This Row],[Price per Unit]],2)</f>
        <v>0.5</v>
      </c>
      <c r="J755" s="4">
        <v>7750</v>
      </c>
      <c r="K755" s="5">
        <f t="shared" si="20"/>
        <v>3875</v>
      </c>
      <c r="L755" s="5">
        <f t="shared" si="21"/>
        <v>1162.5</v>
      </c>
      <c r="M755" s="6">
        <v>0.3</v>
      </c>
      <c r="N755">
        <f t="shared" si="28"/>
        <v>2021</v>
      </c>
      <c r="O755">
        <f t="shared" si="29"/>
        <v>6</v>
      </c>
      <c r="P755" s="49" t="str">
        <f>TEXT(DATE(Table1[[#This Row],[Year]],Table1[[#This Row],[Month]],1),"mmm")</f>
        <v>Jun</v>
      </c>
    </row>
    <row r="756" spans="1:16" ht="15.75" customHeight="1">
      <c r="A756" s="2" t="s">
        <v>12</v>
      </c>
      <c r="B756" s="2">
        <v>1185732</v>
      </c>
      <c r="C756" s="3">
        <v>44357</v>
      </c>
      <c r="D756" s="2" t="s">
        <v>43</v>
      </c>
      <c r="E756" s="2" t="s">
        <v>44</v>
      </c>
      <c r="F756" s="2" t="s">
        <v>45</v>
      </c>
      <c r="G756" s="2" t="s">
        <v>19</v>
      </c>
      <c r="H756" s="44">
        <v>0.65</v>
      </c>
      <c r="I756" s="44">
        <f>ROUND(Table1[[#This Row],[Price per Unit]],2)</f>
        <v>0.65</v>
      </c>
      <c r="J756" s="4">
        <v>7750</v>
      </c>
      <c r="K756" s="5">
        <f t="shared" si="20"/>
        <v>5037.5</v>
      </c>
      <c r="L756" s="5">
        <f t="shared" si="21"/>
        <v>1763.125</v>
      </c>
      <c r="M756" s="6">
        <v>0.35</v>
      </c>
      <c r="N756">
        <f t="shared" si="28"/>
        <v>2021</v>
      </c>
      <c r="O756">
        <f t="shared" si="29"/>
        <v>6</v>
      </c>
      <c r="P756" s="49" t="str">
        <f>TEXT(DATE(Table1[[#This Row],[Year]],Table1[[#This Row],[Month]],1),"mmm")</f>
        <v>Jun</v>
      </c>
    </row>
    <row r="757" spans="1:16" ht="15.75" customHeight="1">
      <c r="A757" s="2" t="s">
        <v>12</v>
      </c>
      <c r="B757" s="2">
        <v>1185732</v>
      </c>
      <c r="C757" s="3">
        <v>44357</v>
      </c>
      <c r="D757" s="2" t="s">
        <v>43</v>
      </c>
      <c r="E757" s="2" t="s">
        <v>44</v>
      </c>
      <c r="F757" s="2" t="s">
        <v>45</v>
      </c>
      <c r="G757" s="2" t="s">
        <v>20</v>
      </c>
      <c r="H757" s="44">
        <v>0.70000000000000007</v>
      </c>
      <c r="I757" s="44">
        <f>ROUND(Table1[[#This Row],[Price per Unit]],2)</f>
        <v>0.7</v>
      </c>
      <c r="J757" s="4">
        <v>9250</v>
      </c>
      <c r="K757" s="5">
        <f t="shared" si="20"/>
        <v>6475.0000000000009</v>
      </c>
      <c r="L757" s="5">
        <f t="shared" si="21"/>
        <v>3237.5000000000005</v>
      </c>
      <c r="M757" s="6">
        <v>0.5</v>
      </c>
      <c r="N757">
        <f t="shared" si="28"/>
        <v>2021</v>
      </c>
      <c r="O757">
        <f t="shared" si="29"/>
        <v>6</v>
      </c>
      <c r="P757" s="49" t="str">
        <f>TEXT(DATE(Table1[[#This Row],[Year]],Table1[[#This Row],[Month]],1),"mmm")</f>
        <v>Jun</v>
      </c>
    </row>
    <row r="758" spans="1:16" ht="15.75" customHeight="1">
      <c r="A758" s="2" t="s">
        <v>12</v>
      </c>
      <c r="B758" s="2">
        <v>1185732</v>
      </c>
      <c r="C758" s="3">
        <v>44385</v>
      </c>
      <c r="D758" s="2" t="s">
        <v>43</v>
      </c>
      <c r="E758" s="2" t="s">
        <v>44</v>
      </c>
      <c r="F758" s="2" t="s">
        <v>45</v>
      </c>
      <c r="G758" s="2" t="s">
        <v>15</v>
      </c>
      <c r="H758" s="44">
        <v>0.65</v>
      </c>
      <c r="I758" s="44">
        <f>ROUND(Table1[[#This Row],[Price per Unit]],2)</f>
        <v>0.65</v>
      </c>
      <c r="J758" s="4">
        <v>11500</v>
      </c>
      <c r="K758" s="5">
        <f t="shared" si="20"/>
        <v>7475</v>
      </c>
      <c r="L758" s="5">
        <f t="shared" si="21"/>
        <v>3363.75</v>
      </c>
      <c r="M758" s="6">
        <v>0.45</v>
      </c>
      <c r="N758">
        <f t="shared" si="28"/>
        <v>2021</v>
      </c>
      <c r="O758">
        <f t="shared" si="29"/>
        <v>7</v>
      </c>
      <c r="P758" s="49" t="str">
        <f>TEXT(DATE(Table1[[#This Row],[Year]],Table1[[#This Row],[Month]],1),"mmm")</f>
        <v>Jul</v>
      </c>
    </row>
    <row r="759" spans="1:16" ht="15.75" customHeight="1">
      <c r="A759" s="2" t="s">
        <v>12</v>
      </c>
      <c r="B759" s="2">
        <v>1185732</v>
      </c>
      <c r="C759" s="3">
        <v>44385</v>
      </c>
      <c r="D759" s="2" t="s">
        <v>43</v>
      </c>
      <c r="E759" s="2" t="s">
        <v>44</v>
      </c>
      <c r="F759" s="2" t="s">
        <v>45</v>
      </c>
      <c r="G759" s="2" t="s">
        <v>16</v>
      </c>
      <c r="H759" s="44">
        <v>0.60000000000000009</v>
      </c>
      <c r="I759" s="44">
        <f>ROUND(Table1[[#This Row],[Price per Unit]],2)</f>
        <v>0.6</v>
      </c>
      <c r="J759" s="4">
        <v>9000</v>
      </c>
      <c r="K759" s="5">
        <f t="shared" si="20"/>
        <v>5400.0000000000009</v>
      </c>
      <c r="L759" s="5">
        <f t="shared" si="21"/>
        <v>1890.0000000000002</v>
      </c>
      <c r="M759" s="6">
        <v>0.35</v>
      </c>
      <c r="N759">
        <f t="shared" si="28"/>
        <v>2021</v>
      </c>
      <c r="O759">
        <f t="shared" si="29"/>
        <v>7</v>
      </c>
      <c r="P759" s="49" t="str">
        <f>TEXT(DATE(Table1[[#This Row],[Year]],Table1[[#This Row],[Month]],1),"mmm")</f>
        <v>Jul</v>
      </c>
    </row>
    <row r="760" spans="1:16" ht="15.75" customHeight="1">
      <c r="A760" s="2" t="s">
        <v>12</v>
      </c>
      <c r="B760" s="2">
        <v>1185732</v>
      </c>
      <c r="C760" s="3">
        <v>44385</v>
      </c>
      <c r="D760" s="2" t="s">
        <v>43</v>
      </c>
      <c r="E760" s="2" t="s">
        <v>44</v>
      </c>
      <c r="F760" s="2" t="s">
        <v>45</v>
      </c>
      <c r="G760" s="2" t="s">
        <v>17</v>
      </c>
      <c r="H760" s="44">
        <v>0.55000000000000004</v>
      </c>
      <c r="I760" s="44">
        <f>ROUND(Table1[[#This Row],[Price per Unit]],2)</f>
        <v>0.55000000000000004</v>
      </c>
      <c r="J760" s="4">
        <v>8250</v>
      </c>
      <c r="K760" s="5">
        <f t="shared" si="20"/>
        <v>4537.5</v>
      </c>
      <c r="L760" s="5">
        <f t="shared" si="21"/>
        <v>1134.375</v>
      </c>
      <c r="M760" s="6">
        <v>0.25</v>
      </c>
      <c r="N760">
        <f t="shared" si="28"/>
        <v>2021</v>
      </c>
      <c r="O760">
        <f t="shared" si="29"/>
        <v>7</v>
      </c>
      <c r="P760" s="49" t="str">
        <f>TEXT(DATE(Table1[[#This Row],[Year]],Table1[[#This Row],[Month]],1),"mmm")</f>
        <v>Jul</v>
      </c>
    </row>
    <row r="761" spans="1:16" ht="15.75" customHeight="1">
      <c r="A761" s="2" t="s">
        <v>12</v>
      </c>
      <c r="B761" s="2">
        <v>1185732</v>
      </c>
      <c r="C761" s="3">
        <v>44385</v>
      </c>
      <c r="D761" s="2" t="s">
        <v>43</v>
      </c>
      <c r="E761" s="2" t="s">
        <v>44</v>
      </c>
      <c r="F761" s="2" t="s">
        <v>45</v>
      </c>
      <c r="G761" s="2" t="s">
        <v>18</v>
      </c>
      <c r="H761" s="44">
        <v>0.55000000000000004</v>
      </c>
      <c r="I761" s="44">
        <f>ROUND(Table1[[#This Row],[Price per Unit]],2)</f>
        <v>0.55000000000000004</v>
      </c>
      <c r="J761" s="4">
        <v>7750</v>
      </c>
      <c r="K761" s="5">
        <f t="shared" si="20"/>
        <v>4262.5</v>
      </c>
      <c r="L761" s="5">
        <f t="shared" si="21"/>
        <v>1278.75</v>
      </c>
      <c r="M761" s="6">
        <v>0.3</v>
      </c>
      <c r="N761">
        <f t="shared" si="28"/>
        <v>2021</v>
      </c>
      <c r="O761">
        <f t="shared" si="29"/>
        <v>7</v>
      </c>
      <c r="P761" s="49" t="str">
        <f>TEXT(DATE(Table1[[#This Row],[Year]],Table1[[#This Row],[Month]],1),"mmm")</f>
        <v>Jul</v>
      </c>
    </row>
    <row r="762" spans="1:16" ht="15.75" customHeight="1">
      <c r="A762" s="2" t="s">
        <v>12</v>
      </c>
      <c r="B762" s="2">
        <v>1185732</v>
      </c>
      <c r="C762" s="3">
        <v>44385</v>
      </c>
      <c r="D762" s="2" t="s">
        <v>43</v>
      </c>
      <c r="E762" s="2" t="s">
        <v>44</v>
      </c>
      <c r="F762" s="2" t="s">
        <v>45</v>
      </c>
      <c r="G762" s="2" t="s">
        <v>19</v>
      </c>
      <c r="H762" s="44">
        <v>0.65</v>
      </c>
      <c r="I762" s="44">
        <f>ROUND(Table1[[#This Row],[Price per Unit]],2)</f>
        <v>0.65</v>
      </c>
      <c r="J762" s="4">
        <v>8000</v>
      </c>
      <c r="K762" s="5">
        <f t="shared" si="20"/>
        <v>5200</v>
      </c>
      <c r="L762" s="5">
        <f t="shared" si="21"/>
        <v>1819.9999999999998</v>
      </c>
      <c r="M762" s="6">
        <v>0.35</v>
      </c>
      <c r="N762">
        <f t="shared" si="28"/>
        <v>2021</v>
      </c>
      <c r="O762">
        <f t="shared" si="29"/>
        <v>7</v>
      </c>
      <c r="P762" s="49" t="str">
        <f>TEXT(DATE(Table1[[#This Row],[Year]],Table1[[#This Row],[Month]],1),"mmm")</f>
        <v>Jul</v>
      </c>
    </row>
    <row r="763" spans="1:16" ht="15.75" customHeight="1">
      <c r="A763" s="2" t="s">
        <v>12</v>
      </c>
      <c r="B763" s="2">
        <v>1185732</v>
      </c>
      <c r="C763" s="3">
        <v>44385</v>
      </c>
      <c r="D763" s="2" t="s">
        <v>43</v>
      </c>
      <c r="E763" s="2" t="s">
        <v>44</v>
      </c>
      <c r="F763" s="2" t="s">
        <v>45</v>
      </c>
      <c r="G763" s="2" t="s">
        <v>20</v>
      </c>
      <c r="H763" s="44">
        <v>0.70000000000000007</v>
      </c>
      <c r="I763" s="44">
        <f>ROUND(Table1[[#This Row],[Price per Unit]],2)</f>
        <v>0.7</v>
      </c>
      <c r="J763" s="4">
        <v>9750</v>
      </c>
      <c r="K763" s="5">
        <f t="shared" si="20"/>
        <v>6825.0000000000009</v>
      </c>
      <c r="L763" s="5">
        <f t="shared" si="21"/>
        <v>3412.5000000000005</v>
      </c>
      <c r="M763" s="6">
        <v>0.5</v>
      </c>
      <c r="N763">
        <f t="shared" si="28"/>
        <v>2021</v>
      </c>
      <c r="O763">
        <f t="shared" si="29"/>
        <v>7</v>
      </c>
      <c r="P763" s="49" t="str">
        <f>TEXT(DATE(Table1[[#This Row],[Year]],Table1[[#This Row],[Month]],1),"mmm")</f>
        <v>Jul</v>
      </c>
    </row>
    <row r="764" spans="1:16" ht="15.75" customHeight="1">
      <c r="A764" s="2" t="s">
        <v>12</v>
      </c>
      <c r="B764" s="2">
        <v>1185732</v>
      </c>
      <c r="C764" s="3">
        <v>44417</v>
      </c>
      <c r="D764" s="2" t="s">
        <v>43</v>
      </c>
      <c r="E764" s="2" t="s">
        <v>44</v>
      </c>
      <c r="F764" s="2" t="s">
        <v>45</v>
      </c>
      <c r="G764" s="2" t="s">
        <v>15</v>
      </c>
      <c r="H764" s="44">
        <v>0.65</v>
      </c>
      <c r="I764" s="44">
        <f>ROUND(Table1[[#This Row],[Price per Unit]],2)</f>
        <v>0.65</v>
      </c>
      <c r="J764" s="4">
        <v>11250</v>
      </c>
      <c r="K764" s="5">
        <f t="shared" si="20"/>
        <v>7312.5</v>
      </c>
      <c r="L764" s="5">
        <f t="shared" si="21"/>
        <v>3290.625</v>
      </c>
      <c r="M764" s="6">
        <v>0.45</v>
      </c>
      <c r="N764">
        <f t="shared" si="28"/>
        <v>2021</v>
      </c>
      <c r="O764">
        <f t="shared" si="29"/>
        <v>8</v>
      </c>
      <c r="P764" s="49" t="str">
        <f>TEXT(DATE(Table1[[#This Row],[Year]],Table1[[#This Row],[Month]],1),"mmm")</f>
        <v>Aug</v>
      </c>
    </row>
    <row r="765" spans="1:16" ht="15.75" customHeight="1">
      <c r="A765" s="2" t="s">
        <v>12</v>
      </c>
      <c r="B765" s="2">
        <v>1185732</v>
      </c>
      <c r="C765" s="3">
        <v>44417</v>
      </c>
      <c r="D765" s="2" t="s">
        <v>43</v>
      </c>
      <c r="E765" s="2" t="s">
        <v>44</v>
      </c>
      <c r="F765" s="2" t="s">
        <v>45</v>
      </c>
      <c r="G765" s="2" t="s">
        <v>16</v>
      </c>
      <c r="H765" s="44">
        <v>0.60000000000000009</v>
      </c>
      <c r="I765" s="44">
        <f>ROUND(Table1[[#This Row],[Price per Unit]],2)</f>
        <v>0.6</v>
      </c>
      <c r="J765" s="4">
        <v>9000</v>
      </c>
      <c r="K765" s="5">
        <f t="shared" si="20"/>
        <v>5400.0000000000009</v>
      </c>
      <c r="L765" s="5">
        <f t="shared" si="21"/>
        <v>1890.0000000000002</v>
      </c>
      <c r="M765" s="6">
        <v>0.35</v>
      </c>
      <c r="N765">
        <f t="shared" si="28"/>
        <v>2021</v>
      </c>
      <c r="O765">
        <f t="shared" si="29"/>
        <v>8</v>
      </c>
      <c r="P765" s="49" t="str">
        <f>TEXT(DATE(Table1[[#This Row],[Year]],Table1[[#This Row],[Month]],1),"mmm")</f>
        <v>Aug</v>
      </c>
    </row>
    <row r="766" spans="1:16" ht="15.75" customHeight="1">
      <c r="A766" s="2" t="s">
        <v>12</v>
      </c>
      <c r="B766" s="2">
        <v>1185732</v>
      </c>
      <c r="C766" s="3">
        <v>44417</v>
      </c>
      <c r="D766" s="2" t="s">
        <v>43</v>
      </c>
      <c r="E766" s="2" t="s">
        <v>44</v>
      </c>
      <c r="F766" s="2" t="s">
        <v>45</v>
      </c>
      <c r="G766" s="2" t="s">
        <v>17</v>
      </c>
      <c r="H766" s="44">
        <v>0.55000000000000004</v>
      </c>
      <c r="I766" s="44">
        <f>ROUND(Table1[[#This Row],[Price per Unit]],2)</f>
        <v>0.55000000000000004</v>
      </c>
      <c r="J766" s="4">
        <v>8250</v>
      </c>
      <c r="K766" s="5">
        <f t="shared" si="20"/>
        <v>4537.5</v>
      </c>
      <c r="L766" s="5">
        <f t="shared" si="21"/>
        <v>1134.375</v>
      </c>
      <c r="M766" s="6">
        <v>0.25</v>
      </c>
      <c r="N766">
        <f t="shared" si="28"/>
        <v>2021</v>
      </c>
      <c r="O766">
        <f t="shared" si="29"/>
        <v>8</v>
      </c>
      <c r="P766" s="49" t="str">
        <f>TEXT(DATE(Table1[[#This Row],[Year]],Table1[[#This Row],[Month]],1),"mmm")</f>
        <v>Aug</v>
      </c>
    </row>
    <row r="767" spans="1:16" ht="15.75" customHeight="1">
      <c r="A767" s="2" t="s">
        <v>12</v>
      </c>
      <c r="B767" s="2">
        <v>1185732</v>
      </c>
      <c r="C767" s="3">
        <v>44417</v>
      </c>
      <c r="D767" s="2" t="s">
        <v>43</v>
      </c>
      <c r="E767" s="2" t="s">
        <v>44</v>
      </c>
      <c r="F767" s="2" t="s">
        <v>45</v>
      </c>
      <c r="G767" s="2" t="s">
        <v>18</v>
      </c>
      <c r="H767" s="44">
        <v>0.45</v>
      </c>
      <c r="I767" s="44">
        <f>ROUND(Table1[[#This Row],[Price per Unit]],2)</f>
        <v>0.45</v>
      </c>
      <c r="J767" s="4">
        <v>7750</v>
      </c>
      <c r="K767" s="5">
        <f t="shared" ref="K767:K1021" si="30">H767*J767</f>
        <v>3487.5</v>
      </c>
      <c r="L767" s="5">
        <f t="shared" ref="L767:L1021" si="31">K767*M767</f>
        <v>1046.25</v>
      </c>
      <c r="M767" s="6">
        <v>0.3</v>
      </c>
      <c r="N767">
        <f t="shared" si="28"/>
        <v>2021</v>
      </c>
      <c r="O767">
        <f t="shared" si="29"/>
        <v>8</v>
      </c>
      <c r="P767" s="49" t="str">
        <f>TEXT(DATE(Table1[[#This Row],[Year]],Table1[[#This Row],[Month]],1),"mmm")</f>
        <v>Aug</v>
      </c>
    </row>
    <row r="768" spans="1:16" ht="15.75" customHeight="1">
      <c r="A768" s="2" t="s">
        <v>12</v>
      </c>
      <c r="B768" s="2">
        <v>1185732</v>
      </c>
      <c r="C768" s="3">
        <v>44417</v>
      </c>
      <c r="D768" s="2" t="s">
        <v>43</v>
      </c>
      <c r="E768" s="2" t="s">
        <v>44</v>
      </c>
      <c r="F768" s="2" t="s">
        <v>45</v>
      </c>
      <c r="G768" s="2" t="s">
        <v>19</v>
      </c>
      <c r="H768" s="44">
        <v>0.55000000000000004</v>
      </c>
      <c r="I768" s="44">
        <f>ROUND(Table1[[#This Row],[Price per Unit]],2)</f>
        <v>0.55000000000000004</v>
      </c>
      <c r="J768" s="4">
        <v>7500</v>
      </c>
      <c r="K768" s="5">
        <f t="shared" si="30"/>
        <v>4125</v>
      </c>
      <c r="L768" s="5">
        <f t="shared" si="31"/>
        <v>1443.75</v>
      </c>
      <c r="M768" s="6">
        <v>0.35</v>
      </c>
      <c r="N768">
        <f t="shared" si="28"/>
        <v>2021</v>
      </c>
      <c r="O768">
        <f t="shared" si="29"/>
        <v>8</v>
      </c>
      <c r="P768" s="49" t="str">
        <f>TEXT(DATE(Table1[[#This Row],[Year]],Table1[[#This Row],[Month]],1),"mmm")</f>
        <v>Aug</v>
      </c>
    </row>
    <row r="769" spans="1:16" ht="15.75" customHeight="1">
      <c r="A769" s="2" t="s">
        <v>12</v>
      </c>
      <c r="B769" s="2">
        <v>1185732</v>
      </c>
      <c r="C769" s="3">
        <v>44417</v>
      </c>
      <c r="D769" s="2" t="s">
        <v>43</v>
      </c>
      <c r="E769" s="2" t="s">
        <v>44</v>
      </c>
      <c r="F769" s="2" t="s">
        <v>45</v>
      </c>
      <c r="G769" s="2" t="s">
        <v>20</v>
      </c>
      <c r="H769" s="44">
        <v>0.60000000000000009</v>
      </c>
      <c r="I769" s="44">
        <f>ROUND(Table1[[#This Row],[Price per Unit]],2)</f>
        <v>0.6</v>
      </c>
      <c r="J769" s="4">
        <v>9250</v>
      </c>
      <c r="K769" s="5">
        <f t="shared" si="30"/>
        <v>5550.0000000000009</v>
      </c>
      <c r="L769" s="5">
        <f t="shared" si="31"/>
        <v>2775.0000000000005</v>
      </c>
      <c r="M769" s="6">
        <v>0.5</v>
      </c>
      <c r="N769">
        <f t="shared" si="28"/>
        <v>2021</v>
      </c>
      <c r="O769">
        <f t="shared" si="29"/>
        <v>8</v>
      </c>
      <c r="P769" s="49" t="str">
        <f>TEXT(DATE(Table1[[#This Row],[Year]],Table1[[#This Row],[Month]],1),"mmm")</f>
        <v>Aug</v>
      </c>
    </row>
    <row r="770" spans="1:16" ht="15.75" customHeight="1">
      <c r="A770" s="2" t="s">
        <v>12</v>
      </c>
      <c r="B770" s="2">
        <v>1185732</v>
      </c>
      <c r="C770" s="3">
        <v>44447</v>
      </c>
      <c r="D770" s="2" t="s">
        <v>43</v>
      </c>
      <c r="E770" s="2" t="s">
        <v>44</v>
      </c>
      <c r="F770" s="2" t="s">
        <v>45</v>
      </c>
      <c r="G770" s="2" t="s">
        <v>15</v>
      </c>
      <c r="H770" s="44">
        <v>0.55000000000000004</v>
      </c>
      <c r="I770" s="44">
        <f>ROUND(Table1[[#This Row],[Price per Unit]],2)</f>
        <v>0.55000000000000004</v>
      </c>
      <c r="J770" s="4">
        <v>10500</v>
      </c>
      <c r="K770" s="5">
        <f t="shared" si="30"/>
        <v>5775.0000000000009</v>
      </c>
      <c r="L770" s="5">
        <f t="shared" si="31"/>
        <v>2598.7500000000005</v>
      </c>
      <c r="M770" s="6">
        <v>0.45</v>
      </c>
      <c r="N770">
        <f t="shared" si="28"/>
        <v>2021</v>
      </c>
      <c r="O770">
        <f t="shared" si="29"/>
        <v>9</v>
      </c>
      <c r="P770" s="49" t="str">
        <f>TEXT(DATE(Table1[[#This Row],[Year]],Table1[[#This Row],[Month]],1),"mmm")</f>
        <v>Sep</v>
      </c>
    </row>
    <row r="771" spans="1:16" ht="15.75" customHeight="1">
      <c r="A771" s="2" t="s">
        <v>12</v>
      </c>
      <c r="B771" s="2">
        <v>1185732</v>
      </c>
      <c r="C771" s="3">
        <v>44447</v>
      </c>
      <c r="D771" s="2" t="s">
        <v>43</v>
      </c>
      <c r="E771" s="2" t="s">
        <v>44</v>
      </c>
      <c r="F771" s="2" t="s">
        <v>45</v>
      </c>
      <c r="G771" s="2" t="s">
        <v>16</v>
      </c>
      <c r="H771" s="44">
        <v>0.50000000000000011</v>
      </c>
      <c r="I771" s="44">
        <f>ROUND(Table1[[#This Row],[Price per Unit]],2)</f>
        <v>0.5</v>
      </c>
      <c r="J771" s="4">
        <v>8500</v>
      </c>
      <c r="K771" s="5">
        <f t="shared" si="30"/>
        <v>4250.0000000000009</v>
      </c>
      <c r="L771" s="5">
        <f t="shared" si="31"/>
        <v>1487.5000000000002</v>
      </c>
      <c r="M771" s="6">
        <v>0.35</v>
      </c>
      <c r="N771">
        <f t="shared" ref="N771:N834" si="32">YEAR(C771)</f>
        <v>2021</v>
      </c>
      <c r="O771">
        <f t="shared" ref="O771:O834" si="33">MONTH(C771)</f>
        <v>9</v>
      </c>
      <c r="P771" s="49" t="str">
        <f>TEXT(DATE(Table1[[#This Row],[Year]],Table1[[#This Row],[Month]],1),"mmm")</f>
        <v>Sep</v>
      </c>
    </row>
    <row r="772" spans="1:16" ht="15.75" customHeight="1">
      <c r="A772" s="2" t="s">
        <v>12</v>
      </c>
      <c r="B772" s="2">
        <v>1185732</v>
      </c>
      <c r="C772" s="3">
        <v>44447</v>
      </c>
      <c r="D772" s="2" t="s">
        <v>43</v>
      </c>
      <c r="E772" s="2" t="s">
        <v>44</v>
      </c>
      <c r="F772" s="2" t="s">
        <v>45</v>
      </c>
      <c r="G772" s="2" t="s">
        <v>17</v>
      </c>
      <c r="H772" s="44">
        <v>0.45</v>
      </c>
      <c r="I772" s="44">
        <f>ROUND(Table1[[#This Row],[Price per Unit]],2)</f>
        <v>0.45</v>
      </c>
      <c r="J772" s="4">
        <v>7500</v>
      </c>
      <c r="K772" s="5">
        <f t="shared" si="30"/>
        <v>3375</v>
      </c>
      <c r="L772" s="5">
        <f t="shared" si="31"/>
        <v>843.75</v>
      </c>
      <c r="M772" s="6">
        <v>0.25</v>
      </c>
      <c r="N772">
        <f t="shared" si="32"/>
        <v>2021</v>
      </c>
      <c r="O772">
        <f t="shared" si="33"/>
        <v>9</v>
      </c>
      <c r="P772" s="49" t="str">
        <f>TEXT(DATE(Table1[[#This Row],[Year]],Table1[[#This Row],[Month]],1),"mmm")</f>
        <v>Sep</v>
      </c>
    </row>
    <row r="773" spans="1:16" ht="15.75" customHeight="1">
      <c r="A773" s="2" t="s">
        <v>12</v>
      </c>
      <c r="B773" s="2">
        <v>1185732</v>
      </c>
      <c r="C773" s="3">
        <v>44447</v>
      </c>
      <c r="D773" s="2" t="s">
        <v>43</v>
      </c>
      <c r="E773" s="2" t="s">
        <v>44</v>
      </c>
      <c r="F773" s="2" t="s">
        <v>45</v>
      </c>
      <c r="G773" s="2" t="s">
        <v>18</v>
      </c>
      <c r="H773" s="44">
        <v>0.45</v>
      </c>
      <c r="I773" s="44">
        <f>ROUND(Table1[[#This Row],[Price per Unit]],2)</f>
        <v>0.45</v>
      </c>
      <c r="J773" s="4">
        <v>7250</v>
      </c>
      <c r="K773" s="5">
        <f t="shared" si="30"/>
        <v>3262.5</v>
      </c>
      <c r="L773" s="5">
        <f t="shared" si="31"/>
        <v>978.75</v>
      </c>
      <c r="M773" s="6">
        <v>0.3</v>
      </c>
      <c r="N773">
        <f t="shared" si="32"/>
        <v>2021</v>
      </c>
      <c r="O773">
        <f t="shared" si="33"/>
        <v>9</v>
      </c>
      <c r="P773" s="49" t="str">
        <f>TEXT(DATE(Table1[[#This Row],[Year]],Table1[[#This Row],[Month]],1),"mmm")</f>
        <v>Sep</v>
      </c>
    </row>
    <row r="774" spans="1:16" ht="15.75" customHeight="1">
      <c r="A774" s="2" t="s">
        <v>12</v>
      </c>
      <c r="B774" s="2">
        <v>1185732</v>
      </c>
      <c r="C774" s="3">
        <v>44447</v>
      </c>
      <c r="D774" s="2" t="s">
        <v>43</v>
      </c>
      <c r="E774" s="2" t="s">
        <v>44</v>
      </c>
      <c r="F774" s="2" t="s">
        <v>45</v>
      </c>
      <c r="G774" s="2" t="s">
        <v>19</v>
      </c>
      <c r="H774" s="44">
        <v>0.55000000000000004</v>
      </c>
      <c r="I774" s="44">
        <f>ROUND(Table1[[#This Row],[Price per Unit]],2)</f>
        <v>0.55000000000000004</v>
      </c>
      <c r="J774" s="4">
        <v>7250</v>
      </c>
      <c r="K774" s="5">
        <f t="shared" si="30"/>
        <v>3987.5000000000005</v>
      </c>
      <c r="L774" s="5">
        <f t="shared" si="31"/>
        <v>1395.625</v>
      </c>
      <c r="M774" s="6">
        <v>0.35</v>
      </c>
      <c r="N774">
        <f t="shared" si="32"/>
        <v>2021</v>
      </c>
      <c r="O774">
        <f t="shared" si="33"/>
        <v>9</v>
      </c>
      <c r="P774" s="49" t="str">
        <f>TEXT(DATE(Table1[[#This Row],[Year]],Table1[[#This Row],[Month]],1),"mmm")</f>
        <v>Sep</v>
      </c>
    </row>
    <row r="775" spans="1:16" ht="15.75" customHeight="1">
      <c r="A775" s="2" t="s">
        <v>12</v>
      </c>
      <c r="B775" s="2">
        <v>1185732</v>
      </c>
      <c r="C775" s="3">
        <v>44447</v>
      </c>
      <c r="D775" s="2" t="s">
        <v>43</v>
      </c>
      <c r="E775" s="2" t="s">
        <v>44</v>
      </c>
      <c r="F775" s="2" t="s">
        <v>45</v>
      </c>
      <c r="G775" s="2" t="s">
        <v>20</v>
      </c>
      <c r="H775" s="44">
        <v>0.60000000000000009</v>
      </c>
      <c r="I775" s="44">
        <f>ROUND(Table1[[#This Row],[Price per Unit]],2)</f>
        <v>0.6</v>
      </c>
      <c r="J775" s="4">
        <v>8250</v>
      </c>
      <c r="K775" s="5">
        <f t="shared" si="30"/>
        <v>4950.0000000000009</v>
      </c>
      <c r="L775" s="5">
        <f t="shared" si="31"/>
        <v>2475.0000000000005</v>
      </c>
      <c r="M775" s="6">
        <v>0.5</v>
      </c>
      <c r="N775">
        <f t="shared" si="32"/>
        <v>2021</v>
      </c>
      <c r="O775">
        <f t="shared" si="33"/>
        <v>9</v>
      </c>
      <c r="P775" s="49" t="str">
        <f>TEXT(DATE(Table1[[#This Row],[Year]],Table1[[#This Row],[Month]],1),"mmm")</f>
        <v>Sep</v>
      </c>
    </row>
    <row r="776" spans="1:16" ht="15.75" customHeight="1">
      <c r="A776" s="2" t="s">
        <v>12</v>
      </c>
      <c r="B776" s="2">
        <v>1185732</v>
      </c>
      <c r="C776" s="3">
        <v>44479</v>
      </c>
      <c r="D776" s="2" t="s">
        <v>43</v>
      </c>
      <c r="E776" s="2" t="s">
        <v>44</v>
      </c>
      <c r="F776" s="2" t="s">
        <v>45</v>
      </c>
      <c r="G776" s="2" t="s">
        <v>15</v>
      </c>
      <c r="H776" s="44">
        <v>0.60000000000000009</v>
      </c>
      <c r="I776" s="44">
        <f>ROUND(Table1[[#This Row],[Price per Unit]],2)</f>
        <v>0.6</v>
      </c>
      <c r="J776" s="4">
        <v>10000</v>
      </c>
      <c r="K776" s="5">
        <f t="shared" si="30"/>
        <v>6000.0000000000009</v>
      </c>
      <c r="L776" s="5">
        <f t="shared" si="31"/>
        <v>2700.0000000000005</v>
      </c>
      <c r="M776" s="6">
        <v>0.45</v>
      </c>
      <c r="N776">
        <f t="shared" si="32"/>
        <v>2021</v>
      </c>
      <c r="O776">
        <f t="shared" si="33"/>
        <v>10</v>
      </c>
      <c r="P776" s="49" t="str">
        <f>TEXT(DATE(Table1[[#This Row],[Year]],Table1[[#This Row],[Month]],1),"mmm")</f>
        <v>Oct</v>
      </c>
    </row>
    <row r="777" spans="1:16" ht="15.75" customHeight="1">
      <c r="A777" s="2" t="s">
        <v>12</v>
      </c>
      <c r="B777" s="2">
        <v>1185732</v>
      </c>
      <c r="C777" s="3">
        <v>44479</v>
      </c>
      <c r="D777" s="2" t="s">
        <v>43</v>
      </c>
      <c r="E777" s="2" t="s">
        <v>44</v>
      </c>
      <c r="F777" s="2" t="s">
        <v>45</v>
      </c>
      <c r="G777" s="2" t="s">
        <v>16</v>
      </c>
      <c r="H777" s="44">
        <v>0.50000000000000011</v>
      </c>
      <c r="I777" s="44">
        <f>ROUND(Table1[[#This Row],[Price per Unit]],2)</f>
        <v>0.5</v>
      </c>
      <c r="J777" s="4">
        <v>8250</v>
      </c>
      <c r="K777" s="5">
        <f t="shared" si="30"/>
        <v>4125.0000000000009</v>
      </c>
      <c r="L777" s="5">
        <f t="shared" si="31"/>
        <v>1443.7500000000002</v>
      </c>
      <c r="M777" s="6">
        <v>0.35</v>
      </c>
      <c r="N777">
        <f t="shared" si="32"/>
        <v>2021</v>
      </c>
      <c r="O777">
        <f t="shared" si="33"/>
        <v>10</v>
      </c>
      <c r="P777" s="49" t="str">
        <f>TEXT(DATE(Table1[[#This Row],[Year]],Table1[[#This Row],[Month]],1),"mmm")</f>
        <v>Oct</v>
      </c>
    </row>
    <row r="778" spans="1:16" ht="15.75" customHeight="1">
      <c r="A778" s="2" t="s">
        <v>12</v>
      </c>
      <c r="B778" s="2">
        <v>1185732</v>
      </c>
      <c r="C778" s="3">
        <v>44479</v>
      </c>
      <c r="D778" s="2" t="s">
        <v>43</v>
      </c>
      <c r="E778" s="2" t="s">
        <v>44</v>
      </c>
      <c r="F778" s="2" t="s">
        <v>45</v>
      </c>
      <c r="G778" s="2" t="s">
        <v>17</v>
      </c>
      <c r="H778" s="44">
        <v>0.50000000000000011</v>
      </c>
      <c r="I778" s="44">
        <f>ROUND(Table1[[#This Row],[Price per Unit]],2)</f>
        <v>0.5</v>
      </c>
      <c r="J778" s="4">
        <v>7250</v>
      </c>
      <c r="K778" s="5">
        <f t="shared" si="30"/>
        <v>3625.0000000000009</v>
      </c>
      <c r="L778" s="5">
        <f t="shared" si="31"/>
        <v>906.25000000000023</v>
      </c>
      <c r="M778" s="6">
        <v>0.25</v>
      </c>
      <c r="N778">
        <f t="shared" si="32"/>
        <v>2021</v>
      </c>
      <c r="O778">
        <f t="shared" si="33"/>
        <v>10</v>
      </c>
      <c r="P778" s="49" t="str">
        <f>TEXT(DATE(Table1[[#This Row],[Year]],Table1[[#This Row],[Month]],1),"mmm")</f>
        <v>Oct</v>
      </c>
    </row>
    <row r="779" spans="1:16" ht="15.75" customHeight="1">
      <c r="A779" s="2" t="s">
        <v>12</v>
      </c>
      <c r="B779" s="2">
        <v>1185732</v>
      </c>
      <c r="C779" s="3">
        <v>44479</v>
      </c>
      <c r="D779" s="2" t="s">
        <v>43</v>
      </c>
      <c r="E779" s="2" t="s">
        <v>44</v>
      </c>
      <c r="F779" s="2" t="s">
        <v>45</v>
      </c>
      <c r="G779" s="2" t="s">
        <v>18</v>
      </c>
      <c r="H779" s="44">
        <v>0.50000000000000011</v>
      </c>
      <c r="I779" s="44">
        <f>ROUND(Table1[[#This Row],[Price per Unit]],2)</f>
        <v>0.5</v>
      </c>
      <c r="J779" s="4">
        <v>7000</v>
      </c>
      <c r="K779" s="5">
        <f t="shared" si="30"/>
        <v>3500.0000000000009</v>
      </c>
      <c r="L779" s="5">
        <f t="shared" si="31"/>
        <v>1050.0000000000002</v>
      </c>
      <c r="M779" s="6">
        <v>0.3</v>
      </c>
      <c r="N779">
        <f t="shared" si="32"/>
        <v>2021</v>
      </c>
      <c r="O779">
        <f t="shared" si="33"/>
        <v>10</v>
      </c>
      <c r="P779" s="49" t="str">
        <f>TEXT(DATE(Table1[[#This Row],[Year]],Table1[[#This Row],[Month]],1),"mmm")</f>
        <v>Oct</v>
      </c>
    </row>
    <row r="780" spans="1:16" ht="15.75" customHeight="1">
      <c r="A780" s="2" t="s">
        <v>12</v>
      </c>
      <c r="B780" s="2">
        <v>1185732</v>
      </c>
      <c r="C780" s="3">
        <v>44479</v>
      </c>
      <c r="D780" s="2" t="s">
        <v>43</v>
      </c>
      <c r="E780" s="2" t="s">
        <v>44</v>
      </c>
      <c r="F780" s="2" t="s">
        <v>45</v>
      </c>
      <c r="G780" s="2" t="s">
        <v>19</v>
      </c>
      <c r="H780" s="44">
        <v>0.60000000000000009</v>
      </c>
      <c r="I780" s="44">
        <f>ROUND(Table1[[#This Row],[Price per Unit]],2)</f>
        <v>0.6</v>
      </c>
      <c r="J780" s="4">
        <v>7000</v>
      </c>
      <c r="K780" s="5">
        <f t="shared" si="30"/>
        <v>4200.0000000000009</v>
      </c>
      <c r="L780" s="5">
        <f t="shared" si="31"/>
        <v>1470.0000000000002</v>
      </c>
      <c r="M780" s="6">
        <v>0.35</v>
      </c>
      <c r="N780">
        <f t="shared" si="32"/>
        <v>2021</v>
      </c>
      <c r="O780">
        <f t="shared" si="33"/>
        <v>10</v>
      </c>
      <c r="P780" s="49" t="str">
        <f>TEXT(DATE(Table1[[#This Row],[Year]],Table1[[#This Row],[Month]],1),"mmm")</f>
        <v>Oct</v>
      </c>
    </row>
    <row r="781" spans="1:16" ht="15.75" customHeight="1">
      <c r="A781" s="2" t="s">
        <v>12</v>
      </c>
      <c r="B781" s="2">
        <v>1185732</v>
      </c>
      <c r="C781" s="3">
        <v>44479</v>
      </c>
      <c r="D781" s="2" t="s">
        <v>43</v>
      </c>
      <c r="E781" s="2" t="s">
        <v>44</v>
      </c>
      <c r="F781" s="2" t="s">
        <v>45</v>
      </c>
      <c r="G781" s="2" t="s">
        <v>20</v>
      </c>
      <c r="H781" s="44">
        <v>0.65</v>
      </c>
      <c r="I781" s="44">
        <f>ROUND(Table1[[#This Row],[Price per Unit]],2)</f>
        <v>0.65</v>
      </c>
      <c r="J781" s="4">
        <v>8250</v>
      </c>
      <c r="K781" s="5">
        <f t="shared" si="30"/>
        <v>5362.5</v>
      </c>
      <c r="L781" s="5">
        <f t="shared" si="31"/>
        <v>2681.25</v>
      </c>
      <c r="M781" s="6">
        <v>0.5</v>
      </c>
      <c r="N781">
        <f t="shared" si="32"/>
        <v>2021</v>
      </c>
      <c r="O781">
        <f t="shared" si="33"/>
        <v>10</v>
      </c>
      <c r="P781" s="49" t="str">
        <f>TEXT(DATE(Table1[[#This Row],[Year]],Table1[[#This Row],[Month]],1),"mmm")</f>
        <v>Oct</v>
      </c>
    </row>
    <row r="782" spans="1:16" ht="15.75" customHeight="1">
      <c r="A782" s="2" t="s">
        <v>12</v>
      </c>
      <c r="B782" s="2">
        <v>1185732</v>
      </c>
      <c r="C782" s="3">
        <v>44509</v>
      </c>
      <c r="D782" s="2" t="s">
        <v>43</v>
      </c>
      <c r="E782" s="2" t="s">
        <v>44</v>
      </c>
      <c r="F782" s="2" t="s">
        <v>45</v>
      </c>
      <c r="G782" s="2" t="s">
        <v>15</v>
      </c>
      <c r="H782" s="44">
        <v>0.60000000000000009</v>
      </c>
      <c r="I782" s="44">
        <f>ROUND(Table1[[#This Row],[Price per Unit]],2)</f>
        <v>0.6</v>
      </c>
      <c r="J782" s="4">
        <v>9750</v>
      </c>
      <c r="K782" s="5">
        <f t="shared" si="30"/>
        <v>5850.0000000000009</v>
      </c>
      <c r="L782" s="5">
        <f t="shared" si="31"/>
        <v>2632.5000000000005</v>
      </c>
      <c r="M782" s="6">
        <v>0.45</v>
      </c>
      <c r="N782">
        <f t="shared" si="32"/>
        <v>2021</v>
      </c>
      <c r="O782">
        <f t="shared" si="33"/>
        <v>11</v>
      </c>
      <c r="P782" s="49" t="str">
        <f>TEXT(DATE(Table1[[#This Row],[Year]],Table1[[#This Row],[Month]],1),"mmm")</f>
        <v>Nov</v>
      </c>
    </row>
    <row r="783" spans="1:16" ht="15.75" customHeight="1">
      <c r="A783" s="2" t="s">
        <v>12</v>
      </c>
      <c r="B783" s="2">
        <v>1185732</v>
      </c>
      <c r="C783" s="3">
        <v>44509</v>
      </c>
      <c r="D783" s="2" t="s">
        <v>43</v>
      </c>
      <c r="E783" s="2" t="s">
        <v>44</v>
      </c>
      <c r="F783" s="2" t="s">
        <v>45</v>
      </c>
      <c r="G783" s="2" t="s">
        <v>16</v>
      </c>
      <c r="H783" s="44">
        <v>0.50000000000000011</v>
      </c>
      <c r="I783" s="44">
        <f>ROUND(Table1[[#This Row],[Price per Unit]],2)</f>
        <v>0.5</v>
      </c>
      <c r="J783" s="4">
        <v>8000</v>
      </c>
      <c r="K783" s="5">
        <f t="shared" si="30"/>
        <v>4000.0000000000009</v>
      </c>
      <c r="L783" s="5">
        <f t="shared" si="31"/>
        <v>1400.0000000000002</v>
      </c>
      <c r="M783" s="6">
        <v>0.35</v>
      </c>
      <c r="N783">
        <f t="shared" si="32"/>
        <v>2021</v>
      </c>
      <c r="O783">
        <f t="shared" si="33"/>
        <v>11</v>
      </c>
      <c r="P783" s="49" t="str">
        <f>TEXT(DATE(Table1[[#This Row],[Year]],Table1[[#This Row],[Month]],1),"mmm")</f>
        <v>Nov</v>
      </c>
    </row>
    <row r="784" spans="1:16" ht="15.75" customHeight="1">
      <c r="A784" s="2" t="s">
        <v>12</v>
      </c>
      <c r="B784" s="2">
        <v>1185732</v>
      </c>
      <c r="C784" s="3">
        <v>44509</v>
      </c>
      <c r="D784" s="2" t="s">
        <v>43</v>
      </c>
      <c r="E784" s="2" t="s">
        <v>44</v>
      </c>
      <c r="F784" s="2" t="s">
        <v>45</v>
      </c>
      <c r="G784" s="2" t="s">
        <v>17</v>
      </c>
      <c r="H784" s="44">
        <v>0.50000000000000011</v>
      </c>
      <c r="I784" s="44">
        <f>ROUND(Table1[[#This Row],[Price per Unit]],2)</f>
        <v>0.5</v>
      </c>
      <c r="J784" s="4">
        <v>7450</v>
      </c>
      <c r="K784" s="5">
        <f t="shared" si="30"/>
        <v>3725.0000000000009</v>
      </c>
      <c r="L784" s="5">
        <f t="shared" si="31"/>
        <v>931.25000000000023</v>
      </c>
      <c r="M784" s="6">
        <v>0.25</v>
      </c>
      <c r="N784">
        <f t="shared" si="32"/>
        <v>2021</v>
      </c>
      <c r="O784">
        <f t="shared" si="33"/>
        <v>11</v>
      </c>
      <c r="P784" s="49" t="str">
        <f>TEXT(DATE(Table1[[#This Row],[Year]],Table1[[#This Row],[Month]],1),"mmm")</f>
        <v>Nov</v>
      </c>
    </row>
    <row r="785" spans="1:16" ht="15.75" customHeight="1">
      <c r="A785" s="2" t="s">
        <v>12</v>
      </c>
      <c r="B785" s="2">
        <v>1185732</v>
      </c>
      <c r="C785" s="3">
        <v>44509</v>
      </c>
      <c r="D785" s="2" t="s">
        <v>43</v>
      </c>
      <c r="E785" s="2" t="s">
        <v>44</v>
      </c>
      <c r="F785" s="2" t="s">
        <v>45</v>
      </c>
      <c r="G785" s="2" t="s">
        <v>18</v>
      </c>
      <c r="H785" s="44">
        <v>0.50000000000000011</v>
      </c>
      <c r="I785" s="44">
        <f>ROUND(Table1[[#This Row],[Price per Unit]],2)</f>
        <v>0.5</v>
      </c>
      <c r="J785" s="4">
        <v>7750</v>
      </c>
      <c r="K785" s="5">
        <f t="shared" si="30"/>
        <v>3875.0000000000009</v>
      </c>
      <c r="L785" s="5">
        <f t="shared" si="31"/>
        <v>1162.5000000000002</v>
      </c>
      <c r="M785" s="6">
        <v>0.3</v>
      </c>
      <c r="N785">
        <f t="shared" si="32"/>
        <v>2021</v>
      </c>
      <c r="O785">
        <f t="shared" si="33"/>
        <v>11</v>
      </c>
      <c r="P785" s="49" t="str">
        <f>TEXT(DATE(Table1[[#This Row],[Year]],Table1[[#This Row],[Month]],1),"mmm")</f>
        <v>Nov</v>
      </c>
    </row>
    <row r="786" spans="1:16" ht="15.75" customHeight="1">
      <c r="A786" s="2" t="s">
        <v>12</v>
      </c>
      <c r="B786" s="2">
        <v>1185732</v>
      </c>
      <c r="C786" s="3">
        <v>44509</v>
      </c>
      <c r="D786" s="2" t="s">
        <v>43</v>
      </c>
      <c r="E786" s="2" t="s">
        <v>44</v>
      </c>
      <c r="F786" s="2" t="s">
        <v>45</v>
      </c>
      <c r="G786" s="2" t="s">
        <v>19</v>
      </c>
      <c r="H786" s="44">
        <v>0.65</v>
      </c>
      <c r="I786" s="44">
        <f>ROUND(Table1[[#This Row],[Price per Unit]],2)</f>
        <v>0.65</v>
      </c>
      <c r="J786" s="4">
        <v>7500</v>
      </c>
      <c r="K786" s="5">
        <f t="shared" si="30"/>
        <v>4875</v>
      </c>
      <c r="L786" s="5">
        <f t="shared" si="31"/>
        <v>1706.25</v>
      </c>
      <c r="M786" s="6">
        <v>0.35</v>
      </c>
      <c r="N786">
        <f t="shared" si="32"/>
        <v>2021</v>
      </c>
      <c r="O786">
        <f t="shared" si="33"/>
        <v>11</v>
      </c>
      <c r="P786" s="49" t="str">
        <f>TEXT(DATE(Table1[[#This Row],[Year]],Table1[[#This Row],[Month]],1),"mmm")</f>
        <v>Nov</v>
      </c>
    </row>
    <row r="787" spans="1:16" ht="15.75" customHeight="1">
      <c r="A787" s="2" t="s">
        <v>12</v>
      </c>
      <c r="B787" s="2">
        <v>1185732</v>
      </c>
      <c r="C787" s="3">
        <v>44509</v>
      </c>
      <c r="D787" s="2" t="s">
        <v>43</v>
      </c>
      <c r="E787" s="2" t="s">
        <v>44</v>
      </c>
      <c r="F787" s="2" t="s">
        <v>45</v>
      </c>
      <c r="G787" s="2" t="s">
        <v>20</v>
      </c>
      <c r="H787" s="44">
        <v>0.7</v>
      </c>
      <c r="I787" s="44">
        <f>ROUND(Table1[[#This Row],[Price per Unit]],2)</f>
        <v>0.7</v>
      </c>
      <c r="J787" s="4">
        <v>8500</v>
      </c>
      <c r="K787" s="5">
        <f t="shared" si="30"/>
        <v>5950</v>
      </c>
      <c r="L787" s="5">
        <f t="shared" si="31"/>
        <v>2975</v>
      </c>
      <c r="M787" s="6">
        <v>0.5</v>
      </c>
      <c r="N787">
        <f t="shared" si="32"/>
        <v>2021</v>
      </c>
      <c r="O787">
        <f t="shared" si="33"/>
        <v>11</v>
      </c>
      <c r="P787" s="49" t="str">
        <f>TEXT(DATE(Table1[[#This Row],[Year]],Table1[[#This Row],[Month]],1),"mmm")</f>
        <v>Nov</v>
      </c>
    </row>
    <row r="788" spans="1:16" ht="15.75" customHeight="1">
      <c r="A788" s="2" t="s">
        <v>12</v>
      </c>
      <c r="B788" s="2">
        <v>1185732</v>
      </c>
      <c r="C788" s="3">
        <v>44538</v>
      </c>
      <c r="D788" s="2" t="s">
        <v>43</v>
      </c>
      <c r="E788" s="2" t="s">
        <v>44</v>
      </c>
      <c r="F788" s="2" t="s">
        <v>45</v>
      </c>
      <c r="G788" s="2" t="s">
        <v>15</v>
      </c>
      <c r="H788" s="44">
        <v>0.65</v>
      </c>
      <c r="I788" s="44">
        <f>ROUND(Table1[[#This Row],[Price per Unit]],2)</f>
        <v>0.65</v>
      </c>
      <c r="J788" s="4">
        <v>10750</v>
      </c>
      <c r="K788" s="5">
        <f t="shared" si="30"/>
        <v>6987.5</v>
      </c>
      <c r="L788" s="5">
        <f t="shared" si="31"/>
        <v>3144.375</v>
      </c>
      <c r="M788" s="6">
        <v>0.45</v>
      </c>
      <c r="N788">
        <f t="shared" si="32"/>
        <v>2021</v>
      </c>
      <c r="O788">
        <f t="shared" si="33"/>
        <v>12</v>
      </c>
      <c r="P788" s="49" t="str">
        <f>TEXT(DATE(Table1[[#This Row],[Year]],Table1[[#This Row],[Month]],1),"mmm")</f>
        <v>Dec</v>
      </c>
    </row>
    <row r="789" spans="1:16" ht="15.75" customHeight="1">
      <c r="A789" s="2" t="s">
        <v>12</v>
      </c>
      <c r="B789" s="2">
        <v>1185732</v>
      </c>
      <c r="C789" s="3">
        <v>44538</v>
      </c>
      <c r="D789" s="2" t="s">
        <v>43</v>
      </c>
      <c r="E789" s="2" t="s">
        <v>44</v>
      </c>
      <c r="F789" s="2" t="s">
        <v>45</v>
      </c>
      <c r="G789" s="2" t="s">
        <v>16</v>
      </c>
      <c r="H789" s="44">
        <v>0.55000000000000004</v>
      </c>
      <c r="I789" s="44">
        <f>ROUND(Table1[[#This Row],[Price per Unit]],2)</f>
        <v>0.55000000000000004</v>
      </c>
      <c r="J789" s="4">
        <v>8750</v>
      </c>
      <c r="K789" s="5">
        <f t="shared" si="30"/>
        <v>4812.5</v>
      </c>
      <c r="L789" s="5">
        <f t="shared" si="31"/>
        <v>1684.375</v>
      </c>
      <c r="M789" s="6">
        <v>0.35</v>
      </c>
      <c r="N789">
        <f t="shared" si="32"/>
        <v>2021</v>
      </c>
      <c r="O789">
        <f t="shared" si="33"/>
        <v>12</v>
      </c>
      <c r="P789" s="49" t="str">
        <f>TEXT(DATE(Table1[[#This Row],[Year]],Table1[[#This Row],[Month]],1),"mmm")</f>
        <v>Dec</v>
      </c>
    </row>
    <row r="790" spans="1:16" ht="15.75" customHeight="1">
      <c r="A790" s="2" t="s">
        <v>12</v>
      </c>
      <c r="B790" s="2">
        <v>1185732</v>
      </c>
      <c r="C790" s="3">
        <v>44538</v>
      </c>
      <c r="D790" s="2" t="s">
        <v>43</v>
      </c>
      <c r="E790" s="2" t="s">
        <v>44</v>
      </c>
      <c r="F790" s="2" t="s">
        <v>45</v>
      </c>
      <c r="G790" s="2" t="s">
        <v>17</v>
      </c>
      <c r="H790" s="44">
        <v>0.55000000000000004</v>
      </c>
      <c r="I790" s="44">
        <f>ROUND(Table1[[#This Row],[Price per Unit]],2)</f>
        <v>0.55000000000000004</v>
      </c>
      <c r="J790" s="4">
        <v>8250</v>
      </c>
      <c r="K790" s="5">
        <f t="shared" si="30"/>
        <v>4537.5</v>
      </c>
      <c r="L790" s="5">
        <f t="shared" si="31"/>
        <v>1134.375</v>
      </c>
      <c r="M790" s="6">
        <v>0.25</v>
      </c>
      <c r="N790">
        <f t="shared" si="32"/>
        <v>2021</v>
      </c>
      <c r="O790">
        <f t="shared" si="33"/>
        <v>12</v>
      </c>
      <c r="P790" s="49" t="str">
        <f>TEXT(DATE(Table1[[#This Row],[Year]],Table1[[#This Row],[Month]],1),"mmm")</f>
        <v>Dec</v>
      </c>
    </row>
    <row r="791" spans="1:16" ht="15.75" customHeight="1">
      <c r="A791" s="2" t="s">
        <v>12</v>
      </c>
      <c r="B791" s="2">
        <v>1185732</v>
      </c>
      <c r="C791" s="3">
        <v>44538</v>
      </c>
      <c r="D791" s="2" t="s">
        <v>43</v>
      </c>
      <c r="E791" s="2" t="s">
        <v>44</v>
      </c>
      <c r="F791" s="2" t="s">
        <v>45</v>
      </c>
      <c r="G791" s="2" t="s">
        <v>18</v>
      </c>
      <c r="H791" s="44">
        <v>0.55000000000000004</v>
      </c>
      <c r="I791" s="44">
        <f>ROUND(Table1[[#This Row],[Price per Unit]],2)</f>
        <v>0.55000000000000004</v>
      </c>
      <c r="J791" s="4">
        <v>7750</v>
      </c>
      <c r="K791" s="5">
        <f t="shared" si="30"/>
        <v>4262.5</v>
      </c>
      <c r="L791" s="5">
        <f t="shared" si="31"/>
        <v>1278.75</v>
      </c>
      <c r="M791" s="6">
        <v>0.3</v>
      </c>
      <c r="N791">
        <f t="shared" si="32"/>
        <v>2021</v>
      </c>
      <c r="O791">
        <f t="shared" si="33"/>
        <v>12</v>
      </c>
      <c r="P791" s="49" t="str">
        <f>TEXT(DATE(Table1[[#This Row],[Year]],Table1[[#This Row],[Month]],1),"mmm")</f>
        <v>Dec</v>
      </c>
    </row>
    <row r="792" spans="1:16" ht="15.75" customHeight="1">
      <c r="A792" s="2" t="s">
        <v>12</v>
      </c>
      <c r="B792" s="2">
        <v>1185732</v>
      </c>
      <c r="C792" s="3">
        <v>44538</v>
      </c>
      <c r="D792" s="2" t="s">
        <v>43</v>
      </c>
      <c r="E792" s="2" t="s">
        <v>44</v>
      </c>
      <c r="F792" s="2" t="s">
        <v>45</v>
      </c>
      <c r="G792" s="2" t="s">
        <v>19</v>
      </c>
      <c r="H792" s="44">
        <v>0.65</v>
      </c>
      <c r="I792" s="44">
        <f>ROUND(Table1[[#This Row],[Price per Unit]],2)</f>
        <v>0.65</v>
      </c>
      <c r="J792" s="4">
        <v>7750</v>
      </c>
      <c r="K792" s="5">
        <f t="shared" si="30"/>
        <v>5037.5</v>
      </c>
      <c r="L792" s="5">
        <f t="shared" si="31"/>
        <v>1763.125</v>
      </c>
      <c r="M792" s="6">
        <v>0.35</v>
      </c>
      <c r="N792">
        <f t="shared" si="32"/>
        <v>2021</v>
      </c>
      <c r="O792">
        <f t="shared" si="33"/>
        <v>12</v>
      </c>
      <c r="P792" s="49" t="str">
        <f>TEXT(DATE(Table1[[#This Row],[Year]],Table1[[#This Row],[Month]],1),"mmm")</f>
        <v>Dec</v>
      </c>
    </row>
    <row r="793" spans="1:16" ht="15.75" customHeight="1">
      <c r="A793" s="2" t="s">
        <v>12</v>
      </c>
      <c r="B793" s="2">
        <v>1185732</v>
      </c>
      <c r="C793" s="3">
        <v>44538</v>
      </c>
      <c r="D793" s="2" t="s">
        <v>43</v>
      </c>
      <c r="E793" s="2" t="s">
        <v>44</v>
      </c>
      <c r="F793" s="2" t="s">
        <v>45</v>
      </c>
      <c r="G793" s="2" t="s">
        <v>20</v>
      </c>
      <c r="H793" s="44">
        <v>0.7</v>
      </c>
      <c r="I793" s="44">
        <f>ROUND(Table1[[#This Row],[Price per Unit]],2)</f>
        <v>0.7</v>
      </c>
      <c r="J793" s="4">
        <v>8750</v>
      </c>
      <c r="K793" s="5">
        <f t="shared" si="30"/>
        <v>6125</v>
      </c>
      <c r="L793" s="5">
        <f t="shared" si="31"/>
        <v>3062.5</v>
      </c>
      <c r="M793" s="6">
        <v>0.5</v>
      </c>
      <c r="N793">
        <f t="shared" si="32"/>
        <v>2021</v>
      </c>
      <c r="O793">
        <f t="shared" si="33"/>
        <v>12</v>
      </c>
      <c r="P793" s="49" t="str">
        <f>TEXT(DATE(Table1[[#This Row],[Year]],Table1[[#This Row],[Month]],1),"mmm")</f>
        <v>Dec</v>
      </c>
    </row>
    <row r="794" spans="1:16" ht="15.75" customHeight="1">
      <c r="A794" s="2" t="s">
        <v>12</v>
      </c>
      <c r="B794" s="2">
        <v>1185732</v>
      </c>
      <c r="C794" s="3">
        <v>44209</v>
      </c>
      <c r="D794" s="2" t="s">
        <v>31</v>
      </c>
      <c r="E794" s="2" t="s">
        <v>46</v>
      </c>
      <c r="F794" s="2" t="s">
        <v>47</v>
      </c>
      <c r="G794" s="2" t="s">
        <v>15</v>
      </c>
      <c r="H794" s="44">
        <v>0.35</v>
      </c>
      <c r="I794" s="44">
        <f>ROUND(Table1[[#This Row],[Price per Unit]],2)</f>
        <v>0.35</v>
      </c>
      <c r="J794" s="4">
        <v>4500</v>
      </c>
      <c r="K794" s="5">
        <f t="shared" si="30"/>
        <v>1575</v>
      </c>
      <c r="L794" s="5">
        <f t="shared" si="31"/>
        <v>551.25</v>
      </c>
      <c r="M794" s="6">
        <v>0.35000000000000003</v>
      </c>
      <c r="N794">
        <f t="shared" si="32"/>
        <v>2021</v>
      </c>
      <c r="O794">
        <f t="shared" si="33"/>
        <v>1</v>
      </c>
      <c r="P794" s="49" t="str">
        <f>TEXT(DATE(Table1[[#This Row],[Year]],Table1[[#This Row],[Month]],1),"mmm")</f>
        <v>Jan</v>
      </c>
    </row>
    <row r="795" spans="1:16" ht="15.75" customHeight="1">
      <c r="A795" s="2" t="s">
        <v>12</v>
      </c>
      <c r="B795" s="2">
        <v>1185732</v>
      </c>
      <c r="C795" s="3">
        <v>44209</v>
      </c>
      <c r="D795" s="2" t="s">
        <v>31</v>
      </c>
      <c r="E795" s="2" t="s">
        <v>46</v>
      </c>
      <c r="F795" s="2" t="s">
        <v>47</v>
      </c>
      <c r="G795" s="2" t="s">
        <v>16</v>
      </c>
      <c r="H795" s="44">
        <v>0.35</v>
      </c>
      <c r="I795" s="44">
        <f>ROUND(Table1[[#This Row],[Price per Unit]],2)</f>
        <v>0.35</v>
      </c>
      <c r="J795" s="4">
        <v>2500</v>
      </c>
      <c r="K795" s="5">
        <f t="shared" si="30"/>
        <v>875</v>
      </c>
      <c r="L795" s="5">
        <f t="shared" si="31"/>
        <v>262.5</v>
      </c>
      <c r="M795" s="6">
        <v>0.3</v>
      </c>
      <c r="N795">
        <f t="shared" si="32"/>
        <v>2021</v>
      </c>
      <c r="O795">
        <f t="shared" si="33"/>
        <v>1</v>
      </c>
      <c r="P795" s="49" t="str">
        <f>TEXT(DATE(Table1[[#This Row],[Year]],Table1[[#This Row],[Month]],1),"mmm")</f>
        <v>Jan</v>
      </c>
    </row>
    <row r="796" spans="1:16" ht="15.75" customHeight="1">
      <c r="A796" s="2" t="s">
        <v>12</v>
      </c>
      <c r="B796" s="2">
        <v>1185732</v>
      </c>
      <c r="C796" s="3">
        <v>44209</v>
      </c>
      <c r="D796" s="2" t="s">
        <v>31</v>
      </c>
      <c r="E796" s="2" t="s">
        <v>46</v>
      </c>
      <c r="F796" s="2" t="s">
        <v>47</v>
      </c>
      <c r="G796" s="2" t="s">
        <v>17</v>
      </c>
      <c r="H796" s="44">
        <v>0.25</v>
      </c>
      <c r="I796" s="44">
        <f>ROUND(Table1[[#This Row],[Price per Unit]],2)</f>
        <v>0.25</v>
      </c>
      <c r="J796" s="4">
        <v>2500</v>
      </c>
      <c r="K796" s="5">
        <f t="shared" si="30"/>
        <v>625</v>
      </c>
      <c r="L796" s="5">
        <f t="shared" si="31"/>
        <v>187.5</v>
      </c>
      <c r="M796" s="6">
        <v>0.3</v>
      </c>
      <c r="N796">
        <f t="shared" si="32"/>
        <v>2021</v>
      </c>
      <c r="O796">
        <f t="shared" si="33"/>
        <v>1</v>
      </c>
      <c r="P796" s="49" t="str">
        <f>TEXT(DATE(Table1[[#This Row],[Year]],Table1[[#This Row],[Month]],1),"mmm")</f>
        <v>Jan</v>
      </c>
    </row>
    <row r="797" spans="1:16" ht="15.75" customHeight="1">
      <c r="A797" s="2" t="s">
        <v>12</v>
      </c>
      <c r="B797" s="2">
        <v>1185732</v>
      </c>
      <c r="C797" s="3">
        <v>44209</v>
      </c>
      <c r="D797" s="2" t="s">
        <v>31</v>
      </c>
      <c r="E797" s="2" t="s">
        <v>46</v>
      </c>
      <c r="F797" s="2" t="s">
        <v>47</v>
      </c>
      <c r="G797" s="2" t="s">
        <v>18</v>
      </c>
      <c r="H797" s="44">
        <v>0.30000000000000004</v>
      </c>
      <c r="I797" s="44">
        <f>ROUND(Table1[[#This Row],[Price per Unit]],2)</f>
        <v>0.3</v>
      </c>
      <c r="J797" s="4">
        <v>1000</v>
      </c>
      <c r="K797" s="5">
        <f t="shared" si="30"/>
        <v>300.00000000000006</v>
      </c>
      <c r="L797" s="5">
        <f t="shared" si="31"/>
        <v>105.00000000000003</v>
      </c>
      <c r="M797" s="6">
        <v>0.35000000000000003</v>
      </c>
      <c r="N797">
        <f t="shared" si="32"/>
        <v>2021</v>
      </c>
      <c r="O797">
        <f t="shared" si="33"/>
        <v>1</v>
      </c>
      <c r="P797" s="49" t="str">
        <f>TEXT(DATE(Table1[[#This Row],[Year]],Table1[[#This Row],[Month]],1),"mmm")</f>
        <v>Jan</v>
      </c>
    </row>
    <row r="798" spans="1:16" ht="15.75" customHeight="1">
      <c r="A798" s="2" t="s">
        <v>12</v>
      </c>
      <c r="B798" s="2">
        <v>1185732</v>
      </c>
      <c r="C798" s="3">
        <v>44209</v>
      </c>
      <c r="D798" s="2" t="s">
        <v>31</v>
      </c>
      <c r="E798" s="2" t="s">
        <v>46</v>
      </c>
      <c r="F798" s="2" t="s">
        <v>47</v>
      </c>
      <c r="G798" s="2" t="s">
        <v>19</v>
      </c>
      <c r="H798" s="44">
        <v>0.44999999999999996</v>
      </c>
      <c r="I798" s="44">
        <f>ROUND(Table1[[#This Row],[Price per Unit]],2)</f>
        <v>0.45</v>
      </c>
      <c r="J798" s="4">
        <v>1500</v>
      </c>
      <c r="K798" s="5">
        <f t="shared" si="30"/>
        <v>674.99999999999989</v>
      </c>
      <c r="L798" s="5">
        <f t="shared" si="31"/>
        <v>202.49999999999997</v>
      </c>
      <c r="M798" s="6">
        <v>0.3</v>
      </c>
      <c r="N798">
        <f t="shared" si="32"/>
        <v>2021</v>
      </c>
      <c r="O798">
        <f t="shared" si="33"/>
        <v>1</v>
      </c>
      <c r="P798" s="49" t="str">
        <f>TEXT(DATE(Table1[[#This Row],[Year]],Table1[[#This Row],[Month]],1),"mmm")</f>
        <v>Jan</v>
      </c>
    </row>
    <row r="799" spans="1:16" ht="15.75" customHeight="1">
      <c r="A799" s="2" t="s">
        <v>12</v>
      </c>
      <c r="B799" s="2">
        <v>1185732</v>
      </c>
      <c r="C799" s="3">
        <v>44209</v>
      </c>
      <c r="D799" s="2" t="s">
        <v>31</v>
      </c>
      <c r="E799" s="2" t="s">
        <v>46</v>
      </c>
      <c r="F799" s="2" t="s">
        <v>47</v>
      </c>
      <c r="G799" s="2" t="s">
        <v>20</v>
      </c>
      <c r="H799" s="44">
        <v>0.35</v>
      </c>
      <c r="I799" s="44">
        <f>ROUND(Table1[[#This Row],[Price per Unit]],2)</f>
        <v>0.35</v>
      </c>
      <c r="J799" s="4">
        <v>2500</v>
      </c>
      <c r="K799" s="5">
        <f t="shared" si="30"/>
        <v>875</v>
      </c>
      <c r="L799" s="5">
        <f t="shared" si="31"/>
        <v>393.75</v>
      </c>
      <c r="M799" s="6">
        <v>0.45</v>
      </c>
      <c r="N799">
        <f t="shared" si="32"/>
        <v>2021</v>
      </c>
      <c r="O799">
        <f t="shared" si="33"/>
        <v>1</v>
      </c>
      <c r="P799" s="49" t="str">
        <f>TEXT(DATE(Table1[[#This Row],[Year]],Table1[[#This Row],[Month]],1),"mmm")</f>
        <v>Jan</v>
      </c>
    </row>
    <row r="800" spans="1:16" ht="15.75" customHeight="1">
      <c r="A800" s="2" t="s">
        <v>12</v>
      </c>
      <c r="B800" s="2">
        <v>1185732</v>
      </c>
      <c r="C800" s="3">
        <v>44240</v>
      </c>
      <c r="D800" s="2" t="s">
        <v>31</v>
      </c>
      <c r="E800" s="2" t="s">
        <v>46</v>
      </c>
      <c r="F800" s="2" t="s">
        <v>47</v>
      </c>
      <c r="G800" s="2" t="s">
        <v>15</v>
      </c>
      <c r="H800" s="44">
        <v>0.35</v>
      </c>
      <c r="I800" s="44">
        <f>ROUND(Table1[[#This Row],[Price per Unit]],2)</f>
        <v>0.35</v>
      </c>
      <c r="J800" s="4">
        <v>5000</v>
      </c>
      <c r="K800" s="5">
        <f t="shared" si="30"/>
        <v>1750</v>
      </c>
      <c r="L800" s="5">
        <f t="shared" si="31"/>
        <v>612.50000000000011</v>
      </c>
      <c r="M800" s="6">
        <v>0.35000000000000003</v>
      </c>
      <c r="N800">
        <f t="shared" si="32"/>
        <v>2021</v>
      </c>
      <c r="O800">
        <f t="shared" si="33"/>
        <v>2</v>
      </c>
      <c r="P800" s="49" t="str">
        <f>TEXT(DATE(Table1[[#This Row],[Year]],Table1[[#This Row],[Month]],1),"mmm")</f>
        <v>Feb</v>
      </c>
    </row>
    <row r="801" spans="1:16" ht="15.75" customHeight="1">
      <c r="A801" s="2" t="s">
        <v>12</v>
      </c>
      <c r="B801" s="2">
        <v>1185732</v>
      </c>
      <c r="C801" s="3">
        <v>44240</v>
      </c>
      <c r="D801" s="2" t="s">
        <v>31</v>
      </c>
      <c r="E801" s="2" t="s">
        <v>46</v>
      </c>
      <c r="F801" s="2" t="s">
        <v>47</v>
      </c>
      <c r="G801" s="2" t="s">
        <v>16</v>
      </c>
      <c r="H801" s="44">
        <v>0.35</v>
      </c>
      <c r="I801" s="44">
        <f>ROUND(Table1[[#This Row],[Price per Unit]],2)</f>
        <v>0.35</v>
      </c>
      <c r="J801" s="4">
        <v>1500</v>
      </c>
      <c r="K801" s="5">
        <f t="shared" si="30"/>
        <v>525</v>
      </c>
      <c r="L801" s="5">
        <f t="shared" si="31"/>
        <v>157.5</v>
      </c>
      <c r="M801" s="6">
        <v>0.3</v>
      </c>
      <c r="N801">
        <f t="shared" si="32"/>
        <v>2021</v>
      </c>
      <c r="O801">
        <f t="shared" si="33"/>
        <v>2</v>
      </c>
      <c r="P801" s="49" t="str">
        <f>TEXT(DATE(Table1[[#This Row],[Year]],Table1[[#This Row],[Month]],1),"mmm")</f>
        <v>Feb</v>
      </c>
    </row>
    <row r="802" spans="1:16" ht="15.75" customHeight="1">
      <c r="A802" s="2" t="s">
        <v>12</v>
      </c>
      <c r="B802" s="2">
        <v>1185732</v>
      </c>
      <c r="C802" s="3">
        <v>44240</v>
      </c>
      <c r="D802" s="2" t="s">
        <v>31</v>
      </c>
      <c r="E802" s="2" t="s">
        <v>46</v>
      </c>
      <c r="F802" s="2" t="s">
        <v>47</v>
      </c>
      <c r="G802" s="2" t="s">
        <v>17</v>
      </c>
      <c r="H802" s="44">
        <v>0.25</v>
      </c>
      <c r="I802" s="44">
        <f>ROUND(Table1[[#This Row],[Price per Unit]],2)</f>
        <v>0.25</v>
      </c>
      <c r="J802" s="4">
        <v>2000</v>
      </c>
      <c r="K802" s="5">
        <f t="shared" si="30"/>
        <v>500</v>
      </c>
      <c r="L802" s="5">
        <f t="shared" si="31"/>
        <v>150</v>
      </c>
      <c r="M802" s="6">
        <v>0.3</v>
      </c>
      <c r="N802">
        <f t="shared" si="32"/>
        <v>2021</v>
      </c>
      <c r="O802">
        <f t="shared" si="33"/>
        <v>2</v>
      </c>
      <c r="P802" s="49" t="str">
        <f>TEXT(DATE(Table1[[#This Row],[Year]],Table1[[#This Row],[Month]],1),"mmm")</f>
        <v>Feb</v>
      </c>
    </row>
    <row r="803" spans="1:16" ht="15.75" customHeight="1">
      <c r="A803" s="2" t="s">
        <v>12</v>
      </c>
      <c r="B803" s="2">
        <v>1185732</v>
      </c>
      <c r="C803" s="3">
        <v>44240</v>
      </c>
      <c r="D803" s="2" t="s">
        <v>31</v>
      </c>
      <c r="E803" s="2" t="s">
        <v>46</v>
      </c>
      <c r="F803" s="2" t="s">
        <v>47</v>
      </c>
      <c r="G803" s="2" t="s">
        <v>18</v>
      </c>
      <c r="H803" s="44">
        <v>0.30000000000000004</v>
      </c>
      <c r="I803" s="44">
        <f>ROUND(Table1[[#This Row],[Price per Unit]],2)</f>
        <v>0.3</v>
      </c>
      <c r="J803" s="4">
        <v>750</v>
      </c>
      <c r="K803" s="5">
        <f t="shared" si="30"/>
        <v>225.00000000000003</v>
      </c>
      <c r="L803" s="5">
        <f t="shared" si="31"/>
        <v>78.750000000000014</v>
      </c>
      <c r="M803" s="6">
        <v>0.35000000000000003</v>
      </c>
      <c r="N803">
        <f t="shared" si="32"/>
        <v>2021</v>
      </c>
      <c r="O803">
        <f t="shared" si="33"/>
        <v>2</v>
      </c>
      <c r="P803" s="49" t="str">
        <f>TEXT(DATE(Table1[[#This Row],[Year]],Table1[[#This Row],[Month]],1),"mmm")</f>
        <v>Feb</v>
      </c>
    </row>
    <row r="804" spans="1:16" ht="15.75" customHeight="1">
      <c r="A804" s="2" t="s">
        <v>12</v>
      </c>
      <c r="B804" s="2">
        <v>1185732</v>
      </c>
      <c r="C804" s="3">
        <v>44240</v>
      </c>
      <c r="D804" s="2" t="s">
        <v>31</v>
      </c>
      <c r="E804" s="2" t="s">
        <v>46</v>
      </c>
      <c r="F804" s="2" t="s">
        <v>47</v>
      </c>
      <c r="G804" s="2" t="s">
        <v>19</v>
      </c>
      <c r="H804" s="44">
        <v>0.44999999999999996</v>
      </c>
      <c r="I804" s="44">
        <f>ROUND(Table1[[#This Row],[Price per Unit]],2)</f>
        <v>0.45</v>
      </c>
      <c r="J804" s="4">
        <v>1500</v>
      </c>
      <c r="K804" s="5">
        <f t="shared" si="30"/>
        <v>674.99999999999989</v>
      </c>
      <c r="L804" s="5">
        <f t="shared" si="31"/>
        <v>202.49999999999997</v>
      </c>
      <c r="M804" s="6">
        <v>0.3</v>
      </c>
      <c r="N804">
        <f t="shared" si="32"/>
        <v>2021</v>
      </c>
      <c r="O804">
        <f t="shared" si="33"/>
        <v>2</v>
      </c>
      <c r="P804" s="49" t="str">
        <f>TEXT(DATE(Table1[[#This Row],[Year]],Table1[[#This Row],[Month]],1),"mmm")</f>
        <v>Feb</v>
      </c>
    </row>
    <row r="805" spans="1:16" ht="15.75" customHeight="1">
      <c r="A805" s="2" t="s">
        <v>12</v>
      </c>
      <c r="B805" s="2">
        <v>1185732</v>
      </c>
      <c r="C805" s="3">
        <v>44240</v>
      </c>
      <c r="D805" s="2" t="s">
        <v>31</v>
      </c>
      <c r="E805" s="2" t="s">
        <v>46</v>
      </c>
      <c r="F805" s="2" t="s">
        <v>47</v>
      </c>
      <c r="G805" s="2" t="s">
        <v>20</v>
      </c>
      <c r="H805" s="44">
        <v>0.35</v>
      </c>
      <c r="I805" s="44">
        <f>ROUND(Table1[[#This Row],[Price per Unit]],2)</f>
        <v>0.35</v>
      </c>
      <c r="J805" s="4">
        <v>2250</v>
      </c>
      <c r="K805" s="5">
        <f t="shared" si="30"/>
        <v>787.5</v>
      </c>
      <c r="L805" s="5">
        <f t="shared" si="31"/>
        <v>354.375</v>
      </c>
      <c r="M805" s="6">
        <v>0.45</v>
      </c>
      <c r="N805">
        <f t="shared" si="32"/>
        <v>2021</v>
      </c>
      <c r="O805">
        <f t="shared" si="33"/>
        <v>2</v>
      </c>
      <c r="P805" s="49" t="str">
        <f>TEXT(DATE(Table1[[#This Row],[Year]],Table1[[#This Row],[Month]],1),"mmm")</f>
        <v>Feb</v>
      </c>
    </row>
    <row r="806" spans="1:16" ht="15.75" customHeight="1">
      <c r="A806" s="2" t="s">
        <v>12</v>
      </c>
      <c r="B806" s="2">
        <v>1185732</v>
      </c>
      <c r="C806" s="3">
        <v>44267</v>
      </c>
      <c r="D806" s="2" t="s">
        <v>31</v>
      </c>
      <c r="E806" s="2" t="s">
        <v>46</v>
      </c>
      <c r="F806" s="2" t="s">
        <v>47</v>
      </c>
      <c r="G806" s="2" t="s">
        <v>15</v>
      </c>
      <c r="H806" s="44">
        <v>0.4</v>
      </c>
      <c r="I806" s="44">
        <f>ROUND(Table1[[#This Row],[Price per Unit]],2)</f>
        <v>0.4</v>
      </c>
      <c r="J806" s="4">
        <v>4450</v>
      </c>
      <c r="K806" s="5">
        <f t="shared" si="30"/>
        <v>1780</v>
      </c>
      <c r="L806" s="5">
        <f t="shared" si="31"/>
        <v>623.00000000000011</v>
      </c>
      <c r="M806" s="6">
        <v>0.35000000000000003</v>
      </c>
      <c r="N806">
        <f t="shared" si="32"/>
        <v>2021</v>
      </c>
      <c r="O806">
        <f t="shared" si="33"/>
        <v>3</v>
      </c>
      <c r="P806" s="49" t="str">
        <f>TEXT(DATE(Table1[[#This Row],[Year]],Table1[[#This Row],[Month]],1),"mmm")</f>
        <v>Mar</v>
      </c>
    </row>
    <row r="807" spans="1:16" ht="15.75" customHeight="1">
      <c r="A807" s="2" t="s">
        <v>12</v>
      </c>
      <c r="B807" s="2">
        <v>1185732</v>
      </c>
      <c r="C807" s="3">
        <v>44267</v>
      </c>
      <c r="D807" s="2" t="s">
        <v>31</v>
      </c>
      <c r="E807" s="2" t="s">
        <v>46</v>
      </c>
      <c r="F807" s="2" t="s">
        <v>47</v>
      </c>
      <c r="G807" s="2" t="s">
        <v>16</v>
      </c>
      <c r="H807" s="44">
        <v>0.4</v>
      </c>
      <c r="I807" s="44">
        <f>ROUND(Table1[[#This Row],[Price per Unit]],2)</f>
        <v>0.4</v>
      </c>
      <c r="J807" s="4">
        <v>1250</v>
      </c>
      <c r="K807" s="5">
        <f t="shared" si="30"/>
        <v>500</v>
      </c>
      <c r="L807" s="5">
        <f t="shared" si="31"/>
        <v>150</v>
      </c>
      <c r="M807" s="6">
        <v>0.3</v>
      </c>
      <c r="N807">
        <f t="shared" si="32"/>
        <v>2021</v>
      </c>
      <c r="O807">
        <f t="shared" si="33"/>
        <v>3</v>
      </c>
      <c r="P807" s="49" t="str">
        <f>TEXT(DATE(Table1[[#This Row],[Year]],Table1[[#This Row],[Month]],1),"mmm")</f>
        <v>Mar</v>
      </c>
    </row>
    <row r="808" spans="1:16" ht="15.75" customHeight="1">
      <c r="A808" s="2" t="s">
        <v>12</v>
      </c>
      <c r="B808" s="2">
        <v>1185732</v>
      </c>
      <c r="C808" s="3">
        <v>44267</v>
      </c>
      <c r="D808" s="2" t="s">
        <v>31</v>
      </c>
      <c r="E808" s="2" t="s">
        <v>46</v>
      </c>
      <c r="F808" s="2" t="s">
        <v>47</v>
      </c>
      <c r="G808" s="2" t="s">
        <v>17</v>
      </c>
      <c r="H808" s="44">
        <v>0.30000000000000004</v>
      </c>
      <c r="I808" s="44">
        <f>ROUND(Table1[[#This Row],[Price per Unit]],2)</f>
        <v>0.3</v>
      </c>
      <c r="J808" s="4">
        <v>1750</v>
      </c>
      <c r="K808" s="5">
        <f t="shared" si="30"/>
        <v>525.00000000000011</v>
      </c>
      <c r="L808" s="5">
        <f t="shared" si="31"/>
        <v>157.50000000000003</v>
      </c>
      <c r="M808" s="6">
        <v>0.3</v>
      </c>
      <c r="N808">
        <f t="shared" si="32"/>
        <v>2021</v>
      </c>
      <c r="O808">
        <f t="shared" si="33"/>
        <v>3</v>
      </c>
      <c r="P808" s="49" t="str">
        <f>TEXT(DATE(Table1[[#This Row],[Year]],Table1[[#This Row],[Month]],1),"mmm")</f>
        <v>Mar</v>
      </c>
    </row>
    <row r="809" spans="1:16" ht="15.75" customHeight="1">
      <c r="A809" s="2" t="s">
        <v>12</v>
      </c>
      <c r="B809" s="2">
        <v>1185732</v>
      </c>
      <c r="C809" s="3">
        <v>44267</v>
      </c>
      <c r="D809" s="2" t="s">
        <v>31</v>
      </c>
      <c r="E809" s="2" t="s">
        <v>46</v>
      </c>
      <c r="F809" s="2" t="s">
        <v>47</v>
      </c>
      <c r="G809" s="2" t="s">
        <v>18</v>
      </c>
      <c r="H809" s="44">
        <v>0.35</v>
      </c>
      <c r="I809" s="44">
        <f>ROUND(Table1[[#This Row],[Price per Unit]],2)</f>
        <v>0.35</v>
      </c>
      <c r="J809" s="4">
        <v>250</v>
      </c>
      <c r="K809" s="5">
        <f t="shared" si="30"/>
        <v>87.5</v>
      </c>
      <c r="L809" s="5">
        <f t="shared" si="31"/>
        <v>30.625000000000004</v>
      </c>
      <c r="M809" s="6">
        <v>0.35000000000000003</v>
      </c>
      <c r="N809">
        <f t="shared" si="32"/>
        <v>2021</v>
      </c>
      <c r="O809">
        <f t="shared" si="33"/>
        <v>3</v>
      </c>
      <c r="P809" s="49" t="str">
        <f>TEXT(DATE(Table1[[#This Row],[Year]],Table1[[#This Row],[Month]],1),"mmm")</f>
        <v>Mar</v>
      </c>
    </row>
    <row r="810" spans="1:16" ht="15.75" customHeight="1">
      <c r="A810" s="2" t="s">
        <v>12</v>
      </c>
      <c r="B810" s="2">
        <v>1185732</v>
      </c>
      <c r="C810" s="3">
        <v>44267</v>
      </c>
      <c r="D810" s="2" t="s">
        <v>31</v>
      </c>
      <c r="E810" s="2" t="s">
        <v>46</v>
      </c>
      <c r="F810" s="2" t="s">
        <v>47</v>
      </c>
      <c r="G810" s="2" t="s">
        <v>19</v>
      </c>
      <c r="H810" s="44">
        <v>0.5</v>
      </c>
      <c r="I810" s="44">
        <f>ROUND(Table1[[#This Row],[Price per Unit]],2)</f>
        <v>0.5</v>
      </c>
      <c r="J810" s="4">
        <v>750</v>
      </c>
      <c r="K810" s="5">
        <f t="shared" si="30"/>
        <v>375</v>
      </c>
      <c r="L810" s="5">
        <f t="shared" si="31"/>
        <v>112.5</v>
      </c>
      <c r="M810" s="6">
        <v>0.3</v>
      </c>
      <c r="N810">
        <f t="shared" si="32"/>
        <v>2021</v>
      </c>
      <c r="O810">
        <f t="shared" si="33"/>
        <v>3</v>
      </c>
      <c r="P810" s="49" t="str">
        <f>TEXT(DATE(Table1[[#This Row],[Year]],Table1[[#This Row],[Month]],1),"mmm")</f>
        <v>Mar</v>
      </c>
    </row>
    <row r="811" spans="1:16" ht="15.75" customHeight="1">
      <c r="A811" s="2" t="s">
        <v>12</v>
      </c>
      <c r="B811" s="2">
        <v>1185732</v>
      </c>
      <c r="C811" s="3">
        <v>44267</v>
      </c>
      <c r="D811" s="2" t="s">
        <v>31</v>
      </c>
      <c r="E811" s="2" t="s">
        <v>46</v>
      </c>
      <c r="F811" s="2" t="s">
        <v>47</v>
      </c>
      <c r="G811" s="2" t="s">
        <v>20</v>
      </c>
      <c r="H811" s="44">
        <v>0.4</v>
      </c>
      <c r="I811" s="44">
        <f>ROUND(Table1[[#This Row],[Price per Unit]],2)</f>
        <v>0.4</v>
      </c>
      <c r="J811" s="4">
        <v>1750</v>
      </c>
      <c r="K811" s="5">
        <f t="shared" si="30"/>
        <v>700</v>
      </c>
      <c r="L811" s="5">
        <f t="shared" si="31"/>
        <v>315</v>
      </c>
      <c r="M811" s="6">
        <v>0.45</v>
      </c>
      <c r="N811">
        <f t="shared" si="32"/>
        <v>2021</v>
      </c>
      <c r="O811">
        <f t="shared" si="33"/>
        <v>3</v>
      </c>
      <c r="P811" s="49" t="str">
        <f>TEXT(DATE(Table1[[#This Row],[Year]],Table1[[#This Row],[Month]],1),"mmm")</f>
        <v>Mar</v>
      </c>
    </row>
    <row r="812" spans="1:16" ht="15.75" customHeight="1">
      <c r="A812" s="2" t="s">
        <v>12</v>
      </c>
      <c r="B812" s="2">
        <v>1185732</v>
      </c>
      <c r="C812" s="3">
        <v>44299</v>
      </c>
      <c r="D812" s="2" t="s">
        <v>31</v>
      </c>
      <c r="E812" s="2" t="s">
        <v>46</v>
      </c>
      <c r="F812" s="2" t="s">
        <v>47</v>
      </c>
      <c r="G812" s="2" t="s">
        <v>15</v>
      </c>
      <c r="H812" s="44">
        <v>0.4</v>
      </c>
      <c r="I812" s="44">
        <f>ROUND(Table1[[#This Row],[Price per Unit]],2)</f>
        <v>0.4</v>
      </c>
      <c r="J812" s="4">
        <v>4000</v>
      </c>
      <c r="K812" s="5">
        <f t="shared" si="30"/>
        <v>1600</v>
      </c>
      <c r="L812" s="5">
        <f t="shared" si="31"/>
        <v>560</v>
      </c>
      <c r="M812" s="6">
        <v>0.35000000000000003</v>
      </c>
      <c r="N812">
        <f t="shared" si="32"/>
        <v>2021</v>
      </c>
      <c r="O812">
        <f t="shared" si="33"/>
        <v>4</v>
      </c>
      <c r="P812" s="49" t="str">
        <f>TEXT(DATE(Table1[[#This Row],[Year]],Table1[[#This Row],[Month]],1),"mmm")</f>
        <v>Apr</v>
      </c>
    </row>
    <row r="813" spans="1:16" ht="15.75" customHeight="1">
      <c r="A813" s="2" t="s">
        <v>12</v>
      </c>
      <c r="B813" s="2">
        <v>1185732</v>
      </c>
      <c r="C813" s="3">
        <v>44299</v>
      </c>
      <c r="D813" s="2" t="s">
        <v>31</v>
      </c>
      <c r="E813" s="2" t="s">
        <v>46</v>
      </c>
      <c r="F813" s="2" t="s">
        <v>47</v>
      </c>
      <c r="G813" s="2" t="s">
        <v>16</v>
      </c>
      <c r="H813" s="44">
        <v>0.4</v>
      </c>
      <c r="I813" s="44">
        <f>ROUND(Table1[[#This Row],[Price per Unit]],2)</f>
        <v>0.4</v>
      </c>
      <c r="J813" s="4">
        <v>1000</v>
      </c>
      <c r="K813" s="5">
        <f t="shared" si="30"/>
        <v>400</v>
      </c>
      <c r="L813" s="5">
        <f t="shared" si="31"/>
        <v>120</v>
      </c>
      <c r="M813" s="6">
        <v>0.3</v>
      </c>
      <c r="N813">
        <f t="shared" si="32"/>
        <v>2021</v>
      </c>
      <c r="O813">
        <f t="shared" si="33"/>
        <v>4</v>
      </c>
      <c r="P813" s="49" t="str">
        <f>TEXT(DATE(Table1[[#This Row],[Year]],Table1[[#This Row],[Month]],1),"mmm")</f>
        <v>Apr</v>
      </c>
    </row>
    <row r="814" spans="1:16" ht="15.75" customHeight="1">
      <c r="A814" s="2" t="s">
        <v>12</v>
      </c>
      <c r="B814" s="2">
        <v>1185732</v>
      </c>
      <c r="C814" s="3">
        <v>44299</v>
      </c>
      <c r="D814" s="2" t="s">
        <v>31</v>
      </c>
      <c r="E814" s="2" t="s">
        <v>46</v>
      </c>
      <c r="F814" s="2" t="s">
        <v>47</v>
      </c>
      <c r="G814" s="2" t="s">
        <v>17</v>
      </c>
      <c r="H814" s="44">
        <v>0.30000000000000004</v>
      </c>
      <c r="I814" s="44">
        <f>ROUND(Table1[[#This Row],[Price per Unit]],2)</f>
        <v>0.3</v>
      </c>
      <c r="J814" s="4">
        <v>1000</v>
      </c>
      <c r="K814" s="5">
        <f t="shared" si="30"/>
        <v>300.00000000000006</v>
      </c>
      <c r="L814" s="5">
        <f t="shared" si="31"/>
        <v>90.000000000000014</v>
      </c>
      <c r="M814" s="6">
        <v>0.3</v>
      </c>
      <c r="N814">
        <f t="shared" si="32"/>
        <v>2021</v>
      </c>
      <c r="O814">
        <f t="shared" si="33"/>
        <v>4</v>
      </c>
      <c r="P814" s="49" t="str">
        <f>TEXT(DATE(Table1[[#This Row],[Year]],Table1[[#This Row],[Month]],1),"mmm")</f>
        <v>Apr</v>
      </c>
    </row>
    <row r="815" spans="1:16" ht="15.75" customHeight="1">
      <c r="A815" s="2" t="s">
        <v>12</v>
      </c>
      <c r="B815" s="2">
        <v>1185732</v>
      </c>
      <c r="C815" s="3">
        <v>44299</v>
      </c>
      <c r="D815" s="2" t="s">
        <v>31</v>
      </c>
      <c r="E815" s="2" t="s">
        <v>46</v>
      </c>
      <c r="F815" s="2" t="s">
        <v>47</v>
      </c>
      <c r="G815" s="2" t="s">
        <v>18</v>
      </c>
      <c r="H815" s="44">
        <v>0.35</v>
      </c>
      <c r="I815" s="44">
        <f>ROUND(Table1[[#This Row],[Price per Unit]],2)</f>
        <v>0.35</v>
      </c>
      <c r="J815" s="4">
        <v>250</v>
      </c>
      <c r="K815" s="5">
        <f t="shared" si="30"/>
        <v>87.5</v>
      </c>
      <c r="L815" s="5">
        <f t="shared" si="31"/>
        <v>30.625000000000004</v>
      </c>
      <c r="M815" s="6">
        <v>0.35000000000000003</v>
      </c>
      <c r="N815">
        <f t="shared" si="32"/>
        <v>2021</v>
      </c>
      <c r="O815">
        <f t="shared" si="33"/>
        <v>4</v>
      </c>
      <c r="P815" s="49" t="str">
        <f>TEXT(DATE(Table1[[#This Row],[Year]],Table1[[#This Row],[Month]],1),"mmm")</f>
        <v>Apr</v>
      </c>
    </row>
    <row r="816" spans="1:16" ht="15.75" customHeight="1">
      <c r="A816" s="2" t="s">
        <v>12</v>
      </c>
      <c r="B816" s="2">
        <v>1185732</v>
      </c>
      <c r="C816" s="3">
        <v>44299</v>
      </c>
      <c r="D816" s="2" t="s">
        <v>31</v>
      </c>
      <c r="E816" s="2" t="s">
        <v>46</v>
      </c>
      <c r="F816" s="2" t="s">
        <v>47</v>
      </c>
      <c r="G816" s="2" t="s">
        <v>19</v>
      </c>
      <c r="H816" s="44">
        <v>0.5</v>
      </c>
      <c r="I816" s="44">
        <f>ROUND(Table1[[#This Row],[Price per Unit]],2)</f>
        <v>0.5</v>
      </c>
      <c r="J816" s="4">
        <v>500</v>
      </c>
      <c r="K816" s="5">
        <f t="shared" si="30"/>
        <v>250</v>
      </c>
      <c r="L816" s="5">
        <f t="shared" si="31"/>
        <v>75</v>
      </c>
      <c r="M816" s="6">
        <v>0.3</v>
      </c>
      <c r="N816">
        <f t="shared" si="32"/>
        <v>2021</v>
      </c>
      <c r="O816">
        <f t="shared" si="33"/>
        <v>4</v>
      </c>
      <c r="P816" s="49" t="str">
        <f>TEXT(DATE(Table1[[#This Row],[Year]],Table1[[#This Row],[Month]],1),"mmm")</f>
        <v>Apr</v>
      </c>
    </row>
    <row r="817" spans="1:16" ht="15.75" customHeight="1">
      <c r="A817" s="2" t="s">
        <v>12</v>
      </c>
      <c r="B817" s="2">
        <v>1185732</v>
      </c>
      <c r="C817" s="3">
        <v>44299</v>
      </c>
      <c r="D817" s="2" t="s">
        <v>31</v>
      </c>
      <c r="E817" s="2" t="s">
        <v>46</v>
      </c>
      <c r="F817" s="2" t="s">
        <v>47</v>
      </c>
      <c r="G817" s="2" t="s">
        <v>20</v>
      </c>
      <c r="H817" s="44">
        <v>0.4</v>
      </c>
      <c r="I817" s="44">
        <f>ROUND(Table1[[#This Row],[Price per Unit]],2)</f>
        <v>0.4</v>
      </c>
      <c r="J817" s="4">
        <v>1750</v>
      </c>
      <c r="K817" s="5">
        <f t="shared" si="30"/>
        <v>700</v>
      </c>
      <c r="L817" s="5">
        <f t="shared" si="31"/>
        <v>315</v>
      </c>
      <c r="M817" s="6">
        <v>0.45</v>
      </c>
      <c r="N817">
        <f t="shared" si="32"/>
        <v>2021</v>
      </c>
      <c r="O817">
        <f t="shared" si="33"/>
        <v>4</v>
      </c>
      <c r="P817" s="49" t="str">
        <f>TEXT(DATE(Table1[[#This Row],[Year]],Table1[[#This Row],[Month]],1),"mmm")</f>
        <v>Apr</v>
      </c>
    </row>
    <row r="818" spans="1:16" ht="15.75" customHeight="1">
      <c r="A818" s="2" t="s">
        <v>12</v>
      </c>
      <c r="B818" s="2">
        <v>1185732</v>
      </c>
      <c r="C818" s="3">
        <v>44330</v>
      </c>
      <c r="D818" s="2" t="s">
        <v>31</v>
      </c>
      <c r="E818" s="2" t="s">
        <v>46</v>
      </c>
      <c r="F818" s="2" t="s">
        <v>47</v>
      </c>
      <c r="G818" s="2" t="s">
        <v>15</v>
      </c>
      <c r="H818" s="44">
        <v>0.5</v>
      </c>
      <c r="I818" s="44">
        <f>ROUND(Table1[[#This Row],[Price per Unit]],2)</f>
        <v>0.5</v>
      </c>
      <c r="J818" s="4">
        <v>4450</v>
      </c>
      <c r="K818" s="5">
        <f t="shared" si="30"/>
        <v>2225</v>
      </c>
      <c r="L818" s="5">
        <f t="shared" si="31"/>
        <v>778.75000000000011</v>
      </c>
      <c r="M818" s="6">
        <v>0.35000000000000003</v>
      </c>
      <c r="N818">
        <f t="shared" si="32"/>
        <v>2021</v>
      </c>
      <c r="O818">
        <f t="shared" si="33"/>
        <v>5</v>
      </c>
      <c r="P818" s="49" t="str">
        <f>TEXT(DATE(Table1[[#This Row],[Year]],Table1[[#This Row],[Month]],1),"mmm")</f>
        <v>May</v>
      </c>
    </row>
    <row r="819" spans="1:16" ht="15.75" customHeight="1">
      <c r="A819" s="2" t="s">
        <v>12</v>
      </c>
      <c r="B819" s="2">
        <v>1185732</v>
      </c>
      <c r="C819" s="3">
        <v>44330</v>
      </c>
      <c r="D819" s="2" t="s">
        <v>31</v>
      </c>
      <c r="E819" s="2" t="s">
        <v>46</v>
      </c>
      <c r="F819" s="2" t="s">
        <v>47</v>
      </c>
      <c r="G819" s="2" t="s">
        <v>16</v>
      </c>
      <c r="H819" s="44">
        <v>0.45000000000000007</v>
      </c>
      <c r="I819" s="44">
        <f>ROUND(Table1[[#This Row],[Price per Unit]],2)</f>
        <v>0.45</v>
      </c>
      <c r="J819" s="4">
        <v>1500</v>
      </c>
      <c r="K819" s="5">
        <f t="shared" si="30"/>
        <v>675.00000000000011</v>
      </c>
      <c r="L819" s="5">
        <f t="shared" si="31"/>
        <v>202.50000000000003</v>
      </c>
      <c r="M819" s="6">
        <v>0.3</v>
      </c>
      <c r="N819">
        <f t="shared" si="32"/>
        <v>2021</v>
      </c>
      <c r="O819">
        <f t="shared" si="33"/>
        <v>5</v>
      </c>
      <c r="P819" s="49" t="str">
        <f>TEXT(DATE(Table1[[#This Row],[Year]],Table1[[#This Row],[Month]],1),"mmm")</f>
        <v>May</v>
      </c>
    </row>
    <row r="820" spans="1:16" ht="15.75" customHeight="1">
      <c r="A820" s="2" t="s">
        <v>12</v>
      </c>
      <c r="B820" s="2">
        <v>1185732</v>
      </c>
      <c r="C820" s="3">
        <v>44330</v>
      </c>
      <c r="D820" s="2" t="s">
        <v>31</v>
      </c>
      <c r="E820" s="2" t="s">
        <v>46</v>
      </c>
      <c r="F820" s="2" t="s">
        <v>47</v>
      </c>
      <c r="G820" s="2" t="s">
        <v>17</v>
      </c>
      <c r="H820" s="44">
        <v>0.4</v>
      </c>
      <c r="I820" s="44">
        <f>ROUND(Table1[[#This Row],[Price per Unit]],2)</f>
        <v>0.4</v>
      </c>
      <c r="J820" s="4">
        <v>1250</v>
      </c>
      <c r="K820" s="5">
        <f t="shared" si="30"/>
        <v>500</v>
      </c>
      <c r="L820" s="5">
        <f t="shared" si="31"/>
        <v>150</v>
      </c>
      <c r="M820" s="6">
        <v>0.3</v>
      </c>
      <c r="N820">
        <f t="shared" si="32"/>
        <v>2021</v>
      </c>
      <c r="O820">
        <f t="shared" si="33"/>
        <v>5</v>
      </c>
      <c r="P820" s="49" t="str">
        <f>TEXT(DATE(Table1[[#This Row],[Year]],Table1[[#This Row],[Month]],1),"mmm")</f>
        <v>May</v>
      </c>
    </row>
    <row r="821" spans="1:16" ht="15.75" customHeight="1">
      <c r="A821" s="2" t="s">
        <v>12</v>
      </c>
      <c r="B821" s="2">
        <v>1185732</v>
      </c>
      <c r="C821" s="3">
        <v>44330</v>
      </c>
      <c r="D821" s="2" t="s">
        <v>31</v>
      </c>
      <c r="E821" s="2" t="s">
        <v>46</v>
      </c>
      <c r="F821" s="2" t="s">
        <v>47</v>
      </c>
      <c r="G821" s="2" t="s">
        <v>18</v>
      </c>
      <c r="H821" s="44">
        <v>0.4</v>
      </c>
      <c r="I821" s="44">
        <f>ROUND(Table1[[#This Row],[Price per Unit]],2)</f>
        <v>0.4</v>
      </c>
      <c r="J821" s="4">
        <v>500</v>
      </c>
      <c r="K821" s="5">
        <f t="shared" si="30"/>
        <v>200</v>
      </c>
      <c r="L821" s="5">
        <f t="shared" si="31"/>
        <v>70</v>
      </c>
      <c r="M821" s="6">
        <v>0.35000000000000003</v>
      </c>
      <c r="N821">
        <f t="shared" si="32"/>
        <v>2021</v>
      </c>
      <c r="O821">
        <f t="shared" si="33"/>
        <v>5</v>
      </c>
      <c r="P821" s="49" t="str">
        <f>TEXT(DATE(Table1[[#This Row],[Year]],Table1[[#This Row],[Month]],1),"mmm")</f>
        <v>May</v>
      </c>
    </row>
    <row r="822" spans="1:16" ht="15.75" customHeight="1">
      <c r="A822" s="2" t="s">
        <v>12</v>
      </c>
      <c r="B822" s="2">
        <v>1185732</v>
      </c>
      <c r="C822" s="3">
        <v>44330</v>
      </c>
      <c r="D822" s="2" t="s">
        <v>31</v>
      </c>
      <c r="E822" s="2" t="s">
        <v>46</v>
      </c>
      <c r="F822" s="2" t="s">
        <v>47</v>
      </c>
      <c r="G822" s="2" t="s">
        <v>19</v>
      </c>
      <c r="H822" s="44">
        <v>0.54999999999999993</v>
      </c>
      <c r="I822" s="44">
        <f>ROUND(Table1[[#This Row],[Price per Unit]],2)</f>
        <v>0.55000000000000004</v>
      </c>
      <c r="J822" s="4">
        <v>750</v>
      </c>
      <c r="K822" s="5">
        <f t="shared" si="30"/>
        <v>412.49999999999994</v>
      </c>
      <c r="L822" s="5">
        <f t="shared" si="31"/>
        <v>123.74999999999997</v>
      </c>
      <c r="M822" s="6">
        <v>0.3</v>
      </c>
      <c r="N822">
        <f t="shared" si="32"/>
        <v>2021</v>
      </c>
      <c r="O822">
        <f t="shared" si="33"/>
        <v>5</v>
      </c>
      <c r="P822" s="49" t="str">
        <f>TEXT(DATE(Table1[[#This Row],[Year]],Table1[[#This Row],[Month]],1),"mmm")</f>
        <v>May</v>
      </c>
    </row>
    <row r="823" spans="1:16" ht="15.75" customHeight="1">
      <c r="A823" s="2" t="s">
        <v>12</v>
      </c>
      <c r="B823" s="2">
        <v>1185732</v>
      </c>
      <c r="C823" s="3">
        <v>44330</v>
      </c>
      <c r="D823" s="2" t="s">
        <v>31</v>
      </c>
      <c r="E823" s="2" t="s">
        <v>46</v>
      </c>
      <c r="F823" s="2" t="s">
        <v>47</v>
      </c>
      <c r="G823" s="2" t="s">
        <v>20</v>
      </c>
      <c r="H823" s="44">
        <v>0.6</v>
      </c>
      <c r="I823" s="44">
        <f>ROUND(Table1[[#This Row],[Price per Unit]],2)</f>
        <v>0.6</v>
      </c>
      <c r="J823" s="4">
        <v>1750</v>
      </c>
      <c r="K823" s="5">
        <f t="shared" si="30"/>
        <v>1050</v>
      </c>
      <c r="L823" s="5">
        <f t="shared" si="31"/>
        <v>472.5</v>
      </c>
      <c r="M823" s="6">
        <v>0.45</v>
      </c>
      <c r="N823">
        <f t="shared" si="32"/>
        <v>2021</v>
      </c>
      <c r="O823">
        <f t="shared" si="33"/>
        <v>5</v>
      </c>
      <c r="P823" s="49" t="str">
        <f>TEXT(DATE(Table1[[#This Row],[Year]],Table1[[#This Row],[Month]],1),"mmm")</f>
        <v>May</v>
      </c>
    </row>
    <row r="824" spans="1:16" ht="15.75" customHeight="1">
      <c r="A824" s="2" t="s">
        <v>12</v>
      </c>
      <c r="B824" s="2">
        <v>1185732</v>
      </c>
      <c r="C824" s="3">
        <v>44360</v>
      </c>
      <c r="D824" s="2" t="s">
        <v>31</v>
      </c>
      <c r="E824" s="2" t="s">
        <v>46</v>
      </c>
      <c r="F824" s="2" t="s">
        <v>47</v>
      </c>
      <c r="G824" s="2" t="s">
        <v>15</v>
      </c>
      <c r="H824" s="44">
        <v>0.45</v>
      </c>
      <c r="I824" s="44">
        <f>ROUND(Table1[[#This Row],[Price per Unit]],2)</f>
        <v>0.45</v>
      </c>
      <c r="J824" s="4">
        <v>4250</v>
      </c>
      <c r="K824" s="5">
        <f t="shared" si="30"/>
        <v>1912.5</v>
      </c>
      <c r="L824" s="5">
        <f t="shared" si="31"/>
        <v>669.37500000000011</v>
      </c>
      <c r="M824" s="6">
        <v>0.35000000000000003</v>
      </c>
      <c r="N824">
        <f t="shared" si="32"/>
        <v>2021</v>
      </c>
      <c r="O824">
        <f t="shared" si="33"/>
        <v>6</v>
      </c>
      <c r="P824" s="49" t="str">
        <f>TEXT(DATE(Table1[[#This Row],[Year]],Table1[[#This Row],[Month]],1),"mmm")</f>
        <v>Jun</v>
      </c>
    </row>
    <row r="825" spans="1:16" ht="15.75" customHeight="1">
      <c r="A825" s="2" t="s">
        <v>12</v>
      </c>
      <c r="B825" s="2">
        <v>1185732</v>
      </c>
      <c r="C825" s="3">
        <v>44360</v>
      </c>
      <c r="D825" s="2" t="s">
        <v>31</v>
      </c>
      <c r="E825" s="2" t="s">
        <v>46</v>
      </c>
      <c r="F825" s="2" t="s">
        <v>47</v>
      </c>
      <c r="G825" s="2" t="s">
        <v>16</v>
      </c>
      <c r="H825" s="44">
        <v>0.40000000000000008</v>
      </c>
      <c r="I825" s="44">
        <f>ROUND(Table1[[#This Row],[Price per Unit]],2)</f>
        <v>0.4</v>
      </c>
      <c r="J825" s="4">
        <v>1750</v>
      </c>
      <c r="K825" s="5">
        <f t="shared" si="30"/>
        <v>700.00000000000011</v>
      </c>
      <c r="L825" s="5">
        <f t="shared" si="31"/>
        <v>210.00000000000003</v>
      </c>
      <c r="M825" s="6">
        <v>0.3</v>
      </c>
      <c r="N825">
        <f t="shared" si="32"/>
        <v>2021</v>
      </c>
      <c r="O825">
        <f t="shared" si="33"/>
        <v>6</v>
      </c>
      <c r="P825" s="49" t="str">
        <f>TEXT(DATE(Table1[[#This Row],[Year]],Table1[[#This Row],[Month]],1),"mmm")</f>
        <v>Jun</v>
      </c>
    </row>
    <row r="826" spans="1:16" ht="15.75" customHeight="1">
      <c r="A826" s="2" t="s">
        <v>12</v>
      </c>
      <c r="B826" s="2">
        <v>1185732</v>
      </c>
      <c r="C826" s="3">
        <v>44360</v>
      </c>
      <c r="D826" s="2" t="s">
        <v>31</v>
      </c>
      <c r="E826" s="2" t="s">
        <v>46</v>
      </c>
      <c r="F826" s="2" t="s">
        <v>47</v>
      </c>
      <c r="G826" s="2" t="s">
        <v>17</v>
      </c>
      <c r="H826" s="44">
        <v>0.35000000000000003</v>
      </c>
      <c r="I826" s="44">
        <f>ROUND(Table1[[#This Row],[Price per Unit]],2)</f>
        <v>0.35</v>
      </c>
      <c r="J826" s="4">
        <v>1750</v>
      </c>
      <c r="K826" s="5">
        <f t="shared" si="30"/>
        <v>612.50000000000011</v>
      </c>
      <c r="L826" s="5">
        <f t="shared" si="31"/>
        <v>183.75000000000003</v>
      </c>
      <c r="M826" s="6">
        <v>0.3</v>
      </c>
      <c r="N826">
        <f t="shared" si="32"/>
        <v>2021</v>
      </c>
      <c r="O826">
        <f t="shared" si="33"/>
        <v>6</v>
      </c>
      <c r="P826" s="49" t="str">
        <f>TEXT(DATE(Table1[[#This Row],[Year]],Table1[[#This Row],[Month]],1),"mmm")</f>
        <v>Jun</v>
      </c>
    </row>
    <row r="827" spans="1:16" ht="15.75" customHeight="1">
      <c r="A827" s="2" t="s">
        <v>12</v>
      </c>
      <c r="B827" s="2">
        <v>1185732</v>
      </c>
      <c r="C827" s="3">
        <v>44360</v>
      </c>
      <c r="D827" s="2" t="s">
        <v>31</v>
      </c>
      <c r="E827" s="2" t="s">
        <v>46</v>
      </c>
      <c r="F827" s="2" t="s">
        <v>47</v>
      </c>
      <c r="G827" s="2" t="s">
        <v>18</v>
      </c>
      <c r="H827" s="44">
        <v>0.35000000000000003</v>
      </c>
      <c r="I827" s="44">
        <f>ROUND(Table1[[#This Row],[Price per Unit]],2)</f>
        <v>0.35</v>
      </c>
      <c r="J827" s="4">
        <v>1500</v>
      </c>
      <c r="K827" s="5">
        <f t="shared" si="30"/>
        <v>525</v>
      </c>
      <c r="L827" s="5">
        <f t="shared" si="31"/>
        <v>183.75000000000003</v>
      </c>
      <c r="M827" s="6">
        <v>0.35000000000000003</v>
      </c>
      <c r="N827">
        <f t="shared" si="32"/>
        <v>2021</v>
      </c>
      <c r="O827">
        <f t="shared" si="33"/>
        <v>6</v>
      </c>
      <c r="P827" s="49" t="str">
        <f>TEXT(DATE(Table1[[#This Row],[Year]],Table1[[#This Row],[Month]],1),"mmm")</f>
        <v>Jun</v>
      </c>
    </row>
    <row r="828" spans="1:16" ht="15.75" customHeight="1">
      <c r="A828" s="2" t="s">
        <v>12</v>
      </c>
      <c r="B828" s="2">
        <v>1185732</v>
      </c>
      <c r="C828" s="3">
        <v>44360</v>
      </c>
      <c r="D828" s="2" t="s">
        <v>31</v>
      </c>
      <c r="E828" s="2" t="s">
        <v>46</v>
      </c>
      <c r="F828" s="2" t="s">
        <v>47</v>
      </c>
      <c r="G828" s="2" t="s">
        <v>19</v>
      </c>
      <c r="H828" s="44">
        <v>0.5</v>
      </c>
      <c r="I828" s="44">
        <f>ROUND(Table1[[#This Row],[Price per Unit]],2)</f>
        <v>0.5</v>
      </c>
      <c r="J828" s="4">
        <v>1500</v>
      </c>
      <c r="K828" s="5">
        <f t="shared" si="30"/>
        <v>750</v>
      </c>
      <c r="L828" s="5">
        <f t="shared" si="31"/>
        <v>225</v>
      </c>
      <c r="M828" s="6">
        <v>0.3</v>
      </c>
      <c r="N828">
        <f t="shared" si="32"/>
        <v>2021</v>
      </c>
      <c r="O828">
        <f t="shared" si="33"/>
        <v>6</v>
      </c>
      <c r="P828" s="49" t="str">
        <f>TEXT(DATE(Table1[[#This Row],[Year]],Table1[[#This Row],[Month]],1),"mmm")</f>
        <v>Jun</v>
      </c>
    </row>
    <row r="829" spans="1:16" ht="15.75" customHeight="1">
      <c r="A829" s="2" t="s">
        <v>12</v>
      </c>
      <c r="B829" s="2">
        <v>1185732</v>
      </c>
      <c r="C829" s="3">
        <v>44360</v>
      </c>
      <c r="D829" s="2" t="s">
        <v>31</v>
      </c>
      <c r="E829" s="2" t="s">
        <v>46</v>
      </c>
      <c r="F829" s="2" t="s">
        <v>47</v>
      </c>
      <c r="G829" s="2" t="s">
        <v>20</v>
      </c>
      <c r="H829" s="44">
        <v>0.55000000000000004</v>
      </c>
      <c r="I829" s="44">
        <f>ROUND(Table1[[#This Row],[Price per Unit]],2)</f>
        <v>0.55000000000000004</v>
      </c>
      <c r="J829" s="4">
        <v>3250</v>
      </c>
      <c r="K829" s="5">
        <f t="shared" si="30"/>
        <v>1787.5000000000002</v>
      </c>
      <c r="L829" s="5">
        <f t="shared" si="31"/>
        <v>804.37500000000011</v>
      </c>
      <c r="M829" s="6">
        <v>0.45</v>
      </c>
      <c r="N829">
        <f t="shared" si="32"/>
        <v>2021</v>
      </c>
      <c r="O829">
        <f t="shared" si="33"/>
        <v>6</v>
      </c>
      <c r="P829" s="49" t="str">
        <f>TEXT(DATE(Table1[[#This Row],[Year]],Table1[[#This Row],[Month]],1),"mmm")</f>
        <v>Jun</v>
      </c>
    </row>
    <row r="830" spans="1:16" ht="15.75" customHeight="1">
      <c r="A830" s="2" t="s">
        <v>12</v>
      </c>
      <c r="B830" s="2">
        <v>1185732</v>
      </c>
      <c r="C830" s="3">
        <v>44389</v>
      </c>
      <c r="D830" s="2" t="s">
        <v>31</v>
      </c>
      <c r="E830" s="2" t="s">
        <v>46</v>
      </c>
      <c r="F830" s="2" t="s">
        <v>47</v>
      </c>
      <c r="G830" s="2" t="s">
        <v>15</v>
      </c>
      <c r="H830" s="44">
        <v>0.5</v>
      </c>
      <c r="I830" s="44">
        <f>ROUND(Table1[[#This Row],[Price per Unit]],2)</f>
        <v>0.5</v>
      </c>
      <c r="J830" s="4">
        <v>5500</v>
      </c>
      <c r="K830" s="5">
        <f t="shared" si="30"/>
        <v>2750</v>
      </c>
      <c r="L830" s="5">
        <f t="shared" si="31"/>
        <v>962.50000000000011</v>
      </c>
      <c r="M830" s="6">
        <v>0.35000000000000003</v>
      </c>
      <c r="N830">
        <f t="shared" si="32"/>
        <v>2021</v>
      </c>
      <c r="O830">
        <f t="shared" si="33"/>
        <v>7</v>
      </c>
      <c r="P830" s="49" t="str">
        <f>TEXT(DATE(Table1[[#This Row],[Year]],Table1[[#This Row],[Month]],1),"mmm")</f>
        <v>Jul</v>
      </c>
    </row>
    <row r="831" spans="1:16" ht="15.75" customHeight="1">
      <c r="A831" s="2" t="s">
        <v>12</v>
      </c>
      <c r="B831" s="2">
        <v>1185732</v>
      </c>
      <c r="C831" s="3">
        <v>44389</v>
      </c>
      <c r="D831" s="2" t="s">
        <v>31</v>
      </c>
      <c r="E831" s="2" t="s">
        <v>46</v>
      </c>
      <c r="F831" s="2" t="s">
        <v>47</v>
      </c>
      <c r="G831" s="2" t="s">
        <v>16</v>
      </c>
      <c r="H831" s="44">
        <v>0.45000000000000007</v>
      </c>
      <c r="I831" s="44">
        <f>ROUND(Table1[[#This Row],[Price per Unit]],2)</f>
        <v>0.45</v>
      </c>
      <c r="J831" s="4">
        <v>3000</v>
      </c>
      <c r="K831" s="5">
        <f t="shared" si="30"/>
        <v>1350.0000000000002</v>
      </c>
      <c r="L831" s="5">
        <f t="shared" si="31"/>
        <v>405.00000000000006</v>
      </c>
      <c r="M831" s="6">
        <v>0.3</v>
      </c>
      <c r="N831">
        <f t="shared" si="32"/>
        <v>2021</v>
      </c>
      <c r="O831">
        <f t="shared" si="33"/>
        <v>7</v>
      </c>
      <c r="P831" s="49" t="str">
        <f>TEXT(DATE(Table1[[#This Row],[Year]],Table1[[#This Row],[Month]],1),"mmm")</f>
        <v>Jul</v>
      </c>
    </row>
    <row r="832" spans="1:16" ht="15.75" customHeight="1">
      <c r="A832" s="2" t="s">
        <v>12</v>
      </c>
      <c r="B832" s="2">
        <v>1185732</v>
      </c>
      <c r="C832" s="3">
        <v>44389</v>
      </c>
      <c r="D832" s="2" t="s">
        <v>31</v>
      </c>
      <c r="E832" s="2" t="s">
        <v>46</v>
      </c>
      <c r="F832" s="2" t="s">
        <v>47</v>
      </c>
      <c r="G832" s="2" t="s">
        <v>17</v>
      </c>
      <c r="H832" s="44">
        <v>0.4</v>
      </c>
      <c r="I832" s="44">
        <f>ROUND(Table1[[#This Row],[Price per Unit]],2)</f>
        <v>0.4</v>
      </c>
      <c r="J832" s="4">
        <v>2250</v>
      </c>
      <c r="K832" s="5">
        <f t="shared" si="30"/>
        <v>900</v>
      </c>
      <c r="L832" s="5">
        <f t="shared" si="31"/>
        <v>270</v>
      </c>
      <c r="M832" s="6">
        <v>0.3</v>
      </c>
      <c r="N832">
        <f t="shared" si="32"/>
        <v>2021</v>
      </c>
      <c r="O832">
        <f t="shared" si="33"/>
        <v>7</v>
      </c>
      <c r="P832" s="49" t="str">
        <f>TEXT(DATE(Table1[[#This Row],[Year]],Table1[[#This Row],[Month]],1),"mmm")</f>
        <v>Jul</v>
      </c>
    </row>
    <row r="833" spans="1:16" ht="15.75" customHeight="1">
      <c r="A833" s="2" t="s">
        <v>12</v>
      </c>
      <c r="B833" s="2">
        <v>1185732</v>
      </c>
      <c r="C833" s="3">
        <v>44389</v>
      </c>
      <c r="D833" s="2" t="s">
        <v>31</v>
      </c>
      <c r="E833" s="2" t="s">
        <v>46</v>
      </c>
      <c r="F833" s="2" t="s">
        <v>47</v>
      </c>
      <c r="G833" s="2" t="s">
        <v>18</v>
      </c>
      <c r="H833" s="44">
        <v>0.4</v>
      </c>
      <c r="I833" s="44">
        <f>ROUND(Table1[[#This Row],[Price per Unit]],2)</f>
        <v>0.4</v>
      </c>
      <c r="J833" s="4">
        <v>1750</v>
      </c>
      <c r="K833" s="5">
        <f t="shared" si="30"/>
        <v>700</v>
      </c>
      <c r="L833" s="5">
        <f t="shared" si="31"/>
        <v>245.00000000000003</v>
      </c>
      <c r="M833" s="6">
        <v>0.35000000000000003</v>
      </c>
      <c r="N833">
        <f t="shared" si="32"/>
        <v>2021</v>
      </c>
      <c r="O833">
        <f t="shared" si="33"/>
        <v>7</v>
      </c>
      <c r="P833" s="49" t="str">
        <f>TEXT(DATE(Table1[[#This Row],[Year]],Table1[[#This Row],[Month]],1),"mmm")</f>
        <v>Jul</v>
      </c>
    </row>
    <row r="834" spans="1:16" ht="15.75" customHeight="1">
      <c r="A834" s="2" t="s">
        <v>12</v>
      </c>
      <c r="B834" s="2">
        <v>1185732</v>
      </c>
      <c r="C834" s="3">
        <v>44389</v>
      </c>
      <c r="D834" s="2" t="s">
        <v>31</v>
      </c>
      <c r="E834" s="2" t="s">
        <v>46</v>
      </c>
      <c r="F834" s="2" t="s">
        <v>47</v>
      </c>
      <c r="G834" s="2" t="s">
        <v>19</v>
      </c>
      <c r="H834" s="44">
        <v>0.5</v>
      </c>
      <c r="I834" s="44">
        <f>ROUND(Table1[[#This Row],[Price per Unit]],2)</f>
        <v>0.5</v>
      </c>
      <c r="J834" s="4">
        <v>2000</v>
      </c>
      <c r="K834" s="5">
        <f t="shared" si="30"/>
        <v>1000</v>
      </c>
      <c r="L834" s="5">
        <f t="shared" si="31"/>
        <v>300</v>
      </c>
      <c r="M834" s="6">
        <v>0.3</v>
      </c>
      <c r="N834">
        <f t="shared" si="32"/>
        <v>2021</v>
      </c>
      <c r="O834">
        <f t="shared" si="33"/>
        <v>7</v>
      </c>
      <c r="P834" s="49" t="str">
        <f>TEXT(DATE(Table1[[#This Row],[Year]],Table1[[#This Row],[Month]],1),"mmm")</f>
        <v>Jul</v>
      </c>
    </row>
    <row r="835" spans="1:16" ht="15.75" customHeight="1">
      <c r="A835" s="2" t="s">
        <v>12</v>
      </c>
      <c r="B835" s="2">
        <v>1185732</v>
      </c>
      <c r="C835" s="3">
        <v>44389</v>
      </c>
      <c r="D835" s="2" t="s">
        <v>31</v>
      </c>
      <c r="E835" s="2" t="s">
        <v>46</v>
      </c>
      <c r="F835" s="2" t="s">
        <v>47</v>
      </c>
      <c r="G835" s="2" t="s">
        <v>20</v>
      </c>
      <c r="H835" s="44">
        <v>0.55000000000000004</v>
      </c>
      <c r="I835" s="44">
        <f>ROUND(Table1[[#This Row],[Price per Unit]],2)</f>
        <v>0.55000000000000004</v>
      </c>
      <c r="J835" s="4">
        <v>3750</v>
      </c>
      <c r="K835" s="5">
        <f t="shared" si="30"/>
        <v>2062.5</v>
      </c>
      <c r="L835" s="5">
        <f t="shared" si="31"/>
        <v>928.125</v>
      </c>
      <c r="M835" s="6">
        <v>0.45</v>
      </c>
      <c r="N835">
        <f t="shared" ref="N835:N898" si="34">YEAR(C835)</f>
        <v>2021</v>
      </c>
      <c r="O835">
        <f t="shared" ref="O835:O898" si="35">MONTH(C835)</f>
        <v>7</v>
      </c>
      <c r="P835" s="49" t="str">
        <f>TEXT(DATE(Table1[[#This Row],[Year]],Table1[[#This Row],[Month]],1),"mmm")</f>
        <v>Jul</v>
      </c>
    </row>
    <row r="836" spans="1:16" ht="15.75" customHeight="1">
      <c r="A836" s="2" t="s">
        <v>12</v>
      </c>
      <c r="B836" s="2">
        <v>1185732</v>
      </c>
      <c r="C836" s="3">
        <v>44421</v>
      </c>
      <c r="D836" s="2" t="s">
        <v>31</v>
      </c>
      <c r="E836" s="2" t="s">
        <v>46</v>
      </c>
      <c r="F836" s="2" t="s">
        <v>47</v>
      </c>
      <c r="G836" s="2" t="s">
        <v>15</v>
      </c>
      <c r="H836" s="44">
        <v>0.5</v>
      </c>
      <c r="I836" s="44">
        <f>ROUND(Table1[[#This Row],[Price per Unit]],2)</f>
        <v>0.5</v>
      </c>
      <c r="J836" s="4">
        <v>5250</v>
      </c>
      <c r="K836" s="5">
        <f t="shared" si="30"/>
        <v>2625</v>
      </c>
      <c r="L836" s="5">
        <f t="shared" si="31"/>
        <v>918.75000000000011</v>
      </c>
      <c r="M836" s="6">
        <v>0.35000000000000003</v>
      </c>
      <c r="N836">
        <f t="shared" si="34"/>
        <v>2021</v>
      </c>
      <c r="O836">
        <f t="shared" si="35"/>
        <v>8</v>
      </c>
      <c r="P836" s="49" t="str">
        <f>TEXT(DATE(Table1[[#This Row],[Year]],Table1[[#This Row],[Month]],1),"mmm")</f>
        <v>Aug</v>
      </c>
    </row>
    <row r="837" spans="1:16" ht="15.75" customHeight="1">
      <c r="A837" s="2" t="s">
        <v>12</v>
      </c>
      <c r="B837" s="2">
        <v>1185732</v>
      </c>
      <c r="C837" s="3">
        <v>44421</v>
      </c>
      <c r="D837" s="2" t="s">
        <v>31</v>
      </c>
      <c r="E837" s="2" t="s">
        <v>46</v>
      </c>
      <c r="F837" s="2" t="s">
        <v>47</v>
      </c>
      <c r="G837" s="2" t="s">
        <v>16</v>
      </c>
      <c r="H837" s="44">
        <v>0.45000000000000007</v>
      </c>
      <c r="I837" s="44">
        <f>ROUND(Table1[[#This Row],[Price per Unit]],2)</f>
        <v>0.45</v>
      </c>
      <c r="J837" s="4">
        <v>3000</v>
      </c>
      <c r="K837" s="5">
        <f t="shared" si="30"/>
        <v>1350.0000000000002</v>
      </c>
      <c r="L837" s="5">
        <f t="shared" si="31"/>
        <v>405.00000000000006</v>
      </c>
      <c r="M837" s="6">
        <v>0.3</v>
      </c>
      <c r="N837">
        <f t="shared" si="34"/>
        <v>2021</v>
      </c>
      <c r="O837">
        <f t="shared" si="35"/>
        <v>8</v>
      </c>
      <c r="P837" s="49" t="str">
        <f>TEXT(DATE(Table1[[#This Row],[Year]],Table1[[#This Row],[Month]],1),"mmm")</f>
        <v>Aug</v>
      </c>
    </row>
    <row r="838" spans="1:16" ht="15.75" customHeight="1">
      <c r="A838" s="2" t="s">
        <v>12</v>
      </c>
      <c r="B838" s="2">
        <v>1185732</v>
      </c>
      <c r="C838" s="3">
        <v>44421</v>
      </c>
      <c r="D838" s="2" t="s">
        <v>31</v>
      </c>
      <c r="E838" s="2" t="s">
        <v>46</v>
      </c>
      <c r="F838" s="2" t="s">
        <v>47</v>
      </c>
      <c r="G838" s="2" t="s">
        <v>17</v>
      </c>
      <c r="H838" s="44">
        <v>0.4</v>
      </c>
      <c r="I838" s="44">
        <f>ROUND(Table1[[#This Row],[Price per Unit]],2)</f>
        <v>0.4</v>
      </c>
      <c r="J838" s="4">
        <v>2250</v>
      </c>
      <c r="K838" s="5">
        <f t="shared" si="30"/>
        <v>900</v>
      </c>
      <c r="L838" s="5">
        <f t="shared" si="31"/>
        <v>270</v>
      </c>
      <c r="M838" s="6">
        <v>0.3</v>
      </c>
      <c r="N838">
        <f t="shared" si="34"/>
        <v>2021</v>
      </c>
      <c r="O838">
        <f t="shared" si="35"/>
        <v>8</v>
      </c>
      <c r="P838" s="49" t="str">
        <f>TEXT(DATE(Table1[[#This Row],[Year]],Table1[[#This Row],[Month]],1),"mmm")</f>
        <v>Aug</v>
      </c>
    </row>
    <row r="839" spans="1:16" ht="15.75" customHeight="1">
      <c r="A839" s="2" t="s">
        <v>12</v>
      </c>
      <c r="B839" s="2">
        <v>1185732</v>
      </c>
      <c r="C839" s="3">
        <v>44421</v>
      </c>
      <c r="D839" s="2" t="s">
        <v>31</v>
      </c>
      <c r="E839" s="2" t="s">
        <v>46</v>
      </c>
      <c r="F839" s="2" t="s">
        <v>47</v>
      </c>
      <c r="G839" s="2" t="s">
        <v>18</v>
      </c>
      <c r="H839" s="44">
        <v>0.35000000000000003</v>
      </c>
      <c r="I839" s="44">
        <f>ROUND(Table1[[#This Row],[Price per Unit]],2)</f>
        <v>0.35</v>
      </c>
      <c r="J839" s="4">
        <v>1750</v>
      </c>
      <c r="K839" s="5">
        <f t="shared" si="30"/>
        <v>612.50000000000011</v>
      </c>
      <c r="L839" s="5">
        <f t="shared" si="31"/>
        <v>214.37500000000006</v>
      </c>
      <c r="M839" s="6">
        <v>0.35000000000000003</v>
      </c>
      <c r="N839">
        <f t="shared" si="34"/>
        <v>2021</v>
      </c>
      <c r="O839">
        <f t="shared" si="35"/>
        <v>8</v>
      </c>
      <c r="P839" s="49" t="str">
        <f>TEXT(DATE(Table1[[#This Row],[Year]],Table1[[#This Row],[Month]],1),"mmm")</f>
        <v>Aug</v>
      </c>
    </row>
    <row r="840" spans="1:16" ht="15.75" customHeight="1">
      <c r="A840" s="2" t="s">
        <v>12</v>
      </c>
      <c r="B840" s="2">
        <v>1185732</v>
      </c>
      <c r="C840" s="3">
        <v>44421</v>
      </c>
      <c r="D840" s="2" t="s">
        <v>31</v>
      </c>
      <c r="E840" s="2" t="s">
        <v>46</v>
      </c>
      <c r="F840" s="2" t="s">
        <v>47</v>
      </c>
      <c r="G840" s="2" t="s">
        <v>19</v>
      </c>
      <c r="H840" s="44">
        <v>0.45</v>
      </c>
      <c r="I840" s="44">
        <f>ROUND(Table1[[#This Row],[Price per Unit]],2)</f>
        <v>0.45</v>
      </c>
      <c r="J840" s="4">
        <v>1500</v>
      </c>
      <c r="K840" s="5">
        <f t="shared" si="30"/>
        <v>675</v>
      </c>
      <c r="L840" s="5">
        <f t="shared" si="31"/>
        <v>202.5</v>
      </c>
      <c r="M840" s="6">
        <v>0.3</v>
      </c>
      <c r="N840">
        <f t="shared" si="34"/>
        <v>2021</v>
      </c>
      <c r="O840">
        <f t="shared" si="35"/>
        <v>8</v>
      </c>
      <c r="P840" s="49" t="str">
        <f>TEXT(DATE(Table1[[#This Row],[Year]],Table1[[#This Row],[Month]],1),"mmm")</f>
        <v>Aug</v>
      </c>
    </row>
    <row r="841" spans="1:16" ht="15.75" customHeight="1">
      <c r="A841" s="2" t="s">
        <v>12</v>
      </c>
      <c r="B841" s="2">
        <v>1185732</v>
      </c>
      <c r="C841" s="3">
        <v>44421</v>
      </c>
      <c r="D841" s="2" t="s">
        <v>31</v>
      </c>
      <c r="E841" s="2" t="s">
        <v>46</v>
      </c>
      <c r="F841" s="2" t="s">
        <v>47</v>
      </c>
      <c r="G841" s="2" t="s">
        <v>20</v>
      </c>
      <c r="H841" s="44">
        <v>0.5</v>
      </c>
      <c r="I841" s="44">
        <f>ROUND(Table1[[#This Row],[Price per Unit]],2)</f>
        <v>0.5</v>
      </c>
      <c r="J841" s="4">
        <v>3250</v>
      </c>
      <c r="K841" s="5">
        <f t="shared" si="30"/>
        <v>1625</v>
      </c>
      <c r="L841" s="5">
        <f t="shared" si="31"/>
        <v>731.25</v>
      </c>
      <c r="M841" s="6">
        <v>0.45</v>
      </c>
      <c r="N841">
        <f t="shared" si="34"/>
        <v>2021</v>
      </c>
      <c r="O841">
        <f t="shared" si="35"/>
        <v>8</v>
      </c>
      <c r="P841" s="49" t="str">
        <f>TEXT(DATE(Table1[[#This Row],[Year]],Table1[[#This Row],[Month]],1),"mmm")</f>
        <v>Aug</v>
      </c>
    </row>
    <row r="842" spans="1:16" ht="15.75" customHeight="1">
      <c r="A842" s="2" t="s">
        <v>12</v>
      </c>
      <c r="B842" s="2">
        <v>1185732</v>
      </c>
      <c r="C842" s="3">
        <v>44453</v>
      </c>
      <c r="D842" s="2" t="s">
        <v>31</v>
      </c>
      <c r="E842" s="2" t="s">
        <v>46</v>
      </c>
      <c r="F842" s="2" t="s">
        <v>47</v>
      </c>
      <c r="G842" s="2" t="s">
        <v>15</v>
      </c>
      <c r="H842" s="44">
        <v>0.45</v>
      </c>
      <c r="I842" s="44">
        <f>ROUND(Table1[[#This Row],[Price per Unit]],2)</f>
        <v>0.45</v>
      </c>
      <c r="J842" s="4">
        <v>4500</v>
      </c>
      <c r="K842" s="5">
        <f t="shared" si="30"/>
        <v>2025</v>
      </c>
      <c r="L842" s="5">
        <f t="shared" si="31"/>
        <v>708.75000000000011</v>
      </c>
      <c r="M842" s="6">
        <v>0.35000000000000003</v>
      </c>
      <c r="N842">
        <f t="shared" si="34"/>
        <v>2021</v>
      </c>
      <c r="O842">
        <f t="shared" si="35"/>
        <v>9</v>
      </c>
      <c r="P842" s="49" t="str">
        <f>TEXT(DATE(Table1[[#This Row],[Year]],Table1[[#This Row],[Month]],1),"mmm")</f>
        <v>Sep</v>
      </c>
    </row>
    <row r="843" spans="1:16" ht="15.75" customHeight="1">
      <c r="A843" s="2" t="s">
        <v>12</v>
      </c>
      <c r="B843" s="2">
        <v>1185732</v>
      </c>
      <c r="C843" s="3">
        <v>44453</v>
      </c>
      <c r="D843" s="2" t="s">
        <v>31</v>
      </c>
      <c r="E843" s="2" t="s">
        <v>46</v>
      </c>
      <c r="F843" s="2" t="s">
        <v>47</v>
      </c>
      <c r="G843" s="2" t="s">
        <v>16</v>
      </c>
      <c r="H843" s="44">
        <v>0.40000000000000008</v>
      </c>
      <c r="I843" s="44">
        <f>ROUND(Table1[[#This Row],[Price per Unit]],2)</f>
        <v>0.4</v>
      </c>
      <c r="J843" s="4">
        <v>2500</v>
      </c>
      <c r="K843" s="5">
        <f t="shared" si="30"/>
        <v>1000.0000000000002</v>
      </c>
      <c r="L843" s="5">
        <f t="shared" si="31"/>
        <v>300.00000000000006</v>
      </c>
      <c r="M843" s="6">
        <v>0.3</v>
      </c>
      <c r="N843">
        <f t="shared" si="34"/>
        <v>2021</v>
      </c>
      <c r="O843">
        <f t="shared" si="35"/>
        <v>9</v>
      </c>
      <c r="P843" s="49" t="str">
        <f>TEXT(DATE(Table1[[#This Row],[Year]],Table1[[#This Row],[Month]],1),"mmm")</f>
        <v>Sep</v>
      </c>
    </row>
    <row r="844" spans="1:16" ht="15.75" customHeight="1">
      <c r="A844" s="2" t="s">
        <v>12</v>
      </c>
      <c r="B844" s="2">
        <v>1185732</v>
      </c>
      <c r="C844" s="3">
        <v>44453</v>
      </c>
      <c r="D844" s="2" t="s">
        <v>31</v>
      </c>
      <c r="E844" s="2" t="s">
        <v>46</v>
      </c>
      <c r="F844" s="2" t="s">
        <v>47</v>
      </c>
      <c r="G844" s="2" t="s">
        <v>17</v>
      </c>
      <c r="H844" s="44">
        <v>0.25</v>
      </c>
      <c r="I844" s="44">
        <f>ROUND(Table1[[#This Row],[Price per Unit]],2)</f>
        <v>0.25</v>
      </c>
      <c r="J844" s="4">
        <v>1500</v>
      </c>
      <c r="K844" s="5">
        <f t="shared" si="30"/>
        <v>375</v>
      </c>
      <c r="L844" s="5">
        <f t="shared" si="31"/>
        <v>112.5</v>
      </c>
      <c r="M844" s="6">
        <v>0.3</v>
      </c>
      <c r="N844">
        <f t="shared" si="34"/>
        <v>2021</v>
      </c>
      <c r="O844">
        <f t="shared" si="35"/>
        <v>9</v>
      </c>
      <c r="P844" s="49" t="str">
        <f>TEXT(DATE(Table1[[#This Row],[Year]],Table1[[#This Row],[Month]],1),"mmm")</f>
        <v>Sep</v>
      </c>
    </row>
    <row r="845" spans="1:16" ht="15.75" customHeight="1">
      <c r="A845" s="2" t="s">
        <v>12</v>
      </c>
      <c r="B845" s="2">
        <v>1185732</v>
      </c>
      <c r="C845" s="3">
        <v>44453</v>
      </c>
      <c r="D845" s="2" t="s">
        <v>31</v>
      </c>
      <c r="E845" s="2" t="s">
        <v>46</v>
      </c>
      <c r="F845" s="2" t="s">
        <v>47</v>
      </c>
      <c r="G845" s="2" t="s">
        <v>18</v>
      </c>
      <c r="H845" s="44">
        <v>0.25</v>
      </c>
      <c r="I845" s="44">
        <f>ROUND(Table1[[#This Row],[Price per Unit]],2)</f>
        <v>0.25</v>
      </c>
      <c r="J845" s="4">
        <v>1250</v>
      </c>
      <c r="K845" s="5">
        <f t="shared" si="30"/>
        <v>312.5</v>
      </c>
      <c r="L845" s="5">
        <f t="shared" si="31"/>
        <v>109.37500000000001</v>
      </c>
      <c r="M845" s="6">
        <v>0.35000000000000003</v>
      </c>
      <c r="N845">
        <f t="shared" si="34"/>
        <v>2021</v>
      </c>
      <c r="O845">
        <f t="shared" si="35"/>
        <v>9</v>
      </c>
      <c r="P845" s="49" t="str">
        <f>TEXT(DATE(Table1[[#This Row],[Year]],Table1[[#This Row],[Month]],1),"mmm")</f>
        <v>Sep</v>
      </c>
    </row>
    <row r="846" spans="1:16" ht="15.75" customHeight="1">
      <c r="A846" s="2" t="s">
        <v>12</v>
      </c>
      <c r="B846" s="2">
        <v>1185732</v>
      </c>
      <c r="C846" s="3">
        <v>44453</v>
      </c>
      <c r="D846" s="2" t="s">
        <v>31</v>
      </c>
      <c r="E846" s="2" t="s">
        <v>46</v>
      </c>
      <c r="F846" s="2" t="s">
        <v>47</v>
      </c>
      <c r="G846" s="2" t="s">
        <v>19</v>
      </c>
      <c r="H846" s="44">
        <v>0.35</v>
      </c>
      <c r="I846" s="44">
        <f>ROUND(Table1[[#This Row],[Price per Unit]],2)</f>
        <v>0.35</v>
      </c>
      <c r="J846" s="4">
        <v>1250</v>
      </c>
      <c r="K846" s="5">
        <f t="shared" si="30"/>
        <v>437.5</v>
      </c>
      <c r="L846" s="5">
        <f t="shared" si="31"/>
        <v>131.25</v>
      </c>
      <c r="M846" s="6">
        <v>0.3</v>
      </c>
      <c r="N846">
        <f t="shared" si="34"/>
        <v>2021</v>
      </c>
      <c r="O846">
        <f t="shared" si="35"/>
        <v>9</v>
      </c>
      <c r="P846" s="49" t="str">
        <f>TEXT(DATE(Table1[[#This Row],[Year]],Table1[[#This Row],[Month]],1),"mmm")</f>
        <v>Sep</v>
      </c>
    </row>
    <row r="847" spans="1:16" ht="15.75" customHeight="1">
      <c r="A847" s="2" t="s">
        <v>12</v>
      </c>
      <c r="B847" s="2">
        <v>1185732</v>
      </c>
      <c r="C847" s="3">
        <v>44453</v>
      </c>
      <c r="D847" s="2" t="s">
        <v>31</v>
      </c>
      <c r="E847" s="2" t="s">
        <v>46</v>
      </c>
      <c r="F847" s="2" t="s">
        <v>47</v>
      </c>
      <c r="G847" s="2" t="s">
        <v>20</v>
      </c>
      <c r="H847" s="44">
        <v>0.4</v>
      </c>
      <c r="I847" s="44">
        <f>ROUND(Table1[[#This Row],[Price per Unit]],2)</f>
        <v>0.4</v>
      </c>
      <c r="J847" s="4">
        <v>2000</v>
      </c>
      <c r="K847" s="5">
        <f t="shared" si="30"/>
        <v>800</v>
      </c>
      <c r="L847" s="5">
        <f t="shared" si="31"/>
        <v>360</v>
      </c>
      <c r="M847" s="6">
        <v>0.45</v>
      </c>
      <c r="N847">
        <f t="shared" si="34"/>
        <v>2021</v>
      </c>
      <c r="O847">
        <f t="shared" si="35"/>
        <v>9</v>
      </c>
      <c r="P847" s="49" t="str">
        <f>TEXT(DATE(Table1[[#This Row],[Year]],Table1[[#This Row],[Month]],1),"mmm")</f>
        <v>Sep</v>
      </c>
    </row>
    <row r="848" spans="1:16" ht="15.75" customHeight="1">
      <c r="A848" s="2" t="s">
        <v>12</v>
      </c>
      <c r="B848" s="2">
        <v>1185732</v>
      </c>
      <c r="C848" s="3">
        <v>44482</v>
      </c>
      <c r="D848" s="2" t="s">
        <v>31</v>
      </c>
      <c r="E848" s="2" t="s">
        <v>46</v>
      </c>
      <c r="F848" s="2" t="s">
        <v>47</v>
      </c>
      <c r="G848" s="2" t="s">
        <v>15</v>
      </c>
      <c r="H848" s="44">
        <v>0.44999999999999996</v>
      </c>
      <c r="I848" s="44">
        <f>ROUND(Table1[[#This Row],[Price per Unit]],2)</f>
        <v>0.45</v>
      </c>
      <c r="J848" s="4">
        <v>3750</v>
      </c>
      <c r="K848" s="5">
        <f t="shared" si="30"/>
        <v>1687.4999999999998</v>
      </c>
      <c r="L848" s="5">
        <f t="shared" si="31"/>
        <v>590.625</v>
      </c>
      <c r="M848" s="6">
        <v>0.35000000000000003</v>
      </c>
      <c r="N848">
        <f t="shared" si="34"/>
        <v>2021</v>
      </c>
      <c r="O848">
        <f t="shared" si="35"/>
        <v>10</v>
      </c>
      <c r="P848" s="49" t="str">
        <f>TEXT(DATE(Table1[[#This Row],[Year]],Table1[[#This Row],[Month]],1),"mmm")</f>
        <v>Oct</v>
      </c>
    </row>
    <row r="849" spans="1:16" ht="15.75" customHeight="1">
      <c r="A849" s="2" t="s">
        <v>12</v>
      </c>
      <c r="B849" s="2">
        <v>1185732</v>
      </c>
      <c r="C849" s="3">
        <v>44482</v>
      </c>
      <c r="D849" s="2" t="s">
        <v>31</v>
      </c>
      <c r="E849" s="2" t="s">
        <v>46</v>
      </c>
      <c r="F849" s="2" t="s">
        <v>47</v>
      </c>
      <c r="G849" s="2" t="s">
        <v>16</v>
      </c>
      <c r="H849" s="44">
        <v>0.35</v>
      </c>
      <c r="I849" s="44">
        <f>ROUND(Table1[[#This Row],[Price per Unit]],2)</f>
        <v>0.35</v>
      </c>
      <c r="J849" s="4">
        <v>2000</v>
      </c>
      <c r="K849" s="5">
        <f t="shared" si="30"/>
        <v>700</v>
      </c>
      <c r="L849" s="5">
        <f t="shared" si="31"/>
        <v>210</v>
      </c>
      <c r="M849" s="6">
        <v>0.3</v>
      </c>
      <c r="N849">
        <f t="shared" si="34"/>
        <v>2021</v>
      </c>
      <c r="O849">
        <f t="shared" si="35"/>
        <v>10</v>
      </c>
      <c r="P849" s="49" t="str">
        <f>TEXT(DATE(Table1[[#This Row],[Year]],Table1[[#This Row],[Month]],1),"mmm")</f>
        <v>Oct</v>
      </c>
    </row>
    <row r="850" spans="1:16" ht="15.75" customHeight="1">
      <c r="A850" s="2" t="s">
        <v>12</v>
      </c>
      <c r="B850" s="2">
        <v>1185732</v>
      </c>
      <c r="C850" s="3">
        <v>44482</v>
      </c>
      <c r="D850" s="2" t="s">
        <v>31</v>
      </c>
      <c r="E850" s="2" t="s">
        <v>46</v>
      </c>
      <c r="F850" s="2" t="s">
        <v>47</v>
      </c>
      <c r="G850" s="2" t="s">
        <v>17</v>
      </c>
      <c r="H850" s="44">
        <v>0.35</v>
      </c>
      <c r="I850" s="44">
        <f>ROUND(Table1[[#This Row],[Price per Unit]],2)</f>
        <v>0.35</v>
      </c>
      <c r="J850" s="4">
        <v>1000</v>
      </c>
      <c r="K850" s="5">
        <f t="shared" si="30"/>
        <v>350</v>
      </c>
      <c r="L850" s="5">
        <f t="shared" si="31"/>
        <v>105</v>
      </c>
      <c r="M850" s="6">
        <v>0.3</v>
      </c>
      <c r="N850">
        <f t="shared" si="34"/>
        <v>2021</v>
      </c>
      <c r="O850">
        <f t="shared" si="35"/>
        <v>10</v>
      </c>
      <c r="P850" s="49" t="str">
        <f>TEXT(DATE(Table1[[#This Row],[Year]],Table1[[#This Row],[Month]],1),"mmm")</f>
        <v>Oct</v>
      </c>
    </row>
    <row r="851" spans="1:16" ht="15.75" customHeight="1">
      <c r="A851" s="2" t="s">
        <v>12</v>
      </c>
      <c r="B851" s="2">
        <v>1185732</v>
      </c>
      <c r="C851" s="3">
        <v>44482</v>
      </c>
      <c r="D851" s="2" t="s">
        <v>31</v>
      </c>
      <c r="E851" s="2" t="s">
        <v>46</v>
      </c>
      <c r="F851" s="2" t="s">
        <v>47</v>
      </c>
      <c r="G851" s="2" t="s">
        <v>18</v>
      </c>
      <c r="H851" s="44">
        <v>0.35</v>
      </c>
      <c r="I851" s="44">
        <f>ROUND(Table1[[#This Row],[Price per Unit]],2)</f>
        <v>0.35</v>
      </c>
      <c r="J851" s="4">
        <v>750</v>
      </c>
      <c r="K851" s="5">
        <f t="shared" si="30"/>
        <v>262.5</v>
      </c>
      <c r="L851" s="5">
        <f t="shared" si="31"/>
        <v>91.875000000000014</v>
      </c>
      <c r="M851" s="6">
        <v>0.35000000000000003</v>
      </c>
      <c r="N851">
        <f t="shared" si="34"/>
        <v>2021</v>
      </c>
      <c r="O851">
        <f t="shared" si="35"/>
        <v>10</v>
      </c>
      <c r="P851" s="49" t="str">
        <f>TEXT(DATE(Table1[[#This Row],[Year]],Table1[[#This Row],[Month]],1),"mmm")</f>
        <v>Oct</v>
      </c>
    </row>
    <row r="852" spans="1:16" ht="15.75" customHeight="1">
      <c r="A852" s="2" t="s">
        <v>12</v>
      </c>
      <c r="B852" s="2">
        <v>1185732</v>
      </c>
      <c r="C852" s="3">
        <v>44482</v>
      </c>
      <c r="D852" s="2" t="s">
        <v>31</v>
      </c>
      <c r="E852" s="2" t="s">
        <v>46</v>
      </c>
      <c r="F852" s="2" t="s">
        <v>47</v>
      </c>
      <c r="G852" s="2" t="s">
        <v>19</v>
      </c>
      <c r="H852" s="44">
        <v>0.44999999999999996</v>
      </c>
      <c r="I852" s="44">
        <f>ROUND(Table1[[#This Row],[Price per Unit]],2)</f>
        <v>0.45</v>
      </c>
      <c r="J852" s="4">
        <v>750</v>
      </c>
      <c r="K852" s="5">
        <f t="shared" si="30"/>
        <v>337.49999999999994</v>
      </c>
      <c r="L852" s="5">
        <f t="shared" si="31"/>
        <v>101.24999999999999</v>
      </c>
      <c r="M852" s="6">
        <v>0.3</v>
      </c>
      <c r="N852">
        <f t="shared" si="34"/>
        <v>2021</v>
      </c>
      <c r="O852">
        <f t="shared" si="35"/>
        <v>10</v>
      </c>
      <c r="P852" s="49" t="str">
        <f>TEXT(DATE(Table1[[#This Row],[Year]],Table1[[#This Row],[Month]],1),"mmm")</f>
        <v>Oct</v>
      </c>
    </row>
    <row r="853" spans="1:16" ht="15.75" customHeight="1">
      <c r="A853" s="2" t="s">
        <v>12</v>
      </c>
      <c r="B853" s="2">
        <v>1185732</v>
      </c>
      <c r="C853" s="3">
        <v>44482</v>
      </c>
      <c r="D853" s="2" t="s">
        <v>31</v>
      </c>
      <c r="E853" s="2" t="s">
        <v>46</v>
      </c>
      <c r="F853" s="2" t="s">
        <v>47</v>
      </c>
      <c r="G853" s="2" t="s">
        <v>20</v>
      </c>
      <c r="H853" s="44">
        <v>0.49999999999999989</v>
      </c>
      <c r="I853" s="44">
        <f>ROUND(Table1[[#This Row],[Price per Unit]],2)</f>
        <v>0.5</v>
      </c>
      <c r="J853" s="4">
        <v>2000</v>
      </c>
      <c r="K853" s="5">
        <f t="shared" si="30"/>
        <v>999.99999999999977</v>
      </c>
      <c r="L853" s="5">
        <f t="shared" si="31"/>
        <v>449.99999999999989</v>
      </c>
      <c r="M853" s="6">
        <v>0.45</v>
      </c>
      <c r="N853">
        <f t="shared" si="34"/>
        <v>2021</v>
      </c>
      <c r="O853">
        <f t="shared" si="35"/>
        <v>10</v>
      </c>
      <c r="P853" s="49" t="str">
        <f>TEXT(DATE(Table1[[#This Row],[Year]],Table1[[#This Row],[Month]],1),"mmm")</f>
        <v>Oct</v>
      </c>
    </row>
    <row r="854" spans="1:16" ht="15.75" customHeight="1">
      <c r="A854" s="2" t="s">
        <v>12</v>
      </c>
      <c r="B854" s="2">
        <v>1185732</v>
      </c>
      <c r="C854" s="3">
        <v>44513</v>
      </c>
      <c r="D854" s="2" t="s">
        <v>31</v>
      </c>
      <c r="E854" s="2" t="s">
        <v>46</v>
      </c>
      <c r="F854" s="2" t="s">
        <v>47</v>
      </c>
      <c r="G854" s="2" t="s">
        <v>15</v>
      </c>
      <c r="H854" s="44">
        <v>0.5</v>
      </c>
      <c r="I854" s="44">
        <f>ROUND(Table1[[#This Row],[Price per Unit]],2)</f>
        <v>0.5</v>
      </c>
      <c r="J854" s="4">
        <v>3500</v>
      </c>
      <c r="K854" s="5">
        <f t="shared" si="30"/>
        <v>1750</v>
      </c>
      <c r="L854" s="5">
        <f t="shared" si="31"/>
        <v>612.50000000000011</v>
      </c>
      <c r="M854" s="6">
        <v>0.35000000000000003</v>
      </c>
      <c r="N854">
        <f t="shared" si="34"/>
        <v>2021</v>
      </c>
      <c r="O854">
        <f t="shared" si="35"/>
        <v>11</v>
      </c>
      <c r="P854" s="49" t="str">
        <f>TEXT(DATE(Table1[[#This Row],[Year]],Table1[[#This Row],[Month]],1),"mmm")</f>
        <v>Nov</v>
      </c>
    </row>
    <row r="855" spans="1:16" ht="15.75" customHeight="1">
      <c r="A855" s="2" t="s">
        <v>12</v>
      </c>
      <c r="B855" s="2">
        <v>1185732</v>
      </c>
      <c r="C855" s="3">
        <v>44513</v>
      </c>
      <c r="D855" s="2" t="s">
        <v>31</v>
      </c>
      <c r="E855" s="2" t="s">
        <v>46</v>
      </c>
      <c r="F855" s="2" t="s">
        <v>47</v>
      </c>
      <c r="G855" s="2" t="s">
        <v>16</v>
      </c>
      <c r="H855" s="44">
        <v>0.4</v>
      </c>
      <c r="I855" s="44">
        <f>ROUND(Table1[[#This Row],[Price per Unit]],2)</f>
        <v>0.4</v>
      </c>
      <c r="J855" s="4">
        <v>2000</v>
      </c>
      <c r="K855" s="5">
        <f t="shared" si="30"/>
        <v>800</v>
      </c>
      <c r="L855" s="5">
        <f t="shared" si="31"/>
        <v>240</v>
      </c>
      <c r="M855" s="6">
        <v>0.3</v>
      </c>
      <c r="N855">
        <f t="shared" si="34"/>
        <v>2021</v>
      </c>
      <c r="O855">
        <f t="shared" si="35"/>
        <v>11</v>
      </c>
      <c r="P855" s="49" t="str">
        <f>TEXT(DATE(Table1[[#This Row],[Year]],Table1[[#This Row],[Month]],1),"mmm")</f>
        <v>Nov</v>
      </c>
    </row>
    <row r="856" spans="1:16" ht="15.75" customHeight="1">
      <c r="A856" s="2" t="s">
        <v>12</v>
      </c>
      <c r="B856" s="2">
        <v>1185732</v>
      </c>
      <c r="C856" s="3">
        <v>44513</v>
      </c>
      <c r="D856" s="2" t="s">
        <v>31</v>
      </c>
      <c r="E856" s="2" t="s">
        <v>46</v>
      </c>
      <c r="F856" s="2" t="s">
        <v>47</v>
      </c>
      <c r="G856" s="2" t="s">
        <v>17</v>
      </c>
      <c r="H856" s="44">
        <v>0.4</v>
      </c>
      <c r="I856" s="44">
        <f>ROUND(Table1[[#This Row],[Price per Unit]],2)</f>
        <v>0.4</v>
      </c>
      <c r="J856" s="4">
        <v>1450</v>
      </c>
      <c r="K856" s="5">
        <f t="shared" si="30"/>
        <v>580</v>
      </c>
      <c r="L856" s="5">
        <f t="shared" si="31"/>
        <v>174</v>
      </c>
      <c r="M856" s="6">
        <v>0.3</v>
      </c>
      <c r="N856">
        <f t="shared" si="34"/>
        <v>2021</v>
      </c>
      <c r="O856">
        <f t="shared" si="35"/>
        <v>11</v>
      </c>
      <c r="P856" s="49" t="str">
        <f>TEXT(DATE(Table1[[#This Row],[Year]],Table1[[#This Row],[Month]],1),"mmm")</f>
        <v>Nov</v>
      </c>
    </row>
    <row r="857" spans="1:16" ht="15.75" customHeight="1">
      <c r="A857" s="2" t="s">
        <v>12</v>
      </c>
      <c r="B857" s="2">
        <v>1185732</v>
      </c>
      <c r="C857" s="3">
        <v>44513</v>
      </c>
      <c r="D857" s="2" t="s">
        <v>31</v>
      </c>
      <c r="E857" s="2" t="s">
        <v>46</v>
      </c>
      <c r="F857" s="2" t="s">
        <v>47</v>
      </c>
      <c r="G857" s="2" t="s">
        <v>18</v>
      </c>
      <c r="H857" s="44">
        <v>0.4</v>
      </c>
      <c r="I857" s="44">
        <f>ROUND(Table1[[#This Row],[Price per Unit]],2)</f>
        <v>0.4</v>
      </c>
      <c r="J857" s="4">
        <v>1500</v>
      </c>
      <c r="K857" s="5">
        <f t="shared" si="30"/>
        <v>600</v>
      </c>
      <c r="L857" s="5">
        <f t="shared" si="31"/>
        <v>210.00000000000003</v>
      </c>
      <c r="M857" s="6">
        <v>0.35000000000000003</v>
      </c>
      <c r="N857">
        <f t="shared" si="34"/>
        <v>2021</v>
      </c>
      <c r="O857">
        <f t="shared" si="35"/>
        <v>11</v>
      </c>
      <c r="P857" s="49" t="str">
        <f>TEXT(DATE(Table1[[#This Row],[Year]],Table1[[#This Row],[Month]],1),"mmm")</f>
        <v>Nov</v>
      </c>
    </row>
    <row r="858" spans="1:16" ht="15.75" customHeight="1">
      <c r="A858" s="2" t="s">
        <v>12</v>
      </c>
      <c r="B858" s="2">
        <v>1185732</v>
      </c>
      <c r="C858" s="3">
        <v>44513</v>
      </c>
      <c r="D858" s="2" t="s">
        <v>31</v>
      </c>
      <c r="E858" s="2" t="s">
        <v>46</v>
      </c>
      <c r="F858" s="2" t="s">
        <v>47</v>
      </c>
      <c r="G858" s="2" t="s">
        <v>19</v>
      </c>
      <c r="H858" s="44">
        <v>0.54999999999999993</v>
      </c>
      <c r="I858" s="44">
        <f>ROUND(Table1[[#This Row],[Price per Unit]],2)</f>
        <v>0.55000000000000004</v>
      </c>
      <c r="J858" s="4">
        <v>1250</v>
      </c>
      <c r="K858" s="5">
        <f t="shared" si="30"/>
        <v>687.49999999999989</v>
      </c>
      <c r="L858" s="5">
        <f t="shared" si="31"/>
        <v>206.24999999999997</v>
      </c>
      <c r="M858" s="6">
        <v>0.3</v>
      </c>
      <c r="N858">
        <f t="shared" si="34"/>
        <v>2021</v>
      </c>
      <c r="O858">
        <f t="shared" si="35"/>
        <v>11</v>
      </c>
      <c r="P858" s="49" t="str">
        <f>TEXT(DATE(Table1[[#This Row],[Year]],Table1[[#This Row],[Month]],1),"mmm")</f>
        <v>Nov</v>
      </c>
    </row>
    <row r="859" spans="1:16" ht="15.75" customHeight="1">
      <c r="A859" s="2" t="s">
        <v>12</v>
      </c>
      <c r="B859" s="2">
        <v>1185732</v>
      </c>
      <c r="C859" s="3">
        <v>44513</v>
      </c>
      <c r="D859" s="2" t="s">
        <v>31</v>
      </c>
      <c r="E859" s="2" t="s">
        <v>46</v>
      </c>
      <c r="F859" s="2" t="s">
        <v>47</v>
      </c>
      <c r="G859" s="2" t="s">
        <v>20</v>
      </c>
      <c r="H859" s="44">
        <v>0.59999999999999987</v>
      </c>
      <c r="I859" s="44">
        <f>ROUND(Table1[[#This Row],[Price per Unit]],2)</f>
        <v>0.6</v>
      </c>
      <c r="J859" s="4">
        <v>2250</v>
      </c>
      <c r="K859" s="5">
        <f t="shared" si="30"/>
        <v>1349.9999999999998</v>
      </c>
      <c r="L859" s="5">
        <f t="shared" si="31"/>
        <v>607.49999999999989</v>
      </c>
      <c r="M859" s="6">
        <v>0.45</v>
      </c>
      <c r="N859">
        <f t="shared" si="34"/>
        <v>2021</v>
      </c>
      <c r="O859">
        <f t="shared" si="35"/>
        <v>11</v>
      </c>
      <c r="P859" s="49" t="str">
        <f>TEXT(DATE(Table1[[#This Row],[Year]],Table1[[#This Row],[Month]],1),"mmm")</f>
        <v>Nov</v>
      </c>
    </row>
    <row r="860" spans="1:16" ht="15.75" customHeight="1">
      <c r="A860" s="2" t="s">
        <v>12</v>
      </c>
      <c r="B860" s="2">
        <v>1185732</v>
      </c>
      <c r="C860" s="3">
        <v>44542</v>
      </c>
      <c r="D860" s="2" t="s">
        <v>31</v>
      </c>
      <c r="E860" s="2" t="s">
        <v>46</v>
      </c>
      <c r="F860" s="2" t="s">
        <v>47</v>
      </c>
      <c r="G860" s="2" t="s">
        <v>15</v>
      </c>
      <c r="H860" s="44">
        <v>0.54999999999999993</v>
      </c>
      <c r="I860" s="44">
        <f>ROUND(Table1[[#This Row],[Price per Unit]],2)</f>
        <v>0.55000000000000004</v>
      </c>
      <c r="J860" s="4">
        <v>4750</v>
      </c>
      <c r="K860" s="5">
        <f t="shared" si="30"/>
        <v>2612.4999999999995</v>
      </c>
      <c r="L860" s="5">
        <f t="shared" si="31"/>
        <v>914.37499999999989</v>
      </c>
      <c r="M860" s="6">
        <v>0.35000000000000003</v>
      </c>
      <c r="N860">
        <f t="shared" si="34"/>
        <v>2021</v>
      </c>
      <c r="O860">
        <f t="shared" si="35"/>
        <v>12</v>
      </c>
      <c r="P860" s="49" t="str">
        <f>TEXT(DATE(Table1[[#This Row],[Year]],Table1[[#This Row],[Month]],1),"mmm")</f>
        <v>Dec</v>
      </c>
    </row>
    <row r="861" spans="1:16" ht="15.75" customHeight="1">
      <c r="A861" s="2" t="s">
        <v>12</v>
      </c>
      <c r="B861" s="2">
        <v>1185732</v>
      </c>
      <c r="C861" s="3">
        <v>44542</v>
      </c>
      <c r="D861" s="2" t="s">
        <v>31</v>
      </c>
      <c r="E861" s="2" t="s">
        <v>46</v>
      </c>
      <c r="F861" s="2" t="s">
        <v>47</v>
      </c>
      <c r="G861" s="2" t="s">
        <v>16</v>
      </c>
      <c r="H861" s="44">
        <v>0.45</v>
      </c>
      <c r="I861" s="44">
        <f>ROUND(Table1[[#This Row],[Price per Unit]],2)</f>
        <v>0.45</v>
      </c>
      <c r="J861" s="4">
        <v>2750</v>
      </c>
      <c r="K861" s="5">
        <f t="shared" si="30"/>
        <v>1237.5</v>
      </c>
      <c r="L861" s="5">
        <f t="shared" si="31"/>
        <v>371.25</v>
      </c>
      <c r="M861" s="6">
        <v>0.3</v>
      </c>
      <c r="N861">
        <f t="shared" si="34"/>
        <v>2021</v>
      </c>
      <c r="O861">
        <f t="shared" si="35"/>
        <v>12</v>
      </c>
      <c r="P861" s="49" t="str">
        <f>TEXT(DATE(Table1[[#This Row],[Year]],Table1[[#This Row],[Month]],1),"mmm")</f>
        <v>Dec</v>
      </c>
    </row>
    <row r="862" spans="1:16" ht="15.75" customHeight="1">
      <c r="A862" s="2" t="s">
        <v>12</v>
      </c>
      <c r="B862" s="2">
        <v>1185732</v>
      </c>
      <c r="C862" s="3">
        <v>44542</v>
      </c>
      <c r="D862" s="2" t="s">
        <v>31</v>
      </c>
      <c r="E862" s="2" t="s">
        <v>46</v>
      </c>
      <c r="F862" s="2" t="s">
        <v>47</v>
      </c>
      <c r="G862" s="2" t="s">
        <v>17</v>
      </c>
      <c r="H862" s="44">
        <v>0.45</v>
      </c>
      <c r="I862" s="44">
        <f>ROUND(Table1[[#This Row],[Price per Unit]],2)</f>
        <v>0.45</v>
      </c>
      <c r="J862" s="4">
        <v>2250</v>
      </c>
      <c r="K862" s="5">
        <f t="shared" si="30"/>
        <v>1012.5</v>
      </c>
      <c r="L862" s="5">
        <f t="shared" si="31"/>
        <v>303.75</v>
      </c>
      <c r="M862" s="6">
        <v>0.3</v>
      </c>
      <c r="N862">
        <f t="shared" si="34"/>
        <v>2021</v>
      </c>
      <c r="O862">
        <f t="shared" si="35"/>
        <v>12</v>
      </c>
      <c r="P862" s="49" t="str">
        <f>TEXT(DATE(Table1[[#This Row],[Year]],Table1[[#This Row],[Month]],1),"mmm")</f>
        <v>Dec</v>
      </c>
    </row>
    <row r="863" spans="1:16" ht="15.75" customHeight="1">
      <c r="A863" s="2" t="s">
        <v>12</v>
      </c>
      <c r="B863" s="2">
        <v>1185732</v>
      </c>
      <c r="C863" s="3">
        <v>44542</v>
      </c>
      <c r="D863" s="2" t="s">
        <v>31</v>
      </c>
      <c r="E863" s="2" t="s">
        <v>46</v>
      </c>
      <c r="F863" s="2" t="s">
        <v>47</v>
      </c>
      <c r="G863" s="2" t="s">
        <v>18</v>
      </c>
      <c r="H863" s="44">
        <v>0.45</v>
      </c>
      <c r="I863" s="44">
        <f>ROUND(Table1[[#This Row],[Price per Unit]],2)</f>
        <v>0.45</v>
      </c>
      <c r="J863" s="4">
        <v>1750</v>
      </c>
      <c r="K863" s="5">
        <f t="shared" si="30"/>
        <v>787.5</v>
      </c>
      <c r="L863" s="5">
        <f t="shared" si="31"/>
        <v>275.625</v>
      </c>
      <c r="M863" s="6">
        <v>0.35000000000000003</v>
      </c>
      <c r="N863">
        <f t="shared" si="34"/>
        <v>2021</v>
      </c>
      <c r="O863">
        <f t="shared" si="35"/>
        <v>12</v>
      </c>
      <c r="P863" s="49" t="str">
        <f>TEXT(DATE(Table1[[#This Row],[Year]],Table1[[#This Row],[Month]],1),"mmm")</f>
        <v>Dec</v>
      </c>
    </row>
    <row r="864" spans="1:16" ht="15.75" customHeight="1">
      <c r="A864" s="2" t="s">
        <v>12</v>
      </c>
      <c r="B864" s="2">
        <v>1185732</v>
      </c>
      <c r="C864" s="3">
        <v>44542</v>
      </c>
      <c r="D864" s="2" t="s">
        <v>31</v>
      </c>
      <c r="E864" s="2" t="s">
        <v>46</v>
      </c>
      <c r="F864" s="2" t="s">
        <v>47</v>
      </c>
      <c r="G864" s="2" t="s">
        <v>19</v>
      </c>
      <c r="H864" s="44">
        <v>0.54999999999999993</v>
      </c>
      <c r="I864" s="44">
        <f>ROUND(Table1[[#This Row],[Price per Unit]],2)</f>
        <v>0.55000000000000004</v>
      </c>
      <c r="J864" s="4">
        <v>1750</v>
      </c>
      <c r="K864" s="5">
        <f t="shared" si="30"/>
        <v>962.49999999999989</v>
      </c>
      <c r="L864" s="5">
        <f t="shared" si="31"/>
        <v>288.74999999999994</v>
      </c>
      <c r="M864" s="6">
        <v>0.3</v>
      </c>
      <c r="N864">
        <f t="shared" si="34"/>
        <v>2021</v>
      </c>
      <c r="O864">
        <f t="shared" si="35"/>
        <v>12</v>
      </c>
      <c r="P864" s="49" t="str">
        <f>TEXT(DATE(Table1[[#This Row],[Year]],Table1[[#This Row],[Month]],1),"mmm")</f>
        <v>Dec</v>
      </c>
    </row>
    <row r="865" spans="1:16" ht="15.75" customHeight="1">
      <c r="A865" s="2" t="s">
        <v>12</v>
      </c>
      <c r="B865" s="2">
        <v>1185732</v>
      </c>
      <c r="C865" s="3">
        <v>44542</v>
      </c>
      <c r="D865" s="2" t="s">
        <v>31</v>
      </c>
      <c r="E865" s="2" t="s">
        <v>46</v>
      </c>
      <c r="F865" s="2" t="s">
        <v>47</v>
      </c>
      <c r="G865" s="2" t="s">
        <v>20</v>
      </c>
      <c r="H865" s="44">
        <v>0.59999999999999987</v>
      </c>
      <c r="I865" s="44">
        <f>ROUND(Table1[[#This Row],[Price per Unit]],2)</f>
        <v>0.6</v>
      </c>
      <c r="J865" s="4">
        <v>2750</v>
      </c>
      <c r="K865" s="5">
        <f t="shared" si="30"/>
        <v>1649.9999999999995</v>
      </c>
      <c r="L865" s="5">
        <f t="shared" si="31"/>
        <v>742.49999999999977</v>
      </c>
      <c r="M865" s="6">
        <v>0.45</v>
      </c>
      <c r="N865">
        <f t="shared" si="34"/>
        <v>2021</v>
      </c>
      <c r="O865">
        <f t="shared" si="35"/>
        <v>12</v>
      </c>
      <c r="P865" s="49" t="str">
        <f>TEXT(DATE(Table1[[#This Row],[Year]],Table1[[#This Row],[Month]],1),"mmm")</f>
        <v>Dec</v>
      </c>
    </row>
    <row r="866" spans="1:16" ht="15.75" customHeight="1">
      <c r="A866" s="2" t="s">
        <v>29</v>
      </c>
      <c r="B866" s="2">
        <v>1189833</v>
      </c>
      <c r="C866" s="3">
        <v>44213</v>
      </c>
      <c r="D866" s="2" t="s">
        <v>31</v>
      </c>
      <c r="E866" s="2" t="s">
        <v>48</v>
      </c>
      <c r="F866" s="2" t="s">
        <v>49</v>
      </c>
      <c r="G866" s="2" t="s">
        <v>15</v>
      </c>
      <c r="H866" s="44">
        <v>0.35</v>
      </c>
      <c r="I866" s="44">
        <f>ROUND(Table1[[#This Row],[Price per Unit]],2)</f>
        <v>0.35</v>
      </c>
      <c r="J866" s="4">
        <v>4750</v>
      </c>
      <c r="K866" s="5">
        <f t="shared" si="30"/>
        <v>1662.5</v>
      </c>
      <c r="L866" s="5">
        <f t="shared" si="31"/>
        <v>748.125</v>
      </c>
      <c r="M866" s="6">
        <v>0.45</v>
      </c>
      <c r="N866">
        <f t="shared" si="34"/>
        <v>2021</v>
      </c>
      <c r="O866">
        <f t="shared" si="35"/>
        <v>1</v>
      </c>
      <c r="P866" s="49" t="str">
        <f>TEXT(DATE(Table1[[#This Row],[Year]],Table1[[#This Row],[Month]],1),"mmm")</f>
        <v>Jan</v>
      </c>
    </row>
    <row r="867" spans="1:16" ht="15.75" customHeight="1">
      <c r="A867" s="2" t="s">
        <v>29</v>
      </c>
      <c r="B867" s="2">
        <v>1189833</v>
      </c>
      <c r="C867" s="3">
        <v>44213</v>
      </c>
      <c r="D867" s="2" t="s">
        <v>31</v>
      </c>
      <c r="E867" s="2" t="s">
        <v>48</v>
      </c>
      <c r="F867" s="2" t="s">
        <v>49</v>
      </c>
      <c r="G867" s="2" t="s">
        <v>16</v>
      </c>
      <c r="H867" s="44">
        <v>0.45</v>
      </c>
      <c r="I867" s="44">
        <f>ROUND(Table1[[#This Row],[Price per Unit]],2)</f>
        <v>0.45</v>
      </c>
      <c r="J867" s="4">
        <v>4750</v>
      </c>
      <c r="K867" s="5">
        <f t="shared" si="30"/>
        <v>2137.5</v>
      </c>
      <c r="L867" s="5">
        <f t="shared" si="31"/>
        <v>641.25</v>
      </c>
      <c r="M867" s="6">
        <v>0.3</v>
      </c>
      <c r="N867">
        <f t="shared" si="34"/>
        <v>2021</v>
      </c>
      <c r="O867">
        <f t="shared" si="35"/>
        <v>1</v>
      </c>
      <c r="P867" s="49" t="str">
        <f>TEXT(DATE(Table1[[#This Row],[Year]],Table1[[#This Row],[Month]],1),"mmm")</f>
        <v>Jan</v>
      </c>
    </row>
    <row r="868" spans="1:16" ht="15.75" customHeight="1">
      <c r="A868" s="2" t="s">
        <v>29</v>
      </c>
      <c r="B868" s="2">
        <v>1189833</v>
      </c>
      <c r="C868" s="3">
        <v>44213</v>
      </c>
      <c r="D868" s="2" t="s">
        <v>31</v>
      </c>
      <c r="E868" s="2" t="s">
        <v>48</v>
      </c>
      <c r="F868" s="2" t="s">
        <v>49</v>
      </c>
      <c r="G868" s="2" t="s">
        <v>17</v>
      </c>
      <c r="H868" s="44">
        <v>0.45</v>
      </c>
      <c r="I868" s="44">
        <f>ROUND(Table1[[#This Row],[Price per Unit]],2)</f>
        <v>0.45</v>
      </c>
      <c r="J868" s="4">
        <v>4750</v>
      </c>
      <c r="K868" s="5">
        <f t="shared" si="30"/>
        <v>2137.5</v>
      </c>
      <c r="L868" s="5">
        <f t="shared" si="31"/>
        <v>961.875</v>
      </c>
      <c r="M868" s="6">
        <v>0.45</v>
      </c>
      <c r="N868">
        <f t="shared" si="34"/>
        <v>2021</v>
      </c>
      <c r="O868">
        <f t="shared" si="35"/>
        <v>1</v>
      </c>
      <c r="P868" s="49" t="str">
        <f>TEXT(DATE(Table1[[#This Row],[Year]],Table1[[#This Row],[Month]],1),"mmm")</f>
        <v>Jan</v>
      </c>
    </row>
    <row r="869" spans="1:16" ht="15.75" customHeight="1">
      <c r="A869" s="2" t="s">
        <v>29</v>
      </c>
      <c r="B869" s="2">
        <v>1189833</v>
      </c>
      <c r="C869" s="3">
        <v>44213</v>
      </c>
      <c r="D869" s="2" t="s">
        <v>31</v>
      </c>
      <c r="E869" s="2" t="s">
        <v>48</v>
      </c>
      <c r="F869" s="2" t="s">
        <v>49</v>
      </c>
      <c r="G869" s="2" t="s">
        <v>18</v>
      </c>
      <c r="H869" s="44">
        <v>0.45</v>
      </c>
      <c r="I869" s="44">
        <f>ROUND(Table1[[#This Row],[Price per Unit]],2)</f>
        <v>0.45</v>
      </c>
      <c r="J869" s="4">
        <v>3250</v>
      </c>
      <c r="K869" s="5">
        <f t="shared" si="30"/>
        <v>1462.5</v>
      </c>
      <c r="L869" s="5">
        <f t="shared" si="31"/>
        <v>585</v>
      </c>
      <c r="M869" s="6">
        <v>0.39999999999999997</v>
      </c>
      <c r="N869">
        <f t="shared" si="34"/>
        <v>2021</v>
      </c>
      <c r="O869">
        <f t="shared" si="35"/>
        <v>1</v>
      </c>
      <c r="P869" s="49" t="str">
        <f>TEXT(DATE(Table1[[#This Row],[Year]],Table1[[#This Row],[Month]],1),"mmm")</f>
        <v>Jan</v>
      </c>
    </row>
    <row r="870" spans="1:16" ht="15.75" customHeight="1">
      <c r="A870" s="2" t="s">
        <v>29</v>
      </c>
      <c r="B870" s="2">
        <v>1189833</v>
      </c>
      <c r="C870" s="3">
        <v>44213</v>
      </c>
      <c r="D870" s="2" t="s">
        <v>31</v>
      </c>
      <c r="E870" s="2" t="s">
        <v>48</v>
      </c>
      <c r="F870" s="2" t="s">
        <v>49</v>
      </c>
      <c r="G870" s="2" t="s">
        <v>19</v>
      </c>
      <c r="H870" s="44">
        <v>0.5</v>
      </c>
      <c r="I870" s="44">
        <f>ROUND(Table1[[#This Row],[Price per Unit]],2)</f>
        <v>0.5</v>
      </c>
      <c r="J870" s="4">
        <v>2750</v>
      </c>
      <c r="K870" s="5">
        <f t="shared" si="30"/>
        <v>1375</v>
      </c>
      <c r="L870" s="5">
        <f t="shared" si="31"/>
        <v>825.00000000000011</v>
      </c>
      <c r="M870" s="6">
        <v>0.60000000000000009</v>
      </c>
      <c r="N870">
        <f t="shared" si="34"/>
        <v>2021</v>
      </c>
      <c r="O870">
        <f t="shared" si="35"/>
        <v>1</v>
      </c>
      <c r="P870" s="49" t="str">
        <f>TEXT(DATE(Table1[[#This Row],[Year]],Table1[[#This Row],[Month]],1),"mmm")</f>
        <v>Jan</v>
      </c>
    </row>
    <row r="871" spans="1:16" ht="15.75" customHeight="1">
      <c r="A871" s="2" t="s">
        <v>29</v>
      </c>
      <c r="B871" s="2">
        <v>1189833</v>
      </c>
      <c r="C871" s="3">
        <v>44213</v>
      </c>
      <c r="D871" s="2" t="s">
        <v>31</v>
      </c>
      <c r="E871" s="2" t="s">
        <v>48</v>
      </c>
      <c r="F871" s="2" t="s">
        <v>49</v>
      </c>
      <c r="G871" s="2" t="s">
        <v>20</v>
      </c>
      <c r="H871" s="44">
        <v>0.45</v>
      </c>
      <c r="I871" s="44">
        <f>ROUND(Table1[[#This Row],[Price per Unit]],2)</f>
        <v>0.45</v>
      </c>
      <c r="J871" s="4">
        <v>4750</v>
      </c>
      <c r="K871" s="5">
        <f t="shared" si="30"/>
        <v>2137.5</v>
      </c>
      <c r="L871" s="5">
        <f t="shared" si="31"/>
        <v>534.375</v>
      </c>
      <c r="M871" s="6">
        <v>0.25</v>
      </c>
      <c r="N871">
        <f t="shared" si="34"/>
        <v>2021</v>
      </c>
      <c r="O871">
        <f t="shared" si="35"/>
        <v>1</v>
      </c>
      <c r="P871" s="49" t="str">
        <f>TEXT(DATE(Table1[[#This Row],[Year]],Table1[[#This Row],[Month]],1),"mmm")</f>
        <v>Jan</v>
      </c>
    </row>
    <row r="872" spans="1:16" ht="15.75" customHeight="1">
      <c r="A872" s="2" t="s">
        <v>29</v>
      </c>
      <c r="B872" s="2">
        <v>1189833</v>
      </c>
      <c r="C872" s="3">
        <v>44244</v>
      </c>
      <c r="D872" s="2" t="s">
        <v>31</v>
      </c>
      <c r="E872" s="2" t="s">
        <v>48</v>
      </c>
      <c r="F872" s="2" t="s">
        <v>49</v>
      </c>
      <c r="G872" s="2" t="s">
        <v>15</v>
      </c>
      <c r="H872" s="44">
        <v>0.35</v>
      </c>
      <c r="I872" s="44">
        <f>ROUND(Table1[[#This Row],[Price per Unit]],2)</f>
        <v>0.35</v>
      </c>
      <c r="J872" s="4">
        <v>5250</v>
      </c>
      <c r="K872" s="5">
        <f t="shared" si="30"/>
        <v>1837.4999999999998</v>
      </c>
      <c r="L872" s="5">
        <f t="shared" si="31"/>
        <v>826.87499999999989</v>
      </c>
      <c r="M872" s="6">
        <v>0.45</v>
      </c>
      <c r="N872">
        <f t="shared" si="34"/>
        <v>2021</v>
      </c>
      <c r="O872">
        <f t="shared" si="35"/>
        <v>2</v>
      </c>
      <c r="P872" s="49" t="str">
        <f>TEXT(DATE(Table1[[#This Row],[Year]],Table1[[#This Row],[Month]],1),"mmm")</f>
        <v>Feb</v>
      </c>
    </row>
    <row r="873" spans="1:16" ht="15.75" customHeight="1">
      <c r="A873" s="2" t="s">
        <v>29</v>
      </c>
      <c r="B873" s="2">
        <v>1189833</v>
      </c>
      <c r="C873" s="3">
        <v>44244</v>
      </c>
      <c r="D873" s="2" t="s">
        <v>31</v>
      </c>
      <c r="E873" s="2" t="s">
        <v>48</v>
      </c>
      <c r="F873" s="2" t="s">
        <v>49</v>
      </c>
      <c r="G873" s="2" t="s">
        <v>16</v>
      </c>
      <c r="H873" s="44">
        <v>0.45</v>
      </c>
      <c r="I873" s="44">
        <f>ROUND(Table1[[#This Row],[Price per Unit]],2)</f>
        <v>0.45</v>
      </c>
      <c r="J873" s="4">
        <v>4250</v>
      </c>
      <c r="K873" s="5">
        <f t="shared" si="30"/>
        <v>1912.5</v>
      </c>
      <c r="L873" s="5">
        <f t="shared" si="31"/>
        <v>573.75</v>
      </c>
      <c r="M873" s="6">
        <v>0.3</v>
      </c>
      <c r="N873">
        <f t="shared" si="34"/>
        <v>2021</v>
      </c>
      <c r="O873">
        <f t="shared" si="35"/>
        <v>2</v>
      </c>
      <c r="P873" s="49" t="str">
        <f>TEXT(DATE(Table1[[#This Row],[Year]],Table1[[#This Row],[Month]],1),"mmm")</f>
        <v>Feb</v>
      </c>
    </row>
    <row r="874" spans="1:16" ht="15.75" customHeight="1">
      <c r="A874" s="2" t="s">
        <v>29</v>
      </c>
      <c r="B874" s="2">
        <v>1189833</v>
      </c>
      <c r="C874" s="3">
        <v>44244</v>
      </c>
      <c r="D874" s="2" t="s">
        <v>31</v>
      </c>
      <c r="E874" s="2" t="s">
        <v>48</v>
      </c>
      <c r="F874" s="2" t="s">
        <v>49</v>
      </c>
      <c r="G874" s="2" t="s">
        <v>17</v>
      </c>
      <c r="H874" s="44">
        <v>0.45</v>
      </c>
      <c r="I874" s="44">
        <f>ROUND(Table1[[#This Row],[Price per Unit]],2)</f>
        <v>0.45</v>
      </c>
      <c r="J874" s="4">
        <v>4500</v>
      </c>
      <c r="K874" s="5">
        <f t="shared" si="30"/>
        <v>2025</v>
      </c>
      <c r="L874" s="5">
        <f t="shared" si="31"/>
        <v>911.25</v>
      </c>
      <c r="M874" s="6">
        <v>0.45</v>
      </c>
      <c r="N874">
        <f t="shared" si="34"/>
        <v>2021</v>
      </c>
      <c r="O874">
        <f t="shared" si="35"/>
        <v>2</v>
      </c>
      <c r="P874" s="49" t="str">
        <f>TEXT(DATE(Table1[[#This Row],[Year]],Table1[[#This Row],[Month]],1),"mmm")</f>
        <v>Feb</v>
      </c>
    </row>
    <row r="875" spans="1:16" ht="15.75" customHeight="1">
      <c r="A875" s="2" t="s">
        <v>29</v>
      </c>
      <c r="B875" s="2">
        <v>1189833</v>
      </c>
      <c r="C875" s="3">
        <v>44244</v>
      </c>
      <c r="D875" s="2" t="s">
        <v>31</v>
      </c>
      <c r="E875" s="2" t="s">
        <v>48</v>
      </c>
      <c r="F875" s="2" t="s">
        <v>49</v>
      </c>
      <c r="G875" s="2" t="s">
        <v>18</v>
      </c>
      <c r="H875" s="44">
        <v>0.45</v>
      </c>
      <c r="I875" s="44">
        <f>ROUND(Table1[[#This Row],[Price per Unit]],2)</f>
        <v>0.45</v>
      </c>
      <c r="J875" s="4">
        <v>3000</v>
      </c>
      <c r="K875" s="5">
        <f t="shared" si="30"/>
        <v>1350</v>
      </c>
      <c r="L875" s="5">
        <f t="shared" si="31"/>
        <v>540</v>
      </c>
      <c r="M875" s="6">
        <v>0.39999999999999997</v>
      </c>
      <c r="N875">
        <f t="shared" si="34"/>
        <v>2021</v>
      </c>
      <c r="O875">
        <f t="shared" si="35"/>
        <v>2</v>
      </c>
      <c r="P875" s="49" t="str">
        <f>TEXT(DATE(Table1[[#This Row],[Year]],Table1[[#This Row],[Month]],1),"mmm")</f>
        <v>Feb</v>
      </c>
    </row>
    <row r="876" spans="1:16" ht="15.75" customHeight="1">
      <c r="A876" s="2" t="s">
        <v>29</v>
      </c>
      <c r="B876" s="2">
        <v>1189833</v>
      </c>
      <c r="C876" s="3">
        <v>44244</v>
      </c>
      <c r="D876" s="2" t="s">
        <v>31</v>
      </c>
      <c r="E876" s="2" t="s">
        <v>48</v>
      </c>
      <c r="F876" s="2" t="s">
        <v>49</v>
      </c>
      <c r="G876" s="2" t="s">
        <v>19</v>
      </c>
      <c r="H876" s="44">
        <v>0.5</v>
      </c>
      <c r="I876" s="44">
        <f>ROUND(Table1[[#This Row],[Price per Unit]],2)</f>
        <v>0.5</v>
      </c>
      <c r="J876" s="4">
        <v>2250</v>
      </c>
      <c r="K876" s="5">
        <f t="shared" si="30"/>
        <v>1125</v>
      </c>
      <c r="L876" s="5">
        <f t="shared" si="31"/>
        <v>675.00000000000011</v>
      </c>
      <c r="M876" s="6">
        <v>0.60000000000000009</v>
      </c>
      <c r="N876">
        <f t="shared" si="34"/>
        <v>2021</v>
      </c>
      <c r="O876">
        <f t="shared" si="35"/>
        <v>2</v>
      </c>
      <c r="P876" s="49" t="str">
        <f>TEXT(DATE(Table1[[#This Row],[Year]],Table1[[#This Row],[Month]],1),"mmm")</f>
        <v>Feb</v>
      </c>
    </row>
    <row r="877" spans="1:16" ht="15.75" customHeight="1">
      <c r="A877" s="2" t="s">
        <v>29</v>
      </c>
      <c r="B877" s="2">
        <v>1189833</v>
      </c>
      <c r="C877" s="3">
        <v>44244</v>
      </c>
      <c r="D877" s="2" t="s">
        <v>31</v>
      </c>
      <c r="E877" s="2" t="s">
        <v>48</v>
      </c>
      <c r="F877" s="2" t="s">
        <v>49</v>
      </c>
      <c r="G877" s="2" t="s">
        <v>20</v>
      </c>
      <c r="H877" s="44">
        <v>0.45</v>
      </c>
      <c r="I877" s="44">
        <f>ROUND(Table1[[#This Row],[Price per Unit]],2)</f>
        <v>0.45</v>
      </c>
      <c r="J877" s="4">
        <v>4250</v>
      </c>
      <c r="K877" s="5">
        <f t="shared" si="30"/>
        <v>1912.5</v>
      </c>
      <c r="L877" s="5">
        <f t="shared" si="31"/>
        <v>478.125</v>
      </c>
      <c r="M877" s="6">
        <v>0.25</v>
      </c>
      <c r="N877">
        <f t="shared" si="34"/>
        <v>2021</v>
      </c>
      <c r="O877">
        <f t="shared" si="35"/>
        <v>2</v>
      </c>
      <c r="P877" s="49" t="str">
        <f>TEXT(DATE(Table1[[#This Row],[Year]],Table1[[#This Row],[Month]],1),"mmm")</f>
        <v>Feb</v>
      </c>
    </row>
    <row r="878" spans="1:16" ht="15.75" customHeight="1">
      <c r="A878" s="2" t="s">
        <v>29</v>
      </c>
      <c r="B878" s="2">
        <v>1189833</v>
      </c>
      <c r="C878" s="3">
        <v>44271</v>
      </c>
      <c r="D878" s="2" t="s">
        <v>31</v>
      </c>
      <c r="E878" s="2" t="s">
        <v>48</v>
      </c>
      <c r="F878" s="2" t="s">
        <v>49</v>
      </c>
      <c r="G878" s="2" t="s">
        <v>15</v>
      </c>
      <c r="H878" s="44">
        <v>0.35</v>
      </c>
      <c r="I878" s="44">
        <f>ROUND(Table1[[#This Row],[Price per Unit]],2)</f>
        <v>0.35</v>
      </c>
      <c r="J878" s="4">
        <v>5750</v>
      </c>
      <c r="K878" s="5">
        <f t="shared" si="30"/>
        <v>2012.4999999999998</v>
      </c>
      <c r="L878" s="5">
        <f t="shared" si="31"/>
        <v>905.62499999999989</v>
      </c>
      <c r="M878" s="6">
        <v>0.45</v>
      </c>
      <c r="N878">
        <f t="shared" si="34"/>
        <v>2021</v>
      </c>
      <c r="O878">
        <f t="shared" si="35"/>
        <v>3</v>
      </c>
      <c r="P878" s="49" t="str">
        <f>TEXT(DATE(Table1[[#This Row],[Year]],Table1[[#This Row],[Month]],1),"mmm")</f>
        <v>Mar</v>
      </c>
    </row>
    <row r="879" spans="1:16" ht="15.75" customHeight="1">
      <c r="A879" s="2" t="s">
        <v>29</v>
      </c>
      <c r="B879" s="2">
        <v>1189833</v>
      </c>
      <c r="C879" s="3">
        <v>44271</v>
      </c>
      <c r="D879" s="2" t="s">
        <v>31</v>
      </c>
      <c r="E879" s="2" t="s">
        <v>48</v>
      </c>
      <c r="F879" s="2" t="s">
        <v>49</v>
      </c>
      <c r="G879" s="2" t="s">
        <v>16</v>
      </c>
      <c r="H879" s="44">
        <v>0.45</v>
      </c>
      <c r="I879" s="44">
        <f>ROUND(Table1[[#This Row],[Price per Unit]],2)</f>
        <v>0.45</v>
      </c>
      <c r="J879" s="4">
        <v>4250</v>
      </c>
      <c r="K879" s="5">
        <f t="shared" si="30"/>
        <v>1912.5</v>
      </c>
      <c r="L879" s="5">
        <f t="shared" si="31"/>
        <v>573.75</v>
      </c>
      <c r="M879" s="6">
        <v>0.3</v>
      </c>
      <c r="N879">
        <f t="shared" si="34"/>
        <v>2021</v>
      </c>
      <c r="O879">
        <f t="shared" si="35"/>
        <v>3</v>
      </c>
      <c r="P879" s="49" t="str">
        <f>TEXT(DATE(Table1[[#This Row],[Year]],Table1[[#This Row],[Month]],1),"mmm")</f>
        <v>Mar</v>
      </c>
    </row>
    <row r="880" spans="1:16" ht="15.75" customHeight="1">
      <c r="A880" s="2" t="s">
        <v>29</v>
      </c>
      <c r="B880" s="2">
        <v>1189833</v>
      </c>
      <c r="C880" s="3">
        <v>44271</v>
      </c>
      <c r="D880" s="2" t="s">
        <v>31</v>
      </c>
      <c r="E880" s="2" t="s">
        <v>48</v>
      </c>
      <c r="F880" s="2" t="s">
        <v>49</v>
      </c>
      <c r="G880" s="2" t="s">
        <v>17</v>
      </c>
      <c r="H880" s="44">
        <v>0.45</v>
      </c>
      <c r="I880" s="44">
        <f>ROUND(Table1[[#This Row],[Price per Unit]],2)</f>
        <v>0.45</v>
      </c>
      <c r="J880" s="4">
        <v>4250</v>
      </c>
      <c r="K880" s="5">
        <f t="shared" si="30"/>
        <v>1912.5</v>
      </c>
      <c r="L880" s="5">
        <f t="shared" si="31"/>
        <v>860.625</v>
      </c>
      <c r="M880" s="6">
        <v>0.45</v>
      </c>
      <c r="N880">
        <f t="shared" si="34"/>
        <v>2021</v>
      </c>
      <c r="O880">
        <f t="shared" si="35"/>
        <v>3</v>
      </c>
      <c r="P880" s="49" t="str">
        <f>TEXT(DATE(Table1[[#This Row],[Year]],Table1[[#This Row],[Month]],1),"mmm")</f>
        <v>Mar</v>
      </c>
    </row>
    <row r="881" spans="1:16" ht="15.75" customHeight="1">
      <c r="A881" s="2" t="s">
        <v>29</v>
      </c>
      <c r="B881" s="2">
        <v>1189833</v>
      </c>
      <c r="C881" s="3">
        <v>44271</v>
      </c>
      <c r="D881" s="2" t="s">
        <v>31</v>
      </c>
      <c r="E881" s="2" t="s">
        <v>48</v>
      </c>
      <c r="F881" s="2" t="s">
        <v>49</v>
      </c>
      <c r="G881" s="2" t="s">
        <v>18</v>
      </c>
      <c r="H881" s="44">
        <v>0.45</v>
      </c>
      <c r="I881" s="44">
        <f>ROUND(Table1[[#This Row],[Price per Unit]],2)</f>
        <v>0.45</v>
      </c>
      <c r="J881" s="4">
        <v>3250</v>
      </c>
      <c r="K881" s="5">
        <f t="shared" si="30"/>
        <v>1462.5</v>
      </c>
      <c r="L881" s="5">
        <f t="shared" si="31"/>
        <v>585</v>
      </c>
      <c r="M881" s="6">
        <v>0.39999999999999997</v>
      </c>
      <c r="N881">
        <f t="shared" si="34"/>
        <v>2021</v>
      </c>
      <c r="O881">
        <f t="shared" si="35"/>
        <v>3</v>
      </c>
      <c r="P881" s="49" t="str">
        <f>TEXT(DATE(Table1[[#This Row],[Year]],Table1[[#This Row],[Month]],1),"mmm")</f>
        <v>Mar</v>
      </c>
    </row>
    <row r="882" spans="1:16" ht="15.75" customHeight="1">
      <c r="A882" s="2" t="s">
        <v>29</v>
      </c>
      <c r="B882" s="2">
        <v>1189833</v>
      </c>
      <c r="C882" s="3">
        <v>44271</v>
      </c>
      <c r="D882" s="2" t="s">
        <v>31</v>
      </c>
      <c r="E882" s="2" t="s">
        <v>48</v>
      </c>
      <c r="F882" s="2" t="s">
        <v>49</v>
      </c>
      <c r="G882" s="2" t="s">
        <v>19</v>
      </c>
      <c r="H882" s="44">
        <v>0.5</v>
      </c>
      <c r="I882" s="44">
        <f>ROUND(Table1[[#This Row],[Price per Unit]],2)</f>
        <v>0.5</v>
      </c>
      <c r="J882" s="4">
        <v>2000</v>
      </c>
      <c r="K882" s="5">
        <f t="shared" si="30"/>
        <v>1000</v>
      </c>
      <c r="L882" s="5">
        <f t="shared" si="31"/>
        <v>600.00000000000011</v>
      </c>
      <c r="M882" s="6">
        <v>0.60000000000000009</v>
      </c>
      <c r="N882">
        <f t="shared" si="34"/>
        <v>2021</v>
      </c>
      <c r="O882">
        <f t="shared" si="35"/>
        <v>3</v>
      </c>
      <c r="P882" s="49" t="str">
        <f>TEXT(DATE(Table1[[#This Row],[Year]],Table1[[#This Row],[Month]],1),"mmm")</f>
        <v>Mar</v>
      </c>
    </row>
    <row r="883" spans="1:16" ht="15.75" customHeight="1">
      <c r="A883" s="2" t="s">
        <v>29</v>
      </c>
      <c r="B883" s="2">
        <v>1189833</v>
      </c>
      <c r="C883" s="3">
        <v>44271</v>
      </c>
      <c r="D883" s="2" t="s">
        <v>31</v>
      </c>
      <c r="E883" s="2" t="s">
        <v>48</v>
      </c>
      <c r="F883" s="2" t="s">
        <v>49</v>
      </c>
      <c r="G883" s="2" t="s">
        <v>20</v>
      </c>
      <c r="H883" s="44">
        <v>0.45</v>
      </c>
      <c r="I883" s="44">
        <f>ROUND(Table1[[#This Row],[Price per Unit]],2)</f>
        <v>0.45</v>
      </c>
      <c r="J883" s="4">
        <v>4000</v>
      </c>
      <c r="K883" s="5">
        <f t="shared" si="30"/>
        <v>1800</v>
      </c>
      <c r="L883" s="5">
        <f t="shared" si="31"/>
        <v>450</v>
      </c>
      <c r="M883" s="6">
        <v>0.25</v>
      </c>
      <c r="N883">
        <f t="shared" si="34"/>
        <v>2021</v>
      </c>
      <c r="O883">
        <f t="shared" si="35"/>
        <v>3</v>
      </c>
      <c r="P883" s="49" t="str">
        <f>TEXT(DATE(Table1[[#This Row],[Year]],Table1[[#This Row],[Month]],1),"mmm")</f>
        <v>Mar</v>
      </c>
    </row>
    <row r="884" spans="1:16" ht="15.75" customHeight="1">
      <c r="A884" s="2" t="s">
        <v>29</v>
      </c>
      <c r="B884" s="2">
        <v>1189833</v>
      </c>
      <c r="C884" s="3">
        <v>44303</v>
      </c>
      <c r="D884" s="2" t="s">
        <v>31</v>
      </c>
      <c r="E884" s="2" t="s">
        <v>48</v>
      </c>
      <c r="F884" s="2" t="s">
        <v>49</v>
      </c>
      <c r="G884" s="2" t="s">
        <v>15</v>
      </c>
      <c r="H884" s="44">
        <v>0.45</v>
      </c>
      <c r="I884" s="44">
        <f>ROUND(Table1[[#This Row],[Price per Unit]],2)</f>
        <v>0.45</v>
      </c>
      <c r="J884" s="4">
        <v>5750</v>
      </c>
      <c r="K884" s="5">
        <f t="shared" si="30"/>
        <v>2587.5</v>
      </c>
      <c r="L884" s="5">
        <f t="shared" si="31"/>
        <v>1164.375</v>
      </c>
      <c r="M884" s="6">
        <v>0.45</v>
      </c>
      <c r="N884">
        <f t="shared" si="34"/>
        <v>2021</v>
      </c>
      <c r="O884">
        <f t="shared" si="35"/>
        <v>4</v>
      </c>
      <c r="P884" s="49" t="str">
        <f>TEXT(DATE(Table1[[#This Row],[Year]],Table1[[#This Row],[Month]],1),"mmm")</f>
        <v>Apr</v>
      </c>
    </row>
    <row r="885" spans="1:16" ht="15.75" customHeight="1">
      <c r="A885" s="2" t="s">
        <v>29</v>
      </c>
      <c r="B885" s="2">
        <v>1189833</v>
      </c>
      <c r="C885" s="3">
        <v>44303</v>
      </c>
      <c r="D885" s="2" t="s">
        <v>31</v>
      </c>
      <c r="E885" s="2" t="s">
        <v>48</v>
      </c>
      <c r="F885" s="2" t="s">
        <v>49</v>
      </c>
      <c r="G885" s="2" t="s">
        <v>16</v>
      </c>
      <c r="H885" s="44">
        <v>0.45</v>
      </c>
      <c r="I885" s="44">
        <f>ROUND(Table1[[#This Row],[Price per Unit]],2)</f>
        <v>0.45</v>
      </c>
      <c r="J885" s="4">
        <v>3750</v>
      </c>
      <c r="K885" s="5">
        <f t="shared" si="30"/>
        <v>1687.5</v>
      </c>
      <c r="L885" s="5">
        <f t="shared" si="31"/>
        <v>506.25</v>
      </c>
      <c r="M885" s="6">
        <v>0.3</v>
      </c>
      <c r="N885">
        <f t="shared" si="34"/>
        <v>2021</v>
      </c>
      <c r="O885">
        <f t="shared" si="35"/>
        <v>4</v>
      </c>
      <c r="P885" s="49" t="str">
        <f>TEXT(DATE(Table1[[#This Row],[Year]],Table1[[#This Row],[Month]],1),"mmm")</f>
        <v>Apr</v>
      </c>
    </row>
    <row r="886" spans="1:16" ht="15.75" customHeight="1">
      <c r="A886" s="2" t="s">
        <v>29</v>
      </c>
      <c r="B886" s="2">
        <v>1189833</v>
      </c>
      <c r="C886" s="3">
        <v>44303</v>
      </c>
      <c r="D886" s="2" t="s">
        <v>31</v>
      </c>
      <c r="E886" s="2" t="s">
        <v>48</v>
      </c>
      <c r="F886" s="2" t="s">
        <v>49</v>
      </c>
      <c r="G886" s="2" t="s">
        <v>17</v>
      </c>
      <c r="H886" s="44">
        <v>0.45</v>
      </c>
      <c r="I886" s="44">
        <f>ROUND(Table1[[#This Row],[Price per Unit]],2)</f>
        <v>0.45</v>
      </c>
      <c r="J886" s="4">
        <v>4000</v>
      </c>
      <c r="K886" s="5">
        <f t="shared" si="30"/>
        <v>1800</v>
      </c>
      <c r="L886" s="5">
        <f t="shared" si="31"/>
        <v>810</v>
      </c>
      <c r="M886" s="6">
        <v>0.45</v>
      </c>
      <c r="N886">
        <f t="shared" si="34"/>
        <v>2021</v>
      </c>
      <c r="O886">
        <f t="shared" si="35"/>
        <v>4</v>
      </c>
      <c r="P886" s="49" t="str">
        <f>TEXT(DATE(Table1[[#This Row],[Year]],Table1[[#This Row],[Month]],1),"mmm")</f>
        <v>Apr</v>
      </c>
    </row>
    <row r="887" spans="1:16" ht="15.75" customHeight="1">
      <c r="A887" s="2" t="s">
        <v>29</v>
      </c>
      <c r="B887" s="2">
        <v>1189833</v>
      </c>
      <c r="C887" s="3">
        <v>44303</v>
      </c>
      <c r="D887" s="2" t="s">
        <v>31</v>
      </c>
      <c r="E887" s="2" t="s">
        <v>48</v>
      </c>
      <c r="F887" s="2" t="s">
        <v>49</v>
      </c>
      <c r="G887" s="2" t="s">
        <v>18</v>
      </c>
      <c r="H887" s="44">
        <v>0.4</v>
      </c>
      <c r="I887" s="44">
        <f>ROUND(Table1[[#This Row],[Price per Unit]],2)</f>
        <v>0.4</v>
      </c>
      <c r="J887" s="4">
        <v>3000</v>
      </c>
      <c r="K887" s="5">
        <f t="shared" si="30"/>
        <v>1200</v>
      </c>
      <c r="L887" s="5">
        <f t="shared" si="31"/>
        <v>479.99999999999994</v>
      </c>
      <c r="M887" s="6">
        <v>0.39999999999999997</v>
      </c>
      <c r="N887">
        <f t="shared" si="34"/>
        <v>2021</v>
      </c>
      <c r="O887">
        <f t="shared" si="35"/>
        <v>4</v>
      </c>
      <c r="P887" s="49" t="str">
        <f>TEXT(DATE(Table1[[#This Row],[Year]],Table1[[#This Row],[Month]],1),"mmm")</f>
        <v>Apr</v>
      </c>
    </row>
    <row r="888" spans="1:16" ht="15.75" customHeight="1">
      <c r="A888" s="2" t="s">
        <v>29</v>
      </c>
      <c r="B888" s="2">
        <v>1189833</v>
      </c>
      <c r="C888" s="3">
        <v>44303</v>
      </c>
      <c r="D888" s="2" t="s">
        <v>31</v>
      </c>
      <c r="E888" s="2" t="s">
        <v>48</v>
      </c>
      <c r="F888" s="2" t="s">
        <v>49</v>
      </c>
      <c r="G888" s="2" t="s">
        <v>19</v>
      </c>
      <c r="H888" s="44">
        <v>0.45</v>
      </c>
      <c r="I888" s="44">
        <f>ROUND(Table1[[#This Row],[Price per Unit]],2)</f>
        <v>0.45</v>
      </c>
      <c r="J888" s="4">
        <v>2000</v>
      </c>
      <c r="K888" s="5">
        <f t="shared" si="30"/>
        <v>900</v>
      </c>
      <c r="L888" s="5">
        <f t="shared" si="31"/>
        <v>540.00000000000011</v>
      </c>
      <c r="M888" s="6">
        <v>0.60000000000000009</v>
      </c>
      <c r="N888">
        <f t="shared" si="34"/>
        <v>2021</v>
      </c>
      <c r="O888">
        <f t="shared" si="35"/>
        <v>4</v>
      </c>
      <c r="P888" s="49" t="str">
        <f>TEXT(DATE(Table1[[#This Row],[Year]],Table1[[#This Row],[Month]],1),"mmm")</f>
        <v>Apr</v>
      </c>
    </row>
    <row r="889" spans="1:16" ht="15.75" customHeight="1">
      <c r="A889" s="2" t="s">
        <v>29</v>
      </c>
      <c r="B889" s="2">
        <v>1189833</v>
      </c>
      <c r="C889" s="3">
        <v>44303</v>
      </c>
      <c r="D889" s="2" t="s">
        <v>31</v>
      </c>
      <c r="E889" s="2" t="s">
        <v>48</v>
      </c>
      <c r="F889" s="2" t="s">
        <v>49</v>
      </c>
      <c r="G889" s="2" t="s">
        <v>20</v>
      </c>
      <c r="H889" s="44">
        <v>0.6</v>
      </c>
      <c r="I889" s="44">
        <f>ROUND(Table1[[#This Row],[Price per Unit]],2)</f>
        <v>0.6</v>
      </c>
      <c r="J889" s="4">
        <v>3750</v>
      </c>
      <c r="K889" s="5">
        <f t="shared" si="30"/>
        <v>2250</v>
      </c>
      <c r="L889" s="5">
        <f t="shared" si="31"/>
        <v>562.5</v>
      </c>
      <c r="M889" s="6">
        <v>0.25</v>
      </c>
      <c r="N889">
        <f t="shared" si="34"/>
        <v>2021</v>
      </c>
      <c r="O889">
        <f t="shared" si="35"/>
        <v>4</v>
      </c>
      <c r="P889" s="49" t="str">
        <f>TEXT(DATE(Table1[[#This Row],[Year]],Table1[[#This Row],[Month]],1),"mmm")</f>
        <v>Apr</v>
      </c>
    </row>
    <row r="890" spans="1:16" ht="15.75" customHeight="1">
      <c r="A890" s="2" t="s">
        <v>29</v>
      </c>
      <c r="B890" s="2">
        <v>1189833</v>
      </c>
      <c r="C890" s="3">
        <v>44334</v>
      </c>
      <c r="D890" s="2" t="s">
        <v>31</v>
      </c>
      <c r="E890" s="2" t="s">
        <v>48</v>
      </c>
      <c r="F890" s="2" t="s">
        <v>49</v>
      </c>
      <c r="G890" s="2" t="s">
        <v>15</v>
      </c>
      <c r="H890" s="44">
        <v>0.4</v>
      </c>
      <c r="I890" s="44">
        <f>ROUND(Table1[[#This Row],[Price per Unit]],2)</f>
        <v>0.4</v>
      </c>
      <c r="J890" s="4">
        <v>5750</v>
      </c>
      <c r="K890" s="5">
        <f t="shared" si="30"/>
        <v>2300</v>
      </c>
      <c r="L890" s="5">
        <f t="shared" si="31"/>
        <v>1035</v>
      </c>
      <c r="M890" s="6">
        <v>0.45</v>
      </c>
      <c r="N890">
        <f t="shared" si="34"/>
        <v>2021</v>
      </c>
      <c r="O890">
        <f t="shared" si="35"/>
        <v>5</v>
      </c>
      <c r="P890" s="49" t="str">
        <f>TEXT(DATE(Table1[[#This Row],[Year]],Table1[[#This Row],[Month]],1),"mmm")</f>
        <v>May</v>
      </c>
    </row>
    <row r="891" spans="1:16" ht="15.75" customHeight="1">
      <c r="A891" s="2" t="s">
        <v>29</v>
      </c>
      <c r="B891" s="2">
        <v>1189833</v>
      </c>
      <c r="C891" s="3">
        <v>44334</v>
      </c>
      <c r="D891" s="2" t="s">
        <v>31</v>
      </c>
      <c r="E891" s="2" t="s">
        <v>48</v>
      </c>
      <c r="F891" s="2" t="s">
        <v>49</v>
      </c>
      <c r="G891" s="2" t="s">
        <v>16</v>
      </c>
      <c r="H891" s="44">
        <v>0.45</v>
      </c>
      <c r="I891" s="44">
        <f>ROUND(Table1[[#This Row],[Price per Unit]],2)</f>
        <v>0.45</v>
      </c>
      <c r="J891" s="4">
        <v>4250</v>
      </c>
      <c r="K891" s="5">
        <f t="shared" si="30"/>
        <v>1912.5</v>
      </c>
      <c r="L891" s="5">
        <f t="shared" si="31"/>
        <v>573.75</v>
      </c>
      <c r="M891" s="6">
        <v>0.3</v>
      </c>
      <c r="N891">
        <f t="shared" si="34"/>
        <v>2021</v>
      </c>
      <c r="O891">
        <f t="shared" si="35"/>
        <v>5</v>
      </c>
      <c r="P891" s="49" t="str">
        <f>TEXT(DATE(Table1[[#This Row],[Year]],Table1[[#This Row],[Month]],1),"mmm")</f>
        <v>May</v>
      </c>
    </row>
    <row r="892" spans="1:16" ht="15.75" customHeight="1">
      <c r="A892" s="2" t="s">
        <v>29</v>
      </c>
      <c r="B892" s="2">
        <v>1189833</v>
      </c>
      <c r="C892" s="3">
        <v>44334</v>
      </c>
      <c r="D892" s="2" t="s">
        <v>31</v>
      </c>
      <c r="E892" s="2" t="s">
        <v>48</v>
      </c>
      <c r="F892" s="2" t="s">
        <v>49</v>
      </c>
      <c r="G892" s="2" t="s">
        <v>17</v>
      </c>
      <c r="H892" s="44">
        <v>0.45</v>
      </c>
      <c r="I892" s="44">
        <f>ROUND(Table1[[#This Row],[Price per Unit]],2)</f>
        <v>0.45</v>
      </c>
      <c r="J892" s="4">
        <v>4250</v>
      </c>
      <c r="K892" s="5">
        <f t="shared" si="30"/>
        <v>1912.5</v>
      </c>
      <c r="L892" s="5">
        <f t="shared" si="31"/>
        <v>860.625</v>
      </c>
      <c r="M892" s="6">
        <v>0.45</v>
      </c>
      <c r="N892">
        <f t="shared" si="34"/>
        <v>2021</v>
      </c>
      <c r="O892">
        <f t="shared" si="35"/>
        <v>5</v>
      </c>
      <c r="P892" s="49" t="str">
        <f>TEXT(DATE(Table1[[#This Row],[Year]],Table1[[#This Row],[Month]],1),"mmm")</f>
        <v>May</v>
      </c>
    </row>
    <row r="893" spans="1:16" ht="15.75" customHeight="1">
      <c r="A893" s="2" t="s">
        <v>29</v>
      </c>
      <c r="B893" s="2">
        <v>1189833</v>
      </c>
      <c r="C893" s="3">
        <v>44334</v>
      </c>
      <c r="D893" s="2" t="s">
        <v>31</v>
      </c>
      <c r="E893" s="2" t="s">
        <v>48</v>
      </c>
      <c r="F893" s="2" t="s">
        <v>49</v>
      </c>
      <c r="G893" s="2" t="s">
        <v>18</v>
      </c>
      <c r="H893" s="44">
        <v>0.4</v>
      </c>
      <c r="I893" s="44">
        <f>ROUND(Table1[[#This Row],[Price per Unit]],2)</f>
        <v>0.4</v>
      </c>
      <c r="J893" s="4">
        <v>3250</v>
      </c>
      <c r="K893" s="5">
        <f t="shared" si="30"/>
        <v>1300</v>
      </c>
      <c r="L893" s="5">
        <f t="shared" si="31"/>
        <v>520</v>
      </c>
      <c r="M893" s="6">
        <v>0.39999999999999997</v>
      </c>
      <c r="N893">
        <f t="shared" si="34"/>
        <v>2021</v>
      </c>
      <c r="O893">
        <f t="shared" si="35"/>
        <v>5</v>
      </c>
      <c r="P893" s="49" t="str">
        <f>TEXT(DATE(Table1[[#This Row],[Year]],Table1[[#This Row],[Month]],1),"mmm")</f>
        <v>May</v>
      </c>
    </row>
    <row r="894" spans="1:16" ht="15.75" customHeight="1">
      <c r="A894" s="2" t="s">
        <v>29</v>
      </c>
      <c r="B894" s="2">
        <v>1189833</v>
      </c>
      <c r="C894" s="3">
        <v>44334</v>
      </c>
      <c r="D894" s="2" t="s">
        <v>31</v>
      </c>
      <c r="E894" s="2" t="s">
        <v>48</v>
      </c>
      <c r="F894" s="2" t="s">
        <v>49</v>
      </c>
      <c r="G894" s="2" t="s">
        <v>19</v>
      </c>
      <c r="H894" s="44">
        <v>0.45</v>
      </c>
      <c r="I894" s="44">
        <f>ROUND(Table1[[#This Row],[Price per Unit]],2)</f>
        <v>0.45</v>
      </c>
      <c r="J894" s="4">
        <v>2250</v>
      </c>
      <c r="K894" s="5">
        <f t="shared" si="30"/>
        <v>1012.5</v>
      </c>
      <c r="L894" s="5">
        <f t="shared" si="31"/>
        <v>607.50000000000011</v>
      </c>
      <c r="M894" s="6">
        <v>0.60000000000000009</v>
      </c>
      <c r="N894">
        <f t="shared" si="34"/>
        <v>2021</v>
      </c>
      <c r="O894">
        <f t="shared" si="35"/>
        <v>5</v>
      </c>
      <c r="P894" s="49" t="str">
        <f>TEXT(DATE(Table1[[#This Row],[Year]],Table1[[#This Row],[Month]],1),"mmm")</f>
        <v>May</v>
      </c>
    </row>
    <row r="895" spans="1:16" ht="15.75" customHeight="1">
      <c r="A895" s="2" t="s">
        <v>29</v>
      </c>
      <c r="B895" s="2">
        <v>1189833</v>
      </c>
      <c r="C895" s="3">
        <v>44334</v>
      </c>
      <c r="D895" s="2" t="s">
        <v>31</v>
      </c>
      <c r="E895" s="2" t="s">
        <v>48</v>
      </c>
      <c r="F895" s="2" t="s">
        <v>49</v>
      </c>
      <c r="G895" s="2" t="s">
        <v>20</v>
      </c>
      <c r="H895" s="44">
        <v>0.6</v>
      </c>
      <c r="I895" s="44">
        <f>ROUND(Table1[[#This Row],[Price per Unit]],2)</f>
        <v>0.6</v>
      </c>
      <c r="J895" s="4">
        <v>4000</v>
      </c>
      <c r="K895" s="5">
        <f t="shared" si="30"/>
        <v>2400</v>
      </c>
      <c r="L895" s="5">
        <f t="shared" si="31"/>
        <v>600</v>
      </c>
      <c r="M895" s="6">
        <v>0.25</v>
      </c>
      <c r="N895">
        <f t="shared" si="34"/>
        <v>2021</v>
      </c>
      <c r="O895">
        <f t="shared" si="35"/>
        <v>5</v>
      </c>
      <c r="P895" s="49" t="str">
        <f>TEXT(DATE(Table1[[#This Row],[Year]],Table1[[#This Row],[Month]],1),"mmm")</f>
        <v>May</v>
      </c>
    </row>
    <row r="896" spans="1:16" ht="15.75" customHeight="1">
      <c r="A896" s="2" t="s">
        <v>29</v>
      </c>
      <c r="B896" s="2">
        <v>1189833</v>
      </c>
      <c r="C896" s="3">
        <v>44364</v>
      </c>
      <c r="D896" s="2" t="s">
        <v>31</v>
      </c>
      <c r="E896" s="2" t="s">
        <v>48</v>
      </c>
      <c r="F896" s="2" t="s">
        <v>49</v>
      </c>
      <c r="G896" s="2" t="s">
        <v>15</v>
      </c>
      <c r="H896" s="44">
        <v>0.4</v>
      </c>
      <c r="I896" s="44">
        <f>ROUND(Table1[[#This Row],[Price per Unit]],2)</f>
        <v>0.4</v>
      </c>
      <c r="J896" s="4">
        <v>6750</v>
      </c>
      <c r="K896" s="5">
        <f t="shared" si="30"/>
        <v>2700</v>
      </c>
      <c r="L896" s="5">
        <f t="shared" si="31"/>
        <v>1215</v>
      </c>
      <c r="M896" s="6">
        <v>0.45</v>
      </c>
      <c r="N896">
        <f t="shared" si="34"/>
        <v>2021</v>
      </c>
      <c r="O896">
        <f t="shared" si="35"/>
        <v>6</v>
      </c>
      <c r="P896" s="49" t="str">
        <f>TEXT(DATE(Table1[[#This Row],[Year]],Table1[[#This Row],[Month]],1),"mmm")</f>
        <v>Jun</v>
      </c>
    </row>
    <row r="897" spans="1:16" ht="15.75" customHeight="1">
      <c r="A897" s="2" t="s">
        <v>29</v>
      </c>
      <c r="B897" s="2">
        <v>1189833</v>
      </c>
      <c r="C897" s="3">
        <v>44364</v>
      </c>
      <c r="D897" s="2" t="s">
        <v>31</v>
      </c>
      <c r="E897" s="2" t="s">
        <v>48</v>
      </c>
      <c r="F897" s="2" t="s">
        <v>49</v>
      </c>
      <c r="G897" s="2" t="s">
        <v>16</v>
      </c>
      <c r="H897" s="44">
        <v>0.45</v>
      </c>
      <c r="I897" s="44">
        <f>ROUND(Table1[[#This Row],[Price per Unit]],2)</f>
        <v>0.45</v>
      </c>
      <c r="J897" s="4">
        <v>5250</v>
      </c>
      <c r="K897" s="5">
        <f t="shared" si="30"/>
        <v>2362.5</v>
      </c>
      <c r="L897" s="5">
        <f t="shared" si="31"/>
        <v>708.75</v>
      </c>
      <c r="M897" s="6">
        <v>0.3</v>
      </c>
      <c r="N897">
        <f t="shared" si="34"/>
        <v>2021</v>
      </c>
      <c r="O897">
        <f t="shared" si="35"/>
        <v>6</v>
      </c>
      <c r="P897" s="49" t="str">
        <f>TEXT(DATE(Table1[[#This Row],[Year]],Table1[[#This Row],[Month]],1),"mmm")</f>
        <v>Jun</v>
      </c>
    </row>
    <row r="898" spans="1:16" ht="15.75" customHeight="1">
      <c r="A898" s="2" t="s">
        <v>29</v>
      </c>
      <c r="B898" s="2">
        <v>1189833</v>
      </c>
      <c r="C898" s="3">
        <v>44364</v>
      </c>
      <c r="D898" s="2" t="s">
        <v>31</v>
      </c>
      <c r="E898" s="2" t="s">
        <v>48</v>
      </c>
      <c r="F898" s="2" t="s">
        <v>49</v>
      </c>
      <c r="G898" s="2" t="s">
        <v>17</v>
      </c>
      <c r="H898" s="44">
        <v>0.45</v>
      </c>
      <c r="I898" s="44">
        <f>ROUND(Table1[[#This Row],[Price per Unit]],2)</f>
        <v>0.45</v>
      </c>
      <c r="J898" s="4">
        <v>5500</v>
      </c>
      <c r="K898" s="5">
        <f t="shared" si="30"/>
        <v>2475</v>
      </c>
      <c r="L898" s="5">
        <f t="shared" si="31"/>
        <v>1113.75</v>
      </c>
      <c r="M898" s="6">
        <v>0.45</v>
      </c>
      <c r="N898">
        <f t="shared" si="34"/>
        <v>2021</v>
      </c>
      <c r="O898">
        <f t="shared" si="35"/>
        <v>6</v>
      </c>
      <c r="P898" s="49" t="str">
        <f>TEXT(DATE(Table1[[#This Row],[Year]],Table1[[#This Row],[Month]],1),"mmm")</f>
        <v>Jun</v>
      </c>
    </row>
    <row r="899" spans="1:16" ht="15.75" customHeight="1">
      <c r="A899" s="2" t="s">
        <v>29</v>
      </c>
      <c r="B899" s="2">
        <v>1189833</v>
      </c>
      <c r="C899" s="3">
        <v>44364</v>
      </c>
      <c r="D899" s="2" t="s">
        <v>31</v>
      </c>
      <c r="E899" s="2" t="s">
        <v>48</v>
      </c>
      <c r="F899" s="2" t="s">
        <v>49</v>
      </c>
      <c r="G899" s="2" t="s">
        <v>18</v>
      </c>
      <c r="H899" s="44">
        <v>0.4</v>
      </c>
      <c r="I899" s="44">
        <f>ROUND(Table1[[#This Row],[Price per Unit]],2)</f>
        <v>0.4</v>
      </c>
      <c r="J899" s="4">
        <v>4250</v>
      </c>
      <c r="K899" s="5">
        <f t="shared" si="30"/>
        <v>1700</v>
      </c>
      <c r="L899" s="5">
        <f t="shared" si="31"/>
        <v>680</v>
      </c>
      <c r="M899" s="6">
        <v>0.39999999999999997</v>
      </c>
      <c r="N899">
        <f t="shared" ref="N899:N962" si="36">YEAR(C899)</f>
        <v>2021</v>
      </c>
      <c r="O899">
        <f t="shared" ref="O899:O962" si="37">MONTH(C899)</f>
        <v>6</v>
      </c>
      <c r="P899" s="49" t="str">
        <f>TEXT(DATE(Table1[[#This Row],[Year]],Table1[[#This Row],[Month]],1),"mmm")</f>
        <v>Jun</v>
      </c>
    </row>
    <row r="900" spans="1:16" ht="15.75" customHeight="1">
      <c r="A900" s="2" t="s">
        <v>29</v>
      </c>
      <c r="B900" s="2">
        <v>1189833</v>
      </c>
      <c r="C900" s="3">
        <v>44364</v>
      </c>
      <c r="D900" s="2" t="s">
        <v>31</v>
      </c>
      <c r="E900" s="2" t="s">
        <v>48</v>
      </c>
      <c r="F900" s="2" t="s">
        <v>49</v>
      </c>
      <c r="G900" s="2" t="s">
        <v>19</v>
      </c>
      <c r="H900" s="44">
        <v>0.45</v>
      </c>
      <c r="I900" s="44">
        <f>ROUND(Table1[[#This Row],[Price per Unit]],2)</f>
        <v>0.45</v>
      </c>
      <c r="J900" s="4">
        <v>3000</v>
      </c>
      <c r="K900" s="5">
        <f t="shared" si="30"/>
        <v>1350</v>
      </c>
      <c r="L900" s="5">
        <f t="shared" si="31"/>
        <v>810.00000000000011</v>
      </c>
      <c r="M900" s="6">
        <v>0.60000000000000009</v>
      </c>
      <c r="N900">
        <f t="shared" si="36"/>
        <v>2021</v>
      </c>
      <c r="O900">
        <f t="shared" si="37"/>
        <v>6</v>
      </c>
      <c r="P900" s="49" t="str">
        <f>TEXT(DATE(Table1[[#This Row],[Year]],Table1[[#This Row],[Month]],1),"mmm")</f>
        <v>Jun</v>
      </c>
    </row>
    <row r="901" spans="1:16" ht="15.75" customHeight="1">
      <c r="A901" s="2" t="s">
        <v>29</v>
      </c>
      <c r="B901" s="2">
        <v>1189833</v>
      </c>
      <c r="C901" s="3">
        <v>44364</v>
      </c>
      <c r="D901" s="2" t="s">
        <v>31</v>
      </c>
      <c r="E901" s="2" t="s">
        <v>48</v>
      </c>
      <c r="F901" s="2" t="s">
        <v>49</v>
      </c>
      <c r="G901" s="2" t="s">
        <v>20</v>
      </c>
      <c r="H901" s="44">
        <v>0.6</v>
      </c>
      <c r="I901" s="44">
        <f>ROUND(Table1[[#This Row],[Price per Unit]],2)</f>
        <v>0.6</v>
      </c>
      <c r="J901" s="4">
        <v>6000</v>
      </c>
      <c r="K901" s="5">
        <f t="shared" si="30"/>
        <v>3600</v>
      </c>
      <c r="L901" s="5">
        <f t="shared" si="31"/>
        <v>900</v>
      </c>
      <c r="M901" s="6">
        <v>0.25</v>
      </c>
      <c r="N901">
        <f t="shared" si="36"/>
        <v>2021</v>
      </c>
      <c r="O901">
        <f t="shared" si="37"/>
        <v>6</v>
      </c>
      <c r="P901" s="49" t="str">
        <f>TEXT(DATE(Table1[[#This Row],[Year]],Table1[[#This Row],[Month]],1),"mmm")</f>
        <v>Jun</v>
      </c>
    </row>
    <row r="902" spans="1:16" ht="15.75" customHeight="1">
      <c r="A902" s="2" t="s">
        <v>29</v>
      </c>
      <c r="B902" s="2">
        <v>1189833</v>
      </c>
      <c r="C902" s="3">
        <v>44393</v>
      </c>
      <c r="D902" s="2" t="s">
        <v>31</v>
      </c>
      <c r="E902" s="2" t="s">
        <v>48</v>
      </c>
      <c r="F902" s="2" t="s">
        <v>49</v>
      </c>
      <c r="G902" s="2" t="s">
        <v>15</v>
      </c>
      <c r="H902" s="44">
        <v>0.4</v>
      </c>
      <c r="I902" s="44">
        <f>ROUND(Table1[[#This Row],[Price per Unit]],2)</f>
        <v>0.4</v>
      </c>
      <c r="J902" s="4">
        <v>7500</v>
      </c>
      <c r="K902" s="5">
        <f t="shared" si="30"/>
        <v>3000</v>
      </c>
      <c r="L902" s="5">
        <f t="shared" si="31"/>
        <v>1350</v>
      </c>
      <c r="M902" s="6">
        <v>0.45</v>
      </c>
      <c r="N902">
        <f t="shared" si="36"/>
        <v>2021</v>
      </c>
      <c r="O902">
        <f t="shared" si="37"/>
        <v>7</v>
      </c>
      <c r="P902" s="49" t="str">
        <f>TEXT(DATE(Table1[[#This Row],[Year]],Table1[[#This Row],[Month]],1),"mmm")</f>
        <v>Jul</v>
      </c>
    </row>
    <row r="903" spans="1:16" ht="15.75" customHeight="1">
      <c r="A903" s="2" t="s">
        <v>29</v>
      </c>
      <c r="B903" s="2">
        <v>1189833</v>
      </c>
      <c r="C903" s="3">
        <v>44393</v>
      </c>
      <c r="D903" s="2" t="s">
        <v>31</v>
      </c>
      <c r="E903" s="2" t="s">
        <v>48</v>
      </c>
      <c r="F903" s="2" t="s">
        <v>49</v>
      </c>
      <c r="G903" s="2" t="s">
        <v>16</v>
      </c>
      <c r="H903" s="44">
        <v>0.45</v>
      </c>
      <c r="I903" s="44">
        <f>ROUND(Table1[[#This Row],[Price per Unit]],2)</f>
        <v>0.45</v>
      </c>
      <c r="J903" s="4">
        <v>6000</v>
      </c>
      <c r="K903" s="5">
        <f t="shared" si="30"/>
        <v>2700</v>
      </c>
      <c r="L903" s="5">
        <f t="shared" si="31"/>
        <v>810</v>
      </c>
      <c r="M903" s="6">
        <v>0.3</v>
      </c>
      <c r="N903">
        <f t="shared" si="36"/>
        <v>2021</v>
      </c>
      <c r="O903">
        <f t="shared" si="37"/>
        <v>7</v>
      </c>
      <c r="P903" s="49" t="str">
        <f>TEXT(DATE(Table1[[#This Row],[Year]],Table1[[#This Row],[Month]],1),"mmm")</f>
        <v>Jul</v>
      </c>
    </row>
    <row r="904" spans="1:16" ht="15.75" customHeight="1">
      <c r="A904" s="2" t="s">
        <v>29</v>
      </c>
      <c r="B904" s="2">
        <v>1189833</v>
      </c>
      <c r="C904" s="3">
        <v>44393</v>
      </c>
      <c r="D904" s="2" t="s">
        <v>31</v>
      </c>
      <c r="E904" s="2" t="s">
        <v>48</v>
      </c>
      <c r="F904" s="2" t="s">
        <v>49</v>
      </c>
      <c r="G904" s="2" t="s">
        <v>17</v>
      </c>
      <c r="H904" s="44">
        <v>0.45</v>
      </c>
      <c r="I904" s="44">
        <f>ROUND(Table1[[#This Row],[Price per Unit]],2)</f>
        <v>0.45</v>
      </c>
      <c r="J904" s="4">
        <v>5500</v>
      </c>
      <c r="K904" s="5">
        <f t="shared" si="30"/>
        <v>2475</v>
      </c>
      <c r="L904" s="5">
        <f t="shared" si="31"/>
        <v>1113.75</v>
      </c>
      <c r="M904" s="6">
        <v>0.45</v>
      </c>
      <c r="N904">
        <f t="shared" si="36"/>
        <v>2021</v>
      </c>
      <c r="O904">
        <f t="shared" si="37"/>
        <v>7</v>
      </c>
      <c r="P904" s="49" t="str">
        <f>TEXT(DATE(Table1[[#This Row],[Year]],Table1[[#This Row],[Month]],1),"mmm")</f>
        <v>Jul</v>
      </c>
    </row>
    <row r="905" spans="1:16" ht="15.75" customHeight="1">
      <c r="A905" s="2" t="s">
        <v>29</v>
      </c>
      <c r="B905" s="2">
        <v>1189833</v>
      </c>
      <c r="C905" s="3">
        <v>44393</v>
      </c>
      <c r="D905" s="2" t="s">
        <v>31</v>
      </c>
      <c r="E905" s="2" t="s">
        <v>48</v>
      </c>
      <c r="F905" s="2" t="s">
        <v>49</v>
      </c>
      <c r="G905" s="2" t="s">
        <v>18</v>
      </c>
      <c r="H905" s="44">
        <v>0.4</v>
      </c>
      <c r="I905" s="44">
        <f>ROUND(Table1[[#This Row],[Price per Unit]],2)</f>
        <v>0.4</v>
      </c>
      <c r="J905" s="4">
        <v>4500</v>
      </c>
      <c r="K905" s="5">
        <f t="shared" si="30"/>
        <v>1800</v>
      </c>
      <c r="L905" s="5">
        <f t="shared" si="31"/>
        <v>719.99999999999989</v>
      </c>
      <c r="M905" s="6">
        <v>0.39999999999999997</v>
      </c>
      <c r="N905">
        <f t="shared" si="36"/>
        <v>2021</v>
      </c>
      <c r="O905">
        <f t="shared" si="37"/>
        <v>7</v>
      </c>
      <c r="P905" s="49" t="str">
        <f>TEXT(DATE(Table1[[#This Row],[Year]],Table1[[#This Row],[Month]],1),"mmm")</f>
        <v>Jul</v>
      </c>
    </row>
    <row r="906" spans="1:16" ht="15.75" customHeight="1">
      <c r="A906" s="2" t="s">
        <v>29</v>
      </c>
      <c r="B906" s="2">
        <v>1189833</v>
      </c>
      <c r="C906" s="3">
        <v>44393</v>
      </c>
      <c r="D906" s="2" t="s">
        <v>31</v>
      </c>
      <c r="E906" s="2" t="s">
        <v>48</v>
      </c>
      <c r="F906" s="2" t="s">
        <v>49</v>
      </c>
      <c r="G906" s="2" t="s">
        <v>19</v>
      </c>
      <c r="H906" s="44">
        <v>0.45</v>
      </c>
      <c r="I906" s="44">
        <f>ROUND(Table1[[#This Row],[Price per Unit]],2)</f>
        <v>0.45</v>
      </c>
      <c r="J906" s="4">
        <v>4750</v>
      </c>
      <c r="K906" s="5">
        <f t="shared" si="30"/>
        <v>2137.5</v>
      </c>
      <c r="L906" s="5">
        <f t="shared" si="31"/>
        <v>1282.5000000000002</v>
      </c>
      <c r="M906" s="6">
        <v>0.60000000000000009</v>
      </c>
      <c r="N906">
        <f t="shared" si="36"/>
        <v>2021</v>
      </c>
      <c r="O906">
        <f t="shared" si="37"/>
        <v>7</v>
      </c>
      <c r="P906" s="49" t="str">
        <f>TEXT(DATE(Table1[[#This Row],[Year]],Table1[[#This Row],[Month]],1),"mmm")</f>
        <v>Jul</v>
      </c>
    </row>
    <row r="907" spans="1:16" ht="15.75" customHeight="1">
      <c r="A907" s="2" t="s">
        <v>29</v>
      </c>
      <c r="B907" s="2">
        <v>1189833</v>
      </c>
      <c r="C907" s="3">
        <v>44393</v>
      </c>
      <c r="D907" s="2" t="s">
        <v>31</v>
      </c>
      <c r="E907" s="2" t="s">
        <v>48</v>
      </c>
      <c r="F907" s="2" t="s">
        <v>49</v>
      </c>
      <c r="G907" s="2" t="s">
        <v>20</v>
      </c>
      <c r="H907" s="44">
        <v>0.6</v>
      </c>
      <c r="I907" s="44">
        <f>ROUND(Table1[[#This Row],[Price per Unit]],2)</f>
        <v>0.6</v>
      </c>
      <c r="J907" s="4">
        <v>4750</v>
      </c>
      <c r="K907" s="5">
        <f t="shared" si="30"/>
        <v>2850</v>
      </c>
      <c r="L907" s="5">
        <f t="shared" si="31"/>
        <v>712.5</v>
      </c>
      <c r="M907" s="6">
        <v>0.25</v>
      </c>
      <c r="N907">
        <f t="shared" si="36"/>
        <v>2021</v>
      </c>
      <c r="O907">
        <f t="shared" si="37"/>
        <v>7</v>
      </c>
      <c r="P907" s="49" t="str">
        <f>TEXT(DATE(Table1[[#This Row],[Year]],Table1[[#This Row],[Month]],1),"mmm")</f>
        <v>Jul</v>
      </c>
    </row>
    <row r="908" spans="1:16" ht="15.75" customHeight="1">
      <c r="A908" s="2" t="s">
        <v>29</v>
      </c>
      <c r="B908" s="2">
        <v>1189833</v>
      </c>
      <c r="C908" s="3">
        <v>44425</v>
      </c>
      <c r="D908" s="2" t="s">
        <v>31</v>
      </c>
      <c r="E908" s="2" t="s">
        <v>48</v>
      </c>
      <c r="F908" s="2" t="s">
        <v>49</v>
      </c>
      <c r="G908" s="2" t="s">
        <v>15</v>
      </c>
      <c r="H908" s="44">
        <v>0.45</v>
      </c>
      <c r="I908" s="44">
        <f>ROUND(Table1[[#This Row],[Price per Unit]],2)</f>
        <v>0.45</v>
      </c>
      <c r="J908" s="4">
        <v>6750</v>
      </c>
      <c r="K908" s="5">
        <f t="shared" si="30"/>
        <v>3037.5</v>
      </c>
      <c r="L908" s="5">
        <f t="shared" si="31"/>
        <v>1366.875</v>
      </c>
      <c r="M908" s="6">
        <v>0.45</v>
      </c>
      <c r="N908">
        <f t="shared" si="36"/>
        <v>2021</v>
      </c>
      <c r="O908">
        <f t="shared" si="37"/>
        <v>8</v>
      </c>
      <c r="P908" s="49" t="str">
        <f>TEXT(DATE(Table1[[#This Row],[Year]],Table1[[#This Row],[Month]],1),"mmm")</f>
        <v>Aug</v>
      </c>
    </row>
    <row r="909" spans="1:16" ht="15.75" customHeight="1">
      <c r="A909" s="2" t="s">
        <v>29</v>
      </c>
      <c r="B909" s="2">
        <v>1189833</v>
      </c>
      <c r="C909" s="3">
        <v>44425</v>
      </c>
      <c r="D909" s="2" t="s">
        <v>31</v>
      </c>
      <c r="E909" s="2" t="s">
        <v>48</v>
      </c>
      <c r="F909" s="2" t="s">
        <v>49</v>
      </c>
      <c r="G909" s="2" t="s">
        <v>16</v>
      </c>
      <c r="H909" s="44">
        <v>0.55000000000000004</v>
      </c>
      <c r="I909" s="44">
        <f>ROUND(Table1[[#This Row],[Price per Unit]],2)</f>
        <v>0.55000000000000004</v>
      </c>
      <c r="J909" s="4">
        <v>6250</v>
      </c>
      <c r="K909" s="5">
        <f t="shared" si="30"/>
        <v>3437.5000000000005</v>
      </c>
      <c r="L909" s="5">
        <f t="shared" si="31"/>
        <v>1031.25</v>
      </c>
      <c r="M909" s="6">
        <v>0.3</v>
      </c>
      <c r="N909">
        <f t="shared" si="36"/>
        <v>2021</v>
      </c>
      <c r="O909">
        <f t="shared" si="37"/>
        <v>8</v>
      </c>
      <c r="P909" s="49" t="str">
        <f>TEXT(DATE(Table1[[#This Row],[Year]],Table1[[#This Row],[Month]],1),"mmm")</f>
        <v>Aug</v>
      </c>
    </row>
    <row r="910" spans="1:16" ht="15.75" customHeight="1">
      <c r="A910" s="2" t="s">
        <v>29</v>
      </c>
      <c r="B910" s="2">
        <v>1189833</v>
      </c>
      <c r="C910" s="3">
        <v>44425</v>
      </c>
      <c r="D910" s="2" t="s">
        <v>31</v>
      </c>
      <c r="E910" s="2" t="s">
        <v>48</v>
      </c>
      <c r="F910" s="2" t="s">
        <v>49</v>
      </c>
      <c r="G910" s="2" t="s">
        <v>17</v>
      </c>
      <c r="H910" s="44">
        <v>0.5</v>
      </c>
      <c r="I910" s="44">
        <f>ROUND(Table1[[#This Row],[Price per Unit]],2)</f>
        <v>0.5</v>
      </c>
      <c r="J910" s="4">
        <v>5000</v>
      </c>
      <c r="K910" s="5">
        <f t="shared" si="30"/>
        <v>2500</v>
      </c>
      <c r="L910" s="5">
        <f t="shared" si="31"/>
        <v>1125</v>
      </c>
      <c r="M910" s="6">
        <v>0.45</v>
      </c>
      <c r="N910">
        <f t="shared" si="36"/>
        <v>2021</v>
      </c>
      <c r="O910">
        <f t="shared" si="37"/>
        <v>8</v>
      </c>
      <c r="P910" s="49" t="str">
        <f>TEXT(DATE(Table1[[#This Row],[Year]],Table1[[#This Row],[Month]],1),"mmm")</f>
        <v>Aug</v>
      </c>
    </row>
    <row r="911" spans="1:16" ht="15.75" customHeight="1">
      <c r="A911" s="2" t="s">
        <v>29</v>
      </c>
      <c r="B911" s="2">
        <v>1189833</v>
      </c>
      <c r="C911" s="3">
        <v>44425</v>
      </c>
      <c r="D911" s="2" t="s">
        <v>31</v>
      </c>
      <c r="E911" s="2" t="s">
        <v>48</v>
      </c>
      <c r="F911" s="2" t="s">
        <v>49</v>
      </c>
      <c r="G911" s="2" t="s">
        <v>18</v>
      </c>
      <c r="H911" s="44">
        <v>0.45</v>
      </c>
      <c r="I911" s="44">
        <f>ROUND(Table1[[#This Row],[Price per Unit]],2)</f>
        <v>0.45</v>
      </c>
      <c r="J911" s="4">
        <v>4250</v>
      </c>
      <c r="K911" s="5">
        <f t="shared" si="30"/>
        <v>1912.5</v>
      </c>
      <c r="L911" s="5">
        <f t="shared" si="31"/>
        <v>764.99999999999989</v>
      </c>
      <c r="M911" s="6">
        <v>0.39999999999999997</v>
      </c>
      <c r="N911">
        <f t="shared" si="36"/>
        <v>2021</v>
      </c>
      <c r="O911">
        <f t="shared" si="37"/>
        <v>8</v>
      </c>
      <c r="P911" s="49" t="str">
        <f>TEXT(DATE(Table1[[#This Row],[Year]],Table1[[#This Row],[Month]],1),"mmm")</f>
        <v>Aug</v>
      </c>
    </row>
    <row r="912" spans="1:16" ht="15.75" customHeight="1">
      <c r="A912" s="2" t="s">
        <v>29</v>
      </c>
      <c r="B912" s="2">
        <v>1189833</v>
      </c>
      <c r="C912" s="3">
        <v>44425</v>
      </c>
      <c r="D912" s="2" t="s">
        <v>31</v>
      </c>
      <c r="E912" s="2" t="s">
        <v>48</v>
      </c>
      <c r="F912" s="2" t="s">
        <v>49</v>
      </c>
      <c r="G912" s="2" t="s">
        <v>19</v>
      </c>
      <c r="H912" s="44">
        <v>0.54999999999999993</v>
      </c>
      <c r="I912" s="44">
        <f>ROUND(Table1[[#This Row],[Price per Unit]],2)</f>
        <v>0.55000000000000004</v>
      </c>
      <c r="J912" s="4">
        <v>4250</v>
      </c>
      <c r="K912" s="5">
        <f t="shared" si="30"/>
        <v>2337.4999999999995</v>
      </c>
      <c r="L912" s="5">
        <f t="shared" si="31"/>
        <v>1402.5</v>
      </c>
      <c r="M912" s="6">
        <v>0.60000000000000009</v>
      </c>
      <c r="N912">
        <f t="shared" si="36"/>
        <v>2021</v>
      </c>
      <c r="O912">
        <f t="shared" si="37"/>
        <v>8</v>
      </c>
      <c r="P912" s="49" t="str">
        <f>TEXT(DATE(Table1[[#This Row],[Year]],Table1[[#This Row],[Month]],1),"mmm")</f>
        <v>Aug</v>
      </c>
    </row>
    <row r="913" spans="1:16" ht="15.75" customHeight="1">
      <c r="A913" s="2" t="s">
        <v>29</v>
      </c>
      <c r="B913" s="2">
        <v>1189833</v>
      </c>
      <c r="C913" s="3">
        <v>44425</v>
      </c>
      <c r="D913" s="2" t="s">
        <v>31</v>
      </c>
      <c r="E913" s="2" t="s">
        <v>48</v>
      </c>
      <c r="F913" s="2" t="s">
        <v>49</v>
      </c>
      <c r="G913" s="2" t="s">
        <v>20</v>
      </c>
      <c r="H913" s="44">
        <v>0.6</v>
      </c>
      <c r="I913" s="44">
        <f>ROUND(Table1[[#This Row],[Price per Unit]],2)</f>
        <v>0.6</v>
      </c>
      <c r="J913" s="4">
        <v>4000</v>
      </c>
      <c r="K913" s="5">
        <f t="shared" si="30"/>
        <v>2400</v>
      </c>
      <c r="L913" s="5">
        <f t="shared" si="31"/>
        <v>600</v>
      </c>
      <c r="M913" s="6">
        <v>0.25</v>
      </c>
      <c r="N913">
        <f t="shared" si="36"/>
        <v>2021</v>
      </c>
      <c r="O913">
        <f t="shared" si="37"/>
        <v>8</v>
      </c>
      <c r="P913" s="49" t="str">
        <f>TEXT(DATE(Table1[[#This Row],[Year]],Table1[[#This Row],[Month]],1),"mmm")</f>
        <v>Aug</v>
      </c>
    </row>
    <row r="914" spans="1:16" ht="15.75" customHeight="1">
      <c r="A914" s="2" t="s">
        <v>29</v>
      </c>
      <c r="B914" s="2">
        <v>1189833</v>
      </c>
      <c r="C914" s="3">
        <v>44457</v>
      </c>
      <c r="D914" s="2" t="s">
        <v>31</v>
      </c>
      <c r="E914" s="2" t="s">
        <v>48</v>
      </c>
      <c r="F914" s="2" t="s">
        <v>49</v>
      </c>
      <c r="G914" s="2" t="s">
        <v>15</v>
      </c>
      <c r="H914" s="44">
        <v>0.45</v>
      </c>
      <c r="I914" s="44">
        <f>ROUND(Table1[[#This Row],[Price per Unit]],2)</f>
        <v>0.45</v>
      </c>
      <c r="J914" s="4">
        <v>6000</v>
      </c>
      <c r="K914" s="5">
        <f t="shared" si="30"/>
        <v>2700</v>
      </c>
      <c r="L914" s="5">
        <f t="shared" si="31"/>
        <v>1215</v>
      </c>
      <c r="M914" s="6">
        <v>0.45</v>
      </c>
      <c r="N914">
        <f t="shared" si="36"/>
        <v>2021</v>
      </c>
      <c r="O914">
        <f t="shared" si="37"/>
        <v>9</v>
      </c>
      <c r="P914" s="49" t="str">
        <f>TEXT(DATE(Table1[[#This Row],[Year]],Table1[[#This Row],[Month]],1),"mmm")</f>
        <v>Sep</v>
      </c>
    </row>
    <row r="915" spans="1:16" ht="15.75" customHeight="1">
      <c r="A915" s="2" t="s">
        <v>29</v>
      </c>
      <c r="B915" s="2">
        <v>1189833</v>
      </c>
      <c r="C915" s="3">
        <v>44457</v>
      </c>
      <c r="D915" s="2" t="s">
        <v>31</v>
      </c>
      <c r="E915" s="2" t="s">
        <v>48</v>
      </c>
      <c r="F915" s="2" t="s">
        <v>49</v>
      </c>
      <c r="G915" s="2" t="s">
        <v>16</v>
      </c>
      <c r="H915" s="44">
        <v>0.5</v>
      </c>
      <c r="I915" s="44">
        <f>ROUND(Table1[[#This Row],[Price per Unit]],2)</f>
        <v>0.5</v>
      </c>
      <c r="J915" s="4">
        <v>6000</v>
      </c>
      <c r="K915" s="5">
        <f t="shared" si="30"/>
        <v>3000</v>
      </c>
      <c r="L915" s="5">
        <f t="shared" si="31"/>
        <v>900</v>
      </c>
      <c r="M915" s="6">
        <v>0.3</v>
      </c>
      <c r="N915">
        <f t="shared" si="36"/>
        <v>2021</v>
      </c>
      <c r="O915">
        <f t="shared" si="37"/>
        <v>9</v>
      </c>
      <c r="P915" s="49" t="str">
        <f>TEXT(DATE(Table1[[#This Row],[Year]],Table1[[#This Row],[Month]],1),"mmm")</f>
        <v>Sep</v>
      </c>
    </row>
    <row r="916" spans="1:16" ht="15.75" customHeight="1">
      <c r="A916" s="2" t="s">
        <v>29</v>
      </c>
      <c r="B916" s="2">
        <v>1189833</v>
      </c>
      <c r="C916" s="3">
        <v>44457</v>
      </c>
      <c r="D916" s="2" t="s">
        <v>31</v>
      </c>
      <c r="E916" s="2" t="s">
        <v>48</v>
      </c>
      <c r="F916" s="2" t="s">
        <v>49</v>
      </c>
      <c r="G916" s="2" t="s">
        <v>17</v>
      </c>
      <c r="H916" s="44">
        <v>0.45</v>
      </c>
      <c r="I916" s="44">
        <f>ROUND(Table1[[#This Row],[Price per Unit]],2)</f>
        <v>0.45</v>
      </c>
      <c r="J916" s="4">
        <v>4500</v>
      </c>
      <c r="K916" s="5">
        <f t="shared" si="30"/>
        <v>2025</v>
      </c>
      <c r="L916" s="5">
        <f t="shared" si="31"/>
        <v>911.25</v>
      </c>
      <c r="M916" s="6">
        <v>0.45</v>
      </c>
      <c r="N916">
        <f t="shared" si="36"/>
        <v>2021</v>
      </c>
      <c r="O916">
        <f t="shared" si="37"/>
        <v>9</v>
      </c>
      <c r="P916" s="49" t="str">
        <f>TEXT(DATE(Table1[[#This Row],[Year]],Table1[[#This Row],[Month]],1),"mmm")</f>
        <v>Sep</v>
      </c>
    </row>
    <row r="917" spans="1:16" ht="15.75" customHeight="1">
      <c r="A917" s="2" t="s">
        <v>29</v>
      </c>
      <c r="B917" s="2">
        <v>1189833</v>
      </c>
      <c r="C917" s="3">
        <v>44457</v>
      </c>
      <c r="D917" s="2" t="s">
        <v>31</v>
      </c>
      <c r="E917" s="2" t="s">
        <v>48</v>
      </c>
      <c r="F917" s="2" t="s">
        <v>49</v>
      </c>
      <c r="G917" s="2" t="s">
        <v>18</v>
      </c>
      <c r="H917" s="44">
        <v>0.45</v>
      </c>
      <c r="I917" s="44">
        <f>ROUND(Table1[[#This Row],[Price per Unit]],2)</f>
        <v>0.45</v>
      </c>
      <c r="J917" s="4">
        <v>4000</v>
      </c>
      <c r="K917" s="5">
        <f t="shared" si="30"/>
        <v>1800</v>
      </c>
      <c r="L917" s="5">
        <f t="shared" si="31"/>
        <v>719.99999999999989</v>
      </c>
      <c r="M917" s="6">
        <v>0.39999999999999997</v>
      </c>
      <c r="N917">
        <f t="shared" si="36"/>
        <v>2021</v>
      </c>
      <c r="O917">
        <f t="shared" si="37"/>
        <v>9</v>
      </c>
      <c r="P917" s="49" t="str">
        <f>TEXT(DATE(Table1[[#This Row],[Year]],Table1[[#This Row],[Month]],1),"mmm")</f>
        <v>Sep</v>
      </c>
    </row>
    <row r="918" spans="1:16" ht="15.75" customHeight="1">
      <c r="A918" s="2" t="s">
        <v>29</v>
      </c>
      <c r="B918" s="2">
        <v>1189833</v>
      </c>
      <c r="C918" s="3">
        <v>44457</v>
      </c>
      <c r="D918" s="2" t="s">
        <v>31</v>
      </c>
      <c r="E918" s="2" t="s">
        <v>48</v>
      </c>
      <c r="F918" s="2" t="s">
        <v>49</v>
      </c>
      <c r="G918" s="2" t="s">
        <v>19</v>
      </c>
      <c r="H918" s="44">
        <v>0.54999999999999993</v>
      </c>
      <c r="I918" s="44">
        <f>ROUND(Table1[[#This Row],[Price per Unit]],2)</f>
        <v>0.55000000000000004</v>
      </c>
      <c r="J918" s="4">
        <v>4000</v>
      </c>
      <c r="K918" s="5">
        <f t="shared" si="30"/>
        <v>2199.9999999999995</v>
      </c>
      <c r="L918" s="5">
        <f t="shared" si="31"/>
        <v>1320</v>
      </c>
      <c r="M918" s="6">
        <v>0.60000000000000009</v>
      </c>
      <c r="N918">
        <f t="shared" si="36"/>
        <v>2021</v>
      </c>
      <c r="O918">
        <f t="shared" si="37"/>
        <v>9</v>
      </c>
      <c r="P918" s="49" t="str">
        <f>TEXT(DATE(Table1[[#This Row],[Year]],Table1[[#This Row],[Month]],1),"mmm")</f>
        <v>Sep</v>
      </c>
    </row>
    <row r="919" spans="1:16" ht="15.75" customHeight="1">
      <c r="A919" s="2" t="s">
        <v>29</v>
      </c>
      <c r="B919" s="2">
        <v>1189833</v>
      </c>
      <c r="C919" s="3">
        <v>44457</v>
      </c>
      <c r="D919" s="2" t="s">
        <v>31</v>
      </c>
      <c r="E919" s="2" t="s">
        <v>48</v>
      </c>
      <c r="F919" s="2" t="s">
        <v>49</v>
      </c>
      <c r="G919" s="2" t="s">
        <v>20</v>
      </c>
      <c r="H919" s="44">
        <v>0.6</v>
      </c>
      <c r="I919" s="44">
        <f>ROUND(Table1[[#This Row],[Price per Unit]],2)</f>
        <v>0.6</v>
      </c>
      <c r="J919" s="4">
        <v>4500</v>
      </c>
      <c r="K919" s="5">
        <f t="shared" si="30"/>
        <v>2700</v>
      </c>
      <c r="L919" s="5">
        <f t="shared" si="31"/>
        <v>675</v>
      </c>
      <c r="M919" s="6">
        <v>0.25</v>
      </c>
      <c r="N919">
        <f t="shared" si="36"/>
        <v>2021</v>
      </c>
      <c r="O919">
        <f t="shared" si="37"/>
        <v>9</v>
      </c>
      <c r="P919" s="49" t="str">
        <f>TEXT(DATE(Table1[[#This Row],[Year]],Table1[[#This Row],[Month]],1),"mmm")</f>
        <v>Sep</v>
      </c>
    </row>
    <row r="920" spans="1:16" ht="15.75" customHeight="1">
      <c r="A920" s="2" t="s">
        <v>29</v>
      </c>
      <c r="B920" s="2">
        <v>1189833</v>
      </c>
      <c r="C920" s="3">
        <v>44486</v>
      </c>
      <c r="D920" s="2" t="s">
        <v>31</v>
      </c>
      <c r="E920" s="2" t="s">
        <v>48</v>
      </c>
      <c r="F920" s="2" t="s">
        <v>49</v>
      </c>
      <c r="G920" s="2" t="s">
        <v>15</v>
      </c>
      <c r="H920" s="44">
        <v>0.45</v>
      </c>
      <c r="I920" s="44">
        <f>ROUND(Table1[[#This Row],[Price per Unit]],2)</f>
        <v>0.45</v>
      </c>
      <c r="J920" s="4">
        <v>5500</v>
      </c>
      <c r="K920" s="5">
        <f t="shared" si="30"/>
        <v>2475</v>
      </c>
      <c r="L920" s="5">
        <f t="shared" si="31"/>
        <v>1113.75</v>
      </c>
      <c r="M920" s="6">
        <v>0.45</v>
      </c>
      <c r="N920">
        <f t="shared" si="36"/>
        <v>2021</v>
      </c>
      <c r="O920">
        <f t="shared" si="37"/>
        <v>10</v>
      </c>
      <c r="P920" s="49" t="str">
        <f>TEXT(DATE(Table1[[#This Row],[Year]],Table1[[#This Row],[Month]],1),"mmm")</f>
        <v>Oct</v>
      </c>
    </row>
    <row r="921" spans="1:16" ht="15.75" customHeight="1">
      <c r="A921" s="2" t="s">
        <v>29</v>
      </c>
      <c r="B921" s="2">
        <v>1189833</v>
      </c>
      <c r="C921" s="3">
        <v>44486</v>
      </c>
      <c r="D921" s="2" t="s">
        <v>31</v>
      </c>
      <c r="E921" s="2" t="s">
        <v>48</v>
      </c>
      <c r="F921" s="2" t="s">
        <v>49</v>
      </c>
      <c r="G921" s="2" t="s">
        <v>16</v>
      </c>
      <c r="H921" s="44">
        <v>0.5</v>
      </c>
      <c r="I921" s="44">
        <f>ROUND(Table1[[#This Row],[Price per Unit]],2)</f>
        <v>0.5</v>
      </c>
      <c r="J921" s="4">
        <v>5500</v>
      </c>
      <c r="K921" s="5">
        <f t="shared" si="30"/>
        <v>2750</v>
      </c>
      <c r="L921" s="5">
        <f t="shared" si="31"/>
        <v>825</v>
      </c>
      <c r="M921" s="6">
        <v>0.3</v>
      </c>
      <c r="N921">
        <f t="shared" si="36"/>
        <v>2021</v>
      </c>
      <c r="O921">
        <f t="shared" si="37"/>
        <v>10</v>
      </c>
      <c r="P921" s="49" t="str">
        <f>TEXT(DATE(Table1[[#This Row],[Year]],Table1[[#This Row],[Month]],1),"mmm")</f>
        <v>Oct</v>
      </c>
    </row>
    <row r="922" spans="1:16" ht="15.75" customHeight="1">
      <c r="A922" s="2" t="s">
        <v>29</v>
      </c>
      <c r="B922" s="2">
        <v>1189833</v>
      </c>
      <c r="C922" s="3">
        <v>44486</v>
      </c>
      <c r="D922" s="2" t="s">
        <v>31</v>
      </c>
      <c r="E922" s="2" t="s">
        <v>48</v>
      </c>
      <c r="F922" s="2" t="s">
        <v>49</v>
      </c>
      <c r="G922" s="2" t="s">
        <v>17</v>
      </c>
      <c r="H922" s="44">
        <v>0.45</v>
      </c>
      <c r="I922" s="44">
        <f>ROUND(Table1[[#This Row],[Price per Unit]],2)</f>
        <v>0.45</v>
      </c>
      <c r="J922" s="4">
        <v>4000</v>
      </c>
      <c r="K922" s="5">
        <f t="shared" si="30"/>
        <v>1800</v>
      </c>
      <c r="L922" s="5">
        <f t="shared" si="31"/>
        <v>810</v>
      </c>
      <c r="M922" s="6">
        <v>0.45</v>
      </c>
      <c r="N922">
        <f t="shared" si="36"/>
        <v>2021</v>
      </c>
      <c r="O922">
        <f t="shared" si="37"/>
        <v>10</v>
      </c>
      <c r="P922" s="49" t="str">
        <f>TEXT(DATE(Table1[[#This Row],[Year]],Table1[[#This Row],[Month]],1),"mmm")</f>
        <v>Oct</v>
      </c>
    </row>
    <row r="923" spans="1:16" ht="15.75" customHeight="1">
      <c r="A923" s="2" t="s">
        <v>29</v>
      </c>
      <c r="B923" s="2">
        <v>1189833</v>
      </c>
      <c r="C923" s="3">
        <v>44486</v>
      </c>
      <c r="D923" s="2" t="s">
        <v>31</v>
      </c>
      <c r="E923" s="2" t="s">
        <v>48</v>
      </c>
      <c r="F923" s="2" t="s">
        <v>49</v>
      </c>
      <c r="G923" s="2" t="s">
        <v>18</v>
      </c>
      <c r="H923" s="44">
        <v>0.45</v>
      </c>
      <c r="I923" s="44">
        <f>ROUND(Table1[[#This Row],[Price per Unit]],2)</f>
        <v>0.45</v>
      </c>
      <c r="J923" s="4">
        <v>3750</v>
      </c>
      <c r="K923" s="5">
        <f t="shared" si="30"/>
        <v>1687.5</v>
      </c>
      <c r="L923" s="5">
        <f t="shared" si="31"/>
        <v>675</v>
      </c>
      <c r="M923" s="6">
        <v>0.39999999999999997</v>
      </c>
      <c r="N923">
        <f t="shared" si="36"/>
        <v>2021</v>
      </c>
      <c r="O923">
        <f t="shared" si="37"/>
        <v>10</v>
      </c>
      <c r="P923" s="49" t="str">
        <f>TEXT(DATE(Table1[[#This Row],[Year]],Table1[[#This Row],[Month]],1),"mmm")</f>
        <v>Oct</v>
      </c>
    </row>
    <row r="924" spans="1:16" ht="15.75" customHeight="1">
      <c r="A924" s="2" t="s">
        <v>29</v>
      </c>
      <c r="B924" s="2">
        <v>1189833</v>
      </c>
      <c r="C924" s="3">
        <v>44486</v>
      </c>
      <c r="D924" s="2" t="s">
        <v>31</v>
      </c>
      <c r="E924" s="2" t="s">
        <v>48</v>
      </c>
      <c r="F924" s="2" t="s">
        <v>49</v>
      </c>
      <c r="G924" s="2" t="s">
        <v>19</v>
      </c>
      <c r="H924" s="44">
        <v>0.54999999999999993</v>
      </c>
      <c r="I924" s="44">
        <f>ROUND(Table1[[#This Row],[Price per Unit]],2)</f>
        <v>0.55000000000000004</v>
      </c>
      <c r="J924" s="4">
        <v>3500</v>
      </c>
      <c r="K924" s="5">
        <f t="shared" si="30"/>
        <v>1924.9999999999998</v>
      </c>
      <c r="L924" s="5">
        <f t="shared" si="31"/>
        <v>1155</v>
      </c>
      <c r="M924" s="6">
        <v>0.60000000000000009</v>
      </c>
      <c r="N924">
        <f t="shared" si="36"/>
        <v>2021</v>
      </c>
      <c r="O924">
        <f t="shared" si="37"/>
        <v>10</v>
      </c>
      <c r="P924" s="49" t="str">
        <f>TEXT(DATE(Table1[[#This Row],[Year]],Table1[[#This Row],[Month]],1),"mmm")</f>
        <v>Oct</v>
      </c>
    </row>
    <row r="925" spans="1:16" ht="15.75" customHeight="1">
      <c r="A925" s="2" t="s">
        <v>29</v>
      </c>
      <c r="B925" s="2">
        <v>1189833</v>
      </c>
      <c r="C925" s="3">
        <v>44486</v>
      </c>
      <c r="D925" s="2" t="s">
        <v>31</v>
      </c>
      <c r="E925" s="2" t="s">
        <v>48</v>
      </c>
      <c r="F925" s="2" t="s">
        <v>49</v>
      </c>
      <c r="G925" s="2" t="s">
        <v>20</v>
      </c>
      <c r="H925" s="44">
        <v>0.6</v>
      </c>
      <c r="I925" s="44">
        <f>ROUND(Table1[[#This Row],[Price per Unit]],2)</f>
        <v>0.6</v>
      </c>
      <c r="J925" s="4">
        <v>4000</v>
      </c>
      <c r="K925" s="5">
        <f t="shared" si="30"/>
        <v>2400</v>
      </c>
      <c r="L925" s="5">
        <f t="shared" si="31"/>
        <v>600</v>
      </c>
      <c r="M925" s="6">
        <v>0.25</v>
      </c>
      <c r="N925">
        <f t="shared" si="36"/>
        <v>2021</v>
      </c>
      <c r="O925">
        <f t="shared" si="37"/>
        <v>10</v>
      </c>
      <c r="P925" s="49" t="str">
        <f>TEXT(DATE(Table1[[#This Row],[Year]],Table1[[#This Row],[Month]],1),"mmm")</f>
        <v>Oct</v>
      </c>
    </row>
    <row r="926" spans="1:16" ht="15.75" customHeight="1">
      <c r="A926" s="2" t="s">
        <v>29</v>
      </c>
      <c r="B926" s="2">
        <v>1189833</v>
      </c>
      <c r="C926" s="3">
        <v>44517</v>
      </c>
      <c r="D926" s="2" t="s">
        <v>31</v>
      </c>
      <c r="E926" s="2" t="s">
        <v>48</v>
      </c>
      <c r="F926" s="2" t="s">
        <v>49</v>
      </c>
      <c r="G926" s="2" t="s">
        <v>15</v>
      </c>
      <c r="H926" s="44">
        <v>0.4</v>
      </c>
      <c r="I926" s="44">
        <f>ROUND(Table1[[#This Row],[Price per Unit]],2)</f>
        <v>0.4</v>
      </c>
      <c r="J926" s="4">
        <v>5750</v>
      </c>
      <c r="K926" s="5">
        <f t="shared" si="30"/>
        <v>2300</v>
      </c>
      <c r="L926" s="5">
        <f t="shared" si="31"/>
        <v>1035</v>
      </c>
      <c r="M926" s="6">
        <v>0.45</v>
      </c>
      <c r="N926">
        <f t="shared" si="36"/>
        <v>2021</v>
      </c>
      <c r="O926">
        <f t="shared" si="37"/>
        <v>11</v>
      </c>
      <c r="P926" s="49" t="str">
        <f>TEXT(DATE(Table1[[#This Row],[Year]],Table1[[#This Row],[Month]],1),"mmm")</f>
        <v>Nov</v>
      </c>
    </row>
    <row r="927" spans="1:16" ht="15.75" customHeight="1">
      <c r="A927" s="2" t="s">
        <v>29</v>
      </c>
      <c r="B927" s="2">
        <v>1189833</v>
      </c>
      <c r="C927" s="3">
        <v>44517</v>
      </c>
      <c r="D927" s="2" t="s">
        <v>31</v>
      </c>
      <c r="E927" s="2" t="s">
        <v>48</v>
      </c>
      <c r="F927" s="2" t="s">
        <v>49</v>
      </c>
      <c r="G927" s="2" t="s">
        <v>16</v>
      </c>
      <c r="H927" s="44">
        <v>0.45000000000000007</v>
      </c>
      <c r="I927" s="44">
        <f>ROUND(Table1[[#This Row],[Price per Unit]],2)</f>
        <v>0.45</v>
      </c>
      <c r="J927" s="4">
        <v>5750</v>
      </c>
      <c r="K927" s="5">
        <f t="shared" si="30"/>
        <v>2587.5000000000005</v>
      </c>
      <c r="L927" s="5">
        <f t="shared" si="31"/>
        <v>776.25000000000011</v>
      </c>
      <c r="M927" s="6">
        <v>0.3</v>
      </c>
      <c r="N927">
        <f t="shared" si="36"/>
        <v>2021</v>
      </c>
      <c r="O927">
        <f t="shared" si="37"/>
        <v>11</v>
      </c>
      <c r="P927" s="49" t="str">
        <f>TEXT(DATE(Table1[[#This Row],[Year]],Table1[[#This Row],[Month]],1),"mmm")</f>
        <v>Nov</v>
      </c>
    </row>
    <row r="928" spans="1:16" ht="15.75" customHeight="1">
      <c r="A928" s="2" t="s">
        <v>29</v>
      </c>
      <c r="B928" s="2">
        <v>1189833</v>
      </c>
      <c r="C928" s="3">
        <v>44517</v>
      </c>
      <c r="D928" s="2" t="s">
        <v>31</v>
      </c>
      <c r="E928" s="2" t="s">
        <v>48</v>
      </c>
      <c r="F928" s="2" t="s">
        <v>49</v>
      </c>
      <c r="G928" s="2" t="s">
        <v>17</v>
      </c>
      <c r="H928" s="44">
        <v>0.4</v>
      </c>
      <c r="I928" s="44">
        <f>ROUND(Table1[[#This Row],[Price per Unit]],2)</f>
        <v>0.4</v>
      </c>
      <c r="J928" s="4">
        <v>4250</v>
      </c>
      <c r="K928" s="5">
        <f t="shared" si="30"/>
        <v>1700</v>
      </c>
      <c r="L928" s="5">
        <f t="shared" si="31"/>
        <v>765</v>
      </c>
      <c r="M928" s="6">
        <v>0.45</v>
      </c>
      <c r="N928">
        <f t="shared" si="36"/>
        <v>2021</v>
      </c>
      <c r="O928">
        <f t="shared" si="37"/>
        <v>11</v>
      </c>
      <c r="P928" s="49" t="str">
        <f>TEXT(DATE(Table1[[#This Row],[Year]],Table1[[#This Row],[Month]],1),"mmm")</f>
        <v>Nov</v>
      </c>
    </row>
    <row r="929" spans="1:16" ht="15.75" customHeight="1">
      <c r="A929" s="2" t="s">
        <v>29</v>
      </c>
      <c r="B929" s="2">
        <v>1189833</v>
      </c>
      <c r="C929" s="3">
        <v>44517</v>
      </c>
      <c r="D929" s="2" t="s">
        <v>31</v>
      </c>
      <c r="E929" s="2" t="s">
        <v>48</v>
      </c>
      <c r="F929" s="2" t="s">
        <v>49</v>
      </c>
      <c r="G929" s="2" t="s">
        <v>18</v>
      </c>
      <c r="H929" s="44">
        <v>0.4</v>
      </c>
      <c r="I929" s="44">
        <f>ROUND(Table1[[#This Row],[Price per Unit]],2)</f>
        <v>0.4</v>
      </c>
      <c r="J929" s="4">
        <v>4250</v>
      </c>
      <c r="K929" s="5">
        <f t="shared" si="30"/>
        <v>1700</v>
      </c>
      <c r="L929" s="5">
        <f t="shared" si="31"/>
        <v>680</v>
      </c>
      <c r="M929" s="6">
        <v>0.39999999999999997</v>
      </c>
      <c r="N929">
        <f t="shared" si="36"/>
        <v>2021</v>
      </c>
      <c r="O929">
        <f t="shared" si="37"/>
        <v>11</v>
      </c>
      <c r="P929" s="49" t="str">
        <f>TEXT(DATE(Table1[[#This Row],[Year]],Table1[[#This Row],[Month]],1),"mmm")</f>
        <v>Nov</v>
      </c>
    </row>
    <row r="930" spans="1:16" ht="15.75" customHeight="1">
      <c r="A930" s="2" t="s">
        <v>29</v>
      </c>
      <c r="B930" s="2">
        <v>1189833</v>
      </c>
      <c r="C930" s="3">
        <v>44517</v>
      </c>
      <c r="D930" s="2" t="s">
        <v>31</v>
      </c>
      <c r="E930" s="2" t="s">
        <v>48</v>
      </c>
      <c r="F930" s="2" t="s">
        <v>49</v>
      </c>
      <c r="G930" s="2" t="s">
        <v>19</v>
      </c>
      <c r="H930" s="44">
        <v>0.54999999999999993</v>
      </c>
      <c r="I930" s="44">
        <f>ROUND(Table1[[#This Row],[Price per Unit]],2)</f>
        <v>0.55000000000000004</v>
      </c>
      <c r="J930" s="4">
        <v>3750</v>
      </c>
      <c r="K930" s="5">
        <f t="shared" si="30"/>
        <v>2062.4999999999995</v>
      </c>
      <c r="L930" s="5">
        <f t="shared" si="31"/>
        <v>1237.5</v>
      </c>
      <c r="M930" s="6">
        <v>0.60000000000000009</v>
      </c>
      <c r="N930">
        <f t="shared" si="36"/>
        <v>2021</v>
      </c>
      <c r="O930">
        <f t="shared" si="37"/>
        <v>11</v>
      </c>
      <c r="P930" s="49" t="str">
        <f>TEXT(DATE(Table1[[#This Row],[Year]],Table1[[#This Row],[Month]],1),"mmm")</f>
        <v>Nov</v>
      </c>
    </row>
    <row r="931" spans="1:16" ht="15.75" customHeight="1">
      <c r="A931" s="2" t="s">
        <v>29</v>
      </c>
      <c r="B931" s="2">
        <v>1189833</v>
      </c>
      <c r="C931" s="3">
        <v>44517</v>
      </c>
      <c r="D931" s="2" t="s">
        <v>31</v>
      </c>
      <c r="E931" s="2" t="s">
        <v>48</v>
      </c>
      <c r="F931" s="2" t="s">
        <v>49</v>
      </c>
      <c r="G931" s="2" t="s">
        <v>20</v>
      </c>
      <c r="H931" s="44">
        <v>0.6</v>
      </c>
      <c r="I931" s="44">
        <f>ROUND(Table1[[#This Row],[Price per Unit]],2)</f>
        <v>0.6</v>
      </c>
      <c r="J931" s="4">
        <v>4750</v>
      </c>
      <c r="K931" s="5">
        <f t="shared" si="30"/>
        <v>2850</v>
      </c>
      <c r="L931" s="5">
        <f t="shared" si="31"/>
        <v>712.5</v>
      </c>
      <c r="M931" s="6">
        <v>0.25</v>
      </c>
      <c r="N931">
        <f t="shared" si="36"/>
        <v>2021</v>
      </c>
      <c r="O931">
        <f t="shared" si="37"/>
        <v>11</v>
      </c>
      <c r="P931" s="49" t="str">
        <f>TEXT(DATE(Table1[[#This Row],[Year]],Table1[[#This Row],[Month]],1),"mmm")</f>
        <v>Nov</v>
      </c>
    </row>
    <row r="932" spans="1:16" ht="15.75" customHeight="1">
      <c r="A932" s="2" t="s">
        <v>29</v>
      </c>
      <c r="B932" s="2">
        <v>1189833</v>
      </c>
      <c r="C932" s="3">
        <v>44546</v>
      </c>
      <c r="D932" s="2" t="s">
        <v>31</v>
      </c>
      <c r="E932" s="2" t="s">
        <v>48</v>
      </c>
      <c r="F932" s="2" t="s">
        <v>49</v>
      </c>
      <c r="G932" s="2" t="s">
        <v>15</v>
      </c>
      <c r="H932" s="44">
        <v>0.45</v>
      </c>
      <c r="I932" s="44">
        <f>ROUND(Table1[[#This Row],[Price per Unit]],2)</f>
        <v>0.45</v>
      </c>
      <c r="J932" s="4">
        <v>6750</v>
      </c>
      <c r="K932" s="5">
        <f t="shared" si="30"/>
        <v>3037.5</v>
      </c>
      <c r="L932" s="5">
        <f t="shared" si="31"/>
        <v>1366.875</v>
      </c>
      <c r="M932" s="6">
        <v>0.45</v>
      </c>
      <c r="N932">
        <f t="shared" si="36"/>
        <v>2021</v>
      </c>
      <c r="O932">
        <f t="shared" si="37"/>
        <v>12</v>
      </c>
      <c r="P932" s="49" t="str">
        <f>TEXT(DATE(Table1[[#This Row],[Year]],Table1[[#This Row],[Month]],1),"mmm")</f>
        <v>Dec</v>
      </c>
    </row>
    <row r="933" spans="1:16" ht="15.75" customHeight="1">
      <c r="A933" s="2" t="s">
        <v>29</v>
      </c>
      <c r="B933" s="2">
        <v>1189833</v>
      </c>
      <c r="C933" s="3">
        <v>44546</v>
      </c>
      <c r="D933" s="2" t="s">
        <v>31</v>
      </c>
      <c r="E933" s="2" t="s">
        <v>48</v>
      </c>
      <c r="F933" s="2" t="s">
        <v>49</v>
      </c>
      <c r="G933" s="2" t="s">
        <v>16</v>
      </c>
      <c r="H933" s="44">
        <v>0.5</v>
      </c>
      <c r="I933" s="44">
        <f>ROUND(Table1[[#This Row],[Price per Unit]],2)</f>
        <v>0.5</v>
      </c>
      <c r="J933" s="4">
        <v>6750</v>
      </c>
      <c r="K933" s="5">
        <f t="shared" si="30"/>
        <v>3375</v>
      </c>
      <c r="L933" s="5">
        <f t="shared" si="31"/>
        <v>1012.5</v>
      </c>
      <c r="M933" s="6">
        <v>0.3</v>
      </c>
      <c r="N933">
        <f t="shared" si="36"/>
        <v>2021</v>
      </c>
      <c r="O933">
        <f t="shared" si="37"/>
        <v>12</v>
      </c>
      <c r="P933" s="49" t="str">
        <f>TEXT(DATE(Table1[[#This Row],[Year]],Table1[[#This Row],[Month]],1),"mmm")</f>
        <v>Dec</v>
      </c>
    </row>
    <row r="934" spans="1:16" ht="15.75" customHeight="1">
      <c r="A934" s="2" t="s">
        <v>29</v>
      </c>
      <c r="B934" s="2">
        <v>1189833</v>
      </c>
      <c r="C934" s="3">
        <v>44546</v>
      </c>
      <c r="D934" s="2" t="s">
        <v>31</v>
      </c>
      <c r="E934" s="2" t="s">
        <v>48</v>
      </c>
      <c r="F934" s="2" t="s">
        <v>49</v>
      </c>
      <c r="G934" s="2" t="s">
        <v>17</v>
      </c>
      <c r="H934" s="44">
        <v>0.45</v>
      </c>
      <c r="I934" s="44">
        <f>ROUND(Table1[[#This Row],[Price per Unit]],2)</f>
        <v>0.45</v>
      </c>
      <c r="J934" s="4">
        <v>4750</v>
      </c>
      <c r="K934" s="5">
        <f t="shared" si="30"/>
        <v>2137.5</v>
      </c>
      <c r="L934" s="5">
        <f t="shared" si="31"/>
        <v>961.875</v>
      </c>
      <c r="M934" s="6">
        <v>0.45</v>
      </c>
      <c r="N934">
        <f t="shared" si="36"/>
        <v>2021</v>
      </c>
      <c r="O934">
        <f t="shared" si="37"/>
        <v>12</v>
      </c>
      <c r="P934" s="49" t="str">
        <f>TEXT(DATE(Table1[[#This Row],[Year]],Table1[[#This Row],[Month]],1),"mmm")</f>
        <v>Dec</v>
      </c>
    </row>
    <row r="935" spans="1:16" ht="15.75" customHeight="1">
      <c r="A935" s="2" t="s">
        <v>29</v>
      </c>
      <c r="B935" s="2">
        <v>1189833</v>
      </c>
      <c r="C935" s="3">
        <v>44546</v>
      </c>
      <c r="D935" s="2" t="s">
        <v>31</v>
      </c>
      <c r="E935" s="2" t="s">
        <v>48</v>
      </c>
      <c r="F935" s="2" t="s">
        <v>49</v>
      </c>
      <c r="G935" s="2" t="s">
        <v>18</v>
      </c>
      <c r="H935" s="44">
        <v>0.45</v>
      </c>
      <c r="I935" s="44">
        <f>ROUND(Table1[[#This Row],[Price per Unit]],2)</f>
        <v>0.45</v>
      </c>
      <c r="J935" s="4">
        <v>4750</v>
      </c>
      <c r="K935" s="5">
        <f t="shared" si="30"/>
        <v>2137.5</v>
      </c>
      <c r="L935" s="5">
        <f t="shared" si="31"/>
        <v>854.99999999999989</v>
      </c>
      <c r="M935" s="6">
        <v>0.39999999999999997</v>
      </c>
      <c r="N935">
        <f t="shared" si="36"/>
        <v>2021</v>
      </c>
      <c r="O935">
        <f t="shared" si="37"/>
        <v>12</v>
      </c>
      <c r="P935" s="49" t="str">
        <f>TEXT(DATE(Table1[[#This Row],[Year]],Table1[[#This Row],[Month]],1),"mmm")</f>
        <v>Dec</v>
      </c>
    </row>
    <row r="936" spans="1:16" ht="15.75" customHeight="1">
      <c r="A936" s="2" t="s">
        <v>29</v>
      </c>
      <c r="B936" s="2">
        <v>1189833</v>
      </c>
      <c r="C936" s="3">
        <v>44546</v>
      </c>
      <c r="D936" s="2" t="s">
        <v>31</v>
      </c>
      <c r="E936" s="2" t="s">
        <v>48</v>
      </c>
      <c r="F936" s="2" t="s">
        <v>49</v>
      </c>
      <c r="G936" s="2" t="s">
        <v>19</v>
      </c>
      <c r="H936" s="44">
        <v>0.54999999999999993</v>
      </c>
      <c r="I936" s="44">
        <f>ROUND(Table1[[#This Row],[Price per Unit]],2)</f>
        <v>0.55000000000000004</v>
      </c>
      <c r="J936" s="4">
        <v>4000</v>
      </c>
      <c r="K936" s="5">
        <f t="shared" si="30"/>
        <v>2199.9999999999995</v>
      </c>
      <c r="L936" s="5">
        <f t="shared" si="31"/>
        <v>1320</v>
      </c>
      <c r="M936" s="6">
        <v>0.60000000000000009</v>
      </c>
      <c r="N936">
        <f t="shared" si="36"/>
        <v>2021</v>
      </c>
      <c r="O936">
        <f t="shared" si="37"/>
        <v>12</v>
      </c>
      <c r="P936" s="49" t="str">
        <f>TEXT(DATE(Table1[[#This Row],[Year]],Table1[[#This Row],[Month]],1),"mmm")</f>
        <v>Dec</v>
      </c>
    </row>
    <row r="937" spans="1:16" ht="15.75" customHeight="1">
      <c r="A937" s="2" t="s">
        <v>29</v>
      </c>
      <c r="B937" s="2">
        <v>1189833</v>
      </c>
      <c r="C937" s="3">
        <v>44546</v>
      </c>
      <c r="D937" s="2" t="s">
        <v>31</v>
      </c>
      <c r="E937" s="2" t="s">
        <v>48</v>
      </c>
      <c r="F937" s="2" t="s">
        <v>49</v>
      </c>
      <c r="G937" s="2" t="s">
        <v>20</v>
      </c>
      <c r="H937" s="44">
        <v>0.6</v>
      </c>
      <c r="I937" s="44">
        <f>ROUND(Table1[[#This Row],[Price per Unit]],2)</f>
        <v>0.6</v>
      </c>
      <c r="J937" s="4">
        <v>5000</v>
      </c>
      <c r="K937" s="5">
        <f t="shared" si="30"/>
        <v>3000</v>
      </c>
      <c r="L937" s="5">
        <f t="shared" si="31"/>
        <v>750</v>
      </c>
      <c r="M937" s="6">
        <v>0.25</v>
      </c>
      <c r="N937">
        <f t="shared" si="36"/>
        <v>2021</v>
      </c>
      <c r="O937">
        <f t="shared" si="37"/>
        <v>12</v>
      </c>
      <c r="P937" s="49" t="str">
        <f>TEXT(DATE(Table1[[#This Row],[Year]],Table1[[#This Row],[Month]],1),"mmm")</f>
        <v>Dec</v>
      </c>
    </row>
    <row r="938" spans="1:16" ht="15.75" customHeight="1">
      <c r="A938" s="2" t="s">
        <v>21</v>
      </c>
      <c r="B938" s="2">
        <v>1197831</v>
      </c>
      <c r="C938" s="3">
        <v>44200</v>
      </c>
      <c r="D938" s="2" t="s">
        <v>22</v>
      </c>
      <c r="E938" s="2" t="s">
        <v>50</v>
      </c>
      <c r="F938" s="2" t="s">
        <v>51</v>
      </c>
      <c r="G938" s="2" t="s">
        <v>15</v>
      </c>
      <c r="H938" s="44">
        <v>0.2</v>
      </c>
      <c r="I938" s="44">
        <f>ROUND(Table1[[#This Row],[Price per Unit]],2)</f>
        <v>0.2</v>
      </c>
      <c r="J938" s="4">
        <v>7000</v>
      </c>
      <c r="K938" s="5">
        <f t="shared" si="30"/>
        <v>1400</v>
      </c>
      <c r="L938" s="5">
        <f t="shared" si="31"/>
        <v>489.99999999999994</v>
      </c>
      <c r="M938" s="6">
        <v>0.35</v>
      </c>
      <c r="N938">
        <f t="shared" si="36"/>
        <v>2021</v>
      </c>
      <c r="O938">
        <f t="shared" si="37"/>
        <v>1</v>
      </c>
      <c r="P938" s="49" t="str">
        <f>TEXT(DATE(Table1[[#This Row],[Year]],Table1[[#This Row],[Month]],1),"mmm")</f>
        <v>Jan</v>
      </c>
    </row>
    <row r="939" spans="1:16" ht="15.75" customHeight="1">
      <c r="A939" s="2" t="s">
        <v>21</v>
      </c>
      <c r="B939" s="2">
        <v>1197831</v>
      </c>
      <c r="C939" s="3">
        <v>44200</v>
      </c>
      <c r="D939" s="2" t="s">
        <v>22</v>
      </c>
      <c r="E939" s="2" t="s">
        <v>50</v>
      </c>
      <c r="F939" s="2" t="s">
        <v>51</v>
      </c>
      <c r="G939" s="2" t="s">
        <v>16</v>
      </c>
      <c r="H939" s="44">
        <v>0.3</v>
      </c>
      <c r="I939" s="44">
        <f>ROUND(Table1[[#This Row],[Price per Unit]],2)</f>
        <v>0.3</v>
      </c>
      <c r="J939" s="4">
        <v>7000</v>
      </c>
      <c r="K939" s="5">
        <f t="shared" si="30"/>
        <v>2100</v>
      </c>
      <c r="L939" s="5">
        <f t="shared" si="31"/>
        <v>735</v>
      </c>
      <c r="M939" s="6">
        <v>0.35</v>
      </c>
      <c r="N939">
        <f t="shared" si="36"/>
        <v>2021</v>
      </c>
      <c r="O939">
        <f t="shared" si="37"/>
        <v>1</v>
      </c>
      <c r="P939" s="49" t="str">
        <f>TEXT(DATE(Table1[[#This Row],[Year]],Table1[[#This Row],[Month]],1),"mmm")</f>
        <v>Jan</v>
      </c>
    </row>
    <row r="940" spans="1:16" ht="15.75" customHeight="1">
      <c r="A940" s="2" t="s">
        <v>21</v>
      </c>
      <c r="B940" s="2">
        <v>1197831</v>
      </c>
      <c r="C940" s="3">
        <v>44200</v>
      </c>
      <c r="D940" s="2" t="s">
        <v>22</v>
      </c>
      <c r="E940" s="2" t="s">
        <v>50</v>
      </c>
      <c r="F940" s="2" t="s">
        <v>51</v>
      </c>
      <c r="G940" s="2" t="s">
        <v>17</v>
      </c>
      <c r="H940" s="44">
        <v>0.3</v>
      </c>
      <c r="I940" s="44">
        <f>ROUND(Table1[[#This Row],[Price per Unit]],2)</f>
        <v>0.3</v>
      </c>
      <c r="J940" s="4">
        <v>5000</v>
      </c>
      <c r="K940" s="5">
        <f t="shared" si="30"/>
        <v>1500</v>
      </c>
      <c r="L940" s="5">
        <f t="shared" si="31"/>
        <v>525</v>
      </c>
      <c r="M940" s="6">
        <v>0.35</v>
      </c>
      <c r="N940">
        <f t="shared" si="36"/>
        <v>2021</v>
      </c>
      <c r="O940">
        <f t="shared" si="37"/>
        <v>1</v>
      </c>
      <c r="P940" s="49" t="str">
        <f>TEXT(DATE(Table1[[#This Row],[Year]],Table1[[#This Row],[Month]],1),"mmm")</f>
        <v>Jan</v>
      </c>
    </row>
    <row r="941" spans="1:16" ht="15.75" customHeight="1">
      <c r="A941" s="2" t="s">
        <v>21</v>
      </c>
      <c r="B941" s="2">
        <v>1197831</v>
      </c>
      <c r="C941" s="3">
        <v>44200</v>
      </c>
      <c r="D941" s="2" t="s">
        <v>22</v>
      </c>
      <c r="E941" s="2" t="s">
        <v>50</v>
      </c>
      <c r="F941" s="2" t="s">
        <v>51</v>
      </c>
      <c r="G941" s="2" t="s">
        <v>18</v>
      </c>
      <c r="H941" s="44">
        <v>0.35</v>
      </c>
      <c r="I941" s="44">
        <f>ROUND(Table1[[#This Row],[Price per Unit]],2)</f>
        <v>0.35</v>
      </c>
      <c r="J941" s="4">
        <v>5000</v>
      </c>
      <c r="K941" s="5">
        <f t="shared" si="30"/>
        <v>1750</v>
      </c>
      <c r="L941" s="5">
        <f t="shared" si="31"/>
        <v>787.5</v>
      </c>
      <c r="M941" s="6">
        <v>0.45</v>
      </c>
      <c r="N941">
        <f t="shared" si="36"/>
        <v>2021</v>
      </c>
      <c r="O941">
        <f t="shared" si="37"/>
        <v>1</v>
      </c>
      <c r="P941" s="49" t="str">
        <f>TEXT(DATE(Table1[[#This Row],[Year]],Table1[[#This Row],[Month]],1),"mmm")</f>
        <v>Jan</v>
      </c>
    </row>
    <row r="942" spans="1:16" ht="15.75" customHeight="1">
      <c r="A942" s="2" t="s">
        <v>21</v>
      </c>
      <c r="B942" s="2">
        <v>1197831</v>
      </c>
      <c r="C942" s="3">
        <v>44200</v>
      </c>
      <c r="D942" s="2" t="s">
        <v>22</v>
      </c>
      <c r="E942" s="2" t="s">
        <v>50</v>
      </c>
      <c r="F942" s="2" t="s">
        <v>51</v>
      </c>
      <c r="G942" s="2" t="s">
        <v>19</v>
      </c>
      <c r="H942" s="44">
        <v>0.4</v>
      </c>
      <c r="I942" s="44">
        <f>ROUND(Table1[[#This Row],[Price per Unit]],2)</f>
        <v>0.4</v>
      </c>
      <c r="J942" s="4">
        <v>3500</v>
      </c>
      <c r="K942" s="5">
        <f t="shared" si="30"/>
        <v>1400</v>
      </c>
      <c r="L942" s="5">
        <f t="shared" si="31"/>
        <v>420</v>
      </c>
      <c r="M942" s="6">
        <v>0.3</v>
      </c>
      <c r="N942">
        <f t="shared" si="36"/>
        <v>2021</v>
      </c>
      <c r="O942">
        <f t="shared" si="37"/>
        <v>1</v>
      </c>
      <c r="P942" s="49" t="str">
        <f>TEXT(DATE(Table1[[#This Row],[Year]],Table1[[#This Row],[Month]],1),"mmm")</f>
        <v>Jan</v>
      </c>
    </row>
    <row r="943" spans="1:16" ht="15.75" customHeight="1">
      <c r="A943" s="2" t="s">
        <v>21</v>
      </c>
      <c r="B943" s="2">
        <v>1197831</v>
      </c>
      <c r="C943" s="3">
        <v>44200</v>
      </c>
      <c r="D943" s="2" t="s">
        <v>22</v>
      </c>
      <c r="E943" s="2" t="s">
        <v>50</v>
      </c>
      <c r="F943" s="2" t="s">
        <v>51</v>
      </c>
      <c r="G943" s="2" t="s">
        <v>20</v>
      </c>
      <c r="H943" s="44">
        <v>0.35</v>
      </c>
      <c r="I943" s="44">
        <f>ROUND(Table1[[#This Row],[Price per Unit]],2)</f>
        <v>0.35</v>
      </c>
      <c r="J943" s="4">
        <v>5000</v>
      </c>
      <c r="K943" s="5">
        <f t="shared" si="30"/>
        <v>1750</v>
      </c>
      <c r="L943" s="5">
        <f t="shared" si="31"/>
        <v>875</v>
      </c>
      <c r="M943" s="6">
        <v>0.5</v>
      </c>
      <c r="N943">
        <f t="shared" si="36"/>
        <v>2021</v>
      </c>
      <c r="O943">
        <f t="shared" si="37"/>
        <v>1</v>
      </c>
      <c r="P943" s="49" t="str">
        <f>TEXT(DATE(Table1[[#This Row],[Year]],Table1[[#This Row],[Month]],1),"mmm")</f>
        <v>Jan</v>
      </c>
    </row>
    <row r="944" spans="1:16" ht="15.75" customHeight="1">
      <c r="A944" s="2" t="s">
        <v>21</v>
      </c>
      <c r="B944" s="2">
        <v>1197831</v>
      </c>
      <c r="C944" s="3">
        <v>44230</v>
      </c>
      <c r="D944" s="2" t="s">
        <v>22</v>
      </c>
      <c r="E944" s="2" t="s">
        <v>50</v>
      </c>
      <c r="F944" s="2" t="s">
        <v>51</v>
      </c>
      <c r="G944" s="2" t="s">
        <v>15</v>
      </c>
      <c r="H944" s="44">
        <v>0.25</v>
      </c>
      <c r="I944" s="44">
        <f>ROUND(Table1[[#This Row],[Price per Unit]],2)</f>
        <v>0.25</v>
      </c>
      <c r="J944" s="4">
        <v>6500</v>
      </c>
      <c r="K944" s="5">
        <f t="shared" si="30"/>
        <v>1625</v>
      </c>
      <c r="L944" s="5">
        <f t="shared" si="31"/>
        <v>568.75</v>
      </c>
      <c r="M944" s="6">
        <v>0.35</v>
      </c>
      <c r="N944">
        <f t="shared" si="36"/>
        <v>2021</v>
      </c>
      <c r="O944">
        <f t="shared" si="37"/>
        <v>2</v>
      </c>
      <c r="P944" s="49" t="str">
        <f>TEXT(DATE(Table1[[#This Row],[Year]],Table1[[#This Row],[Month]],1),"mmm")</f>
        <v>Feb</v>
      </c>
    </row>
    <row r="945" spans="1:16" ht="15.75" customHeight="1">
      <c r="A945" s="2" t="s">
        <v>21</v>
      </c>
      <c r="B945" s="2">
        <v>1197831</v>
      </c>
      <c r="C945" s="3">
        <v>44230</v>
      </c>
      <c r="D945" s="2" t="s">
        <v>22</v>
      </c>
      <c r="E945" s="2" t="s">
        <v>50</v>
      </c>
      <c r="F945" s="2" t="s">
        <v>51</v>
      </c>
      <c r="G945" s="2" t="s">
        <v>16</v>
      </c>
      <c r="H945" s="44">
        <v>0.35</v>
      </c>
      <c r="I945" s="44">
        <f>ROUND(Table1[[#This Row],[Price per Unit]],2)</f>
        <v>0.35</v>
      </c>
      <c r="J945" s="4">
        <v>6250</v>
      </c>
      <c r="K945" s="5">
        <f t="shared" si="30"/>
        <v>2187.5</v>
      </c>
      <c r="L945" s="5">
        <f t="shared" si="31"/>
        <v>765.625</v>
      </c>
      <c r="M945" s="6">
        <v>0.35</v>
      </c>
      <c r="N945">
        <f t="shared" si="36"/>
        <v>2021</v>
      </c>
      <c r="O945">
        <f t="shared" si="37"/>
        <v>2</v>
      </c>
      <c r="P945" s="49" t="str">
        <f>TEXT(DATE(Table1[[#This Row],[Year]],Table1[[#This Row],[Month]],1),"mmm")</f>
        <v>Feb</v>
      </c>
    </row>
    <row r="946" spans="1:16" ht="15.75" customHeight="1">
      <c r="A946" s="2" t="s">
        <v>21</v>
      </c>
      <c r="B946" s="2">
        <v>1197831</v>
      </c>
      <c r="C946" s="3">
        <v>44230</v>
      </c>
      <c r="D946" s="2" t="s">
        <v>22</v>
      </c>
      <c r="E946" s="2" t="s">
        <v>50</v>
      </c>
      <c r="F946" s="2" t="s">
        <v>51</v>
      </c>
      <c r="G946" s="2" t="s">
        <v>17</v>
      </c>
      <c r="H946" s="44">
        <v>0.35</v>
      </c>
      <c r="I946" s="44">
        <f>ROUND(Table1[[#This Row],[Price per Unit]],2)</f>
        <v>0.35</v>
      </c>
      <c r="J946" s="4">
        <v>4500</v>
      </c>
      <c r="K946" s="5">
        <f t="shared" si="30"/>
        <v>1575</v>
      </c>
      <c r="L946" s="5">
        <f t="shared" si="31"/>
        <v>551.25</v>
      </c>
      <c r="M946" s="6">
        <v>0.35</v>
      </c>
      <c r="N946">
        <f t="shared" si="36"/>
        <v>2021</v>
      </c>
      <c r="O946">
        <f t="shared" si="37"/>
        <v>2</v>
      </c>
      <c r="P946" s="49" t="str">
        <f>TEXT(DATE(Table1[[#This Row],[Year]],Table1[[#This Row],[Month]],1),"mmm")</f>
        <v>Feb</v>
      </c>
    </row>
    <row r="947" spans="1:16" ht="15.75" customHeight="1">
      <c r="A947" s="2" t="s">
        <v>21</v>
      </c>
      <c r="B947" s="2">
        <v>1197831</v>
      </c>
      <c r="C947" s="3">
        <v>44230</v>
      </c>
      <c r="D947" s="2" t="s">
        <v>22</v>
      </c>
      <c r="E947" s="2" t="s">
        <v>50</v>
      </c>
      <c r="F947" s="2" t="s">
        <v>51</v>
      </c>
      <c r="G947" s="2" t="s">
        <v>18</v>
      </c>
      <c r="H947" s="44">
        <v>0.35</v>
      </c>
      <c r="I947" s="44">
        <f>ROUND(Table1[[#This Row],[Price per Unit]],2)</f>
        <v>0.35</v>
      </c>
      <c r="J947" s="4">
        <v>4000</v>
      </c>
      <c r="K947" s="5">
        <f t="shared" si="30"/>
        <v>1400</v>
      </c>
      <c r="L947" s="5">
        <f t="shared" si="31"/>
        <v>630</v>
      </c>
      <c r="M947" s="6">
        <v>0.45</v>
      </c>
      <c r="N947">
        <f t="shared" si="36"/>
        <v>2021</v>
      </c>
      <c r="O947">
        <f t="shared" si="37"/>
        <v>2</v>
      </c>
      <c r="P947" s="49" t="str">
        <f>TEXT(DATE(Table1[[#This Row],[Year]],Table1[[#This Row],[Month]],1),"mmm")</f>
        <v>Feb</v>
      </c>
    </row>
    <row r="948" spans="1:16" ht="15.75" customHeight="1">
      <c r="A948" s="2" t="s">
        <v>21</v>
      </c>
      <c r="B948" s="2">
        <v>1197831</v>
      </c>
      <c r="C948" s="3">
        <v>44230</v>
      </c>
      <c r="D948" s="2" t="s">
        <v>22</v>
      </c>
      <c r="E948" s="2" t="s">
        <v>50</v>
      </c>
      <c r="F948" s="2" t="s">
        <v>51</v>
      </c>
      <c r="G948" s="2" t="s">
        <v>19</v>
      </c>
      <c r="H948" s="44">
        <v>0.4</v>
      </c>
      <c r="I948" s="44">
        <f>ROUND(Table1[[#This Row],[Price per Unit]],2)</f>
        <v>0.4</v>
      </c>
      <c r="J948" s="4">
        <v>2750</v>
      </c>
      <c r="K948" s="5">
        <f t="shared" si="30"/>
        <v>1100</v>
      </c>
      <c r="L948" s="5">
        <f t="shared" si="31"/>
        <v>330</v>
      </c>
      <c r="M948" s="6">
        <v>0.3</v>
      </c>
      <c r="N948">
        <f t="shared" si="36"/>
        <v>2021</v>
      </c>
      <c r="O948">
        <f t="shared" si="37"/>
        <v>2</v>
      </c>
      <c r="P948" s="49" t="str">
        <f>TEXT(DATE(Table1[[#This Row],[Year]],Table1[[#This Row],[Month]],1),"mmm")</f>
        <v>Feb</v>
      </c>
    </row>
    <row r="949" spans="1:16" ht="15.75" customHeight="1">
      <c r="A949" s="2" t="s">
        <v>21</v>
      </c>
      <c r="B949" s="2">
        <v>1197831</v>
      </c>
      <c r="C949" s="3">
        <v>44230</v>
      </c>
      <c r="D949" s="2" t="s">
        <v>22</v>
      </c>
      <c r="E949" s="2" t="s">
        <v>50</v>
      </c>
      <c r="F949" s="2" t="s">
        <v>51</v>
      </c>
      <c r="G949" s="2" t="s">
        <v>20</v>
      </c>
      <c r="H949" s="44">
        <v>0.35</v>
      </c>
      <c r="I949" s="44">
        <f>ROUND(Table1[[#This Row],[Price per Unit]],2)</f>
        <v>0.35</v>
      </c>
      <c r="J949" s="4">
        <v>4750</v>
      </c>
      <c r="K949" s="5">
        <f t="shared" si="30"/>
        <v>1662.5</v>
      </c>
      <c r="L949" s="5">
        <f t="shared" si="31"/>
        <v>831.25</v>
      </c>
      <c r="M949" s="6">
        <v>0.5</v>
      </c>
      <c r="N949">
        <f t="shared" si="36"/>
        <v>2021</v>
      </c>
      <c r="O949">
        <f t="shared" si="37"/>
        <v>2</v>
      </c>
      <c r="P949" s="49" t="str">
        <f>TEXT(DATE(Table1[[#This Row],[Year]],Table1[[#This Row],[Month]],1),"mmm")</f>
        <v>Feb</v>
      </c>
    </row>
    <row r="950" spans="1:16" ht="15.75" customHeight="1">
      <c r="A950" s="2" t="s">
        <v>21</v>
      </c>
      <c r="B950" s="2">
        <v>1197831</v>
      </c>
      <c r="C950" s="3">
        <v>44260</v>
      </c>
      <c r="D950" s="2" t="s">
        <v>22</v>
      </c>
      <c r="E950" s="2" t="s">
        <v>50</v>
      </c>
      <c r="F950" s="2" t="s">
        <v>51</v>
      </c>
      <c r="G950" s="2" t="s">
        <v>15</v>
      </c>
      <c r="H950" s="44">
        <v>0.3</v>
      </c>
      <c r="I950" s="44">
        <f>ROUND(Table1[[#This Row],[Price per Unit]],2)</f>
        <v>0.3</v>
      </c>
      <c r="J950" s="4">
        <v>6500</v>
      </c>
      <c r="K950" s="5">
        <f t="shared" si="30"/>
        <v>1950</v>
      </c>
      <c r="L950" s="5">
        <f t="shared" si="31"/>
        <v>779.99999999999989</v>
      </c>
      <c r="M950" s="6">
        <v>0.39999999999999997</v>
      </c>
      <c r="N950">
        <f t="shared" si="36"/>
        <v>2021</v>
      </c>
      <c r="O950">
        <f t="shared" si="37"/>
        <v>3</v>
      </c>
      <c r="P950" s="49" t="str">
        <f>TEXT(DATE(Table1[[#This Row],[Year]],Table1[[#This Row],[Month]],1),"mmm")</f>
        <v>Mar</v>
      </c>
    </row>
    <row r="951" spans="1:16" ht="15.75" customHeight="1">
      <c r="A951" s="2" t="s">
        <v>21</v>
      </c>
      <c r="B951" s="2">
        <v>1197831</v>
      </c>
      <c r="C951" s="3">
        <v>44260</v>
      </c>
      <c r="D951" s="2" t="s">
        <v>22</v>
      </c>
      <c r="E951" s="2" t="s">
        <v>50</v>
      </c>
      <c r="F951" s="2" t="s">
        <v>51</v>
      </c>
      <c r="G951" s="2" t="s">
        <v>16</v>
      </c>
      <c r="H951" s="44">
        <v>0.4</v>
      </c>
      <c r="I951" s="44">
        <f>ROUND(Table1[[#This Row],[Price per Unit]],2)</f>
        <v>0.4</v>
      </c>
      <c r="J951" s="4">
        <v>6500</v>
      </c>
      <c r="K951" s="5">
        <f t="shared" si="30"/>
        <v>2600</v>
      </c>
      <c r="L951" s="5">
        <f t="shared" si="31"/>
        <v>1040</v>
      </c>
      <c r="M951" s="6">
        <v>0.39999999999999997</v>
      </c>
      <c r="N951">
        <f t="shared" si="36"/>
        <v>2021</v>
      </c>
      <c r="O951">
        <f t="shared" si="37"/>
        <v>3</v>
      </c>
      <c r="P951" s="49" t="str">
        <f>TEXT(DATE(Table1[[#This Row],[Year]],Table1[[#This Row],[Month]],1),"mmm")</f>
        <v>Mar</v>
      </c>
    </row>
    <row r="952" spans="1:16" ht="15.75" customHeight="1">
      <c r="A952" s="2" t="s">
        <v>21</v>
      </c>
      <c r="B952" s="2">
        <v>1197831</v>
      </c>
      <c r="C952" s="3">
        <v>44260</v>
      </c>
      <c r="D952" s="2" t="s">
        <v>22</v>
      </c>
      <c r="E952" s="2" t="s">
        <v>50</v>
      </c>
      <c r="F952" s="2" t="s">
        <v>51</v>
      </c>
      <c r="G952" s="2" t="s">
        <v>17</v>
      </c>
      <c r="H952" s="44">
        <v>0.3</v>
      </c>
      <c r="I952" s="44">
        <f>ROUND(Table1[[#This Row],[Price per Unit]],2)</f>
        <v>0.3</v>
      </c>
      <c r="J952" s="4">
        <v>4750</v>
      </c>
      <c r="K952" s="5">
        <f t="shared" si="30"/>
        <v>1425</v>
      </c>
      <c r="L952" s="5">
        <f t="shared" si="31"/>
        <v>570</v>
      </c>
      <c r="M952" s="6">
        <v>0.39999999999999997</v>
      </c>
      <c r="N952">
        <f t="shared" si="36"/>
        <v>2021</v>
      </c>
      <c r="O952">
        <f t="shared" si="37"/>
        <v>3</v>
      </c>
      <c r="P952" s="49" t="str">
        <f>TEXT(DATE(Table1[[#This Row],[Year]],Table1[[#This Row],[Month]],1),"mmm")</f>
        <v>Mar</v>
      </c>
    </row>
    <row r="953" spans="1:16" ht="15.75" customHeight="1">
      <c r="A953" s="2" t="s">
        <v>21</v>
      </c>
      <c r="B953" s="2">
        <v>1197831</v>
      </c>
      <c r="C953" s="3">
        <v>44260</v>
      </c>
      <c r="D953" s="2" t="s">
        <v>22</v>
      </c>
      <c r="E953" s="2" t="s">
        <v>50</v>
      </c>
      <c r="F953" s="2" t="s">
        <v>51</v>
      </c>
      <c r="G953" s="2" t="s">
        <v>18</v>
      </c>
      <c r="H953" s="44">
        <v>0.35000000000000003</v>
      </c>
      <c r="I953" s="44">
        <f>ROUND(Table1[[#This Row],[Price per Unit]],2)</f>
        <v>0.35</v>
      </c>
      <c r="J953" s="4">
        <v>3750</v>
      </c>
      <c r="K953" s="5">
        <f t="shared" si="30"/>
        <v>1312.5000000000002</v>
      </c>
      <c r="L953" s="5">
        <f t="shared" si="31"/>
        <v>656.25000000000011</v>
      </c>
      <c r="M953" s="6">
        <v>0.5</v>
      </c>
      <c r="N953">
        <f t="shared" si="36"/>
        <v>2021</v>
      </c>
      <c r="O953">
        <f t="shared" si="37"/>
        <v>3</v>
      </c>
      <c r="P953" s="49" t="str">
        <f>TEXT(DATE(Table1[[#This Row],[Year]],Table1[[#This Row],[Month]],1),"mmm")</f>
        <v>Mar</v>
      </c>
    </row>
    <row r="954" spans="1:16" ht="15.75" customHeight="1">
      <c r="A954" s="2" t="s">
        <v>21</v>
      </c>
      <c r="B954" s="2">
        <v>1197831</v>
      </c>
      <c r="C954" s="3">
        <v>44260</v>
      </c>
      <c r="D954" s="2" t="s">
        <v>22</v>
      </c>
      <c r="E954" s="2" t="s">
        <v>50</v>
      </c>
      <c r="F954" s="2" t="s">
        <v>51</v>
      </c>
      <c r="G954" s="2" t="s">
        <v>19</v>
      </c>
      <c r="H954" s="44">
        <v>0.4</v>
      </c>
      <c r="I954" s="44">
        <f>ROUND(Table1[[#This Row],[Price per Unit]],2)</f>
        <v>0.4</v>
      </c>
      <c r="J954" s="4">
        <v>2750</v>
      </c>
      <c r="K954" s="5">
        <f t="shared" si="30"/>
        <v>1100</v>
      </c>
      <c r="L954" s="5">
        <f t="shared" si="31"/>
        <v>385</v>
      </c>
      <c r="M954" s="6">
        <v>0.35</v>
      </c>
      <c r="N954">
        <f t="shared" si="36"/>
        <v>2021</v>
      </c>
      <c r="O954">
        <f t="shared" si="37"/>
        <v>3</v>
      </c>
      <c r="P954" s="49" t="str">
        <f>TEXT(DATE(Table1[[#This Row],[Year]],Table1[[#This Row],[Month]],1),"mmm")</f>
        <v>Mar</v>
      </c>
    </row>
    <row r="955" spans="1:16" ht="15.75" customHeight="1">
      <c r="A955" s="2" t="s">
        <v>21</v>
      </c>
      <c r="B955" s="2">
        <v>1197831</v>
      </c>
      <c r="C955" s="3">
        <v>44260</v>
      </c>
      <c r="D955" s="2" t="s">
        <v>22</v>
      </c>
      <c r="E955" s="2" t="s">
        <v>50</v>
      </c>
      <c r="F955" s="2" t="s">
        <v>51</v>
      </c>
      <c r="G955" s="2" t="s">
        <v>20</v>
      </c>
      <c r="H955" s="44">
        <v>0.35000000000000003</v>
      </c>
      <c r="I955" s="44">
        <f>ROUND(Table1[[#This Row],[Price per Unit]],2)</f>
        <v>0.35</v>
      </c>
      <c r="J955" s="4">
        <v>4250</v>
      </c>
      <c r="K955" s="5">
        <f t="shared" si="30"/>
        <v>1487.5000000000002</v>
      </c>
      <c r="L955" s="5">
        <f t="shared" si="31"/>
        <v>818.12500000000023</v>
      </c>
      <c r="M955" s="6">
        <v>0.55000000000000004</v>
      </c>
      <c r="N955">
        <f t="shared" si="36"/>
        <v>2021</v>
      </c>
      <c r="O955">
        <f t="shared" si="37"/>
        <v>3</v>
      </c>
      <c r="P955" s="49" t="str">
        <f>TEXT(DATE(Table1[[#This Row],[Year]],Table1[[#This Row],[Month]],1),"mmm")</f>
        <v>Mar</v>
      </c>
    </row>
    <row r="956" spans="1:16" ht="15.75" customHeight="1">
      <c r="A956" s="2" t="s">
        <v>21</v>
      </c>
      <c r="B956" s="2">
        <v>1197831</v>
      </c>
      <c r="C956" s="3">
        <v>44290</v>
      </c>
      <c r="D956" s="2" t="s">
        <v>22</v>
      </c>
      <c r="E956" s="2" t="s">
        <v>50</v>
      </c>
      <c r="F956" s="2" t="s">
        <v>51</v>
      </c>
      <c r="G956" s="2" t="s">
        <v>15</v>
      </c>
      <c r="H956" s="44">
        <v>0.19999999999999998</v>
      </c>
      <c r="I956" s="44">
        <f>ROUND(Table1[[#This Row],[Price per Unit]],2)</f>
        <v>0.2</v>
      </c>
      <c r="J956" s="4">
        <v>6750</v>
      </c>
      <c r="K956" s="5">
        <f t="shared" si="30"/>
        <v>1350</v>
      </c>
      <c r="L956" s="5">
        <f t="shared" si="31"/>
        <v>540</v>
      </c>
      <c r="M956" s="6">
        <v>0.39999999999999997</v>
      </c>
      <c r="N956">
        <f t="shared" si="36"/>
        <v>2021</v>
      </c>
      <c r="O956">
        <f t="shared" si="37"/>
        <v>4</v>
      </c>
      <c r="P956" s="49" t="str">
        <f>TEXT(DATE(Table1[[#This Row],[Year]],Table1[[#This Row],[Month]],1),"mmm")</f>
        <v>Apr</v>
      </c>
    </row>
    <row r="957" spans="1:16" ht="15.75" customHeight="1">
      <c r="A957" s="2" t="s">
        <v>21</v>
      </c>
      <c r="B957" s="2">
        <v>1197831</v>
      </c>
      <c r="C957" s="3">
        <v>44290</v>
      </c>
      <c r="D957" s="2" t="s">
        <v>22</v>
      </c>
      <c r="E957" s="2" t="s">
        <v>50</v>
      </c>
      <c r="F957" s="2" t="s">
        <v>51</v>
      </c>
      <c r="G957" s="2" t="s">
        <v>16</v>
      </c>
      <c r="H957" s="44">
        <v>0.25000000000000006</v>
      </c>
      <c r="I957" s="44">
        <f>ROUND(Table1[[#This Row],[Price per Unit]],2)</f>
        <v>0.25</v>
      </c>
      <c r="J957" s="4">
        <v>6750</v>
      </c>
      <c r="K957" s="5">
        <f t="shared" si="30"/>
        <v>1687.5000000000005</v>
      </c>
      <c r="L957" s="5">
        <f t="shared" si="31"/>
        <v>675.00000000000011</v>
      </c>
      <c r="M957" s="6">
        <v>0.39999999999999997</v>
      </c>
      <c r="N957">
        <f t="shared" si="36"/>
        <v>2021</v>
      </c>
      <c r="O957">
        <f t="shared" si="37"/>
        <v>4</v>
      </c>
      <c r="P957" s="49" t="str">
        <f>TEXT(DATE(Table1[[#This Row],[Year]],Table1[[#This Row],[Month]],1),"mmm")</f>
        <v>Apr</v>
      </c>
    </row>
    <row r="958" spans="1:16" ht="15.75" customHeight="1">
      <c r="A958" s="2" t="s">
        <v>21</v>
      </c>
      <c r="B958" s="2">
        <v>1197831</v>
      </c>
      <c r="C958" s="3">
        <v>44290</v>
      </c>
      <c r="D958" s="2" t="s">
        <v>22</v>
      </c>
      <c r="E958" s="2" t="s">
        <v>50</v>
      </c>
      <c r="F958" s="2" t="s">
        <v>51</v>
      </c>
      <c r="G958" s="2" t="s">
        <v>17</v>
      </c>
      <c r="H958" s="44">
        <v>0.19999999999999996</v>
      </c>
      <c r="I958" s="44">
        <f>ROUND(Table1[[#This Row],[Price per Unit]],2)</f>
        <v>0.2</v>
      </c>
      <c r="J958" s="4">
        <v>5000</v>
      </c>
      <c r="K958" s="5">
        <f t="shared" si="30"/>
        <v>999.99999999999977</v>
      </c>
      <c r="L958" s="5">
        <f t="shared" si="31"/>
        <v>399.99999999999989</v>
      </c>
      <c r="M958" s="6">
        <v>0.39999999999999997</v>
      </c>
      <c r="N958">
        <f t="shared" si="36"/>
        <v>2021</v>
      </c>
      <c r="O958">
        <f t="shared" si="37"/>
        <v>4</v>
      </c>
      <c r="P958" s="49" t="str">
        <f>TEXT(DATE(Table1[[#This Row],[Year]],Table1[[#This Row],[Month]],1),"mmm")</f>
        <v>Apr</v>
      </c>
    </row>
    <row r="959" spans="1:16" ht="15.75" customHeight="1">
      <c r="A959" s="2" t="s">
        <v>21</v>
      </c>
      <c r="B959" s="2">
        <v>1197831</v>
      </c>
      <c r="C959" s="3">
        <v>44290</v>
      </c>
      <c r="D959" s="2" t="s">
        <v>22</v>
      </c>
      <c r="E959" s="2" t="s">
        <v>50</v>
      </c>
      <c r="F959" s="2" t="s">
        <v>51</v>
      </c>
      <c r="G959" s="2" t="s">
        <v>18</v>
      </c>
      <c r="H959" s="44">
        <v>0.25000000000000006</v>
      </c>
      <c r="I959" s="44">
        <f>ROUND(Table1[[#This Row],[Price per Unit]],2)</f>
        <v>0.25</v>
      </c>
      <c r="J959" s="4">
        <v>4000</v>
      </c>
      <c r="K959" s="5">
        <f t="shared" si="30"/>
        <v>1000.0000000000002</v>
      </c>
      <c r="L959" s="5">
        <f t="shared" si="31"/>
        <v>500.00000000000011</v>
      </c>
      <c r="M959" s="6">
        <v>0.5</v>
      </c>
      <c r="N959">
        <f t="shared" si="36"/>
        <v>2021</v>
      </c>
      <c r="O959">
        <f t="shared" si="37"/>
        <v>4</v>
      </c>
      <c r="P959" s="49" t="str">
        <f>TEXT(DATE(Table1[[#This Row],[Year]],Table1[[#This Row],[Month]],1),"mmm")</f>
        <v>Apr</v>
      </c>
    </row>
    <row r="960" spans="1:16" ht="15.75" customHeight="1">
      <c r="A960" s="2" t="s">
        <v>21</v>
      </c>
      <c r="B960" s="2">
        <v>1197831</v>
      </c>
      <c r="C960" s="3">
        <v>44290</v>
      </c>
      <c r="D960" s="2" t="s">
        <v>22</v>
      </c>
      <c r="E960" s="2" t="s">
        <v>50</v>
      </c>
      <c r="F960" s="2" t="s">
        <v>51</v>
      </c>
      <c r="G960" s="2" t="s">
        <v>19</v>
      </c>
      <c r="H960" s="44">
        <v>0.3</v>
      </c>
      <c r="I960" s="44">
        <f>ROUND(Table1[[#This Row],[Price per Unit]],2)</f>
        <v>0.3</v>
      </c>
      <c r="J960" s="4">
        <v>3000</v>
      </c>
      <c r="K960" s="5">
        <f t="shared" si="30"/>
        <v>900</v>
      </c>
      <c r="L960" s="5">
        <f t="shared" si="31"/>
        <v>315</v>
      </c>
      <c r="M960" s="6">
        <v>0.35</v>
      </c>
      <c r="N960">
        <f t="shared" si="36"/>
        <v>2021</v>
      </c>
      <c r="O960">
        <f t="shared" si="37"/>
        <v>4</v>
      </c>
      <c r="P960" s="49" t="str">
        <f>TEXT(DATE(Table1[[#This Row],[Year]],Table1[[#This Row],[Month]],1),"mmm")</f>
        <v>Apr</v>
      </c>
    </row>
    <row r="961" spans="1:16" ht="15.75" customHeight="1">
      <c r="A961" s="2" t="s">
        <v>21</v>
      </c>
      <c r="B961" s="2">
        <v>1197831</v>
      </c>
      <c r="C961" s="3">
        <v>44290</v>
      </c>
      <c r="D961" s="2" t="s">
        <v>22</v>
      </c>
      <c r="E961" s="2" t="s">
        <v>50</v>
      </c>
      <c r="F961" s="2" t="s">
        <v>51</v>
      </c>
      <c r="G961" s="2" t="s">
        <v>20</v>
      </c>
      <c r="H961" s="44">
        <v>0.25000000000000006</v>
      </c>
      <c r="I961" s="44">
        <f>ROUND(Table1[[#This Row],[Price per Unit]],2)</f>
        <v>0.25</v>
      </c>
      <c r="J961" s="4">
        <v>5750</v>
      </c>
      <c r="K961" s="5">
        <f t="shared" si="30"/>
        <v>1437.5000000000002</v>
      </c>
      <c r="L961" s="5">
        <f t="shared" si="31"/>
        <v>790.62500000000023</v>
      </c>
      <c r="M961" s="6">
        <v>0.55000000000000004</v>
      </c>
      <c r="N961">
        <f t="shared" si="36"/>
        <v>2021</v>
      </c>
      <c r="O961">
        <f t="shared" si="37"/>
        <v>4</v>
      </c>
      <c r="P961" s="49" t="str">
        <f>TEXT(DATE(Table1[[#This Row],[Year]],Table1[[#This Row],[Month]],1),"mmm")</f>
        <v>Apr</v>
      </c>
    </row>
    <row r="962" spans="1:16" ht="15.75" customHeight="1">
      <c r="A962" s="2" t="s">
        <v>21</v>
      </c>
      <c r="B962" s="2">
        <v>1197831</v>
      </c>
      <c r="C962" s="3">
        <v>44320</v>
      </c>
      <c r="D962" s="2" t="s">
        <v>22</v>
      </c>
      <c r="E962" s="2" t="s">
        <v>50</v>
      </c>
      <c r="F962" s="2" t="s">
        <v>51</v>
      </c>
      <c r="G962" s="2" t="s">
        <v>15</v>
      </c>
      <c r="H962" s="44">
        <v>0.14999999999999997</v>
      </c>
      <c r="I962" s="44">
        <f>ROUND(Table1[[#This Row],[Price per Unit]],2)</f>
        <v>0.15</v>
      </c>
      <c r="J962" s="4">
        <v>7250</v>
      </c>
      <c r="K962" s="5">
        <f t="shared" si="30"/>
        <v>1087.4999999999998</v>
      </c>
      <c r="L962" s="5">
        <f t="shared" si="31"/>
        <v>434.99999999999989</v>
      </c>
      <c r="M962" s="6">
        <v>0.39999999999999997</v>
      </c>
      <c r="N962">
        <f t="shared" si="36"/>
        <v>2021</v>
      </c>
      <c r="O962">
        <f t="shared" si="37"/>
        <v>5</v>
      </c>
      <c r="P962" s="49" t="str">
        <f>TEXT(DATE(Table1[[#This Row],[Year]],Table1[[#This Row],[Month]],1),"mmm")</f>
        <v>May</v>
      </c>
    </row>
    <row r="963" spans="1:16" ht="15.75" customHeight="1">
      <c r="A963" s="2" t="s">
        <v>21</v>
      </c>
      <c r="B963" s="2">
        <v>1197831</v>
      </c>
      <c r="C963" s="3">
        <v>44320</v>
      </c>
      <c r="D963" s="2" t="s">
        <v>22</v>
      </c>
      <c r="E963" s="2" t="s">
        <v>50</v>
      </c>
      <c r="F963" s="2" t="s">
        <v>51</v>
      </c>
      <c r="G963" s="2" t="s">
        <v>16</v>
      </c>
      <c r="H963" s="44">
        <v>0.25000000000000006</v>
      </c>
      <c r="I963" s="44">
        <f>ROUND(Table1[[#This Row],[Price per Unit]],2)</f>
        <v>0.25</v>
      </c>
      <c r="J963" s="4">
        <v>7500</v>
      </c>
      <c r="K963" s="5">
        <f t="shared" si="30"/>
        <v>1875.0000000000005</v>
      </c>
      <c r="L963" s="5">
        <f t="shared" si="31"/>
        <v>750.00000000000011</v>
      </c>
      <c r="M963" s="6">
        <v>0.39999999999999997</v>
      </c>
      <c r="N963">
        <f t="shared" ref="N963:N1026" si="38">YEAR(C963)</f>
        <v>2021</v>
      </c>
      <c r="O963">
        <f t="shared" ref="O963:O1026" si="39">MONTH(C963)</f>
        <v>5</v>
      </c>
      <c r="P963" s="49" t="str">
        <f>TEXT(DATE(Table1[[#This Row],[Year]],Table1[[#This Row],[Month]],1),"mmm")</f>
        <v>May</v>
      </c>
    </row>
    <row r="964" spans="1:16" ht="15.75" customHeight="1">
      <c r="A964" s="2" t="s">
        <v>21</v>
      </c>
      <c r="B964" s="2">
        <v>1197831</v>
      </c>
      <c r="C964" s="3">
        <v>44320</v>
      </c>
      <c r="D964" s="2" t="s">
        <v>22</v>
      </c>
      <c r="E964" s="2" t="s">
        <v>50</v>
      </c>
      <c r="F964" s="2" t="s">
        <v>51</v>
      </c>
      <c r="G964" s="2" t="s">
        <v>17</v>
      </c>
      <c r="H964" s="44">
        <v>0.19999999999999996</v>
      </c>
      <c r="I964" s="44">
        <f>ROUND(Table1[[#This Row],[Price per Unit]],2)</f>
        <v>0.2</v>
      </c>
      <c r="J964" s="4">
        <v>6000</v>
      </c>
      <c r="K964" s="5">
        <f t="shared" si="30"/>
        <v>1199.9999999999998</v>
      </c>
      <c r="L964" s="5">
        <f t="shared" si="31"/>
        <v>479.99999999999989</v>
      </c>
      <c r="M964" s="6">
        <v>0.39999999999999997</v>
      </c>
      <c r="N964">
        <f t="shared" si="38"/>
        <v>2021</v>
      </c>
      <c r="O964">
        <f t="shared" si="39"/>
        <v>5</v>
      </c>
      <c r="P964" s="49" t="str">
        <f>TEXT(DATE(Table1[[#This Row],[Year]],Table1[[#This Row],[Month]],1),"mmm")</f>
        <v>May</v>
      </c>
    </row>
    <row r="965" spans="1:16" ht="15.75" customHeight="1">
      <c r="A965" s="2" t="s">
        <v>21</v>
      </c>
      <c r="B965" s="2">
        <v>1197831</v>
      </c>
      <c r="C965" s="3">
        <v>44320</v>
      </c>
      <c r="D965" s="2" t="s">
        <v>22</v>
      </c>
      <c r="E965" s="2" t="s">
        <v>50</v>
      </c>
      <c r="F965" s="2" t="s">
        <v>51</v>
      </c>
      <c r="G965" s="2" t="s">
        <v>18</v>
      </c>
      <c r="H965" s="44">
        <v>0.30000000000000004</v>
      </c>
      <c r="I965" s="44">
        <f>ROUND(Table1[[#This Row],[Price per Unit]],2)</f>
        <v>0.3</v>
      </c>
      <c r="J965" s="4">
        <v>5250</v>
      </c>
      <c r="K965" s="5">
        <f t="shared" si="30"/>
        <v>1575.0000000000002</v>
      </c>
      <c r="L965" s="5">
        <f t="shared" si="31"/>
        <v>787.50000000000011</v>
      </c>
      <c r="M965" s="6">
        <v>0.5</v>
      </c>
      <c r="N965">
        <f t="shared" si="38"/>
        <v>2021</v>
      </c>
      <c r="O965">
        <f t="shared" si="39"/>
        <v>5</v>
      </c>
      <c r="P965" s="49" t="str">
        <f>TEXT(DATE(Table1[[#This Row],[Year]],Table1[[#This Row],[Month]],1),"mmm")</f>
        <v>May</v>
      </c>
    </row>
    <row r="966" spans="1:16" ht="15.75" customHeight="1">
      <c r="A966" s="2" t="s">
        <v>21</v>
      </c>
      <c r="B966" s="2">
        <v>1197831</v>
      </c>
      <c r="C966" s="3">
        <v>44320</v>
      </c>
      <c r="D966" s="2" t="s">
        <v>22</v>
      </c>
      <c r="E966" s="2" t="s">
        <v>50</v>
      </c>
      <c r="F966" s="2" t="s">
        <v>51</v>
      </c>
      <c r="G966" s="2" t="s">
        <v>19</v>
      </c>
      <c r="H966" s="44">
        <v>0.45</v>
      </c>
      <c r="I966" s="44">
        <f>ROUND(Table1[[#This Row],[Price per Unit]],2)</f>
        <v>0.45</v>
      </c>
      <c r="J966" s="4">
        <v>4250</v>
      </c>
      <c r="K966" s="5">
        <f t="shared" si="30"/>
        <v>1912.5</v>
      </c>
      <c r="L966" s="5">
        <f t="shared" si="31"/>
        <v>669.375</v>
      </c>
      <c r="M966" s="6">
        <v>0.35</v>
      </c>
      <c r="N966">
        <f t="shared" si="38"/>
        <v>2021</v>
      </c>
      <c r="O966">
        <f t="shared" si="39"/>
        <v>5</v>
      </c>
      <c r="P966" s="49" t="str">
        <f>TEXT(DATE(Table1[[#This Row],[Year]],Table1[[#This Row],[Month]],1),"mmm")</f>
        <v>May</v>
      </c>
    </row>
    <row r="967" spans="1:16" ht="15.75" customHeight="1">
      <c r="A967" s="2" t="s">
        <v>21</v>
      </c>
      <c r="B967" s="2">
        <v>1197831</v>
      </c>
      <c r="C967" s="3">
        <v>44320</v>
      </c>
      <c r="D967" s="2" t="s">
        <v>22</v>
      </c>
      <c r="E967" s="2" t="s">
        <v>50</v>
      </c>
      <c r="F967" s="2" t="s">
        <v>51</v>
      </c>
      <c r="G967" s="2" t="s">
        <v>20</v>
      </c>
      <c r="H967" s="44">
        <v>0.4</v>
      </c>
      <c r="I967" s="44">
        <f>ROUND(Table1[[#This Row],[Price per Unit]],2)</f>
        <v>0.4</v>
      </c>
      <c r="J967" s="4">
        <v>7750</v>
      </c>
      <c r="K967" s="5">
        <f t="shared" si="30"/>
        <v>3100</v>
      </c>
      <c r="L967" s="5">
        <f t="shared" si="31"/>
        <v>1705.0000000000002</v>
      </c>
      <c r="M967" s="6">
        <v>0.55000000000000004</v>
      </c>
      <c r="N967">
        <f t="shared" si="38"/>
        <v>2021</v>
      </c>
      <c r="O967">
        <f t="shared" si="39"/>
        <v>5</v>
      </c>
      <c r="P967" s="49" t="str">
        <f>TEXT(DATE(Table1[[#This Row],[Year]],Table1[[#This Row],[Month]],1),"mmm")</f>
        <v>May</v>
      </c>
    </row>
    <row r="968" spans="1:16" ht="15.75" customHeight="1">
      <c r="A968" s="2" t="s">
        <v>21</v>
      </c>
      <c r="B968" s="2">
        <v>1197831</v>
      </c>
      <c r="C968" s="3">
        <v>44350</v>
      </c>
      <c r="D968" s="2" t="s">
        <v>22</v>
      </c>
      <c r="E968" s="2" t="s">
        <v>50</v>
      </c>
      <c r="F968" s="2" t="s">
        <v>51</v>
      </c>
      <c r="G968" s="2" t="s">
        <v>15</v>
      </c>
      <c r="H968" s="44">
        <v>0.4</v>
      </c>
      <c r="I968" s="44">
        <f>ROUND(Table1[[#This Row],[Price per Unit]],2)</f>
        <v>0.4</v>
      </c>
      <c r="J968" s="4">
        <v>7750</v>
      </c>
      <c r="K968" s="5">
        <f t="shared" si="30"/>
        <v>3100</v>
      </c>
      <c r="L968" s="5">
        <f t="shared" si="31"/>
        <v>1240</v>
      </c>
      <c r="M968" s="6">
        <v>0.39999999999999997</v>
      </c>
      <c r="N968">
        <f t="shared" si="38"/>
        <v>2021</v>
      </c>
      <c r="O968">
        <f t="shared" si="39"/>
        <v>6</v>
      </c>
      <c r="P968" s="49" t="str">
        <f>TEXT(DATE(Table1[[#This Row],[Year]],Table1[[#This Row],[Month]],1),"mmm")</f>
        <v>Jun</v>
      </c>
    </row>
    <row r="969" spans="1:16" ht="15.75" customHeight="1">
      <c r="A969" s="2" t="s">
        <v>21</v>
      </c>
      <c r="B969" s="2">
        <v>1197831</v>
      </c>
      <c r="C969" s="3">
        <v>44350</v>
      </c>
      <c r="D969" s="2" t="s">
        <v>22</v>
      </c>
      <c r="E969" s="2" t="s">
        <v>50</v>
      </c>
      <c r="F969" s="2" t="s">
        <v>51</v>
      </c>
      <c r="G969" s="2" t="s">
        <v>16</v>
      </c>
      <c r="H969" s="44">
        <v>0.45</v>
      </c>
      <c r="I969" s="44">
        <f>ROUND(Table1[[#This Row],[Price per Unit]],2)</f>
        <v>0.45</v>
      </c>
      <c r="J969" s="4">
        <v>7750</v>
      </c>
      <c r="K969" s="5">
        <f t="shared" si="30"/>
        <v>3487.5</v>
      </c>
      <c r="L969" s="5">
        <f t="shared" si="31"/>
        <v>1394.9999999999998</v>
      </c>
      <c r="M969" s="6">
        <v>0.39999999999999997</v>
      </c>
      <c r="N969">
        <f t="shared" si="38"/>
        <v>2021</v>
      </c>
      <c r="O969">
        <f t="shared" si="39"/>
        <v>6</v>
      </c>
      <c r="P969" s="49" t="str">
        <f>TEXT(DATE(Table1[[#This Row],[Year]],Table1[[#This Row],[Month]],1),"mmm")</f>
        <v>Jun</v>
      </c>
    </row>
    <row r="970" spans="1:16" ht="15.75" customHeight="1">
      <c r="A970" s="2" t="s">
        <v>21</v>
      </c>
      <c r="B970" s="2">
        <v>1197831</v>
      </c>
      <c r="C970" s="3">
        <v>44350</v>
      </c>
      <c r="D970" s="2" t="s">
        <v>22</v>
      </c>
      <c r="E970" s="2" t="s">
        <v>50</v>
      </c>
      <c r="F970" s="2" t="s">
        <v>51</v>
      </c>
      <c r="G970" s="2" t="s">
        <v>17</v>
      </c>
      <c r="H970" s="44">
        <v>0.4</v>
      </c>
      <c r="I970" s="44">
        <f>ROUND(Table1[[#This Row],[Price per Unit]],2)</f>
        <v>0.4</v>
      </c>
      <c r="J970" s="4">
        <v>6500</v>
      </c>
      <c r="K970" s="5">
        <f t="shared" si="30"/>
        <v>2600</v>
      </c>
      <c r="L970" s="5">
        <f t="shared" si="31"/>
        <v>1040</v>
      </c>
      <c r="M970" s="6">
        <v>0.39999999999999997</v>
      </c>
      <c r="N970">
        <f t="shared" si="38"/>
        <v>2021</v>
      </c>
      <c r="O970">
        <f t="shared" si="39"/>
        <v>6</v>
      </c>
      <c r="P970" s="49" t="str">
        <f>TEXT(DATE(Table1[[#This Row],[Year]],Table1[[#This Row],[Month]],1),"mmm")</f>
        <v>Jun</v>
      </c>
    </row>
    <row r="971" spans="1:16" ht="15.75" customHeight="1">
      <c r="A971" s="2" t="s">
        <v>21</v>
      </c>
      <c r="B971" s="2">
        <v>1197831</v>
      </c>
      <c r="C971" s="3">
        <v>44350</v>
      </c>
      <c r="D971" s="2" t="s">
        <v>22</v>
      </c>
      <c r="E971" s="2" t="s">
        <v>50</v>
      </c>
      <c r="F971" s="2" t="s">
        <v>51</v>
      </c>
      <c r="G971" s="2" t="s">
        <v>18</v>
      </c>
      <c r="H971" s="44">
        <v>0.4</v>
      </c>
      <c r="I971" s="44">
        <f>ROUND(Table1[[#This Row],[Price per Unit]],2)</f>
        <v>0.4</v>
      </c>
      <c r="J971" s="4">
        <v>6000</v>
      </c>
      <c r="K971" s="5">
        <f t="shared" si="30"/>
        <v>2400</v>
      </c>
      <c r="L971" s="5">
        <f t="shared" si="31"/>
        <v>1200</v>
      </c>
      <c r="M971" s="6">
        <v>0.5</v>
      </c>
      <c r="N971">
        <f t="shared" si="38"/>
        <v>2021</v>
      </c>
      <c r="O971">
        <f t="shared" si="39"/>
        <v>6</v>
      </c>
      <c r="P971" s="49" t="str">
        <f>TEXT(DATE(Table1[[#This Row],[Year]],Table1[[#This Row],[Month]],1),"mmm")</f>
        <v>Jun</v>
      </c>
    </row>
    <row r="972" spans="1:16" ht="15.75" customHeight="1">
      <c r="A972" s="2" t="s">
        <v>21</v>
      </c>
      <c r="B972" s="2">
        <v>1197831</v>
      </c>
      <c r="C972" s="3">
        <v>44350</v>
      </c>
      <c r="D972" s="2" t="s">
        <v>22</v>
      </c>
      <c r="E972" s="2" t="s">
        <v>50</v>
      </c>
      <c r="F972" s="2" t="s">
        <v>51</v>
      </c>
      <c r="G972" s="2" t="s">
        <v>19</v>
      </c>
      <c r="H972" s="44">
        <v>0.45</v>
      </c>
      <c r="I972" s="44">
        <f>ROUND(Table1[[#This Row],[Price per Unit]],2)</f>
        <v>0.45</v>
      </c>
      <c r="J972" s="4">
        <v>5000</v>
      </c>
      <c r="K972" s="5">
        <f t="shared" si="30"/>
        <v>2250</v>
      </c>
      <c r="L972" s="5">
        <f t="shared" si="31"/>
        <v>787.5</v>
      </c>
      <c r="M972" s="6">
        <v>0.35</v>
      </c>
      <c r="N972">
        <f t="shared" si="38"/>
        <v>2021</v>
      </c>
      <c r="O972">
        <f t="shared" si="39"/>
        <v>6</v>
      </c>
      <c r="P972" s="49" t="str">
        <f>TEXT(DATE(Table1[[#This Row],[Year]],Table1[[#This Row],[Month]],1),"mmm")</f>
        <v>Jun</v>
      </c>
    </row>
    <row r="973" spans="1:16" ht="15.75" customHeight="1">
      <c r="A973" s="2" t="s">
        <v>21</v>
      </c>
      <c r="B973" s="2">
        <v>1197831</v>
      </c>
      <c r="C973" s="3">
        <v>44350</v>
      </c>
      <c r="D973" s="2" t="s">
        <v>22</v>
      </c>
      <c r="E973" s="2" t="s">
        <v>50</v>
      </c>
      <c r="F973" s="2" t="s">
        <v>51</v>
      </c>
      <c r="G973" s="2" t="s">
        <v>20</v>
      </c>
      <c r="H973" s="44">
        <v>0.5</v>
      </c>
      <c r="I973" s="44">
        <f>ROUND(Table1[[#This Row],[Price per Unit]],2)</f>
        <v>0.5</v>
      </c>
      <c r="J973" s="4">
        <v>8750</v>
      </c>
      <c r="K973" s="5">
        <f t="shared" si="30"/>
        <v>4375</v>
      </c>
      <c r="L973" s="5">
        <f t="shared" si="31"/>
        <v>2406.25</v>
      </c>
      <c r="M973" s="6">
        <v>0.55000000000000004</v>
      </c>
      <c r="N973">
        <f t="shared" si="38"/>
        <v>2021</v>
      </c>
      <c r="O973">
        <f t="shared" si="39"/>
        <v>6</v>
      </c>
      <c r="P973" s="49" t="str">
        <f>TEXT(DATE(Table1[[#This Row],[Year]],Table1[[#This Row],[Month]],1),"mmm")</f>
        <v>Jun</v>
      </c>
    </row>
    <row r="974" spans="1:16" ht="15.75" customHeight="1">
      <c r="A974" s="2" t="s">
        <v>21</v>
      </c>
      <c r="B974" s="2">
        <v>1197831</v>
      </c>
      <c r="C974" s="3">
        <v>44382</v>
      </c>
      <c r="D974" s="2" t="s">
        <v>22</v>
      </c>
      <c r="E974" s="2" t="s">
        <v>50</v>
      </c>
      <c r="F974" s="2" t="s">
        <v>51</v>
      </c>
      <c r="G974" s="2" t="s">
        <v>15</v>
      </c>
      <c r="H974" s="44">
        <v>0.4</v>
      </c>
      <c r="I974" s="44">
        <f>ROUND(Table1[[#This Row],[Price per Unit]],2)</f>
        <v>0.4</v>
      </c>
      <c r="J974" s="4">
        <v>8250</v>
      </c>
      <c r="K974" s="5">
        <f t="shared" si="30"/>
        <v>3300</v>
      </c>
      <c r="L974" s="5">
        <f t="shared" si="31"/>
        <v>1484.9999999999998</v>
      </c>
      <c r="M974" s="6">
        <v>0.44999999999999996</v>
      </c>
      <c r="N974">
        <f t="shared" si="38"/>
        <v>2021</v>
      </c>
      <c r="O974">
        <f t="shared" si="39"/>
        <v>7</v>
      </c>
      <c r="P974" s="49" t="str">
        <f>TEXT(DATE(Table1[[#This Row],[Year]],Table1[[#This Row],[Month]],1),"mmm")</f>
        <v>Jul</v>
      </c>
    </row>
    <row r="975" spans="1:16" ht="15.75" customHeight="1">
      <c r="A975" s="2" t="s">
        <v>21</v>
      </c>
      <c r="B975" s="2">
        <v>1197831</v>
      </c>
      <c r="C975" s="3">
        <v>44382</v>
      </c>
      <c r="D975" s="2" t="s">
        <v>22</v>
      </c>
      <c r="E975" s="2" t="s">
        <v>50</v>
      </c>
      <c r="F975" s="2" t="s">
        <v>51</v>
      </c>
      <c r="G975" s="2" t="s">
        <v>16</v>
      </c>
      <c r="H975" s="44">
        <v>0.45</v>
      </c>
      <c r="I975" s="44">
        <f>ROUND(Table1[[#This Row],[Price per Unit]],2)</f>
        <v>0.45</v>
      </c>
      <c r="J975" s="4">
        <v>8250</v>
      </c>
      <c r="K975" s="5">
        <f t="shared" si="30"/>
        <v>3712.5</v>
      </c>
      <c r="L975" s="5">
        <f t="shared" si="31"/>
        <v>1670.6249999999998</v>
      </c>
      <c r="M975" s="6">
        <v>0.44999999999999996</v>
      </c>
      <c r="N975">
        <f t="shared" si="38"/>
        <v>2021</v>
      </c>
      <c r="O975">
        <f t="shared" si="39"/>
        <v>7</v>
      </c>
      <c r="P975" s="49" t="str">
        <f>TEXT(DATE(Table1[[#This Row],[Year]],Table1[[#This Row],[Month]],1),"mmm")</f>
        <v>Jul</v>
      </c>
    </row>
    <row r="976" spans="1:16" ht="15.75" customHeight="1">
      <c r="A976" s="2" t="s">
        <v>21</v>
      </c>
      <c r="B976" s="2">
        <v>1197831</v>
      </c>
      <c r="C976" s="3">
        <v>44382</v>
      </c>
      <c r="D976" s="2" t="s">
        <v>22</v>
      </c>
      <c r="E976" s="2" t="s">
        <v>50</v>
      </c>
      <c r="F976" s="2" t="s">
        <v>51</v>
      </c>
      <c r="G976" s="2" t="s">
        <v>17</v>
      </c>
      <c r="H976" s="44">
        <v>0.4</v>
      </c>
      <c r="I976" s="44">
        <f>ROUND(Table1[[#This Row],[Price per Unit]],2)</f>
        <v>0.4</v>
      </c>
      <c r="J976" s="4">
        <v>9750</v>
      </c>
      <c r="K976" s="5">
        <f t="shared" si="30"/>
        <v>3900</v>
      </c>
      <c r="L976" s="5">
        <f t="shared" si="31"/>
        <v>1754.9999999999998</v>
      </c>
      <c r="M976" s="6">
        <v>0.44999999999999996</v>
      </c>
      <c r="N976">
        <f t="shared" si="38"/>
        <v>2021</v>
      </c>
      <c r="O976">
        <f t="shared" si="39"/>
        <v>7</v>
      </c>
      <c r="P976" s="49" t="str">
        <f>TEXT(DATE(Table1[[#This Row],[Year]],Table1[[#This Row],[Month]],1),"mmm")</f>
        <v>Jul</v>
      </c>
    </row>
    <row r="977" spans="1:16" ht="15.75" customHeight="1">
      <c r="A977" s="2" t="s">
        <v>21</v>
      </c>
      <c r="B977" s="2">
        <v>1197831</v>
      </c>
      <c r="C977" s="3">
        <v>44382</v>
      </c>
      <c r="D977" s="2" t="s">
        <v>22</v>
      </c>
      <c r="E977" s="2" t="s">
        <v>50</v>
      </c>
      <c r="F977" s="2" t="s">
        <v>51</v>
      </c>
      <c r="G977" s="2" t="s">
        <v>18</v>
      </c>
      <c r="H977" s="44">
        <v>0.4</v>
      </c>
      <c r="I977" s="44">
        <f>ROUND(Table1[[#This Row],[Price per Unit]],2)</f>
        <v>0.4</v>
      </c>
      <c r="J977" s="4">
        <v>5750</v>
      </c>
      <c r="K977" s="5">
        <f t="shared" si="30"/>
        <v>2300</v>
      </c>
      <c r="L977" s="5">
        <f t="shared" si="31"/>
        <v>1265</v>
      </c>
      <c r="M977" s="6">
        <v>0.55000000000000004</v>
      </c>
      <c r="N977">
        <f t="shared" si="38"/>
        <v>2021</v>
      </c>
      <c r="O977">
        <f t="shared" si="39"/>
        <v>7</v>
      </c>
      <c r="P977" s="49" t="str">
        <f>TEXT(DATE(Table1[[#This Row],[Year]],Table1[[#This Row],[Month]],1),"mmm")</f>
        <v>Jul</v>
      </c>
    </row>
    <row r="978" spans="1:16" ht="15.75" customHeight="1">
      <c r="A978" s="2" t="s">
        <v>21</v>
      </c>
      <c r="B978" s="2">
        <v>1197831</v>
      </c>
      <c r="C978" s="3">
        <v>44382</v>
      </c>
      <c r="D978" s="2" t="s">
        <v>22</v>
      </c>
      <c r="E978" s="2" t="s">
        <v>50</v>
      </c>
      <c r="F978" s="2" t="s">
        <v>51</v>
      </c>
      <c r="G978" s="2" t="s">
        <v>19</v>
      </c>
      <c r="H978" s="44">
        <v>0.45</v>
      </c>
      <c r="I978" s="44">
        <f>ROUND(Table1[[#This Row],[Price per Unit]],2)</f>
        <v>0.45</v>
      </c>
      <c r="J978" s="4">
        <v>5500</v>
      </c>
      <c r="K978" s="5">
        <f t="shared" si="30"/>
        <v>2475</v>
      </c>
      <c r="L978" s="5">
        <f t="shared" si="31"/>
        <v>989.99999999999989</v>
      </c>
      <c r="M978" s="6">
        <v>0.39999999999999997</v>
      </c>
      <c r="N978">
        <f t="shared" si="38"/>
        <v>2021</v>
      </c>
      <c r="O978">
        <f t="shared" si="39"/>
        <v>7</v>
      </c>
      <c r="P978" s="49" t="str">
        <f>TEXT(DATE(Table1[[#This Row],[Year]],Table1[[#This Row],[Month]],1),"mmm")</f>
        <v>Jul</v>
      </c>
    </row>
    <row r="979" spans="1:16" ht="15.75" customHeight="1">
      <c r="A979" s="2" t="s">
        <v>21</v>
      </c>
      <c r="B979" s="2">
        <v>1197831</v>
      </c>
      <c r="C979" s="3">
        <v>44382</v>
      </c>
      <c r="D979" s="2" t="s">
        <v>22</v>
      </c>
      <c r="E979" s="2" t="s">
        <v>50</v>
      </c>
      <c r="F979" s="2" t="s">
        <v>51</v>
      </c>
      <c r="G979" s="2" t="s">
        <v>20</v>
      </c>
      <c r="H979" s="44">
        <v>0.54999999999999993</v>
      </c>
      <c r="I979" s="44">
        <f>ROUND(Table1[[#This Row],[Price per Unit]],2)</f>
        <v>0.55000000000000004</v>
      </c>
      <c r="J979" s="4">
        <v>8250</v>
      </c>
      <c r="K979" s="5">
        <f t="shared" si="30"/>
        <v>4537.4999999999991</v>
      </c>
      <c r="L979" s="5">
        <f t="shared" si="31"/>
        <v>2722.5</v>
      </c>
      <c r="M979" s="6">
        <v>0.60000000000000009</v>
      </c>
      <c r="N979">
        <f t="shared" si="38"/>
        <v>2021</v>
      </c>
      <c r="O979">
        <f t="shared" si="39"/>
        <v>7</v>
      </c>
      <c r="P979" s="49" t="str">
        <f>TEXT(DATE(Table1[[#This Row],[Year]],Table1[[#This Row],[Month]],1),"mmm")</f>
        <v>Jul</v>
      </c>
    </row>
    <row r="980" spans="1:16" ht="15.75" customHeight="1">
      <c r="A980" s="2" t="s">
        <v>21</v>
      </c>
      <c r="B980" s="2">
        <v>1197831</v>
      </c>
      <c r="C980" s="3">
        <v>44415</v>
      </c>
      <c r="D980" s="2" t="s">
        <v>22</v>
      </c>
      <c r="E980" s="2" t="s">
        <v>50</v>
      </c>
      <c r="F980" s="2" t="s">
        <v>51</v>
      </c>
      <c r="G980" s="2" t="s">
        <v>15</v>
      </c>
      <c r="H980" s="44">
        <v>0.45</v>
      </c>
      <c r="I980" s="44">
        <f>ROUND(Table1[[#This Row],[Price per Unit]],2)</f>
        <v>0.45</v>
      </c>
      <c r="J980" s="4">
        <v>7750</v>
      </c>
      <c r="K980" s="5">
        <f t="shared" si="30"/>
        <v>3487.5</v>
      </c>
      <c r="L980" s="5">
        <f t="shared" si="31"/>
        <v>1569.3749999999998</v>
      </c>
      <c r="M980" s="6">
        <v>0.44999999999999996</v>
      </c>
      <c r="N980">
        <f t="shared" si="38"/>
        <v>2021</v>
      </c>
      <c r="O980">
        <f t="shared" si="39"/>
        <v>8</v>
      </c>
      <c r="P980" s="49" t="str">
        <f>TEXT(DATE(Table1[[#This Row],[Year]],Table1[[#This Row],[Month]],1),"mmm")</f>
        <v>Aug</v>
      </c>
    </row>
    <row r="981" spans="1:16" ht="15.75" customHeight="1">
      <c r="A981" s="2" t="s">
        <v>21</v>
      </c>
      <c r="B981" s="2">
        <v>1197831</v>
      </c>
      <c r="C981" s="3">
        <v>44415</v>
      </c>
      <c r="D981" s="2" t="s">
        <v>22</v>
      </c>
      <c r="E981" s="2" t="s">
        <v>50</v>
      </c>
      <c r="F981" s="2" t="s">
        <v>51</v>
      </c>
      <c r="G981" s="2" t="s">
        <v>16</v>
      </c>
      <c r="H981" s="44">
        <v>0.55000000000000004</v>
      </c>
      <c r="I981" s="44">
        <f>ROUND(Table1[[#This Row],[Price per Unit]],2)</f>
        <v>0.55000000000000004</v>
      </c>
      <c r="J981" s="4">
        <v>7750</v>
      </c>
      <c r="K981" s="5">
        <f t="shared" si="30"/>
        <v>4262.5</v>
      </c>
      <c r="L981" s="5">
        <f t="shared" si="31"/>
        <v>1918.1249999999998</v>
      </c>
      <c r="M981" s="6">
        <v>0.44999999999999996</v>
      </c>
      <c r="N981">
        <f t="shared" si="38"/>
        <v>2021</v>
      </c>
      <c r="O981">
        <f t="shared" si="39"/>
        <v>8</v>
      </c>
      <c r="P981" s="49" t="str">
        <f>TEXT(DATE(Table1[[#This Row],[Year]],Table1[[#This Row],[Month]],1),"mmm")</f>
        <v>Aug</v>
      </c>
    </row>
    <row r="982" spans="1:16" ht="15.75" customHeight="1">
      <c r="A982" s="2" t="s">
        <v>21</v>
      </c>
      <c r="B982" s="2">
        <v>1197831</v>
      </c>
      <c r="C982" s="3">
        <v>44415</v>
      </c>
      <c r="D982" s="2" t="s">
        <v>22</v>
      </c>
      <c r="E982" s="2" t="s">
        <v>50</v>
      </c>
      <c r="F982" s="2" t="s">
        <v>51</v>
      </c>
      <c r="G982" s="2" t="s">
        <v>17</v>
      </c>
      <c r="H982" s="44">
        <v>0.5</v>
      </c>
      <c r="I982" s="44">
        <f>ROUND(Table1[[#This Row],[Price per Unit]],2)</f>
        <v>0.5</v>
      </c>
      <c r="J982" s="4">
        <v>9500</v>
      </c>
      <c r="K982" s="5">
        <f t="shared" si="30"/>
        <v>4750</v>
      </c>
      <c r="L982" s="5">
        <f t="shared" si="31"/>
        <v>2137.5</v>
      </c>
      <c r="M982" s="6">
        <v>0.44999999999999996</v>
      </c>
      <c r="N982">
        <f t="shared" si="38"/>
        <v>2021</v>
      </c>
      <c r="O982">
        <f t="shared" si="39"/>
        <v>8</v>
      </c>
      <c r="P982" s="49" t="str">
        <f>TEXT(DATE(Table1[[#This Row],[Year]],Table1[[#This Row],[Month]],1),"mmm")</f>
        <v>Aug</v>
      </c>
    </row>
    <row r="983" spans="1:16" ht="15.75" customHeight="1">
      <c r="A983" s="2" t="s">
        <v>21</v>
      </c>
      <c r="B983" s="2">
        <v>1197831</v>
      </c>
      <c r="C983" s="3">
        <v>44415</v>
      </c>
      <c r="D983" s="2" t="s">
        <v>22</v>
      </c>
      <c r="E983" s="2" t="s">
        <v>50</v>
      </c>
      <c r="F983" s="2" t="s">
        <v>51</v>
      </c>
      <c r="G983" s="2" t="s">
        <v>18</v>
      </c>
      <c r="H983" s="44">
        <v>0.45</v>
      </c>
      <c r="I983" s="44">
        <f>ROUND(Table1[[#This Row],[Price per Unit]],2)</f>
        <v>0.45</v>
      </c>
      <c r="J983" s="4">
        <v>4750</v>
      </c>
      <c r="K983" s="5">
        <f t="shared" si="30"/>
        <v>2137.5</v>
      </c>
      <c r="L983" s="5">
        <f t="shared" si="31"/>
        <v>1175.625</v>
      </c>
      <c r="M983" s="6">
        <v>0.55000000000000004</v>
      </c>
      <c r="N983">
        <f t="shared" si="38"/>
        <v>2021</v>
      </c>
      <c r="O983">
        <f t="shared" si="39"/>
        <v>8</v>
      </c>
      <c r="P983" s="49" t="str">
        <f>TEXT(DATE(Table1[[#This Row],[Year]],Table1[[#This Row],[Month]],1),"mmm")</f>
        <v>Aug</v>
      </c>
    </row>
    <row r="984" spans="1:16" ht="15.75" customHeight="1">
      <c r="A984" s="2" t="s">
        <v>21</v>
      </c>
      <c r="B984" s="2">
        <v>1197831</v>
      </c>
      <c r="C984" s="3">
        <v>44415</v>
      </c>
      <c r="D984" s="2" t="s">
        <v>22</v>
      </c>
      <c r="E984" s="2" t="s">
        <v>50</v>
      </c>
      <c r="F984" s="2" t="s">
        <v>51</v>
      </c>
      <c r="G984" s="2" t="s">
        <v>19</v>
      </c>
      <c r="H984" s="44">
        <v>0.5</v>
      </c>
      <c r="I984" s="44">
        <f>ROUND(Table1[[#This Row],[Price per Unit]],2)</f>
        <v>0.5</v>
      </c>
      <c r="J984" s="4">
        <v>4750</v>
      </c>
      <c r="K984" s="5">
        <f t="shared" si="30"/>
        <v>2375</v>
      </c>
      <c r="L984" s="5">
        <f t="shared" si="31"/>
        <v>949.99999999999989</v>
      </c>
      <c r="M984" s="6">
        <v>0.39999999999999997</v>
      </c>
      <c r="N984">
        <f t="shared" si="38"/>
        <v>2021</v>
      </c>
      <c r="O984">
        <f t="shared" si="39"/>
        <v>8</v>
      </c>
      <c r="P984" s="49" t="str">
        <f>TEXT(DATE(Table1[[#This Row],[Year]],Table1[[#This Row],[Month]],1),"mmm")</f>
        <v>Aug</v>
      </c>
    </row>
    <row r="985" spans="1:16" ht="15.75" customHeight="1">
      <c r="A985" s="2" t="s">
        <v>21</v>
      </c>
      <c r="B985" s="2">
        <v>1197831</v>
      </c>
      <c r="C985" s="3">
        <v>44415</v>
      </c>
      <c r="D985" s="2" t="s">
        <v>22</v>
      </c>
      <c r="E985" s="2" t="s">
        <v>50</v>
      </c>
      <c r="F985" s="2" t="s">
        <v>51</v>
      </c>
      <c r="G985" s="2" t="s">
        <v>20</v>
      </c>
      <c r="H985" s="44">
        <v>0.54999999999999993</v>
      </c>
      <c r="I985" s="44">
        <f>ROUND(Table1[[#This Row],[Price per Unit]],2)</f>
        <v>0.55000000000000004</v>
      </c>
      <c r="J985" s="4">
        <v>7250</v>
      </c>
      <c r="K985" s="5">
        <f t="shared" si="30"/>
        <v>3987.4999999999995</v>
      </c>
      <c r="L985" s="5">
        <f t="shared" si="31"/>
        <v>2392.5</v>
      </c>
      <c r="M985" s="6">
        <v>0.60000000000000009</v>
      </c>
      <c r="N985">
        <f t="shared" si="38"/>
        <v>2021</v>
      </c>
      <c r="O985">
        <f t="shared" si="39"/>
        <v>8</v>
      </c>
      <c r="P985" s="49" t="str">
        <f>TEXT(DATE(Table1[[#This Row],[Year]],Table1[[#This Row],[Month]],1),"mmm")</f>
        <v>Aug</v>
      </c>
    </row>
    <row r="986" spans="1:16" ht="15.75" customHeight="1">
      <c r="A986" s="2" t="s">
        <v>21</v>
      </c>
      <c r="B986" s="2">
        <v>1197831</v>
      </c>
      <c r="C986" s="3">
        <v>44443</v>
      </c>
      <c r="D986" s="2" t="s">
        <v>22</v>
      </c>
      <c r="E986" s="2" t="s">
        <v>50</v>
      </c>
      <c r="F986" s="2" t="s">
        <v>51</v>
      </c>
      <c r="G986" s="2" t="s">
        <v>15</v>
      </c>
      <c r="H986" s="44">
        <v>0.5</v>
      </c>
      <c r="I986" s="44">
        <f>ROUND(Table1[[#This Row],[Price per Unit]],2)</f>
        <v>0.5</v>
      </c>
      <c r="J986" s="4">
        <v>6750</v>
      </c>
      <c r="K986" s="5">
        <f t="shared" si="30"/>
        <v>3375</v>
      </c>
      <c r="L986" s="5">
        <f t="shared" si="31"/>
        <v>1518.7499999999998</v>
      </c>
      <c r="M986" s="6">
        <v>0.44999999999999996</v>
      </c>
      <c r="N986">
        <f t="shared" si="38"/>
        <v>2021</v>
      </c>
      <c r="O986">
        <f t="shared" si="39"/>
        <v>9</v>
      </c>
      <c r="P986" s="49" t="str">
        <f>TEXT(DATE(Table1[[#This Row],[Year]],Table1[[#This Row],[Month]],1),"mmm")</f>
        <v>Sep</v>
      </c>
    </row>
    <row r="987" spans="1:16" ht="15.75" customHeight="1">
      <c r="A987" s="2" t="s">
        <v>21</v>
      </c>
      <c r="B987" s="2">
        <v>1197831</v>
      </c>
      <c r="C987" s="3">
        <v>44443</v>
      </c>
      <c r="D987" s="2" t="s">
        <v>22</v>
      </c>
      <c r="E987" s="2" t="s">
        <v>50</v>
      </c>
      <c r="F987" s="2" t="s">
        <v>51</v>
      </c>
      <c r="G987" s="2" t="s">
        <v>16</v>
      </c>
      <c r="H987" s="44">
        <v>0.5</v>
      </c>
      <c r="I987" s="44">
        <f>ROUND(Table1[[#This Row],[Price per Unit]],2)</f>
        <v>0.5</v>
      </c>
      <c r="J987" s="4">
        <v>6250</v>
      </c>
      <c r="K987" s="5">
        <f t="shared" si="30"/>
        <v>3125</v>
      </c>
      <c r="L987" s="5">
        <f t="shared" si="31"/>
        <v>1406.2499999999998</v>
      </c>
      <c r="M987" s="6">
        <v>0.44999999999999996</v>
      </c>
      <c r="N987">
        <f t="shared" si="38"/>
        <v>2021</v>
      </c>
      <c r="O987">
        <f t="shared" si="39"/>
        <v>9</v>
      </c>
      <c r="P987" s="49" t="str">
        <f>TEXT(DATE(Table1[[#This Row],[Year]],Table1[[#This Row],[Month]],1),"mmm")</f>
        <v>Sep</v>
      </c>
    </row>
    <row r="988" spans="1:16" ht="15.75" customHeight="1">
      <c r="A988" s="2" t="s">
        <v>21</v>
      </c>
      <c r="B988" s="2">
        <v>1197831</v>
      </c>
      <c r="C988" s="3">
        <v>44443</v>
      </c>
      <c r="D988" s="2" t="s">
        <v>22</v>
      </c>
      <c r="E988" s="2" t="s">
        <v>50</v>
      </c>
      <c r="F988" s="2" t="s">
        <v>51</v>
      </c>
      <c r="G988" s="2" t="s">
        <v>17</v>
      </c>
      <c r="H988" s="44">
        <v>0.54999999999999993</v>
      </c>
      <c r="I988" s="44">
        <f>ROUND(Table1[[#This Row],[Price per Unit]],2)</f>
        <v>0.55000000000000004</v>
      </c>
      <c r="J988" s="4">
        <v>6750</v>
      </c>
      <c r="K988" s="5">
        <f t="shared" si="30"/>
        <v>3712.4999999999995</v>
      </c>
      <c r="L988" s="5">
        <f t="shared" si="31"/>
        <v>1670.6249999999995</v>
      </c>
      <c r="M988" s="6">
        <v>0.44999999999999996</v>
      </c>
      <c r="N988">
        <f t="shared" si="38"/>
        <v>2021</v>
      </c>
      <c r="O988">
        <f t="shared" si="39"/>
        <v>9</v>
      </c>
      <c r="P988" s="49" t="str">
        <f>TEXT(DATE(Table1[[#This Row],[Year]],Table1[[#This Row],[Month]],1),"mmm")</f>
        <v>Sep</v>
      </c>
    </row>
    <row r="989" spans="1:16" ht="15.75" customHeight="1">
      <c r="A989" s="2" t="s">
        <v>21</v>
      </c>
      <c r="B989" s="2">
        <v>1197831</v>
      </c>
      <c r="C989" s="3">
        <v>44443</v>
      </c>
      <c r="D989" s="2" t="s">
        <v>22</v>
      </c>
      <c r="E989" s="2" t="s">
        <v>50</v>
      </c>
      <c r="F989" s="2" t="s">
        <v>51</v>
      </c>
      <c r="G989" s="2" t="s">
        <v>18</v>
      </c>
      <c r="H989" s="44">
        <v>0.54999999999999993</v>
      </c>
      <c r="I989" s="44">
        <f>ROUND(Table1[[#This Row],[Price per Unit]],2)</f>
        <v>0.55000000000000004</v>
      </c>
      <c r="J989" s="4">
        <v>4000</v>
      </c>
      <c r="K989" s="5">
        <f t="shared" si="30"/>
        <v>2199.9999999999995</v>
      </c>
      <c r="L989" s="5">
        <f t="shared" si="31"/>
        <v>1209.9999999999998</v>
      </c>
      <c r="M989" s="6">
        <v>0.55000000000000004</v>
      </c>
      <c r="N989">
        <f t="shared" si="38"/>
        <v>2021</v>
      </c>
      <c r="O989">
        <f t="shared" si="39"/>
        <v>9</v>
      </c>
      <c r="P989" s="49" t="str">
        <f>TEXT(DATE(Table1[[#This Row],[Year]],Table1[[#This Row],[Month]],1),"mmm")</f>
        <v>Sep</v>
      </c>
    </row>
    <row r="990" spans="1:16" ht="15.75" customHeight="1">
      <c r="A990" s="2" t="s">
        <v>21</v>
      </c>
      <c r="B990" s="2">
        <v>1197831</v>
      </c>
      <c r="C990" s="3">
        <v>44443</v>
      </c>
      <c r="D990" s="2" t="s">
        <v>22</v>
      </c>
      <c r="E990" s="2" t="s">
        <v>50</v>
      </c>
      <c r="F990" s="2" t="s">
        <v>51</v>
      </c>
      <c r="G990" s="2" t="s">
        <v>19</v>
      </c>
      <c r="H990" s="44">
        <v>0.5</v>
      </c>
      <c r="I990" s="44">
        <f>ROUND(Table1[[#This Row],[Price per Unit]],2)</f>
        <v>0.5</v>
      </c>
      <c r="J990" s="4">
        <v>4000</v>
      </c>
      <c r="K990" s="5">
        <f t="shared" si="30"/>
        <v>2000</v>
      </c>
      <c r="L990" s="5">
        <f t="shared" si="31"/>
        <v>799.99999999999989</v>
      </c>
      <c r="M990" s="6">
        <v>0.39999999999999997</v>
      </c>
      <c r="N990">
        <f t="shared" si="38"/>
        <v>2021</v>
      </c>
      <c r="O990">
        <f t="shared" si="39"/>
        <v>9</v>
      </c>
      <c r="P990" s="49" t="str">
        <f>TEXT(DATE(Table1[[#This Row],[Year]],Table1[[#This Row],[Month]],1),"mmm")</f>
        <v>Sep</v>
      </c>
    </row>
    <row r="991" spans="1:16" ht="15.75" customHeight="1">
      <c r="A991" s="2" t="s">
        <v>21</v>
      </c>
      <c r="B991" s="2">
        <v>1197831</v>
      </c>
      <c r="C991" s="3">
        <v>44443</v>
      </c>
      <c r="D991" s="2" t="s">
        <v>22</v>
      </c>
      <c r="E991" s="2" t="s">
        <v>50</v>
      </c>
      <c r="F991" s="2" t="s">
        <v>51</v>
      </c>
      <c r="G991" s="2" t="s">
        <v>20</v>
      </c>
      <c r="H991" s="44">
        <v>0.45</v>
      </c>
      <c r="I991" s="44">
        <f>ROUND(Table1[[#This Row],[Price per Unit]],2)</f>
        <v>0.45</v>
      </c>
      <c r="J991" s="4">
        <v>6250</v>
      </c>
      <c r="K991" s="5">
        <f t="shared" si="30"/>
        <v>2812.5</v>
      </c>
      <c r="L991" s="5">
        <f t="shared" si="31"/>
        <v>1687.5000000000002</v>
      </c>
      <c r="M991" s="6">
        <v>0.60000000000000009</v>
      </c>
      <c r="N991">
        <f t="shared" si="38"/>
        <v>2021</v>
      </c>
      <c r="O991">
        <f t="shared" si="39"/>
        <v>9</v>
      </c>
      <c r="P991" s="49" t="str">
        <f>TEXT(DATE(Table1[[#This Row],[Year]],Table1[[#This Row],[Month]],1),"mmm")</f>
        <v>Sep</v>
      </c>
    </row>
    <row r="992" spans="1:16" ht="15.75" customHeight="1">
      <c r="A992" s="2" t="s">
        <v>21</v>
      </c>
      <c r="B992" s="2">
        <v>1197831</v>
      </c>
      <c r="C992" s="3">
        <v>44472</v>
      </c>
      <c r="D992" s="2" t="s">
        <v>22</v>
      </c>
      <c r="E992" s="2" t="s">
        <v>50</v>
      </c>
      <c r="F992" s="2" t="s">
        <v>51</v>
      </c>
      <c r="G992" s="2" t="s">
        <v>15</v>
      </c>
      <c r="H992" s="44">
        <v>0.35000000000000003</v>
      </c>
      <c r="I992" s="44">
        <f>ROUND(Table1[[#This Row],[Price per Unit]],2)</f>
        <v>0.35</v>
      </c>
      <c r="J992" s="4">
        <v>5750</v>
      </c>
      <c r="K992" s="5">
        <f t="shared" si="30"/>
        <v>2012.5000000000002</v>
      </c>
      <c r="L992" s="5">
        <f t="shared" si="31"/>
        <v>905.625</v>
      </c>
      <c r="M992" s="6">
        <v>0.44999999999999996</v>
      </c>
      <c r="N992">
        <f t="shared" si="38"/>
        <v>2021</v>
      </c>
      <c r="O992">
        <f t="shared" si="39"/>
        <v>10</v>
      </c>
      <c r="P992" s="49" t="str">
        <f>TEXT(DATE(Table1[[#This Row],[Year]],Table1[[#This Row],[Month]],1),"mmm")</f>
        <v>Oct</v>
      </c>
    </row>
    <row r="993" spans="1:16" ht="15.75" customHeight="1">
      <c r="A993" s="2" t="s">
        <v>21</v>
      </c>
      <c r="B993" s="2">
        <v>1197831</v>
      </c>
      <c r="C993" s="3">
        <v>44472</v>
      </c>
      <c r="D993" s="2" t="s">
        <v>22</v>
      </c>
      <c r="E993" s="2" t="s">
        <v>50</v>
      </c>
      <c r="F993" s="2" t="s">
        <v>51</v>
      </c>
      <c r="G993" s="2" t="s">
        <v>16</v>
      </c>
      <c r="H993" s="44">
        <v>0.35000000000000003</v>
      </c>
      <c r="I993" s="44">
        <f>ROUND(Table1[[#This Row],[Price per Unit]],2)</f>
        <v>0.35</v>
      </c>
      <c r="J993" s="4">
        <v>5750</v>
      </c>
      <c r="K993" s="5">
        <f t="shared" si="30"/>
        <v>2012.5000000000002</v>
      </c>
      <c r="L993" s="5">
        <f t="shared" si="31"/>
        <v>905.625</v>
      </c>
      <c r="M993" s="6">
        <v>0.44999999999999996</v>
      </c>
      <c r="N993">
        <f t="shared" si="38"/>
        <v>2021</v>
      </c>
      <c r="O993">
        <f t="shared" si="39"/>
        <v>10</v>
      </c>
      <c r="P993" s="49" t="str">
        <f>TEXT(DATE(Table1[[#This Row],[Year]],Table1[[#This Row],[Month]],1),"mmm")</f>
        <v>Oct</v>
      </c>
    </row>
    <row r="994" spans="1:16" ht="15.75" customHeight="1">
      <c r="A994" s="2" t="s">
        <v>21</v>
      </c>
      <c r="B994" s="2">
        <v>1197831</v>
      </c>
      <c r="C994" s="3">
        <v>44472</v>
      </c>
      <c r="D994" s="2" t="s">
        <v>22</v>
      </c>
      <c r="E994" s="2" t="s">
        <v>50</v>
      </c>
      <c r="F994" s="2" t="s">
        <v>51</v>
      </c>
      <c r="G994" s="2" t="s">
        <v>17</v>
      </c>
      <c r="H994" s="44">
        <v>0.4</v>
      </c>
      <c r="I994" s="44">
        <f>ROUND(Table1[[#This Row],[Price per Unit]],2)</f>
        <v>0.4</v>
      </c>
      <c r="J994" s="4">
        <v>5250</v>
      </c>
      <c r="K994" s="5">
        <f t="shared" si="30"/>
        <v>2100</v>
      </c>
      <c r="L994" s="5">
        <f t="shared" si="31"/>
        <v>944.99999999999989</v>
      </c>
      <c r="M994" s="6">
        <v>0.44999999999999996</v>
      </c>
      <c r="N994">
        <f t="shared" si="38"/>
        <v>2021</v>
      </c>
      <c r="O994">
        <f t="shared" si="39"/>
        <v>10</v>
      </c>
      <c r="P994" s="49" t="str">
        <f>TEXT(DATE(Table1[[#This Row],[Year]],Table1[[#This Row],[Month]],1),"mmm")</f>
        <v>Oct</v>
      </c>
    </row>
    <row r="995" spans="1:16" ht="15.75" customHeight="1">
      <c r="A995" s="2" t="s">
        <v>21</v>
      </c>
      <c r="B995" s="2">
        <v>1197831</v>
      </c>
      <c r="C995" s="3">
        <v>44472</v>
      </c>
      <c r="D995" s="2" t="s">
        <v>22</v>
      </c>
      <c r="E995" s="2" t="s">
        <v>50</v>
      </c>
      <c r="F995" s="2" t="s">
        <v>51</v>
      </c>
      <c r="G995" s="2" t="s">
        <v>18</v>
      </c>
      <c r="H995" s="44">
        <v>0.4</v>
      </c>
      <c r="I995" s="44">
        <f>ROUND(Table1[[#This Row],[Price per Unit]],2)</f>
        <v>0.4</v>
      </c>
      <c r="J995" s="4">
        <v>3750</v>
      </c>
      <c r="K995" s="5">
        <f t="shared" si="30"/>
        <v>1500</v>
      </c>
      <c r="L995" s="5">
        <f t="shared" si="31"/>
        <v>825.00000000000011</v>
      </c>
      <c r="M995" s="6">
        <v>0.55000000000000004</v>
      </c>
      <c r="N995">
        <f t="shared" si="38"/>
        <v>2021</v>
      </c>
      <c r="O995">
        <f t="shared" si="39"/>
        <v>10</v>
      </c>
      <c r="P995" s="49" t="str">
        <f>TEXT(DATE(Table1[[#This Row],[Year]],Table1[[#This Row],[Month]],1),"mmm")</f>
        <v>Oct</v>
      </c>
    </row>
    <row r="996" spans="1:16" ht="15.75" customHeight="1">
      <c r="A996" s="2" t="s">
        <v>21</v>
      </c>
      <c r="B996" s="2">
        <v>1197831</v>
      </c>
      <c r="C996" s="3">
        <v>44472</v>
      </c>
      <c r="D996" s="2" t="s">
        <v>22</v>
      </c>
      <c r="E996" s="2" t="s">
        <v>50</v>
      </c>
      <c r="F996" s="2" t="s">
        <v>51</v>
      </c>
      <c r="G996" s="2" t="s">
        <v>19</v>
      </c>
      <c r="H996" s="44">
        <v>0.35000000000000003</v>
      </c>
      <c r="I996" s="44">
        <f>ROUND(Table1[[#This Row],[Price per Unit]],2)</f>
        <v>0.35</v>
      </c>
      <c r="J996" s="4">
        <v>3500</v>
      </c>
      <c r="K996" s="5">
        <f t="shared" si="30"/>
        <v>1225.0000000000002</v>
      </c>
      <c r="L996" s="5">
        <f t="shared" si="31"/>
        <v>490.00000000000006</v>
      </c>
      <c r="M996" s="6">
        <v>0.39999999999999997</v>
      </c>
      <c r="N996">
        <f t="shared" si="38"/>
        <v>2021</v>
      </c>
      <c r="O996">
        <f t="shared" si="39"/>
        <v>10</v>
      </c>
      <c r="P996" s="49" t="str">
        <f>TEXT(DATE(Table1[[#This Row],[Year]],Table1[[#This Row],[Month]],1),"mmm")</f>
        <v>Oct</v>
      </c>
    </row>
    <row r="997" spans="1:16" ht="15.75" customHeight="1">
      <c r="A997" s="2" t="s">
        <v>21</v>
      </c>
      <c r="B997" s="2">
        <v>1197831</v>
      </c>
      <c r="C997" s="3">
        <v>44472</v>
      </c>
      <c r="D997" s="2" t="s">
        <v>22</v>
      </c>
      <c r="E997" s="2" t="s">
        <v>50</v>
      </c>
      <c r="F997" s="2" t="s">
        <v>51</v>
      </c>
      <c r="G997" s="2" t="s">
        <v>20</v>
      </c>
      <c r="H997" s="44">
        <v>0.45</v>
      </c>
      <c r="I997" s="44">
        <f>ROUND(Table1[[#This Row],[Price per Unit]],2)</f>
        <v>0.45</v>
      </c>
      <c r="J997" s="4">
        <v>5250</v>
      </c>
      <c r="K997" s="5">
        <f t="shared" si="30"/>
        <v>2362.5</v>
      </c>
      <c r="L997" s="5">
        <f t="shared" si="31"/>
        <v>1417.5000000000002</v>
      </c>
      <c r="M997" s="6">
        <v>0.60000000000000009</v>
      </c>
      <c r="N997">
        <f t="shared" si="38"/>
        <v>2021</v>
      </c>
      <c r="O997">
        <f t="shared" si="39"/>
        <v>10</v>
      </c>
      <c r="P997" s="49" t="str">
        <f>TEXT(DATE(Table1[[#This Row],[Year]],Table1[[#This Row],[Month]],1),"mmm")</f>
        <v>Oct</v>
      </c>
    </row>
    <row r="998" spans="1:16" ht="15.75" customHeight="1">
      <c r="A998" s="2" t="s">
        <v>21</v>
      </c>
      <c r="B998" s="2">
        <v>1197831</v>
      </c>
      <c r="C998" s="3">
        <v>44504</v>
      </c>
      <c r="D998" s="2" t="s">
        <v>22</v>
      </c>
      <c r="E998" s="2" t="s">
        <v>50</v>
      </c>
      <c r="F998" s="2" t="s">
        <v>51</v>
      </c>
      <c r="G998" s="2" t="s">
        <v>15</v>
      </c>
      <c r="H998" s="44">
        <v>0.30000000000000004</v>
      </c>
      <c r="I998" s="44">
        <f>ROUND(Table1[[#This Row],[Price per Unit]],2)</f>
        <v>0.3</v>
      </c>
      <c r="J998" s="4">
        <v>6750</v>
      </c>
      <c r="K998" s="5">
        <f t="shared" si="30"/>
        <v>2025.0000000000002</v>
      </c>
      <c r="L998" s="5">
        <f t="shared" si="31"/>
        <v>911.25</v>
      </c>
      <c r="M998" s="6">
        <v>0.44999999999999996</v>
      </c>
      <c r="N998">
        <f t="shared" si="38"/>
        <v>2021</v>
      </c>
      <c r="O998">
        <f t="shared" si="39"/>
        <v>11</v>
      </c>
      <c r="P998" s="49" t="str">
        <f>TEXT(DATE(Table1[[#This Row],[Year]],Table1[[#This Row],[Month]],1),"mmm")</f>
        <v>Nov</v>
      </c>
    </row>
    <row r="999" spans="1:16" ht="15.75" customHeight="1">
      <c r="A999" s="2" t="s">
        <v>21</v>
      </c>
      <c r="B999" s="2">
        <v>1197831</v>
      </c>
      <c r="C999" s="3">
        <v>44504</v>
      </c>
      <c r="D999" s="2" t="s">
        <v>22</v>
      </c>
      <c r="E999" s="2" t="s">
        <v>50</v>
      </c>
      <c r="F999" s="2" t="s">
        <v>51</v>
      </c>
      <c r="G999" s="2" t="s">
        <v>16</v>
      </c>
      <c r="H999" s="44">
        <v>0.30000000000000004</v>
      </c>
      <c r="I999" s="44">
        <f>ROUND(Table1[[#This Row],[Price per Unit]],2)</f>
        <v>0.3</v>
      </c>
      <c r="J999" s="4">
        <v>6750</v>
      </c>
      <c r="K999" s="5">
        <f t="shared" si="30"/>
        <v>2025.0000000000002</v>
      </c>
      <c r="L999" s="5">
        <f t="shared" si="31"/>
        <v>911.25</v>
      </c>
      <c r="M999" s="6">
        <v>0.44999999999999996</v>
      </c>
      <c r="N999">
        <f t="shared" si="38"/>
        <v>2021</v>
      </c>
      <c r="O999">
        <f t="shared" si="39"/>
        <v>11</v>
      </c>
      <c r="P999" s="49" t="str">
        <f>TEXT(DATE(Table1[[#This Row],[Year]],Table1[[#This Row],[Month]],1),"mmm")</f>
        <v>Nov</v>
      </c>
    </row>
    <row r="1000" spans="1:16" ht="15.75" customHeight="1">
      <c r="A1000" s="2" t="s">
        <v>21</v>
      </c>
      <c r="B1000" s="2">
        <v>1197831</v>
      </c>
      <c r="C1000" s="3">
        <v>44504</v>
      </c>
      <c r="D1000" s="2" t="s">
        <v>22</v>
      </c>
      <c r="E1000" s="2" t="s">
        <v>50</v>
      </c>
      <c r="F1000" s="2" t="s">
        <v>51</v>
      </c>
      <c r="G1000" s="2" t="s">
        <v>17</v>
      </c>
      <c r="H1000" s="44">
        <v>0.55000000000000004</v>
      </c>
      <c r="I1000" s="44">
        <f>ROUND(Table1[[#This Row],[Price per Unit]],2)</f>
        <v>0.55000000000000004</v>
      </c>
      <c r="J1000" s="4">
        <v>6000</v>
      </c>
      <c r="K1000" s="5">
        <f t="shared" si="30"/>
        <v>3300.0000000000005</v>
      </c>
      <c r="L1000" s="5">
        <f t="shared" si="31"/>
        <v>1485</v>
      </c>
      <c r="M1000" s="6">
        <v>0.44999999999999996</v>
      </c>
      <c r="N1000">
        <f t="shared" si="38"/>
        <v>2021</v>
      </c>
      <c r="O1000">
        <f t="shared" si="39"/>
        <v>11</v>
      </c>
      <c r="P1000" s="49" t="str">
        <f>TEXT(DATE(Table1[[#This Row],[Year]],Table1[[#This Row],[Month]],1),"mmm")</f>
        <v>Nov</v>
      </c>
    </row>
    <row r="1001" spans="1:16" ht="15.75" customHeight="1">
      <c r="A1001" s="2" t="s">
        <v>21</v>
      </c>
      <c r="B1001" s="2">
        <v>1197831</v>
      </c>
      <c r="C1001" s="3">
        <v>44504</v>
      </c>
      <c r="D1001" s="2" t="s">
        <v>22</v>
      </c>
      <c r="E1001" s="2" t="s">
        <v>50</v>
      </c>
      <c r="F1001" s="2" t="s">
        <v>51</v>
      </c>
      <c r="G1001" s="2" t="s">
        <v>18</v>
      </c>
      <c r="H1001" s="44">
        <v>0.55000000000000004</v>
      </c>
      <c r="I1001" s="44">
        <f>ROUND(Table1[[#This Row],[Price per Unit]],2)</f>
        <v>0.55000000000000004</v>
      </c>
      <c r="J1001" s="4">
        <v>4750</v>
      </c>
      <c r="K1001" s="5">
        <f t="shared" si="30"/>
        <v>2612.5</v>
      </c>
      <c r="L1001" s="5">
        <f t="shared" si="31"/>
        <v>1436.8750000000002</v>
      </c>
      <c r="M1001" s="6">
        <v>0.55000000000000004</v>
      </c>
      <c r="N1001">
        <f t="shared" si="38"/>
        <v>2021</v>
      </c>
      <c r="O1001">
        <f t="shared" si="39"/>
        <v>11</v>
      </c>
      <c r="P1001" s="49" t="str">
        <f>TEXT(DATE(Table1[[#This Row],[Year]],Table1[[#This Row],[Month]],1),"mmm")</f>
        <v>Nov</v>
      </c>
    </row>
    <row r="1002" spans="1:16" ht="15.75" customHeight="1">
      <c r="A1002" s="2" t="s">
        <v>21</v>
      </c>
      <c r="B1002" s="2">
        <v>1197831</v>
      </c>
      <c r="C1002" s="3">
        <v>44504</v>
      </c>
      <c r="D1002" s="2" t="s">
        <v>22</v>
      </c>
      <c r="E1002" s="2" t="s">
        <v>50</v>
      </c>
      <c r="F1002" s="2" t="s">
        <v>51</v>
      </c>
      <c r="G1002" s="2" t="s">
        <v>19</v>
      </c>
      <c r="H1002" s="44">
        <v>0.54999999999999993</v>
      </c>
      <c r="I1002" s="44">
        <f>ROUND(Table1[[#This Row],[Price per Unit]],2)</f>
        <v>0.55000000000000004</v>
      </c>
      <c r="J1002" s="4">
        <v>4500</v>
      </c>
      <c r="K1002" s="5">
        <f t="shared" si="30"/>
        <v>2474.9999999999995</v>
      </c>
      <c r="L1002" s="5">
        <f t="shared" si="31"/>
        <v>989.99999999999977</v>
      </c>
      <c r="M1002" s="6">
        <v>0.39999999999999997</v>
      </c>
      <c r="N1002">
        <f t="shared" si="38"/>
        <v>2021</v>
      </c>
      <c r="O1002">
        <f t="shared" si="39"/>
        <v>11</v>
      </c>
      <c r="P1002" s="49" t="str">
        <f>TEXT(DATE(Table1[[#This Row],[Year]],Table1[[#This Row],[Month]],1),"mmm")</f>
        <v>Nov</v>
      </c>
    </row>
    <row r="1003" spans="1:16" ht="15.75" customHeight="1">
      <c r="A1003" s="2" t="s">
        <v>21</v>
      </c>
      <c r="B1003" s="2">
        <v>1197831</v>
      </c>
      <c r="C1003" s="3">
        <v>44504</v>
      </c>
      <c r="D1003" s="2" t="s">
        <v>22</v>
      </c>
      <c r="E1003" s="2" t="s">
        <v>50</v>
      </c>
      <c r="F1003" s="2" t="s">
        <v>51</v>
      </c>
      <c r="G1003" s="2" t="s">
        <v>20</v>
      </c>
      <c r="H1003" s="44">
        <v>0.65</v>
      </c>
      <c r="I1003" s="44">
        <f>ROUND(Table1[[#This Row],[Price per Unit]],2)</f>
        <v>0.65</v>
      </c>
      <c r="J1003" s="4">
        <v>6500</v>
      </c>
      <c r="K1003" s="5">
        <f t="shared" si="30"/>
        <v>4225</v>
      </c>
      <c r="L1003" s="5">
        <f t="shared" si="31"/>
        <v>2535.0000000000005</v>
      </c>
      <c r="M1003" s="6">
        <v>0.60000000000000009</v>
      </c>
      <c r="N1003">
        <f t="shared" si="38"/>
        <v>2021</v>
      </c>
      <c r="O1003">
        <f t="shared" si="39"/>
        <v>11</v>
      </c>
      <c r="P1003" s="49" t="str">
        <f>TEXT(DATE(Table1[[#This Row],[Year]],Table1[[#This Row],[Month]],1),"mmm")</f>
        <v>Nov</v>
      </c>
    </row>
    <row r="1004" spans="1:16" ht="15.75" customHeight="1">
      <c r="A1004" s="2" t="s">
        <v>21</v>
      </c>
      <c r="B1004" s="2">
        <v>1197831</v>
      </c>
      <c r="C1004" s="3">
        <v>44533</v>
      </c>
      <c r="D1004" s="2" t="s">
        <v>22</v>
      </c>
      <c r="E1004" s="2" t="s">
        <v>50</v>
      </c>
      <c r="F1004" s="2" t="s">
        <v>51</v>
      </c>
      <c r="G1004" s="2" t="s">
        <v>15</v>
      </c>
      <c r="H1004" s="44">
        <v>0.54999999999999993</v>
      </c>
      <c r="I1004" s="44">
        <f>ROUND(Table1[[#This Row],[Price per Unit]],2)</f>
        <v>0.55000000000000004</v>
      </c>
      <c r="J1004" s="4">
        <v>8000</v>
      </c>
      <c r="K1004" s="5">
        <f t="shared" si="30"/>
        <v>4399.9999999999991</v>
      </c>
      <c r="L1004" s="5">
        <f t="shared" si="31"/>
        <v>1979.9999999999993</v>
      </c>
      <c r="M1004" s="6">
        <v>0.44999999999999996</v>
      </c>
      <c r="N1004">
        <f t="shared" si="38"/>
        <v>2021</v>
      </c>
      <c r="O1004">
        <f t="shared" si="39"/>
        <v>12</v>
      </c>
      <c r="P1004" s="49" t="str">
        <f>TEXT(DATE(Table1[[#This Row],[Year]],Table1[[#This Row],[Month]],1),"mmm")</f>
        <v>Dec</v>
      </c>
    </row>
    <row r="1005" spans="1:16" ht="15.75" customHeight="1">
      <c r="A1005" s="2" t="s">
        <v>21</v>
      </c>
      <c r="B1005" s="2">
        <v>1197831</v>
      </c>
      <c r="C1005" s="3">
        <v>44533</v>
      </c>
      <c r="D1005" s="2" t="s">
        <v>22</v>
      </c>
      <c r="E1005" s="2" t="s">
        <v>50</v>
      </c>
      <c r="F1005" s="2" t="s">
        <v>51</v>
      </c>
      <c r="G1005" s="2" t="s">
        <v>16</v>
      </c>
      <c r="H1005" s="44">
        <v>0.54999999999999993</v>
      </c>
      <c r="I1005" s="44">
        <f>ROUND(Table1[[#This Row],[Price per Unit]],2)</f>
        <v>0.55000000000000004</v>
      </c>
      <c r="J1005" s="4">
        <v>8000</v>
      </c>
      <c r="K1005" s="5">
        <f t="shared" si="30"/>
        <v>4399.9999999999991</v>
      </c>
      <c r="L1005" s="5">
        <f t="shared" si="31"/>
        <v>1979.9999999999993</v>
      </c>
      <c r="M1005" s="6">
        <v>0.44999999999999996</v>
      </c>
      <c r="N1005">
        <f t="shared" si="38"/>
        <v>2021</v>
      </c>
      <c r="O1005">
        <f t="shared" si="39"/>
        <v>12</v>
      </c>
      <c r="P1005" s="49" t="str">
        <f>TEXT(DATE(Table1[[#This Row],[Year]],Table1[[#This Row],[Month]],1),"mmm")</f>
        <v>Dec</v>
      </c>
    </row>
    <row r="1006" spans="1:16" ht="15.75" customHeight="1">
      <c r="A1006" s="2" t="s">
        <v>21</v>
      </c>
      <c r="B1006" s="2">
        <v>1197831</v>
      </c>
      <c r="C1006" s="3">
        <v>44533</v>
      </c>
      <c r="D1006" s="2" t="s">
        <v>22</v>
      </c>
      <c r="E1006" s="2" t="s">
        <v>50</v>
      </c>
      <c r="F1006" s="2" t="s">
        <v>51</v>
      </c>
      <c r="G1006" s="2" t="s">
        <v>17</v>
      </c>
      <c r="H1006" s="44">
        <v>0.6</v>
      </c>
      <c r="I1006" s="44">
        <f>ROUND(Table1[[#This Row],[Price per Unit]],2)</f>
        <v>0.6</v>
      </c>
      <c r="J1006" s="4">
        <v>7000</v>
      </c>
      <c r="K1006" s="5">
        <f t="shared" si="30"/>
        <v>4200</v>
      </c>
      <c r="L1006" s="5">
        <f t="shared" si="31"/>
        <v>1889.9999999999998</v>
      </c>
      <c r="M1006" s="6">
        <v>0.44999999999999996</v>
      </c>
      <c r="N1006">
        <f t="shared" si="38"/>
        <v>2021</v>
      </c>
      <c r="O1006">
        <f t="shared" si="39"/>
        <v>12</v>
      </c>
      <c r="P1006" s="49" t="str">
        <f>TEXT(DATE(Table1[[#This Row],[Year]],Table1[[#This Row],[Month]],1),"mmm")</f>
        <v>Dec</v>
      </c>
    </row>
    <row r="1007" spans="1:16" ht="15.75" customHeight="1">
      <c r="A1007" s="2" t="s">
        <v>21</v>
      </c>
      <c r="B1007" s="2">
        <v>1197831</v>
      </c>
      <c r="C1007" s="3">
        <v>44533</v>
      </c>
      <c r="D1007" s="2" t="s">
        <v>22</v>
      </c>
      <c r="E1007" s="2" t="s">
        <v>50</v>
      </c>
      <c r="F1007" s="2" t="s">
        <v>51</v>
      </c>
      <c r="G1007" s="2" t="s">
        <v>18</v>
      </c>
      <c r="H1007" s="44">
        <v>0.6</v>
      </c>
      <c r="I1007" s="44">
        <f>ROUND(Table1[[#This Row],[Price per Unit]],2)</f>
        <v>0.6</v>
      </c>
      <c r="J1007" s="4">
        <v>5500</v>
      </c>
      <c r="K1007" s="5">
        <f t="shared" si="30"/>
        <v>3300</v>
      </c>
      <c r="L1007" s="5">
        <f t="shared" si="31"/>
        <v>1815.0000000000002</v>
      </c>
      <c r="M1007" s="6">
        <v>0.55000000000000004</v>
      </c>
      <c r="N1007">
        <f t="shared" si="38"/>
        <v>2021</v>
      </c>
      <c r="O1007">
        <f t="shared" si="39"/>
        <v>12</v>
      </c>
      <c r="P1007" s="49" t="str">
        <f>TEXT(DATE(Table1[[#This Row],[Year]],Table1[[#This Row],[Month]],1),"mmm")</f>
        <v>Dec</v>
      </c>
    </row>
    <row r="1008" spans="1:16" ht="15.75" customHeight="1">
      <c r="A1008" s="2" t="s">
        <v>21</v>
      </c>
      <c r="B1008" s="2">
        <v>1197831</v>
      </c>
      <c r="C1008" s="3">
        <v>44533</v>
      </c>
      <c r="D1008" s="2" t="s">
        <v>22</v>
      </c>
      <c r="E1008" s="2" t="s">
        <v>50</v>
      </c>
      <c r="F1008" s="2" t="s">
        <v>51</v>
      </c>
      <c r="G1008" s="2" t="s">
        <v>19</v>
      </c>
      <c r="H1008" s="44">
        <v>0.54999999999999993</v>
      </c>
      <c r="I1008" s="44">
        <f>ROUND(Table1[[#This Row],[Price per Unit]],2)</f>
        <v>0.55000000000000004</v>
      </c>
      <c r="J1008" s="4">
        <v>5000</v>
      </c>
      <c r="K1008" s="5">
        <f t="shared" si="30"/>
        <v>2749.9999999999995</v>
      </c>
      <c r="L1008" s="5">
        <f t="shared" si="31"/>
        <v>1099.9999999999998</v>
      </c>
      <c r="M1008" s="6">
        <v>0.39999999999999997</v>
      </c>
      <c r="N1008">
        <f t="shared" si="38"/>
        <v>2021</v>
      </c>
      <c r="O1008">
        <f t="shared" si="39"/>
        <v>12</v>
      </c>
      <c r="P1008" s="49" t="str">
        <f>TEXT(DATE(Table1[[#This Row],[Year]],Table1[[#This Row],[Month]],1),"mmm")</f>
        <v>Dec</v>
      </c>
    </row>
    <row r="1009" spans="1:16" ht="15.75" customHeight="1">
      <c r="A1009" s="2" t="s">
        <v>21</v>
      </c>
      <c r="B1009" s="2">
        <v>1197831</v>
      </c>
      <c r="C1009" s="3">
        <v>44533</v>
      </c>
      <c r="D1009" s="2" t="s">
        <v>22</v>
      </c>
      <c r="E1009" s="2" t="s">
        <v>50</v>
      </c>
      <c r="F1009" s="2" t="s">
        <v>51</v>
      </c>
      <c r="G1009" s="2" t="s">
        <v>20</v>
      </c>
      <c r="H1009" s="44">
        <v>0.65</v>
      </c>
      <c r="I1009" s="44">
        <f>ROUND(Table1[[#This Row],[Price per Unit]],2)</f>
        <v>0.65</v>
      </c>
      <c r="J1009" s="4">
        <v>7500</v>
      </c>
      <c r="K1009" s="5">
        <f t="shared" si="30"/>
        <v>4875</v>
      </c>
      <c r="L1009" s="5">
        <f t="shared" si="31"/>
        <v>2925.0000000000005</v>
      </c>
      <c r="M1009" s="6">
        <v>0.60000000000000009</v>
      </c>
      <c r="N1009">
        <f t="shared" si="38"/>
        <v>2021</v>
      </c>
      <c r="O1009">
        <f t="shared" si="39"/>
        <v>12</v>
      </c>
      <c r="P1009" s="49" t="str">
        <f>TEXT(DATE(Table1[[#This Row],[Year]],Table1[[#This Row],[Month]],1),"mmm")</f>
        <v>Dec</v>
      </c>
    </row>
    <row r="1010" spans="1:16" ht="15.75" customHeight="1">
      <c r="A1010" s="2" t="s">
        <v>12</v>
      </c>
      <c r="B1010" s="2">
        <v>1185732</v>
      </c>
      <c r="C1010" s="3">
        <v>44207</v>
      </c>
      <c r="D1010" s="2" t="s">
        <v>31</v>
      </c>
      <c r="E1010" s="2" t="s">
        <v>52</v>
      </c>
      <c r="F1010" s="2" t="s">
        <v>53</v>
      </c>
      <c r="G1010" s="2" t="s">
        <v>15</v>
      </c>
      <c r="H1010" s="44">
        <v>0.35</v>
      </c>
      <c r="I1010" s="44">
        <f>ROUND(Table1[[#This Row],[Price per Unit]],2)</f>
        <v>0.35</v>
      </c>
      <c r="J1010" s="4">
        <v>4250</v>
      </c>
      <c r="K1010" s="5">
        <f t="shared" si="30"/>
        <v>1487.5</v>
      </c>
      <c r="L1010" s="5">
        <f t="shared" si="31"/>
        <v>595</v>
      </c>
      <c r="M1010" s="6">
        <v>0.4</v>
      </c>
      <c r="N1010">
        <f t="shared" si="38"/>
        <v>2021</v>
      </c>
      <c r="O1010">
        <f t="shared" si="39"/>
        <v>1</v>
      </c>
      <c r="P1010" s="49" t="str">
        <f>TEXT(DATE(Table1[[#This Row],[Year]],Table1[[#This Row],[Month]],1),"mmm")</f>
        <v>Jan</v>
      </c>
    </row>
    <row r="1011" spans="1:16" ht="15.75" customHeight="1">
      <c r="A1011" s="2" t="s">
        <v>12</v>
      </c>
      <c r="B1011" s="2">
        <v>1185732</v>
      </c>
      <c r="C1011" s="3">
        <v>44207</v>
      </c>
      <c r="D1011" s="2" t="s">
        <v>31</v>
      </c>
      <c r="E1011" s="2" t="s">
        <v>52</v>
      </c>
      <c r="F1011" s="2" t="s">
        <v>53</v>
      </c>
      <c r="G1011" s="2" t="s">
        <v>16</v>
      </c>
      <c r="H1011" s="44">
        <v>0.35</v>
      </c>
      <c r="I1011" s="44">
        <f>ROUND(Table1[[#This Row],[Price per Unit]],2)</f>
        <v>0.35</v>
      </c>
      <c r="J1011" s="4">
        <v>2250</v>
      </c>
      <c r="K1011" s="5">
        <f t="shared" si="30"/>
        <v>787.5</v>
      </c>
      <c r="L1011" s="5">
        <f t="shared" si="31"/>
        <v>275.625</v>
      </c>
      <c r="M1011" s="6">
        <v>0.35</v>
      </c>
      <c r="N1011">
        <f t="shared" si="38"/>
        <v>2021</v>
      </c>
      <c r="O1011">
        <f t="shared" si="39"/>
        <v>1</v>
      </c>
      <c r="P1011" s="49" t="str">
        <f>TEXT(DATE(Table1[[#This Row],[Year]],Table1[[#This Row],[Month]],1),"mmm")</f>
        <v>Jan</v>
      </c>
    </row>
    <row r="1012" spans="1:16" ht="15.75" customHeight="1">
      <c r="A1012" s="2" t="s">
        <v>12</v>
      </c>
      <c r="B1012" s="2">
        <v>1185732</v>
      </c>
      <c r="C1012" s="3">
        <v>44207</v>
      </c>
      <c r="D1012" s="2" t="s">
        <v>31</v>
      </c>
      <c r="E1012" s="2" t="s">
        <v>52</v>
      </c>
      <c r="F1012" s="2" t="s">
        <v>53</v>
      </c>
      <c r="G1012" s="2" t="s">
        <v>17</v>
      </c>
      <c r="H1012" s="44">
        <v>0.25</v>
      </c>
      <c r="I1012" s="44">
        <f>ROUND(Table1[[#This Row],[Price per Unit]],2)</f>
        <v>0.25</v>
      </c>
      <c r="J1012" s="4">
        <v>2250</v>
      </c>
      <c r="K1012" s="5">
        <f t="shared" si="30"/>
        <v>562.5</v>
      </c>
      <c r="L1012" s="5">
        <f t="shared" si="31"/>
        <v>196.875</v>
      </c>
      <c r="M1012" s="6">
        <v>0.35</v>
      </c>
      <c r="N1012">
        <f t="shared" si="38"/>
        <v>2021</v>
      </c>
      <c r="O1012">
        <f t="shared" si="39"/>
        <v>1</v>
      </c>
      <c r="P1012" s="49" t="str">
        <f>TEXT(DATE(Table1[[#This Row],[Year]],Table1[[#This Row],[Month]],1),"mmm")</f>
        <v>Jan</v>
      </c>
    </row>
    <row r="1013" spans="1:16" ht="15.75" customHeight="1">
      <c r="A1013" s="2" t="s">
        <v>12</v>
      </c>
      <c r="B1013" s="2">
        <v>1185732</v>
      </c>
      <c r="C1013" s="3">
        <v>44207</v>
      </c>
      <c r="D1013" s="2" t="s">
        <v>31</v>
      </c>
      <c r="E1013" s="2" t="s">
        <v>52</v>
      </c>
      <c r="F1013" s="2" t="s">
        <v>53</v>
      </c>
      <c r="G1013" s="2" t="s">
        <v>18</v>
      </c>
      <c r="H1013" s="44">
        <v>0.30000000000000004</v>
      </c>
      <c r="I1013" s="44">
        <f>ROUND(Table1[[#This Row],[Price per Unit]],2)</f>
        <v>0.3</v>
      </c>
      <c r="J1013" s="4">
        <v>750</v>
      </c>
      <c r="K1013" s="5">
        <f t="shared" si="30"/>
        <v>225.00000000000003</v>
      </c>
      <c r="L1013" s="5">
        <f t="shared" si="31"/>
        <v>90.000000000000014</v>
      </c>
      <c r="M1013" s="6">
        <v>0.4</v>
      </c>
      <c r="N1013">
        <f t="shared" si="38"/>
        <v>2021</v>
      </c>
      <c r="O1013">
        <f t="shared" si="39"/>
        <v>1</v>
      </c>
      <c r="P1013" s="49" t="str">
        <f>TEXT(DATE(Table1[[#This Row],[Year]],Table1[[#This Row],[Month]],1),"mmm")</f>
        <v>Jan</v>
      </c>
    </row>
    <row r="1014" spans="1:16" ht="15.75" customHeight="1">
      <c r="A1014" s="2" t="s">
        <v>12</v>
      </c>
      <c r="B1014" s="2">
        <v>1185732</v>
      </c>
      <c r="C1014" s="3">
        <v>44207</v>
      </c>
      <c r="D1014" s="2" t="s">
        <v>31</v>
      </c>
      <c r="E1014" s="2" t="s">
        <v>52</v>
      </c>
      <c r="F1014" s="2" t="s">
        <v>53</v>
      </c>
      <c r="G1014" s="2" t="s">
        <v>19</v>
      </c>
      <c r="H1014" s="44">
        <v>0.44999999999999996</v>
      </c>
      <c r="I1014" s="44">
        <f>ROUND(Table1[[#This Row],[Price per Unit]],2)</f>
        <v>0.45</v>
      </c>
      <c r="J1014" s="4">
        <v>1250</v>
      </c>
      <c r="K1014" s="5">
        <f t="shared" si="30"/>
        <v>562.5</v>
      </c>
      <c r="L1014" s="5">
        <f t="shared" si="31"/>
        <v>196.875</v>
      </c>
      <c r="M1014" s="6">
        <v>0.35</v>
      </c>
      <c r="N1014">
        <f t="shared" si="38"/>
        <v>2021</v>
      </c>
      <c r="O1014">
        <f t="shared" si="39"/>
        <v>1</v>
      </c>
      <c r="P1014" s="49" t="str">
        <f>TEXT(DATE(Table1[[#This Row],[Year]],Table1[[#This Row],[Month]],1),"mmm")</f>
        <v>Jan</v>
      </c>
    </row>
    <row r="1015" spans="1:16" ht="15.75" customHeight="1">
      <c r="A1015" s="2" t="s">
        <v>12</v>
      </c>
      <c r="B1015" s="2">
        <v>1185732</v>
      </c>
      <c r="C1015" s="3">
        <v>44207</v>
      </c>
      <c r="D1015" s="2" t="s">
        <v>31</v>
      </c>
      <c r="E1015" s="2" t="s">
        <v>52</v>
      </c>
      <c r="F1015" s="2" t="s">
        <v>53</v>
      </c>
      <c r="G1015" s="2" t="s">
        <v>20</v>
      </c>
      <c r="H1015" s="44">
        <v>0.35</v>
      </c>
      <c r="I1015" s="44">
        <f>ROUND(Table1[[#This Row],[Price per Unit]],2)</f>
        <v>0.35</v>
      </c>
      <c r="J1015" s="4">
        <v>2250</v>
      </c>
      <c r="K1015" s="5">
        <f t="shared" si="30"/>
        <v>787.5</v>
      </c>
      <c r="L1015" s="5">
        <f t="shared" si="31"/>
        <v>393.75</v>
      </c>
      <c r="M1015" s="6">
        <v>0.5</v>
      </c>
      <c r="N1015">
        <f t="shared" si="38"/>
        <v>2021</v>
      </c>
      <c r="O1015">
        <f t="shared" si="39"/>
        <v>1</v>
      </c>
      <c r="P1015" s="49" t="str">
        <f>TEXT(DATE(Table1[[#This Row],[Year]],Table1[[#This Row],[Month]],1),"mmm")</f>
        <v>Jan</v>
      </c>
    </row>
    <row r="1016" spans="1:16" ht="15.75" customHeight="1">
      <c r="A1016" s="2" t="s">
        <v>12</v>
      </c>
      <c r="B1016" s="2">
        <v>1185732</v>
      </c>
      <c r="C1016" s="3">
        <v>44238</v>
      </c>
      <c r="D1016" s="2" t="s">
        <v>31</v>
      </c>
      <c r="E1016" s="2" t="s">
        <v>52</v>
      </c>
      <c r="F1016" s="2" t="s">
        <v>53</v>
      </c>
      <c r="G1016" s="2" t="s">
        <v>15</v>
      </c>
      <c r="H1016" s="44">
        <v>0.35</v>
      </c>
      <c r="I1016" s="44">
        <f>ROUND(Table1[[#This Row],[Price per Unit]],2)</f>
        <v>0.35</v>
      </c>
      <c r="J1016" s="4">
        <v>4750</v>
      </c>
      <c r="K1016" s="5">
        <f t="shared" si="30"/>
        <v>1662.5</v>
      </c>
      <c r="L1016" s="5">
        <f t="shared" si="31"/>
        <v>665</v>
      </c>
      <c r="M1016" s="6">
        <v>0.4</v>
      </c>
      <c r="N1016">
        <f t="shared" si="38"/>
        <v>2021</v>
      </c>
      <c r="O1016">
        <f t="shared" si="39"/>
        <v>2</v>
      </c>
      <c r="P1016" s="49" t="str">
        <f>TEXT(DATE(Table1[[#This Row],[Year]],Table1[[#This Row],[Month]],1),"mmm")</f>
        <v>Feb</v>
      </c>
    </row>
    <row r="1017" spans="1:16" ht="15.75" customHeight="1">
      <c r="A1017" s="2" t="s">
        <v>12</v>
      </c>
      <c r="B1017" s="2">
        <v>1185732</v>
      </c>
      <c r="C1017" s="3">
        <v>44238</v>
      </c>
      <c r="D1017" s="2" t="s">
        <v>31</v>
      </c>
      <c r="E1017" s="2" t="s">
        <v>52</v>
      </c>
      <c r="F1017" s="2" t="s">
        <v>53</v>
      </c>
      <c r="G1017" s="2" t="s">
        <v>16</v>
      </c>
      <c r="H1017" s="44">
        <v>0.35</v>
      </c>
      <c r="I1017" s="44">
        <f>ROUND(Table1[[#This Row],[Price per Unit]],2)</f>
        <v>0.35</v>
      </c>
      <c r="J1017" s="4">
        <v>1250</v>
      </c>
      <c r="K1017" s="5">
        <f t="shared" si="30"/>
        <v>437.5</v>
      </c>
      <c r="L1017" s="5">
        <f t="shared" si="31"/>
        <v>153.125</v>
      </c>
      <c r="M1017" s="6">
        <v>0.35</v>
      </c>
      <c r="N1017">
        <f t="shared" si="38"/>
        <v>2021</v>
      </c>
      <c r="O1017">
        <f t="shared" si="39"/>
        <v>2</v>
      </c>
      <c r="P1017" s="49" t="str">
        <f>TEXT(DATE(Table1[[#This Row],[Year]],Table1[[#This Row],[Month]],1),"mmm")</f>
        <v>Feb</v>
      </c>
    </row>
    <row r="1018" spans="1:16" ht="15.75" customHeight="1">
      <c r="A1018" s="2" t="s">
        <v>12</v>
      </c>
      <c r="B1018" s="2">
        <v>1185732</v>
      </c>
      <c r="C1018" s="3">
        <v>44238</v>
      </c>
      <c r="D1018" s="2" t="s">
        <v>31</v>
      </c>
      <c r="E1018" s="2" t="s">
        <v>52</v>
      </c>
      <c r="F1018" s="2" t="s">
        <v>53</v>
      </c>
      <c r="G1018" s="2" t="s">
        <v>17</v>
      </c>
      <c r="H1018" s="44">
        <v>0.25</v>
      </c>
      <c r="I1018" s="44">
        <f>ROUND(Table1[[#This Row],[Price per Unit]],2)</f>
        <v>0.25</v>
      </c>
      <c r="J1018" s="4">
        <v>1750</v>
      </c>
      <c r="K1018" s="5">
        <f t="shared" si="30"/>
        <v>437.5</v>
      </c>
      <c r="L1018" s="5">
        <f t="shared" si="31"/>
        <v>153.125</v>
      </c>
      <c r="M1018" s="6">
        <v>0.35</v>
      </c>
      <c r="N1018">
        <f t="shared" si="38"/>
        <v>2021</v>
      </c>
      <c r="O1018">
        <f t="shared" si="39"/>
        <v>2</v>
      </c>
      <c r="P1018" s="49" t="str">
        <f>TEXT(DATE(Table1[[#This Row],[Year]],Table1[[#This Row],[Month]],1),"mmm")</f>
        <v>Feb</v>
      </c>
    </row>
    <row r="1019" spans="1:16" ht="15.75" customHeight="1">
      <c r="A1019" s="2" t="s">
        <v>12</v>
      </c>
      <c r="B1019" s="2">
        <v>1185732</v>
      </c>
      <c r="C1019" s="3">
        <v>44238</v>
      </c>
      <c r="D1019" s="2" t="s">
        <v>31</v>
      </c>
      <c r="E1019" s="2" t="s">
        <v>52</v>
      </c>
      <c r="F1019" s="2" t="s">
        <v>53</v>
      </c>
      <c r="G1019" s="2" t="s">
        <v>18</v>
      </c>
      <c r="H1019" s="44">
        <v>0.30000000000000004</v>
      </c>
      <c r="I1019" s="44">
        <f>ROUND(Table1[[#This Row],[Price per Unit]],2)</f>
        <v>0.3</v>
      </c>
      <c r="J1019" s="4">
        <v>500</v>
      </c>
      <c r="K1019" s="5">
        <f t="shared" si="30"/>
        <v>150.00000000000003</v>
      </c>
      <c r="L1019" s="5">
        <f t="shared" si="31"/>
        <v>60.000000000000014</v>
      </c>
      <c r="M1019" s="6">
        <v>0.4</v>
      </c>
      <c r="N1019">
        <f t="shared" si="38"/>
        <v>2021</v>
      </c>
      <c r="O1019">
        <f t="shared" si="39"/>
        <v>2</v>
      </c>
      <c r="P1019" s="49" t="str">
        <f>TEXT(DATE(Table1[[#This Row],[Year]],Table1[[#This Row],[Month]],1),"mmm")</f>
        <v>Feb</v>
      </c>
    </row>
    <row r="1020" spans="1:16" ht="15.75" customHeight="1">
      <c r="A1020" s="2" t="s">
        <v>12</v>
      </c>
      <c r="B1020" s="2">
        <v>1185732</v>
      </c>
      <c r="C1020" s="3">
        <v>44238</v>
      </c>
      <c r="D1020" s="2" t="s">
        <v>31</v>
      </c>
      <c r="E1020" s="2" t="s">
        <v>52</v>
      </c>
      <c r="F1020" s="2" t="s">
        <v>53</v>
      </c>
      <c r="G1020" s="2" t="s">
        <v>19</v>
      </c>
      <c r="H1020" s="44">
        <v>0.44999999999999996</v>
      </c>
      <c r="I1020" s="44">
        <f>ROUND(Table1[[#This Row],[Price per Unit]],2)</f>
        <v>0.45</v>
      </c>
      <c r="J1020" s="4">
        <v>1250</v>
      </c>
      <c r="K1020" s="5">
        <f t="shared" si="30"/>
        <v>562.5</v>
      </c>
      <c r="L1020" s="5">
        <f t="shared" si="31"/>
        <v>196.875</v>
      </c>
      <c r="M1020" s="6">
        <v>0.35</v>
      </c>
      <c r="N1020">
        <f t="shared" si="38"/>
        <v>2021</v>
      </c>
      <c r="O1020">
        <f t="shared" si="39"/>
        <v>2</v>
      </c>
      <c r="P1020" s="49" t="str">
        <f>TEXT(DATE(Table1[[#This Row],[Year]],Table1[[#This Row],[Month]],1),"mmm")</f>
        <v>Feb</v>
      </c>
    </row>
    <row r="1021" spans="1:16" ht="15.75" customHeight="1">
      <c r="A1021" s="2" t="s">
        <v>12</v>
      </c>
      <c r="B1021" s="2">
        <v>1185732</v>
      </c>
      <c r="C1021" s="3">
        <v>44238</v>
      </c>
      <c r="D1021" s="2" t="s">
        <v>31</v>
      </c>
      <c r="E1021" s="2" t="s">
        <v>52</v>
      </c>
      <c r="F1021" s="2" t="s">
        <v>53</v>
      </c>
      <c r="G1021" s="2" t="s">
        <v>20</v>
      </c>
      <c r="H1021" s="44">
        <v>0.35</v>
      </c>
      <c r="I1021" s="44">
        <f>ROUND(Table1[[#This Row],[Price per Unit]],2)</f>
        <v>0.35</v>
      </c>
      <c r="J1021" s="4">
        <v>2000</v>
      </c>
      <c r="K1021" s="5">
        <f t="shared" si="30"/>
        <v>700</v>
      </c>
      <c r="L1021" s="5">
        <f t="shared" si="31"/>
        <v>350</v>
      </c>
      <c r="M1021" s="6">
        <v>0.5</v>
      </c>
      <c r="N1021">
        <f t="shared" si="38"/>
        <v>2021</v>
      </c>
      <c r="O1021">
        <f t="shared" si="39"/>
        <v>2</v>
      </c>
      <c r="P1021" s="49" t="str">
        <f>TEXT(DATE(Table1[[#This Row],[Year]],Table1[[#This Row],[Month]],1),"mmm")</f>
        <v>Feb</v>
      </c>
    </row>
    <row r="1022" spans="1:16" ht="15.75" customHeight="1">
      <c r="A1022" s="2" t="s">
        <v>12</v>
      </c>
      <c r="B1022" s="2">
        <v>1185732</v>
      </c>
      <c r="C1022" s="3">
        <v>44265</v>
      </c>
      <c r="D1022" s="2" t="s">
        <v>31</v>
      </c>
      <c r="E1022" s="2" t="s">
        <v>52</v>
      </c>
      <c r="F1022" s="2" t="s">
        <v>53</v>
      </c>
      <c r="G1022" s="2" t="s">
        <v>15</v>
      </c>
      <c r="H1022" s="44">
        <v>0.4</v>
      </c>
      <c r="I1022" s="44">
        <f>ROUND(Table1[[#This Row],[Price per Unit]],2)</f>
        <v>0.4</v>
      </c>
      <c r="J1022" s="4">
        <v>4200</v>
      </c>
      <c r="K1022" s="5">
        <f t="shared" ref="K1022:K1276" si="40">H1022*J1022</f>
        <v>1680</v>
      </c>
      <c r="L1022" s="5">
        <f t="shared" ref="L1022:L1276" si="41">K1022*M1022</f>
        <v>672</v>
      </c>
      <c r="M1022" s="6">
        <v>0.4</v>
      </c>
      <c r="N1022">
        <f t="shared" si="38"/>
        <v>2021</v>
      </c>
      <c r="O1022">
        <f t="shared" si="39"/>
        <v>3</v>
      </c>
      <c r="P1022" s="49" t="str">
        <f>TEXT(DATE(Table1[[#This Row],[Year]],Table1[[#This Row],[Month]],1),"mmm")</f>
        <v>Mar</v>
      </c>
    </row>
    <row r="1023" spans="1:16" ht="15.75" customHeight="1">
      <c r="A1023" s="2" t="s">
        <v>12</v>
      </c>
      <c r="B1023" s="2">
        <v>1185732</v>
      </c>
      <c r="C1023" s="3">
        <v>44265</v>
      </c>
      <c r="D1023" s="2" t="s">
        <v>31</v>
      </c>
      <c r="E1023" s="2" t="s">
        <v>52</v>
      </c>
      <c r="F1023" s="2" t="s">
        <v>53</v>
      </c>
      <c r="G1023" s="2" t="s">
        <v>16</v>
      </c>
      <c r="H1023" s="44">
        <v>0.4</v>
      </c>
      <c r="I1023" s="44">
        <f>ROUND(Table1[[#This Row],[Price per Unit]],2)</f>
        <v>0.4</v>
      </c>
      <c r="J1023" s="4">
        <v>1000</v>
      </c>
      <c r="K1023" s="5">
        <f t="shared" si="40"/>
        <v>400</v>
      </c>
      <c r="L1023" s="5">
        <f t="shared" si="41"/>
        <v>140</v>
      </c>
      <c r="M1023" s="6">
        <v>0.35</v>
      </c>
      <c r="N1023">
        <f t="shared" si="38"/>
        <v>2021</v>
      </c>
      <c r="O1023">
        <f t="shared" si="39"/>
        <v>3</v>
      </c>
      <c r="P1023" s="49" t="str">
        <f>TEXT(DATE(Table1[[#This Row],[Year]],Table1[[#This Row],[Month]],1),"mmm")</f>
        <v>Mar</v>
      </c>
    </row>
    <row r="1024" spans="1:16" ht="15.75" customHeight="1">
      <c r="A1024" s="2" t="s">
        <v>12</v>
      </c>
      <c r="B1024" s="2">
        <v>1185732</v>
      </c>
      <c r="C1024" s="3">
        <v>44265</v>
      </c>
      <c r="D1024" s="2" t="s">
        <v>31</v>
      </c>
      <c r="E1024" s="2" t="s">
        <v>52</v>
      </c>
      <c r="F1024" s="2" t="s">
        <v>53</v>
      </c>
      <c r="G1024" s="2" t="s">
        <v>17</v>
      </c>
      <c r="H1024" s="44">
        <v>0.30000000000000004</v>
      </c>
      <c r="I1024" s="44">
        <f>ROUND(Table1[[#This Row],[Price per Unit]],2)</f>
        <v>0.3</v>
      </c>
      <c r="J1024" s="4">
        <v>1500</v>
      </c>
      <c r="K1024" s="5">
        <f t="shared" si="40"/>
        <v>450.00000000000006</v>
      </c>
      <c r="L1024" s="5">
        <f t="shared" si="41"/>
        <v>157.5</v>
      </c>
      <c r="M1024" s="6">
        <v>0.35</v>
      </c>
      <c r="N1024">
        <f t="shared" si="38"/>
        <v>2021</v>
      </c>
      <c r="O1024">
        <f t="shared" si="39"/>
        <v>3</v>
      </c>
      <c r="P1024" s="49" t="str">
        <f>TEXT(DATE(Table1[[#This Row],[Year]],Table1[[#This Row],[Month]],1),"mmm")</f>
        <v>Mar</v>
      </c>
    </row>
    <row r="1025" spans="1:16" ht="15.75" customHeight="1">
      <c r="A1025" s="2" t="s">
        <v>12</v>
      </c>
      <c r="B1025" s="2">
        <v>1185732</v>
      </c>
      <c r="C1025" s="3">
        <v>44265</v>
      </c>
      <c r="D1025" s="2" t="s">
        <v>31</v>
      </c>
      <c r="E1025" s="2" t="s">
        <v>52</v>
      </c>
      <c r="F1025" s="2" t="s">
        <v>53</v>
      </c>
      <c r="G1025" s="2" t="s">
        <v>18</v>
      </c>
      <c r="H1025" s="44">
        <v>0.35</v>
      </c>
      <c r="I1025" s="44">
        <f>ROUND(Table1[[#This Row],[Price per Unit]],2)</f>
        <v>0.35</v>
      </c>
      <c r="J1025" s="4">
        <v>0</v>
      </c>
      <c r="K1025" s="5">
        <f t="shared" si="40"/>
        <v>0</v>
      </c>
      <c r="L1025" s="5">
        <f t="shared" si="41"/>
        <v>0</v>
      </c>
      <c r="M1025" s="6">
        <v>0.4</v>
      </c>
      <c r="N1025">
        <f t="shared" si="38"/>
        <v>2021</v>
      </c>
      <c r="O1025">
        <f t="shared" si="39"/>
        <v>3</v>
      </c>
      <c r="P1025" s="49" t="str">
        <f>TEXT(DATE(Table1[[#This Row],[Year]],Table1[[#This Row],[Month]],1),"mmm")</f>
        <v>Mar</v>
      </c>
    </row>
    <row r="1026" spans="1:16" ht="15.75" customHeight="1">
      <c r="A1026" s="2" t="s">
        <v>12</v>
      </c>
      <c r="B1026" s="2">
        <v>1185732</v>
      </c>
      <c r="C1026" s="3">
        <v>44265</v>
      </c>
      <c r="D1026" s="2" t="s">
        <v>31</v>
      </c>
      <c r="E1026" s="2" t="s">
        <v>52</v>
      </c>
      <c r="F1026" s="2" t="s">
        <v>53</v>
      </c>
      <c r="G1026" s="2" t="s">
        <v>19</v>
      </c>
      <c r="H1026" s="44">
        <v>0.5</v>
      </c>
      <c r="I1026" s="44">
        <f>ROUND(Table1[[#This Row],[Price per Unit]],2)</f>
        <v>0.5</v>
      </c>
      <c r="J1026" s="4">
        <v>500</v>
      </c>
      <c r="K1026" s="5">
        <f t="shared" si="40"/>
        <v>250</v>
      </c>
      <c r="L1026" s="5">
        <f t="shared" si="41"/>
        <v>87.5</v>
      </c>
      <c r="M1026" s="6">
        <v>0.35</v>
      </c>
      <c r="N1026">
        <f t="shared" si="38"/>
        <v>2021</v>
      </c>
      <c r="O1026">
        <f t="shared" si="39"/>
        <v>3</v>
      </c>
      <c r="P1026" s="49" t="str">
        <f>TEXT(DATE(Table1[[#This Row],[Year]],Table1[[#This Row],[Month]],1),"mmm")</f>
        <v>Mar</v>
      </c>
    </row>
    <row r="1027" spans="1:16" ht="15.75" customHeight="1">
      <c r="A1027" s="2" t="s">
        <v>12</v>
      </c>
      <c r="B1027" s="2">
        <v>1185732</v>
      </c>
      <c r="C1027" s="3">
        <v>44265</v>
      </c>
      <c r="D1027" s="2" t="s">
        <v>31</v>
      </c>
      <c r="E1027" s="2" t="s">
        <v>52</v>
      </c>
      <c r="F1027" s="2" t="s">
        <v>53</v>
      </c>
      <c r="G1027" s="2" t="s">
        <v>20</v>
      </c>
      <c r="H1027" s="44">
        <v>0.4</v>
      </c>
      <c r="I1027" s="44">
        <f>ROUND(Table1[[#This Row],[Price per Unit]],2)</f>
        <v>0.4</v>
      </c>
      <c r="J1027" s="4">
        <v>1500</v>
      </c>
      <c r="K1027" s="5">
        <f t="shared" si="40"/>
        <v>600</v>
      </c>
      <c r="L1027" s="5">
        <f t="shared" si="41"/>
        <v>300</v>
      </c>
      <c r="M1027" s="6">
        <v>0.5</v>
      </c>
      <c r="N1027">
        <f t="shared" ref="N1027:N1090" si="42">YEAR(C1027)</f>
        <v>2021</v>
      </c>
      <c r="O1027">
        <f t="shared" ref="O1027:O1090" si="43">MONTH(C1027)</f>
        <v>3</v>
      </c>
      <c r="P1027" s="49" t="str">
        <f>TEXT(DATE(Table1[[#This Row],[Year]],Table1[[#This Row],[Month]],1),"mmm")</f>
        <v>Mar</v>
      </c>
    </row>
    <row r="1028" spans="1:16" ht="15.75" customHeight="1">
      <c r="A1028" s="2" t="s">
        <v>12</v>
      </c>
      <c r="B1028" s="2">
        <v>1185732</v>
      </c>
      <c r="C1028" s="3">
        <v>44297</v>
      </c>
      <c r="D1028" s="2" t="s">
        <v>31</v>
      </c>
      <c r="E1028" s="2" t="s">
        <v>52</v>
      </c>
      <c r="F1028" s="2" t="s">
        <v>53</v>
      </c>
      <c r="G1028" s="2" t="s">
        <v>15</v>
      </c>
      <c r="H1028" s="44">
        <v>0.4</v>
      </c>
      <c r="I1028" s="44">
        <f>ROUND(Table1[[#This Row],[Price per Unit]],2)</f>
        <v>0.4</v>
      </c>
      <c r="J1028" s="4">
        <v>3750</v>
      </c>
      <c r="K1028" s="5">
        <f t="shared" si="40"/>
        <v>1500</v>
      </c>
      <c r="L1028" s="5">
        <f t="shared" si="41"/>
        <v>600</v>
      </c>
      <c r="M1028" s="6">
        <v>0.4</v>
      </c>
      <c r="N1028">
        <f t="shared" si="42"/>
        <v>2021</v>
      </c>
      <c r="O1028">
        <f t="shared" si="43"/>
        <v>4</v>
      </c>
      <c r="P1028" s="49" t="str">
        <f>TEXT(DATE(Table1[[#This Row],[Year]],Table1[[#This Row],[Month]],1),"mmm")</f>
        <v>Apr</v>
      </c>
    </row>
    <row r="1029" spans="1:16" ht="15.75" customHeight="1">
      <c r="A1029" s="2" t="s">
        <v>12</v>
      </c>
      <c r="B1029" s="2">
        <v>1185732</v>
      </c>
      <c r="C1029" s="3">
        <v>44297</v>
      </c>
      <c r="D1029" s="2" t="s">
        <v>31</v>
      </c>
      <c r="E1029" s="2" t="s">
        <v>52</v>
      </c>
      <c r="F1029" s="2" t="s">
        <v>53</v>
      </c>
      <c r="G1029" s="2" t="s">
        <v>16</v>
      </c>
      <c r="H1029" s="44">
        <v>0.35000000000000003</v>
      </c>
      <c r="I1029" s="44">
        <f>ROUND(Table1[[#This Row],[Price per Unit]],2)</f>
        <v>0.35</v>
      </c>
      <c r="J1029" s="4">
        <v>750</v>
      </c>
      <c r="K1029" s="5">
        <f t="shared" si="40"/>
        <v>262.5</v>
      </c>
      <c r="L1029" s="5">
        <f t="shared" si="41"/>
        <v>91.875</v>
      </c>
      <c r="M1029" s="6">
        <v>0.35</v>
      </c>
      <c r="N1029">
        <f t="shared" si="42"/>
        <v>2021</v>
      </c>
      <c r="O1029">
        <f t="shared" si="43"/>
        <v>4</v>
      </c>
      <c r="P1029" s="49" t="str">
        <f>TEXT(DATE(Table1[[#This Row],[Year]],Table1[[#This Row],[Month]],1),"mmm")</f>
        <v>Apr</v>
      </c>
    </row>
    <row r="1030" spans="1:16" ht="15.75" customHeight="1">
      <c r="A1030" s="2" t="s">
        <v>12</v>
      </c>
      <c r="B1030" s="2">
        <v>1185732</v>
      </c>
      <c r="C1030" s="3">
        <v>44297</v>
      </c>
      <c r="D1030" s="2" t="s">
        <v>31</v>
      </c>
      <c r="E1030" s="2" t="s">
        <v>52</v>
      </c>
      <c r="F1030" s="2" t="s">
        <v>53</v>
      </c>
      <c r="G1030" s="2" t="s">
        <v>17</v>
      </c>
      <c r="H1030" s="44">
        <v>0.25000000000000006</v>
      </c>
      <c r="I1030" s="44">
        <f>ROUND(Table1[[#This Row],[Price per Unit]],2)</f>
        <v>0.25</v>
      </c>
      <c r="J1030" s="4">
        <v>750</v>
      </c>
      <c r="K1030" s="5">
        <f t="shared" si="40"/>
        <v>187.50000000000003</v>
      </c>
      <c r="L1030" s="5">
        <f t="shared" si="41"/>
        <v>65.625</v>
      </c>
      <c r="M1030" s="6">
        <v>0.35</v>
      </c>
      <c r="N1030">
        <f t="shared" si="42"/>
        <v>2021</v>
      </c>
      <c r="O1030">
        <f t="shared" si="43"/>
        <v>4</v>
      </c>
      <c r="P1030" s="49" t="str">
        <f>TEXT(DATE(Table1[[#This Row],[Year]],Table1[[#This Row],[Month]],1),"mmm")</f>
        <v>Apr</v>
      </c>
    </row>
    <row r="1031" spans="1:16" ht="15.75" customHeight="1">
      <c r="A1031" s="2" t="s">
        <v>12</v>
      </c>
      <c r="B1031" s="2">
        <v>1185732</v>
      </c>
      <c r="C1031" s="3">
        <v>44297</v>
      </c>
      <c r="D1031" s="2" t="s">
        <v>31</v>
      </c>
      <c r="E1031" s="2" t="s">
        <v>52</v>
      </c>
      <c r="F1031" s="2" t="s">
        <v>53</v>
      </c>
      <c r="G1031" s="2" t="s">
        <v>18</v>
      </c>
      <c r="H1031" s="44">
        <v>0.3</v>
      </c>
      <c r="I1031" s="44">
        <f>ROUND(Table1[[#This Row],[Price per Unit]],2)</f>
        <v>0.3</v>
      </c>
      <c r="J1031" s="4">
        <v>0</v>
      </c>
      <c r="K1031" s="5">
        <f t="shared" si="40"/>
        <v>0</v>
      </c>
      <c r="L1031" s="5">
        <f t="shared" si="41"/>
        <v>0</v>
      </c>
      <c r="M1031" s="6">
        <v>0.4</v>
      </c>
      <c r="N1031">
        <f t="shared" si="42"/>
        <v>2021</v>
      </c>
      <c r="O1031">
        <f t="shared" si="43"/>
        <v>4</v>
      </c>
      <c r="P1031" s="49" t="str">
        <f>TEXT(DATE(Table1[[#This Row],[Year]],Table1[[#This Row],[Month]],1),"mmm")</f>
        <v>Apr</v>
      </c>
    </row>
    <row r="1032" spans="1:16" ht="15.75" customHeight="1">
      <c r="A1032" s="2" t="s">
        <v>12</v>
      </c>
      <c r="B1032" s="2">
        <v>1185732</v>
      </c>
      <c r="C1032" s="3">
        <v>44297</v>
      </c>
      <c r="D1032" s="2" t="s">
        <v>31</v>
      </c>
      <c r="E1032" s="2" t="s">
        <v>52</v>
      </c>
      <c r="F1032" s="2" t="s">
        <v>53</v>
      </c>
      <c r="G1032" s="2" t="s">
        <v>19</v>
      </c>
      <c r="H1032" s="44">
        <v>0.45</v>
      </c>
      <c r="I1032" s="44">
        <f>ROUND(Table1[[#This Row],[Price per Unit]],2)</f>
        <v>0.45</v>
      </c>
      <c r="J1032" s="4">
        <v>250</v>
      </c>
      <c r="K1032" s="5">
        <f t="shared" si="40"/>
        <v>112.5</v>
      </c>
      <c r="L1032" s="5">
        <f t="shared" si="41"/>
        <v>39.375</v>
      </c>
      <c r="M1032" s="6">
        <v>0.35</v>
      </c>
      <c r="N1032">
        <f t="shared" si="42"/>
        <v>2021</v>
      </c>
      <c r="O1032">
        <f t="shared" si="43"/>
        <v>4</v>
      </c>
      <c r="P1032" s="49" t="str">
        <f>TEXT(DATE(Table1[[#This Row],[Year]],Table1[[#This Row],[Month]],1),"mmm")</f>
        <v>Apr</v>
      </c>
    </row>
    <row r="1033" spans="1:16" ht="15.75" customHeight="1">
      <c r="A1033" s="2" t="s">
        <v>12</v>
      </c>
      <c r="B1033" s="2">
        <v>1185732</v>
      </c>
      <c r="C1033" s="3">
        <v>44297</v>
      </c>
      <c r="D1033" s="2" t="s">
        <v>31</v>
      </c>
      <c r="E1033" s="2" t="s">
        <v>52</v>
      </c>
      <c r="F1033" s="2" t="s">
        <v>53</v>
      </c>
      <c r="G1033" s="2" t="s">
        <v>20</v>
      </c>
      <c r="H1033" s="44">
        <v>0.35000000000000003</v>
      </c>
      <c r="I1033" s="44">
        <f>ROUND(Table1[[#This Row],[Price per Unit]],2)</f>
        <v>0.35</v>
      </c>
      <c r="J1033" s="4">
        <v>1500</v>
      </c>
      <c r="K1033" s="5">
        <f t="shared" si="40"/>
        <v>525</v>
      </c>
      <c r="L1033" s="5">
        <f t="shared" si="41"/>
        <v>262.5</v>
      </c>
      <c r="M1033" s="6">
        <v>0.5</v>
      </c>
      <c r="N1033">
        <f t="shared" si="42"/>
        <v>2021</v>
      </c>
      <c r="O1033">
        <f t="shared" si="43"/>
        <v>4</v>
      </c>
      <c r="P1033" s="49" t="str">
        <f>TEXT(DATE(Table1[[#This Row],[Year]],Table1[[#This Row],[Month]],1),"mmm")</f>
        <v>Apr</v>
      </c>
    </row>
    <row r="1034" spans="1:16" ht="15.75" customHeight="1">
      <c r="A1034" s="2" t="s">
        <v>12</v>
      </c>
      <c r="B1034" s="2">
        <v>1185732</v>
      </c>
      <c r="C1034" s="3">
        <v>44328</v>
      </c>
      <c r="D1034" s="2" t="s">
        <v>31</v>
      </c>
      <c r="E1034" s="2" t="s">
        <v>52</v>
      </c>
      <c r="F1034" s="2" t="s">
        <v>53</v>
      </c>
      <c r="G1034" s="2" t="s">
        <v>15</v>
      </c>
      <c r="H1034" s="44">
        <v>0.45</v>
      </c>
      <c r="I1034" s="44">
        <f>ROUND(Table1[[#This Row],[Price per Unit]],2)</f>
        <v>0.45</v>
      </c>
      <c r="J1034" s="4">
        <v>4200</v>
      </c>
      <c r="K1034" s="5">
        <f t="shared" si="40"/>
        <v>1890</v>
      </c>
      <c r="L1034" s="5">
        <f t="shared" si="41"/>
        <v>756</v>
      </c>
      <c r="M1034" s="6">
        <v>0.4</v>
      </c>
      <c r="N1034">
        <f t="shared" si="42"/>
        <v>2021</v>
      </c>
      <c r="O1034">
        <f t="shared" si="43"/>
        <v>5</v>
      </c>
      <c r="P1034" s="49" t="str">
        <f>TEXT(DATE(Table1[[#This Row],[Year]],Table1[[#This Row],[Month]],1),"mmm")</f>
        <v>May</v>
      </c>
    </row>
    <row r="1035" spans="1:16" ht="15.75" customHeight="1">
      <c r="A1035" s="2" t="s">
        <v>12</v>
      </c>
      <c r="B1035" s="2">
        <v>1185732</v>
      </c>
      <c r="C1035" s="3">
        <v>44328</v>
      </c>
      <c r="D1035" s="2" t="s">
        <v>31</v>
      </c>
      <c r="E1035" s="2" t="s">
        <v>52</v>
      </c>
      <c r="F1035" s="2" t="s">
        <v>53</v>
      </c>
      <c r="G1035" s="2" t="s">
        <v>16</v>
      </c>
      <c r="H1035" s="44">
        <v>0.40000000000000008</v>
      </c>
      <c r="I1035" s="44">
        <f>ROUND(Table1[[#This Row],[Price per Unit]],2)</f>
        <v>0.4</v>
      </c>
      <c r="J1035" s="4">
        <v>1250</v>
      </c>
      <c r="K1035" s="5">
        <f t="shared" si="40"/>
        <v>500.00000000000011</v>
      </c>
      <c r="L1035" s="5">
        <f t="shared" si="41"/>
        <v>175.00000000000003</v>
      </c>
      <c r="M1035" s="6">
        <v>0.35</v>
      </c>
      <c r="N1035">
        <f t="shared" si="42"/>
        <v>2021</v>
      </c>
      <c r="O1035">
        <f t="shared" si="43"/>
        <v>5</v>
      </c>
      <c r="P1035" s="49" t="str">
        <f>TEXT(DATE(Table1[[#This Row],[Year]],Table1[[#This Row],[Month]],1),"mmm")</f>
        <v>May</v>
      </c>
    </row>
    <row r="1036" spans="1:16" ht="15.75" customHeight="1">
      <c r="A1036" s="2" t="s">
        <v>12</v>
      </c>
      <c r="B1036" s="2">
        <v>1185732</v>
      </c>
      <c r="C1036" s="3">
        <v>44328</v>
      </c>
      <c r="D1036" s="2" t="s">
        <v>31</v>
      </c>
      <c r="E1036" s="2" t="s">
        <v>52</v>
      </c>
      <c r="F1036" s="2" t="s">
        <v>53</v>
      </c>
      <c r="G1036" s="2" t="s">
        <v>17</v>
      </c>
      <c r="H1036" s="44">
        <v>0.35000000000000003</v>
      </c>
      <c r="I1036" s="44">
        <f>ROUND(Table1[[#This Row],[Price per Unit]],2)</f>
        <v>0.35</v>
      </c>
      <c r="J1036" s="4">
        <v>1000</v>
      </c>
      <c r="K1036" s="5">
        <f t="shared" si="40"/>
        <v>350.00000000000006</v>
      </c>
      <c r="L1036" s="5">
        <f t="shared" si="41"/>
        <v>122.50000000000001</v>
      </c>
      <c r="M1036" s="6">
        <v>0.35</v>
      </c>
      <c r="N1036">
        <f t="shared" si="42"/>
        <v>2021</v>
      </c>
      <c r="O1036">
        <f t="shared" si="43"/>
        <v>5</v>
      </c>
      <c r="P1036" s="49" t="str">
        <f>TEXT(DATE(Table1[[#This Row],[Year]],Table1[[#This Row],[Month]],1),"mmm")</f>
        <v>May</v>
      </c>
    </row>
    <row r="1037" spans="1:16" ht="15.75" customHeight="1">
      <c r="A1037" s="2" t="s">
        <v>12</v>
      </c>
      <c r="B1037" s="2">
        <v>1185732</v>
      </c>
      <c r="C1037" s="3">
        <v>44328</v>
      </c>
      <c r="D1037" s="2" t="s">
        <v>31</v>
      </c>
      <c r="E1037" s="2" t="s">
        <v>52</v>
      </c>
      <c r="F1037" s="2" t="s">
        <v>53</v>
      </c>
      <c r="G1037" s="2" t="s">
        <v>18</v>
      </c>
      <c r="H1037" s="44">
        <v>0.35000000000000003</v>
      </c>
      <c r="I1037" s="44">
        <f>ROUND(Table1[[#This Row],[Price per Unit]],2)</f>
        <v>0.35</v>
      </c>
      <c r="J1037" s="4">
        <v>250</v>
      </c>
      <c r="K1037" s="5">
        <f t="shared" si="40"/>
        <v>87.500000000000014</v>
      </c>
      <c r="L1037" s="5">
        <f t="shared" si="41"/>
        <v>35.000000000000007</v>
      </c>
      <c r="M1037" s="6">
        <v>0.4</v>
      </c>
      <c r="N1037">
        <f t="shared" si="42"/>
        <v>2021</v>
      </c>
      <c r="O1037">
        <f t="shared" si="43"/>
        <v>5</v>
      </c>
      <c r="P1037" s="49" t="str">
        <f>TEXT(DATE(Table1[[#This Row],[Year]],Table1[[#This Row],[Month]],1),"mmm")</f>
        <v>May</v>
      </c>
    </row>
    <row r="1038" spans="1:16" ht="15.75" customHeight="1">
      <c r="A1038" s="2" t="s">
        <v>12</v>
      </c>
      <c r="B1038" s="2">
        <v>1185732</v>
      </c>
      <c r="C1038" s="3">
        <v>44328</v>
      </c>
      <c r="D1038" s="2" t="s">
        <v>31</v>
      </c>
      <c r="E1038" s="2" t="s">
        <v>52</v>
      </c>
      <c r="F1038" s="2" t="s">
        <v>53</v>
      </c>
      <c r="G1038" s="2" t="s">
        <v>19</v>
      </c>
      <c r="H1038" s="44">
        <v>0.49999999999999994</v>
      </c>
      <c r="I1038" s="44">
        <f>ROUND(Table1[[#This Row],[Price per Unit]],2)</f>
        <v>0.5</v>
      </c>
      <c r="J1038" s="4">
        <v>500</v>
      </c>
      <c r="K1038" s="5">
        <f t="shared" si="40"/>
        <v>249.99999999999997</v>
      </c>
      <c r="L1038" s="5">
        <f t="shared" si="41"/>
        <v>87.499999999999986</v>
      </c>
      <c r="M1038" s="6">
        <v>0.35</v>
      </c>
      <c r="N1038">
        <f t="shared" si="42"/>
        <v>2021</v>
      </c>
      <c r="O1038">
        <f t="shared" si="43"/>
        <v>5</v>
      </c>
      <c r="P1038" s="49" t="str">
        <f>TEXT(DATE(Table1[[#This Row],[Year]],Table1[[#This Row],[Month]],1),"mmm")</f>
        <v>May</v>
      </c>
    </row>
    <row r="1039" spans="1:16" ht="15.75" customHeight="1">
      <c r="A1039" s="2" t="s">
        <v>12</v>
      </c>
      <c r="B1039" s="2">
        <v>1185732</v>
      </c>
      <c r="C1039" s="3">
        <v>44328</v>
      </c>
      <c r="D1039" s="2" t="s">
        <v>31</v>
      </c>
      <c r="E1039" s="2" t="s">
        <v>52</v>
      </c>
      <c r="F1039" s="2" t="s">
        <v>53</v>
      </c>
      <c r="G1039" s="2" t="s">
        <v>20</v>
      </c>
      <c r="H1039" s="44">
        <v>0.54999999999999993</v>
      </c>
      <c r="I1039" s="44">
        <f>ROUND(Table1[[#This Row],[Price per Unit]],2)</f>
        <v>0.55000000000000004</v>
      </c>
      <c r="J1039" s="4">
        <v>1500</v>
      </c>
      <c r="K1039" s="5">
        <f t="shared" si="40"/>
        <v>824.99999999999989</v>
      </c>
      <c r="L1039" s="5">
        <f t="shared" si="41"/>
        <v>412.49999999999994</v>
      </c>
      <c r="M1039" s="6">
        <v>0.5</v>
      </c>
      <c r="N1039">
        <f t="shared" si="42"/>
        <v>2021</v>
      </c>
      <c r="O1039">
        <f t="shared" si="43"/>
        <v>5</v>
      </c>
      <c r="P1039" s="49" t="str">
        <f>TEXT(DATE(Table1[[#This Row],[Year]],Table1[[#This Row],[Month]],1),"mmm")</f>
        <v>May</v>
      </c>
    </row>
    <row r="1040" spans="1:16" ht="15.75" customHeight="1">
      <c r="A1040" s="2" t="s">
        <v>12</v>
      </c>
      <c r="B1040" s="2">
        <v>1185732</v>
      </c>
      <c r="C1040" s="3">
        <v>44358</v>
      </c>
      <c r="D1040" s="2" t="s">
        <v>31</v>
      </c>
      <c r="E1040" s="2" t="s">
        <v>52</v>
      </c>
      <c r="F1040" s="2" t="s">
        <v>53</v>
      </c>
      <c r="G1040" s="2" t="s">
        <v>15</v>
      </c>
      <c r="H1040" s="44">
        <v>0.4</v>
      </c>
      <c r="I1040" s="44">
        <f>ROUND(Table1[[#This Row],[Price per Unit]],2)</f>
        <v>0.4</v>
      </c>
      <c r="J1040" s="4">
        <v>4000</v>
      </c>
      <c r="K1040" s="5">
        <f t="shared" si="40"/>
        <v>1600</v>
      </c>
      <c r="L1040" s="5">
        <f t="shared" si="41"/>
        <v>640</v>
      </c>
      <c r="M1040" s="6">
        <v>0.4</v>
      </c>
      <c r="N1040">
        <f t="shared" si="42"/>
        <v>2021</v>
      </c>
      <c r="O1040">
        <f t="shared" si="43"/>
        <v>6</v>
      </c>
      <c r="P1040" s="49" t="str">
        <f>TEXT(DATE(Table1[[#This Row],[Year]],Table1[[#This Row],[Month]],1),"mmm")</f>
        <v>Jun</v>
      </c>
    </row>
    <row r="1041" spans="1:16" ht="15.75" customHeight="1">
      <c r="A1041" s="2" t="s">
        <v>12</v>
      </c>
      <c r="B1041" s="2">
        <v>1185732</v>
      </c>
      <c r="C1041" s="3">
        <v>44358</v>
      </c>
      <c r="D1041" s="2" t="s">
        <v>31</v>
      </c>
      <c r="E1041" s="2" t="s">
        <v>52</v>
      </c>
      <c r="F1041" s="2" t="s">
        <v>53</v>
      </c>
      <c r="G1041" s="2" t="s">
        <v>16</v>
      </c>
      <c r="H1041" s="44">
        <v>0.35000000000000009</v>
      </c>
      <c r="I1041" s="44">
        <f>ROUND(Table1[[#This Row],[Price per Unit]],2)</f>
        <v>0.35</v>
      </c>
      <c r="J1041" s="4">
        <v>1500</v>
      </c>
      <c r="K1041" s="5">
        <f t="shared" si="40"/>
        <v>525.00000000000011</v>
      </c>
      <c r="L1041" s="5">
        <f t="shared" si="41"/>
        <v>183.75000000000003</v>
      </c>
      <c r="M1041" s="6">
        <v>0.35</v>
      </c>
      <c r="N1041">
        <f t="shared" si="42"/>
        <v>2021</v>
      </c>
      <c r="O1041">
        <f t="shared" si="43"/>
        <v>6</v>
      </c>
      <c r="P1041" s="49" t="str">
        <f>TEXT(DATE(Table1[[#This Row],[Year]],Table1[[#This Row],[Month]],1),"mmm")</f>
        <v>Jun</v>
      </c>
    </row>
    <row r="1042" spans="1:16" ht="15.75" customHeight="1">
      <c r="A1042" s="2" t="s">
        <v>12</v>
      </c>
      <c r="B1042" s="2">
        <v>1185732</v>
      </c>
      <c r="C1042" s="3">
        <v>44358</v>
      </c>
      <c r="D1042" s="2" t="s">
        <v>31</v>
      </c>
      <c r="E1042" s="2" t="s">
        <v>52</v>
      </c>
      <c r="F1042" s="2" t="s">
        <v>53</v>
      </c>
      <c r="G1042" s="2" t="s">
        <v>17</v>
      </c>
      <c r="H1042" s="44">
        <v>0.30000000000000004</v>
      </c>
      <c r="I1042" s="44">
        <f>ROUND(Table1[[#This Row],[Price per Unit]],2)</f>
        <v>0.3</v>
      </c>
      <c r="J1042" s="4">
        <v>1750</v>
      </c>
      <c r="K1042" s="5">
        <f t="shared" si="40"/>
        <v>525.00000000000011</v>
      </c>
      <c r="L1042" s="5">
        <f t="shared" si="41"/>
        <v>183.75000000000003</v>
      </c>
      <c r="M1042" s="6">
        <v>0.35</v>
      </c>
      <c r="N1042">
        <f t="shared" si="42"/>
        <v>2021</v>
      </c>
      <c r="O1042">
        <f t="shared" si="43"/>
        <v>6</v>
      </c>
      <c r="P1042" s="49" t="str">
        <f>TEXT(DATE(Table1[[#This Row],[Year]],Table1[[#This Row],[Month]],1),"mmm")</f>
        <v>Jun</v>
      </c>
    </row>
    <row r="1043" spans="1:16" ht="15.75" customHeight="1">
      <c r="A1043" s="2" t="s">
        <v>12</v>
      </c>
      <c r="B1043" s="2">
        <v>1185732</v>
      </c>
      <c r="C1043" s="3">
        <v>44358</v>
      </c>
      <c r="D1043" s="2" t="s">
        <v>31</v>
      </c>
      <c r="E1043" s="2" t="s">
        <v>52</v>
      </c>
      <c r="F1043" s="2" t="s">
        <v>53</v>
      </c>
      <c r="G1043" s="2" t="s">
        <v>18</v>
      </c>
      <c r="H1043" s="44">
        <v>0.30000000000000004</v>
      </c>
      <c r="I1043" s="44">
        <f>ROUND(Table1[[#This Row],[Price per Unit]],2)</f>
        <v>0.3</v>
      </c>
      <c r="J1043" s="4">
        <v>1500</v>
      </c>
      <c r="K1043" s="5">
        <f t="shared" si="40"/>
        <v>450.00000000000006</v>
      </c>
      <c r="L1043" s="5">
        <f t="shared" si="41"/>
        <v>180.00000000000003</v>
      </c>
      <c r="M1043" s="6">
        <v>0.4</v>
      </c>
      <c r="N1043">
        <f t="shared" si="42"/>
        <v>2021</v>
      </c>
      <c r="O1043">
        <f t="shared" si="43"/>
        <v>6</v>
      </c>
      <c r="P1043" s="49" t="str">
        <f>TEXT(DATE(Table1[[#This Row],[Year]],Table1[[#This Row],[Month]],1),"mmm")</f>
        <v>Jun</v>
      </c>
    </row>
    <row r="1044" spans="1:16" ht="15.75" customHeight="1">
      <c r="A1044" s="2" t="s">
        <v>12</v>
      </c>
      <c r="B1044" s="2">
        <v>1185732</v>
      </c>
      <c r="C1044" s="3">
        <v>44358</v>
      </c>
      <c r="D1044" s="2" t="s">
        <v>31</v>
      </c>
      <c r="E1044" s="2" t="s">
        <v>52</v>
      </c>
      <c r="F1044" s="2" t="s">
        <v>53</v>
      </c>
      <c r="G1044" s="2" t="s">
        <v>19</v>
      </c>
      <c r="H1044" s="44">
        <v>0.45</v>
      </c>
      <c r="I1044" s="44">
        <f>ROUND(Table1[[#This Row],[Price per Unit]],2)</f>
        <v>0.45</v>
      </c>
      <c r="J1044" s="4">
        <v>1500</v>
      </c>
      <c r="K1044" s="5">
        <f t="shared" si="40"/>
        <v>675</v>
      </c>
      <c r="L1044" s="5">
        <f t="shared" si="41"/>
        <v>236.24999999999997</v>
      </c>
      <c r="M1044" s="6">
        <v>0.35</v>
      </c>
      <c r="N1044">
        <f t="shared" si="42"/>
        <v>2021</v>
      </c>
      <c r="O1044">
        <f t="shared" si="43"/>
        <v>6</v>
      </c>
      <c r="P1044" s="49" t="str">
        <f>TEXT(DATE(Table1[[#This Row],[Year]],Table1[[#This Row],[Month]],1),"mmm")</f>
        <v>Jun</v>
      </c>
    </row>
    <row r="1045" spans="1:16" ht="15.75" customHeight="1">
      <c r="A1045" s="2" t="s">
        <v>12</v>
      </c>
      <c r="B1045" s="2">
        <v>1185732</v>
      </c>
      <c r="C1045" s="3">
        <v>44358</v>
      </c>
      <c r="D1045" s="2" t="s">
        <v>31</v>
      </c>
      <c r="E1045" s="2" t="s">
        <v>52</v>
      </c>
      <c r="F1045" s="2" t="s">
        <v>53</v>
      </c>
      <c r="G1045" s="2" t="s">
        <v>20</v>
      </c>
      <c r="H1045" s="44">
        <v>0.5</v>
      </c>
      <c r="I1045" s="44">
        <f>ROUND(Table1[[#This Row],[Price per Unit]],2)</f>
        <v>0.5</v>
      </c>
      <c r="J1045" s="4">
        <v>3250</v>
      </c>
      <c r="K1045" s="5">
        <f t="shared" si="40"/>
        <v>1625</v>
      </c>
      <c r="L1045" s="5">
        <f t="shared" si="41"/>
        <v>812.5</v>
      </c>
      <c r="M1045" s="6">
        <v>0.5</v>
      </c>
      <c r="N1045">
        <f t="shared" si="42"/>
        <v>2021</v>
      </c>
      <c r="O1045">
        <f t="shared" si="43"/>
        <v>6</v>
      </c>
      <c r="P1045" s="49" t="str">
        <f>TEXT(DATE(Table1[[#This Row],[Year]],Table1[[#This Row],[Month]],1),"mmm")</f>
        <v>Jun</v>
      </c>
    </row>
    <row r="1046" spans="1:16" ht="15.75" customHeight="1">
      <c r="A1046" s="2" t="s">
        <v>12</v>
      </c>
      <c r="B1046" s="2">
        <v>1185732</v>
      </c>
      <c r="C1046" s="3">
        <v>44387</v>
      </c>
      <c r="D1046" s="2" t="s">
        <v>31</v>
      </c>
      <c r="E1046" s="2" t="s">
        <v>52</v>
      </c>
      <c r="F1046" s="2" t="s">
        <v>53</v>
      </c>
      <c r="G1046" s="2" t="s">
        <v>15</v>
      </c>
      <c r="H1046" s="44">
        <v>0.45</v>
      </c>
      <c r="I1046" s="44">
        <f>ROUND(Table1[[#This Row],[Price per Unit]],2)</f>
        <v>0.45</v>
      </c>
      <c r="J1046" s="4">
        <v>5500</v>
      </c>
      <c r="K1046" s="5">
        <f t="shared" si="40"/>
        <v>2475</v>
      </c>
      <c r="L1046" s="5">
        <f t="shared" si="41"/>
        <v>990</v>
      </c>
      <c r="M1046" s="6">
        <v>0.4</v>
      </c>
      <c r="N1046">
        <f t="shared" si="42"/>
        <v>2021</v>
      </c>
      <c r="O1046">
        <f t="shared" si="43"/>
        <v>7</v>
      </c>
      <c r="P1046" s="49" t="str">
        <f>TEXT(DATE(Table1[[#This Row],[Year]],Table1[[#This Row],[Month]],1),"mmm")</f>
        <v>Jul</v>
      </c>
    </row>
    <row r="1047" spans="1:16" ht="15.75" customHeight="1">
      <c r="A1047" s="2" t="s">
        <v>12</v>
      </c>
      <c r="B1047" s="2">
        <v>1185732</v>
      </c>
      <c r="C1047" s="3">
        <v>44387</v>
      </c>
      <c r="D1047" s="2" t="s">
        <v>31</v>
      </c>
      <c r="E1047" s="2" t="s">
        <v>52</v>
      </c>
      <c r="F1047" s="2" t="s">
        <v>53</v>
      </c>
      <c r="G1047" s="2" t="s">
        <v>16</v>
      </c>
      <c r="H1047" s="44">
        <v>0.40000000000000008</v>
      </c>
      <c r="I1047" s="44">
        <f>ROUND(Table1[[#This Row],[Price per Unit]],2)</f>
        <v>0.4</v>
      </c>
      <c r="J1047" s="4">
        <v>3000</v>
      </c>
      <c r="K1047" s="5">
        <f t="shared" si="40"/>
        <v>1200.0000000000002</v>
      </c>
      <c r="L1047" s="5">
        <f t="shared" si="41"/>
        <v>420.00000000000006</v>
      </c>
      <c r="M1047" s="6">
        <v>0.35</v>
      </c>
      <c r="N1047">
        <f t="shared" si="42"/>
        <v>2021</v>
      </c>
      <c r="O1047">
        <f t="shared" si="43"/>
        <v>7</v>
      </c>
      <c r="P1047" s="49" t="str">
        <f>TEXT(DATE(Table1[[#This Row],[Year]],Table1[[#This Row],[Month]],1),"mmm")</f>
        <v>Jul</v>
      </c>
    </row>
    <row r="1048" spans="1:16" ht="15.75" customHeight="1">
      <c r="A1048" s="2" t="s">
        <v>12</v>
      </c>
      <c r="B1048" s="2">
        <v>1185732</v>
      </c>
      <c r="C1048" s="3">
        <v>44387</v>
      </c>
      <c r="D1048" s="2" t="s">
        <v>31</v>
      </c>
      <c r="E1048" s="2" t="s">
        <v>52</v>
      </c>
      <c r="F1048" s="2" t="s">
        <v>53</v>
      </c>
      <c r="G1048" s="2" t="s">
        <v>17</v>
      </c>
      <c r="H1048" s="44">
        <v>0.35000000000000003</v>
      </c>
      <c r="I1048" s="44">
        <f>ROUND(Table1[[#This Row],[Price per Unit]],2)</f>
        <v>0.35</v>
      </c>
      <c r="J1048" s="4">
        <v>2250</v>
      </c>
      <c r="K1048" s="5">
        <f t="shared" si="40"/>
        <v>787.50000000000011</v>
      </c>
      <c r="L1048" s="5">
        <f t="shared" si="41"/>
        <v>275.625</v>
      </c>
      <c r="M1048" s="6">
        <v>0.35</v>
      </c>
      <c r="N1048">
        <f t="shared" si="42"/>
        <v>2021</v>
      </c>
      <c r="O1048">
        <f t="shared" si="43"/>
        <v>7</v>
      </c>
      <c r="P1048" s="49" t="str">
        <f>TEXT(DATE(Table1[[#This Row],[Year]],Table1[[#This Row],[Month]],1),"mmm")</f>
        <v>Jul</v>
      </c>
    </row>
    <row r="1049" spans="1:16" ht="15.75" customHeight="1">
      <c r="A1049" s="2" t="s">
        <v>12</v>
      </c>
      <c r="B1049" s="2">
        <v>1185732</v>
      </c>
      <c r="C1049" s="3">
        <v>44387</v>
      </c>
      <c r="D1049" s="2" t="s">
        <v>31</v>
      </c>
      <c r="E1049" s="2" t="s">
        <v>52</v>
      </c>
      <c r="F1049" s="2" t="s">
        <v>53</v>
      </c>
      <c r="G1049" s="2" t="s">
        <v>18</v>
      </c>
      <c r="H1049" s="44">
        <v>0.35000000000000003</v>
      </c>
      <c r="I1049" s="44">
        <f>ROUND(Table1[[#This Row],[Price per Unit]],2)</f>
        <v>0.35</v>
      </c>
      <c r="J1049" s="4">
        <v>1750</v>
      </c>
      <c r="K1049" s="5">
        <f t="shared" si="40"/>
        <v>612.50000000000011</v>
      </c>
      <c r="L1049" s="5">
        <f t="shared" si="41"/>
        <v>245.00000000000006</v>
      </c>
      <c r="M1049" s="6">
        <v>0.4</v>
      </c>
      <c r="N1049">
        <f t="shared" si="42"/>
        <v>2021</v>
      </c>
      <c r="O1049">
        <f t="shared" si="43"/>
        <v>7</v>
      </c>
      <c r="P1049" s="49" t="str">
        <f>TEXT(DATE(Table1[[#This Row],[Year]],Table1[[#This Row],[Month]],1),"mmm")</f>
        <v>Jul</v>
      </c>
    </row>
    <row r="1050" spans="1:16" ht="15.75" customHeight="1">
      <c r="A1050" s="2" t="s">
        <v>12</v>
      </c>
      <c r="B1050" s="2">
        <v>1185732</v>
      </c>
      <c r="C1050" s="3">
        <v>44387</v>
      </c>
      <c r="D1050" s="2" t="s">
        <v>31</v>
      </c>
      <c r="E1050" s="2" t="s">
        <v>52</v>
      </c>
      <c r="F1050" s="2" t="s">
        <v>53</v>
      </c>
      <c r="G1050" s="2" t="s">
        <v>19</v>
      </c>
      <c r="H1050" s="44">
        <v>0.45</v>
      </c>
      <c r="I1050" s="44">
        <f>ROUND(Table1[[#This Row],[Price per Unit]],2)</f>
        <v>0.45</v>
      </c>
      <c r="J1050" s="4">
        <v>1750</v>
      </c>
      <c r="K1050" s="5">
        <f t="shared" si="40"/>
        <v>787.5</v>
      </c>
      <c r="L1050" s="5">
        <f t="shared" si="41"/>
        <v>275.625</v>
      </c>
      <c r="M1050" s="6">
        <v>0.35</v>
      </c>
      <c r="N1050">
        <f t="shared" si="42"/>
        <v>2021</v>
      </c>
      <c r="O1050">
        <f t="shared" si="43"/>
        <v>7</v>
      </c>
      <c r="P1050" s="49" t="str">
        <f>TEXT(DATE(Table1[[#This Row],[Year]],Table1[[#This Row],[Month]],1),"mmm")</f>
        <v>Jul</v>
      </c>
    </row>
    <row r="1051" spans="1:16" ht="15.75" customHeight="1">
      <c r="A1051" s="2" t="s">
        <v>12</v>
      </c>
      <c r="B1051" s="2">
        <v>1185732</v>
      </c>
      <c r="C1051" s="3">
        <v>44387</v>
      </c>
      <c r="D1051" s="2" t="s">
        <v>31</v>
      </c>
      <c r="E1051" s="2" t="s">
        <v>52</v>
      </c>
      <c r="F1051" s="2" t="s">
        <v>53</v>
      </c>
      <c r="G1051" s="2" t="s">
        <v>20</v>
      </c>
      <c r="H1051" s="44">
        <v>0.5</v>
      </c>
      <c r="I1051" s="44">
        <f>ROUND(Table1[[#This Row],[Price per Unit]],2)</f>
        <v>0.5</v>
      </c>
      <c r="J1051" s="4">
        <v>3500</v>
      </c>
      <c r="K1051" s="5">
        <f t="shared" si="40"/>
        <v>1750</v>
      </c>
      <c r="L1051" s="5">
        <f t="shared" si="41"/>
        <v>875</v>
      </c>
      <c r="M1051" s="6">
        <v>0.5</v>
      </c>
      <c r="N1051">
        <f t="shared" si="42"/>
        <v>2021</v>
      </c>
      <c r="O1051">
        <f t="shared" si="43"/>
        <v>7</v>
      </c>
      <c r="P1051" s="49" t="str">
        <f>TEXT(DATE(Table1[[#This Row],[Year]],Table1[[#This Row],[Month]],1),"mmm")</f>
        <v>Jul</v>
      </c>
    </row>
    <row r="1052" spans="1:16" ht="15.75" customHeight="1">
      <c r="A1052" s="2" t="s">
        <v>12</v>
      </c>
      <c r="B1052" s="2">
        <v>1185732</v>
      </c>
      <c r="C1052" s="3">
        <v>44419</v>
      </c>
      <c r="D1052" s="2" t="s">
        <v>31</v>
      </c>
      <c r="E1052" s="2" t="s">
        <v>52</v>
      </c>
      <c r="F1052" s="2" t="s">
        <v>53</v>
      </c>
      <c r="G1052" s="2" t="s">
        <v>15</v>
      </c>
      <c r="H1052" s="44">
        <v>0.45</v>
      </c>
      <c r="I1052" s="44">
        <f>ROUND(Table1[[#This Row],[Price per Unit]],2)</f>
        <v>0.45</v>
      </c>
      <c r="J1052" s="4">
        <v>5000</v>
      </c>
      <c r="K1052" s="5">
        <f t="shared" si="40"/>
        <v>2250</v>
      </c>
      <c r="L1052" s="5">
        <f t="shared" si="41"/>
        <v>900</v>
      </c>
      <c r="M1052" s="6">
        <v>0.4</v>
      </c>
      <c r="N1052">
        <f t="shared" si="42"/>
        <v>2021</v>
      </c>
      <c r="O1052">
        <f t="shared" si="43"/>
        <v>8</v>
      </c>
      <c r="P1052" s="49" t="str">
        <f>TEXT(DATE(Table1[[#This Row],[Year]],Table1[[#This Row],[Month]],1),"mmm")</f>
        <v>Aug</v>
      </c>
    </row>
    <row r="1053" spans="1:16" ht="15.75" customHeight="1">
      <c r="A1053" s="2" t="s">
        <v>12</v>
      </c>
      <c r="B1053" s="2">
        <v>1185732</v>
      </c>
      <c r="C1053" s="3">
        <v>44419</v>
      </c>
      <c r="D1053" s="2" t="s">
        <v>31</v>
      </c>
      <c r="E1053" s="2" t="s">
        <v>52</v>
      </c>
      <c r="F1053" s="2" t="s">
        <v>53</v>
      </c>
      <c r="G1053" s="2" t="s">
        <v>16</v>
      </c>
      <c r="H1053" s="44">
        <v>0.45000000000000007</v>
      </c>
      <c r="I1053" s="44">
        <f>ROUND(Table1[[#This Row],[Price per Unit]],2)</f>
        <v>0.45</v>
      </c>
      <c r="J1053" s="4">
        <v>2750</v>
      </c>
      <c r="K1053" s="5">
        <f t="shared" si="40"/>
        <v>1237.5000000000002</v>
      </c>
      <c r="L1053" s="5">
        <f t="shared" si="41"/>
        <v>433.12500000000006</v>
      </c>
      <c r="M1053" s="6">
        <v>0.35</v>
      </c>
      <c r="N1053">
        <f t="shared" si="42"/>
        <v>2021</v>
      </c>
      <c r="O1053">
        <f t="shared" si="43"/>
        <v>8</v>
      </c>
      <c r="P1053" s="49" t="str">
        <f>TEXT(DATE(Table1[[#This Row],[Year]],Table1[[#This Row],[Month]],1),"mmm")</f>
        <v>Aug</v>
      </c>
    </row>
    <row r="1054" spans="1:16" ht="15.75" customHeight="1">
      <c r="A1054" s="2" t="s">
        <v>12</v>
      </c>
      <c r="B1054" s="2">
        <v>1185732</v>
      </c>
      <c r="C1054" s="3">
        <v>44419</v>
      </c>
      <c r="D1054" s="2" t="s">
        <v>31</v>
      </c>
      <c r="E1054" s="2" t="s">
        <v>52</v>
      </c>
      <c r="F1054" s="2" t="s">
        <v>53</v>
      </c>
      <c r="G1054" s="2" t="s">
        <v>17</v>
      </c>
      <c r="H1054" s="44">
        <v>0.4</v>
      </c>
      <c r="I1054" s="44">
        <f>ROUND(Table1[[#This Row],[Price per Unit]],2)</f>
        <v>0.4</v>
      </c>
      <c r="J1054" s="4">
        <v>2000</v>
      </c>
      <c r="K1054" s="5">
        <f t="shared" si="40"/>
        <v>800</v>
      </c>
      <c r="L1054" s="5">
        <f t="shared" si="41"/>
        <v>280</v>
      </c>
      <c r="M1054" s="6">
        <v>0.35</v>
      </c>
      <c r="N1054">
        <f t="shared" si="42"/>
        <v>2021</v>
      </c>
      <c r="O1054">
        <f t="shared" si="43"/>
        <v>8</v>
      </c>
      <c r="P1054" s="49" t="str">
        <f>TEXT(DATE(Table1[[#This Row],[Year]],Table1[[#This Row],[Month]],1),"mmm")</f>
        <v>Aug</v>
      </c>
    </row>
    <row r="1055" spans="1:16" ht="15.75" customHeight="1">
      <c r="A1055" s="2" t="s">
        <v>12</v>
      </c>
      <c r="B1055" s="2">
        <v>1185732</v>
      </c>
      <c r="C1055" s="3">
        <v>44419</v>
      </c>
      <c r="D1055" s="2" t="s">
        <v>31</v>
      </c>
      <c r="E1055" s="2" t="s">
        <v>52</v>
      </c>
      <c r="F1055" s="2" t="s">
        <v>53</v>
      </c>
      <c r="G1055" s="2" t="s">
        <v>18</v>
      </c>
      <c r="H1055" s="44">
        <v>0.30000000000000004</v>
      </c>
      <c r="I1055" s="44">
        <f>ROUND(Table1[[#This Row],[Price per Unit]],2)</f>
        <v>0.3</v>
      </c>
      <c r="J1055" s="4">
        <v>1250</v>
      </c>
      <c r="K1055" s="5">
        <f t="shared" si="40"/>
        <v>375.00000000000006</v>
      </c>
      <c r="L1055" s="5">
        <f t="shared" si="41"/>
        <v>150.00000000000003</v>
      </c>
      <c r="M1055" s="6">
        <v>0.4</v>
      </c>
      <c r="N1055">
        <f t="shared" si="42"/>
        <v>2021</v>
      </c>
      <c r="O1055">
        <f t="shared" si="43"/>
        <v>8</v>
      </c>
      <c r="P1055" s="49" t="str">
        <f>TEXT(DATE(Table1[[#This Row],[Year]],Table1[[#This Row],[Month]],1),"mmm")</f>
        <v>Aug</v>
      </c>
    </row>
    <row r="1056" spans="1:16" ht="15.75" customHeight="1">
      <c r="A1056" s="2" t="s">
        <v>12</v>
      </c>
      <c r="B1056" s="2">
        <v>1185732</v>
      </c>
      <c r="C1056" s="3">
        <v>44419</v>
      </c>
      <c r="D1056" s="2" t="s">
        <v>31</v>
      </c>
      <c r="E1056" s="2" t="s">
        <v>52</v>
      </c>
      <c r="F1056" s="2" t="s">
        <v>53</v>
      </c>
      <c r="G1056" s="2" t="s">
        <v>19</v>
      </c>
      <c r="H1056" s="44">
        <v>0.4</v>
      </c>
      <c r="I1056" s="44">
        <f>ROUND(Table1[[#This Row],[Price per Unit]],2)</f>
        <v>0.4</v>
      </c>
      <c r="J1056" s="4">
        <v>1000</v>
      </c>
      <c r="K1056" s="5">
        <f t="shared" si="40"/>
        <v>400</v>
      </c>
      <c r="L1056" s="5">
        <f t="shared" si="41"/>
        <v>140</v>
      </c>
      <c r="M1056" s="6">
        <v>0.35</v>
      </c>
      <c r="N1056">
        <f t="shared" si="42"/>
        <v>2021</v>
      </c>
      <c r="O1056">
        <f t="shared" si="43"/>
        <v>8</v>
      </c>
      <c r="P1056" s="49" t="str">
        <f>TEXT(DATE(Table1[[#This Row],[Year]],Table1[[#This Row],[Month]],1),"mmm")</f>
        <v>Aug</v>
      </c>
    </row>
    <row r="1057" spans="1:16" ht="15.75" customHeight="1">
      <c r="A1057" s="2" t="s">
        <v>12</v>
      </c>
      <c r="B1057" s="2">
        <v>1185732</v>
      </c>
      <c r="C1057" s="3">
        <v>44419</v>
      </c>
      <c r="D1057" s="2" t="s">
        <v>31</v>
      </c>
      <c r="E1057" s="2" t="s">
        <v>52</v>
      </c>
      <c r="F1057" s="2" t="s">
        <v>53</v>
      </c>
      <c r="G1057" s="2" t="s">
        <v>20</v>
      </c>
      <c r="H1057" s="44">
        <v>0.45</v>
      </c>
      <c r="I1057" s="44">
        <f>ROUND(Table1[[#This Row],[Price per Unit]],2)</f>
        <v>0.45</v>
      </c>
      <c r="J1057" s="4">
        <v>2750</v>
      </c>
      <c r="K1057" s="5">
        <f t="shared" si="40"/>
        <v>1237.5</v>
      </c>
      <c r="L1057" s="5">
        <f t="shared" si="41"/>
        <v>618.75</v>
      </c>
      <c r="M1057" s="6">
        <v>0.5</v>
      </c>
      <c r="N1057">
        <f t="shared" si="42"/>
        <v>2021</v>
      </c>
      <c r="O1057">
        <f t="shared" si="43"/>
        <v>8</v>
      </c>
      <c r="P1057" s="49" t="str">
        <f>TEXT(DATE(Table1[[#This Row],[Year]],Table1[[#This Row],[Month]],1),"mmm")</f>
        <v>Aug</v>
      </c>
    </row>
    <row r="1058" spans="1:16" ht="15.75" customHeight="1">
      <c r="A1058" s="2" t="s">
        <v>12</v>
      </c>
      <c r="B1058" s="2">
        <v>1185732</v>
      </c>
      <c r="C1058" s="3">
        <v>44451</v>
      </c>
      <c r="D1058" s="2" t="s">
        <v>31</v>
      </c>
      <c r="E1058" s="2" t="s">
        <v>52</v>
      </c>
      <c r="F1058" s="2" t="s">
        <v>53</v>
      </c>
      <c r="G1058" s="2" t="s">
        <v>15</v>
      </c>
      <c r="H1058" s="44">
        <v>0.4</v>
      </c>
      <c r="I1058" s="44">
        <f>ROUND(Table1[[#This Row],[Price per Unit]],2)</f>
        <v>0.4</v>
      </c>
      <c r="J1058" s="4">
        <v>4000</v>
      </c>
      <c r="K1058" s="5">
        <f t="shared" si="40"/>
        <v>1600</v>
      </c>
      <c r="L1058" s="5">
        <f t="shared" si="41"/>
        <v>640</v>
      </c>
      <c r="M1058" s="6">
        <v>0.4</v>
      </c>
      <c r="N1058">
        <f t="shared" si="42"/>
        <v>2021</v>
      </c>
      <c r="O1058">
        <f t="shared" si="43"/>
        <v>9</v>
      </c>
      <c r="P1058" s="49" t="str">
        <f>TEXT(DATE(Table1[[#This Row],[Year]],Table1[[#This Row],[Month]],1),"mmm")</f>
        <v>Sep</v>
      </c>
    </row>
    <row r="1059" spans="1:16" ht="15.75" customHeight="1">
      <c r="A1059" s="2" t="s">
        <v>12</v>
      </c>
      <c r="B1059" s="2">
        <v>1185732</v>
      </c>
      <c r="C1059" s="3">
        <v>44451</v>
      </c>
      <c r="D1059" s="2" t="s">
        <v>31</v>
      </c>
      <c r="E1059" s="2" t="s">
        <v>52</v>
      </c>
      <c r="F1059" s="2" t="s">
        <v>53</v>
      </c>
      <c r="G1059" s="2" t="s">
        <v>16</v>
      </c>
      <c r="H1059" s="44">
        <v>0.35000000000000009</v>
      </c>
      <c r="I1059" s="44">
        <f>ROUND(Table1[[#This Row],[Price per Unit]],2)</f>
        <v>0.35</v>
      </c>
      <c r="J1059" s="4">
        <v>2000</v>
      </c>
      <c r="K1059" s="5">
        <f t="shared" si="40"/>
        <v>700.00000000000023</v>
      </c>
      <c r="L1059" s="5">
        <f t="shared" si="41"/>
        <v>245.00000000000006</v>
      </c>
      <c r="M1059" s="6">
        <v>0.35</v>
      </c>
      <c r="N1059">
        <f t="shared" si="42"/>
        <v>2021</v>
      </c>
      <c r="O1059">
        <f t="shared" si="43"/>
        <v>9</v>
      </c>
      <c r="P1059" s="49" t="str">
        <f>TEXT(DATE(Table1[[#This Row],[Year]],Table1[[#This Row],[Month]],1),"mmm")</f>
        <v>Sep</v>
      </c>
    </row>
    <row r="1060" spans="1:16" ht="15.75" customHeight="1">
      <c r="A1060" s="2" t="s">
        <v>12</v>
      </c>
      <c r="B1060" s="2">
        <v>1185732</v>
      </c>
      <c r="C1060" s="3">
        <v>44451</v>
      </c>
      <c r="D1060" s="2" t="s">
        <v>31</v>
      </c>
      <c r="E1060" s="2" t="s">
        <v>52</v>
      </c>
      <c r="F1060" s="2" t="s">
        <v>53</v>
      </c>
      <c r="G1060" s="2" t="s">
        <v>17</v>
      </c>
      <c r="H1060" s="44">
        <v>0.2</v>
      </c>
      <c r="I1060" s="44">
        <f>ROUND(Table1[[#This Row],[Price per Unit]],2)</f>
        <v>0.2</v>
      </c>
      <c r="J1060" s="4">
        <v>1000</v>
      </c>
      <c r="K1060" s="5">
        <f t="shared" si="40"/>
        <v>200</v>
      </c>
      <c r="L1060" s="5">
        <f t="shared" si="41"/>
        <v>70</v>
      </c>
      <c r="M1060" s="6">
        <v>0.35</v>
      </c>
      <c r="N1060">
        <f t="shared" si="42"/>
        <v>2021</v>
      </c>
      <c r="O1060">
        <f t="shared" si="43"/>
        <v>9</v>
      </c>
      <c r="P1060" s="49" t="str">
        <f>TEXT(DATE(Table1[[#This Row],[Year]],Table1[[#This Row],[Month]],1),"mmm")</f>
        <v>Sep</v>
      </c>
    </row>
    <row r="1061" spans="1:16" ht="15.75" customHeight="1">
      <c r="A1061" s="2" t="s">
        <v>12</v>
      </c>
      <c r="B1061" s="2">
        <v>1185732</v>
      </c>
      <c r="C1061" s="3">
        <v>44451</v>
      </c>
      <c r="D1061" s="2" t="s">
        <v>31</v>
      </c>
      <c r="E1061" s="2" t="s">
        <v>52</v>
      </c>
      <c r="F1061" s="2" t="s">
        <v>53</v>
      </c>
      <c r="G1061" s="2" t="s">
        <v>18</v>
      </c>
      <c r="H1061" s="44">
        <v>0.2</v>
      </c>
      <c r="I1061" s="44">
        <f>ROUND(Table1[[#This Row],[Price per Unit]],2)</f>
        <v>0.2</v>
      </c>
      <c r="J1061" s="4">
        <v>750</v>
      </c>
      <c r="K1061" s="5">
        <f t="shared" si="40"/>
        <v>150</v>
      </c>
      <c r="L1061" s="5">
        <f t="shared" si="41"/>
        <v>60</v>
      </c>
      <c r="M1061" s="6">
        <v>0.4</v>
      </c>
      <c r="N1061">
        <f t="shared" si="42"/>
        <v>2021</v>
      </c>
      <c r="O1061">
        <f t="shared" si="43"/>
        <v>9</v>
      </c>
      <c r="P1061" s="49" t="str">
        <f>TEXT(DATE(Table1[[#This Row],[Year]],Table1[[#This Row],[Month]],1),"mmm")</f>
        <v>Sep</v>
      </c>
    </row>
    <row r="1062" spans="1:16" ht="15.75" customHeight="1">
      <c r="A1062" s="2" t="s">
        <v>12</v>
      </c>
      <c r="B1062" s="2">
        <v>1185732</v>
      </c>
      <c r="C1062" s="3">
        <v>44451</v>
      </c>
      <c r="D1062" s="2" t="s">
        <v>31</v>
      </c>
      <c r="E1062" s="2" t="s">
        <v>52</v>
      </c>
      <c r="F1062" s="2" t="s">
        <v>53</v>
      </c>
      <c r="G1062" s="2" t="s">
        <v>19</v>
      </c>
      <c r="H1062" s="44">
        <v>0.3</v>
      </c>
      <c r="I1062" s="44">
        <f>ROUND(Table1[[#This Row],[Price per Unit]],2)</f>
        <v>0.3</v>
      </c>
      <c r="J1062" s="4">
        <v>750</v>
      </c>
      <c r="K1062" s="5">
        <f t="shared" si="40"/>
        <v>225</v>
      </c>
      <c r="L1062" s="5">
        <f t="shared" si="41"/>
        <v>78.75</v>
      </c>
      <c r="M1062" s="6">
        <v>0.35</v>
      </c>
      <c r="N1062">
        <f t="shared" si="42"/>
        <v>2021</v>
      </c>
      <c r="O1062">
        <f t="shared" si="43"/>
        <v>9</v>
      </c>
      <c r="P1062" s="49" t="str">
        <f>TEXT(DATE(Table1[[#This Row],[Year]],Table1[[#This Row],[Month]],1),"mmm")</f>
        <v>Sep</v>
      </c>
    </row>
    <row r="1063" spans="1:16" ht="15.75" customHeight="1">
      <c r="A1063" s="2" t="s">
        <v>12</v>
      </c>
      <c r="B1063" s="2">
        <v>1185732</v>
      </c>
      <c r="C1063" s="3">
        <v>44451</v>
      </c>
      <c r="D1063" s="2" t="s">
        <v>31</v>
      </c>
      <c r="E1063" s="2" t="s">
        <v>52</v>
      </c>
      <c r="F1063" s="2" t="s">
        <v>53</v>
      </c>
      <c r="G1063" s="2" t="s">
        <v>20</v>
      </c>
      <c r="H1063" s="44">
        <v>0.35000000000000003</v>
      </c>
      <c r="I1063" s="44">
        <f>ROUND(Table1[[#This Row],[Price per Unit]],2)</f>
        <v>0.35</v>
      </c>
      <c r="J1063" s="4">
        <v>1500</v>
      </c>
      <c r="K1063" s="5">
        <f t="shared" si="40"/>
        <v>525</v>
      </c>
      <c r="L1063" s="5">
        <f t="shared" si="41"/>
        <v>262.5</v>
      </c>
      <c r="M1063" s="6">
        <v>0.5</v>
      </c>
      <c r="N1063">
        <f t="shared" si="42"/>
        <v>2021</v>
      </c>
      <c r="O1063">
        <f t="shared" si="43"/>
        <v>9</v>
      </c>
      <c r="P1063" s="49" t="str">
        <f>TEXT(DATE(Table1[[#This Row],[Year]],Table1[[#This Row],[Month]],1),"mmm")</f>
        <v>Sep</v>
      </c>
    </row>
    <row r="1064" spans="1:16" ht="15.75" customHeight="1">
      <c r="A1064" s="2" t="s">
        <v>12</v>
      </c>
      <c r="B1064" s="2">
        <v>1185732</v>
      </c>
      <c r="C1064" s="3">
        <v>44480</v>
      </c>
      <c r="D1064" s="2" t="s">
        <v>31</v>
      </c>
      <c r="E1064" s="2" t="s">
        <v>52</v>
      </c>
      <c r="F1064" s="2" t="s">
        <v>53</v>
      </c>
      <c r="G1064" s="2" t="s">
        <v>15</v>
      </c>
      <c r="H1064" s="44">
        <v>0.39999999999999997</v>
      </c>
      <c r="I1064" s="44">
        <f>ROUND(Table1[[#This Row],[Price per Unit]],2)</f>
        <v>0.4</v>
      </c>
      <c r="J1064" s="4">
        <v>3250</v>
      </c>
      <c r="K1064" s="5">
        <f t="shared" si="40"/>
        <v>1300</v>
      </c>
      <c r="L1064" s="5">
        <f t="shared" si="41"/>
        <v>520</v>
      </c>
      <c r="M1064" s="6">
        <v>0.4</v>
      </c>
      <c r="N1064">
        <f t="shared" si="42"/>
        <v>2021</v>
      </c>
      <c r="O1064">
        <f t="shared" si="43"/>
        <v>10</v>
      </c>
      <c r="P1064" s="49" t="str">
        <f>TEXT(DATE(Table1[[#This Row],[Year]],Table1[[#This Row],[Month]],1),"mmm")</f>
        <v>Oct</v>
      </c>
    </row>
    <row r="1065" spans="1:16" ht="15.75" customHeight="1">
      <c r="A1065" s="2" t="s">
        <v>12</v>
      </c>
      <c r="B1065" s="2">
        <v>1185732</v>
      </c>
      <c r="C1065" s="3">
        <v>44480</v>
      </c>
      <c r="D1065" s="2" t="s">
        <v>31</v>
      </c>
      <c r="E1065" s="2" t="s">
        <v>52</v>
      </c>
      <c r="F1065" s="2" t="s">
        <v>53</v>
      </c>
      <c r="G1065" s="2" t="s">
        <v>16</v>
      </c>
      <c r="H1065" s="44">
        <v>0.3</v>
      </c>
      <c r="I1065" s="44">
        <f>ROUND(Table1[[#This Row],[Price per Unit]],2)</f>
        <v>0.3</v>
      </c>
      <c r="J1065" s="4">
        <v>1500</v>
      </c>
      <c r="K1065" s="5">
        <f t="shared" si="40"/>
        <v>450</v>
      </c>
      <c r="L1065" s="5">
        <f t="shared" si="41"/>
        <v>157.5</v>
      </c>
      <c r="M1065" s="6">
        <v>0.35</v>
      </c>
      <c r="N1065">
        <f t="shared" si="42"/>
        <v>2021</v>
      </c>
      <c r="O1065">
        <f t="shared" si="43"/>
        <v>10</v>
      </c>
      <c r="P1065" s="49" t="str">
        <f>TEXT(DATE(Table1[[#This Row],[Year]],Table1[[#This Row],[Month]],1),"mmm")</f>
        <v>Oct</v>
      </c>
    </row>
    <row r="1066" spans="1:16" ht="15.75" customHeight="1">
      <c r="A1066" s="2" t="s">
        <v>12</v>
      </c>
      <c r="B1066" s="2">
        <v>1185732</v>
      </c>
      <c r="C1066" s="3">
        <v>44480</v>
      </c>
      <c r="D1066" s="2" t="s">
        <v>31</v>
      </c>
      <c r="E1066" s="2" t="s">
        <v>52</v>
      </c>
      <c r="F1066" s="2" t="s">
        <v>53</v>
      </c>
      <c r="G1066" s="2" t="s">
        <v>17</v>
      </c>
      <c r="H1066" s="44">
        <v>0.3</v>
      </c>
      <c r="I1066" s="44">
        <f>ROUND(Table1[[#This Row],[Price per Unit]],2)</f>
        <v>0.3</v>
      </c>
      <c r="J1066" s="4">
        <v>500</v>
      </c>
      <c r="K1066" s="5">
        <f t="shared" si="40"/>
        <v>150</v>
      </c>
      <c r="L1066" s="5">
        <f t="shared" si="41"/>
        <v>52.5</v>
      </c>
      <c r="M1066" s="6">
        <v>0.35</v>
      </c>
      <c r="N1066">
        <f t="shared" si="42"/>
        <v>2021</v>
      </c>
      <c r="O1066">
        <f t="shared" si="43"/>
        <v>10</v>
      </c>
      <c r="P1066" s="49" t="str">
        <f>TEXT(DATE(Table1[[#This Row],[Year]],Table1[[#This Row],[Month]],1),"mmm")</f>
        <v>Oct</v>
      </c>
    </row>
    <row r="1067" spans="1:16" ht="15.75" customHeight="1">
      <c r="A1067" s="2" t="s">
        <v>12</v>
      </c>
      <c r="B1067" s="2">
        <v>1185732</v>
      </c>
      <c r="C1067" s="3">
        <v>44480</v>
      </c>
      <c r="D1067" s="2" t="s">
        <v>31</v>
      </c>
      <c r="E1067" s="2" t="s">
        <v>52</v>
      </c>
      <c r="F1067" s="2" t="s">
        <v>53</v>
      </c>
      <c r="G1067" s="2" t="s">
        <v>18</v>
      </c>
      <c r="H1067" s="44">
        <v>0.3</v>
      </c>
      <c r="I1067" s="44">
        <f>ROUND(Table1[[#This Row],[Price per Unit]],2)</f>
        <v>0.3</v>
      </c>
      <c r="J1067" s="4">
        <v>250</v>
      </c>
      <c r="K1067" s="5">
        <f t="shared" si="40"/>
        <v>75</v>
      </c>
      <c r="L1067" s="5">
        <f t="shared" si="41"/>
        <v>30</v>
      </c>
      <c r="M1067" s="6">
        <v>0.4</v>
      </c>
      <c r="N1067">
        <f t="shared" si="42"/>
        <v>2021</v>
      </c>
      <c r="O1067">
        <f t="shared" si="43"/>
        <v>10</v>
      </c>
      <c r="P1067" s="49" t="str">
        <f>TEXT(DATE(Table1[[#This Row],[Year]],Table1[[#This Row],[Month]],1),"mmm")</f>
        <v>Oct</v>
      </c>
    </row>
    <row r="1068" spans="1:16" ht="15.75" customHeight="1">
      <c r="A1068" s="2" t="s">
        <v>12</v>
      </c>
      <c r="B1068" s="2">
        <v>1185732</v>
      </c>
      <c r="C1068" s="3">
        <v>44480</v>
      </c>
      <c r="D1068" s="2" t="s">
        <v>31</v>
      </c>
      <c r="E1068" s="2" t="s">
        <v>52</v>
      </c>
      <c r="F1068" s="2" t="s">
        <v>53</v>
      </c>
      <c r="G1068" s="2" t="s">
        <v>19</v>
      </c>
      <c r="H1068" s="44">
        <v>0.39999999999999997</v>
      </c>
      <c r="I1068" s="44">
        <f>ROUND(Table1[[#This Row],[Price per Unit]],2)</f>
        <v>0.4</v>
      </c>
      <c r="J1068" s="4">
        <v>250</v>
      </c>
      <c r="K1068" s="5">
        <f t="shared" si="40"/>
        <v>99.999999999999986</v>
      </c>
      <c r="L1068" s="5">
        <f t="shared" si="41"/>
        <v>34.999999999999993</v>
      </c>
      <c r="M1068" s="6">
        <v>0.35</v>
      </c>
      <c r="N1068">
        <f t="shared" si="42"/>
        <v>2021</v>
      </c>
      <c r="O1068">
        <f t="shared" si="43"/>
        <v>10</v>
      </c>
      <c r="P1068" s="49" t="str">
        <f>TEXT(DATE(Table1[[#This Row],[Year]],Table1[[#This Row],[Month]],1),"mmm")</f>
        <v>Oct</v>
      </c>
    </row>
    <row r="1069" spans="1:16" ht="15.75" customHeight="1">
      <c r="A1069" s="2" t="s">
        <v>12</v>
      </c>
      <c r="B1069" s="2">
        <v>1185732</v>
      </c>
      <c r="C1069" s="3">
        <v>44480</v>
      </c>
      <c r="D1069" s="2" t="s">
        <v>31</v>
      </c>
      <c r="E1069" s="2" t="s">
        <v>52</v>
      </c>
      <c r="F1069" s="2" t="s">
        <v>53</v>
      </c>
      <c r="G1069" s="2" t="s">
        <v>20</v>
      </c>
      <c r="H1069" s="44">
        <v>0.4499999999999999</v>
      </c>
      <c r="I1069" s="44">
        <f>ROUND(Table1[[#This Row],[Price per Unit]],2)</f>
        <v>0.45</v>
      </c>
      <c r="J1069" s="4">
        <v>1500</v>
      </c>
      <c r="K1069" s="5">
        <f t="shared" si="40"/>
        <v>674.99999999999989</v>
      </c>
      <c r="L1069" s="5">
        <f t="shared" si="41"/>
        <v>337.49999999999994</v>
      </c>
      <c r="M1069" s="6">
        <v>0.5</v>
      </c>
      <c r="N1069">
        <f t="shared" si="42"/>
        <v>2021</v>
      </c>
      <c r="O1069">
        <f t="shared" si="43"/>
        <v>10</v>
      </c>
      <c r="P1069" s="49" t="str">
        <f>TEXT(DATE(Table1[[#This Row],[Year]],Table1[[#This Row],[Month]],1),"mmm")</f>
        <v>Oct</v>
      </c>
    </row>
    <row r="1070" spans="1:16" ht="15.75" customHeight="1">
      <c r="A1070" s="2" t="s">
        <v>12</v>
      </c>
      <c r="B1070" s="2">
        <v>1185732</v>
      </c>
      <c r="C1070" s="3">
        <v>44511</v>
      </c>
      <c r="D1070" s="2" t="s">
        <v>31</v>
      </c>
      <c r="E1070" s="2" t="s">
        <v>52</v>
      </c>
      <c r="F1070" s="2" t="s">
        <v>53</v>
      </c>
      <c r="G1070" s="2" t="s">
        <v>15</v>
      </c>
      <c r="H1070" s="44">
        <v>0.4</v>
      </c>
      <c r="I1070" s="44">
        <f>ROUND(Table1[[#This Row],[Price per Unit]],2)</f>
        <v>0.4</v>
      </c>
      <c r="J1070" s="4">
        <v>3000</v>
      </c>
      <c r="K1070" s="5">
        <f t="shared" si="40"/>
        <v>1200</v>
      </c>
      <c r="L1070" s="5">
        <f t="shared" si="41"/>
        <v>480</v>
      </c>
      <c r="M1070" s="6">
        <v>0.4</v>
      </c>
      <c r="N1070">
        <f t="shared" si="42"/>
        <v>2021</v>
      </c>
      <c r="O1070">
        <f t="shared" si="43"/>
        <v>11</v>
      </c>
      <c r="P1070" s="49" t="str">
        <f>TEXT(DATE(Table1[[#This Row],[Year]],Table1[[#This Row],[Month]],1),"mmm")</f>
        <v>Nov</v>
      </c>
    </row>
    <row r="1071" spans="1:16" ht="15.75" customHeight="1">
      <c r="A1071" s="2" t="s">
        <v>12</v>
      </c>
      <c r="B1071" s="2">
        <v>1185732</v>
      </c>
      <c r="C1071" s="3">
        <v>44511</v>
      </c>
      <c r="D1071" s="2" t="s">
        <v>31</v>
      </c>
      <c r="E1071" s="2" t="s">
        <v>52</v>
      </c>
      <c r="F1071" s="2" t="s">
        <v>53</v>
      </c>
      <c r="G1071" s="2" t="s">
        <v>16</v>
      </c>
      <c r="H1071" s="44">
        <v>0.30000000000000004</v>
      </c>
      <c r="I1071" s="44">
        <f>ROUND(Table1[[#This Row],[Price per Unit]],2)</f>
        <v>0.3</v>
      </c>
      <c r="J1071" s="4">
        <v>1500</v>
      </c>
      <c r="K1071" s="5">
        <f t="shared" si="40"/>
        <v>450.00000000000006</v>
      </c>
      <c r="L1071" s="5">
        <f t="shared" si="41"/>
        <v>157.5</v>
      </c>
      <c r="M1071" s="6">
        <v>0.35</v>
      </c>
      <c r="N1071">
        <f t="shared" si="42"/>
        <v>2021</v>
      </c>
      <c r="O1071">
        <f t="shared" si="43"/>
        <v>11</v>
      </c>
      <c r="P1071" s="49" t="str">
        <f>TEXT(DATE(Table1[[#This Row],[Year]],Table1[[#This Row],[Month]],1),"mmm")</f>
        <v>Nov</v>
      </c>
    </row>
    <row r="1072" spans="1:16" ht="15.75" customHeight="1">
      <c r="A1072" s="2" t="s">
        <v>12</v>
      </c>
      <c r="B1072" s="2">
        <v>1185732</v>
      </c>
      <c r="C1072" s="3">
        <v>44511</v>
      </c>
      <c r="D1072" s="2" t="s">
        <v>31</v>
      </c>
      <c r="E1072" s="2" t="s">
        <v>52</v>
      </c>
      <c r="F1072" s="2" t="s">
        <v>53</v>
      </c>
      <c r="G1072" s="2" t="s">
        <v>17</v>
      </c>
      <c r="H1072" s="44">
        <v>0.30000000000000004</v>
      </c>
      <c r="I1072" s="44">
        <f>ROUND(Table1[[#This Row],[Price per Unit]],2)</f>
        <v>0.3</v>
      </c>
      <c r="J1072" s="4">
        <v>950</v>
      </c>
      <c r="K1072" s="5">
        <f t="shared" si="40"/>
        <v>285.00000000000006</v>
      </c>
      <c r="L1072" s="5">
        <f t="shared" si="41"/>
        <v>99.750000000000014</v>
      </c>
      <c r="M1072" s="6">
        <v>0.35</v>
      </c>
      <c r="N1072">
        <f t="shared" si="42"/>
        <v>2021</v>
      </c>
      <c r="O1072">
        <f t="shared" si="43"/>
        <v>11</v>
      </c>
      <c r="P1072" s="49" t="str">
        <f>TEXT(DATE(Table1[[#This Row],[Year]],Table1[[#This Row],[Month]],1),"mmm")</f>
        <v>Nov</v>
      </c>
    </row>
    <row r="1073" spans="1:16" ht="15.75" customHeight="1">
      <c r="A1073" s="2" t="s">
        <v>12</v>
      </c>
      <c r="B1073" s="2">
        <v>1185732</v>
      </c>
      <c r="C1073" s="3">
        <v>44511</v>
      </c>
      <c r="D1073" s="2" t="s">
        <v>31</v>
      </c>
      <c r="E1073" s="2" t="s">
        <v>52</v>
      </c>
      <c r="F1073" s="2" t="s">
        <v>53</v>
      </c>
      <c r="G1073" s="2" t="s">
        <v>18</v>
      </c>
      <c r="H1073" s="44">
        <v>0.30000000000000004</v>
      </c>
      <c r="I1073" s="44">
        <f>ROUND(Table1[[#This Row],[Price per Unit]],2)</f>
        <v>0.3</v>
      </c>
      <c r="J1073" s="4">
        <v>1250</v>
      </c>
      <c r="K1073" s="5">
        <f t="shared" si="40"/>
        <v>375.00000000000006</v>
      </c>
      <c r="L1073" s="5">
        <f t="shared" si="41"/>
        <v>150.00000000000003</v>
      </c>
      <c r="M1073" s="6">
        <v>0.4</v>
      </c>
      <c r="N1073">
        <f t="shared" si="42"/>
        <v>2021</v>
      </c>
      <c r="O1073">
        <f t="shared" si="43"/>
        <v>11</v>
      </c>
      <c r="P1073" s="49" t="str">
        <f>TEXT(DATE(Table1[[#This Row],[Year]],Table1[[#This Row],[Month]],1),"mmm")</f>
        <v>Nov</v>
      </c>
    </row>
    <row r="1074" spans="1:16" ht="15.75" customHeight="1">
      <c r="A1074" s="2" t="s">
        <v>12</v>
      </c>
      <c r="B1074" s="2">
        <v>1185732</v>
      </c>
      <c r="C1074" s="3">
        <v>44511</v>
      </c>
      <c r="D1074" s="2" t="s">
        <v>31</v>
      </c>
      <c r="E1074" s="2" t="s">
        <v>52</v>
      </c>
      <c r="F1074" s="2" t="s">
        <v>53</v>
      </c>
      <c r="G1074" s="2" t="s">
        <v>19</v>
      </c>
      <c r="H1074" s="44">
        <v>0.49999999999999994</v>
      </c>
      <c r="I1074" s="44">
        <f>ROUND(Table1[[#This Row],[Price per Unit]],2)</f>
        <v>0.5</v>
      </c>
      <c r="J1074" s="4">
        <v>1000</v>
      </c>
      <c r="K1074" s="5">
        <f t="shared" si="40"/>
        <v>499.99999999999994</v>
      </c>
      <c r="L1074" s="5">
        <f t="shared" si="41"/>
        <v>174.99999999999997</v>
      </c>
      <c r="M1074" s="6">
        <v>0.35</v>
      </c>
      <c r="N1074">
        <f t="shared" si="42"/>
        <v>2021</v>
      </c>
      <c r="O1074">
        <f t="shared" si="43"/>
        <v>11</v>
      </c>
      <c r="P1074" s="49" t="str">
        <f>TEXT(DATE(Table1[[#This Row],[Year]],Table1[[#This Row],[Month]],1),"mmm")</f>
        <v>Nov</v>
      </c>
    </row>
    <row r="1075" spans="1:16" ht="15.75" customHeight="1">
      <c r="A1075" s="2" t="s">
        <v>12</v>
      </c>
      <c r="B1075" s="2">
        <v>1185732</v>
      </c>
      <c r="C1075" s="3">
        <v>44511</v>
      </c>
      <c r="D1075" s="2" t="s">
        <v>31</v>
      </c>
      <c r="E1075" s="2" t="s">
        <v>52</v>
      </c>
      <c r="F1075" s="2" t="s">
        <v>53</v>
      </c>
      <c r="G1075" s="2" t="s">
        <v>20</v>
      </c>
      <c r="H1075" s="44">
        <v>0.54999999999999982</v>
      </c>
      <c r="I1075" s="44">
        <f>ROUND(Table1[[#This Row],[Price per Unit]],2)</f>
        <v>0.55000000000000004</v>
      </c>
      <c r="J1075" s="4">
        <v>2000</v>
      </c>
      <c r="K1075" s="5">
        <f t="shared" si="40"/>
        <v>1099.9999999999995</v>
      </c>
      <c r="L1075" s="5">
        <f t="shared" si="41"/>
        <v>549.99999999999977</v>
      </c>
      <c r="M1075" s="6">
        <v>0.5</v>
      </c>
      <c r="N1075">
        <f t="shared" si="42"/>
        <v>2021</v>
      </c>
      <c r="O1075">
        <f t="shared" si="43"/>
        <v>11</v>
      </c>
      <c r="P1075" s="49" t="str">
        <f>TEXT(DATE(Table1[[#This Row],[Year]],Table1[[#This Row],[Month]],1),"mmm")</f>
        <v>Nov</v>
      </c>
    </row>
    <row r="1076" spans="1:16" ht="15.75" customHeight="1">
      <c r="A1076" s="2" t="s">
        <v>12</v>
      </c>
      <c r="B1076" s="2">
        <v>1185732</v>
      </c>
      <c r="C1076" s="3">
        <v>44540</v>
      </c>
      <c r="D1076" s="2" t="s">
        <v>31</v>
      </c>
      <c r="E1076" s="2" t="s">
        <v>52</v>
      </c>
      <c r="F1076" s="2" t="s">
        <v>53</v>
      </c>
      <c r="G1076" s="2" t="s">
        <v>15</v>
      </c>
      <c r="H1076" s="44">
        <v>0.49999999999999994</v>
      </c>
      <c r="I1076" s="44">
        <f>ROUND(Table1[[#This Row],[Price per Unit]],2)</f>
        <v>0.5</v>
      </c>
      <c r="J1076" s="4">
        <v>4500</v>
      </c>
      <c r="K1076" s="5">
        <f t="shared" si="40"/>
        <v>2249.9999999999995</v>
      </c>
      <c r="L1076" s="5">
        <f t="shared" si="41"/>
        <v>899.99999999999989</v>
      </c>
      <c r="M1076" s="6">
        <v>0.4</v>
      </c>
      <c r="N1076">
        <f t="shared" si="42"/>
        <v>2021</v>
      </c>
      <c r="O1076">
        <f t="shared" si="43"/>
        <v>12</v>
      </c>
      <c r="P1076" s="49" t="str">
        <f>TEXT(DATE(Table1[[#This Row],[Year]],Table1[[#This Row],[Month]],1),"mmm")</f>
        <v>Dec</v>
      </c>
    </row>
    <row r="1077" spans="1:16" ht="15.75" customHeight="1">
      <c r="A1077" s="2" t="s">
        <v>12</v>
      </c>
      <c r="B1077" s="2">
        <v>1185732</v>
      </c>
      <c r="C1077" s="3">
        <v>44540</v>
      </c>
      <c r="D1077" s="2" t="s">
        <v>31</v>
      </c>
      <c r="E1077" s="2" t="s">
        <v>52</v>
      </c>
      <c r="F1077" s="2" t="s">
        <v>53</v>
      </c>
      <c r="G1077" s="2" t="s">
        <v>16</v>
      </c>
      <c r="H1077" s="44">
        <v>0.4</v>
      </c>
      <c r="I1077" s="44">
        <f>ROUND(Table1[[#This Row],[Price per Unit]],2)</f>
        <v>0.4</v>
      </c>
      <c r="J1077" s="4">
        <v>2500</v>
      </c>
      <c r="K1077" s="5">
        <f t="shared" si="40"/>
        <v>1000</v>
      </c>
      <c r="L1077" s="5">
        <f t="shared" si="41"/>
        <v>350</v>
      </c>
      <c r="M1077" s="6">
        <v>0.35</v>
      </c>
      <c r="N1077">
        <f t="shared" si="42"/>
        <v>2021</v>
      </c>
      <c r="O1077">
        <f t="shared" si="43"/>
        <v>12</v>
      </c>
      <c r="P1077" s="49" t="str">
        <f>TEXT(DATE(Table1[[#This Row],[Year]],Table1[[#This Row],[Month]],1),"mmm")</f>
        <v>Dec</v>
      </c>
    </row>
    <row r="1078" spans="1:16" ht="15.75" customHeight="1">
      <c r="A1078" s="2" t="s">
        <v>12</v>
      </c>
      <c r="B1078" s="2">
        <v>1185732</v>
      </c>
      <c r="C1078" s="3">
        <v>44540</v>
      </c>
      <c r="D1078" s="2" t="s">
        <v>31</v>
      </c>
      <c r="E1078" s="2" t="s">
        <v>52</v>
      </c>
      <c r="F1078" s="2" t="s">
        <v>53</v>
      </c>
      <c r="G1078" s="2" t="s">
        <v>17</v>
      </c>
      <c r="H1078" s="44">
        <v>0.4</v>
      </c>
      <c r="I1078" s="44">
        <f>ROUND(Table1[[#This Row],[Price per Unit]],2)</f>
        <v>0.4</v>
      </c>
      <c r="J1078" s="4">
        <v>2000</v>
      </c>
      <c r="K1078" s="5">
        <f t="shared" si="40"/>
        <v>800</v>
      </c>
      <c r="L1078" s="5">
        <f t="shared" si="41"/>
        <v>280</v>
      </c>
      <c r="M1078" s="6">
        <v>0.35</v>
      </c>
      <c r="N1078">
        <f t="shared" si="42"/>
        <v>2021</v>
      </c>
      <c r="O1078">
        <f t="shared" si="43"/>
        <v>12</v>
      </c>
      <c r="P1078" s="49" t="str">
        <f>TEXT(DATE(Table1[[#This Row],[Year]],Table1[[#This Row],[Month]],1),"mmm")</f>
        <v>Dec</v>
      </c>
    </row>
    <row r="1079" spans="1:16" ht="15.75" customHeight="1">
      <c r="A1079" s="2" t="s">
        <v>12</v>
      </c>
      <c r="B1079" s="2">
        <v>1185732</v>
      </c>
      <c r="C1079" s="3">
        <v>44540</v>
      </c>
      <c r="D1079" s="2" t="s">
        <v>31</v>
      </c>
      <c r="E1079" s="2" t="s">
        <v>52</v>
      </c>
      <c r="F1079" s="2" t="s">
        <v>53</v>
      </c>
      <c r="G1079" s="2" t="s">
        <v>18</v>
      </c>
      <c r="H1079" s="44">
        <v>0.4</v>
      </c>
      <c r="I1079" s="44">
        <f>ROUND(Table1[[#This Row],[Price per Unit]],2)</f>
        <v>0.4</v>
      </c>
      <c r="J1079" s="4">
        <v>1500</v>
      </c>
      <c r="K1079" s="5">
        <f t="shared" si="40"/>
        <v>600</v>
      </c>
      <c r="L1079" s="5">
        <f t="shared" si="41"/>
        <v>240</v>
      </c>
      <c r="M1079" s="6">
        <v>0.4</v>
      </c>
      <c r="N1079">
        <f t="shared" si="42"/>
        <v>2021</v>
      </c>
      <c r="O1079">
        <f t="shared" si="43"/>
        <v>12</v>
      </c>
      <c r="P1079" s="49" t="str">
        <f>TEXT(DATE(Table1[[#This Row],[Year]],Table1[[#This Row],[Month]],1),"mmm")</f>
        <v>Dec</v>
      </c>
    </row>
    <row r="1080" spans="1:16" ht="15.75" customHeight="1">
      <c r="A1080" s="2" t="s">
        <v>12</v>
      </c>
      <c r="B1080" s="2">
        <v>1185732</v>
      </c>
      <c r="C1080" s="3">
        <v>44540</v>
      </c>
      <c r="D1080" s="2" t="s">
        <v>31</v>
      </c>
      <c r="E1080" s="2" t="s">
        <v>52</v>
      </c>
      <c r="F1080" s="2" t="s">
        <v>53</v>
      </c>
      <c r="G1080" s="2" t="s">
        <v>19</v>
      </c>
      <c r="H1080" s="44">
        <v>0.49999999999999994</v>
      </c>
      <c r="I1080" s="44">
        <f>ROUND(Table1[[#This Row],[Price per Unit]],2)</f>
        <v>0.5</v>
      </c>
      <c r="J1080" s="4">
        <v>1500</v>
      </c>
      <c r="K1080" s="5">
        <f t="shared" si="40"/>
        <v>749.99999999999989</v>
      </c>
      <c r="L1080" s="5">
        <f t="shared" si="41"/>
        <v>262.49999999999994</v>
      </c>
      <c r="M1080" s="6">
        <v>0.35</v>
      </c>
      <c r="N1080">
        <f t="shared" si="42"/>
        <v>2021</v>
      </c>
      <c r="O1080">
        <f t="shared" si="43"/>
        <v>12</v>
      </c>
      <c r="P1080" s="49" t="str">
        <f>TEXT(DATE(Table1[[#This Row],[Year]],Table1[[#This Row],[Month]],1),"mmm")</f>
        <v>Dec</v>
      </c>
    </row>
    <row r="1081" spans="1:16" ht="15.75" customHeight="1">
      <c r="A1081" s="2" t="s">
        <v>12</v>
      </c>
      <c r="B1081" s="2">
        <v>1185732</v>
      </c>
      <c r="C1081" s="3">
        <v>44540</v>
      </c>
      <c r="D1081" s="2" t="s">
        <v>31</v>
      </c>
      <c r="E1081" s="2" t="s">
        <v>52</v>
      </c>
      <c r="F1081" s="2" t="s">
        <v>53</v>
      </c>
      <c r="G1081" s="2" t="s">
        <v>20</v>
      </c>
      <c r="H1081" s="44">
        <v>0.54999999999999982</v>
      </c>
      <c r="I1081" s="44">
        <f>ROUND(Table1[[#This Row],[Price per Unit]],2)</f>
        <v>0.55000000000000004</v>
      </c>
      <c r="J1081" s="4">
        <v>2500</v>
      </c>
      <c r="K1081" s="5">
        <f t="shared" si="40"/>
        <v>1374.9999999999995</v>
      </c>
      <c r="L1081" s="5">
        <f t="shared" si="41"/>
        <v>687.49999999999977</v>
      </c>
      <c r="M1081" s="6">
        <v>0.5</v>
      </c>
      <c r="N1081">
        <f t="shared" si="42"/>
        <v>2021</v>
      </c>
      <c r="O1081">
        <f t="shared" si="43"/>
        <v>12</v>
      </c>
      <c r="P1081" s="49" t="str">
        <f>TEXT(DATE(Table1[[#This Row],[Year]],Table1[[#This Row],[Month]],1),"mmm")</f>
        <v>Dec</v>
      </c>
    </row>
    <row r="1082" spans="1:16" ht="15.75" customHeight="1">
      <c r="A1082" s="2" t="s">
        <v>21</v>
      </c>
      <c r="B1082" s="2">
        <v>1197831</v>
      </c>
      <c r="C1082" s="3">
        <v>44198</v>
      </c>
      <c r="D1082" s="2" t="s">
        <v>22</v>
      </c>
      <c r="E1082" s="2" t="s">
        <v>54</v>
      </c>
      <c r="F1082" s="2" t="s">
        <v>55</v>
      </c>
      <c r="G1082" s="2" t="s">
        <v>15</v>
      </c>
      <c r="H1082" s="44">
        <v>0.2</v>
      </c>
      <c r="I1082" s="44">
        <f>ROUND(Table1[[#This Row],[Price per Unit]],2)</f>
        <v>0.2</v>
      </c>
      <c r="J1082" s="4">
        <v>6750</v>
      </c>
      <c r="K1082" s="5">
        <f t="shared" si="40"/>
        <v>1350</v>
      </c>
      <c r="L1082" s="5">
        <f t="shared" si="41"/>
        <v>540</v>
      </c>
      <c r="M1082" s="6">
        <v>0.39999999999999997</v>
      </c>
      <c r="N1082">
        <f t="shared" si="42"/>
        <v>2021</v>
      </c>
      <c r="O1082">
        <f t="shared" si="43"/>
        <v>1</v>
      </c>
      <c r="P1082" s="49" t="str">
        <f>TEXT(DATE(Table1[[#This Row],[Year]],Table1[[#This Row],[Month]],1),"mmm")</f>
        <v>Jan</v>
      </c>
    </row>
    <row r="1083" spans="1:16" ht="15.75" customHeight="1">
      <c r="A1083" s="2" t="s">
        <v>21</v>
      </c>
      <c r="B1083" s="2">
        <v>1197831</v>
      </c>
      <c r="C1083" s="3">
        <v>44198</v>
      </c>
      <c r="D1083" s="2" t="s">
        <v>22</v>
      </c>
      <c r="E1083" s="2" t="s">
        <v>54</v>
      </c>
      <c r="F1083" s="2" t="s">
        <v>55</v>
      </c>
      <c r="G1083" s="2" t="s">
        <v>16</v>
      </c>
      <c r="H1083" s="44">
        <v>0.3</v>
      </c>
      <c r="I1083" s="44">
        <f>ROUND(Table1[[#This Row],[Price per Unit]],2)</f>
        <v>0.3</v>
      </c>
      <c r="J1083" s="4">
        <v>6750</v>
      </c>
      <c r="K1083" s="5">
        <f t="shared" si="40"/>
        <v>2025</v>
      </c>
      <c r="L1083" s="5">
        <f t="shared" si="41"/>
        <v>809.99999999999989</v>
      </c>
      <c r="M1083" s="6">
        <v>0.39999999999999997</v>
      </c>
      <c r="N1083">
        <f t="shared" si="42"/>
        <v>2021</v>
      </c>
      <c r="O1083">
        <f t="shared" si="43"/>
        <v>1</v>
      </c>
      <c r="P1083" s="49" t="str">
        <f>TEXT(DATE(Table1[[#This Row],[Year]],Table1[[#This Row],[Month]],1),"mmm")</f>
        <v>Jan</v>
      </c>
    </row>
    <row r="1084" spans="1:16" ht="15.75" customHeight="1">
      <c r="A1084" s="2" t="s">
        <v>21</v>
      </c>
      <c r="B1084" s="2">
        <v>1197831</v>
      </c>
      <c r="C1084" s="3">
        <v>44198</v>
      </c>
      <c r="D1084" s="2" t="s">
        <v>22</v>
      </c>
      <c r="E1084" s="2" t="s">
        <v>54</v>
      </c>
      <c r="F1084" s="2" t="s">
        <v>55</v>
      </c>
      <c r="G1084" s="2" t="s">
        <v>17</v>
      </c>
      <c r="H1084" s="44">
        <v>0.3</v>
      </c>
      <c r="I1084" s="44">
        <f>ROUND(Table1[[#This Row],[Price per Unit]],2)</f>
        <v>0.3</v>
      </c>
      <c r="J1084" s="4">
        <v>4750</v>
      </c>
      <c r="K1084" s="5">
        <f t="shared" si="40"/>
        <v>1425</v>
      </c>
      <c r="L1084" s="5">
        <f t="shared" si="41"/>
        <v>570</v>
      </c>
      <c r="M1084" s="6">
        <v>0.39999999999999997</v>
      </c>
      <c r="N1084">
        <f t="shared" si="42"/>
        <v>2021</v>
      </c>
      <c r="O1084">
        <f t="shared" si="43"/>
        <v>1</v>
      </c>
      <c r="P1084" s="49" t="str">
        <f>TEXT(DATE(Table1[[#This Row],[Year]],Table1[[#This Row],[Month]],1),"mmm")</f>
        <v>Jan</v>
      </c>
    </row>
    <row r="1085" spans="1:16" ht="15.75" customHeight="1">
      <c r="A1085" s="2" t="s">
        <v>21</v>
      </c>
      <c r="B1085" s="2">
        <v>1197831</v>
      </c>
      <c r="C1085" s="3">
        <v>44198</v>
      </c>
      <c r="D1085" s="2" t="s">
        <v>22</v>
      </c>
      <c r="E1085" s="2" t="s">
        <v>54</v>
      </c>
      <c r="F1085" s="2" t="s">
        <v>55</v>
      </c>
      <c r="G1085" s="2" t="s">
        <v>18</v>
      </c>
      <c r="H1085" s="44">
        <v>0.35</v>
      </c>
      <c r="I1085" s="44">
        <f>ROUND(Table1[[#This Row],[Price per Unit]],2)</f>
        <v>0.35</v>
      </c>
      <c r="J1085" s="4">
        <v>4750</v>
      </c>
      <c r="K1085" s="5">
        <f t="shared" si="40"/>
        <v>1662.5</v>
      </c>
      <c r="L1085" s="5">
        <f t="shared" si="41"/>
        <v>831.25</v>
      </c>
      <c r="M1085" s="6">
        <v>0.5</v>
      </c>
      <c r="N1085">
        <f t="shared" si="42"/>
        <v>2021</v>
      </c>
      <c r="O1085">
        <f t="shared" si="43"/>
        <v>1</v>
      </c>
      <c r="P1085" s="49" t="str">
        <f>TEXT(DATE(Table1[[#This Row],[Year]],Table1[[#This Row],[Month]],1),"mmm")</f>
        <v>Jan</v>
      </c>
    </row>
    <row r="1086" spans="1:16" ht="15.75" customHeight="1">
      <c r="A1086" s="2" t="s">
        <v>21</v>
      </c>
      <c r="B1086" s="2">
        <v>1197831</v>
      </c>
      <c r="C1086" s="3">
        <v>44198</v>
      </c>
      <c r="D1086" s="2" t="s">
        <v>22</v>
      </c>
      <c r="E1086" s="2" t="s">
        <v>54</v>
      </c>
      <c r="F1086" s="2" t="s">
        <v>55</v>
      </c>
      <c r="G1086" s="2" t="s">
        <v>19</v>
      </c>
      <c r="H1086" s="44">
        <v>0.4</v>
      </c>
      <c r="I1086" s="44">
        <f>ROUND(Table1[[#This Row],[Price per Unit]],2)</f>
        <v>0.4</v>
      </c>
      <c r="J1086" s="4">
        <v>3250</v>
      </c>
      <c r="K1086" s="5">
        <f t="shared" si="40"/>
        <v>1300</v>
      </c>
      <c r="L1086" s="5">
        <f t="shared" si="41"/>
        <v>454.99999999999994</v>
      </c>
      <c r="M1086" s="6">
        <v>0.35</v>
      </c>
      <c r="N1086">
        <f t="shared" si="42"/>
        <v>2021</v>
      </c>
      <c r="O1086">
        <f t="shared" si="43"/>
        <v>1</v>
      </c>
      <c r="P1086" s="49" t="str">
        <f>TEXT(DATE(Table1[[#This Row],[Year]],Table1[[#This Row],[Month]],1),"mmm")</f>
        <v>Jan</v>
      </c>
    </row>
    <row r="1087" spans="1:16" ht="15.75" customHeight="1">
      <c r="A1087" s="2" t="s">
        <v>21</v>
      </c>
      <c r="B1087" s="2">
        <v>1197831</v>
      </c>
      <c r="C1087" s="3">
        <v>44198</v>
      </c>
      <c r="D1087" s="2" t="s">
        <v>22</v>
      </c>
      <c r="E1087" s="2" t="s">
        <v>54</v>
      </c>
      <c r="F1087" s="2" t="s">
        <v>55</v>
      </c>
      <c r="G1087" s="2" t="s">
        <v>20</v>
      </c>
      <c r="H1087" s="44">
        <v>0.35</v>
      </c>
      <c r="I1087" s="44">
        <f>ROUND(Table1[[#This Row],[Price per Unit]],2)</f>
        <v>0.35</v>
      </c>
      <c r="J1087" s="4">
        <v>4750</v>
      </c>
      <c r="K1087" s="5">
        <f t="shared" si="40"/>
        <v>1662.5</v>
      </c>
      <c r="L1087" s="5">
        <f t="shared" si="41"/>
        <v>914.37500000000011</v>
      </c>
      <c r="M1087" s="6">
        <v>0.55000000000000004</v>
      </c>
      <c r="N1087">
        <f t="shared" si="42"/>
        <v>2021</v>
      </c>
      <c r="O1087">
        <f t="shared" si="43"/>
        <v>1</v>
      </c>
      <c r="P1087" s="49" t="str">
        <f>TEXT(DATE(Table1[[#This Row],[Year]],Table1[[#This Row],[Month]],1),"mmm")</f>
        <v>Jan</v>
      </c>
    </row>
    <row r="1088" spans="1:16" ht="15.75" customHeight="1">
      <c r="A1088" s="2" t="s">
        <v>21</v>
      </c>
      <c r="B1088" s="2">
        <v>1197831</v>
      </c>
      <c r="C1088" s="3">
        <v>44228</v>
      </c>
      <c r="D1088" s="2" t="s">
        <v>22</v>
      </c>
      <c r="E1088" s="2" t="s">
        <v>54</v>
      </c>
      <c r="F1088" s="2" t="s">
        <v>55</v>
      </c>
      <c r="G1088" s="2" t="s">
        <v>15</v>
      </c>
      <c r="H1088" s="44">
        <v>0.25</v>
      </c>
      <c r="I1088" s="44">
        <f>ROUND(Table1[[#This Row],[Price per Unit]],2)</f>
        <v>0.25</v>
      </c>
      <c r="J1088" s="4">
        <v>6250</v>
      </c>
      <c r="K1088" s="5">
        <f t="shared" si="40"/>
        <v>1562.5</v>
      </c>
      <c r="L1088" s="5">
        <f t="shared" si="41"/>
        <v>625</v>
      </c>
      <c r="M1088" s="6">
        <v>0.39999999999999997</v>
      </c>
      <c r="N1088">
        <f t="shared" si="42"/>
        <v>2021</v>
      </c>
      <c r="O1088">
        <f t="shared" si="43"/>
        <v>2</v>
      </c>
      <c r="P1088" s="49" t="str">
        <f>TEXT(DATE(Table1[[#This Row],[Year]],Table1[[#This Row],[Month]],1),"mmm")</f>
        <v>Feb</v>
      </c>
    </row>
    <row r="1089" spans="1:16" ht="15.75" customHeight="1">
      <c r="A1089" s="2" t="s">
        <v>21</v>
      </c>
      <c r="B1089" s="2">
        <v>1197831</v>
      </c>
      <c r="C1089" s="3">
        <v>44228</v>
      </c>
      <c r="D1089" s="2" t="s">
        <v>22</v>
      </c>
      <c r="E1089" s="2" t="s">
        <v>54</v>
      </c>
      <c r="F1089" s="2" t="s">
        <v>55</v>
      </c>
      <c r="G1089" s="2" t="s">
        <v>16</v>
      </c>
      <c r="H1089" s="44">
        <v>0.35</v>
      </c>
      <c r="I1089" s="44">
        <f>ROUND(Table1[[#This Row],[Price per Unit]],2)</f>
        <v>0.35</v>
      </c>
      <c r="J1089" s="4">
        <v>6000</v>
      </c>
      <c r="K1089" s="5">
        <f t="shared" si="40"/>
        <v>2100</v>
      </c>
      <c r="L1089" s="5">
        <f t="shared" si="41"/>
        <v>839.99999999999989</v>
      </c>
      <c r="M1089" s="6">
        <v>0.39999999999999997</v>
      </c>
      <c r="N1089">
        <f t="shared" si="42"/>
        <v>2021</v>
      </c>
      <c r="O1089">
        <f t="shared" si="43"/>
        <v>2</v>
      </c>
      <c r="P1089" s="49" t="str">
        <f>TEXT(DATE(Table1[[#This Row],[Year]],Table1[[#This Row],[Month]],1),"mmm")</f>
        <v>Feb</v>
      </c>
    </row>
    <row r="1090" spans="1:16" ht="15.75" customHeight="1">
      <c r="A1090" s="2" t="s">
        <v>21</v>
      </c>
      <c r="B1090" s="2">
        <v>1197831</v>
      </c>
      <c r="C1090" s="3">
        <v>44228</v>
      </c>
      <c r="D1090" s="2" t="s">
        <v>22</v>
      </c>
      <c r="E1090" s="2" t="s">
        <v>54</v>
      </c>
      <c r="F1090" s="2" t="s">
        <v>55</v>
      </c>
      <c r="G1090" s="2" t="s">
        <v>17</v>
      </c>
      <c r="H1090" s="44">
        <v>0.35</v>
      </c>
      <c r="I1090" s="44">
        <f>ROUND(Table1[[#This Row],[Price per Unit]],2)</f>
        <v>0.35</v>
      </c>
      <c r="J1090" s="4">
        <v>4250</v>
      </c>
      <c r="K1090" s="5">
        <f t="shared" si="40"/>
        <v>1487.5</v>
      </c>
      <c r="L1090" s="5">
        <f t="shared" si="41"/>
        <v>595</v>
      </c>
      <c r="M1090" s="6">
        <v>0.39999999999999997</v>
      </c>
      <c r="N1090">
        <f t="shared" si="42"/>
        <v>2021</v>
      </c>
      <c r="O1090">
        <f t="shared" si="43"/>
        <v>2</v>
      </c>
      <c r="P1090" s="49" t="str">
        <f>TEXT(DATE(Table1[[#This Row],[Year]],Table1[[#This Row],[Month]],1),"mmm")</f>
        <v>Feb</v>
      </c>
    </row>
    <row r="1091" spans="1:16" ht="15.75" customHeight="1">
      <c r="A1091" s="2" t="s">
        <v>21</v>
      </c>
      <c r="B1091" s="2">
        <v>1197831</v>
      </c>
      <c r="C1091" s="3">
        <v>44228</v>
      </c>
      <c r="D1091" s="2" t="s">
        <v>22</v>
      </c>
      <c r="E1091" s="2" t="s">
        <v>54</v>
      </c>
      <c r="F1091" s="2" t="s">
        <v>55</v>
      </c>
      <c r="G1091" s="2" t="s">
        <v>18</v>
      </c>
      <c r="H1091" s="44">
        <v>0.35</v>
      </c>
      <c r="I1091" s="44">
        <f>ROUND(Table1[[#This Row],[Price per Unit]],2)</f>
        <v>0.35</v>
      </c>
      <c r="J1091" s="4">
        <v>3750</v>
      </c>
      <c r="K1091" s="5">
        <f t="shared" si="40"/>
        <v>1312.5</v>
      </c>
      <c r="L1091" s="5">
        <f t="shared" si="41"/>
        <v>656.25</v>
      </c>
      <c r="M1091" s="6">
        <v>0.5</v>
      </c>
      <c r="N1091">
        <f t="shared" ref="N1091:N1154" si="44">YEAR(C1091)</f>
        <v>2021</v>
      </c>
      <c r="O1091">
        <f t="shared" ref="O1091:O1154" si="45">MONTH(C1091)</f>
        <v>2</v>
      </c>
      <c r="P1091" s="49" t="str">
        <f>TEXT(DATE(Table1[[#This Row],[Year]],Table1[[#This Row],[Month]],1),"mmm")</f>
        <v>Feb</v>
      </c>
    </row>
    <row r="1092" spans="1:16" ht="15.75" customHeight="1">
      <c r="A1092" s="2" t="s">
        <v>21</v>
      </c>
      <c r="B1092" s="2">
        <v>1197831</v>
      </c>
      <c r="C1092" s="3">
        <v>44228</v>
      </c>
      <c r="D1092" s="2" t="s">
        <v>22</v>
      </c>
      <c r="E1092" s="2" t="s">
        <v>54</v>
      </c>
      <c r="F1092" s="2" t="s">
        <v>55</v>
      </c>
      <c r="G1092" s="2" t="s">
        <v>19</v>
      </c>
      <c r="H1092" s="44">
        <v>0.4</v>
      </c>
      <c r="I1092" s="44">
        <f>ROUND(Table1[[#This Row],[Price per Unit]],2)</f>
        <v>0.4</v>
      </c>
      <c r="J1092" s="4">
        <v>2500</v>
      </c>
      <c r="K1092" s="5">
        <f t="shared" si="40"/>
        <v>1000</v>
      </c>
      <c r="L1092" s="5">
        <f t="shared" si="41"/>
        <v>350</v>
      </c>
      <c r="M1092" s="6">
        <v>0.35</v>
      </c>
      <c r="N1092">
        <f t="shared" si="44"/>
        <v>2021</v>
      </c>
      <c r="O1092">
        <f t="shared" si="45"/>
        <v>2</v>
      </c>
      <c r="P1092" s="49" t="str">
        <f>TEXT(DATE(Table1[[#This Row],[Year]],Table1[[#This Row],[Month]],1),"mmm")</f>
        <v>Feb</v>
      </c>
    </row>
    <row r="1093" spans="1:16" ht="15.75" customHeight="1">
      <c r="A1093" s="2" t="s">
        <v>21</v>
      </c>
      <c r="B1093" s="2">
        <v>1197831</v>
      </c>
      <c r="C1093" s="3">
        <v>44228</v>
      </c>
      <c r="D1093" s="2" t="s">
        <v>22</v>
      </c>
      <c r="E1093" s="2" t="s">
        <v>54</v>
      </c>
      <c r="F1093" s="2" t="s">
        <v>55</v>
      </c>
      <c r="G1093" s="2" t="s">
        <v>20</v>
      </c>
      <c r="H1093" s="44">
        <v>0.35</v>
      </c>
      <c r="I1093" s="44">
        <f>ROUND(Table1[[#This Row],[Price per Unit]],2)</f>
        <v>0.35</v>
      </c>
      <c r="J1093" s="4">
        <v>4500</v>
      </c>
      <c r="K1093" s="5">
        <f t="shared" si="40"/>
        <v>1575</v>
      </c>
      <c r="L1093" s="5">
        <f t="shared" si="41"/>
        <v>866.25000000000011</v>
      </c>
      <c r="M1093" s="6">
        <v>0.55000000000000004</v>
      </c>
      <c r="N1093">
        <f t="shared" si="44"/>
        <v>2021</v>
      </c>
      <c r="O1093">
        <f t="shared" si="45"/>
        <v>2</v>
      </c>
      <c r="P1093" s="49" t="str">
        <f>TEXT(DATE(Table1[[#This Row],[Year]],Table1[[#This Row],[Month]],1),"mmm")</f>
        <v>Feb</v>
      </c>
    </row>
    <row r="1094" spans="1:16" ht="15.75" customHeight="1">
      <c r="A1094" s="2" t="s">
        <v>21</v>
      </c>
      <c r="B1094" s="2">
        <v>1197831</v>
      </c>
      <c r="C1094" s="3">
        <v>44258</v>
      </c>
      <c r="D1094" s="2" t="s">
        <v>22</v>
      </c>
      <c r="E1094" s="2" t="s">
        <v>54</v>
      </c>
      <c r="F1094" s="2" t="s">
        <v>55</v>
      </c>
      <c r="G1094" s="2" t="s">
        <v>15</v>
      </c>
      <c r="H1094" s="44">
        <v>0.3</v>
      </c>
      <c r="I1094" s="44">
        <f>ROUND(Table1[[#This Row],[Price per Unit]],2)</f>
        <v>0.3</v>
      </c>
      <c r="J1094" s="4">
        <v>6250</v>
      </c>
      <c r="K1094" s="5">
        <f t="shared" si="40"/>
        <v>1875</v>
      </c>
      <c r="L1094" s="5">
        <f t="shared" si="41"/>
        <v>843.74999999999989</v>
      </c>
      <c r="M1094" s="6">
        <v>0.44999999999999996</v>
      </c>
      <c r="N1094">
        <f t="shared" si="44"/>
        <v>2021</v>
      </c>
      <c r="O1094">
        <f t="shared" si="45"/>
        <v>3</v>
      </c>
      <c r="P1094" s="49" t="str">
        <f>TEXT(DATE(Table1[[#This Row],[Year]],Table1[[#This Row],[Month]],1),"mmm")</f>
        <v>Mar</v>
      </c>
    </row>
    <row r="1095" spans="1:16" ht="15.75" customHeight="1">
      <c r="A1095" s="2" t="s">
        <v>21</v>
      </c>
      <c r="B1095" s="2">
        <v>1197831</v>
      </c>
      <c r="C1095" s="3">
        <v>44258</v>
      </c>
      <c r="D1095" s="2" t="s">
        <v>22</v>
      </c>
      <c r="E1095" s="2" t="s">
        <v>54</v>
      </c>
      <c r="F1095" s="2" t="s">
        <v>55</v>
      </c>
      <c r="G1095" s="2" t="s">
        <v>16</v>
      </c>
      <c r="H1095" s="44">
        <v>0.4</v>
      </c>
      <c r="I1095" s="44">
        <f>ROUND(Table1[[#This Row],[Price per Unit]],2)</f>
        <v>0.4</v>
      </c>
      <c r="J1095" s="4">
        <v>6250</v>
      </c>
      <c r="K1095" s="5">
        <f t="shared" si="40"/>
        <v>2500</v>
      </c>
      <c r="L1095" s="5">
        <f t="shared" si="41"/>
        <v>1125</v>
      </c>
      <c r="M1095" s="6">
        <v>0.44999999999999996</v>
      </c>
      <c r="N1095">
        <f t="shared" si="44"/>
        <v>2021</v>
      </c>
      <c r="O1095">
        <f t="shared" si="45"/>
        <v>3</v>
      </c>
      <c r="P1095" s="49" t="str">
        <f>TEXT(DATE(Table1[[#This Row],[Year]],Table1[[#This Row],[Month]],1),"mmm")</f>
        <v>Mar</v>
      </c>
    </row>
    <row r="1096" spans="1:16" ht="15.75" customHeight="1">
      <c r="A1096" s="2" t="s">
        <v>21</v>
      </c>
      <c r="B1096" s="2">
        <v>1197831</v>
      </c>
      <c r="C1096" s="3">
        <v>44258</v>
      </c>
      <c r="D1096" s="2" t="s">
        <v>22</v>
      </c>
      <c r="E1096" s="2" t="s">
        <v>54</v>
      </c>
      <c r="F1096" s="2" t="s">
        <v>55</v>
      </c>
      <c r="G1096" s="2" t="s">
        <v>17</v>
      </c>
      <c r="H1096" s="44">
        <v>0.3</v>
      </c>
      <c r="I1096" s="44">
        <f>ROUND(Table1[[#This Row],[Price per Unit]],2)</f>
        <v>0.3</v>
      </c>
      <c r="J1096" s="4">
        <v>4500</v>
      </c>
      <c r="K1096" s="5">
        <f t="shared" si="40"/>
        <v>1350</v>
      </c>
      <c r="L1096" s="5">
        <f t="shared" si="41"/>
        <v>607.49999999999989</v>
      </c>
      <c r="M1096" s="6">
        <v>0.44999999999999996</v>
      </c>
      <c r="N1096">
        <f t="shared" si="44"/>
        <v>2021</v>
      </c>
      <c r="O1096">
        <f t="shared" si="45"/>
        <v>3</v>
      </c>
      <c r="P1096" s="49" t="str">
        <f>TEXT(DATE(Table1[[#This Row],[Year]],Table1[[#This Row],[Month]],1),"mmm")</f>
        <v>Mar</v>
      </c>
    </row>
    <row r="1097" spans="1:16" ht="15.75" customHeight="1">
      <c r="A1097" s="2" t="s">
        <v>21</v>
      </c>
      <c r="B1097" s="2">
        <v>1197831</v>
      </c>
      <c r="C1097" s="3">
        <v>44258</v>
      </c>
      <c r="D1097" s="2" t="s">
        <v>22</v>
      </c>
      <c r="E1097" s="2" t="s">
        <v>54</v>
      </c>
      <c r="F1097" s="2" t="s">
        <v>55</v>
      </c>
      <c r="G1097" s="2" t="s">
        <v>18</v>
      </c>
      <c r="H1097" s="44">
        <v>0.35000000000000003</v>
      </c>
      <c r="I1097" s="44">
        <f>ROUND(Table1[[#This Row],[Price per Unit]],2)</f>
        <v>0.35</v>
      </c>
      <c r="J1097" s="4">
        <v>3500</v>
      </c>
      <c r="K1097" s="5">
        <f t="shared" si="40"/>
        <v>1225.0000000000002</v>
      </c>
      <c r="L1097" s="5">
        <f t="shared" si="41"/>
        <v>673.75000000000023</v>
      </c>
      <c r="M1097" s="6">
        <v>0.55000000000000004</v>
      </c>
      <c r="N1097">
        <f t="shared" si="44"/>
        <v>2021</v>
      </c>
      <c r="O1097">
        <f t="shared" si="45"/>
        <v>3</v>
      </c>
      <c r="P1097" s="49" t="str">
        <f>TEXT(DATE(Table1[[#This Row],[Year]],Table1[[#This Row],[Month]],1),"mmm")</f>
        <v>Mar</v>
      </c>
    </row>
    <row r="1098" spans="1:16" ht="15.75" customHeight="1">
      <c r="A1098" s="2" t="s">
        <v>21</v>
      </c>
      <c r="B1098" s="2">
        <v>1197831</v>
      </c>
      <c r="C1098" s="3">
        <v>44258</v>
      </c>
      <c r="D1098" s="2" t="s">
        <v>22</v>
      </c>
      <c r="E1098" s="2" t="s">
        <v>54</v>
      </c>
      <c r="F1098" s="2" t="s">
        <v>55</v>
      </c>
      <c r="G1098" s="2" t="s">
        <v>19</v>
      </c>
      <c r="H1098" s="44">
        <v>0.4</v>
      </c>
      <c r="I1098" s="44">
        <f>ROUND(Table1[[#This Row],[Price per Unit]],2)</f>
        <v>0.4</v>
      </c>
      <c r="J1098" s="4">
        <v>2500</v>
      </c>
      <c r="K1098" s="5">
        <f t="shared" si="40"/>
        <v>1000</v>
      </c>
      <c r="L1098" s="5">
        <f t="shared" si="41"/>
        <v>399.99999999999994</v>
      </c>
      <c r="M1098" s="6">
        <v>0.39999999999999997</v>
      </c>
      <c r="N1098">
        <f t="shared" si="44"/>
        <v>2021</v>
      </c>
      <c r="O1098">
        <f t="shared" si="45"/>
        <v>3</v>
      </c>
      <c r="P1098" s="49" t="str">
        <f>TEXT(DATE(Table1[[#This Row],[Year]],Table1[[#This Row],[Month]],1),"mmm")</f>
        <v>Mar</v>
      </c>
    </row>
    <row r="1099" spans="1:16" ht="15.75" customHeight="1">
      <c r="A1099" s="2" t="s">
        <v>21</v>
      </c>
      <c r="B1099" s="2">
        <v>1197831</v>
      </c>
      <c r="C1099" s="3">
        <v>44258</v>
      </c>
      <c r="D1099" s="2" t="s">
        <v>22</v>
      </c>
      <c r="E1099" s="2" t="s">
        <v>54</v>
      </c>
      <c r="F1099" s="2" t="s">
        <v>55</v>
      </c>
      <c r="G1099" s="2" t="s">
        <v>20</v>
      </c>
      <c r="H1099" s="44">
        <v>0.35000000000000003</v>
      </c>
      <c r="I1099" s="44">
        <f>ROUND(Table1[[#This Row],[Price per Unit]],2)</f>
        <v>0.35</v>
      </c>
      <c r="J1099" s="4">
        <v>4000</v>
      </c>
      <c r="K1099" s="5">
        <f t="shared" si="40"/>
        <v>1400.0000000000002</v>
      </c>
      <c r="L1099" s="5">
        <f t="shared" si="41"/>
        <v>840.00000000000023</v>
      </c>
      <c r="M1099" s="6">
        <v>0.60000000000000009</v>
      </c>
      <c r="N1099">
        <f t="shared" si="44"/>
        <v>2021</v>
      </c>
      <c r="O1099">
        <f t="shared" si="45"/>
        <v>3</v>
      </c>
      <c r="P1099" s="49" t="str">
        <f>TEXT(DATE(Table1[[#This Row],[Year]],Table1[[#This Row],[Month]],1),"mmm")</f>
        <v>Mar</v>
      </c>
    </row>
    <row r="1100" spans="1:16" ht="15.75" customHeight="1">
      <c r="A1100" s="2" t="s">
        <v>21</v>
      </c>
      <c r="B1100" s="2">
        <v>1197831</v>
      </c>
      <c r="C1100" s="3">
        <v>44288</v>
      </c>
      <c r="D1100" s="2" t="s">
        <v>22</v>
      </c>
      <c r="E1100" s="2" t="s">
        <v>54</v>
      </c>
      <c r="F1100" s="2" t="s">
        <v>55</v>
      </c>
      <c r="G1100" s="2" t="s">
        <v>15</v>
      </c>
      <c r="H1100" s="44">
        <v>0.19999999999999998</v>
      </c>
      <c r="I1100" s="44">
        <f>ROUND(Table1[[#This Row],[Price per Unit]],2)</f>
        <v>0.2</v>
      </c>
      <c r="J1100" s="4">
        <v>6500</v>
      </c>
      <c r="K1100" s="5">
        <f t="shared" si="40"/>
        <v>1300</v>
      </c>
      <c r="L1100" s="5">
        <f t="shared" si="41"/>
        <v>584.99999999999989</v>
      </c>
      <c r="M1100" s="6">
        <v>0.44999999999999996</v>
      </c>
      <c r="N1100">
        <f t="shared" si="44"/>
        <v>2021</v>
      </c>
      <c r="O1100">
        <f t="shared" si="45"/>
        <v>4</v>
      </c>
      <c r="P1100" s="49" t="str">
        <f>TEXT(DATE(Table1[[#This Row],[Year]],Table1[[#This Row],[Month]],1),"mmm")</f>
        <v>Apr</v>
      </c>
    </row>
    <row r="1101" spans="1:16" ht="15.75" customHeight="1">
      <c r="A1101" s="2" t="s">
        <v>21</v>
      </c>
      <c r="B1101" s="2">
        <v>1197831</v>
      </c>
      <c r="C1101" s="3">
        <v>44288</v>
      </c>
      <c r="D1101" s="2" t="s">
        <v>22</v>
      </c>
      <c r="E1101" s="2" t="s">
        <v>54</v>
      </c>
      <c r="F1101" s="2" t="s">
        <v>55</v>
      </c>
      <c r="G1101" s="2" t="s">
        <v>16</v>
      </c>
      <c r="H1101" s="44">
        <v>0.20000000000000007</v>
      </c>
      <c r="I1101" s="44">
        <f>ROUND(Table1[[#This Row],[Price per Unit]],2)</f>
        <v>0.2</v>
      </c>
      <c r="J1101" s="4">
        <v>6500</v>
      </c>
      <c r="K1101" s="5">
        <f t="shared" si="40"/>
        <v>1300.0000000000005</v>
      </c>
      <c r="L1101" s="5">
        <f t="shared" si="41"/>
        <v>585.00000000000011</v>
      </c>
      <c r="M1101" s="6">
        <v>0.44999999999999996</v>
      </c>
      <c r="N1101">
        <f t="shared" si="44"/>
        <v>2021</v>
      </c>
      <c r="O1101">
        <f t="shared" si="45"/>
        <v>4</v>
      </c>
      <c r="P1101" s="49" t="str">
        <f>TEXT(DATE(Table1[[#This Row],[Year]],Table1[[#This Row],[Month]],1),"mmm")</f>
        <v>Apr</v>
      </c>
    </row>
    <row r="1102" spans="1:16" ht="15.75" customHeight="1">
      <c r="A1102" s="2" t="s">
        <v>21</v>
      </c>
      <c r="B1102" s="2">
        <v>1197831</v>
      </c>
      <c r="C1102" s="3">
        <v>44288</v>
      </c>
      <c r="D1102" s="2" t="s">
        <v>22</v>
      </c>
      <c r="E1102" s="2" t="s">
        <v>54</v>
      </c>
      <c r="F1102" s="2" t="s">
        <v>55</v>
      </c>
      <c r="G1102" s="2" t="s">
        <v>17</v>
      </c>
      <c r="H1102" s="44">
        <v>0.14999999999999997</v>
      </c>
      <c r="I1102" s="44">
        <f>ROUND(Table1[[#This Row],[Price per Unit]],2)</f>
        <v>0.15</v>
      </c>
      <c r="J1102" s="4">
        <v>4750</v>
      </c>
      <c r="K1102" s="5">
        <f t="shared" si="40"/>
        <v>712.49999999999989</v>
      </c>
      <c r="L1102" s="5">
        <f t="shared" si="41"/>
        <v>320.62499999999994</v>
      </c>
      <c r="M1102" s="6">
        <v>0.44999999999999996</v>
      </c>
      <c r="N1102">
        <f t="shared" si="44"/>
        <v>2021</v>
      </c>
      <c r="O1102">
        <f t="shared" si="45"/>
        <v>4</v>
      </c>
      <c r="P1102" s="49" t="str">
        <f>TEXT(DATE(Table1[[#This Row],[Year]],Table1[[#This Row],[Month]],1),"mmm")</f>
        <v>Apr</v>
      </c>
    </row>
    <row r="1103" spans="1:16" ht="15.75" customHeight="1">
      <c r="A1103" s="2" t="s">
        <v>21</v>
      </c>
      <c r="B1103" s="2">
        <v>1197831</v>
      </c>
      <c r="C1103" s="3">
        <v>44288</v>
      </c>
      <c r="D1103" s="2" t="s">
        <v>22</v>
      </c>
      <c r="E1103" s="2" t="s">
        <v>54</v>
      </c>
      <c r="F1103" s="2" t="s">
        <v>55</v>
      </c>
      <c r="G1103" s="2" t="s">
        <v>18</v>
      </c>
      <c r="H1103" s="44">
        <v>0.20000000000000007</v>
      </c>
      <c r="I1103" s="44">
        <f>ROUND(Table1[[#This Row],[Price per Unit]],2)</f>
        <v>0.2</v>
      </c>
      <c r="J1103" s="4">
        <v>3750</v>
      </c>
      <c r="K1103" s="5">
        <f t="shared" si="40"/>
        <v>750.00000000000023</v>
      </c>
      <c r="L1103" s="5">
        <f t="shared" si="41"/>
        <v>412.50000000000017</v>
      </c>
      <c r="M1103" s="6">
        <v>0.55000000000000004</v>
      </c>
      <c r="N1103">
        <f t="shared" si="44"/>
        <v>2021</v>
      </c>
      <c r="O1103">
        <f t="shared" si="45"/>
        <v>4</v>
      </c>
      <c r="P1103" s="49" t="str">
        <f>TEXT(DATE(Table1[[#This Row],[Year]],Table1[[#This Row],[Month]],1),"mmm")</f>
        <v>Apr</v>
      </c>
    </row>
    <row r="1104" spans="1:16" ht="15.75" customHeight="1">
      <c r="A1104" s="2" t="s">
        <v>21</v>
      </c>
      <c r="B1104" s="2">
        <v>1197831</v>
      </c>
      <c r="C1104" s="3">
        <v>44288</v>
      </c>
      <c r="D1104" s="2" t="s">
        <v>22</v>
      </c>
      <c r="E1104" s="2" t="s">
        <v>54</v>
      </c>
      <c r="F1104" s="2" t="s">
        <v>55</v>
      </c>
      <c r="G1104" s="2" t="s">
        <v>19</v>
      </c>
      <c r="H1104" s="44">
        <v>0.25</v>
      </c>
      <c r="I1104" s="44">
        <f>ROUND(Table1[[#This Row],[Price per Unit]],2)</f>
        <v>0.25</v>
      </c>
      <c r="J1104" s="4">
        <v>2750</v>
      </c>
      <c r="K1104" s="5">
        <f t="shared" si="40"/>
        <v>687.5</v>
      </c>
      <c r="L1104" s="5">
        <f t="shared" si="41"/>
        <v>275</v>
      </c>
      <c r="M1104" s="6">
        <v>0.39999999999999997</v>
      </c>
      <c r="N1104">
        <f t="shared" si="44"/>
        <v>2021</v>
      </c>
      <c r="O1104">
        <f t="shared" si="45"/>
        <v>4</v>
      </c>
      <c r="P1104" s="49" t="str">
        <f>TEXT(DATE(Table1[[#This Row],[Year]],Table1[[#This Row],[Month]],1),"mmm")</f>
        <v>Apr</v>
      </c>
    </row>
    <row r="1105" spans="1:16" ht="15.75" customHeight="1">
      <c r="A1105" s="2" t="s">
        <v>21</v>
      </c>
      <c r="B1105" s="2">
        <v>1197831</v>
      </c>
      <c r="C1105" s="3">
        <v>44288</v>
      </c>
      <c r="D1105" s="2" t="s">
        <v>22</v>
      </c>
      <c r="E1105" s="2" t="s">
        <v>54</v>
      </c>
      <c r="F1105" s="2" t="s">
        <v>55</v>
      </c>
      <c r="G1105" s="2" t="s">
        <v>20</v>
      </c>
      <c r="H1105" s="44">
        <v>0.20000000000000007</v>
      </c>
      <c r="I1105" s="44">
        <f>ROUND(Table1[[#This Row],[Price per Unit]],2)</f>
        <v>0.2</v>
      </c>
      <c r="J1105" s="4">
        <v>5500</v>
      </c>
      <c r="K1105" s="5">
        <f t="shared" si="40"/>
        <v>1100.0000000000005</v>
      </c>
      <c r="L1105" s="5">
        <f t="shared" si="41"/>
        <v>660.00000000000034</v>
      </c>
      <c r="M1105" s="6">
        <v>0.60000000000000009</v>
      </c>
      <c r="N1105">
        <f t="shared" si="44"/>
        <v>2021</v>
      </c>
      <c r="O1105">
        <f t="shared" si="45"/>
        <v>4</v>
      </c>
      <c r="P1105" s="49" t="str">
        <f>TEXT(DATE(Table1[[#This Row],[Year]],Table1[[#This Row],[Month]],1),"mmm")</f>
        <v>Apr</v>
      </c>
    </row>
    <row r="1106" spans="1:16" ht="15.75" customHeight="1">
      <c r="A1106" s="2" t="s">
        <v>21</v>
      </c>
      <c r="B1106" s="2">
        <v>1197831</v>
      </c>
      <c r="C1106" s="3">
        <v>44318</v>
      </c>
      <c r="D1106" s="2" t="s">
        <v>22</v>
      </c>
      <c r="E1106" s="2" t="s">
        <v>54</v>
      </c>
      <c r="F1106" s="2" t="s">
        <v>55</v>
      </c>
      <c r="G1106" s="2" t="s">
        <v>15</v>
      </c>
      <c r="H1106" s="44">
        <v>9.9999999999999964E-2</v>
      </c>
      <c r="I1106" s="44">
        <f>ROUND(Table1[[#This Row],[Price per Unit]],2)</f>
        <v>0.1</v>
      </c>
      <c r="J1106" s="4">
        <v>7000</v>
      </c>
      <c r="K1106" s="5">
        <f t="shared" si="40"/>
        <v>699.99999999999977</v>
      </c>
      <c r="L1106" s="5">
        <f t="shared" si="41"/>
        <v>314.99999999999989</v>
      </c>
      <c r="M1106" s="6">
        <v>0.44999999999999996</v>
      </c>
      <c r="N1106">
        <f t="shared" si="44"/>
        <v>2021</v>
      </c>
      <c r="O1106">
        <f t="shared" si="45"/>
        <v>5</v>
      </c>
      <c r="P1106" s="49" t="str">
        <f>TEXT(DATE(Table1[[#This Row],[Year]],Table1[[#This Row],[Month]],1),"mmm")</f>
        <v>May</v>
      </c>
    </row>
    <row r="1107" spans="1:16" ht="15.75" customHeight="1">
      <c r="A1107" s="2" t="s">
        <v>21</v>
      </c>
      <c r="B1107" s="2">
        <v>1197831</v>
      </c>
      <c r="C1107" s="3">
        <v>44318</v>
      </c>
      <c r="D1107" s="2" t="s">
        <v>22</v>
      </c>
      <c r="E1107" s="2" t="s">
        <v>54</v>
      </c>
      <c r="F1107" s="2" t="s">
        <v>55</v>
      </c>
      <c r="G1107" s="2" t="s">
        <v>16</v>
      </c>
      <c r="H1107" s="44">
        <v>0.20000000000000007</v>
      </c>
      <c r="I1107" s="44">
        <f>ROUND(Table1[[#This Row],[Price per Unit]],2)</f>
        <v>0.2</v>
      </c>
      <c r="J1107" s="4">
        <v>7250</v>
      </c>
      <c r="K1107" s="5">
        <f t="shared" si="40"/>
        <v>1450.0000000000005</v>
      </c>
      <c r="L1107" s="5">
        <f t="shared" si="41"/>
        <v>652.50000000000011</v>
      </c>
      <c r="M1107" s="6">
        <v>0.44999999999999996</v>
      </c>
      <c r="N1107">
        <f t="shared" si="44"/>
        <v>2021</v>
      </c>
      <c r="O1107">
        <f t="shared" si="45"/>
        <v>5</v>
      </c>
      <c r="P1107" s="49" t="str">
        <f>TEXT(DATE(Table1[[#This Row],[Year]],Table1[[#This Row],[Month]],1),"mmm")</f>
        <v>May</v>
      </c>
    </row>
    <row r="1108" spans="1:16" ht="15.75" customHeight="1">
      <c r="A1108" s="2" t="s">
        <v>21</v>
      </c>
      <c r="B1108" s="2">
        <v>1197831</v>
      </c>
      <c r="C1108" s="3">
        <v>44318</v>
      </c>
      <c r="D1108" s="2" t="s">
        <v>22</v>
      </c>
      <c r="E1108" s="2" t="s">
        <v>54</v>
      </c>
      <c r="F1108" s="2" t="s">
        <v>55</v>
      </c>
      <c r="G1108" s="2" t="s">
        <v>17</v>
      </c>
      <c r="H1108" s="44">
        <v>0.14999999999999997</v>
      </c>
      <c r="I1108" s="44">
        <f>ROUND(Table1[[#This Row],[Price per Unit]],2)</f>
        <v>0.15</v>
      </c>
      <c r="J1108" s="4">
        <v>5750</v>
      </c>
      <c r="K1108" s="5">
        <f t="shared" si="40"/>
        <v>862.49999999999977</v>
      </c>
      <c r="L1108" s="5">
        <f t="shared" si="41"/>
        <v>388.12499999999989</v>
      </c>
      <c r="M1108" s="6">
        <v>0.44999999999999996</v>
      </c>
      <c r="N1108">
        <f t="shared" si="44"/>
        <v>2021</v>
      </c>
      <c r="O1108">
        <f t="shared" si="45"/>
        <v>5</v>
      </c>
      <c r="P1108" s="49" t="str">
        <f>TEXT(DATE(Table1[[#This Row],[Year]],Table1[[#This Row],[Month]],1),"mmm")</f>
        <v>May</v>
      </c>
    </row>
    <row r="1109" spans="1:16" ht="15.75" customHeight="1">
      <c r="A1109" s="2" t="s">
        <v>21</v>
      </c>
      <c r="B1109" s="2">
        <v>1197831</v>
      </c>
      <c r="C1109" s="3">
        <v>44318</v>
      </c>
      <c r="D1109" s="2" t="s">
        <v>22</v>
      </c>
      <c r="E1109" s="2" t="s">
        <v>54</v>
      </c>
      <c r="F1109" s="2" t="s">
        <v>55</v>
      </c>
      <c r="G1109" s="2" t="s">
        <v>18</v>
      </c>
      <c r="H1109" s="44">
        <v>0.35000000000000003</v>
      </c>
      <c r="I1109" s="44">
        <f>ROUND(Table1[[#This Row],[Price per Unit]],2)</f>
        <v>0.35</v>
      </c>
      <c r="J1109" s="4">
        <v>5000</v>
      </c>
      <c r="K1109" s="5">
        <f t="shared" si="40"/>
        <v>1750.0000000000002</v>
      </c>
      <c r="L1109" s="5">
        <f t="shared" si="41"/>
        <v>962.50000000000023</v>
      </c>
      <c r="M1109" s="6">
        <v>0.55000000000000004</v>
      </c>
      <c r="N1109">
        <f t="shared" si="44"/>
        <v>2021</v>
      </c>
      <c r="O1109">
        <f t="shared" si="45"/>
        <v>5</v>
      </c>
      <c r="P1109" s="49" t="str">
        <f>TEXT(DATE(Table1[[#This Row],[Year]],Table1[[#This Row],[Month]],1),"mmm")</f>
        <v>May</v>
      </c>
    </row>
    <row r="1110" spans="1:16" ht="15.75" customHeight="1">
      <c r="A1110" s="2" t="s">
        <v>21</v>
      </c>
      <c r="B1110" s="2">
        <v>1197831</v>
      </c>
      <c r="C1110" s="3">
        <v>44318</v>
      </c>
      <c r="D1110" s="2" t="s">
        <v>22</v>
      </c>
      <c r="E1110" s="2" t="s">
        <v>54</v>
      </c>
      <c r="F1110" s="2" t="s">
        <v>55</v>
      </c>
      <c r="G1110" s="2" t="s">
        <v>19</v>
      </c>
      <c r="H1110" s="44">
        <v>0.5</v>
      </c>
      <c r="I1110" s="44">
        <f>ROUND(Table1[[#This Row],[Price per Unit]],2)</f>
        <v>0.5</v>
      </c>
      <c r="J1110" s="4">
        <v>4000</v>
      </c>
      <c r="K1110" s="5">
        <f t="shared" si="40"/>
        <v>2000</v>
      </c>
      <c r="L1110" s="5">
        <f t="shared" si="41"/>
        <v>799.99999999999989</v>
      </c>
      <c r="M1110" s="6">
        <v>0.39999999999999997</v>
      </c>
      <c r="N1110">
        <f t="shared" si="44"/>
        <v>2021</v>
      </c>
      <c r="O1110">
        <f t="shared" si="45"/>
        <v>5</v>
      </c>
      <c r="P1110" s="49" t="str">
        <f>TEXT(DATE(Table1[[#This Row],[Year]],Table1[[#This Row],[Month]],1),"mmm")</f>
        <v>May</v>
      </c>
    </row>
    <row r="1111" spans="1:16" ht="15.75" customHeight="1">
      <c r="A1111" s="2" t="s">
        <v>21</v>
      </c>
      <c r="B1111" s="2">
        <v>1197831</v>
      </c>
      <c r="C1111" s="3">
        <v>44318</v>
      </c>
      <c r="D1111" s="2" t="s">
        <v>22</v>
      </c>
      <c r="E1111" s="2" t="s">
        <v>54</v>
      </c>
      <c r="F1111" s="2" t="s">
        <v>55</v>
      </c>
      <c r="G1111" s="2" t="s">
        <v>20</v>
      </c>
      <c r="H1111" s="44">
        <v>0.45</v>
      </c>
      <c r="I1111" s="44">
        <f>ROUND(Table1[[#This Row],[Price per Unit]],2)</f>
        <v>0.45</v>
      </c>
      <c r="J1111" s="4">
        <v>7500</v>
      </c>
      <c r="K1111" s="5">
        <f t="shared" si="40"/>
        <v>3375</v>
      </c>
      <c r="L1111" s="5">
        <f t="shared" si="41"/>
        <v>2025.0000000000002</v>
      </c>
      <c r="M1111" s="6">
        <v>0.60000000000000009</v>
      </c>
      <c r="N1111">
        <f t="shared" si="44"/>
        <v>2021</v>
      </c>
      <c r="O1111">
        <f t="shared" si="45"/>
        <v>5</v>
      </c>
      <c r="P1111" s="49" t="str">
        <f>TEXT(DATE(Table1[[#This Row],[Year]],Table1[[#This Row],[Month]],1),"mmm")</f>
        <v>May</v>
      </c>
    </row>
    <row r="1112" spans="1:16" ht="15.75" customHeight="1">
      <c r="A1112" s="2" t="s">
        <v>21</v>
      </c>
      <c r="B1112" s="2">
        <v>1197831</v>
      </c>
      <c r="C1112" s="3">
        <v>44348</v>
      </c>
      <c r="D1112" s="2" t="s">
        <v>22</v>
      </c>
      <c r="E1112" s="2" t="s">
        <v>54</v>
      </c>
      <c r="F1112" s="2" t="s">
        <v>55</v>
      </c>
      <c r="G1112" s="2" t="s">
        <v>15</v>
      </c>
      <c r="H1112" s="44">
        <v>0.45</v>
      </c>
      <c r="I1112" s="44">
        <f>ROUND(Table1[[#This Row],[Price per Unit]],2)</f>
        <v>0.45</v>
      </c>
      <c r="J1112" s="4">
        <v>7500</v>
      </c>
      <c r="K1112" s="5">
        <f t="shared" si="40"/>
        <v>3375</v>
      </c>
      <c r="L1112" s="5">
        <f t="shared" si="41"/>
        <v>1518.7499999999998</v>
      </c>
      <c r="M1112" s="6">
        <v>0.44999999999999996</v>
      </c>
      <c r="N1112">
        <f t="shared" si="44"/>
        <v>2021</v>
      </c>
      <c r="O1112">
        <f t="shared" si="45"/>
        <v>6</v>
      </c>
      <c r="P1112" s="49" t="str">
        <f>TEXT(DATE(Table1[[#This Row],[Year]],Table1[[#This Row],[Month]],1),"mmm")</f>
        <v>Jun</v>
      </c>
    </row>
    <row r="1113" spans="1:16" ht="15.75" customHeight="1">
      <c r="A1113" s="2" t="s">
        <v>21</v>
      </c>
      <c r="B1113" s="2">
        <v>1197831</v>
      </c>
      <c r="C1113" s="3">
        <v>44348</v>
      </c>
      <c r="D1113" s="2" t="s">
        <v>22</v>
      </c>
      <c r="E1113" s="2" t="s">
        <v>54</v>
      </c>
      <c r="F1113" s="2" t="s">
        <v>55</v>
      </c>
      <c r="G1113" s="2" t="s">
        <v>16</v>
      </c>
      <c r="H1113" s="44">
        <v>0.5</v>
      </c>
      <c r="I1113" s="44">
        <f>ROUND(Table1[[#This Row],[Price per Unit]],2)</f>
        <v>0.5</v>
      </c>
      <c r="J1113" s="4">
        <v>7500</v>
      </c>
      <c r="K1113" s="5">
        <f t="shared" si="40"/>
        <v>3750</v>
      </c>
      <c r="L1113" s="5">
        <f t="shared" si="41"/>
        <v>1687.4999999999998</v>
      </c>
      <c r="M1113" s="6">
        <v>0.44999999999999996</v>
      </c>
      <c r="N1113">
        <f t="shared" si="44"/>
        <v>2021</v>
      </c>
      <c r="O1113">
        <f t="shared" si="45"/>
        <v>6</v>
      </c>
      <c r="P1113" s="49" t="str">
        <f>TEXT(DATE(Table1[[#This Row],[Year]],Table1[[#This Row],[Month]],1),"mmm")</f>
        <v>Jun</v>
      </c>
    </row>
    <row r="1114" spans="1:16" ht="15.75" customHeight="1">
      <c r="A1114" s="2" t="s">
        <v>21</v>
      </c>
      <c r="B1114" s="2">
        <v>1197831</v>
      </c>
      <c r="C1114" s="3">
        <v>44348</v>
      </c>
      <c r="D1114" s="2" t="s">
        <v>22</v>
      </c>
      <c r="E1114" s="2" t="s">
        <v>54</v>
      </c>
      <c r="F1114" s="2" t="s">
        <v>55</v>
      </c>
      <c r="G1114" s="2" t="s">
        <v>17</v>
      </c>
      <c r="H1114" s="44">
        <v>0.45</v>
      </c>
      <c r="I1114" s="44">
        <f>ROUND(Table1[[#This Row],[Price per Unit]],2)</f>
        <v>0.45</v>
      </c>
      <c r="J1114" s="4">
        <v>6500</v>
      </c>
      <c r="K1114" s="5">
        <f t="shared" si="40"/>
        <v>2925</v>
      </c>
      <c r="L1114" s="5">
        <f t="shared" si="41"/>
        <v>1316.2499999999998</v>
      </c>
      <c r="M1114" s="6">
        <v>0.44999999999999996</v>
      </c>
      <c r="N1114">
        <f t="shared" si="44"/>
        <v>2021</v>
      </c>
      <c r="O1114">
        <f t="shared" si="45"/>
        <v>6</v>
      </c>
      <c r="P1114" s="49" t="str">
        <f>TEXT(DATE(Table1[[#This Row],[Year]],Table1[[#This Row],[Month]],1),"mmm")</f>
        <v>Jun</v>
      </c>
    </row>
    <row r="1115" spans="1:16" ht="15.75" customHeight="1">
      <c r="A1115" s="2" t="s">
        <v>21</v>
      </c>
      <c r="B1115" s="2">
        <v>1197831</v>
      </c>
      <c r="C1115" s="3">
        <v>44348</v>
      </c>
      <c r="D1115" s="2" t="s">
        <v>22</v>
      </c>
      <c r="E1115" s="2" t="s">
        <v>54</v>
      </c>
      <c r="F1115" s="2" t="s">
        <v>55</v>
      </c>
      <c r="G1115" s="2" t="s">
        <v>18</v>
      </c>
      <c r="H1115" s="44">
        <v>0.45</v>
      </c>
      <c r="I1115" s="44">
        <f>ROUND(Table1[[#This Row],[Price per Unit]],2)</f>
        <v>0.45</v>
      </c>
      <c r="J1115" s="4">
        <v>6000</v>
      </c>
      <c r="K1115" s="5">
        <f t="shared" si="40"/>
        <v>2700</v>
      </c>
      <c r="L1115" s="5">
        <f t="shared" si="41"/>
        <v>1485.0000000000002</v>
      </c>
      <c r="M1115" s="6">
        <v>0.55000000000000004</v>
      </c>
      <c r="N1115">
        <f t="shared" si="44"/>
        <v>2021</v>
      </c>
      <c r="O1115">
        <f t="shared" si="45"/>
        <v>6</v>
      </c>
      <c r="P1115" s="49" t="str">
        <f>TEXT(DATE(Table1[[#This Row],[Year]],Table1[[#This Row],[Month]],1),"mmm")</f>
        <v>Jun</v>
      </c>
    </row>
    <row r="1116" spans="1:16" ht="15.75" customHeight="1">
      <c r="A1116" s="2" t="s">
        <v>21</v>
      </c>
      <c r="B1116" s="2">
        <v>1197831</v>
      </c>
      <c r="C1116" s="3">
        <v>44348</v>
      </c>
      <c r="D1116" s="2" t="s">
        <v>22</v>
      </c>
      <c r="E1116" s="2" t="s">
        <v>54</v>
      </c>
      <c r="F1116" s="2" t="s">
        <v>55</v>
      </c>
      <c r="G1116" s="2" t="s">
        <v>19</v>
      </c>
      <c r="H1116" s="44">
        <v>0.5</v>
      </c>
      <c r="I1116" s="44">
        <f>ROUND(Table1[[#This Row],[Price per Unit]],2)</f>
        <v>0.5</v>
      </c>
      <c r="J1116" s="4">
        <v>5000</v>
      </c>
      <c r="K1116" s="5">
        <f t="shared" si="40"/>
        <v>2500</v>
      </c>
      <c r="L1116" s="5">
        <f t="shared" si="41"/>
        <v>999.99999999999989</v>
      </c>
      <c r="M1116" s="6">
        <v>0.39999999999999997</v>
      </c>
      <c r="N1116">
        <f t="shared" si="44"/>
        <v>2021</v>
      </c>
      <c r="O1116">
        <f t="shared" si="45"/>
        <v>6</v>
      </c>
      <c r="P1116" s="49" t="str">
        <f>TEXT(DATE(Table1[[#This Row],[Year]],Table1[[#This Row],[Month]],1),"mmm")</f>
        <v>Jun</v>
      </c>
    </row>
    <row r="1117" spans="1:16" ht="15.75" customHeight="1">
      <c r="A1117" s="2" t="s">
        <v>21</v>
      </c>
      <c r="B1117" s="2">
        <v>1197831</v>
      </c>
      <c r="C1117" s="3">
        <v>44348</v>
      </c>
      <c r="D1117" s="2" t="s">
        <v>22</v>
      </c>
      <c r="E1117" s="2" t="s">
        <v>54</v>
      </c>
      <c r="F1117" s="2" t="s">
        <v>55</v>
      </c>
      <c r="G1117" s="2" t="s">
        <v>20</v>
      </c>
      <c r="H1117" s="44">
        <v>0.55000000000000004</v>
      </c>
      <c r="I1117" s="44">
        <f>ROUND(Table1[[#This Row],[Price per Unit]],2)</f>
        <v>0.55000000000000004</v>
      </c>
      <c r="J1117" s="4">
        <v>8750</v>
      </c>
      <c r="K1117" s="5">
        <f t="shared" si="40"/>
        <v>4812.5</v>
      </c>
      <c r="L1117" s="5">
        <f t="shared" si="41"/>
        <v>2887.5000000000005</v>
      </c>
      <c r="M1117" s="6">
        <v>0.60000000000000009</v>
      </c>
      <c r="N1117">
        <f t="shared" si="44"/>
        <v>2021</v>
      </c>
      <c r="O1117">
        <f t="shared" si="45"/>
        <v>6</v>
      </c>
      <c r="P1117" s="49" t="str">
        <f>TEXT(DATE(Table1[[#This Row],[Year]],Table1[[#This Row],[Month]],1),"mmm")</f>
        <v>Jun</v>
      </c>
    </row>
    <row r="1118" spans="1:16" ht="15.75" customHeight="1">
      <c r="A1118" s="2" t="s">
        <v>21</v>
      </c>
      <c r="B1118" s="2">
        <v>1197831</v>
      </c>
      <c r="C1118" s="3">
        <v>44380</v>
      </c>
      <c r="D1118" s="2" t="s">
        <v>22</v>
      </c>
      <c r="E1118" s="2" t="s">
        <v>54</v>
      </c>
      <c r="F1118" s="2" t="s">
        <v>55</v>
      </c>
      <c r="G1118" s="2" t="s">
        <v>15</v>
      </c>
      <c r="H1118" s="44">
        <v>0.45</v>
      </c>
      <c r="I1118" s="44">
        <f>ROUND(Table1[[#This Row],[Price per Unit]],2)</f>
        <v>0.45</v>
      </c>
      <c r="J1118" s="4">
        <v>8250</v>
      </c>
      <c r="K1118" s="5">
        <f t="shared" si="40"/>
        <v>3712.5</v>
      </c>
      <c r="L1118" s="5">
        <f t="shared" si="41"/>
        <v>1856.2499999999998</v>
      </c>
      <c r="M1118" s="6">
        <v>0.49999999999999994</v>
      </c>
      <c r="N1118">
        <f t="shared" si="44"/>
        <v>2021</v>
      </c>
      <c r="O1118">
        <f t="shared" si="45"/>
        <v>7</v>
      </c>
      <c r="P1118" s="49" t="str">
        <f>TEXT(DATE(Table1[[#This Row],[Year]],Table1[[#This Row],[Month]],1),"mmm")</f>
        <v>Jul</v>
      </c>
    </row>
    <row r="1119" spans="1:16" ht="15.75" customHeight="1">
      <c r="A1119" s="2" t="s">
        <v>21</v>
      </c>
      <c r="B1119" s="2">
        <v>1197831</v>
      </c>
      <c r="C1119" s="3">
        <v>44380</v>
      </c>
      <c r="D1119" s="2" t="s">
        <v>22</v>
      </c>
      <c r="E1119" s="2" t="s">
        <v>54</v>
      </c>
      <c r="F1119" s="2" t="s">
        <v>55</v>
      </c>
      <c r="G1119" s="2" t="s">
        <v>16</v>
      </c>
      <c r="H1119" s="44">
        <v>0.5</v>
      </c>
      <c r="I1119" s="44">
        <f>ROUND(Table1[[#This Row],[Price per Unit]],2)</f>
        <v>0.5</v>
      </c>
      <c r="J1119" s="4">
        <v>8250</v>
      </c>
      <c r="K1119" s="5">
        <f t="shared" si="40"/>
        <v>4125</v>
      </c>
      <c r="L1119" s="5">
        <f t="shared" si="41"/>
        <v>2062.4999999999995</v>
      </c>
      <c r="M1119" s="6">
        <v>0.49999999999999994</v>
      </c>
      <c r="N1119">
        <f t="shared" si="44"/>
        <v>2021</v>
      </c>
      <c r="O1119">
        <f t="shared" si="45"/>
        <v>7</v>
      </c>
      <c r="P1119" s="49" t="str">
        <f>TEXT(DATE(Table1[[#This Row],[Year]],Table1[[#This Row],[Month]],1),"mmm")</f>
        <v>Jul</v>
      </c>
    </row>
    <row r="1120" spans="1:16" ht="15.75" customHeight="1">
      <c r="A1120" s="2" t="s">
        <v>21</v>
      </c>
      <c r="B1120" s="2">
        <v>1197831</v>
      </c>
      <c r="C1120" s="3">
        <v>44380</v>
      </c>
      <c r="D1120" s="2" t="s">
        <v>22</v>
      </c>
      <c r="E1120" s="2" t="s">
        <v>54</v>
      </c>
      <c r="F1120" s="2" t="s">
        <v>55</v>
      </c>
      <c r="G1120" s="2" t="s">
        <v>17</v>
      </c>
      <c r="H1120" s="44">
        <v>0.45</v>
      </c>
      <c r="I1120" s="44">
        <f>ROUND(Table1[[#This Row],[Price per Unit]],2)</f>
        <v>0.45</v>
      </c>
      <c r="J1120" s="4">
        <v>9750</v>
      </c>
      <c r="K1120" s="5">
        <f t="shared" si="40"/>
        <v>4387.5</v>
      </c>
      <c r="L1120" s="5">
        <f t="shared" si="41"/>
        <v>2193.7499999999995</v>
      </c>
      <c r="M1120" s="6">
        <v>0.49999999999999994</v>
      </c>
      <c r="N1120">
        <f t="shared" si="44"/>
        <v>2021</v>
      </c>
      <c r="O1120">
        <f t="shared" si="45"/>
        <v>7</v>
      </c>
      <c r="P1120" s="49" t="str">
        <f>TEXT(DATE(Table1[[#This Row],[Year]],Table1[[#This Row],[Month]],1),"mmm")</f>
        <v>Jul</v>
      </c>
    </row>
    <row r="1121" spans="1:16" ht="15.75" customHeight="1">
      <c r="A1121" s="2" t="s">
        <v>21</v>
      </c>
      <c r="B1121" s="2">
        <v>1197831</v>
      </c>
      <c r="C1121" s="3">
        <v>44380</v>
      </c>
      <c r="D1121" s="2" t="s">
        <v>22</v>
      </c>
      <c r="E1121" s="2" t="s">
        <v>54</v>
      </c>
      <c r="F1121" s="2" t="s">
        <v>55</v>
      </c>
      <c r="G1121" s="2" t="s">
        <v>18</v>
      </c>
      <c r="H1121" s="44">
        <v>0.45</v>
      </c>
      <c r="I1121" s="44">
        <f>ROUND(Table1[[#This Row],[Price per Unit]],2)</f>
        <v>0.45</v>
      </c>
      <c r="J1121" s="4">
        <v>5750</v>
      </c>
      <c r="K1121" s="5">
        <f t="shared" si="40"/>
        <v>2587.5</v>
      </c>
      <c r="L1121" s="5">
        <f t="shared" si="41"/>
        <v>1552.5000000000002</v>
      </c>
      <c r="M1121" s="6">
        <v>0.60000000000000009</v>
      </c>
      <c r="N1121">
        <f t="shared" si="44"/>
        <v>2021</v>
      </c>
      <c r="O1121">
        <f t="shared" si="45"/>
        <v>7</v>
      </c>
      <c r="P1121" s="49" t="str">
        <f>TEXT(DATE(Table1[[#This Row],[Year]],Table1[[#This Row],[Month]],1),"mmm")</f>
        <v>Jul</v>
      </c>
    </row>
    <row r="1122" spans="1:16" ht="15.75" customHeight="1">
      <c r="A1122" s="2" t="s">
        <v>21</v>
      </c>
      <c r="B1122" s="2">
        <v>1197831</v>
      </c>
      <c r="C1122" s="3">
        <v>44380</v>
      </c>
      <c r="D1122" s="2" t="s">
        <v>22</v>
      </c>
      <c r="E1122" s="2" t="s">
        <v>54</v>
      </c>
      <c r="F1122" s="2" t="s">
        <v>55</v>
      </c>
      <c r="G1122" s="2" t="s">
        <v>19</v>
      </c>
      <c r="H1122" s="44">
        <v>0.5</v>
      </c>
      <c r="I1122" s="44">
        <f>ROUND(Table1[[#This Row],[Price per Unit]],2)</f>
        <v>0.5</v>
      </c>
      <c r="J1122" s="4">
        <v>5250</v>
      </c>
      <c r="K1122" s="5">
        <f t="shared" si="40"/>
        <v>2625</v>
      </c>
      <c r="L1122" s="5">
        <f t="shared" si="41"/>
        <v>1181.2499999999998</v>
      </c>
      <c r="M1122" s="6">
        <v>0.44999999999999996</v>
      </c>
      <c r="N1122">
        <f t="shared" si="44"/>
        <v>2021</v>
      </c>
      <c r="O1122">
        <f t="shared" si="45"/>
        <v>7</v>
      </c>
      <c r="P1122" s="49" t="str">
        <f>TEXT(DATE(Table1[[#This Row],[Year]],Table1[[#This Row],[Month]],1),"mmm")</f>
        <v>Jul</v>
      </c>
    </row>
    <row r="1123" spans="1:16" ht="15.75" customHeight="1">
      <c r="A1123" s="2" t="s">
        <v>21</v>
      </c>
      <c r="B1123" s="2">
        <v>1197831</v>
      </c>
      <c r="C1123" s="3">
        <v>44380</v>
      </c>
      <c r="D1123" s="2" t="s">
        <v>22</v>
      </c>
      <c r="E1123" s="2" t="s">
        <v>54</v>
      </c>
      <c r="F1123" s="2" t="s">
        <v>55</v>
      </c>
      <c r="G1123" s="2" t="s">
        <v>20</v>
      </c>
      <c r="H1123" s="44">
        <v>0.6</v>
      </c>
      <c r="I1123" s="44">
        <f>ROUND(Table1[[#This Row],[Price per Unit]],2)</f>
        <v>0.6</v>
      </c>
      <c r="J1123" s="4">
        <v>8000</v>
      </c>
      <c r="K1123" s="5">
        <f t="shared" si="40"/>
        <v>4800</v>
      </c>
      <c r="L1123" s="5">
        <f t="shared" si="41"/>
        <v>3120.0000000000005</v>
      </c>
      <c r="M1123" s="6">
        <v>0.65000000000000013</v>
      </c>
      <c r="N1123">
        <f t="shared" si="44"/>
        <v>2021</v>
      </c>
      <c r="O1123">
        <f t="shared" si="45"/>
        <v>7</v>
      </c>
      <c r="P1123" s="49" t="str">
        <f>TEXT(DATE(Table1[[#This Row],[Year]],Table1[[#This Row],[Month]],1),"mmm")</f>
        <v>Jul</v>
      </c>
    </row>
    <row r="1124" spans="1:16" ht="15.75" customHeight="1">
      <c r="A1124" s="2" t="s">
        <v>21</v>
      </c>
      <c r="B1124" s="2">
        <v>1197831</v>
      </c>
      <c r="C1124" s="3">
        <v>44413</v>
      </c>
      <c r="D1124" s="2" t="s">
        <v>22</v>
      </c>
      <c r="E1124" s="2" t="s">
        <v>54</v>
      </c>
      <c r="F1124" s="2" t="s">
        <v>55</v>
      </c>
      <c r="G1124" s="2" t="s">
        <v>15</v>
      </c>
      <c r="H1124" s="44">
        <v>0.4</v>
      </c>
      <c r="I1124" s="44">
        <f>ROUND(Table1[[#This Row],[Price per Unit]],2)</f>
        <v>0.4</v>
      </c>
      <c r="J1124" s="4">
        <v>7500</v>
      </c>
      <c r="K1124" s="5">
        <f t="shared" si="40"/>
        <v>3000</v>
      </c>
      <c r="L1124" s="5">
        <f t="shared" si="41"/>
        <v>1499.9999999999998</v>
      </c>
      <c r="M1124" s="6">
        <v>0.49999999999999994</v>
      </c>
      <c r="N1124">
        <f t="shared" si="44"/>
        <v>2021</v>
      </c>
      <c r="O1124">
        <f t="shared" si="45"/>
        <v>8</v>
      </c>
      <c r="P1124" s="49" t="str">
        <f>TEXT(DATE(Table1[[#This Row],[Year]],Table1[[#This Row],[Month]],1),"mmm")</f>
        <v>Aug</v>
      </c>
    </row>
    <row r="1125" spans="1:16" ht="15.75" customHeight="1">
      <c r="A1125" s="2" t="s">
        <v>21</v>
      </c>
      <c r="B1125" s="2">
        <v>1197831</v>
      </c>
      <c r="C1125" s="3">
        <v>44413</v>
      </c>
      <c r="D1125" s="2" t="s">
        <v>22</v>
      </c>
      <c r="E1125" s="2" t="s">
        <v>54</v>
      </c>
      <c r="F1125" s="2" t="s">
        <v>55</v>
      </c>
      <c r="G1125" s="2" t="s">
        <v>16</v>
      </c>
      <c r="H1125" s="44">
        <v>0.55000000000000004</v>
      </c>
      <c r="I1125" s="44">
        <f>ROUND(Table1[[#This Row],[Price per Unit]],2)</f>
        <v>0.55000000000000004</v>
      </c>
      <c r="J1125" s="4">
        <v>7500</v>
      </c>
      <c r="K1125" s="5">
        <f t="shared" si="40"/>
        <v>4125</v>
      </c>
      <c r="L1125" s="5">
        <f t="shared" si="41"/>
        <v>2062.4999999999995</v>
      </c>
      <c r="M1125" s="6">
        <v>0.49999999999999994</v>
      </c>
      <c r="N1125">
        <f t="shared" si="44"/>
        <v>2021</v>
      </c>
      <c r="O1125">
        <f t="shared" si="45"/>
        <v>8</v>
      </c>
      <c r="P1125" s="49" t="str">
        <f>TEXT(DATE(Table1[[#This Row],[Year]],Table1[[#This Row],[Month]],1),"mmm")</f>
        <v>Aug</v>
      </c>
    </row>
    <row r="1126" spans="1:16" ht="15.75" customHeight="1">
      <c r="A1126" s="2" t="s">
        <v>21</v>
      </c>
      <c r="B1126" s="2">
        <v>1197831</v>
      </c>
      <c r="C1126" s="3">
        <v>44413</v>
      </c>
      <c r="D1126" s="2" t="s">
        <v>22</v>
      </c>
      <c r="E1126" s="2" t="s">
        <v>54</v>
      </c>
      <c r="F1126" s="2" t="s">
        <v>55</v>
      </c>
      <c r="G1126" s="2" t="s">
        <v>17</v>
      </c>
      <c r="H1126" s="44">
        <v>0.55000000000000004</v>
      </c>
      <c r="I1126" s="44">
        <f>ROUND(Table1[[#This Row],[Price per Unit]],2)</f>
        <v>0.55000000000000004</v>
      </c>
      <c r="J1126" s="4">
        <v>9250</v>
      </c>
      <c r="K1126" s="5">
        <f t="shared" si="40"/>
        <v>5087.5</v>
      </c>
      <c r="L1126" s="5">
        <f t="shared" si="41"/>
        <v>2543.7499999999995</v>
      </c>
      <c r="M1126" s="6">
        <v>0.49999999999999994</v>
      </c>
      <c r="N1126">
        <f t="shared" si="44"/>
        <v>2021</v>
      </c>
      <c r="O1126">
        <f t="shared" si="45"/>
        <v>8</v>
      </c>
      <c r="P1126" s="49" t="str">
        <f>TEXT(DATE(Table1[[#This Row],[Year]],Table1[[#This Row],[Month]],1),"mmm")</f>
        <v>Aug</v>
      </c>
    </row>
    <row r="1127" spans="1:16" ht="15.75" customHeight="1">
      <c r="A1127" s="2" t="s">
        <v>21</v>
      </c>
      <c r="B1127" s="2">
        <v>1197831</v>
      </c>
      <c r="C1127" s="3">
        <v>44413</v>
      </c>
      <c r="D1127" s="2" t="s">
        <v>22</v>
      </c>
      <c r="E1127" s="2" t="s">
        <v>54</v>
      </c>
      <c r="F1127" s="2" t="s">
        <v>55</v>
      </c>
      <c r="G1127" s="2" t="s">
        <v>18</v>
      </c>
      <c r="H1127" s="44">
        <v>0.5</v>
      </c>
      <c r="I1127" s="44">
        <f>ROUND(Table1[[#This Row],[Price per Unit]],2)</f>
        <v>0.5</v>
      </c>
      <c r="J1127" s="4">
        <v>4250</v>
      </c>
      <c r="K1127" s="5">
        <f t="shared" si="40"/>
        <v>2125</v>
      </c>
      <c r="L1127" s="5">
        <f t="shared" si="41"/>
        <v>1275.0000000000002</v>
      </c>
      <c r="M1127" s="6">
        <v>0.60000000000000009</v>
      </c>
      <c r="N1127">
        <f t="shared" si="44"/>
        <v>2021</v>
      </c>
      <c r="O1127">
        <f t="shared" si="45"/>
        <v>8</v>
      </c>
      <c r="P1127" s="49" t="str">
        <f>TEXT(DATE(Table1[[#This Row],[Year]],Table1[[#This Row],[Month]],1),"mmm")</f>
        <v>Aug</v>
      </c>
    </row>
    <row r="1128" spans="1:16" ht="15.75" customHeight="1">
      <c r="A1128" s="2" t="s">
        <v>21</v>
      </c>
      <c r="B1128" s="2">
        <v>1197831</v>
      </c>
      <c r="C1128" s="3">
        <v>44413</v>
      </c>
      <c r="D1128" s="2" t="s">
        <v>22</v>
      </c>
      <c r="E1128" s="2" t="s">
        <v>54</v>
      </c>
      <c r="F1128" s="2" t="s">
        <v>55</v>
      </c>
      <c r="G1128" s="2" t="s">
        <v>19</v>
      </c>
      <c r="H1128" s="44">
        <v>0.55000000000000004</v>
      </c>
      <c r="I1128" s="44">
        <f>ROUND(Table1[[#This Row],[Price per Unit]],2)</f>
        <v>0.55000000000000004</v>
      </c>
      <c r="J1128" s="4">
        <v>4250</v>
      </c>
      <c r="K1128" s="5">
        <f t="shared" si="40"/>
        <v>2337.5</v>
      </c>
      <c r="L1128" s="5">
        <f t="shared" si="41"/>
        <v>1051.875</v>
      </c>
      <c r="M1128" s="6">
        <v>0.44999999999999996</v>
      </c>
      <c r="N1128">
        <f t="shared" si="44"/>
        <v>2021</v>
      </c>
      <c r="O1128">
        <f t="shared" si="45"/>
        <v>8</v>
      </c>
      <c r="P1128" s="49" t="str">
        <f>TEXT(DATE(Table1[[#This Row],[Year]],Table1[[#This Row],[Month]],1),"mmm")</f>
        <v>Aug</v>
      </c>
    </row>
    <row r="1129" spans="1:16" ht="15.75" customHeight="1">
      <c r="A1129" s="2" t="s">
        <v>21</v>
      </c>
      <c r="B1129" s="2">
        <v>1197831</v>
      </c>
      <c r="C1129" s="3">
        <v>44413</v>
      </c>
      <c r="D1129" s="2" t="s">
        <v>22</v>
      </c>
      <c r="E1129" s="2" t="s">
        <v>54</v>
      </c>
      <c r="F1129" s="2" t="s">
        <v>55</v>
      </c>
      <c r="G1129" s="2" t="s">
        <v>20</v>
      </c>
      <c r="H1129" s="44">
        <v>0.6</v>
      </c>
      <c r="I1129" s="44">
        <f>ROUND(Table1[[#This Row],[Price per Unit]],2)</f>
        <v>0.6</v>
      </c>
      <c r="J1129" s="4">
        <v>6750</v>
      </c>
      <c r="K1129" s="5">
        <f t="shared" si="40"/>
        <v>4050</v>
      </c>
      <c r="L1129" s="5">
        <f t="shared" si="41"/>
        <v>2632.5000000000005</v>
      </c>
      <c r="M1129" s="6">
        <v>0.65000000000000013</v>
      </c>
      <c r="N1129">
        <f t="shared" si="44"/>
        <v>2021</v>
      </c>
      <c r="O1129">
        <f t="shared" si="45"/>
        <v>8</v>
      </c>
      <c r="P1129" s="49" t="str">
        <f>TEXT(DATE(Table1[[#This Row],[Year]],Table1[[#This Row],[Month]],1),"mmm")</f>
        <v>Aug</v>
      </c>
    </row>
    <row r="1130" spans="1:16" ht="15.75" customHeight="1">
      <c r="A1130" s="2" t="s">
        <v>21</v>
      </c>
      <c r="B1130" s="2">
        <v>1197831</v>
      </c>
      <c r="C1130" s="3">
        <v>44441</v>
      </c>
      <c r="D1130" s="2" t="s">
        <v>22</v>
      </c>
      <c r="E1130" s="2" t="s">
        <v>54</v>
      </c>
      <c r="F1130" s="2" t="s">
        <v>55</v>
      </c>
      <c r="G1130" s="2" t="s">
        <v>15</v>
      </c>
      <c r="H1130" s="44">
        <v>0.55000000000000004</v>
      </c>
      <c r="I1130" s="44">
        <f>ROUND(Table1[[#This Row],[Price per Unit]],2)</f>
        <v>0.55000000000000004</v>
      </c>
      <c r="J1130" s="4">
        <v>6250</v>
      </c>
      <c r="K1130" s="5">
        <f t="shared" si="40"/>
        <v>3437.5000000000005</v>
      </c>
      <c r="L1130" s="5">
        <f t="shared" si="41"/>
        <v>1718.75</v>
      </c>
      <c r="M1130" s="6">
        <v>0.49999999999999994</v>
      </c>
      <c r="N1130">
        <f t="shared" si="44"/>
        <v>2021</v>
      </c>
      <c r="O1130">
        <f t="shared" si="45"/>
        <v>9</v>
      </c>
      <c r="P1130" s="49" t="str">
        <f>TEXT(DATE(Table1[[#This Row],[Year]],Table1[[#This Row],[Month]],1),"mmm")</f>
        <v>Sep</v>
      </c>
    </row>
    <row r="1131" spans="1:16" ht="15.75" customHeight="1">
      <c r="A1131" s="2" t="s">
        <v>21</v>
      </c>
      <c r="B1131" s="2">
        <v>1197831</v>
      </c>
      <c r="C1131" s="3">
        <v>44441</v>
      </c>
      <c r="D1131" s="2" t="s">
        <v>22</v>
      </c>
      <c r="E1131" s="2" t="s">
        <v>54</v>
      </c>
      <c r="F1131" s="2" t="s">
        <v>55</v>
      </c>
      <c r="G1131" s="2" t="s">
        <v>16</v>
      </c>
      <c r="H1131" s="44">
        <v>0.55000000000000004</v>
      </c>
      <c r="I1131" s="44">
        <f>ROUND(Table1[[#This Row],[Price per Unit]],2)</f>
        <v>0.55000000000000004</v>
      </c>
      <c r="J1131" s="4">
        <v>5750</v>
      </c>
      <c r="K1131" s="5">
        <f t="shared" si="40"/>
        <v>3162.5000000000005</v>
      </c>
      <c r="L1131" s="5">
        <f t="shared" si="41"/>
        <v>1581.25</v>
      </c>
      <c r="M1131" s="6">
        <v>0.49999999999999994</v>
      </c>
      <c r="N1131">
        <f t="shared" si="44"/>
        <v>2021</v>
      </c>
      <c r="O1131">
        <f t="shared" si="45"/>
        <v>9</v>
      </c>
      <c r="P1131" s="49" t="str">
        <f>TEXT(DATE(Table1[[#This Row],[Year]],Table1[[#This Row],[Month]],1),"mmm")</f>
        <v>Sep</v>
      </c>
    </row>
    <row r="1132" spans="1:16" ht="15.75" customHeight="1">
      <c r="A1132" s="2" t="s">
        <v>21</v>
      </c>
      <c r="B1132" s="2">
        <v>1197831</v>
      </c>
      <c r="C1132" s="3">
        <v>44441</v>
      </c>
      <c r="D1132" s="2" t="s">
        <v>22</v>
      </c>
      <c r="E1132" s="2" t="s">
        <v>54</v>
      </c>
      <c r="F1132" s="2" t="s">
        <v>55</v>
      </c>
      <c r="G1132" s="2" t="s">
        <v>17</v>
      </c>
      <c r="H1132" s="44">
        <v>0.6</v>
      </c>
      <c r="I1132" s="44">
        <f>ROUND(Table1[[#This Row],[Price per Unit]],2)</f>
        <v>0.6</v>
      </c>
      <c r="J1132" s="4">
        <v>6250</v>
      </c>
      <c r="K1132" s="5">
        <f t="shared" si="40"/>
        <v>3750</v>
      </c>
      <c r="L1132" s="5">
        <f t="shared" si="41"/>
        <v>1874.9999999999998</v>
      </c>
      <c r="M1132" s="6">
        <v>0.49999999999999994</v>
      </c>
      <c r="N1132">
        <f t="shared" si="44"/>
        <v>2021</v>
      </c>
      <c r="O1132">
        <f t="shared" si="45"/>
        <v>9</v>
      </c>
      <c r="P1132" s="49" t="str">
        <f>TEXT(DATE(Table1[[#This Row],[Year]],Table1[[#This Row],[Month]],1),"mmm")</f>
        <v>Sep</v>
      </c>
    </row>
    <row r="1133" spans="1:16" ht="15.75" customHeight="1">
      <c r="A1133" s="2" t="s">
        <v>21</v>
      </c>
      <c r="B1133" s="2">
        <v>1197831</v>
      </c>
      <c r="C1133" s="3">
        <v>44441</v>
      </c>
      <c r="D1133" s="2" t="s">
        <v>22</v>
      </c>
      <c r="E1133" s="2" t="s">
        <v>54</v>
      </c>
      <c r="F1133" s="2" t="s">
        <v>55</v>
      </c>
      <c r="G1133" s="2" t="s">
        <v>18</v>
      </c>
      <c r="H1133" s="44">
        <v>0.6</v>
      </c>
      <c r="I1133" s="44">
        <f>ROUND(Table1[[#This Row],[Price per Unit]],2)</f>
        <v>0.6</v>
      </c>
      <c r="J1133" s="4">
        <v>3500</v>
      </c>
      <c r="K1133" s="5">
        <f t="shared" si="40"/>
        <v>2100</v>
      </c>
      <c r="L1133" s="5">
        <f t="shared" si="41"/>
        <v>1260.0000000000002</v>
      </c>
      <c r="M1133" s="6">
        <v>0.60000000000000009</v>
      </c>
      <c r="N1133">
        <f t="shared" si="44"/>
        <v>2021</v>
      </c>
      <c r="O1133">
        <f t="shared" si="45"/>
        <v>9</v>
      </c>
      <c r="P1133" s="49" t="str">
        <f>TEXT(DATE(Table1[[#This Row],[Year]],Table1[[#This Row],[Month]],1),"mmm")</f>
        <v>Sep</v>
      </c>
    </row>
    <row r="1134" spans="1:16" ht="15.75" customHeight="1">
      <c r="A1134" s="2" t="s">
        <v>21</v>
      </c>
      <c r="B1134" s="2">
        <v>1197831</v>
      </c>
      <c r="C1134" s="3">
        <v>44441</v>
      </c>
      <c r="D1134" s="2" t="s">
        <v>22</v>
      </c>
      <c r="E1134" s="2" t="s">
        <v>54</v>
      </c>
      <c r="F1134" s="2" t="s">
        <v>55</v>
      </c>
      <c r="G1134" s="2" t="s">
        <v>19</v>
      </c>
      <c r="H1134" s="44">
        <v>0.45</v>
      </c>
      <c r="I1134" s="44">
        <f>ROUND(Table1[[#This Row],[Price per Unit]],2)</f>
        <v>0.45</v>
      </c>
      <c r="J1134" s="4">
        <v>3500</v>
      </c>
      <c r="K1134" s="5">
        <f t="shared" si="40"/>
        <v>1575</v>
      </c>
      <c r="L1134" s="5">
        <f t="shared" si="41"/>
        <v>708.74999999999989</v>
      </c>
      <c r="M1134" s="6">
        <v>0.44999999999999996</v>
      </c>
      <c r="N1134">
        <f t="shared" si="44"/>
        <v>2021</v>
      </c>
      <c r="O1134">
        <f t="shared" si="45"/>
        <v>9</v>
      </c>
      <c r="P1134" s="49" t="str">
        <f>TEXT(DATE(Table1[[#This Row],[Year]],Table1[[#This Row],[Month]],1),"mmm")</f>
        <v>Sep</v>
      </c>
    </row>
    <row r="1135" spans="1:16" ht="15.75" customHeight="1">
      <c r="A1135" s="2" t="s">
        <v>21</v>
      </c>
      <c r="B1135" s="2">
        <v>1197831</v>
      </c>
      <c r="C1135" s="3">
        <v>44441</v>
      </c>
      <c r="D1135" s="2" t="s">
        <v>22</v>
      </c>
      <c r="E1135" s="2" t="s">
        <v>54</v>
      </c>
      <c r="F1135" s="2" t="s">
        <v>55</v>
      </c>
      <c r="G1135" s="2" t="s">
        <v>20</v>
      </c>
      <c r="H1135" s="44">
        <v>0.4</v>
      </c>
      <c r="I1135" s="44">
        <f>ROUND(Table1[[#This Row],[Price per Unit]],2)</f>
        <v>0.4</v>
      </c>
      <c r="J1135" s="4">
        <v>5750</v>
      </c>
      <c r="K1135" s="5">
        <f t="shared" si="40"/>
        <v>2300</v>
      </c>
      <c r="L1135" s="5">
        <f t="shared" si="41"/>
        <v>1495.0000000000002</v>
      </c>
      <c r="M1135" s="6">
        <v>0.65000000000000013</v>
      </c>
      <c r="N1135">
        <f t="shared" si="44"/>
        <v>2021</v>
      </c>
      <c r="O1135">
        <f t="shared" si="45"/>
        <v>9</v>
      </c>
      <c r="P1135" s="49" t="str">
        <f>TEXT(DATE(Table1[[#This Row],[Year]],Table1[[#This Row],[Month]],1),"mmm")</f>
        <v>Sep</v>
      </c>
    </row>
    <row r="1136" spans="1:16" ht="15.75" customHeight="1">
      <c r="A1136" s="2" t="s">
        <v>21</v>
      </c>
      <c r="B1136" s="2">
        <v>1197831</v>
      </c>
      <c r="C1136" s="3">
        <v>44470</v>
      </c>
      <c r="D1136" s="2" t="s">
        <v>22</v>
      </c>
      <c r="E1136" s="2" t="s">
        <v>54</v>
      </c>
      <c r="F1136" s="2" t="s">
        <v>55</v>
      </c>
      <c r="G1136" s="2" t="s">
        <v>15</v>
      </c>
      <c r="H1136" s="44">
        <v>0.30000000000000004</v>
      </c>
      <c r="I1136" s="44">
        <f>ROUND(Table1[[#This Row],[Price per Unit]],2)</f>
        <v>0.3</v>
      </c>
      <c r="J1136" s="4">
        <v>5250</v>
      </c>
      <c r="K1136" s="5">
        <f t="shared" si="40"/>
        <v>1575.0000000000002</v>
      </c>
      <c r="L1136" s="5">
        <f t="shared" si="41"/>
        <v>787.5</v>
      </c>
      <c r="M1136" s="6">
        <v>0.49999999999999994</v>
      </c>
      <c r="N1136">
        <f t="shared" si="44"/>
        <v>2021</v>
      </c>
      <c r="O1136">
        <f t="shared" si="45"/>
        <v>10</v>
      </c>
      <c r="P1136" s="49" t="str">
        <f>TEXT(DATE(Table1[[#This Row],[Year]],Table1[[#This Row],[Month]],1),"mmm")</f>
        <v>Oct</v>
      </c>
    </row>
    <row r="1137" spans="1:16" ht="15.75" customHeight="1">
      <c r="A1137" s="2" t="s">
        <v>21</v>
      </c>
      <c r="B1137" s="2">
        <v>1197831</v>
      </c>
      <c r="C1137" s="3">
        <v>44470</v>
      </c>
      <c r="D1137" s="2" t="s">
        <v>22</v>
      </c>
      <c r="E1137" s="2" t="s">
        <v>54</v>
      </c>
      <c r="F1137" s="2" t="s">
        <v>55</v>
      </c>
      <c r="G1137" s="2" t="s">
        <v>16</v>
      </c>
      <c r="H1137" s="44">
        <v>0.30000000000000004</v>
      </c>
      <c r="I1137" s="44">
        <f>ROUND(Table1[[#This Row],[Price per Unit]],2)</f>
        <v>0.3</v>
      </c>
      <c r="J1137" s="4">
        <v>5250</v>
      </c>
      <c r="K1137" s="5">
        <f t="shared" si="40"/>
        <v>1575.0000000000002</v>
      </c>
      <c r="L1137" s="5">
        <f t="shared" si="41"/>
        <v>787.5</v>
      </c>
      <c r="M1137" s="6">
        <v>0.49999999999999994</v>
      </c>
      <c r="N1137">
        <f t="shared" si="44"/>
        <v>2021</v>
      </c>
      <c r="O1137">
        <f t="shared" si="45"/>
        <v>10</v>
      </c>
      <c r="P1137" s="49" t="str">
        <f>TEXT(DATE(Table1[[#This Row],[Year]],Table1[[#This Row],[Month]],1),"mmm")</f>
        <v>Oct</v>
      </c>
    </row>
    <row r="1138" spans="1:16" ht="15.75" customHeight="1">
      <c r="A1138" s="2" t="s">
        <v>21</v>
      </c>
      <c r="B1138" s="2">
        <v>1197831</v>
      </c>
      <c r="C1138" s="3">
        <v>44470</v>
      </c>
      <c r="D1138" s="2" t="s">
        <v>22</v>
      </c>
      <c r="E1138" s="2" t="s">
        <v>54</v>
      </c>
      <c r="F1138" s="2" t="s">
        <v>55</v>
      </c>
      <c r="G1138" s="2" t="s">
        <v>17</v>
      </c>
      <c r="H1138" s="44">
        <v>0.35000000000000003</v>
      </c>
      <c r="I1138" s="44">
        <f>ROUND(Table1[[#This Row],[Price per Unit]],2)</f>
        <v>0.35</v>
      </c>
      <c r="J1138" s="4">
        <v>4750</v>
      </c>
      <c r="K1138" s="5">
        <f t="shared" si="40"/>
        <v>1662.5000000000002</v>
      </c>
      <c r="L1138" s="5">
        <f t="shared" si="41"/>
        <v>831.25</v>
      </c>
      <c r="M1138" s="6">
        <v>0.49999999999999994</v>
      </c>
      <c r="N1138">
        <f t="shared" si="44"/>
        <v>2021</v>
      </c>
      <c r="O1138">
        <f t="shared" si="45"/>
        <v>10</v>
      </c>
      <c r="P1138" s="49" t="str">
        <f>TEXT(DATE(Table1[[#This Row],[Year]],Table1[[#This Row],[Month]],1),"mmm")</f>
        <v>Oct</v>
      </c>
    </row>
    <row r="1139" spans="1:16" ht="15.75" customHeight="1">
      <c r="A1139" s="2" t="s">
        <v>21</v>
      </c>
      <c r="B1139" s="2">
        <v>1197831</v>
      </c>
      <c r="C1139" s="3">
        <v>44470</v>
      </c>
      <c r="D1139" s="2" t="s">
        <v>22</v>
      </c>
      <c r="E1139" s="2" t="s">
        <v>54</v>
      </c>
      <c r="F1139" s="2" t="s">
        <v>55</v>
      </c>
      <c r="G1139" s="2" t="s">
        <v>18</v>
      </c>
      <c r="H1139" s="44">
        <v>0.35000000000000003</v>
      </c>
      <c r="I1139" s="44">
        <f>ROUND(Table1[[#This Row],[Price per Unit]],2)</f>
        <v>0.35</v>
      </c>
      <c r="J1139" s="4">
        <v>3250</v>
      </c>
      <c r="K1139" s="5">
        <f t="shared" si="40"/>
        <v>1137.5</v>
      </c>
      <c r="L1139" s="5">
        <f t="shared" si="41"/>
        <v>682.50000000000011</v>
      </c>
      <c r="M1139" s="6">
        <v>0.60000000000000009</v>
      </c>
      <c r="N1139">
        <f t="shared" si="44"/>
        <v>2021</v>
      </c>
      <c r="O1139">
        <f t="shared" si="45"/>
        <v>10</v>
      </c>
      <c r="P1139" s="49" t="str">
        <f>TEXT(DATE(Table1[[#This Row],[Year]],Table1[[#This Row],[Month]],1),"mmm")</f>
        <v>Oct</v>
      </c>
    </row>
    <row r="1140" spans="1:16" ht="15.75" customHeight="1">
      <c r="A1140" s="2" t="s">
        <v>21</v>
      </c>
      <c r="B1140" s="2">
        <v>1197831</v>
      </c>
      <c r="C1140" s="3">
        <v>44470</v>
      </c>
      <c r="D1140" s="2" t="s">
        <v>22</v>
      </c>
      <c r="E1140" s="2" t="s">
        <v>54</v>
      </c>
      <c r="F1140" s="2" t="s">
        <v>55</v>
      </c>
      <c r="G1140" s="2" t="s">
        <v>19</v>
      </c>
      <c r="H1140" s="44">
        <v>0.30000000000000004</v>
      </c>
      <c r="I1140" s="44">
        <f>ROUND(Table1[[#This Row],[Price per Unit]],2)</f>
        <v>0.3</v>
      </c>
      <c r="J1140" s="4">
        <v>3000</v>
      </c>
      <c r="K1140" s="5">
        <f t="shared" si="40"/>
        <v>900.00000000000011</v>
      </c>
      <c r="L1140" s="5">
        <f t="shared" si="41"/>
        <v>405</v>
      </c>
      <c r="M1140" s="6">
        <v>0.44999999999999996</v>
      </c>
      <c r="N1140">
        <f t="shared" si="44"/>
        <v>2021</v>
      </c>
      <c r="O1140">
        <f t="shared" si="45"/>
        <v>10</v>
      </c>
      <c r="P1140" s="49" t="str">
        <f>TEXT(DATE(Table1[[#This Row],[Year]],Table1[[#This Row],[Month]],1),"mmm")</f>
        <v>Oct</v>
      </c>
    </row>
    <row r="1141" spans="1:16" ht="15.75" customHeight="1">
      <c r="A1141" s="2" t="s">
        <v>21</v>
      </c>
      <c r="B1141" s="2">
        <v>1197831</v>
      </c>
      <c r="C1141" s="3">
        <v>44470</v>
      </c>
      <c r="D1141" s="2" t="s">
        <v>22</v>
      </c>
      <c r="E1141" s="2" t="s">
        <v>54</v>
      </c>
      <c r="F1141" s="2" t="s">
        <v>55</v>
      </c>
      <c r="G1141" s="2" t="s">
        <v>20</v>
      </c>
      <c r="H1141" s="44">
        <v>0.4</v>
      </c>
      <c r="I1141" s="44">
        <f>ROUND(Table1[[#This Row],[Price per Unit]],2)</f>
        <v>0.4</v>
      </c>
      <c r="J1141" s="4">
        <v>4750</v>
      </c>
      <c r="K1141" s="5">
        <f t="shared" si="40"/>
        <v>1900</v>
      </c>
      <c r="L1141" s="5">
        <f t="shared" si="41"/>
        <v>1235.0000000000002</v>
      </c>
      <c r="M1141" s="6">
        <v>0.65000000000000013</v>
      </c>
      <c r="N1141">
        <f t="shared" si="44"/>
        <v>2021</v>
      </c>
      <c r="O1141">
        <f t="shared" si="45"/>
        <v>10</v>
      </c>
      <c r="P1141" s="49" t="str">
        <f>TEXT(DATE(Table1[[#This Row],[Year]],Table1[[#This Row],[Month]],1),"mmm")</f>
        <v>Oct</v>
      </c>
    </row>
    <row r="1142" spans="1:16" ht="15.75" customHeight="1">
      <c r="A1142" s="2" t="s">
        <v>21</v>
      </c>
      <c r="B1142" s="2">
        <v>1197831</v>
      </c>
      <c r="C1142" s="3">
        <v>44502</v>
      </c>
      <c r="D1142" s="2" t="s">
        <v>22</v>
      </c>
      <c r="E1142" s="2" t="s">
        <v>54</v>
      </c>
      <c r="F1142" s="2" t="s">
        <v>55</v>
      </c>
      <c r="G1142" s="2" t="s">
        <v>15</v>
      </c>
      <c r="H1142" s="44">
        <v>0.20000000000000004</v>
      </c>
      <c r="I1142" s="44">
        <f>ROUND(Table1[[#This Row],[Price per Unit]],2)</f>
        <v>0.2</v>
      </c>
      <c r="J1142" s="4">
        <v>6250</v>
      </c>
      <c r="K1142" s="5">
        <f t="shared" si="40"/>
        <v>1250.0000000000002</v>
      </c>
      <c r="L1142" s="5">
        <f t="shared" si="41"/>
        <v>625</v>
      </c>
      <c r="M1142" s="6">
        <v>0.49999999999999994</v>
      </c>
      <c r="N1142">
        <f t="shared" si="44"/>
        <v>2021</v>
      </c>
      <c r="O1142">
        <f t="shared" si="45"/>
        <v>11</v>
      </c>
      <c r="P1142" s="49" t="str">
        <f>TEXT(DATE(Table1[[#This Row],[Year]],Table1[[#This Row],[Month]],1),"mmm")</f>
        <v>Nov</v>
      </c>
    </row>
    <row r="1143" spans="1:16" ht="15.75" customHeight="1">
      <c r="A1143" s="2" t="s">
        <v>21</v>
      </c>
      <c r="B1143" s="2">
        <v>1197831</v>
      </c>
      <c r="C1143" s="3">
        <v>44502</v>
      </c>
      <c r="D1143" s="2" t="s">
        <v>22</v>
      </c>
      <c r="E1143" s="2" t="s">
        <v>54</v>
      </c>
      <c r="F1143" s="2" t="s">
        <v>55</v>
      </c>
      <c r="G1143" s="2" t="s">
        <v>16</v>
      </c>
      <c r="H1143" s="44">
        <v>0.20000000000000004</v>
      </c>
      <c r="I1143" s="44">
        <f>ROUND(Table1[[#This Row],[Price per Unit]],2)</f>
        <v>0.2</v>
      </c>
      <c r="J1143" s="4">
        <v>6250</v>
      </c>
      <c r="K1143" s="5">
        <f t="shared" si="40"/>
        <v>1250.0000000000002</v>
      </c>
      <c r="L1143" s="5">
        <f t="shared" si="41"/>
        <v>625</v>
      </c>
      <c r="M1143" s="6">
        <v>0.49999999999999994</v>
      </c>
      <c r="N1143">
        <f t="shared" si="44"/>
        <v>2021</v>
      </c>
      <c r="O1143">
        <f t="shared" si="45"/>
        <v>11</v>
      </c>
      <c r="P1143" s="49" t="str">
        <f>TEXT(DATE(Table1[[#This Row],[Year]],Table1[[#This Row],[Month]],1),"mmm")</f>
        <v>Nov</v>
      </c>
    </row>
    <row r="1144" spans="1:16" ht="15.75" customHeight="1">
      <c r="A1144" s="2" t="s">
        <v>21</v>
      </c>
      <c r="B1144" s="2">
        <v>1197831</v>
      </c>
      <c r="C1144" s="3">
        <v>44502</v>
      </c>
      <c r="D1144" s="2" t="s">
        <v>22</v>
      </c>
      <c r="E1144" s="2" t="s">
        <v>54</v>
      </c>
      <c r="F1144" s="2" t="s">
        <v>55</v>
      </c>
      <c r="G1144" s="2" t="s">
        <v>17</v>
      </c>
      <c r="H1144" s="44">
        <v>0.45000000000000007</v>
      </c>
      <c r="I1144" s="44">
        <f>ROUND(Table1[[#This Row],[Price per Unit]],2)</f>
        <v>0.45</v>
      </c>
      <c r="J1144" s="4">
        <v>5750</v>
      </c>
      <c r="K1144" s="5">
        <f t="shared" si="40"/>
        <v>2587.5000000000005</v>
      </c>
      <c r="L1144" s="5">
        <f t="shared" si="41"/>
        <v>1293.75</v>
      </c>
      <c r="M1144" s="6">
        <v>0.49999999999999994</v>
      </c>
      <c r="N1144">
        <f t="shared" si="44"/>
        <v>2021</v>
      </c>
      <c r="O1144">
        <f t="shared" si="45"/>
        <v>11</v>
      </c>
      <c r="P1144" s="49" t="str">
        <f>TEXT(DATE(Table1[[#This Row],[Year]],Table1[[#This Row],[Month]],1),"mmm")</f>
        <v>Nov</v>
      </c>
    </row>
    <row r="1145" spans="1:16" ht="15.75" customHeight="1">
      <c r="A1145" s="2" t="s">
        <v>21</v>
      </c>
      <c r="B1145" s="2">
        <v>1197831</v>
      </c>
      <c r="C1145" s="3">
        <v>44502</v>
      </c>
      <c r="D1145" s="2" t="s">
        <v>22</v>
      </c>
      <c r="E1145" s="2" t="s">
        <v>54</v>
      </c>
      <c r="F1145" s="2" t="s">
        <v>55</v>
      </c>
      <c r="G1145" s="2" t="s">
        <v>18</v>
      </c>
      <c r="H1145" s="44">
        <v>0.45000000000000007</v>
      </c>
      <c r="I1145" s="44">
        <f>ROUND(Table1[[#This Row],[Price per Unit]],2)</f>
        <v>0.45</v>
      </c>
      <c r="J1145" s="4">
        <v>4500</v>
      </c>
      <c r="K1145" s="5">
        <f t="shared" si="40"/>
        <v>2025.0000000000002</v>
      </c>
      <c r="L1145" s="5">
        <f t="shared" si="41"/>
        <v>1215.0000000000002</v>
      </c>
      <c r="M1145" s="6">
        <v>0.60000000000000009</v>
      </c>
      <c r="N1145">
        <f t="shared" si="44"/>
        <v>2021</v>
      </c>
      <c r="O1145">
        <f t="shared" si="45"/>
        <v>11</v>
      </c>
      <c r="P1145" s="49" t="str">
        <f>TEXT(DATE(Table1[[#This Row],[Year]],Table1[[#This Row],[Month]],1),"mmm")</f>
        <v>Nov</v>
      </c>
    </row>
    <row r="1146" spans="1:16" ht="15.75" customHeight="1">
      <c r="A1146" s="2" t="s">
        <v>21</v>
      </c>
      <c r="B1146" s="2">
        <v>1197831</v>
      </c>
      <c r="C1146" s="3">
        <v>44502</v>
      </c>
      <c r="D1146" s="2" t="s">
        <v>22</v>
      </c>
      <c r="E1146" s="2" t="s">
        <v>54</v>
      </c>
      <c r="F1146" s="2" t="s">
        <v>55</v>
      </c>
      <c r="G1146" s="2" t="s">
        <v>19</v>
      </c>
      <c r="H1146" s="44">
        <v>0.49999999999999994</v>
      </c>
      <c r="I1146" s="44">
        <f>ROUND(Table1[[#This Row],[Price per Unit]],2)</f>
        <v>0.5</v>
      </c>
      <c r="J1146" s="4">
        <v>4250</v>
      </c>
      <c r="K1146" s="5">
        <f t="shared" si="40"/>
        <v>2124.9999999999995</v>
      </c>
      <c r="L1146" s="5">
        <f t="shared" si="41"/>
        <v>956.24999999999966</v>
      </c>
      <c r="M1146" s="6">
        <v>0.44999999999999996</v>
      </c>
      <c r="N1146">
        <f t="shared" si="44"/>
        <v>2021</v>
      </c>
      <c r="O1146">
        <f t="shared" si="45"/>
        <v>11</v>
      </c>
      <c r="P1146" s="49" t="str">
        <f>TEXT(DATE(Table1[[#This Row],[Year]],Table1[[#This Row],[Month]],1),"mmm")</f>
        <v>Nov</v>
      </c>
    </row>
    <row r="1147" spans="1:16" ht="15.75" customHeight="1">
      <c r="A1147" s="2" t="s">
        <v>21</v>
      </c>
      <c r="B1147" s="2">
        <v>1197831</v>
      </c>
      <c r="C1147" s="3">
        <v>44502</v>
      </c>
      <c r="D1147" s="2" t="s">
        <v>22</v>
      </c>
      <c r="E1147" s="2" t="s">
        <v>54</v>
      </c>
      <c r="F1147" s="2" t="s">
        <v>55</v>
      </c>
      <c r="G1147" s="2" t="s">
        <v>20</v>
      </c>
      <c r="H1147" s="44">
        <v>0.6</v>
      </c>
      <c r="I1147" s="44">
        <f>ROUND(Table1[[#This Row],[Price per Unit]],2)</f>
        <v>0.6</v>
      </c>
      <c r="J1147" s="4">
        <v>6250</v>
      </c>
      <c r="K1147" s="5">
        <f t="shared" si="40"/>
        <v>3750</v>
      </c>
      <c r="L1147" s="5">
        <f t="shared" si="41"/>
        <v>2437.5000000000005</v>
      </c>
      <c r="M1147" s="6">
        <v>0.65000000000000013</v>
      </c>
      <c r="N1147">
        <f t="shared" si="44"/>
        <v>2021</v>
      </c>
      <c r="O1147">
        <f t="shared" si="45"/>
        <v>11</v>
      </c>
      <c r="P1147" s="49" t="str">
        <f>TEXT(DATE(Table1[[#This Row],[Year]],Table1[[#This Row],[Month]],1),"mmm")</f>
        <v>Nov</v>
      </c>
    </row>
    <row r="1148" spans="1:16" ht="15.75" customHeight="1">
      <c r="A1148" s="2" t="s">
        <v>21</v>
      </c>
      <c r="B1148" s="2">
        <v>1197831</v>
      </c>
      <c r="C1148" s="3">
        <v>44531</v>
      </c>
      <c r="D1148" s="2" t="s">
        <v>22</v>
      </c>
      <c r="E1148" s="2" t="s">
        <v>54</v>
      </c>
      <c r="F1148" s="2" t="s">
        <v>55</v>
      </c>
      <c r="G1148" s="2" t="s">
        <v>15</v>
      </c>
      <c r="H1148" s="44">
        <v>0.6</v>
      </c>
      <c r="I1148" s="44">
        <f>ROUND(Table1[[#This Row],[Price per Unit]],2)</f>
        <v>0.6</v>
      </c>
      <c r="J1148" s="4">
        <v>7750</v>
      </c>
      <c r="K1148" s="5">
        <f t="shared" si="40"/>
        <v>4650</v>
      </c>
      <c r="L1148" s="5">
        <f t="shared" si="41"/>
        <v>2324.9999999999995</v>
      </c>
      <c r="M1148" s="6">
        <v>0.49999999999999994</v>
      </c>
      <c r="N1148">
        <f t="shared" si="44"/>
        <v>2021</v>
      </c>
      <c r="O1148">
        <f t="shared" si="45"/>
        <v>12</v>
      </c>
      <c r="P1148" s="49" t="str">
        <f>TEXT(DATE(Table1[[#This Row],[Year]],Table1[[#This Row],[Month]],1),"mmm")</f>
        <v>Dec</v>
      </c>
    </row>
    <row r="1149" spans="1:16" ht="15.75" customHeight="1">
      <c r="A1149" s="2" t="s">
        <v>21</v>
      </c>
      <c r="B1149" s="2">
        <v>1197831</v>
      </c>
      <c r="C1149" s="3">
        <v>44531</v>
      </c>
      <c r="D1149" s="2" t="s">
        <v>22</v>
      </c>
      <c r="E1149" s="2" t="s">
        <v>54</v>
      </c>
      <c r="F1149" s="2" t="s">
        <v>55</v>
      </c>
      <c r="G1149" s="2" t="s">
        <v>16</v>
      </c>
      <c r="H1149" s="44">
        <v>0.6</v>
      </c>
      <c r="I1149" s="44">
        <f>ROUND(Table1[[#This Row],[Price per Unit]],2)</f>
        <v>0.6</v>
      </c>
      <c r="J1149" s="4">
        <v>7750</v>
      </c>
      <c r="K1149" s="5">
        <f t="shared" si="40"/>
        <v>4650</v>
      </c>
      <c r="L1149" s="5">
        <f t="shared" si="41"/>
        <v>2324.9999999999995</v>
      </c>
      <c r="M1149" s="6">
        <v>0.49999999999999994</v>
      </c>
      <c r="N1149">
        <f t="shared" si="44"/>
        <v>2021</v>
      </c>
      <c r="O1149">
        <f t="shared" si="45"/>
        <v>12</v>
      </c>
      <c r="P1149" s="49" t="str">
        <f>TEXT(DATE(Table1[[#This Row],[Year]],Table1[[#This Row],[Month]],1),"mmm")</f>
        <v>Dec</v>
      </c>
    </row>
    <row r="1150" spans="1:16" ht="15.75" customHeight="1">
      <c r="A1150" s="2" t="s">
        <v>21</v>
      </c>
      <c r="B1150" s="2">
        <v>1197831</v>
      </c>
      <c r="C1150" s="3">
        <v>44531</v>
      </c>
      <c r="D1150" s="2" t="s">
        <v>22</v>
      </c>
      <c r="E1150" s="2" t="s">
        <v>54</v>
      </c>
      <c r="F1150" s="2" t="s">
        <v>55</v>
      </c>
      <c r="G1150" s="2" t="s">
        <v>17</v>
      </c>
      <c r="H1150" s="44">
        <v>0.65</v>
      </c>
      <c r="I1150" s="44">
        <f>ROUND(Table1[[#This Row],[Price per Unit]],2)</f>
        <v>0.65</v>
      </c>
      <c r="J1150" s="4">
        <v>7000</v>
      </c>
      <c r="K1150" s="5">
        <f t="shared" si="40"/>
        <v>4550</v>
      </c>
      <c r="L1150" s="5">
        <f t="shared" si="41"/>
        <v>2274.9999999999995</v>
      </c>
      <c r="M1150" s="6">
        <v>0.49999999999999994</v>
      </c>
      <c r="N1150">
        <f t="shared" si="44"/>
        <v>2021</v>
      </c>
      <c r="O1150">
        <f t="shared" si="45"/>
        <v>12</v>
      </c>
      <c r="P1150" s="49" t="str">
        <f>TEXT(DATE(Table1[[#This Row],[Year]],Table1[[#This Row],[Month]],1),"mmm")</f>
        <v>Dec</v>
      </c>
    </row>
    <row r="1151" spans="1:16" ht="15.75" customHeight="1">
      <c r="A1151" s="2" t="s">
        <v>21</v>
      </c>
      <c r="B1151" s="2">
        <v>1197831</v>
      </c>
      <c r="C1151" s="3">
        <v>44531</v>
      </c>
      <c r="D1151" s="2" t="s">
        <v>22</v>
      </c>
      <c r="E1151" s="2" t="s">
        <v>54</v>
      </c>
      <c r="F1151" s="2" t="s">
        <v>55</v>
      </c>
      <c r="G1151" s="2" t="s">
        <v>18</v>
      </c>
      <c r="H1151" s="44">
        <v>0.65</v>
      </c>
      <c r="I1151" s="44">
        <f>ROUND(Table1[[#This Row],[Price per Unit]],2)</f>
        <v>0.65</v>
      </c>
      <c r="J1151" s="4">
        <v>5500</v>
      </c>
      <c r="K1151" s="5">
        <f t="shared" si="40"/>
        <v>3575</v>
      </c>
      <c r="L1151" s="5">
        <f t="shared" si="41"/>
        <v>2145.0000000000005</v>
      </c>
      <c r="M1151" s="6">
        <v>0.60000000000000009</v>
      </c>
      <c r="N1151">
        <f t="shared" si="44"/>
        <v>2021</v>
      </c>
      <c r="O1151">
        <f t="shared" si="45"/>
        <v>12</v>
      </c>
      <c r="P1151" s="49" t="str">
        <f>TEXT(DATE(Table1[[#This Row],[Year]],Table1[[#This Row],[Month]],1),"mmm")</f>
        <v>Dec</v>
      </c>
    </row>
    <row r="1152" spans="1:16" ht="15.75" customHeight="1">
      <c r="A1152" s="2" t="s">
        <v>21</v>
      </c>
      <c r="B1152" s="2">
        <v>1197831</v>
      </c>
      <c r="C1152" s="3">
        <v>44531</v>
      </c>
      <c r="D1152" s="2" t="s">
        <v>22</v>
      </c>
      <c r="E1152" s="2" t="s">
        <v>54</v>
      </c>
      <c r="F1152" s="2" t="s">
        <v>55</v>
      </c>
      <c r="G1152" s="2" t="s">
        <v>19</v>
      </c>
      <c r="H1152" s="44">
        <v>0.6</v>
      </c>
      <c r="I1152" s="44">
        <f>ROUND(Table1[[#This Row],[Price per Unit]],2)</f>
        <v>0.6</v>
      </c>
      <c r="J1152" s="4">
        <v>5000</v>
      </c>
      <c r="K1152" s="5">
        <f t="shared" si="40"/>
        <v>3000</v>
      </c>
      <c r="L1152" s="5">
        <f t="shared" si="41"/>
        <v>1349.9999999999998</v>
      </c>
      <c r="M1152" s="6">
        <v>0.44999999999999996</v>
      </c>
      <c r="N1152">
        <f t="shared" si="44"/>
        <v>2021</v>
      </c>
      <c r="O1152">
        <f t="shared" si="45"/>
        <v>12</v>
      </c>
      <c r="P1152" s="49" t="str">
        <f>TEXT(DATE(Table1[[#This Row],[Year]],Table1[[#This Row],[Month]],1),"mmm")</f>
        <v>Dec</v>
      </c>
    </row>
    <row r="1153" spans="1:16" ht="15.75" customHeight="1">
      <c r="A1153" s="2" t="s">
        <v>21</v>
      </c>
      <c r="B1153" s="2">
        <v>1197831</v>
      </c>
      <c r="C1153" s="3">
        <v>44531</v>
      </c>
      <c r="D1153" s="2" t="s">
        <v>22</v>
      </c>
      <c r="E1153" s="2" t="s">
        <v>54</v>
      </c>
      <c r="F1153" s="2" t="s">
        <v>55</v>
      </c>
      <c r="G1153" s="2" t="s">
        <v>20</v>
      </c>
      <c r="H1153" s="44">
        <v>0.70000000000000007</v>
      </c>
      <c r="I1153" s="44">
        <f>ROUND(Table1[[#This Row],[Price per Unit]],2)</f>
        <v>0.7</v>
      </c>
      <c r="J1153" s="4">
        <v>7500</v>
      </c>
      <c r="K1153" s="5">
        <f t="shared" si="40"/>
        <v>5250.0000000000009</v>
      </c>
      <c r="L1153" s="5">
        <f t="shared" si="41"/>
        <v>3412.5000000000014</v>
      </c>
      <c r="M1153" s="6">
        <v>0.65000000000000013</v>
      </c>
      <c r="N1153">
        <f t="shared" si="44"/>
        <v>2021</v>
      </c>
      <c r="O1153">
        <f t="shared" si="45"/>
        <v>12</v>
      </c>
      <c r="P1153" s="49" t="str">
        <f>TEXT(DATE(Table1[[#This Row],[Year]],Table1[[#This Row],[Month]],1),"mmm")</f>
        <v>Dec</v>
      </c>
    </row>
    <row r="1154" spans="1:16" ht="15.75" customHeight="1">
      <c r="A1154" s="2" t="s">
        <v>12</v>
      </c>
      <c r="B1154" s="2">
        <v>1185732</v>
      </c>
      <c r="C1154" s="3">
        <v>44217</v>
      </c>
      <c r="D1154" s="2" t="s">
        <v>13</v>
      </c>
      <c r="E1154" s="2" t="s">
        <v>56</v>
      </c>
      <c r="F1154" s="2" t="s">
        <v>57</v>
      </c>
      <c r="G1154" s="2" t="s">
        <v>15</v>
      </c>
      <c r="H1154" s="44">
        <v>0.4</v>
      </c>
      <c r="I1154" s="44">
        <f>ROUND(Table1[[#This Row],[Price per Unit]],2)</f>
        <v>0.4</v>
      </c>
      <c r="J1154" s="4">
        <v>4500</v>
      </c>
      <c r="K1154" s="5">
        <f t="shared" si="40"/>
        <v>1800</v>
      </c>
      <c r="L1154" s="5">
        <f t="shared" si="41"/>
        <v>630</v>
      </c>
      <c r="M1154" s="6">
        <v>0.35</v>
      </c>
      <c r="N1154">
        <f t="shared" si="44"/>
        <v>2021</v>
      </c>
      <c r="O1154">
        <f t="shared" si="45"/>
        <v>1</v>
      </c>
      <c r="P1154" s="49" t="str">
        <f>TEXT(DATE(Table1[[#This Row],[Year]],Table1[[#This Row],[Month]],1),"mmm")</f>
        <v>Jan</v>
      </c>
    </row>
    <row r="1155" spans="1:16" ht="15.75" customHeight="1">
      <c r="A1155" s="2" t="s">
        <v>12</v>
      </c>
      <c r="B1155" s="2">
        <v>1185732</v>
      </c>
      <c r="C1155" s="3">
        <v>44217</v>
      </c>
      <c r="D1155" s="2" t="s">
        <v>13</v>
      </c>
      <c r="E1155" s="2" t="s">
        <v>56</v>
      </c>
      <c r="F1155" s="2" t="s">
        <v>57</v>
      </c>
      <c r="G1155" s="2" t="s">
        <v>16</v>
      </c>
      <c r="H1155" s="44">
        <v>0.4</v>
      </c>
      <c r="I1155" s="44">
        <f>ROUND(Table1[[#This Row],[Price per Unit]],2)</f>
        <v>0.4</v>
      </c>
      <c r="J1155" s="4">
        <v>2500</v>
      </c>
      <c r="K1155" s="5">
        <f t="shared" si="40"/>
        <v>1000</v>
      </c>
      <c r="L1155" s="5">
        <f t="shared" si="41"/>
        <v>350</v>
      </c>
      <c r="M1155" s="6">
        <v>0.35</v>
      </c>
      <c r="N1155">
        <f t="shared" ref="N1155:N1218" si="46">YEAR(C1155)</f>
        <v>2021</v>
      </c>
      <c r="O1155">
        <f t="shared" ref="O1155:O1218" si="47">MONTH(C1155)</f>
        <v>1</v>
      </c>
      <c r="P1155" s="49" t="str">
        <f>TEXT(DATE(Table1[[#This Row],[Year]],Table1[[#This Row],[Month]],1),"mmm")</f>
        <v>Jan</v>
      </c>
    </row>
    <row r="1156" spans="1:16" ht="15.75" customHeight="1">
      <c r="A1156" s="2" t="s">
        <v>12</v>
      </c>
      <c r="B1156" s="2">
        <v>1185732</v>
      </c>
      <c r="C1156" s="3">
        <v>44217</v>
      </c>
      <c r="D1156" s="2" t="s">
        <v>13</v>
      </c>
      <c r="E1156" s="2" t="s">
        <v>56</v>
      </c>
      <c r="F1156" s="2" t="s">
        <v>57</v>
      </c>
      <c r="G1156" s="2" t="s">
        <v>17</v>
      </c>
      <c r="H1156" s="44">
        <v>0.30000000000000004</v>
      </c>
      <c r="I1156" s="44">
        <f>ROUND(Table1[[#This Row],[Price per Unit]],2)</f>
        <v>0.3</v>
      </c>
      <c r="J1156" s="4">
        <v>2500</v>
      </c>
      <c r="K1156" s="5">
        <f t="shared" si="40"/>
        <v>750.00000000000011</v>
      </c>
      <c r="L1156" s="5">
        <f t="shared" si="41"/>
        <v>300</v>
      </c>
      <c r="M1156" s="6">
        <v>0.39999999999999997</v>
      </c>
      <c r="N1156">
        <f t="shared" si="46"/>
        <v>2021</v>
      </c>
      <c r="O1156">
        <f t="shared" si="47"/>
        <v>1</v>
      </c>
      <c r="P1156" s="49" t="str">
        <f>TEXT(DATE(Table1[[#This Row],[Year]],Table1[[#This Row],[Month]],1),"mmm")</f>
        <v>Jan</v>
      </c>
    </row>
    <row r="1157" spans="1:16" ht="15.75" customHeight="1">
      <c r="A1157" s="2" t="s">
        <v>12</v>
      </c>
      <c r="B1157" s="2">
        <v>1185732</v>
      </c>
      <c r="C1157" s="3">
        <v>44217</v>
      </c>
      <c r="D1157" s="2" t="s">
        <v>13</v>
      </c>
      <c r="E1157" s="2" t="s">
        <v>56</v>
      </c>
      <c r="F1157" s="2" t="s">
        <v>57</v>
      </c>
      <c r="G1157" s="2" t="s">
        <v>18</v>
      </c>
      <c r="H1157" s="44">
        <v>0.35</v>
      </c>
      <c r="I1157" s="44">
        <f>ROUND(Table1[[#This Row],[Price per Unit]],2)</f>
        <v>0.35</v>
      </c>
      <c r="J1157" s="4">
        <v>1000</v>
      </c>
      <c r="K1157" s="5">
        <f t="shared" si="40"/>
        <v>350</v>
      </c>
      <c r="L1157" s="5">
        <f t="shared" si="41"/>
        <v>105</v>
      </c>
      <c r="M1157" s="6">
        <v>0.3</v>
      </c>
      <c r="N1157">
        <f t="shared" si="46"/>
        <v>2021</v>
      </c>
      <c r="O1157">
        <f t="shared" si="47"/>
        <v>1</v>
      </c>
      <c r="P1157" s="49" t="str">
        <f>TEXT(DATE(Table1[[#This Row],[Year]],Table1[[#This Row],[Month]],1),"mmm")</f>
        <v>Jan</v>
      </c>
    </row>
    <row r="1158" spans="1:16" ht="15.75" customHeight="1">
      <c r="A1158" s="2" t="s">
        <v>12</v>
      </c>
      <c r="B1158" s="2">
        <v>1185732</v>
      </c>
      <c r="C1158" s="3">
        <v>44217</v>
      </c>
      <c r="D1158" s="2" t="s">
        <v>13</v>
      </c>
      <c r="E1158" s="2" t="s">
        <v>56</v>
      </c>
      <c r="F1158" s="2" t="s">
        <v>57</v>
      </c>
      <c r="G1158" s="2" t="s">
        <v>19</v>
      </c>
      <c r="H1158" s="44">
        <v>0.5</v>
      </c>
      <c r="I1158" s="44">
        <f>ROUND(Table1[[#This Row],[Price per Unit]],2)</f>
        <v>0.5</v>
      </c>
      <c r="J1158" s="4">
        <v>1500</v>
      </c>
      <c r="K1158" s="5">
        <f t="shared" si="40"/>
        <v>750</v>
      </c>
      <c r="L1158" s="5">
        <f t="shared" si="41"/>
        <v>187.5</v>
      </c>
      <c r="M1158" s="6">
        <v>0.25</v>
      </c>
      <c r="N1158">
        <f t="shared" si="46"/>
        <v>2021</v>
      </c>
      <c r="O1158">
        <f t="shared" si="47"/>
        <v>1</v>
      </c>
      <c r="P1158" s="49" t="str">
        <f>TEXT(DATE(Table1[[#This Row],[Year]],Table1[[#This Row],[Month]],1),"mmm")</f>
        <v>Jan</v>
      </c>
    </row>
    <row r="1159" spans="1:16" ht="15.75" customHeight="1">
      <c r="A1159" s="2" t="s">
        <v>12</v>
      </c>
      <c r="B1159" s="2">
        <v>1185732</v>
      </c>
      <c r="C1159" s="3">
        <v>44217</v>
      </c>
      <c r="D1159" s="2" t="s">
        <v>13</v>
      </c>
      <c r="E1159" s="2" t="s">
        <v>56</v>
      </c>
      <c r="F1159" s="2" t="s">
        <v>57</v>
      </c>
      <c r="G1159" s="2" t="s">
        <v>20</v>
      </c>
      <c r="H1159" s="44">
        <v>0.4</v>
      </c>
      <c r="I1159" s="44">
        <f>ROUND(Table1[[#This Row],[Price per Unit]],2)</f>
        <v>0.4</v>
      </c>
      <c r="J1159" s="4">
        <v>2500</v>
      </c>
      <c r="K1159" s="5">
        <f t="shared" si="40"/>
        <v>1000</v>
      </c>
      <c r="L1159" s="5">
        <f t="shared" si="41"/>
        <v>400</v>
      </c>
      <c r="M1159" s="6">
        <v>0.4</v>
      </c>
      <c r="N1159">
        <f t="shared" si="46"/>
        <v>2021</v>
      </c>
      <c r="O1159">
        <f t="shared" si="47"/>
        <v>1</v>
      </c>
      <c r="P1159" s="49" t="str">
        <f>TEXT(DATE(Table1[[#This Row],[Year]],Table1[[#This Row],[Month]],1),"mmm")</f>
        <v>Jan</v>
      </c>
    </row>
    <row r="1160" spans="1:16" ht="15.75" customHeight="1">
      <c r="A1160" s="2" t="s">
        <v>12</v>
      </c>
      <c r="B1160" s="2">
        <v>1185732</v>
      </c>
      <c r="C1160" s="3">
        <v>44246</v>
      </c>
      <c r="D1160" s="2" t="s">
        <v>13</v>
      </c>
      <c r="E1160" s="2" t="s">
        <v>56</v>
      </c>
      <c r="F1160" s="2" t="s">
        <v>57</v>
      </c>
      <c r="G1160" s="2" t="s">
        <v>15</v>
      </c>
      <c r="H1160" s="44">
        <v>0.4</v>
      </c>
      <c r="I1160" s="44">
        <f>ROUND(Table1[[#This Row],[Price per Unit]],2)</f>
        <v>0.4</v>
      </c>
      <c r="J1160" s="4">
        <v>5000</v>
      </c>
      <c r="K1160" s="5">
        <f t="shared" si="40"/>
        <v>2000</v>
      </c>
      <c r="L1160" s="5">
        <f t="shared" si="41"/>
        <v>700</v>
      </c>
      <c r="M1160" s="6">
        <v>0.35</v>
      </c>
      <c r="N1160">
        <f t="shared" si="46"/>
        <v>2021</v>
      </c>
      <c r="O1160">
        <f t="shared" si="47"/>
        <v>2</v>
      </c>
      <c r="P1160" s="49" t="str">
        <f>TEXT(DATE(Table1[[#This Row],[Year]],Table1[[#This Row],[Month]],1),"mmm")</f>
        <v>Feb</v>
      </c>
    </row>
    <row r="1161" spans="1:16" ht="15.75" customHeight="1">
      <c r="A1161" s="2" t="s">
        <v>12</v>
      </c>
      <c r="B1161" s="2">
        <v>1185732</v>
      </c>
      <c r="C1161" s="3">
        <v>44246</v>
      </c>
      <c r="D1161" s="2" t="s">
        <v>13</v>
      </c>
      <c r="E1161" s="2" t="s">
        <v>56</v>
      </c>
      <c r="F1161" s="2" t="s">
        <v>57</v>
      </c>
      <c r="G1161" s="2" t="s">
        <v>16</v>
      </c>
      <c r="H1161" s="44">
        <v>0.4</v>
      </c>
      <c r="I1161" s="44">
        <f>ROUND(Table1[[#This Row],[Price per Unit]],2)</f>
        <v>0.4</v>
      </c>
      <c r="J1161" s="4">
        <v>1500</v>
      </c>
      <c r="K1161" s="5">
        <f t="shared" si="40"/>
        <v>600</v>
      </c>
      <c r="L1161" s="5">
        <f t="shared" si="41"/>
        <v>210</v>
      </c>
      <c r="M1161" s="6">
        <v>0.35</v>
      </c>
      <c r="N1161">
        <f t="shared" si="46"/>
        <v>2021</v>
      </c>
      <c r="O1161">
        <f t="shared" si="47"/>
        <v>2</v>
      </c>
      <c r="P1161" s="49" t="str">
        <f>TEXT(DATE(Table1[[#This Row],[Year]],Table1[[#This Row],[Month]],1),"mmm")</f>
        <v>Feb</v>
      </c>
    </row>
    <row r="1162" spans="1:16" ht="15.75" customHeight="1">
      <c r="A1162" s="2" t="s">
        <v>12</v>
      </c>
      <c r="B1162" s="2">
        <v>1185732</v>
      </c>
      <c r="C1162" s="3">
        <v>44246</v>
      </c>
      <c r="D1162" s="2" t="s">
        <v>13</v>
      </c>
      <c r="E1162" s="2" t="s">
        <v>56</v>
      </c>
      <c r="F1162" s="2" t="s">
        <v>57</v>
      </c>
      <c r="G1162" s="2" t="s">
        <v>17</v>
      </c>
      <c r="H1162" s="44">
        <v>0.30000000000000004</v>
      </c>
      <c r="I1162" s="44">
        <f>ROUND(Table1[[#This Row],[Price per Unit]],2)</f>
        <v>0.3</v>
      </c>
      <c r="J1162" s="4">
        <v>2000</v>
      </c>
      <c r="K1162" s="5">
        <f t="shared" si="40"/>
        <v>600.00000000000011</v>
      </c>
      <c r="L1162" s="5">
        <f t="shared" si="41"/>
        <v>240.00000000000003</v>
      </c>
      <c r="M1162" s="6">
        <v>0.39999999999999997</v>
      </c>
      <c r="N1162">
        <f t="shared" si="46"/>
        <v>2021</v>
      </c>
      <c r="O1162">
        <f t="shared" si="47"/>
        <v>2</v>
      </c>
      <c r="P1162" s="49" t="str">
        <f>TEXT(DATE(Table1[[#This Row],[Year]],Table1[[#This Row],[Month]],1),"mmm")</f>
        <v>Feb</v>
      </c>
    </row>
    <row r="1163" spans="1:16" ht="15.75" customHeight="1">
      <c r="A1163" s="2" t="s">
        <v>12</v>
      </c>
      <c r="B1163" s="2">
        <v>1185732</v>
      </c>
      <c r="C1163" s="3">
        <v>44246</v>
      </c>
      <c r="D1163" s="2" t="s">
        <v>13</v>
      </c>
      <c r="E1163" s="2" t="s">
        <v>56</v>
      </c>
      <c r="F1163" s="2" t="s">
        <v>57</v>
      </c>
      <c r="G1163" s="2" t="s">
        <v>18</v>
      </c>
      <c r="H1163" s="44">
        <v>0.35</v>
      </c>
      <c r="I1163" s="44">
        <f>ROUND(Table1[[#This Row],[Price per Unit]],2)</f>
        <v>0.35</v>
      </c>
      <c r="J1163" s="4">
        <v>750</v>
      </c>
      <c r="K1163" s="5">
        <f t="shared" si="40"/>
        <v>262.5</v>
      </c>
      <c r="L1163" s="5">
        <f t="shared" si="41"/>
        <v>78.75</v>
      </c>
      <c r="M1163" s="6">
        <v>0.3</v>
      </c>
      <c r="N1163">
        <f t="shared" si="46"/>
        <v>2021</v>
      </c>
      <c r="O1163">
        <f t="shared" si="47"/>
        <v>2</v>
      </c>
      <c r="P1163" s="49" t="str">
        <f>TEXT(DATE(Table1[[#This Row],[Year]],Table1[[#This Row],[Month]],1),"mmm")</f>
        <v>Feb</v>
      </c>
    </row>
    <row r="1164" spans="1:16" ht="15.75" customHeight="1">
      <c r="A1164" s="2" t="s">
        <v>12</v>
      </c>
      <c r="B1164" s="2">
        <v>1185732</v>
      </c>
      <c r="C1164" s="3">
        <v>44246</v>
      </c>
      <c r="D1164" s="2" t="s">
        <v>13</v>
      </c>
      <c r="E1164" s="2" t="s">
        <v>56</v>
      </c>
      <c r="F1164" s="2" t="s">
        <v>57</v>
      </c>
      <c r="G1164" s="2" t="s">
        <v>19</v>
      </c>
      <c r="H1164" s="44">
        <v>0.5</v>
      </c>
      <c r="I1164" s="44">
        <f>ROUND(Table1[[#This Row],[Price per Unit]],2)</f>
        <v>0.5</v>
      </c>
      <c r="J1164" s="4">
        <v>1500</v>
      </c>
      <c r="K1164" s="5">
        <f t="shared" si="40"/>
        <v>750</v>
      </c>
      <c r="L1164" s="5">
        <f t="shared" si="41"/>
        <v>187.5</v>
      </c>
      <c r="M1164" s="6">
        <v>0.25</v>
      </c>
      <c r="N1164">
        <f t="shared" si="46"/>
        <v>2021</v>
      </c>
      <c r="O1164">
        <f t="shared" si="47"/>
        <v>2</v>
      </c>
      <c r="P1164" s="49" t="str">
        <f>TEXT(DATE(Table1[[#This Row],[Year]],Table1[[#This Row],[Month]],1),"mmm")</f>
        <v>Feb</v>
      </c>
    </row>
    <row r="1165" spans="1:16" ht="15.75" customHeight="1">
      <c r="A1165" s="2" t="s">
        <v>12</v>
      </c>
      <c r="B1165" s="2">
        <v>1185732</v>
      </c>
      <c r="C1165" s="3">
        <v>44246</v>
      </c>
      <c r="D1165" s="2" t="s">
        <v>13</v>
      </c>
      <c r="E1165" s="2" t="s">
        <v>56</v>
      </c>
      <c r="F1165" s="2" t="s">
        <v>57</v>
      </c>
      <c r="G1165" s="2" t="s">
        <v>20</v>
      </c>
      <c r="H1165" s="44">
        <v>0.4</v>
      </c>
      <c r="I1165" s="44">
        <f>ROUND(Table1[[#This Row],[Price per Unit]],2)</f>
        <v>0.4</v>
      </c>
      <c r="J1165" s="4">
        <v>2500</v>
      </c>
      <c r="K1165" s="5">
        <f t="shared" si="40"/>
        <v>1000</v>
      </c>
      <c r="L1165" s="5">
        <f t="shared" si="41"/>
        <v>400</v>
      </c>
      <c r="M1165" s="6">
        <v>0.4</v>
      </c>
      <c r="N1165">
        <f t="shared" si="46"/>
        <v>2021</v>
      </c>
      <c r="O1165">
        <f t="shared" si="47"/>
        <v>2</v>
      </c>
      <c r="P1165" s="49" t="str">
        <f>TEXT(DATE(Table1[[#This Row],[Year]],Table1[[#This Row],[Month]],1),"mmm")</f>
        <v>Feb</v>
      </c>
    </row>
    <row r="1166" spans="1:16" ht="15.75" customHeight="1">
      <c r="A1166" s="2" t="s">
        <v>12</v>
      </c>
      <c r="B1166" s="2">
        <v>1185732</v>
      </c>
      <c r="C1166" s="3">
        <v>44272</v>
      </c>
      <c r="D1166" s="2" t="s">
        <v>13</v>
      </c>
      <c r="E1166" s="2" t="s">
        <v>56</v>
      </c>
      <c r="F1166" s="2" t="s">
        <v>57</v>
      </c>
      <c r="G1166" s="2" t="s">
        <v>15</v>
      </c>
      <c r="H1166" s="44">
        <v>0.4</v>
      </c>
      <c r="I1166" s="44">
        <f>ROUND(Table1[[#This Row],[Price per Unit]],2)</f>
        <v>0.4</v>
      </c>
      <c r="J1166" s="4">
        <v>4700</v>
      </c>
      <c r="K1166" s="5">
        <f t="shared" si="40"/>
        <v>1880</v>
      </c>
      <c r="L1166" s="5">
        <f t="shared" si="41"/>
        <v>658</v>
      </c>
      <c r="M1166" s="6">
        <v>0.35</v>
      </c>
      <c r="N1166">
        <f t="shared" si="46"/>
        <v>2021</v>
      </c>
      <c r="O1166">
        <f t="shared" si="47"/>
        <v>3</v>
      </c>
      <c r="P1166" s="49" t="str">
        <f>TEXT(DATE(Table1[[#This Row],[Year]],Table1[[#This Row],[Month]],1),"mmm")</f>
        <v>Mar</v>
      </c>
    </row>
    <row r="1167" spans="1:16" ht="15.75" customHeight="1">
      <c r="A1167" s="2" t="s">
        <v>12</v>
      </c>
      <c r="B1167" s="2">
        <v>1185732</v>
      </c>
      <c r="C1167" s="3">
        <v>44272</v>
      </c>
      <c r="D1167" s="2" t="s">
        <v>13</v>
      </c>
      <c r="E1167" s="2" t="s">
        <v>56</v>
      </c>
      <c r="F1167" s="2" t="s">
        <v>57</v>
      </c>
      <c r="G1167" s="2" t="s">
        <v>16</v>
      </c>
      <c r="H1167" s="44">
        <v>0.4</v>
      </c>
      <c r="I1167" s="44">
        <f>ROUND(Table1[[#This Row],[Price per Unit]],2)</f>
        <v>0.4</v>
      </c>
      <c r="J1167" s="4">
        <v>1750</v>
      </c>
      <c r="K1167" s="5">
        <f t="shared" si="40"/>
        <v>700</v>
      </c>
      <c r="L1167" s="5">
        <f t="shared" si="41"/>
        <v>244.99999999999997</v>
      </c>
      <c r="M1167" s="6">
        <v>0.35</v>
      </c>
      <c r="N1167">
        <f t="shared" si="46"/>
        <v>2021</v>
      </c>
      <c r="O1167">
        <f t="shared" si="47"/>
        <v>3</v>
      </c>
      <c r="P1167" s="49" t="str">
        <f>TEXT(DATE(Table1[[#This Row],[Year]],Table1[[#This Row],[Month]],1),"mmm")</f>
        <v>Mar</v>
      </c>
    </row>
    <row r="1168" spans="1:16" ht="15.75" customHeight="1">
      <c r="A1168" s="2" t="s">
        <v>12</v>
      </c>
      <c r="B1168" s="2">
        <v>1185732</v>
      </c>
      <c r="C1168" s="3">
        <v>44272</v>
      </c>
      <c r="D1168" s="2" t="s">
        <v>13</v>
      </c>
      <c r="E1168" s="2" t="s">
        <v>56</v>
      </c>
      <c r="F1168" s="2" t="s">
        <v>57</v>
      </c>
      <c r="G1168" s="2" t="s">
        <v>17</v>
      </c>
      <c r="H1168" s="44">
        <v>0.30000000000000004</v>
      </c>
      <c r="I1168" s="44">
        <f>ROUND(Table1[[#This Row],[Price per Unit]],2)</f>
        <v>0.3</v>
      </c>
      <c r="J1168" s="4">
        <v>2000</v>
      </c>
      <c r="K1168" s="5">
        <f t="shared" si="40"/>
        <v>600.00000000000011</v>
      </c>
      <c r="L1168" s="5">
        <f t="shared" si="41"/>
        <v>240.00000000000003</v>
      </c>
      <c r="M1168" s="6">
        <v>0.39999999999999997</v>
      </c>
      <c r="N1168">
        <f t="shared" si="46"/>
        <v>2021</v>
      </c>
      <c r="O1168">
        <f t="shared" si="47"/>
        <v>3</v>
      </c>
      <c r="P1168" s="49" t="str">
        <f>TEXT(DATE(Table1[[#This Row],[Year]],Table1[[#This Row],[Month]],1),"mmm")</f>
        <v>Mar</v>
      </c>
    </row>
    <row r="1169" spans="1:16" ht="15.75" customHeight="1">
      <c r="A1169" s="2" t="s">
        <v>12</v>
      </c>
      <c r="B1169" s="2">
        <v>1185732</v>
      </c>
      <c r="C1169" s="3">
        <v>44272</v>
      </c>
      <c r="D1169" s="2" t="s">
        <v>13</v>
      </c>
      <c r="E1169" s="2" t="s">
        <v>56</v>
      </c>
      <c r="F1169" s="2" t="s">
        <v>57</v>
      </c>
      <c r="G1169" s="2" t="s">
        <v>18</v>
      </c>
      <c r="H1169" s="44">
        <v>0.35</v>
      </c>
      <c r="I1169" s="44">
        <f>ROUND(Table1[[#This Row],[Price per Unit]],2)</f>
        <v>0.35</v>
      </c>
      <c r="J1169" s="4">
        <v>500</v>
      </c>
      <c r="K1169" s="5">
        <f t="shared" si="40"/>
        <v>175</v>
      </c>
      <c r="L1169" s="5">
        <f t="shared" si="41"/>
        <v>52.5</v>
      </c>
      <c r="M1169" s="6">
        <v>0.3</v>
      </c>
      <c r="N1169">
        <f t="shared" si="46"/>
        <v>2021</v>
      </c>
      <c r="O1169">
        <f t="shared" si="47"/>
        <v>3</v>
      </c>
      <c r="P1169" s="49" t="str">
        <f>TEXT(DATE(Table1[[#This Row],[Year]],Table1[[#This Row],[Month]],1),"mmm")</f>
        <v>Mar</v>
      </c>
    </row>
    <row r="1170" spans="1:16" ht="15.75" customHeight="1">
      <c r="A1170" s="2" t="s">
        <v>12</v>
      </c>
      <c r="B1170" s="2">
        <v>1185732</v>
      </c>
      <c r="C1170" s="3">
        <v>44272</v>
      </c>
      <c r="D1170" s="2" t="s">
        <v>13</v>
      </c>
      <c r="E1170" s="2" t="s">
        <v>56</v>
      </c>
      <c r="F1170" s="2" t="s">
        <v>57</v>
      </c>
      <c r="G1170" s="2" t="s">
        <v>19</v>
      </c>
      <c r="H1170" s="44">
        <v>0.5</v>
      </c>
      <c r="I1170" s="44">
        <f>ROUND(Table1[[#This Row],[Price per Unit]],2)</f>
        <v>0.5</v>
      </c>
      <c r="J1170" s="4">
        <v>1000</v>
      </c>
      <c r="K1170" s="5">
        <f t="shared" si="40"/>
        <v>500</v>
      </c>
      <c r="L1170" s="5">
        <f t="shared" si="41"/>
        <v>125</v>
      </c>
      <c r="M1170" s="6">
        <v>0.25</v>
      </c>
      <c r="N1170">
        <f t="shared" si="46"/>
        <v>2021</v>
      </c>
      <c r="O1170">
        <f t="shared" si="47"/>
        <v>3</v>
      </c>
      <c r="P1170" s="49" t="str">
        <f>TEXT(DATE(Table1[[#This Row],[Year]],Table1[[#This Row],[Month]],1),"mmm")</f>
        <v>Mar</v>
      </c>
    </row>
    <row r="1171" spans="1:16" ht="15.75" customHeight="1">
      <c r="A1171" s="2" t="s">
        <v>12</v>
      </c>
      <c r="B1171" s="2">
        <v>1185732</v>
      </c>
      <c r="C1171" s="3">
        <v>44272</v>
      </c>
      <c r="D1171" s="2" t="s">
        <v>13</v>
      </c>
      <c r="E1171" s="2" t="s">
        <v>56</v>
      </c>
      <c r="F1171" s="2" t="s">
        <v>57</v>
      </c>
      <c r="G1171" s="2" t="s">
        <v>20</v>
      </c>
      <c r="H1171" s="44">
        <v>0.4</v>
      </c>
      <c r="I1171" s="44">
        <f>ROUND(Table1[[#This Row],[Price per Unit]],2)</f>
        <v>0.4</v>
      </c>
      <c r="J1171" s="4">
        <v>2000</v>
      </c>
      <c r="K1171" s="5">
        <f t="shared" si="40"/>
        <v>800</v>
      </c>
      <c r="L1171" s="5">
        <f t="shared" si="41"/>
        <v>320</v>
      </c>
      <c r="M1171" s="6">
        <v>0.4</v>
      </c>
      <c r="N1171">
        <f t="shared" si="46"/>
        <v>2021</v>
      </c>
      <c r="O1171">
        <f t="shared" si="47"/>
        <v>3</v>
      </c>
      <c r="P1171" s="49" t="str">
        <f>TEXT(DATE(Table1[[#This Row],[Year]],Table1[[#This Row],[Month]],1),"mmm")</f>
        <v>Mar</v>
      </c>
    </row>
    <row r="1172" spans="1:16" ht="15.75" customHeight="1">
      <c r="A1172" s="2" t="s">
        <v>12</v>
      </c>
      <c r="B1172" s="2">
        <v>1185732</v>
      </c>
      <c r="C1172" s="3">
        <v>44304</v>
      </c>
      <c r="D1172" s="2" t="s">
        <v>13</v>
      </c>
      <c r="E1172" s="2" t="s">
        <v>56</v>
      </c>
      <c r="F1172" s="2" t="s">
        <v>57</v>
      </c>
      <c r="G1172" s="2" t="s">
        <v>15</v>
      </c>
      <c r="H1172" s="44">
        <v>0.4</v>
      </c>
      <c r="I1172" s="44">
        <f>ROUND(Table1[[#This Row],[Price per Unit]],2)</f>
        <v>0.4</v>
      </c>
      <c r="J1172" s="4">
        <v>4500</v>
      </c>
      <c r="K1172" s="5">
        <f t="shared" si="40"/>
        <v>1800</v>
      </c>
      <c r="L1172" s="5">
        <f t="shared" si="41"/>
        <v>630</v>
      </c>
      <c r="M1172" s="6">
        <v>0.35</v>
      </c>
      <c r="N1172">
        <f t="shared" si="46"/>
        <v>2021</v>
      </c>
      <c r="O1172">
        <f t="shared" si="47"/>
        <v>4</v>
      </c>
      <c r="P1172" s="49" t="str">
        <f>TEXT(DATE(Table1[[#This Row],[Year]],Table1[[#This Row],[Month]],1),"mmm")</f>
        <v>Apr</v>
      </c>
    </row>
    <row r="1173" spans="1:16" ht="15.75" customHeight="1">
      <c r="A1173" s="2" t="s">
        <v>12</v>
      </c>
      <c r="B1173" s="2">
        <v>1185732</v>
      </c>
      <c r="C1173" s="3">
        <v>44304</v>
      </c>
      <c r="D1173" s="2" t="s">
        <v>13</v>
      </c>
      <c r="E1173" s="2" t="s">
        <v>56</v>
      </c>
      <c r="F1173" s="2" t="s">
        <v>57</v>
      </c>
      <c r="G1173" s="2" t="s">
        <v>16</v>
      </c>
      <c r="H1173" s="44">
        <v>0.4</v>
      </c>
      <c r="I1173" s="44">
        <f>ROUND(Table1[[#This Row],[Price per Unit]],2)</f>
        <v>0.4</v>
      </c>
      <c r="J1173" s="4">
        <v>1500</v>
      </c>
      <c r="K1173" s="5">
        <f t="shared" si="40"/>
        <v>600</v>
      </c>
      <c r="L1173" s="5">
        <f t="shared" si="41"/>
        <v>210</v>
      </c>
      <c r="M1173" s="6">
        <v>0.35</v>
      </c>
      <c r="N1173">
        <f t="shared" si="46"/>
        <v>2021</v>
      </c>
      <c r="O1173">
        <f t="shared" si="47"/>
        <v>4</v>
      </c>
      <c r="P1173" s="49" t="str">
        <f>TEXT(DATE(Table1[[#This Row],[Year]],Table1[[#This Row],[Month]],1),"mmm")</f>
        <v>Apr</v>
      </c>
    </row>
    <row r="1174" spans="1:16" ht="15.75" customHeight="1">
      <c r="A1174" s="2" t="s">
        <v>12</v>
      </c>
      <c r="B1174" s="2">
        <v>1185732</v>
      </c>
      <c r="C1174" s="3">
        <v>44304</v>
      </c>
      <c r="D1174" s="2" t="s">
        <v>13</v>
      </c>
      <c r="E1174" s="2" t="s">
        <v>56</v>
      </c>
      <c r="F1174" s="2" t="s">
        <v>57</v>
      </c>
      <c r="G1174" s="2" t="s">
        <v>17</v>
      </c>
      <c r="H1174" s="44">
        <v>0.30000000000000004</v>
      </c>
      <c r="I1174" s="44">
        <f>ROUND(Table1[[#This Row],[Price per Unit]],2)</f>
        <v>0.3</v>
      </c>
      <c r="J1174" s="4">
        <v>1500</v>
      </c>
      <c r="K1174" s="5">
        <f t="shared" si="40"/>
        <v>450.00000000000006</v>
      </c>
      <c r="L1174" s="5">
        <f t="shared" si="41"/>
        <v>180</v>
      </c>
      <c r="M1174" s="6">
        <v>0.39999999999999997</v>
      </c>
      <c r="N1174">
        <f t="shared" si="46"/>
        <v>2021</v>
      </c>
      <c r="O1174">
        <f t="shared" si="47"/>
        <v>4</v>
      </c>
      <c r="P1174" s="49" t="str">
        <f>TEXT(DATE(Table1[[#This Row],[Year]],Table1[[#This Row],[Month]],1),"mmm")</f>
        <v>Apr</v>
      </c>
    </row>
    <row r="1175" spans="1:16" ht="15.75" customHeight="1">
      <c r="A1175" s="2" t="s">
        <v>12</v>
      </c>
      <c r="B1175" s="2">
        <v>1185732</v>
      </c>
      <c r="C1175" s="3">
        <v>44304</v>
      </c>
      <c r="D1175" s="2" t="s">
        <v>13</v>
      </c>
      <c r="E1175" s="2" t="s">
        <v>56</v>
      </c>
      <c r="F1175" s="2" t="s">
        <v>57</v>
      </c>
      <c r="G1175" s="2" t="s">
        <v>18</v>
      </c>
      <c r="H1175" s="44">
        <v>0.35</v>
      </c>
      <c r="I1175" s="44">
        <f>ROUND(Table1[[#This Row],[Price per Unit]],2)</f>
        <v>0.35</v>
      </c>
      <c r="J1175" s="4">
        <v>750</v>
      </c>
      <c r="K1175" s="5">
        <f t="shared" si="40"/>
        <v>262.5</v>
      </c>
      <c r="L1175" s="5">
        <f t="shared" si="41"/>
        <v>78.75</v>
      </c>
      <c r="M1175" s="6">
        <v>0.3</v>
      </c>
      <c r="N1175">
        <f t="shared" si="46"/>
        <v>2021</v>
      </c>
      <c r="O1175">
        <f t="shared" si="47"/>
        <v>4</v>
      </c>
      <c r="P1175" s="49" t="str">
        <f>TEXT(DATE(Table1[[#This Row],[Year]],Table1[[#This Row],[Month]],1),"mmm")</f>
        <v>Apr</v>
      </c>
    </row>
    <row r="1176" spans="1:16" ht="15.75" customHeight="1">
      <c r="A1176" s="2" t="s">
        <v>12</v>
      </c>
      <c r="B1176" s="2">
        <v>1185732</v>
      </c>
      <c r="C1176" s="3">
        <v>44304</v>
      </c>
      <c r="D1176" s="2" t="s">
        <v>13</v>
      </c>
      <c r="E1176" s="2" t="s">
        <v>56</v>
      </c>
      <c r="F1176" s="2" t="s">
        <v>57</v>
      </c>
      <c r="G1176" s="2" t="s">
        <v>19</v>
      </c>
      <c r="H1176" s="44">
        <v>0.5</v>
      </c>
      <c r="I1176" s="44">
        <f>ROUND(Table1[[#This Row],[Price per Unit]],2)</f>
        <v>0.5</v>
      </c>
      <c r="J1176" s="4">
        <v>750</v>
      </c>
      <c r="K1176" s="5">
        <f t="shared" si="40"/>
        <v>375</v>
      </c>
      <c r="L1176" s="5">
        <f t="shared" si="41"/>
        <v>93.75</v>
      </c>
      <c r="M1176" s="6">
        <v>0.25</v>
      </c>
      <c r="N1176">
        <f t="shared" si="46"/>
        <v>2021</v>
      </c>
      <c r="O1176">
        <f t="shared" si="47"/>
        <v>4</v>
      </c>
      <c r="P1176" s="49" t="str">
        <f>TEXT(DATE(Table1[[#This Row],[Year]],Table1[[#This Row],[Month]],1),"mmm")</f>
        <v>Apr</v>
      </c>
    </row>
    <row r="1177" spans="1:16" ht="15.75" customHeight="1">
      <c r="A1177" s="2" t="s">
        <v>12</v>
      </c>
      <c r="B1177" s="2">
        <v>1185732</v>
      </c>
      <c r="C1177" s="3">
        <v>44304</v>
      </c>
      <c r="D1177" s="2" t="s">
        <v>13</v>
      </c>
      <c r="E1177" s="2" t="s">
        <v>56</v>
      </c>
      <c r="F1177" s="2" t="s">
        <v>57</v>
      </c>
      <c r="G1177" s="2" t="s">
        <v>20</v>
      </c>
      <c r="H1177" s="44">
        <v>0.4</v>
      </c>
      <c r="I1177" s="44">
        <f>ROUND(Table1[[#This Row],[Price per Unit]],2)</f>
        <v>0.4</v>
      </c>
      <c r="J1177" s="4">
        <v>2250</v>
      </c>
      <c r="K1177" s="5">
        <f t="shared" si="40"/>
        <v>900</v>
      </c>
      <c r="L1177" s="5">
        <f t="shared" si="41"/>
        <v>360</v>
      </c>
      <c r="M1177" s="6">
        <v>0.4</v>
      </c>
      <c r="N1177">
        <f t="shared" si="46"/>
        <v>2021</v>
      </c>
      <c r="O1177">
        <f t="shared" si="47"/>
        <v>4</v>
      </c>
      <c r="P1177" s="49" t="str">
        <f>TEXT(DATE(Table1[[#This Row],[Year]],Table1[[#This Row],[Month]],1),"mmm")</f>
        <v>Apr</v>
      </c>
    </row>
    <row r="1178" spans="1:16" ht="15.75" customHeight="1">
      <c r="A1178" s="2" t="s">
        <v>12</v>
      </c>
      <c r="B1178" s="2">
        <v>1185732</v>
      </c>
      <c r="C1178" s="3">
        <v>44333</v>
      </c>
      <c r="D1178" s="2" t="s">
        <v>13</v>
      </c>
      <c r="E1178" s="2" t="s">
        <v>56</v>
      </c>
      <c r="F1178" s="2" t="s">
        <v>57</v>
      </c>
      <c r="G1178" s="2" t="s">
        <v>15</v>
      </c>
      <c r="H1178" s="44">
        <v>0.54999999999999993</v>
      </c>
      <c r="I1178" s="44">
        <f>ROUND(Table1[[#This Row],[Price per Unit]],2)</f>
        <v>0.55000000000000004</v>
      </c>
      <c r="J1178" s="4">
        <v>4950</v>
      </c>
      <c r="K1178" s="5">
        <f t="shared" si="40"/>
        <v>2722.4999999999995</v>
      </c>
      <c r="L1178" s="5">
        <f t="shared" si="41"/>
        <v>952.87499999999977</v>
      </c>
      <c r="M1178" s="6">
        <v>0.35</v>
      </c>
      <c r="N1178">
        <f t="shared" si="46"/>
        <v>2021</v>
      </c>
      <c r="O1178">
        <f t="shared" si="47"/>
        <v>5</v>
      </c>
      <c r="P1178" s="49" t="str">
        <f>TEXT(DATE(Table1[[#This Row],[Year]],Table1[[#This Row],[Month]],1),"mmm")</f>
        <v>May</v>
      </c>
    </row>
    <row r="1179" spans="1:16" ht="15.75" customHeight="1">
      <c r="A1179" s="2" t="s">
        <v>12</v>
      </c>
      <c r="B1179" s="2">
        <v>1185732</v>
      </c>
      <c r="C1179" s="3">
        <v>44333</v>
      </c>
      <c r="D1179" s="2" t="s">
        <v>13</v>
      </c>
      <c r="E1179" s="2" t="s">
        <v>56</v>
      </c>
      <c r="F1179" s="2" t="s">
        <v>57</v>
      </c>
      <c r="G1179" s="2" t="s">
        <v>16</v>
      </c>
      <c r="H1179" s="44">
        <v>0.5</v>
      </c>
      <c r="I1179" s="44">
        <f>ROUND(Table1[[#This Row],[Price per Unit]],2)</f>
        <v>0.5</v>
      </c>
      <c r="J1179" s="4">
        <v>2000</v>
      </c>
      <c r="K1179" s="5">
        <f t="shared" si="40"/>
        <v>1000</v>
      </c>
      <c r="L1179" s="5">
        <f t="shared" si="41"/>
        <v>350</v>
      </c>
      <c r="M1179" s="6">
        <v>0.35</v>
      </c>
      <c r="N1179">
        <f t="shared" si="46"/>
        <v>2021</v>
      </c>
      <c r="O1179">
        <f t="shared" si="47"/>
        <v>5</v>
      </c>
      <c r="P1179" s="49" t="str">
        <f>TEXT(DATE(Table1[[#This Row],[Year]],Table1[[#This Row],[Month]],1),"mmm")</f>
        <v>May</v>
      </c>
    </row>
    <row r="1180" spans="1:16" ht="15.75" customHeight="1">
      <c r="A1180" s="2" t="s">
        <v>12</v>
      </c>
      <c r="B1180" s="2">
        <v>1185732</v>
      </c>
      <c r="C1180" s="3">
        <v>44333</v>
      </c>
      <c r="D1180" s="2" t="s">
        <v>13</v>
      </c>
      <c r="E1180" s="2" t="s">
        <v>56</v>
      </c>
      <c r="F1180" s="2" t="s">
        <v>57</v>
      </c>
      <c r="G1180" s="2" t="s">
        <v>17</v>
      </c>
      <c r="H1180" s="44">
        <v>0.45</v>
      </c>
      <c r="I1180" s="44">
        <f>ROUND(Table1[[#This Row],[Price per Unit]],2)</f>
        <v>0.45</v>
      </c>
      <c r="J1180" s="4">
        <v>1750</v>
      </c>
      <c r="K1180" s="5">
        <f t="shared" si="40"/>
        <v>787.5</v>
      </c>
      <c r="L1180" s="5">
        <f t="shared" si="41"/>
        <v>315</v>
      </c>
      <c r="M1180" s="6">
        <v>0.39999999999999997</v>
      </c>
      <c r="N1180">
        <f t="shared" si="46"/>
        <v>2021</v>
      </c>
      <c r="O1180">
        <f t="shared" si="47"/>
        <v>5</v>
      </c>
      <c r="P1180" s="49" t="str">
        <f>TEXT(DATE(Table1[[#This Row],[Year]],Table1[[#This Row],[Month]],1),"mmm")</f>
        <v>May</v>
      </c>
    </row>
    <row r="1181" spans="1:16" ht="15.75" customHeight="1">
      <c r="A1181" s="2" t="s">
        <v>12</v>
      </c>
      <c r="B1181" s="2">
        <v>1185732</v>
      </c>
      <c r="C1181" s="3">
        <v>44333</v>
      </c>
      <c r="D1181" s="2" t="s">
        <v>13</v>
      </c>
      <c r="E1181" s="2" t="s">
        <v>56</v>
      </c>
      <c r="F1181" s="2" t="s">
        <v>57</v>
      </c>
      <c r="G1181" s="2" t="s">
        <v>18</v>
      </c>
      <c r="H1181" s="44">
        <v>0.45</v>
      </c>
      <c r="I1181" s="44">
        <f>ROUND(Table1[[#This Row],[Price per Unit]],2)</f>
        <v>0.45</v>
      </c>
      <c r="J1181" s="4">
        <v>1250</v>
      </c>
      <c r="K1181" s="5">
        <f t="shared" si="40"/>
        <v>562.5</v>
      </c>
      <c r="L1181" s="5">
        <f t="shared" si="41"/>
        <v>168.75</v>
      </c>
      <c r="M1181" s="6">
        <v>0.3</v>
      </c>
      <c r="N1181">
        <f t="shared" si="46"/>
        <v>2021</v>
      </c>
      <c r="O1181">
        <f t="shared" si="47"/>
        <v>5</v>
      </c>
      <c r="P1181" s="49" t="str">
        <f>TEXT(DATE(Table1[[#This Row],[Year]],Table1[[#This Row],[Month]],1),"mmm")</f>
        <v>May</v>
      </c>
    </row>
    <row r="1182" spans="1:16" ht="15.75" customHeight="1">
      <c r="A1182" s="2" t="s">
        <v>12</v>
      </c>
      <c r="B1182" s="2">
        <v>1185732</v>
      </c>
      <c r="C1182" s="3">
        <v>44333</v>
      </c>
      <c r="D1182" s="2" t="s">
        <v>13</v>
      </c>
      <c r="E1182" s="2" t="s">
        <v>56</v>
      </c>
      <c r="F1182" s="2" t="s">
        <v>57</v>
      </c>
      <c r="G1182" s="2" t="s">
        <v>19</v>
      </c>
      <c r="H1182" s="44">
        <v>0.54999999999999993</v>
      </c>
      <c r="I1182" s="44">
        <f>ROUND(Table1[[#This Row],[Price per Unit]],2)</f>
        <v>0.55000000000000004</v>
      </c>
      <c r="J1182" s="4">
        <v>1500</v>
      </c>
      <c r="K1182" s="5">
        <f t="shared" si="40"/>
        <v>824.99999999999989</v>
      </c>
      <c r="L1182" s="5">
        <f t="shared" si="41"/>
        <v>206.24999999999997</v>
      </c>
      <c r="M1182" s="6">
        <v>0.25</v>
      </c>
      <c r="N1182">
        <f t="shared" si="46"/>
        <v>2021</v>
      </c>
      <c r="O1182">
        <f t="shared" si="47"/>
        <v>5</v>
      </c>
      <c r="P1182" s="49" t="str">
        <f>TEXT(DATE(Table1[[#This Row],[Year]],Table1[[#This Row],[Month]],1),"mmm")</f>
        <v>May</v>
      </c>
    </row>
    <row r="1183" spans="1:16" ht="15.75" customHeight="1">
      <c r="A1183" s="2" t="s">
        <v>12</v>
      </c>
      <c r="B1183" s="2">
        <v>1185732</v>
      </c>
      <c r="C1183" s="3">
        <v>44333</v>
      </c>
      <c r="D1183" s="2" t="s">
        <v>13</v>
      </c>
      <c r="E1183" s="2" t="s">
        <v>56</v>
      </c>
      <c r="F1183" s="2" t="s">
        <v>57</v>
      </c>
      <c r="G1183" s="2" t="s">
        <v>20</v>
      </c>
      <c r="H1183" s="44">
        <v>0.6</v>
      </c>
      <c r="I1183" s="44">
        <f>ROUND(Table1[[#This Row],[Price per Unit]],2)</f>
        <v>0.6</v>
      </c>
      <c r="J1183" s="4">
        <v>2750</v>
      </c>
      <c r="K1183" s="5">
        <f t="shared" si="40"/>
        <v>1650</v>
      </c>
      <c r="L1183" s="5">
        <f t="shared" si="41"/>
        <v>660</v>
      </c>
      <c r="M1183" s="6">
        <v>0.4</v>
      </c>
      <c r="N1183">
        <f t="shared" si="46"/>
        <v>2021</v>
      </c>
      <c r="O1183">
        <f t="shared" si="47"/>
        <v>5</v>
      </c>
      <c r="P1183" s="49" t="str">
        <f>TEXT(DATE(Table1[[#This Row],[Year]],Table1[[#This Row],[Month]],1),"mmm")</f>
        <v>May</v>
      </c>
    </row>
    <row r="1184" spans="1:16" ht="15.75" customHeight="1">
      <c r="A1184" s="2" t="s">
        <v>12</v>
      </c>
      <c r="B1184" s="2">
        <v>1185732</v>
      </c>
      <c r="C1184" s="3">
        <v>44366</v>
      </c>
      <c r="D1184" s="2" t="s">
        <v>13</v>
      </c>
      <c r="E1184" s="2" t="s">
        <v>56</v>
      </c>
      <c r="F1184" s="2" t="s">
        <v>57</v>
      </c>
      <c r="G1184" s="2" t="s">
        <v>15</v>
      </c>
      <c r="H1184" s="44">
        <v>0.54999999999999993</v>
      </c>
      <c r="I1184" s="44">
        <f>ROUND(Table1[[#This Row],[Price per Unit]],2)</f>
        <v>0.55000000000000004</v>
      </c>
      <c r="J1184" s="4">
        <v>5250</v>
      </c>
      <c r="K1184" s="5">
        <f t="shared" si="40"/>
        <v>2887.4999999999995</v>
      </c>
      <c r="L1184" s="5">
        <f t="shared" si="41"/>
        <v>1010.6249999999998</v>
      </c>
      <c r="M1184" s="6">
        <v>0.35</v>
      </c>
      <c r="N1184">
        <f t="shared" si="46"/>
        <v>2021</v>
      </c>
      <c r="O1184">
        <f t="shared" si="47"/>
        <v>6</v>
      </c>
      <c r="P1184" s="49" t="str">
        <f>TEXT(DATE(Table1[[#This Row],[Year]],Table1[[#This Row],[Month]],1),"mmm")</f>
        <v>Jun</v>
      </c>
    </row>
    <row r="1185" spans="1:16" ht="15.75" customHeight="1">
      <c r="A1185" s="2" t="s">
        <v>12</v>
      </c>
      <c r="B1185" s="2">
        <v>1185732</v>
      </c>
      <c r="C1185" s="3">
        <v>44366</v>
      </c>
      <c r="D1185" s="2" t="s">
        <v>13</v>
      </c>
      <c r="E1185" s="2" t="s">
        <v>56</v>
      </c>
      <c r="F1185" s="2" t="s">
        <v>57</v>
      </c>
      <c r="G1185" s="2" t="s">
        <v>16</v>
      </c>
      <c r="H1185" s="44">
        <v>0.5</v>
      </c>
      <c r="I1185" s="44">
        <f>ROUND(Table1[[#This Row],[Price per Unit]],2)</f>
        <v>0.5</v>
      </c>
      <c r="J1185" s="4">
        <v>2750</v>
      </c>
      <c r="K1185" s="5">
        <f t="shared" si="40"/>
        <v>1375</v>
      </c>
      <c r="L1185" s="5">
        <f t="shared" si="41"/>
        <v>481.24999999999994</v>
      </c>
      <c r="M1185" s="6">
        <v>0.35</v>
      </c>
      <c r="N1185">
        <f t="shared" si="46"/>
        <v>2021</v>
      </c>
      <c r="O1185">
        <f t="shared" si="47"/>
        <v>6</v>
      </c>
      <c r="P1185" s="49" t="str">
        <f>TEXT(DATE(Table1[[#This Row],[Year]],Table1[[#This Row],[Month]],1),"mmm")</f>
        <v>Jun</v>
      </c>
    </row>
    <row r="1186" spans="1:16" ht="15.75" customHeight="1">
      <c r="A1186" s="2" t="s">
        <v>12</v>
      </c>
      <c r="B1186" s="2">
        <v>1185732</v>
      </c>
      <c r="C1186" s="3">
        <v>44366</v>
      </c>
      <c r="D1186" s="2" t="s">
        <v>13</v>
      </c>
      <c r="E1186" s="2" t="s">
        <v>56</v>
      </c>
      <c r="F1186" s="2" t="s">
        <v>57</v>
      </c>
      <c r="G1186" s="2" t="s">
        <v>17</v>
      </c>
      <c r="H1186" s="44">
        <v>0.45</v>
      </c>
      <c r="I1186" s="44">
        <f>ROUND(Table1[[#This Row],[Price per Unit]],2)</f>
        <v>0.45</v>
      </c>
      <c r="J1186" s="4">
        <v>2000</v>
      </c>
      <c r="K1186" s="5">
        <f t="shared" si="40"/>
        <v>900</v>
      </c>
      <c r="L1186" s="5">
        <f t="shared" si="41"/>
        <v>359.99999999999994</v>
      </c>
      <c r="M1186" s="6">
        <v>0.39999999999999997</v>
      </c>
      <c r="N1186">
        <f t="shared" si="46"/>
        <v>2021</v>
      </c>
      <c r="O1186">
        <f t="shared" si="47"/>
        <v>6</v>
      </c>
      <c r="P1186" s="49" t="str">
        <f>TEXT(DATE(Table1[[#This Row],[Year]],Table1[[#This Row],[Month]],1),"mmm")</f>
        <v>Jun</v>
      </c>
    </row>
    <row r="1187" spans="1:16" ht="15.75" customHeight="1">
      <c r="A1187" s="2" t="s">
        <v>12</v>
      </c>
      <c r="B1187" s="2">
        <v>1185732</v>
      </c>
      <c r="C1187" s="3">
        <v>44366</v>
      </c>
      <c r="D1187" s="2" t="s">
        <v>13</v>
      </c>
      <c r="E1187" s="2" t="s">
        <v>56</v>
      </c>
      <c r="F1187" s="2" t="s">
        <v>57</v>
      </c>
      <c r="G1187" s="2" t="s">
        <v>18</v>
      </c>
      <c r="H1187" s="44">
        <v>0.45</v>
      </c>
      <c r="I1187" s="44">
        <f>ROUND(Table1[[#This Row],[Price per Unit]],2)</f>
        <v>0.45</v>
      </c>
      <c r="J1187" s="4">
        <v>1750</v>
      </c>
      <c r="K1187" s="5">
        <f t="shared" si="40"/>
        <v>787.5</v>
      </c>
      <c r="L1187" s="5">
        <f t="shared" si="41"/>
        <v>236.25</v>
      </c>
      <c r="M1187" s="6">
        <v>0.3</v>
      </c>
      <c r="N1187">
        <f t="shared" si="46"/>
        <v>2021</v>
      </c>
      <c r="O1187">
        <f t="shared" si="47"/>
        <v>6</v>
      </c>
      <c r="P1187" s="49" t="str">
        <f>TEXT(DATE(Table1[[#This Row],[Year]],Table1[[#This Row],[Month]],1),"mmm")</f>
        <v>Jun</v>
      </c>
    </row>
    <row r="1188" spans="1:16" ht="15.75" customHeight="1">
      <c r="A1188" s="2" t="s">
        <v>12</v>
      </c>
      <c r="B1188" s="2">
        <v>1185732</v>
      </c>
      <c r="C1188" s="3">
        <v>44366</v>
      </c>
      <c r="D1188" s="2" t="s">
        <v>13</v>
      </c>
      <c r="E1188" s="2" t="s">
        <v>56</v>
      </c>
      <c r="F1188" s="2" t="s">
        <v>57</v>
      </c>
      <c r="G1188" s="2" t="s">
        <v>19</v>
      </c>
      <c r="H1188" s="44">
        <v>0.54999999999999993</v>
      </c>
      <c r="I1188" s="44">
        <f>ROUND(Table1[[#This Row],[Price per Unit]],2)</f>
        <v>0.55000000000000004</v>
      </c>
      <c r="J1188" s="4">
        <v>1750</v>
      </c>
      <c r="K1188" s="5">
        <f t="shared" si="40"/>
        <v>962.49999999999989</v>
      </c>
      <c r="L1188" s="5">
        <f t="shared" si="41"/>
        <v>240.62499999999997</v>
      </c>
      <c r="M1188" s="6">
        <v>0.25</v>
      </c>
      <c r="N1188">
        <f t="shared" si="46"/>
        <v>2021</v>
      </c>
      <c r="O1188">
        <f t="shared" si="47"/>
        <v>6</v>
      </c>
      <c r="P1188" s="49" t="str">
        <f>TEXT(DATE(Table1[[#This Row],[Year]],Table1[[#This Row],[Month]],1),"mmm")</f>
        <v>Jun</v>
      </c>
    </row>
    <row r="1189" spans="1:16" ht="15.75" customHeight="1">
      <c r="A1189" s="2" t="s">
        <v>12</v>
      </c>
      <c r="B1189" s="2">
        <v>1185732</v>
      </c>
      <c r="C1189" s="3">
        <v>44366</v>
      </c>
      <c r="D1189" s="2" t="s">
        <v>13</v>
      </c>
      <c r="E1189" s="2" t="s">
        <v>56</v>
      </c>
      <c r="F1189" s="2" t="s">
        <v>57</v>
      </c>
      <c r="G1189" s="2" t="s">
        <v>20</v>
      </c>
      <c r="H1189" s="44">
        <v>0.6</v>
      </c>
      <c r="I1189" s="44">
        <f>ROUND(Table1[[#This Row],[Price per Unit]],2)</f>
        <v>0.6</v>
      </c>
      <c r="J1189" s="4">
        <v>3250</v>
      </c>
      <c r="K1189" s="5">
        <f t="shared" si="40"/>
        <v>1950</v>
      </c>
      <c r="L1189" s="5">
        <f t="shared" si="41"/>
        <v>780</v>
      </c>
      <c r="M1189" s="6">
        <v>0.4</v>
      </c>
      <c r="N1189">
        <f t="shared" si="46"/>
        <v>2021</v>
      </c>
      <c r="O1189">
        <f t="shared" si="47"/>
        <v>6</v>
      </c>
      <c r="P1189" s="49" t="str">
        <f>TEXT(DATE(Table1[[#This Row],[Year]],Table1[[#This Row],[Month]],1),"mmm")</f>
        <v>Jun</v>
      </c>
    </row>
    <row r="1190" spans="1:16" ht="15.75" customHeight="1">
      <c r="A1190" s="2" t="s">
        <v>12</v>
      </c>
      <c r="B1190" s="2">
        <v>1185732</v>
      </c>
      <c r="C1190" s="3">
        <v>44394</v>
      </c>
      <c r="D1190" s="2" t="s">
        <v>13</v>
      </c>
      <c r="E1190" s="2" t="s">
        <v>56</v>
      </c>
      <c r="F1190" s="2" t="s">
        <v>57</v>
      </c>
      <c r="G1190" s="2" t="s">
        <v>15</v>
      </c>
      <c r="H1190" s="44">
        <v>0.54999999999999993</v>
      </c>
      <c r="I1190" s="44">
        <f>ROUND(Table1[[#This Row],[Price per Unit]],2)</f>
        <v>0.55000000000000004</v>
      </c>
      <c r="J1190" s="4">
        <v>5500</v>
      </c>
      <c r="K1190" s="5">
        <f t="shared" si="40"/>
        <v>3024.9999999999995</v>
      </c>
      <c r="L1190" s="5">
        <f t="shared" si="41"/>
        <v>1058.7499999999998</v>
      </c>
      <c r="M1190" s="6">
        <v>0.35</v>
      </c>
      <c r="N1190">
        <f t="shared" si="46"/>
        <v>2021</v>
      </c>
      <c r="O1190">
        <f t="shared" si="47"/>
        <v>7</v>
      </c>
      <c r="P1190" s="49" t="str">
        <f>TEXT(DATE(Table1[[#This Row],[Year]],Table1[[#This Row],[Month]],1),"mmm")</f>
        <v>Jul</v>
      </c>
    </row>
    <row r="1191" spans="1:16" ht="15.75" customHeight="1">
      <c r="A1191" s="2" t="s">
        <v>12</v>
      </c>
      <c r="B1191" s="2">
        <v>1185732</v>
      </c>
      <c r="C1191" s="3">
        <v>44394</v>
      </c>
      <c r="D1191" s="2" t="s">
        <v>13</v>
      </c>
      <c r="E1191" s="2" t="s">
        <v>56</v>
      </c>
      <c r="F1191" s="2" t="s">
        <v>57</v>
      </c>
      <c r="G1191" s="2" t="s">
        <v>16</v>
      </c>
      <c r="H1191" s="44">
        <v>0.5</v>
      </c>
      <c r="I1191" s="44">
        <f>ROUND(Table1[[#This Row],[Price per Unit]],2)</f>
        <v>0.5</v>
      </c>
      <c r="J1191" s="4">
        <v>3000</v>
      </c>
      <c r="K1191" s="5">
        <f t="shared" si="40"/>
        <v>1500</v>
      </c>
      <c r="L1191" s="5">
        <f t="shared" si="41"/>
        <v>525</v>
      </c>
      <c r="M1191" s="6">
        <v>0.35</v>
      </c>
      <c r="N1191">
        <f t="shared" si="46"/>
        <v>2021</v>
      </c>
      <c r="O1191">
        <f t="shared" si="47"/>
        <v>7</v>
      </c>
      <c r="P1191" s="49" t="str">
        <f>TEXT(DATE(Table1[[#This Row],[Year]],Table1[[#This Row],[Month]],1),"mmm")</f>
        <v>Jul</v>
      </c>
    </row>
    <row r="1192" spans="1:16" ht="15.75" customHeight="1">
      <c r="A1192" s="2" t="s">
        <v>12</v>
      </c>
      <c r="B1192" s="2">
        <v>1185732</v>
      </c>
      <c r="C1192" s="3">
        <v>44394</v>
      </c>
      <c r="D1192" s="2" t="s">
        <v>13</v>
      </c>
      <c r="E1192" s="2" t="s">
        <v>56</v>
      </c>
      <c r="F1192" s="2" t="s">
        <v>57</v>
      </c>
      <c r="G1192" s="2" t="s">
        <v>17</v>
      </c>
      <c r="H1192" s="44">
        <v>0.45</v>
      </c>
      <c r="I1192" s="44">
        <f>ROUND(Table1[[#This Row],[Price per Unit]],2)</f>
        <v>0.45</v>
      </c>
      <c r="J1192" s="4">
        <v>2250</v>
      </c>
      <c r="K1192" s="5">
        <f t="shared" si="40"/>
        <v>1012.5</v>
      </c>
      <c r="L1192" s="5">
        <f t="shared" si="41"/>
        <v>404.99999999999994</v>
      </c>
      <c r="M1192" s="6">
        <v>0.39999999999999997</v>
      </c>
      <c r="N1192">
        <f t="shared" si="46"/>
        <v>2021</v>
      </c>
      <c r="O1192">
        <f t="shared" si="47"/>
        <v>7</v>
      </c>
      <c r="P1192" s="49" t="str">
        <f>TEXT(DATE(Table1[[#This Row],[Year]],Table1[[#This Row],[Month]],1),"mmm")</f>
        <v>Jul</v>
      </c>
    </row>
    <row r="1193" spans="1:16" ht="15.75" customHeight="1">
      <c r="A1193" s="2" t="s">
        <v>12</v>
      </c>
      <c r="B1193" s="2">
        <v>1185732</v>
      </c>
      <c r="C1193" s="3">
        <v>44394</v>
      </c>
      <c r="D1193" s="2" t="s">
        <v>13</v>
      </c>
      <c r="E1193" s="2" t="s">
        <v>56</v>
      </c>
      <c r="F1193" s="2" t="s">
        <v>57</v>
      </c>
      <c r="G1193" s="2" t="s">
        <v>18</v>
      </c>
      <c r="H1193" s="44">
        <v>0.45</v>
      </c>
      <c r="I1193" s="44">
        <f>ROUND(Table1[[#This Row],[Price per Unit]],2)</f>
        <v>0.45</v>
      </c>
      <c r="J1193" s="4">
        <v>1750</v>
      </c>
      <c r="K1193" s="5">
        <f t="shared" si="40"/>
        <v>787.5</v>
      </c>
      <c r="L1193" s="5">
        <f t="shared" si="41"/>
        <v>236.25</v>
      </c>
      <c r="M1193" s="6">
        <v>0.3</v>
      </c>
      <c r="N1193">
        <f t="shared" si="46"/>
        <v>2021</v>
      </c>
      <c r="O1193">
        <f t="shared" si="47"/>
        <v>7</v>
      </c>
      <c r="P1193" s="49" t="str">
        <f>TEXT(DATE(Table1[[#This Row],[Year]],Table1[[#This Row],[Month]],1),"mmm")</f>
        <v>Jul</v>
      </c>
    </row>
    <row r="1194" spans="1:16" ht="15.75" customHeight="1">
      <c r="A1194" s="2" t="s">
        <v>12</v>
      </c>
      <c r="B1194" s="2">
        <v>1185732</v>
      </c>
      <c r="C1194" s="3">
        <v>44394</v>
      </c>
      <c r="D1194" s="2" t="s">
        <v>13</v>
      </c>
      <c r="E1194" s="2" t="s">
        <v>56</v>
      </c>
      <c r="F1194" s="2" t="s">
        <v>57</v>
      </c>
      <c r="G1194" s="2" t="s">
        <v>19</v>
      </c>
      <c r="H1194" s="44">
        <v>0.54999999999999993</v>
      </c>
      <c r="I1194" s="44">
        <f>ROUND(Table1[[#This Row],[Price per Unit]],2)</f>
        <v>0.55000000000000004</v>
      </c>
      <c r="J1194" s="4">
        <v>2000</v>
      </c>
      <c r="K1194" s="5">
        <f t="shared" si="40"/>
        <v>1099.9999999999998</v>
      </c>
      <c r="L1194" s="5">
        <f t="shared" si="41"/>
        <v>274.99999999999994</v>
      </c>
      <c r="M1194" s="6">
        <v>0.25</v>
      </c>
      <c r="N1194">
        <f t="shared" si="46"/>
        <v>2021</v>
      </c>
      <c r="O1194">
        <f t="shared" si="47"/>
        <v>7</v>
      </c>
      <c r="P1194" s="49" t="str">
        <f>TEXT(DATE(Table1[[#This Row],[Year]],Table1[[#This Row],[Month]],1),"mmm")</f>
        <v>Jul</v>
      </c>
    </row>
    <row r="1195" spans="1:16" ht="15.75" customHeight="1">
      <c r="A1195" s="2" t="s">
        <v>12</v>
      </c>
      <c r="B1195" s="2">
        <v>1185732</v>
      </c>
      <c r="C1195" s="3">
        <v>44394</v>
      </c>
      <c r="D1195" s="2" t="s">
        <v>13</v>
      </c>
      <c r="E1195" s="2" t="s">
        <v>56</v>
      </c>
      <c r="F1195" s="2" t="s">
        <v>57</v>
      </c>
      <c r="G1195" s="2" t="s">
        <v>20</v>
      </c>
      <c r="H1195" s="44">
        <v>0.6</v>
      </c>
      <c r="I1195" s="44">
        <f>ROUND(Table1[[#This Row],[Price per Unit]],2)</f>
        <v>0.6</v>
      </c>
      <c r="J1195" s="4">
        <v>3750</v>
      </c>
      <c r="K1195" s="5">
        <f t="shared" si="40"/>
        <v>2250</v>
      </c>
      <c r="L1195" s="5">
        <f t="shared" si="41"/>
        <v>900</v>
      </c>
      <c r="M1195" s="6">
        <v>0.4</v>
      </c>
      <c r="N1195">
        <f t="shared" si="46"/>
        <v>2021</v>
      </c>
      <c r="O1195">
        <f t="shared" si="47"/>
        <v>7</v>
      </c>
      <c r="P1195" s="49" t="str">
        <f>TEXT(DATE(Table1[[#This Row],[Year]],Table1[[#This Row],[Month]],1),"mmm")</f>
        <v>Jul</v>
      </c>
    </row>
    <row r="1196" spans="1:16" ht="15.75" customHeight="1">
      <c r="A1196" s="2" t="s">
        <v>12</v>
      </c>
      <c r="B1196" s="2">
        <v>1185732</v>
      </c>
      <c r="C1196" s="3">
        <v>44426</v>
      </c>
      <c r="D1196" s="2" t="s">
        <v>13</v>
      </c>
      <c r="E1196" s="2" t="s">
        <v>56</v>
      </c>
      <c r="F1196" s="2" t="s">
        <v>57</v>
      </c>
      <c r="G1196" s="2" t="s">
        <v>15</v>
      </c>
      <c r="H1196" s="44">
        <v>0.54999999999999993</v>
      </c>
      <c r="I1196" s="44">
        <f>ROUND(Table1[[#This Row],[Price per Unit]],2)</f>
        <v>0.55000000000000004</v>
      </c>
      <c r="J1196" s="4">
        <v>5250</v>
      </c>
      <c r="K1196" s="5">
        <f t="shared" si="40"/>
        <v>2887.4999999999995</v>
      </c>
      <c r="L1196" s="5">
        <f t="shared" si="41"/>
        <v>1010.6249999999998</v>
      </c>
      <c r="M1196" s="6">
        <v>0.35</v>
      </c>
      <c r="N1196">
        <f t="shared" si="46"/>
        <v>2021</v>
      </c>
      <c r="O1196">
        <f t="shared" si="47"/>
        <v>8</v>
      </c>
      <c r="P1196" s="49" t="str">
        <f>TEXT(DATE(Table1[[#This Row],[Year]],Table1[[#This Row],[Month]],1),"mmm")</f>
        <v>Aug</v>
      </c>
    </row>
    <row r="1197" spans="1:16" ht="15.75" customHeight="1">
      <c r="A1197" s="2" t="s">
        <v>12</v>
      </c>
      <c r="B1197" s="2">
        <v>1185732</v>
      </c>
      <c r="C1197" s="3">
        <v>44426</v>
      </c>
      <c r="D1197" s="2" t="s">
        <v>13</v>
      </c>
      <c r="E1197" s="2" t="s">
        <v>56</v>
      </c>
      <c r="F1197" s="2" t="s">
        <v>57</v>
      </c>
      <c r="G1197" s="2" t="s">
        <v>16</v>
      </c>
      <c r="H1197" s="44">
        <v>0.5</v>
      </c>
      <c r="I1197" s="44">
        <f>ROUND(Table1[[#This Row],[Price per Unit]],2)</f>
        <v>0.5</v>
      </c>
      <c r="J1197" s="4">
        <v>3000</v>
      </c>
      <c r="K1197" s="5">
        <f t="shared" si="40"/>
        <v>1500</v>
      </c>
      <c r="L1197" s="5">
        <f t="shared" si="41"/>
        <v>525</v>
      </c>
      <c r="M1197" s="6">
        <v>0.35</v>
      </c>
      <c r="N1197">
        <f t="shared" si="46"/>
        <v>2021</v>
      </c>
      <c r="O1197">
        <f t="shared" si="47"/>
        <v>8</v>
      </c>
      <c r="P1197" s="49" t="str">
        <f>TEXT(DATE(Table1[[#This Row],[Year]],Table1[[#This Row],[Month]],1),"mmm")</f>
        <v>Aug</v>
      </c>
    </row>
    <row r="1198" spans="1:16" ht="15.75" customHeight="1">
      <c r="A1198" s="2" t="s">
        <v>12</v>
      </c>
      <c r="B1198" s="2">
        <v>1185732</v>
      </c>
      <c r="C1198" s="3">
        <v>44426</v>
      </c>
      <c r="D1198" s="2" t="s">
        <v>13</v>
      </c>
      <c r="E1198" s="2" t="s">
        <v>56</v>
      </c>
      <c r="F1198" s="2" t="s">
        <v>57</v>
      </c>
      <c r="G1198" s="2" t="s">
        <v>17</v>
      </c>
      <c r="H1198" s="44">
        <v>0.45</v>
      </c>
      <c r="I1198" s="44">
        <f>ROUND(Table1[[#This Row],[Price per Unit]],2)</f>
        <v>0.45</v>
      </c>
      <c r="J1198" s="4">
        <v>2250</v>
      </c>
      <c r="K1198" s="5">
        <f t="shared" si="40"/>
        <v>1012.5</v>
      </c>
      <c r="L1198" s="5">
        <f t="shared" si="41"/>
        <v>404.99999999999994</v>
      </c>
      <c r="M1198" s="6">
        <v>0.39999999999999997</v>
      </c>
      <c r="N1198">
        <f t="shared" si="46"/>
        <v>2021</v>
      </c>
      <c r="O1198">
        <f t="shared" si="47"/>
        <v>8</v>
      </c>
      <c r="P1198" s="49" t="str">
        <f>TEXT(DATE(Table1[[#This Row],[Year]],Table1[[#This Row],[Month]],1),"mmm")</f>
        <v>Aug</v>
      </c>
    </row>
    <row r="1199" spans="1:16" ht="15.75" customHeight="1">
      <c r="A1199" s="2" t="s">
        <v>12</v>
      </c>
      <c r="B1199" s="2">
        <v>1185732</v>
      </c>
      <c r="C1199" s="3">
        <v>44426</v>
      </c>
      <c r="D1199" s="2" t="s">
        <v>13</v>
      </c>
      <c r="E1199" s="2" t="s">
        <v>56</v>
      </c>
      <c r="F1199" s="2" t="s">
        <v>57</v>
      </c>
      <c r="G1199" s="2" t="s">
        <v>18</v>
      </c>
      <c r="H1199" s="44">
        <v>0.45</v>
      </c>
      <c r="I1199" s="44">
        <f>ROUND(Table1[[#This Row],[Price per Unit]],2)</f>
        <v>0.45</v>
      </c>
      <c r="J1199" s="4">
        <v>1750</v>
      </c>
      <c r="K1199" s="5">
        <f t="shared" si="40"/>
        <v>787.5</v>
      </c>
      <c r="L1199" s="5">
        <f t="shared" si="41"/>
        <v>236.25</v>
      </c>
      <c r="M1199" s="6">
        <v>0.3</v>
      </c>
      <c r="N1199">
        <f t="shared" si="46"/>
        <v>2021</v>
      </c>
      <c r="O1199">
        <f t="shared" si="47"/>
        <v>8</v>
      </c>
      <c r="P1199" s="49" t="str">
        <f>TEXT(DATE(Table1[[#This Row],[Year]],Table1[[#This Row],[Month]],1),"mmm")</f>
        <v>Aug</v>
      </c>
    </row>
    <row r="1200" spans="1:16" ht="15.75" customHeight="1">
      <c r="A1200" s="2" t="s">
        <v>12</v>
      </c>
      <c r="B1200" s="2">
        <v>1185732</v>
      </c>
      <c r="C1200" s="3">
        <v>44426</v>
      </c>
      <c r="D1200" s="2" t="s">
        <v>13</v>
      </c>
      <c r="E1200" s="2" t="s">
        <v>56</v>
      </c>
      <c r="F1200" s="2" t="s">
        <v>57</v>
      </c>
      <c r="G1200" s="2" t="s">
        <v>19</v>
      </c>
      <c r="H1200" s="44">
        <v>0.54999999999999993</v>
      </c>
      <c r="I1200" s="44">
        <f>ROUND(Table1[[#This Row],[Price per Unit]],2)</f>
        <v>0.55000000000000004</v>
      </c>
      <c r="J1200" s="4">
        <v>1500</v>
      </c>
      <c r="K1200" s="5">
        <f t="shared" si="40"/>
        <v>824.99999999999989</v>
      </c>
      <c r="L1200" s="5">
        <f t="shared" si="41"/>
        <v>206.24999999999997</v>
      </c>
      <c r="M1200" s="6">
        <v>0.25</v>
      </c>
      <c r="N1200">
        <f t="shared" si="46"/>
        <v>2021</v>
      </c>
      <c r="O1200">
        <f t="shared" si="47"/>
        <v>8</v>
      </c>
      <c r="P1200" s="49" t="str">
        <f>TEXT(DATE(Table1[[#This Row],[Year]],Table1[[#This Row],[Month]],1),"mmm")</f>
        <v>Aug</v>
      </c>
    </row>
    <row r="1201" spans="1:16" ht="15.75" customHeight="1">
      <c r="A1201" s="2" t="s">
        <v>12</v>
      </c>
      <c r="B1201" s="2">
        <v>1185732</v>
      </c>
      <c r="C1201" s="3">
        <v>44426</v>
      </c>
      <c r="D1201" s="2" t="s">
        <v>13</v>
      </c>
      <c r="E1201" s="2" t="s">
        <v>56</v>
      </c>
      <c r="F1201" s="2" t="s">
        <v>57</v>
      </c>
      <c r="G1201" s="2" t="s">
        <v>20</v>
      </c>
      <c r="H1201" s="44">
        <v>0.6</v>
      </c>
      <c r="I1201" s="44">
        <f>ROUND(Table1[[#This Row],[Price per Unit]],2)</f>
        <v>0.6</v>
      </c>
      <c r="J1201" s="4">
        <v>3250</v>
      </c>
      <c r="K1201" s="5">
        <f t="shared" si="40"/>
        <v>1950</v>
      </c>
      <c r="L1201" s="5">
        <f t="shared" si="41"/>
        <v>780</v>
      </c>
      <c r="M1201" s="6">
        <v>0.4</v>
      </c>
      <c r="N1201">
        <f t="shared" si="46"/>
        <v>2021</v>
      </c>
      <c r="O1201">
        <f t="shared" si="47"/>
        <v>8</v>
      </c>
      <c r="P1201" s="49" t="str">
        <f>TEXT(DATE(Table1[[#This Row],[Year]],Table1[[#This Row],[Month]],1),"mmm")</f>
        <v>Aug</v>
      </c>
    </row>
    <row r="1202" spans="1:16" ht="15.75" customHeight="1">
      <c r="A1202" s="2" t="s">
        <v>12</v>
      </c>
      <c r="B1202" s="2">
        <v>1185732</v>
      </c>
      <c r="C1202" s="3">
        <v>44456</v>
      </c>
      <c r="D1202" s="2" t="s">
        <v>13</v>
      </c>
      <c r="E1202" s="2" t="s">
        <v>56</v>
      </c>
      <c r="F1202" s="2" t="s">
        <v>57</v>
      </c>
      <c r="G1202" s="2" t="s">
        <v>15</v>
      </c>
      <c r="H1202" s="44">
        <v>0.54999999999999993</v>
      </c>
      <c r="I1202" s="44">
        <f>ROUND(Table1[[#This Row],[Price per Unit]],2)</f>
        <v>0.55000000000000004</v>
      </c>
      <c r="J1202" s="4">
        <v>4500</v>
      </c>
      <c r="K1202" s="5">
        <f t="shared" si="40"/>
        <v>2474.9999999999995</v>
      </c>
      <c r="L1202" s="5">
        <f t="shared" si="41"/>
        <v>866.24999999999977</v>
      </c>
      <c r="M1202" s="6">
        <v>0.35</v>
      </c>
      <c r="N1202">
        <f t="shared" si="46"/>
        <v>2021</v>
      </c>
      <c r="O1202">
        <f t="shared" si="47"/>
        <v>9</v>
      </c>
      <c r="P1202" s="49" t="str">
        <f>TEXT(DATE(Table1[[#This Row],[Year]],Table1[[#This Row],[Month]],1),"mmm")</f>
        <v>Sep</v>
      </c>
    </row>
    <row r="1203" spans="1:16" ht="15.75" customHeight="1">
      <c r="A1203" s="2" t="s">
        <v>12</v>
      </c>
      <c r="B1203" s="2">
        <v>1185732</v>
      </c>
      <c r="C1203" s="3">
        <v>44456</v>
      </c>
      <c r="D1203" s="2" t="s">
        <v>13</v>
      </c>
      <c r="E1203" s="2" t="s">
        <v>56</v>
      </c>
      <c r="F1203" s="2" t="s">
        <v>57</v>
      </c>
      <c r="G1203" s="2" t="s">
        <v>16</v>
      </c>
      <c r="H1203" s="44">
        <v>0.5</v>
      </c>
      <c r="I1203" s="44">
        <f>ROUND(Table1[[#This Row],[Price per Unit]],2)</f>
        <v>0.5</v>
      </c>
      <c r="J1203" s="4">
        <v>2500</v>
      </c>
      <c r="K1203" s="5">
        <f t="shared" si="40"/>
        <v>1250</v>
      </c>
      <c r="L1203" s="5">
        <f t="shared" si="41"/>
        <v>437.5</v>
      </c>
      <c r="M1203" s="6">
        <v>0.35</v>
      </c>
      <c r="N1203">
        <f t="shared" si="46"/>
        <v>2021</v>
      </c>
      <c r="O1203">
        <f t="shared" si="47"/>
        <v>9</v>
      </c>
      <c r="P1203" s="49" t="str">
        <f>TEXT(DATE(Table1[[#This Row],[Year]],Table1[[#This Row],[Month]],1),"mmm")</f>
        <v>Sep</v>
      </c>
    </row>
    <row r="1204" spans="1:16" ht="15.75" customHeight="1">
      <c r="A1204" s="2" t="s">
        <v>12</v>
      </c>
      <c r="B1204" s="2">
        <v>1185732</v>
      </c>
      <c r="C1204" s="3">
        <v>44456</v>
      </c>
      <c r="D1204" s="2" t="s">
        <v>13</v>
      </c>
      <c r="E1204" s="2" t="s">
        <v>56</v>
      </c>
      <c r="F1204" s="2" t="s">
        <v>57</v>
      </c>
      <c r="G1204" s="2" t="s">
        <v>17</v>
      </c>
      <c r="H1204" s="44">
        <v>0.45</v>
      </c>
      <c r="I1204" s="44">
        <f>ROUND(Table1[[#This Row],[Price per Unit]],2)</f>
        <v>0.45</v>
      </c>
      <c r="J1204" s="4">
        <v>1500</v>
      </c>
      <c r="K1204" s="5">
        <f t="shared" si="40"/>
        <v>675</v>
      </c>
      <c r="L1204" s="5">
        <f t="shared" si="41"/>
        <v>270</v>
      </c>
      <c r="M1204" s="6">
        <v>0.39999999999999997</v>
      </c>
      <c r="N1204">
        <f t="shared" si="46"/>
        <v>2021</v>
      </c>
      <c r="O1204">
        <f t="shared" si="47"/>
        <v>9</v>
      </c>
      <c r="P1204" s="49" t="str">
        <f>TEXT(DATE(Table1[[#This Row],[Year]],Table1[[#This Row],[Month]],1),"mmm")</f>
        <v>Sep</v>
      </c>
    </row>
    <row r="1205" spans="1:16" ht="15.75" customHeight="1">
      <c r="A1205" s="2" t="s">
        <v>12</v>
      </c>
      <c r="B1205" s="2">
        <v>1185732</v>
      </c>
      <c r="C1205" s="3">
        <v>44456</v>
      </c>
      <c r="D1205" s="2" t="s">
        <v>13</v>
      </c>
      <c r="E1205" s="2" t="s">
        <v>56</v>
      </c>
      <c r="F1205" s="2" t="s">
        <v>57</v>
      </c>
      <c r="G1205" s="2" t="s">
        <v>18</v>
      </c>
      <c r="H1205" s="44">
        <v>0.45</v>
      </c>
      <c r="I1205" s="44">
        <f>ROUND(Table1[[#This Row],[Price per Unit]],2)</f>
        <v>0.45</v>
      </c>
      <c r="J1205" s="4">
        <v>1250</v>
      </c>
      <c r="K1205" s="5">
        <f t="shared" si="40"/>
        <v>562.5</v>
      </c>
      <c r="L1205" s="5">
        <f t="shared" si="41"/>
        <v>168.75</v>
      </c>
      <c r="M1205" s="6">
        <v>0.3</v>
      </c>
      <c r="N1205">
        <f t="shared" si="46"/>
        <v>2021</v>
      </c>
      <c r="O1205">
        <f t="shared" si="47"/>
        <v>9</v>
      </c>
      <c r="P1205" s="49" t="str">
        <f>TEXT(DATE(Table1[[#This Row],[Year]],Table1[[#This Row],[Month]],1),"mmm")</f>
        <v>Sep</v>
      </c>
    </row>
    <row r="1206" spans="1:16" ht="15.75" customHeight="1">
      <c r="A1206" s="2" t="s">
        <v>12</v>
      </c>
      <c r="B1206" s="2">
        <v>1185732</v>
      </c>
      <c r="C1206" s="3">
        <v>44456</v>
      </c>
      <c r="D1206" s="2" t="s">
        <v>13</v>
      </c>
      <c r="E1206" s="2" t="s">
        <v>56</v>
      </c>
      <c r="F1206" s="2" t="s">
        <v>57</v>
      </c>
      <c r="G1206" s="2" t="s">
        <v>19</v>
      </c>
      <c r="H1206" s="44">
        <v>0.54999999999999993</v>
      </c>
      <c r="I1206" s="44">
        <f>ROUND(Table1[[#This Row],[Price per Unit]],2)</f>
        <v>0.55000000000000004</v>
      </c>
      <c r="J1206" s="4">
        <v>1250</v>
      </c>
      <c r="K1206" s="5">
        <f t="shared" si="40"/>
        <v>687.49999999999989</v>
      </c>
      <c r="L1206" s="5">
        <f t="shared" si="41"/>
        <v>171.87499999999997</v>
      </c>
      <c r="M1206" s="6">
        <v>0.25</v>
      </c>
      <c r="N1206">
        <f t="shared" si="46"/>
        <v>2021</v>
      </c>
      <c r="O1206">
        <f t="shared" si="47"/>
        <v>9</v>
      </c>
      <c r="P1206" s="49" t="str">
        <f>TEXT(DATE(Table1[[#This Row],[Year]],Table1[[#This Row],[Month]],1),"mmm")</f>
        <v>Sep</v>
      </c>
    </row>
    <row r="1207" spans="1:16" ht="15.75" customHeight="1">
      <c r="A1207" s="2" t="s">
        <v>12</v>
      </c>
      <c r="B1207" s="2">
        <v>1185732</v>
      </c>
      <c r="C1207" s="3">
        <v>44456</v>
      </c>
      <c r="D1207" s="2" t="s">
        <v>13</v>
      </c>
      <c r="E1207" s="2" t="s">
        <v>56</v>
      </c>
      <c r="F1207" s="2" t="s">
        <v>57</v>
      </c>
      <c r="G1207" s="2" t="s">
        <v>20</v>
      </c>
      <c r="H1207" s="44">
        <v>0.6</v>
      </c>
      <c r="I1207" s="44">
        <f>ROUND(Table1[[#This Row],[Price per Unit]],2)</f>
        <v>0.6</v>
      </c>
      <c r="J1207" s="4">
        <v>2250</v>
      </c>
      <c r="K1207" s="5">
        <f t="shared" si="40"/>
        <v>1350</v>
      </c>
      <c r="L1207" s="5">
        <f t="shared" si="41"/>
        <v>540</v>
      </c>
      <c r="M1207" s="6">
        <v>0.4</v>
      </c>
      <c r="N1207">
        <f t="shared" si="46"/>
        <v>2021</v>
      </c>
      <c r="O1207">
        <f t="shared" si="47"/>
        <v>9</v>
      </c>
      <c r="P1207" s="49" t="str">
        <f>TEXT(DATE(Table1[[#This Row],[Year]],Table1[[#This Row],[Month]],1),"mmm")</f>
        <v>Sep</v>
      </c>
    </row>
    <row r="1208" spans="1:16" ht="15.75" customHeight="1">
      <c r="A1208" s="2" t="s">
        <v>12</v>
      </c>
      <c r="B1208" s="2">
        <v>1185732</v>
      </c>
      <c r="C1208" s="3">
        <v>44488</v>
      </c>
      <c r="D1208" s="2" t="s">
        <v>13</v>
      </c>
      <c r="E1208" s="2" t="s">
        <v>56</v>
      </c>
      <c r="F1208" s="2" t="s">
        <v>57</v>
      </c>
      <c r="G1208" s="2" t="s">
        <v>15</v>
      </c>
      <c r="H1208" s="44">
        <v>0.6</v>
      </c>
      <c r="I1208" s="44">
        <f>ROUND(Table1[[#This Row],[Price per Unit]],2)</f>
        <v>0.6</v>
      </c>
      <c r="J1208" s="4">
        <v>4000</v>
      </c>
      <c r="K1208" s="5">
        <f t="shared" si="40"/>
        <v>2400</v>
      </c>
      <c r="L1208" s="5">
        <f t="shared" si="41"/>
        <v>840</v>
      </c>
      <c r="M1208" s="6">
        <v>0.35</v>
      </c>
      <c r="N1208">
        <f t="shared" si="46"/>
        <v>2021</v>
      </c>
      <c r="O1208">
        <f t="shared" si="47"/>
        <v>10</v>
      </c>
      <c r="P1208" s="49" t="str">
        <f>TEXT(DATE(Table1[[#This Row],[Year]],Table1[[#This Row],[Month]],1),"mmm")</f>
        <v>Oct</v>
      </c>
    </row>
    <row r="1209" spans="1:16" ht="15.75" customHeight="1">
      <c r="A1209" s="2" t="s">
        <v>12</v>
      </c>
      <c r="B1209" s="2">
        <v>1185732</v>
      </c>
      <c r="C1209" s="3">
        <v>44488</v>
      </c>
      <c r="D1209" s="2" t="s">
        <v>13</v>
      </c>
      <c r="E1209" s="2" t="s">
        <v>56</v>
      </c>
      <c r="F1209" s="2" t="s">
        <v>57</v>
      </c>
      <c r="G1209" s="2" t="s">
        <v>16</v>
      </c>
      <c r="H1209" s="44">
        <v>0.55000000000000004</v>
      </c>
      <c r="I1209" s="44">
        <f>ROUND(Table1[[#This Row],[Price per Unit]],2)</f>
        <v>0.55000000000000004</v>
      </c>
      <c r="J1209" s="4">
        <v>2250</v>
      </c>
      <c r="K1209" s="5">
        <f t="shared" si="40"/>
        <v>1237.5</v>
      </c>
      <c r="L1209" s="5">
        <f t="shared" si="41"/>
        <v>433.125</v>
      </c>
      <c r="M1209" s="6">
        <v>0.35</v>
      </c>
      <c r="N1209">
        <f t="shared" si="46"/>
        <v>2021</v>
      </c>
      <c r="O1209">
        <f t="shared" si="47"/>
        <v>10</v>
      </c>
      <c r="P1209" s="49" t="str">
        <f>TEXT(DATE(Table1[[#This Row],[Year]],Table1[[#This Row],[Month]],1),"mmm")</f>
        <v>Oct</v>
      </c>
    </row>
    <row r="1210" spans="1:16" ht="15.75" customHeight="1">
      <c r="A1210" s="2" t="s">
        <v>12</v>
      </c>
      <c r="B1210" s="2">
        <v>1185732</v>
      </c>
      <c r="C1210" s="3">
        <v>44488</v>
      </c>
      <c r="D1210" s="2" t="s">
        <v>13</v>
      </c>
      <c r="E1210" s="2" t="s">
        <v>56</v>
      </c>
      <c r="F1210" s="2" t="s">
        <v>57</v>
      </c>
      <c r="G1210" s="2" t="s">
        <v>17</v>
      </c>
      <c r="H1210" s="44">
        <v>0.55000000000000004</v>
      </c>
      <c r="I1210" s="44">
        <f>ROUND(Table1[[#This Row],[Price per Unit]],2)</f>
        <v>0.55000000000000004</v>
      </c>
      <c r="J1210" s="4">
        <v>1250</v>
      </c>
      <c r="K1210" s="5">
        <f t="shared" si="40"/>
        <v>687.5</v>
      </c>
      <c r="L1210" s="5">
        <f t="shared" si="41"/>
        <v>275</v>
      </c>
      <c r="M1210" s="6">
        <v>0.39999999999999997</v>
      </c>
      <c r="N1210">
        <f t="shared" si="46"/>
        <v>2021</v>
      </c>
      <c r="O1210">
        <f t="shared" si="47"/>
        <v>10</v>
      </c>
      <c r="P1210" s="49" t="str">
        <f>TEXT(DATE(Table1[[#This Row],[Year]],Table1[[#This Row],[Month]],1),"mmm")</f>
        <v>Oct</v>
      </c>
    </row>
    <row r="1211" spans="1:16" ht="15.75" customHeight="1">
      <c r="A1211" s="2" t="s">
        <v>12</v>
      </c>
      <c r="B1211" s="2">
        <v>1185732</v>
      </c>
      <c r="C1211" s="3">
        <v>44488</v>
      </c>
      <c r="D1211" s="2" t="s">
        <v>13</v>
      </c>
      <c r="E1211" s="2" t="s">
        <v>56</v>
      </c>
      <c r="F1211" s="2" t="s">
        <v>57</v>
      </c>
      <c r="G1211" s="2" t="s">
        <v>18</v>
      </c>
      <c r="H1211" s="44">
        <v>0.55000000000000004</v>
      </c>
      <c r="I1211" s="44">
        <f>ROUND(Table1[[#This Row],[Price per Unit]],2)</f>
        <v>0.55000000000000004</v>
      </c>
      <c r="J1211" s="4">
        <v>1000</v>
      </c>
      <c r="K1211" s="5">
        <f t="shared" si="40"/>
        <v>550</v>
      </c>
      <c r="L1211" s="5">
        <f t="shared" si="41"/>
        <v>165</v>
      </c>
      <c r="M1211" s="6">
        <v>0.3</v>
      </c>
      <c r="N1211">
        <f t="shared" si="46"/>
        <v>2021</v>
      </c>
      <c r="O1211">
        <f t="shared" si="47"/>
        <v>10</v>
      </c>
      <c r="P1211" s="49" t="str">
        <f>TEXT(DATE(Table1[[#This Row],[Year]],Table1[[#This Row],[Month]],1),"mmm")</f>
        <v>Oct</v>
      </c>
    </row>
    <row r="1212" spans="1:16" ht="15.75" customHeight="1">
      <c r="A1212" s="2" t="s">
        <v>12</v>
      </c>
      <c r="B1212" s="2">
        <v>1185732</v>
      </c>
      <c r="C1212" s="3">
        <v>44488</v>
      </c>
      <c r="D1212" s="2" t="s">
        <v>13</v>
      </c>
      <c r="E1212" s="2" t="s">
        <v>56</v>
      </c>
      <c r="F1212" s="2" t="s">
        <v>57</v>
      </c>
      <c r="G1212" s="2" t="s">
        <v>19</v>
      </c>
      <c r="H1212" s="44">
        <v>0.65</v>
      </c>
      <c r="I1212" s="44">
        <f>ROUND(Table1[[#This Row],[Price per Unit]],2)</f>
        <v>0.65</v>
      </c>
      <c r="J1212" s="4">
        <v>1000</v>
      </c>
      <c r="K1212" s="5">
        <f t="shared" si="40"/>
        <v>650</v>
      </c>
      <c r="L1212" s="5">
        <f t="shared" si="41"/>
        <v>162.5</v>
      </c>
      <c r="M1212" s="6">
        <v>0.25</v>
      </c>
      <c r="N1212">
        <f t="shared" si="46"/>
        <v>2021</v>
      </c>
      <c r="O1212">
        <f t="shared" si="47"/>
        <v>10</v>
      </c>
      <c r="P1212" s="49" t="str">
        <f>TEXT(DATE(Table1[[#This Row],[Year]],Table1[[#This Row],[Month]],1),"mmm")</f>
        <v>Oct</v>
      </c>
    </row>
    <row r="1213" spans="1:16" ht="15.75" customHeight="1">
      <c r="A1213" s="2" t="s">
        <v>12</v>
      </c>
      <c r="B1213" s="2">
        <v>1185732</v>
      </c>
      <c r="C1213" s="3">
        <v>44488</v>
      </c>
      <c r="D1213" s="2" t="s">
        <v>13</v>
      </c>
      <c r="E1213" s="2" t="s">
        <v>56</v>
      </c>
      <c r="F1213" s="2" t="s">
        <v>57</v>
      </c>
      <c r="G1213" s="2" t="s">
        <v>20</v>
      </c>
      <c r="H1213" s="44">
        <v>0.7</v>
      </c>
      <c r="I1213" s="44">
        <f>ROUND(Table1[[#This Row],[Price per Unit]],2)</f>
        <v>0.7</v>
      </c>
      <c r="J1213" s="4">
        <v>2250</v>
      </c>
      <c r="K1213" s="5">
        <f t="shared" si="40"/>
        <v>1575</v>
      </c>
      <c r="L1213" s="5">
        <f t="shared" si="41"/>
        <v>630</v>
      </c>
      <c r="M1213" s="6">
        <v>0.4</v>
      </c>
      <c r="N1213">
        <f t="shared" si="46"/>
        <v>2021</v>
      </c>
      <c r="O1213">
        <f t="shared" si="47"/>
        <v>10</v>
      </c>
      <c r="P1213" s="49" t="str">
        <f>TEXT(DATE(Table1[[#This Row],[Year]],Table1[[#This Row],[Month]],1),"mmm")</f>
        <v>Oct</v>
      </c>
    </row>
    <row r="1214" spans="1:16" ht="15.75" customHeight="1">
      <c r="A1214" s="2" t="s">
        <v>12</v>
      </c>
      <c r="B1214" s="2">
        <v>1185732</v>
      </c>
      <c r="C1214" s="3">
        <v>44518</v>
      </c>
      <c r="D1214" s="2" t="s">
        <v>13</v>
      </c>
      <c r="E1214" s="2" t="s">
        <v>56</v>
      </c>
      <c r="F1214" s="2" t="s">
        <v>57</v>
      </c>
      <c r="G1214" s="2" t="s">
        <v>15</v>
      </c>
      <c r="H1214" s="44">
        <v>0.65</v>
      </c>
      <c r="I1214" s="44">
        <f>ROUND(Table1[[#This Row],[Price per Unit]],2)</f>
        <v>0.65</v>
      </c>
      <c r="J1214" s="4">
        <v>3750</v>
      </c>
      <c r="K1214" s="5">
        <f t="shared" si="40"/>
        <v>2437.5</v>
      </c>
      <c r="L1214" s="5">
        <f t="shared" si="41"/>
        <v>853.125</v>
      </c>
      <c r="M1214" s="6">
        <v>0.35</v>
      </c>
      <c r="N1214">
        <f t="shared" si="46"/>
        <v>2021</v>
      </c>
      <c r="O1214">
        <f t="shared" si="47"/>
        <v>11</v>
      </c>
      <c r="P1214" s="49" t="str">
        <f>TEXT(DATE(Table1[[#This Row],[Year]],Table1[[#This Row],[Month]],1),"mmm")</f>
        <v>Nov</v>
      </c>
    </row>
    <row r="1215" spans="1:16" ht="15.75" customHeight="1">
      <c r="A1215" s="2" t="s">
        <v>12</v>
      </c>
      <c r="B1215" s="2">
        <v>1185732</v>
      </c>
      <c r="C1215" s="3">
        <v>44518</v>
      </c>
      <c r="D1215" s="2" t="s">
        <v>13</v>
      </c>
      <c r="E1215" s="2" t="s">
        <v>56</v>
      </c>
      <c r="F1215" s="2" t="s">
        <v>57</v>
      </c>
      <c r="G1215" s="2" t="s">
        <v>16</v>
      </c>
      <c r="H1215" s="44">
        <v>0.55000000000000004</v>
      </c>
      <c r="I1215" s="44">
        <f>ROUND(Table1[[#This Row],[Price per Unit]],2)</f>
        <v>0.55000000000000004</v>
      </c>
      <c r="J1215" s="4">
        <v>2000</v>
      </c>
      <c r="K1215" s="5">
        <f t="shared" si="40"/>
        <v>1100</v>
      </c>
      <c r="L1215" s="5">
        <f t="shared" si="41"/>
        <v>385</v>
      </c>
      <c r="M1215" s="6">
        <v>0.35</v>
      </c>
      <c r="N1215">
        <f t="shared" si="46"/>
        <v>2021</v>
      </c>
      <c r="O1215">
        <f t="shared" si="47"/>
        <v>11</v>
      </c>
      <c r="P1215" s="49" t="str">
        <f>TEXT(DATE(Table1[[#This Row],[Year]],Table1[[#This Row],[Month]],1),"mmm")</f>
        <v>Nov</v>
      </c>
    </row>
    <row r="1216" spans="1:16" ht="15.75" customHeight="1">
      <c r="A1216" s="2" t="s">
        <v>12</v>
      </c>
      <c r="B1216" s="2">
        <v>1185732</v>
      </c>
      <c r="C1216" s="3">
        <v>44518</v>
      </c>
      <c r="D1216" s="2" t="s">
        <v>13</v>
      </c>
      <c r="E1216" s="2" t="s">
        <v>56</v>
      </c>
      <c r="F1216" s="2" t="s">
        <v>57</v>
      </c>
      <c r="G1216" s="2" t="s">
        <v>17</v>
      </c>
      <c r="H1216" s="44">
        <v>0.55000000000000004</v>
      </c>
      <c r="I1216" s="44">
        <f>ROUND(Table1[[#This Row],[Price per Unit]],2)</f>
        <v>0.55000000000000004</v>
      </c>
      <c r="J1216" s="4">
        <v>1950</v>
      </c>
      <c r="K1216" s="5">
        <f t="shared" si="40"/>
        <v>1072.5</v>
      </c>
      <c r="L1216" s="5">
        <f t="shared" si="41"/>
        <v>428.99999999999994</v>
      </c>
      <c r="M1216" s="6">
        <v>0.39999999999999997</v>
      </c>
      <c r="N1216">
        <f t="shared" si="46"/>
        <v>2021</v>
      </c>
      <c r="O1216">
        <f t="shared" si="47"/>
        <v>11</v>
      </c>
      <c r="P1216" s="49" t="str">
        <f>TEXT(DATE(Table1[[#This Row],[Year]],Table1[[#This Row],[Month]],1),"mmm")</f>
        <v>Nov</v>
      </c>
    </row>
    <row r="1217" spans="1:16" ht="15.75" customHeight="1">
      <c r="A1217" s="2" t="s">
        <v>12</v>
      </c>
      <c r="B1217" s="2">
        <v>1185732</v>
      </c>
      <c r="C1217" s="3">
        <v>44518</v>
      </c>
      <c r="D1217" s="2" t="s">
        <v>13</v>
      </c>
      <c r="E1217" s="2" t="s">
        <v>56</v>
      </c>
      <c r="F1217" s="2" t="s">
        <v>57</v>
      </c>
      <c r="G1217" s="2" t="s">
        <v>18</v>
      </c>
      <c r="H1217" s="44">
        <v>0.55000000000000004</v>
      </c>
      <c r="I1217" s="44">
        <f>ROUND(Table1[[#This Row],[Price per Unit]],2)</f>
        <v>0.55000000000000004</v>
      </c>
      <c r="J1217" s="4">
        <v>1750</v>
      </c>
      <c r="K1217" s="5">
        <f t="shared" si="40"/>
        <v>962.50000000000011</v>
      </c>
      <c r="L1217" s="5">
        <f t="shared" si="41"/>
        <v>288.75</v>
      </c>
      <c r="M1217" s="6">
        <v>0.3</v>
      </c>
      <c r="N1217">
        <f t="shared" si="46"/>
        <v>2021</v>
      </c>
      <c r="O1217">
        <f t="shared" si="47"/>
        <v>11</v>
      </c>
      <c r="P1217" s="49" t="str">
        <f>TEXT(DATE(Table1[[#This Row],[Year]],Table1[[#This Row],[Month]],1),"mmm")</f>
        <v>Nov</v>
      </c>
    </row>
    <row r="1218" spans="1:16" ht="15.75" customHeight="1">
      <c r="A1218" s="2" t="s">
        <v>12</v>
      </c>
      <c r="B1218" s="2">
        <v>1185732</v>
      </c>
      <c r="C1218" s="3">
        <v>44518</v>
      </c>
      <c r="D1218" s="2" t="s">
        <v>13</v>
      </c>
      <c r="E1218" s="2" t="s">
        <v>56</v>
      </c>
      <c r="F1218" s="2" t="s">
        <v>57</v>
      </c>
      <c r="G1218" s="2" t="s">
        <v>19</v>
      </c>
      <c r="H1218" s="44">
        <v>0.65</v>
      </c>
      <c r="I1218" s="44">
        <f>ROUND(Table1[[#This Row],[Price per Unit]],2)</f>
        <v>0.65</v>
      </c>
      <c r="J1218" s="4">
        <v>1500</v>
      </c>
      <c r="K1218" s="5">
        <f t="shared" si="40"/>
        <v>975</v>
      </c>
      <c r="L1218" s="5">
        <f t="shared" si="41"/>
        <v>243.75</v>
      </c>
      <c r="M1218" s="6">
        <v>0.25</v>
      </c>
      <c r="N1218">
        <f t="shared" si="46"/>
        <v>2021</v>
      </c>
      <c r="O1218">
        <f t="shared" si="47"/>
        <v>11</v>
      </c>
      <c r="P1218" s="49" t="str">
        <f>TEXT(DATE(Table1[[#This Row],[Year]],Table1[[#This Row],[Month]],1),"mmm")</f>
        <v>Nov</v>
      </c>
    </row>
    <row r="1219" spans="1:16" ht="15.75" customHeight="1">
      <c r="A1219" s="2" t="s">
        <v>12</v>
      </c>
      <c r="B1219" s="2">
        <v>1185732</v>
      </c>
      <c r="C1219" s="3">
        <v>44518</v>
      </c>
      <c r="D1219" s="2" t="s">
        <v>13</v>
      </c>
      <c r="E1219" s="2" t="s">
        <v>56</v>
      </c>
      <c r="F1219" s="2" t="s">
        <v>57</v>
      </c>
      <c r="G1219" s="2" t="s">
        <v>20</v>
      </c>
      <c r="H1219" s="44">
        <v>0.7</v>
      </c>
      <c r="I1219" s="44">
        <f>ROUND(Table1[[#This Row],[Price per Unit]],2)</f>
        <v>0.7</v>
      </c>
      <c r="J1219" s="4">
        <v>2500</v>
      </c>
      <c r="K1219" s="5">
        <f t="shared" si="40"/>
        <v>1750</v>
      </c>
      <c r="L1219" s="5">
        <f t="shared" si="41"/>
        <v>700</v>
      </c>
      <c r="M1219" s="6">
        <v>0.4</v>
      </c>
      <c r="N1219">
        <f t="shared" ref="N1219:N1282" si="48">YEAR(C1219)</f>
        <v>2021</v>
      </c>
      <c r="O1219">
        <f t="shared" ref="O1219:O1282" si="49">MONTH(C1219)</f>
        <v>11</v>
      </c>
      <c r="P1219" s="49" t="str">
        <f>TEXT(DATE(Table1[[#This Row],[Year]],Table1[[#This Row],[Month]],1),"mmm")</f>
        <v>Nov</v>
      </c>
    </row>
    <row r="1220" spans="1:16" ht="15.75" customHeight="1">
      <c r="A1220" s="2" t="s">
        <v>12</v>
      </c>
      <c r="B1220" s="2">
        <v>1185732</v>
      </c>
      <c r="C1220" s="3">
        <v>44547</v>
      </c>
      <c r="D1220" s="2" t="s">
        <v>13</v>
      </c>
      <c r="E1220" s="2" t="s">
        <v>56</v>
      </c>
      <c r="F1220" s="2" t="s">
        <v>57</v>
      </c>
      <c r="G1220" s="2" t="s">
        <v>15</v>
      </c>
      <c r="H1220" s="44">
        <v>0.65</v>
      </c>
      <c r="I1220" s="44">
        <f>ROUND(Table1[[#This Row],[Price per Unit]],2)</f>
        <v>0.65</v>
      </c>
      <c r="J1220" s="4">
        <v>4750</v>
      </c>
      <c r="K1220" s="5">
        <f t="shared" si="40"/>
        <v>3087.5</v>
      </c>
      <c r="L1220" s="5">
        <f t="shared" si="41"/>
        <v>1080.625</v>
      </c>
      <c r="M1220" s="6">
        <v>0.35</v>
      </c>
      <c r="N1220">
        <f t="shared" si="48"/>
        <v>2021</v>
      </c>
      <c r="O1220">
        <f t="shared" si="49"/>
        <v>12</v>
      </c>
      <c r="P1220" s="49" t="str">
        <f>TEXT(DATE(Table1[[#This Row],[Year]],Table1[[#This Row],[Month]],1),"mmm")</f>
        <v>Dec</v>
      </c>
    </row>
    <row r="1221" spans="1:16" ht="15.75" customHeight="1">
      <c r="A1221" s="2" t="s">
        <v>12</v>
      </c>
      <c r="B1221" s="2">
        <v>1185732</v>
      </c>
      <c r="C1221" s="3">
        <v>44547</v>
      </c>
      <c r="D1221" s="2" t="s">
        <v>13</v>
      </c>
      <c r="E1221" s="2" t="s">
        <v>56</v>
      </c>
      <c r="F1221" s="2" t="s">
        <v>57</v>
      </c>
      <c r="G1221" s="2" t="s">
        <v>16</v>
      </c>
      <c r="H1221" s="44">
        <v>0.55000000000000004</v>
      </c>
      <c r="I1221" s="44">
        <f>ROUND(Table1[[#This Row],[Price per Unit]],2)</f>
        <v>0.55000000000000004</v>
      </c>
      <c r="J1221" s="4">
        <v>2750</v>
      </c>
      <c r="K1221" s="5">
        <f t="shared" si="40"/>
        <v>1512.5000000000002</v>
      </c>
      <c r="L1221" s="5">
        <f t="shared" si="41"/>
        <v>529.375</v>
      </c>
      <c r="M1221" s="6">
        <v>0.35</v>
      </c>
      <c r="N1221">
        <f t="shared" si="48"/>
        <v>2021</v>
      </c>
      <c r="O1221">
        <f t="shared" si="49"/>
        <v>12</v>
      </c>
      <c r="P1221" s="49" t="str">
        <f>TEXT(DATE(Table1[[#This Row],[Year]],Table1[[#This Row],[Month]],1),"mmm")</f>
        <v>Dec</v>
      </c>
    </row>
    <row r="1222" spans="1:16" ht="15.75" customHeight="1">
      <c r="A1222" s="2" t="s">
        <v>12</v>
      </c>
      <c r="B1222" s="2">
        <v>1185732</v>
      </c>
      <c r="C1222" s="3">
        <v>44547</v>
      </c>
      <c r="D1222" s="2" t="s">
        <v>13</v>
      </c>
      <c r="E1222" s="2" t="s">
        <v>56</v>
      </c>
      <c r="F1222" s="2" t="s">
        <v>57</v>
      </c>
      <c r="G1222" s="2" t="s">
        <v>17</v>
      </c>
      <c r="H1222" s="44">
        <v>0.55000000000000004</v>
      </c>
      <c r="I1222" s="44">
        <f>ROUND(Table1[[#This Row],[Price per Unit]],2)</f>
        <v>0.55000000000000004</v>
      </c>
      <c r="J1222" s="4">
        <v>2500</v>
      </c>
      <c r="K1222" s="5">
        <f t="shared" si="40"/>
        <v>1375</v>
      </c>
      <c r="L1222" s="5">
        <f t="shared" si="41"/>
        <v>550</v>
      </c>
      <c r="M1222" s="6">
        <v>0.39999999999999997</v>
      </c>
      <c r="N1222">
        <f t="shared" si="48"/>
        <v>2021</v>
      </c>
      <c r="O1222">
        <f t="shared" si="49"/>
        <v>12</v>
      </c>
      <c r="P1222" s="49" t="str">
        <f>TEXT(DATE(Table1[[#This Row],[Year]],Table1[[#This Row],[Month]],1),"mmm")</f>
        <v>Dec</v>
      </c>
    </row>
    <row r="1223" spans="1:16" ht="15.75" customHeight="1">
      <c r="A1223" s="2" t="s">
        <v>12</v>
      </c>
      <c r="B1223" s="2">
        <v>1185732</v>
      </c>
      <c r="C1223" s="3">
        <v>44547</v>
      </c>
      <c r="D1223" s="2" t="s">
        <v>13</v>
      </c>
      <c r="E1223" s="2" t="s">
        <v>56</v>
      </c>
      <c r="F1223" s="2" t="s">
        <v>57</v>
      </c>
      <c r="G1223" s="2" t="s">
        <v>18</v>
      </c>
      <c r="H1223" s="44">
        <v>0.55000000000000004</v>
      </c>
      <c r="I1223" s="44">
        <f>ROUND(Table1[[#This Row],[Price per Unit]],2)</f>
        <v>0.55000000000000004</v>
      </c>
      <c r="J1223" s="4">
        <v>2000</v>
      </c>
      <c r="K1223" s="5">
        <f t="shared" si="40"/>
        <v>1100</v>
      </c>
      <c r="L1223" s="5">
        <f t="shared" si="41"/>
        <v>330</v>
      </c>
      <c r="M1223" s="6">
        <v>0.3</v>
      </c>
      <c r="N1223">
        <f t="shared" si="48"/>
        <v>2021</v>
      </c>
      <c r="O1223">
        <f t="shared" si="49"/>
        <v>12</v>
      </c>
      <c r="P1223" s="49" t="str">
        <f>TEXT(DATE(Table1[[#This Row],[Year]],Table1[[#This Row],[Month]],1),"mmm")</f>
        <v>Dec</v>
      </c>
    </row>
    <row r="1224" spans="1:16" ht="15.75" customHeight="1">
      <c r="A1224" s="2" t="s">
        <v>12</v>
      </c>
      <c r="B1224" s="2">
        <v>1185732</v>
      </c>
      <c r="C1224" s="3">
        <v>44547</v>
      </c>
      <c r="D1224" s="2" t="s">
        <v>13</v>
      </c>
      <c r="E1224" s="2" t="s">
        <v>56</v>
      </c>
      <c r="F1224" s="2" t="s">
        <v>57</v>
      </c>
      <c r="G1224" s="2" t="s">
        <v>19</v>
      </c>
      <c r="H1224" s="44">
        <v>0.65</v>
      </c>
      <c r="I1224" s="44">
        <f>ROUND(Table1[[#This Row],[Price per Unit]],2)</f>
        <v>0.65</v>
      </c>
      <c r="J1224" s="4">
        <v>2000</v>
      </c>
      <c r="K1224" s="5">
        <f t="shared" si="40"/>
        <v>1300</v>
      </c>
      <c r="L1224" s="5">
        <f t="shared" si="41"/>
        <v>325</v>
      </c>
      <c r="M1224" s="6">
        <v>0.25</v>
      </c>
      <c r="N1224">
        <f t="shared" si="48"/>
        <v>2021</v>
      </c>
      <c r="O1224">
        <f t="shared" si="49"/>
        <v>12</v>
      </c>
      <c r="P1224" s="49" t="str">
        <f>TEXT(DATE(Table1[[#This Row],[Year]],Table1[[#This Row],[Month]],1),"mmm")</f>
        <v>Dec</v>
      </c>
    </row>
    <row r="1225" spans="1:16" ht="15.75" customHeight="1">
      <c r="A1225" s="2" t="s">
        <v>12</v>
      </c>
      <c r="B1225" s="2">
        <v>1185732</v>
      </c>
      <c r="C1225" s="3">
        <v>44547</v>
      </c>
      <c r="D1225" s="2" t="s">
        <v>13</v>
      </c>
      <c r="E1225" s="2" t="s">
        <v>56</v>
      </c>
      <c r="F1225" s="2" t="s">
        <v>57</v>
      </c>
      <c r="G1225" s="2" t="s">
        <v>20</v>
      </c>
      <c r="H1225" s="44">
        <v>0.7</v>
      </c>
      <c r="I1225" s="44">
        <f>ROUND(Table1[[#This Row],[Price per Unit]],2)</f>
        <v>0.7</v>
      </c>
      <c r="J1225" s="4">
        <v>3000</v>
      </c>
      <c r="K1225" s="5">
        <f t="shared" si="40"/>
        <v>2100</v>
      </c>
      <c r="L1225" s="5">
        <f t="shared" si="41"/>
        <v>840</v>
      </c>
      <c r="M1225" s="6">
        <v>0.4</v>
      </c>
      <c r="N1225">
        <f t="shared" si="48"/>
        <v>2021</v>
      </c>
      <c r="O1225">
        <f t="shared" si="49"/>
        <v>12</v>
      </c>
      <c r="P1225" s="49" t="str">
        <f>TEXT(DATE(Table1[[#This Row],[Year]],Table1[[#This Row],[Month]],1),"mmm")</f>
        <v>Dec</v>
      </c>
    </row>
    <row r="1226" spans="1:16" ht="15.75" customHeight="1">
      <c r="A1226" s="2" t="s">
        <v>25</v>
      </c>
      <c r="B1226" s="2">
        <v>1128299</v>
      </c>
      <c r="C1226" s="3">
        <v>44206</v>
      </c>
      <c r="D1226" s="2" t="s">
        <v>26</v>
      </c>
      <c r="E1226" s="2" t="s">
        <v>58</v>
      </c>
      <c r="F1226" s="2" t="s">
        <v>59</v>
      </c>
      <c r="G1226" s="2" t="s">
        <v>15</v>
      </c>
      <c r="H1226" s="44">
        <v>0.35000000000000003</v>
      </c>
      <c r="I1226" s="44">
        <f>ROUND(Table1[[#This Row],[Price per Unit]],2)</f>
        <v>0.35</v>
      </c>
      <c r="J1226" s="4">
        <v>3750</v>
      </c>
      <c r="K1226" s="5">
        <f t="shared" si="40"/>
        <v>1312.5000000000002</v>
      </c>
      <c r="L1226" s="5">
        <f t="shared" si="41"/>
        <v>328.12500000000006</v>
      </c>
      <c r="M1226" s="6">
        <v>0.25</v>
      </c>
      <c r="N1226">
        <f t="shared" si="48"/>
        <v>2021</v>
      </c>
      <c r="O1226">
        <f t="shared" si="49"/>
        <v>1</v>
      </c>
      <c r="P1226" s="49" t="str">
        <f>TEXT(DATE(Table1[[#This Row],[Year]],Table1[[#This Row],[Month]],1),"mmm")</f>
        <v>Jan</v>
      </c>
    </row>
    <row r="1227" spans="1:16" ht="15.75" customHeight="1">
      <c r="A1227" s="2" t="s">
        <v>25</v>
      </c>
      <c r="B1227" s="2">
        <v>1128299</v>
      </c>
      <c r="C1227" s="3">
        <v>44206</v>
      </c>
      <c r="D1227" s="2" t="s">
        <v>26</v>
      </c>
      <c r="E1227" s="2" t="s">
        <v>58</v>
      </c>
      <c r="F1227" s="2" t="s">
        <v>59</v>
      </c>
      <c r="G1227" s="2" t="s">
        <v>16</v>
      </c>
      <c r="H1227" s="44">
        <v>0.45</v>
      </c>
      <c r="I1227" s="44">
        <f>ROUND(Table1[[#This Row],[Price per Unit]],2)</f>
        <v>0.45</v>
      </c>
      <c r="J1227" s="4">
        <v>3750</v>
      </c>
      <c r="K1227" s="5">
        <f t="shared" si="40"/>
        <v>1687.5</v>
      </c>
      <c r="L1227" s="5">
        <f t="shared" si="41"/>
        <v>337.5</v>
      </c>
      <c r="M1227" s="6">
        <v>0.2</v>
      </c>
      <c r="N1227">
        <f t="shared" si="48"/>
        <v>2021</v>
      </c>
      <c r="O1227">
        <f t="shared" si="49"/>
        <v>1</v>
      </c>
      <c r="P1227" s="49" t="str">
        <f>TEXT(DATE(Table1[[#This Row],[Year]],Table1[[#This Row],[Month]],1),"mmm")</f>
        <v>Jan</v>
      </c>
    </row>
    <row r="1228" spans="1:16" ht="15.75" customHeight="1">
      <c r="A1228" s="2" t="s">
        <v>25</v>
      </c>
      <c r="B1228" s="2">
        <v>1128299</v>
      </c>
      <c r="C1228" s="3">
        <v>44206</v>
      </c>
      <c r="D1228" s="2" t="s">
        <v>26</v>
      </c>
      <c r="E1228" s="2" t="s">
        <v>58</v>
      </c>
      <c r="F1228" s="2" t="s">
        <v>59</v>
      </c>
      <c r="G1228" s="2" t="s">
        <v>17</v>
      </c>
      <c r="H1228" s="44">
        <v>0.45</v>
      </c>
      <c r="I1228" s="44">
        <f>ROUND(Table1[[#This Row],[Price per Unit]],2)</f>
        <v>0.45</v>
      </c>
      <c r="J1228" s="4">
        <v>3750</v>
      </c>
      <c r="K1228" s="5">
        <f t="shared" si="40"/>
        <v>1687.5</v>
      </c>
      <c r="L1228" s="5">
        <f t="shared" si="41"/>
        <v>421.875</v>
      </c>
      <c r="M1228" s="6">
        <v>0.25</v>
      </c>
      <c r="N1228">
        <f t="shared" si="48"/>
        <v>2021</v>
      </c>
      <c r="O1228">
        <f t="shared" si="49"/>
        <v>1</v>
      </c>
      <c r="P1228" s="49" t="str">
        <f>TEXT(DATE(Table1[[#This Row],[Year]],Table1[[#This Row],[Month]],1),"mmm")</f>
        <v>Jan</v>
      </c>
    </row>
    <row r="1229" spans="1:16" ht="15.75" customHeight="1">
      <c r="A1229" s="2" t="s">
        <v>25</v>
      </c>
      <c r="B1229" s="2">
        <v>1128299</v>
      </c>
      <c r="C1229" s="3">
        <v>44206</v>
      </c>
      <c r="D1229" s="2" t="s">
        <v>26</v>
      </c>
      <c r="E1229" s="2" t="s">
        <v>58</v>
      </c>
      <c r="F1229" s="2" t="s">
        <v>59</v>
      </c>
      <c r="G1229" s="2" t="s">
        <v>18</v>
      </c>
      <c r="H1229" s="44">
        <v>0.45</v>
      </c>
      <c r="I1229" s="44">
        <f>ROUND(Table1[[#This Row],[Price per Unit]],2)</f>
        <v>0.45</v>
      </c>
      <c r="J1229" s="4">
        <v>2250</v>
      </c>
      <c r="K1229" s="5">
        <f t="shared" si="40"/>
        <v>1012.5</v>
      </c>
      <c r="L1229" s="5">
        <f t="shared" si="41"/>
        <v>253.125</v>
      </c>
      <c r="M1229" s="6">
        <v>0.25</v>
      </c>
      <c r="N1229">
        <f t="shared" si="48"/>
        <v>2021</v>
      </c>
      <c r="O1229">
        <f t="shared" si="49"/>
        <v>1</v>
      </c>
      <c r="P1229" s="49" t="str">
        <f>TEXT(DATE(Table1[[#This Row],[Year]],Table1[[#This Row],[Month]],1),"mmm")</f>
        <v>Jan</v>
      </c>
    </row>
    <row r="1230" spans="1:16" ht="15.75" customHeight="1">
      <c r="A1230" s="2" t="s">
        <v>25</v>
      </c>
      <c r="B1230" s="2">
        <v>1128299</v>
      </c>
      <c r="C1230" s="3">
        <v>44206</v>
      </c>
      <c r="D1230" s="2" t="s">
        <v>26</v>
      </c>
      <c r="E1230" s="2" t="s">
        <v>58</v>
      </c>
      <c r="F1230" s="2" t="s">
        <v>59</v>
      </c>
      <c r="G1230" s="2" t="s">
        <v>19</v>
      </c>
      <c r="H1230" s="44">
        <v>0.5</v>
      </c>
      <c r="I1230" s="44">
        <f>ROUND(Table1[[#This Row],[Price per Unit]],2)</f>
        <v>0.5</v>
      </c>
      <c r="J1230" s="4">
        <v>1750</v>
      </c>
      <c r="K1230" s="5">
        <f t="shared" si="40"/>
        <v>875</v>
      </c>
      <c r="L1230" s="5">
        <f t="shared" si="41"/>
        <v>131.25</v>
      </c>
      <c r="M1230" s="6">
        <v>0.15</v>
      </c>
      <c r="N1230">
        <f t="shared" si="48"/>
        <v>2021</v>
      </c>
      <c r="O1230">
        <f t="shared" si="49"/>
        <v>1</v>
      </c>
      <c r="P1230" s="49" t="str">
        <f>TEXT(DATE(Table1[[#This Row],[Year]],Table1[[#This Row],[Month]],1),"mmm")</f>
        <v>Jan</v>
      </c>
    </row>
    <row r="1231" spans="1:16" ht="15.75" customHeight="1">
      <c r="A1231" s="2" t="s">
        <v>25</v>
      </c>
      <c r="B1231" s="2">
        <v>1128299</v>
      </c>
      <c r="C1231" s="3">
        <v>44206</v>
      </c>
      <c r="D1231" s="2" t="s">
        <v>26</v>
      </c>
      <c r="E1231" s="2" t="s">
        <v>58</v>
      </c>
      <c r="F1231" s="2" t="s">
        <v>59</v>
      </c>
      <c r="G1231" s="2" t="s">
        <v>20</v>
      </c>
      <c r="H1231" s="44">
        <v>0.45</v>
      </c>
      <c r="I1231" s="44">
        <f>ROUND(Table1[[#This Row],[Price per Unit]],2)</f>
        <v>0.45</v>
      </c>
      <c r="J1231" s="4">
        <v>4250</v>
      </c>
      <c r="K1231" s="5">
        <f t="shared" si="40"/>
        <v>1912.5</v>
      </c>
      <c r="L1231" s="5">
        <f t="shared" si="41"/>
        <v>765</v>
      </c>
      <c r="M1231" s="6">
        <v>0.4</v>
      </c>
      <c r="N1231">
        <f t="shared" si="48"/>
        <v>2021</v>
      </c>
      <c r="O1231">
        <f t="shared" si="49"/>
        <v>1</v>
      </c>
      <c r="P1231" s="49" t="str">
        <f>TEXT(DATE(Table1[[#This Row],[Year]],Table1[[#This Row],[Month]],1),"mmm")</f>
        <v>Jan</v>
      </c>
    </row>
    <row r="1232" spans="1:16" ht="15.75" customHeight="1">
      <c r="A1232" s="2" t="s">
        <v>25</v>
      </c>
      <c r="B1232" s="2">
        <v>1128299</v>
      </c>
      <c r="C1232" s="3">
        <v>44237</v>
      </c>
      <c r="D1232" s="2" t="s">
        <v>26</v>
      </c>
      <c r="E1232" s="2" t="s">
        <v>58</v>
      </c>
      <c r="F1232" s="2" t="s">
        <v>59</v>
      </c>
      <c r="G1232" s="2" t="s">
        <v>15</v>
      </c>
      <c r="H1232" s="44">
        <v>0.35000000000000003</v>
      </c>
      <c r="I1232" s="44">
        <f>ROUND(Table1[[#This Row],[Price per Unit]],2)</f>
        <v>0.35</v>
      </c>
      <c r="J1232" s="4">
        <v>4750</v>
      </c>
      <c r="K1232" s="5">
        <f t="shared" si="40"/>
        <v>1662.5000000000002</v>
      </c>
      <c r="L1232" s="5">
        <f t="shared" si="41"/>
        <v>415.62500000000006</v>
      </c>
      <c r="M1232" s="6">
        <v>0.25</v>
      </c>
      <c r="N1232">
        <f t="shared" si="48"/>
        <v>2021</v>
      </c>
      <c r="O1232">
        <f t="shared" si="49"/>
        <v>2</v>
      </c>
      <c r="P1232" s="49" t="str">
        <f>TEXT(DATE(Table1[[#This Row],[Year]],Table1[[#This Row],[Month]],1),"mmm")</f>
        <v>Feb</v>
      </c>
    </row>
    <row r="1233" spans="1:16" ht="15.75" customHeight="1">
      <c r="A1233" s="2" t="s">
        <v>25</v>
      </c>
      <c r="B1233" s="2">
        <v>1128299</v>
      </c>
      <c r="C1233" s="3">
        <v>44237</v>
      </c>
      <c r="D1233" s="2" t="s">
        <v>26</v>
      </c>
      <c r="E1233" s="2" t="s">
        <v>58</v>
      </c>
      <c r="F1233" s="2" t="s">
        <v>59</v>
      </c>
      <c r="G1233" s="2" t="s">
        <v>16</v>
      </c>
      <c r="H1233" s="44">
        <v>0.45</v>
      </c>
      <c r="I1233" s="44">
        <f>ROUND(Table1[[#This Row],[Price per Unit]],2)</f>
        <v>0.45</v>
      </c>
      <c r="J1233" s="4">
        <v>3750</v>
      </c>
      <c r="K1233" s="5">
        <f t="shared" si="40"/>
        <v>1687.5</v>
      </c>
      <c r="L1233" s="5">
        <f t="shared" si="41"/>
        <v>337.5</v>
      </c>
      <c r="M1233" s="6">
        <v>0.2</v>
      </c>
      <c r="N1233">
        <f t="shared" si="48"/>
        <v>2021</v>
      </c>
      <c r="O1233">
        <f t="shared" si="49"/>
        <v>2</v>
      </c>
      <c r="P1233" s="49" t="str">
        <f>TEXT(DATE(Table1[[#This Row],[Year]],Table1[[#This Row],[Month]],1),"mmm")</f>
        <v>Feb</v>
      </c>
    </row>
    <row r="1234" spans="1:16" ht="15.75" customHeight="1">
      <c r="A1234" s="2" t="s">
        <v>25</v>
      </c>
      <c r="B1234" s="2">
        <v>1128299</v>
      </c>
      <c r="C1234" s="3">
        <v>44237</v>
      </c>
      <c r="D1234" s="2" t="s">
        <v>26</v>
      </c>
      <c r="E1234" s="2" t="s">
        <v>58</v>
      </c>
      <c r="F1234" s="2" t="s">
        <v>59</v>
      </c>
      <c r="G1234" s="2" t="s">
        <v>17</v>
      </c>
      <c r="H1234" s="44">
        <v>0.45</v>
      </c>
      <c r="I1234" s="44">
        <f>ROUND(Table1[[#This Row],[Price per Unit]],2)</f>
        <v>0.45</v>
      </c>
      <c r="J1234" s="4">
        <v>3750</v>
      </c>
      <c r="K1234" s="5">
        <f t="shared" si="40"/>
        <v>1687.5</v>
      </c>
      <c r="L1234" s="5">
        <f t="shared" si="41"/>
        <v>421.875</v>
      </c>
      <c r="M1234" s="6">
        <v>0.25</v>
      </c>
      <c r="N1234">
        <f t="shared" si="48"/>
        <v>2021</v>
      </c>
      <c r="O1234">
        <f t="shared" si="49"/>
        <v>2</v>
      </c>
      <c r="P1234" s="49" t="str">
        <f>TEXT(DATE(Table1[[#This Row],[Year]],Table1[[#This Row],[Month]],1),"mmm")</f>
        <v>Feb</v>
      </c>
    </row>
    <row r="1235" spans="1:16" ht="15.75" customHeight="1">
      <c r="A1235" s="2" t="s">
        <v>25</v>
      </c>
      <c r="B1235" s="2">
        <v>1128299</v>
      </c>
      <c r="C1235" s="3">
        <v>44237</v>
      </c>
      <c r="D1235" s="2" t="s">
        <v>26</v>
      </c>
      <c r="E1235" s="2" t="s">
        <v>58</v>
      </c>
      <c r="F1235" s="2" t="s">
        <v>59</v>
      </c>
      <c r="G1235" s="2" t="s">
        <v>18</v>
      </c>
      <c r="H1235" s="44">
        <v>0.45</v>
      </c>
      <c r="I1235" s="44">
        <f>ROUND(Table1[[#This Row],[Price per Unit]],2)</f>
        <v>0.45</v>
      </c>
      <c r="J1235" s="4">
        <v>2250</v>
      </c>
      <c r="K1235" s="5">
        <f t="shared" si="40"/>
        <v>1012.5</v>
      </c>
      <c r="L1235" s="5">
        <f t="shared" si="41"/>
        <v>253.125</v>
      </c>
      <c r="M1235" s="6">
        <v>0.25</v>
      </c>
      <c r="N1235">
        <f t="shared" si="48"/>
        <v>2021</v>
      </c>
      <c r="O1235">
        <f t="shared" si="49"/>
        <v>2</v>
      </c>
      <c r="P1235" s="49" t="str">
        <f>TEXT(DATE(Table1[[#This Row],[Year]],Table1[[#This Row],[Month]],1),"mmm")</f>
        <v>Feb</v>
      </c>
    </row>
    <row r="1236" spans="1:16" ht="15.75" customHeight="1">
      <c r="A1236" s="2" t="s">
        <v>25</v>
      </c>
      <c r="B1236" s="2">
        <v>1128299</v>
      </c>
      <c r="C1236" s="3">
        <v>44237</v>
      </c>
      <c r="D1236" s="2" t="s">
        <v>26</v>
      </c>
      <c r="E1236" s="2" t="s">
        <v>58</v>
      </c>
      <c r="F1236" s="2" t="s">
        <v>59</v>
      </c>
      <c r="G1236" s="2" t="s">
        <v>19</v>
      </c>
      <c r="H1236" s="44">
        <v>0.5</v>
      </c>
      <c r="I1236" s="44">
        <f>ROUND(Table1[[#This Row],[Price per Unit]],2)</f>
        <v>0.5</v>
      </c>
      <c r="J1236" s="4">
        <v>1500</v>
      </c>
      <c r="K1236" s="5">
        <f t="shared" si="40"/>
        <v>750</v>
      </c>
      <c r="L1236" s="5">
        <f t="shared" si="41"/>
        <v>112.5</v>
      </c>
      <c r="M1236" s="6">
        <v>0.15</v>
      </c>
      <c r="N1236">
        <f t="shared" si="48"/>
        <v>2021</v>
      </c>
      <c r="O1236">
        <f t="shared" si="49"/>
        <v>2</v>
      </c>
      <c r="P1236" s="49" t="str">
        <f>TEXT(DATE(Table1[[#This Row],[Year]],Table1[[#This Row],[Month]],1),"mmm")</f>
        <v>Feb</v>
      </c>
    </row>
    <row r="1237" spans="1:16" ht="15.75" customHeight="1">
      <c r="A1237" s="2" t="s">
        <v>25</v>
      </c>
      <c r="B1237" s="2">
        <v>1128299</v>
      </c>
      <c r="C1237" s="3">
        <v>44237</v>
      </c>
      <c r="D1237" s="2" t="s">
        <v>26</v>
      </c>
      <c r="E1237" s="2" t="s">
        <v>58</v>
      </c>
      <c r="F1237" s="2" t="s">
        <v>59</v>
      </c>
      <c r="G1237" s="2" t="s">
        <v>20</v>
      </c>
      <c r="H1237" s="44">
        <v>0.45</v>
      </c>
      <c r="I1237" s="44">
        <f>ROUND(Table1[[#This Row],[Price per Unit]],2)</f>
        <v>0.45</v>
      </c>
      <c r="J1237" s="4">
        <v>3500</v>
      </c>
      <c r="K1237" s="5">
        <f t="shared" si="40"/>
        <v>1575</v>
      </c>
      <c r="L1237" s="5">
        <f t="shared" si="41"/>
        <v>630</v>
      </c>
      <c r="M1237" s="6">
        <v>0.4</v>
      </c>
      <c r="N1237">
        <f t="shared" si="48"/>
        <v>2021</v>
      </c>
      <c r="O1237">
        <f t="shared" si="49"/>
        <v>2</v>
      </c>
      <c r="P1237" s="49" t="str">
        <f>TEXT(DATE(Table1[[#This Row],[Year]],Table1[[#This Row],[Month]],1),"mmm")</f>
        <v>Feb</v>
      </c>
    </row>
    <row r="1238" spans="1:16" ht="15.75" customHeight="1">
      <c r="A1238" s="2" t="s">
        <v>25</v>
      </c>
      <c r="B1238" s="2">
        <v>1128299</v>
      </c>
      <c r="C1238" s="3">
        <v>44264</v>
      </c>
      <c r="D1238" s="2" t="s">
        <v>26</v>
      </c>
      <c r="E1238" s="2" t="s">
        <v>58</v>
      </c>
      <c r="F1238" s="2" t="s">
        <v>59</v>
      </c>
      <c r="G1238" s="2" t="s">
        <v>15</v>
      </c>
      <c r="H1238" s="44">
        <v>0.45</v>
      </c>
      <c r="I1238" s="44">
        <f>ROUND(Table1[[#This Row],[Price per Unit]],2)</f>
        <v>0.45</v>
      </c>
      <c r="J1238" s="4">
        <v>5000</v>
      </c>
      <c r="K1238" s="5">
        <f t="shared" si="40"/>
        <v>2250</v>
      </c>
      <c r="L1238" s="5">
        <f t="shared" si="41"/>
        <v>562.5</v>
      </c>
      <c r="M1238" s="6">
        <v>0.25</v>
      </c>
      <c r="N1238">
        <f t="shared" si="48"/>
        <v>2021</v>
      </c>
      <c r="O1238">
        <f t="shared" si="49"/>
        <v>3</v>
      </c>
      <c r="P1238" s="49" t="str">
        <f>TEXT(DATE(Table1[[#This Row],[Year]],Table1[[#This Row],[Month]],1),"mmm")</f>
        <v>Mar</v>
      </c>
    </row>
    <row r="1239" spans="1:16" ht="15.75" customHeight="1">
      <c r="A1239" s="2" t="s">
        <v>25</v>
      </c>
      <c r="B1239" s="2">
        <v>1128299</v>
      </c>
      <c r="C1239" s="3">
        <v>44264</v>
      </c>
      <c r="D1239" s="2" t="s">
        <v>26</v>
      </c>
      <c r="E1239" s="2" t="s">
        <v>58</v>
      </c>
      <c r="F1239" s="2" t="s">
        <v>59</v>
      </c>
      <c r="G1239" s="2" t="s">
        <v>16</v>
      </c>
      <c r="H1239" s="44">
        <v>0.54999999999999993</v>
      </c>
      <c r="I1239" s="44">
        <f>ROUND(Table1[[#This Row],[Price per Unit]],2)</f>
        <v>0.55000000000000004</v>
      </c>
      <c r="J1239" s="4">
        <v>3500</v>
      </c>
      <c r="K1239" s="5">
        <f t="shared" si="40"/>
        <v>1924.9999999999998</v>
      </c>
      <c r="L1239" s="5">
        <f t="shared" si="41"/>
        <v>385</v>
      </c>
      <c r="M1239" s="6">
        <v>0.2</v>
      </c>
      <c r="N1239">
        <f t="shared" si="48"/>
        <v>2021</v>
      </c>
      <c r="O1239">
        <f t="shared" si="49"/>
        <v>3</v>
      </c>
      <c r="P1239" s="49" t="str">
        <f>TEXT(DATE(Table1[[#This Row],[Year]],Table1[[#This Row],[Month]],1),"mmm")</f>
        <v>Mar</v>
      </c>
    </row>
    <row r="1240" spans="1:16" ht="15.75" customHeight="1">
      <c r="A1240" s="2" t="s">
        <v>25</v>
      </c>
      <c r="B1240" s="2">
        <v>1128299</v>
      </c>
      <c r="C1240" s="3">
        <v>44264</v>
      </c>
      <c r="D1240" s="2" t="s">
        <v>26</v>
      </c>
      <c r="E1240" s="2" t="s">
        <v>58</v>
      </c>
      <c r="F1240" s="2" t="s">
        <v>59</v>
      </c>
      <c r="G1240" s="2" t="s">
        <v>17</v>
      </c>
      <c r="H1240" s="44">
        <v>0.59999999999999987</v>
      </c>
      <c r="I1240" s="44">
        <f>ROUND(Table1[[#This Row],[Price per Unit]],2)</f>
        <v>0.6</v>
      </c>
      <c r="J1240" s="4">
        <v>3750</v>
      </c>
      <c r="K1240" s="5">
        <f t="shared" si="40"/>
        <v>2249.9999999999995</v>
      </c>
      <c r="L1240" s="5">
        <f t="shared" si="41"/>
        <v>562.49999999999989</v>
      </c>
      <c r="M1240" s="6">
        <v>0.25</v>
      </c>
      <c r="N1240">
        <f t="shared" si="48"/>
        <v>2021</v>
      </c>
      <c r="O1240">
        <f t="shared" si="49"/>
        <v>3</v>
      </c>
      <c r="P1240" s="49" t="str">
        <f>TEXT(DATE(Table1[[#This Row],[Year]],Table1[[#This Row],[Month]],1),"mmm")</f>
        <v>Mar</v>
      </c>
    </row>
    <row r="1241" spans="1:16" ht="15.75" customHeight="1">
      <c r="A1241" s="2" t="s">
        <v>25</v>
      </c>
      <c r="B1241" s="2">
        <v>1128299</v>
      </c>
      <c r="C1241" s="3">
        <v>44264</v>
      </c>
      <c r="D1241" s="2" t="s">
        <v>26</v>
      </c>
      <c r="E1241" s="2" t="s">
        <v>58</v>
      </c>
      <c r="F1241" s="2" t="s">
        <v>59</v>
      </c>
      <c r="G1241" s="2" t="s">
        <v>18</v>
      </c>
      <c r="H1241" s="44">
        <v>0.54999999999999993</v>
      </c>
      <c r="I1241" s="44">
        <f>ROUND(Table1[[#This Row],[Price per Unit]],2)</f>
        <v>0.55000000000000004</v>
      </c>
      <c r="J1241" s="4">
        <v>2750</v>
      </c>
      <c r="K1241" s="5">
        <f t="shared" si="40"/>
        <v>1512.4999999999998</v>
      </c>
      <c r="L1241" s="5">
        <f t="shared" si="41"/>
        <v>378.12499999999994</v>
      </c>
      <c r="M1241" s="6">
        <v>0.25</v>
      </c>
      <c r="N1241">
        <f t="shared" si="48"/>
        <v>2021</v>
      </c>
      <c r="O1241">
        <f t="shared" si="49"/>
        <v>3</v>
      </c>
      <c r="P1241" s="49" t="str">
        <f>TEXT(DATE(Table1[[#This Row],[Year]],Table1[[#This Row],[Month]],1),"mmm")</f>
        <v>Mar</v>
      </c>
    </row>
    <row r="1242" spans="1:16" ht="15.75" customHeight="1">
      <c r="A1242" s="2" t="s">
        <v>25</v>
      </c>
      <c r="B1242" s="2">
        <v>1128299</v>
      </c>
      <c r="C1242" s="3">
        <v>44264</v>
      </c>
      <c r="D1242" s="2" t="s">
        <v>26</v>
      </c>
      <c r="E1242" s="2" t="s">
        <v>58</v>
      </c>
      <c r="F1242" s="2" t="s">
        <v>59</v>
      </c>
      <c r="G1242" s="2" t="s">
        <v>19</v>
      </c>
      <c r="H1242" s="44">
        <v>0.6</v>
      </c>
      <c r="I1242" s="44">
        <f>ROUND(Table1[[#This Row],[Price per Unit]],2)</f>
        <v>0.6</v>
      </c>
      <c r="J1242" s="4">
        <v>1250</v>
      </c>
      <c r="K1242" s="5">
        <f t="shared" si="40"/>
        <v>750</v>
      </c>
      <c r="L1242" s="5">
        <f t="shared" si="41"/>
        <v>112.5</v>
      </c>
      <c r="M1242" s="6">
        <v>0.15</v>
      </c>
      <c r="N1242">
        <f t="shared" si="48"/>
        <v>2021</v>
      </c>
      <c r="O1242">
        <f t="shared" si="49"/>
        <v>3</v>
      </c>
      <c r="P1242" s="49" t="str">
        <f>TEXT(DATE(Table1[[#This Row],[Year]],Table1[[#This Row],[Month]],1),"mmm")</f>
        <v>Mar</v>
      </c>
    </row>
    <row r="1243" spans="1:16" ht="15.75" customHeight="1">
      <c r="A1243" s="2" t="s">
        <v>25</v>
      </c>
      <c r="B1243" s="2">
        <v>1128299</v>
      </c>
      <c r="C1243" s="3">
        <v>44264</v>
      </c>
      <c r="D1243" s="2" t="s">
        <v>26</v>
      </c>
      <c r="E1243" s="2" t="s">
        <v>58</v>
      </c>
      <c r="F1243" s="2" t="s">
        <v>59</v>
      </c>
      <c r="G1243" s="2" t="s">
        <v>20</v>
      </c>
      <c r="H1243" s="44">
        <v>0.54999999999999993</v>
      </c>
      <c r="I1243" s="44">
        <f>ROUND(Table1[[#This Row],[Price per Unit]],2)</f>
        <v>0.55000000000000004</v>
      </c>
      <c r="J1243" s="4">
        <v>3250</v>
      </c>
      <c r="K1243" s="5">
        <f t="shared" si="40"/>
        <v>1787.4999999999998</v>
      </c>
      <c r="L1243" s="5">
        <f t="shared" si="41"/>
        <v>715</v>
      </c>
      <c r="M1243" s="6">
        <v>0.4</v>
      </c>
      <c r="N1243">
        <f t="shared" si="48"/>
        <v>2021</v>
      </c>
      <c r="O1243">
        <f t="shared" si="49"/>
        <v>3</v>
      </c>
      <c r="P1243" s="49" t="str">
        <f>TEXT(DATE(Table1[[#This Row],[Year]],Table1[[#This Row],[Month]],1),"mmm")</f>
        <v>Mar</v>
      </c>
    </row>
    <row r="1244" spans="1:16" ht="15.75" customHeight="1">
      <c r="A1244" s="2" t="s">
        <v>25</v>
      </c>
      <c r="B1244" s="2">
        <v>1128299</v>
      </c>
      <c r="C1244" s="3">
        <v>44296</v>
      </c>
      <c r="D1244" s="2" t="s">
        <v>26</v>
      </c>
      <c r="E1244" s="2" t="s">
        <v>58</v>
      </c>
      <c r="F1244" s="2" t="s">
        <v>59</v>
      </c>
      <c r="G1244" s="2" t="s">
        <v>15</v>
      </c>
      <c r="H1244" s="44">
        <v>0.6</v>
      </c>
      <c r="I1244" s="44">
        <f>ROUND(Table1[[#This Row],[Price per Unit]],2)</f>
        <v>0.6</v>
      </c>
      <c r="J1244" s="4">
        <v>5000</v>
      </c>
      <c r="K1244" s="5">
        <f t="shared" si="40"/>
        <v>3000</v>
      </c>
      <c r="L1244" s="5">
        <f t="shared" si="41"/>
        <v>750</v>
      </c>
      <c r="M1244" s="6">
        <v>0.25</v>
      </c>
      <c r="N1244">
        <f t="shared" si="48"/>
        <v>2021</v>
      </c>
      <c r="O1244">
        <f t="shared" si="49"/>
        <v>4</v>
      </c>
      <c r="P1244" s="49" t="str">
        <f>TEXT(DATE(Table1[[#This Row],[Year]],Table1[[#This Row],[Month]],1),"mmm")</f>
        <v>Apr</v>
      </c>
    </row>
    <row r="1245" spans="1:16" ht="15.75" customHeight="1">
      <c r="A1245" s="2" t="s">
        <v>25</v>
      </c>
      <c r="B1245" s="2">
        <v>1128299</v>
      </c>
      <c r="C1245" s="3">
        <v>44296</v>
      </c>
      <c r="D1245" s="2" t="s">
        <v>26</v>
      </c>
      <c r="E1245" s="2" t="s">
        <v>58</v>
      </c>
      <c r="F1245" s="2" t="s">
        <v>59</v>
      </c>
      <c r="G1245" s="2" t="s">
        <v>16</v>
      </c>
      <c r="H1245" s="44">
        <v>0.65</v>
      </c>
      <c r="I1245" s="44">
        <f>ROUND(Table1[[#This Row],[Price per Unit]],2)</f>
        <v>0.65</v>
      </c>
      <c r="J1245" s="4">
        <v>3000</v>
      </c>
      <c r="K1245" s="5">
        <f t="shared" si="40"/>
        <v>1950</v>
      </c>
      <c r="L1245" s="5">
        <f t="shared" si="41"/>
        <v>390</v>
      </c>
      <c r="M1245" s="6">
        <v>0.2</v>
      </c>
      <c r="N1245">
        <f t="shared" si="48"/>
        <v>2021</v>
      </c>
      <c r="O1245">
        <f t="shared" si="49"/>
        <v>4</v>
      </c>
      <c r="P1245" s="49" t="str">
        <f>TEXT(DATE(Table1[[#This Row],[Year]],Table1[[#This Row],[Month]],1),"mmm")</f>
        <v>Apr</v>
      </c>
    </row>
    <row r="1246" spans="1:16" ht="15.75" customHeight="1">
      <c r="A1246" s="2" t="s">
        <v>25</v>
      </c>
      <c r="B1246" s="2">
        <v>1128299</v>
      </c>
      <c r="C1246" s="3">
        <v>44296</v>
      </c>
      <c r="D1246" s="2" t="s">
        <v>26</v>
      </c>
      <c r="E1246" s="2" t="s">
        <v>58</v>
      </c>
      <c r="F1246" s="2" t="s">
        <v>59</v>
      </c>
      <c r="G1246" s="2" t="s">
        <v>17</v>
      </c>
      <c r="H1246" s="44">
        <v>0.65</v>
      </c>
      <c r="I1246" s="44">
        <f>ROUND(Table1[[#This Row],[Price per Unit]],2)</f>
        <v>0.65</v>
      </c>
      <c r="J1246" s="4">
        <v>3500</v>
      </c>
      <c r="K1246" s="5">
        <f t="shared" si="40"/>
        <v>2275</v>
      </c>
      <c r="L1246" s="5">
        <f t="shared" si="41"/>
        <v>568.75</v>
      </c>
      <c r="M1246" s="6">
        <v>0.25</v>
      </c>
      <c r="N1246">
        <f t="shared" si="48"/>
        <v>2021</v>
      </c>
      <c r="O1246">
        <f t="shared" si="49"/>
        <v>4</v>
      </c>
      <c r="P1246" s="49" t="str">
        <f>TEXT(DATE(Table1[[#This Row],[Year]],Table1[[#This Row],[Month]],1),"mmm")</f>
        <v>Apr</v>
      </c>
    </row>
    <row r="1247" spans="1:16" ht="15.75" customHeight="1">
      <c r="A1247" s="2" t="s">
        <v>25</v>
      </c>
      <c r="B1247" s="2">
        <v>1128299</v>
      </c>
      <c r="C1247" s="3">
        <v>44296</v>
      </c>
      <c r="D1247" s="2" t="s">
        <v>26</v>
      </c>
      <c r="E1247" s="2" t="s">
        <v>58</v>
      </c>
      <c r="F1247" s="2" t="s">
        <v>59</v>
      </c>
      <c r="G1247" s="2" t="s">
        <v>18</v>
      </c>
      <c r="H1247" s="44">
        <v>0.5</v>
      </c>
      <c r="I1247" s="44">
        <f>ROUND(Table1[[#This Row],[Price per Unit]],2)</f>
        <v>0.5</v>
      </c>
      <c r="J1247" s="4">
        <v>2500</v>
      </c>
      <c r="K1247" s="5">
        <f t="shared" si="40"/>
        <v>1250</v>
      </c>
      <c r="L1247" s="5">
        <f t="shared" si="41"/>
        <v>312.5</v>
      </c>
      <c r="M1247" s="6">
        <v>0.25</v>
      </c>
      <c r="N1247">
        <f t="shared" si="48"/>
        <v>2021</v>
      </c>
      <c r="O1247">
        <f t="shared" si="49"/>
        <v>4</v>
      </c>
      <c r="P1247" s="49" t="str">
        <f>TEXT(DATE(Table1[[#This Row],[Year]],Table1[[#This Row],[Month]],1),"mmm")</f>
        <v>Apr</v>
      </c>
    </row>
    <row r="1248" spans="1:16" ht="15.75" customHeight="1">
      <c r="A1248" s="2" t="s">
        <v>25</v>
      </c>
      <c r="B1248" s="2">
        <v>1128299</v>
      </c>
      <c r="C1248" s="3">
        <v>44296</v>
      </c>
      <c r="D1248" s="2" t="s">
        <v>26</v>
      </c>
      <c r="E1248" s="2" t="s">
        <v>58</v>
      </c>
      <c r="F1248" s="2" t="s">
        <v>59</v>
      </c>
      <c r="G1248" s="2" t="s">
        <v>19</v>
      </c>
      <c r="H1248" s="44">
        <v>0.55000000000000004</v>
      </c>
      <c r="I1248" s="44">
        <f>ROUND(Table1[[#This Row],[Price per Unit]],2)</f>
        <v>0.55000000000000004</v>
      </c>
      <c r="J1248" s="4">
        <v>1500</v>
      </c>
      <c r="K1248" s="5">
        <f t="shared" si="40"/>
        <v>825.00000000000011</v>
      </c>
      <c r="L1248" s="5">
        <f t="shared" si="41"/>
        <v>123.75000000000001</v>
      </c>
      <c r="M1248" s="6">
        <v>0.15</v>
      </c>
      <c r="N1248">
        <f t="shared" si="48"/>
        <v>2021</v>
      </c>
      <c r="O1248">
        <f t="shared" si="49"/>
        <v>4</v>
      </c>
      <c r="P1248" s="49" t="str">
        <f>TEXT(DATE(Table1[[#This Row],[Year]],Table1[[#This Row],[Month]],1),"mmm")</f>
        <v>Apr</v>
      </c>
    </row>
    <row r="1249" spans="1:16" ht="15.75" customHeight="1">
      <c r="A1249" s="2" t="s">
        <v>25</v>
      </c>
      <c r="B1249" s="2">
        <v>1128299</v>
      </c>
      <c r="C1249" s="3">
        <v>44296</v>
      </c>
      <c r="D1249" s="2" t="s">
        <v>26</v>
      </c>
      <c r="E1249" s="2" t="s">
        <v>58</v>
      </c>
      <c r="F1249" s="2" t="s">
        <v>59</v>
      </c>
      <c r="G1249" s="2" t="s">
        <v>20</v>
      </c>
      <c r="H1249" s="44">
        <v>0.70000000000000007</v>
      </c>
      <c r="I1249" s="44">
        <f>ROUND(Table1[[#This Row],[Price per Unit]],2)</f>
        <v>0.7</v>
      </c>
      <c r="J1249" s="4">
        <v>3250</v>
      </c>
      <c r="K1249" s="5">
        <f t="shared" si="40"/>
        <v>2275</v>
      </c>
      <c r="L1249" s="5">
        <f t="shared" si="41"/>
        <v>910</v>
      </c>
      <c r="M1249" s="6">
        <v>0.4</v>
      </c>
      <c r="N1249">
        <f t="shared" si="48"/>
        <v>2021</v>
      </c>
      <c r="O1249">
        <f t="shared" si="49"/>
        <v>4</v>
      </c>
      <c r="P1249" s="49" t="str">
        <f>TEXT(DATE(Table1[[#This Row],[Year]],Table1[[#This Row],[Month]],1),"mmm")</f>
        <v>Apr</v>
      </c>
    </row>
    <row r="1250" spans="1:16" ht="15.75" customHeight="1">
      <c r="A1250" s="2" t="s">
        <v>25</v>
      </c>
      <c r="B1250" s="2">
        <v>1128299</v>
      </c>
      <c r="C1250" s="3">
        <v>44327</v>
      </c>
      <c r="D1250" s="2" t="s">
        <v>26</v>
      </c>
      <c r="E1250" s="2" t="s">
        <v>58</v>
      </c>
      <c r="F1250" s="2" t="s">
        <v>59</v>
      </c>
      <c r="G1250" s="2" t="s">
        <v>15</v>
      </c>
      <c r="H1250" s="44">
        <v>0.54999999999999993</v>
      </c>
      <c r="I1250" s="44">
        <f>ROUND(Table1[[#This Row],[Price per Unit]],2)</f>
        <v>0.55000000000000004</v>
      </c>
      <c r="J1250" s="4">
        <v>5250</v>
      </c>
      <c r="K1250" s="5">
        <f t="shared" si="40"/>
        <v>2887.4999999999995</v>
      </c>
      <c r="L1250" s="5">
        <f t="shared" si="41"/>
        <v>721.87499999999989</v>
      </c>
      <c r="M1250" s="6">
        <v>0.25</v>
      </c>
      <c r="N1250">
        <f t="shared" si="48"/>
        <v>2021</v>
      </c>
      <c r="O1250">
        <f t="shared" si="49"/>
        <v>5</v>
      </c>
      <c r="P1250" s="49" t="str">
        <f>TEXT(DATE(Table1[[#This Row],[Year]],Table1[[#This Row],[Month]],1),"mmm")</f>
        <v>May</v>
      </c>
    </row>
    <row r="1251" spans="1:16" ht="15.75" customHeight="1">
      <c r="A1251" s="2" t="s">
        <v>25</v>
      </c>
      <c r="B1251" s="2">
        <v>1128299</v>
      </c>
      <c r="C1251" s="3">
        <v>44327</v>
      </c>
      <c r="D1251" s="2" t="s">
        <v>26</v>
      </c>
      <c r="E1251" s="2" t="s">
        <v>58</v>
      </c>
      <c r="F1251" s="2" t="s">
        <v>59</v>
      </c>
      <c r="G1251" s="2" t="s">
        <v>16</v>
      </c>
      <c r="H1251" s="44">
        <v>0.6</v>
      </c>
      <c r="I1251" s="44">
        <f>ROUND(Table1[[#This Row],[Price per Unit]],2)</f>
        <v>0.6</v>
      </c>
      <c r="J1251" s="4">
        <v>3750</v>
      </c>
      <c r="K1251" s="5">
        <f t="shared" si="40"/>
        <v>2250</v>
      </c>
      <c r="L1251" s="5">
        <f t="shared" si="41"/>
        <v>450</v>
      </c>
      <c r="M1251" s="6">
        <v>0.2</v>
      </c>
      <c r="N1251">
        <f t="shared" si="48"/>
        <v>2021</v>
      </c>
      <c r="O1251">
        <f t="shared" si="49"/>
        <v>5</v>
      </c>
      <c r="P1251" s="49" t="str">
        <f>TEXT(DATE(Table1[[#This Row],[Year]],Table1[[#This Row],[Month]],1),"mmm")</f>
        <v>May</v>
      </c>
    </row>
    <row r="1252" spans="1:16" ht="15.75" customHeight="1">
      <c r="A1252" s="2" t="s">
        <v>25</v>
      </c>
      <c r="B1252" s="2">
        <v>1128299</v>
      </c>
      <c r="C1252" s="3">
        <v>44327</v>
      </c>
      <c r="D1252" s="2" t="s">
        <v>26</v>
      </c>
      <c r="E1252" s="2" t="s">
        <v>58</v>
      </c>
      <c r="F1252" s="2" t="s">
        <v>59</v>
      </c>
      <c r="G1252" s="2" t="s">
        <v>17</v>
      </c>
      <c r="H1252" s="44">
        <v>0.6</v>
      </c>
      <c r="I1252" s="44">
        <f>ROUND(Table1[[#This Row],[Price per Unit]],2)</f>
        <v>0.6</v>
      </c>
      <c r="J1252" s="4">
        <v>3750</v>
      </c>
      <c r="K1252" s="5">
        <f t="shared" si="40"/>
        <v>2250</v>
      </c>
      <c r="L1252" s="5">
        <f t="shared" si="41"/>
        <v>562.5</v>
      </c>
      <c r="M1252" s="6">
        <v>0.25</v>
      </c>
      <c r="N1252">
        <f t="shared" si="48"/>
        <v>2021</v>
      </c>
      <c r="O1252">
        <f t="shared" si="49"/>
        <v>5</v>
      </c>
      <c r="P1252" s="49" t="str">
        <f>TEXT(DATE(Table1[[#This Row],[Year]],Table1[[#This Row],[Month]],1),"mmm")</f>
        <v>May</v>
      </c>
    </row>
    <row r="1253" spans="1:16" ht="15.75" customHeight="1">
      <c r="A1253" s="2" t="s">
        <v>25</v>
      </c>
      <c r="B1253" s="2">
        <v>1128299</v>
      </c>
      <c r="C1253" s="3">
        <v>44327</v>
      </c>
      <c r="D1253" s="2" t="s">
        <v>26</v>
      </c>
      <c r="E1253" s="2" t="s">
        <v>58</v>
      </c>
      <c r="F1253" s="2" t="s">
        <v>59</v>
      </c>
      <c r="G1253" s="2" t="s">
        <v>18</v>
      </c>
      <c r="H1253" s="44">
        <v>0.54999999999999993</v>
      </c>
      <c r="I1253" s="44">
        <f>ROUND(Table1[[#This Row],[Price per Unit]],2)</f>
        <v>0.55000000000000004</v>
      </c>
      <c r="J1253" s="4">
        <v>2750</v>
      </c>
      <c r="K1253" s="5">
        <f t="shared" si="40"/>
        <v>1512.4999999999998</v>
      </c>
      <c r="L1253" s="5">
        <f t="shared" si="41"/>
        <v>378.12499999999994</v>
      </c>
      <c r="M1253" s="6">
        <v>0.25</v>
      </c>
      <c r="N1253">
        <f t="shared" si="48"/>
        <v>2021</v>
      </c>
      <c r="O1253">
        <f t="shared" si="49"/>
        <v>5</v>
      </c>
      <c r="P1253" s="49" t="str">
        <f>TEXT(DATE(Table1[[#This Row],[Year]],Table1[[#This Row],[Month]],1),"mmm")</f>
        <v>May</v>
      </c>
    </row>
    <row r="1254" spans="1:16" ht="15.75" customHeight="1">
      <c r="A1254" s="2" t="s">
        <v>25</v>
      </c>
      <c r="B1254" s="2">
        <v>1128299</v>
      </c>
      <c r="C1254" s="3">
        <v>44327</v>
      </c>
      <c r="D1254" s="2" t="s">
        <v>26</v>
      </c>
      <c r="E1254" s="2" t="s">
        <v>58</v>
      </c>
      <c r="F1254" s="2" t="s">
        <v>59</v>
      </c>
      <c r="G1254" s="2" t="s">
        <v>19</v>
      </c>
      <c r="H1254" s="44">
        <v>0.6</v>
      </c>
      <c r="I1254" s="44">
        <f>ROUND(Table1[[#This Row],[Price per Unit]],2)</f>
        <v>0.6</v>
      </c>
      <c r="J1254" s="4">
        <v>1750</v>
      </c>
      <c r="K1254" s="5">
        <f t="shared" si="40"/>
        <v>1050</v>
      </c>
      <c r="L1254" s="5">
        <f t="shared" si="41"/>
        <v>157.5</v>
      </c>
      <c r="M1254" s="6">
        <v>0.15</v>
      </c>
      <c r="N1254">
        <f t="shared" si="48"/>
        <v>2021</v>
      </c>
      <c r="O1254">
        <f t="shared" si="49"/>
        <v>5</v>
      </c>
      <c r="P1254" s="49" t="str">
        <f>TEXT(DATE(Table1[[#This Row],[Year]],Table1[[#This Row],[Month]],1),"mmm")</f>
        <v>May</v>
      </c>
    </row>
    <row r="1255" spans="1:16" ht="15.75" customHeight="1">
      <c r="A1255" s="2" t="s">
        <v>25</v>
      </c>
      <c r="B1255" s="2">
        <v>1128299</v>
      </c>
      <c r="C1255" s="3">
        <v>44327</v>
      </c>
      <c r="D1255" s="2" t="s">
        <v>26</v>
      </c>
      <c r="E1255" s="2" t="s">
        <v>58</v>
      </c>
      <c r="F1255" s="2" t="s">
        <v>59</v>
      </c>
      <c r="G1255" s="2" t="s">
        <v>20</v>
      </c>
      <c r="H1255" s="44">
        <v>0.75</v>
      </c>
      <c r="I1255" s="44">
        <f>ROUND(Table1[[#This Row],[Price per Unit]],2)</f>
        <v>0.75</v>
      </c>
      <c r="J1255" s="4">
        <v>4750</v>
      </c>
      <c r="K1255" s="5">
        <f t="shared" si="40"/>
        <v>3562.5</v>
      </c>
      <c r="L1255" s="5">
        <f t="shared" si="41"/>
        <v>1425</v>
      </c>
      <c r="M1255" s="6">
        <v>0.4</v>
      </c>
      <c r="N1255">
        <f t="shared" si="48"/>
        <v>2021</v>
      </c>
      <c r="O1255">
        <f t="shared" si="49"/>
        <v>5</v>
      </c>
      <c r="P1255" s="49" t="str">
        <f>TEXT(DATE(Table1[[#This Row],[Year]],Table1[[#This Row],[Month]],1),"mmm")</f>
        <v>May</v>
      </c>
    </row>
    <row r="1256" spans="1:16" ht="15.75" customHeight="1">
      <c r="A1256" s="2" t="s">
        <v>25</v>
      </c>
      <c r="B1256" s="2">
        <v>1128299</v>
      </c>
      <c r="C1256" s="3">
        <v>44357</v>
      </c>
      <c r="D1256" s="2" t="s">
        <v>26</v>
      </c>
      <c r="E1256" s="2" t="s">
        <v>58</v>
      </c>
      <c r="F1256" s="2" t="s">
        <v>59</v>
      </c>
      <c r="G1256" s="2" t="s">
        <v>15</v>
      </c>
      <c r="H1256" s="44">
        <v>0.7</v>
      </c>
      <c r="I1256" s="44">
        <f>ROUND(Table1[[#This Row],[Price per Unit]],2)</f>
        <v>0.7</v>
      </c>
      <c r="J1256" s="4">
        <v>7250</v>
      </c>
      <c r="K1256" s="5">
        <f t="shared" si="40"/>
        <v>5075</v>
      </c>
      <c r="L1256" s="5">
        <f t="shared" si="41"/>
        <v>1268.75</v>
      </c>
      <c r="M1256" s="6">
        <v>0.25</v>
      </c>
      <c r="N1256">
        <f t="shared" si="48"/>
        <v>2021</v>
      </c>
      <c r="O1256">
        <f t="shared" si="49"/>
        <v>6</v>
      </c>
      <c r="P1256" s="49" t="str">
        <f>TEXT(DATE(Table1[[#This Row],[Year]],Table1[[#This Row],[Month]],1),"mmm")</f>
        <v>Jun</v>
      </c>
    </row>
    <row r="1257" spans="1:16" ht="15.75" customHeight="1">
      <c r="A1257" s="2" t="s">
        <v>25</v>
      </c>
      <c r="B1257" s="2">
        <v>1128299</v>
      </c>
      <c r="C1257" s="3">
        <v>44357</v>
      </c>
      <c r="D1257" s="2" t="s">
        <v>26</v>
      </c>
      <c r="E1257" s="2" t="s">
        <v>58</v>
      </c>
      <c r="F1257" s="2" t="s">
        <v>59</v>
      </c>
      <c r="G1257" s="2" t="s">
        <v>16</v>
      </c>
      <c r="H1257" s="44">
        <v>0.75</v>
      </c>
      <c r="I1257" s="44">
        <f>ROUND(Table1[[#This Row],[Price per Unit]],2)</f>
        <v>0.75</v>
      </c>
      <c r="J1257" s="4">
        <v>6000</v>
      </c>
      <c r="K1257" s="5">
        <f t="shared" si="40"/>
        <v>4500</v>
      </c>
      <c r="L1257" s="5">
        <f t="shared" si="41"/>
        <v>900</v>
      </c>
      <c r="M1257" s="6">
        <v>0.2</v>
      </c>
      <c r="N1257">
        <f t="shared" si="48"/>
        <v>2021</v>
      </c>
      <c r="O1257">
        <f t="shared" si="49"/>
        <v>6</v>
      </c>
      <c r="P1257" s="49" t="str">
        <f>TEXT(DATE(Table1[[#This Row],[Year]],Table1[[#This Row],[Month]],1),"mmm")</f>
        <v>Jun</v>
      </c>
    </row>
    <row r="1258" spans="1:16" ht="15.75" customHeight="1">
      <c r="A1258" s="2" t="s">
        <v>25</v>
      </c>
      <c r="B1258" s="2">
        <v>1128299</v>
      </c>
      <c r="C1258" s="3">
        <v>44357</v>
      </c>
      <c r="D1258" s="2" t="s">
        <v>26</v>
      </c>
      <c r="E1258" s="2" t="s">
        <v>58</v>
      </c>
      <c r="F1258" s="2" t="s">
        <v>59</v>
      </c>
      <c r="G1258" s="2" t="s">
        <v>17</v>
      </c>
      <c r="H1258" s="44">
        <v>0.75</v>
      </c>
      <c r="I1258" s="44">
        <f>ROUND(Table1[[#This Row],[Price per Unit]],2)</f>
        <v>0.75</v>
      </c>
      <c r="J1258" s="4">
        <v>6000</v>
      </c>
      <c r="K1258" s="5">
        <f t="shared" si="40"/>
        <v>4500</v>
      </c>
      <c r="L1258" s="5">
        <f t="shared" si="41"/>
        <v>1125</v>
      </c>
      <c r="M1258" s="6">
        <v>0.25</v>
      </c>
      <c r="N1258">
        <f t="shared" si="48"/>
        <v>2021</v>
      </c>
      <c r="O1258">
        <f t="shared" si="49"/>
        <v>6</v>
      </c>
      <c r="P1258" s="49" t="str">
        <f>TEXT(DATE(Table1[[#This Row],[Year]],Table1[[#This Row],[Month]],1),"mmm")</f>
        <v>Jun</v>
      </c>
    </row>
    <row r="1259" spans="1:16" ht="15.75" customHeight="1">
      <c r="A1259" s="2" t="s">
        <v>25</v>
      </c>
      <c r="B1259" s="2">
        <v>1128299</v>
      </c>
      <c r="C1259" s="3">
        <v>44357</v>
      </c>
      <c r="D1259" s="2" t="s">
        <v>26</v>
      </c>
      <c r="E1259" s="2" t="s">
        <v>58</v>
      </c>
      <c r="F1259" s="2" t="s">
        <v>59</v>
      </c>
      <c r="G1259" s="2" t="s">
        <v>18</v>
      </c>
      <c r="H1259" s="44">
        <v>0.75</v>
      </c>
      <c r="I1259" s="44">
        <f>ROUND(Table1[[#This Row],[Price per Unit]],2)</f>
        <v>0.75</v>
      </c>
      <c r="J1259" s="4">
        <v>4750</v>
      </c>
      <c r="K1259" s="5">
        <f t="shared" si="40"/>
        <v>3562.5</v>
      </c>
      <c r="L1259" s="5">
        <f t="shared" si="41"/>
        <v>890.625</v>
      </c>
      <c r="M1259" s="6">
        <v>0.25</v>
      </c>
      <c r="N1259">
        <f t="shared" si="48"/>
        <v>2021</v>
      </c>
      <c r="O1259">
        <f t="shared" si="49"/>
        <v>6</v>
      </c>
      <c r="P1259" s="49" t="str">
        <f>TEXT(DATE(Table1[[#This Row],[Year]],Table1[[#This Row],[Month]],1),"mmm")</f>
        <v>Jun</v>
      </c>
    </row>
    <row r="1260" spans="1:16" ht="15.75" customHeight="1">
      <c r="A1260" s="2" t="s">
        <v>25</v>
      </c>
      <c r="B1260" s="2">
        <v>1128299</v>
      </c>
      <c r="C1260" s="3">
        <v>44357</v>
      </c>
      <c r="D1260" s="2" t="s">
        <v>26</v>
      </c>
      <c r="E1260" s="2" t="s">
        <v>58</v>
      </c>
      <c r="F1260" s="2" t="s">
        <v>59</v>
      </c>
      <c r="G1260" s="2" t="s">
        <v>19</v>
      </c>
      <c r="H1260" s="44">
        <v>0.85000000000000009</v>
      </c>
      <c r="I1260" s="44">
        <f>ROUND(Table1[[#This Row],[Price per Unit]],2)</f>
        <v>0.85</v>
      </c>
      <c r="J1260" s="4">
        <v>3500</v>
      </c>
      <c r="K1260" s="5">
        <f t="shared" si="40"/>
        <v>2975.0000000000005</v>
      </c>
      <c r="L1260" s="5">
        <f t="shared" si="41"/>
        <v>446.25000000000006</v>
      </c>
      <c r="M1260" s="6">
        <v>0.15</v>
      </c>
      <c r="N1260">
        <f t="shared" si="48"/>
        <v>2021</v>
      </c>
      <c r="O1260">
        <f t="shared" si="49"/>
        <v>6</v>
      </c>
      <c r="P1260" s="49" t="str">
        <f>TEXT(DATE(Table1[[#This Row],[Year]],Table1[[#This Row],[Month]],1),"mmm")</f>
        <v>Jun</v>
      </c>
    </row>
    <row r="1261" spans="1:16" ht="15.75" customHeight="1">
      <c r="A1261" s="2" t="s">
        <v>25</v>
      </c>
      <c r="B1261" s="2">
        <v>1128299</v>
      </c>
      <c r="C1261" s="3">
        <v>44357</v>
      </c>
      <c r="D1261" s="2" t="s">
        <v>26</v>
      </c>
      <c r="E1261" s="2" t="s">
        <v>58</v>
      </c>
      <c r="F1261" s="2" t="s">
        <v>59</v>
      </c>
      <c r="G1261" s="2" t="s">
        <v>20</v>
      </c>
      <c r="H1261" s="44">
        <v>1</v>
      </c>
      <c r="I1261" s="44">
        <f>ROUND(Table1[[#This Row],[Price per Unit]],2)</f>
        <v>1</v>
      </c>
      <c r="J1261" s="4">
        <v>6500</v>
      </c>
      <c r="K1261" s="5">
        <f t="shared" si="40"/>
        <v>6500</v>
      </c>
      <c r="L1261" s="5">
        <f t="shared" si="41"/>
        <v>2600</v>
      </c>
      <c r="M1261" s="6">
        <v>0.4</v>
      </c>
      <c r="N1261">
        <f t="shared" si="48"/>
        <v>2021</v>
      </c>
      <c r="O1261">
        <f t="shared" si="49"/>
        <v>6</v>
      </c>
      <c r="P1261" s="49" t="str">
        <f>TEXT(DATE(Table1[[#This Row],[Year]],Table1[[#This Row],[Month]],1),"mmm")</f>
        <v>Jun</v>
      </c>
    </row>
    <row r="1262" spans="1:16" ht="15.75" customHeight="1">
      <c r="A1262" s="2" t="s">
        <v>25</v>
      </c>
      <c r="B1262" s="2">
        <v>1128299</v>
      </c>
      <c r="C1262" s="3">
        <v>44386</v>
      </c>
      <c r="D1262" s="2" t="s">
        <v>26</v>
      </c>
      <c r="E1262" s="2" t="s">
        <v>58</v>
      </c>
      <c r="F1262" s="2" t="s">
        <v>59</v>
      </c>
      <c r="G1262" s="2" t="s">
        <v>15</v>
      </c>
      <c r="H1262" s="44">
        <v>0.8</v>
      </c>
      <c r="I1262" s="44">
        <f>ROUND(Table1[[#This Row],[Price per Unit]],2)</f>
        <v>0.8</v>
      </c>
      <c r="J1262" s="4">
        <v>8000</v>
      </c>
      <c r="K1262" s="5">
        <f t="shared" si="40"/>
        <v>6400</v>
      </c>
      <c r="L1262" s="5">
        <f t="shared" si="41"/>
        <v>1600</v>
      </c>
      <c r="M1262" s="6">
        <v>0.25</v>
      </c>
      <c r="N1262">
        <f t="shared" si="48"/>
        <v>2021</v>
      </c>
      <c r="O1262">
        <f t="shared" si="49"/>
        <v>7</v>
      </c>
      <c r="P1262" s="49" t="str">
        <f>TEXT(DATE(Table1[[#This Row],[Year]],Table1[[#This Row],[Month]],1),"mmm")</f>
        <v>Jul</v>
      </c>
    </row>
    <row r="1263" spans="1:16" ht="15.75" customHeight="1">
      <c r="A1263" s="2" t="s">
        <v>25</v>
      </c>
      <c r="B1263" s="2">
        <v>1128299</v>
      </c>
      <c r="C1263" s="3">
        <v>44386</v>
      </c>
      <c r="D1263" s="2" t="s">
        <v>26</v>
      </c>
      <c r="E1263" s="2" t="s">
        <v>58</v>
      </c>
      <c r="F1263" s="2" t="s">
        <v>59</v>
      </c>
      <c r="G1263" s="2" t="s">
        <v>16</v>
      </c>
      <c r="H1263" s="44">
        <v>0.85000000000000009</v>
      </c>
      <c r="I1263" s="44">
        <f>ROUND(Table1[[#This Row],[Price per Unit]],2)</f>
        <v>0.85</v>
      </c>
      <c r="J1263" s="4">
        <v>6500</v>
      </c>
      <c r="K1263" s="5">
        <f t="shared" si="40"/>
        <v>5525.0000000000009</v>
      </c>
      <c r="L1263" s="5">
        <f t="shared" si="41"/>
        <v>1105.0000000000002</v>
      </c>
      <c r="M1263" s="6">
        <v>0.2</v>
      </c>
      <c r="N1263">
        <f t="shared" si="48"/>
        <v>2021</v>
      </c>
      <c r="O1263">
        <f t="shared" si="49"/>
        <v>7</v>
      </c>
      <c r="P1263" s="49" t="str">
        <f>TEXT(DATE(Table1[[#This Row],[Year]],Table1[[#This Row],[Month]],1),"mmm")</f>
        <v>Jul</v>
      </c>
    </row>
    <row r="1264" spans="1:16" ht="15.75" customHeight="1">
      <c r="A1264" s="2" t="s">
        <v>25</v>
      </c>
      <c r="B1264" s="2">
        <v>1128299</v>
      </c>
      <c r="C1264" s="3">
        <v>44386</v>
      </c>
      <c r="D1264" s="2" t="s">
        <v>26</v>
      </c>
      <c r="E1264" s="2" t="s">
        <v>58</v>
      </c>
      <c r="F1264" s="2" t="s">
        <v>59</v>
      </c>
      <c r="G1264" s="2" t="s">
        <v>17</v>
      </c>
      <c r="H1264" s="44">
        <v>0.85000000000000009</v>
      </c>
      <c r="I1264" s="44">
        <f>ROUND(Table1[[#This Row],[Price per Unit]],2)</f>
        <v>0.85</v>
      </c>
      <c r="J1264" s="4">
        <v>6000</v>
      </c>
      <c r="K1264" s="5">
        <f t="shared" si="40"/>
        <v>5100.0000000000009</v>
      </c>
      <c r="L1264" s="5">
        <f t="shared" si="41"/>
        <v>1275.0000000000002</v>
      </c>
      <c r="M1264" s="6">
        <v>0.25</v>
      </c>
      <c r="N1264">
        <f t="shared" si="48"/>
        <v>2021</v>
      </c>
      <c r="O1264">
        <f t="shared" si="49"/>
        <v>7</v>
      </c>
      <c r="P1264" s="49" t="str">
        <f>TEXT(DATE(Table1[[#This Row],[Year]],Table1[[#This Row],[Month]],1),"mmm")</f>
        <v>Jul</v>
      </c>
    </row>
    <row r="1265" spans="1:16" ht="15.75" customHeight="1">
      <c r="A1265" s="2" t="s">
        <v>25</v>
      </c>
      <c r="B1265" s="2">
        <v>1128299</v>
      </c>
      <c r="C1265" s="3">
        <v>44386</v>
      </c>
      <c r="D1265" s="2" t="s">
        <v>26</v>
      </c>
      <c r="E1265" s="2" t="s">
        <v>58</v>
      </c>
      <c r="F1265" s="2" t="s">
        <v>59</v>
      </c>
      <c r="G1265" s="2" t="s">
        <v>18</v>
      </c>
      <c r="H1265" s="44">
        <v>0.8</v>
      </c>
      <c r="I1265" s="44">
        <f>ROUND(Table1[[#This Row],[Price per Unit]],2)</f>
        <v>0.8</v>
      </c>
      <c r="J1265" s="4">
        <v>5000</v>
      </c>
      <c r="K1265" s="5">
        <f t="shared" si="40"/>
        <v>4000</v>
      </c>
      <c r="L1265" s="5">
        <f t="shared" si="41"/>
        <v>1000</v>
      </c>
      <c r="M1265" s="6">
        <v>0.25</v>
      </c>
      <c r="N1265">
        <f t="shared" si="48"/>
        <v>2021</v>
      </c>
      <c r="O1265">
        <f t="shared" si="49"/>
        <v>7</v>
      </c>
      <c r="P1265" s="49" t="str">
        <f>TEXT(DATE(Table1[[#This Row],[Year]],Table1[[#This Row],[Month]],1),"mmm")</f>
        <v>Jul</v>
      </c>
    </row>
    <row r="1266" spans="1:16" ht="15.75" customHeight="1">
      <c r="A1266" s="2" t="s">
        <v>25</v>
      </c>
      <c r="B1266" s="2">
        <v>1128299</v>
      </c>
      <c r="C1266" s="3">
        <v>44386</v>
      </c>
      <c r="D1266" s="2" t="s">
        <v>26</v>
      </c>
      <c r="E1266" s="2" t="s">
        <v>58</v>
      </c>
      <c r="F1266" s="2" t="s">
        <v>59</v>
      </c>
      <c r="G1266" s="2" t="s">
        <v>19</v>
      </c>
      <c r="H1266" s="44">
        <v>0.85000000000000009</v>
      </c>
      <c r="I1266" s="44">
        <f>ROUND(Table1[[#This Row],[Price per Unit]],2)</f>
        <v>0.85</v>
      </c>
      <c r="J1266" s="4">
        <v>5500</v>
      </c>
      <c r="K1266" s="5">
        <f t="shared" si="40"/>
        <v>4675.0000000000009</v>
      </c>
      <c r="L1266" s="5">
        <f t="shared" si="41"/>
        <v>701.25000000000011</v>
      </c>
      <c r="M1266" s="6">
        <v>0.15</v>
      </c>
      <c r="N1266">
        <f t="shared" si="48"/>
        <v>2021</v>
      </c>
      <c r="O1266">
        <f t="shared" si="49"/>
        <v>7</v>
      </c>
      <c r="P1266" s="49" t="str">
        <f>TEXT(DATE(Table1[[#This Row],[Year]],Table1[[#This Row],[Month]],1),"mmm")</f>
        <v>Jul</v>
      </c>
    </row>
    <row r="1267" spans="1:16" ht="15.75" customHeight="1">
      <c r="A1267" s="2" t="s">
        <v>25</v>
      </c>
      <c r="B1267" s="2">
        <v>1128299</v>
      </c>
      <c r="C1267" s="3">
        <v>44386</v>
      </c>
      <c r="D1267" s="2" t="s">
        <v>26</v>
      </c>
      <c r="E1267" s="2" t="s">
        <v>58</v>
      </c>
      <c r="F1267" s="2" t="s">
        <v>59</v>
      </c>
      <c r="G1267" s="2" t="s">
        <v>20</v>
      </c>
      <c r="H1267" s="44">
        <v>1</v>
      </c>
      <c r="I1267" s="44">
        <f>ROUND(Table1[[#This Row],[Price per Unit]],2)</f>
        <v>1</v>
      </c>
      <c r="J1267" s="4">
        <v>5500</v>
      </c>
      <c r="K1267" s="5">
        <f t="shared" si="40"/>
        <v>5500</v>
      </c>
      <c r="L1267" s="5">
        <f t="shared" si="41"/>
        <v>2200</v>
      </c>
      <c r="M1267" s="6">
        <v>0.4</v>
      </c>
      <c r="N1267">
        <f t="shared" si="48"/>
        <v>2021</v>
      </c>
      <c r="O1267">
        <f t="shared" si="49"/>
        <v>7</v>
      </c>
      <c r="P1267" s="49" t="str">
        <f>TEXT(DATE(Table1[[#This Row],[Year]],Table1[[#This Row],[Month]],1),"mmm")</f>
        <v>Jul</v>
      </c>
    </row>
    <row r="1268" spans="1:16" ht="15.75" customHeight="1">
      <c r="A1268" s="2" t="s">
        <v>25</v>
      </c>
      <c r="B1268" s="2">
        <v>1128299</v>
      </c>
      <c r="C1268" s="3">
        <v>44418</v>
      </c>
      <c r="D1268" s="2" t="s">
        <v>26</v>
      </c>
      <c r="E1268" s="2" t="s">
        <v>58</v>
      </c>
      <c r="F1268" s="2" t="s">
        <v>59</v>
      </c>
      <c r="G1268" s="2" t="s">
        <v>15</v>
      </c>
      <c r="H1268" s="44">
        <v>0.85000000000000009</v>
      </c>
      <c r="I1268" s="44">
        <f>ROUND(Table1[[#This Row],[Price per Unit]],2)</f>
        <v>0.85</v>
      </c>
      <c r="J1268" s="4">
        <v>7500</v>
      </c>
      <c r="K1268" s="5">
        <f t="shared" si="40"/>
        <v>6375.0000000000009</v>
      </c>
      <c r="L1268" s="5">
        <f t="shared" si="41"/>
        <v>1593.7500000000002</v>
      </c>
      <c r="M1268" s="6">
        <v>0.25</v>
      </c>
      <c r="N1268">
        <f t="shared" si="48"/>
        <v>2021</v>
      </c>
      <c r="O1268">
        <f t="shared" si="49"/>
        <v>8</v>
      </c>
      <c r="P1268" s="49" t="str">
        <f>TEXT(DATE(Table1[[#This Row],[Year]],Table1[[#This Row],[Month]],1),"mmm")</f>
        <v>Aug</v>
      </c>
    </row>
    <row r="1269" spans="1:16" ht="15.75" customHeight="1">
      <c r="A1269" s="2" t="s">
        <v>25</v>
      </c>
      <c r="B1269" s="2">
        <v>1128299</v>
      </c>
      <c r="C1269" s="3">
        <v>44418</v>
      </c>
      <c r="D1269" s="2" t="s">
        <v>26</v>
      </c>
      <c r="E1269" s="2" t="s">
        <v>58</v>
      </c>
      <c r="F1269" s="2" t="s">
        <v>59</v>
      </c>
      <c r="G1269" s="2" t="s">
        <v>16</v>
      </c>
      <c r="H1269" s="44">
        <v>0.75000000000000011</v>
      </c>
      <c r="I1269" s="44">
        <f>ROUND(Table1[[#This Row],[Price per Unit]],2)</f>
        <v>0.75</v>
      </c>
      <c r="J1269" s="4">
        <v>7250</v>
      </c>
      <c r="K1269" s="5">
        <f t="shared" si="40"/>
        <v>5437.5000000000009</v>
      </c>
      <c r="L1269" s="5">
        <f t="shared" si="41"/>
        <v>1087.5000000000002</v>
      </c>
      <c r="M1269" s="6">
        <v>0.2</v>
      </c>
      <c r="N1269">
        <f t="shared" si="48"/>
        <v>2021</v>
      </c>
      <c r="O1269">
        <f t="shared" si="49"/>
        <v>8</v>
      </c>
      <c r="P1269" s="49" t="str">
        <f>TEXT(DATE(Table1[[#This Row],[Year]],Table1[[#This Row],[Month]],1),"mmm")</f>
        <v>Aug</v>
      </c>
    </row>
    <row r="1270" spans="1:16" ht="15.75" customHeight="1">
      <c r="A1270" s="2" t="s">
        <v>25</v>
      </c>
      <c r="B1270" s="2">
        <v>1128299</v>
      </c>
      <c r="C1270" s="3">
        <v>44418</v>
      </c>
      <c r="D1270" s="2" t="s">
        <v>26</v>
      </c>
      <c r="E1270" s="2" t="s">
        <v>58</v>
      </c>
      <c r="F1270" s="2" t="s">
        <v>59</v>
      </c>
      <c r="G1270" s="2" t="s">
        <v>17</v>
      </c>
      <c r="H1270" s="44">
        <v>0.70000000000000007</v>
      </c>
      <c r="I1270" s="44">
        <f>ROUND(Table1[[#This Row],[Price per Unit]],2)</f>
        <v>0.7</v>
      </c>
      <c r="J1270" s="4">
        <v>6000</v>
      </c>
      <c r="K1270" s="5">
        <f t="shared" si="40"/>
        <v>4200</v>
      </c>
      <c r="L1270" s="5">
        <f t="shared" si="41"/>
        <v>1050</v>
      </c>
      <c r="M1270" s="6">
        <v>0.25</v>
      </c>
      <c r="N1270">
        <f t="shared" si="48"/>
        <v>2021</v>
      </c>
      <c r="O1270">
        <f t="shared" si="49"/>
        <v>8</v>
      </c>
      <c r="P1270" s="49" t="str">
        <f>TEXT(DATE(Table1[[#This Row],[Year]],Table1[[#This Row],[Month]],1),"mmm")</f>
        <v>Aug</v>
      </c>
    </row>
    <row r="1271" spans="1:16" ht="15.75" customHeight="1">
      <c r="A1271" s="2" t="s">
        <v>25</v>
      </c>
      <c r="B1271" s="2">
        <v>1128299</v>
      </c>
      <c r="C1271" s="3">
        <v>44418</v>
      </c>
      <c r="D1271" s="2" t="s">
        <v>26</v>
      </c>
      <c r="E1271" s="2" t="s">
        <v>58</v>
      </c>
      <c r="F1271" s="2" t="s">
        <v>59</v>
      </c>
      <c r="G1271" s="2" t="s">
        <v>18</v>
      </c>
      <c r="H1271" s="44">
        <v>0.70000000000000007</v>
      </c>
      <c r="I1271" s="44">
        <f>ROUND(Table1[[#This Row],[Price per Unit]],2)</f>
        <v>0.7</v>
      </c>
      <c r="J1271" s="4">
        <v>5250</v>
      </c>
      <c r="K1271" s="5">
        <f t="shared" si="40"/>
        <v>3675.0000000000005</v>
      </c>
      <c r="L1271" s="5">
        <f t="shared" si="41"/>
        <v>918.75000000000011</v>
      </c>
      <c r="M1271" s="6">
        <v>0.25</v>
      </c>
      <c r="N1271">
        <f t="shared" si="48"/>
        <v>2021</v>
      </c>
      <c r="O1271">
        <f t="shared" si="49"/>
        <v>8</v>
      </c>
      <c r="P1271" s="49" t="str">
        <f>TEXT(DATE(Table1[[#This Row],[Year]],Table1[[#This Row],[Month]],1),"mmm")</f>
        <v>Aug</v>
      </c>
    </row>
    <row r="1272" spans="1:16" ht="15.75" customHeight="1">
      <c r="A1272" s="2" t="s">
        <v>25</v>
      </c>
      <c r="B1272" s="2">
        <v>1128299</v>
      </c>
      <c r="C1272" s="3">
        <v>44418</v>
      </c>
      <c r="D1272" s="2" t="s">
        <v>26</v>
      </c>
      <c r="E1272" s="2" t="s">
        <v>58</v>
      </c>
      <c r="F1272" s="2" t="s">
        <v>59</v>
      </c>
      <c r="G1272" s="2" t="s">
        <v>19</v>
      </c>
      <c r="H1272" s="44">
        <v>0.7</v>
      </c>
      <c r="I1272" s="44">
        <f>ROUND(Table1[[#This Row],[Price per Unit]],2)</f>
        <v>0.7</v>
      </c>
      <c r="J1272" s="4">
        <v>5250</v>
      </c>
      <c r="K1272" s="5">
        <f t="shared" si="40"/>
        <v>3674.9999999999995</v>
      </c>
      <c r="L1272" s="5">
        <f t="shared" si="41"/>
        <v>551.24999999999989</v>
      </c>
      <c r="M1272" s="6">
        <v>0.15</v>
      </c>
      <c r="N1272">
        <f t="shared" si="48"/>
        <v>2021</v>
      </c>
      <c r="O1272">
        <f t="shared" si="49"/>
        <v>8</v>
      </c>
      <c r="P1272" s="49" t="str">
        <f>TEXT(DATE(Table1[[#This Row],[Year]],Table1[[#This Row],[Month]],1),"mmm")</f>
        <v>Aug</v>
      </c>
    </row>
    <row r="1273" spans="1:16" ht="15.75" customHeight="1">
      <c r="A1273" s="2" t="s">
        <v>25</v>
      </c>
      <c r="B1273" s="2">
        <v>1128299</v>
      </c>
      <c r="C1273" s="3">
        <v>44418</v>
      </c>
      <c r="D1273" s="2" t="s">
        <v>26</v>
      </c>
      <c r="E1273" s="2" t="s">
        <v>58</v>
      </c>
      <c r="F1273" s="2" t="s">
        <v>59</v>
      </c>
      <c r="G1273" s="2" t="s">
        <v>20</v>
      </c>
      <c r="H1273" s="44">
        <v>0.75</v>
      </c>
      <c r="I1273" s="44">
        <f>ROUND(Table1[[#This Row],[Price per Unit]],2)</f>
        <v>0.75</v>
      </c>
      <c r="J1273" s="4">
        <v>3500</v>
      </c>
      <c r="K1273" s="5">
        <f t="shared" si="40"/>
        <v>2625</v>
      </c>
      <c r="L1273" s="5">
        <f t="shared" si="41"/>
        <v>1050</v>
      </c>
      <c r="M1273" s="6">
        <v>0.4</v>
      </c>
      <c r="N1273">
        <f t="shared" si="48"/>
        <v>2021</v>
      </c>
      <c r="O1273">
        <f t="shared" si="49"/>
        <v>8</v>
      </c>
      <c r="P1273" s="49" t="str">
        <f>TEXT(DATE(Table1[[#This Row],[Year]],Table1[[#This Row],[Month]],1),"mmm")</f>
        <v>Aug</v>
      </c>
    </row>
    <row r="1274" spans="1:16" ht="15.75" customHeight="1">
      <c r="A1274" s="2" t="s">
        <v>25</v>
      </c>
      <c r="B1274" s="2">
        <v>1128299</v>
      </c>
      <c r="C1274" s="3">
        <v>44450</v>
      </c>
      <c r="D1274" s="2" t="s">
        <v>26</v>
      </c>
      <c r="E1274" s="2" t="s">
        <v>58</v>
      </c>
      <c r="F1274" s="2" t="s">
        <v>59</v>
      </c>
      <c r="G1274" s="2" t="s">
        <v>15</v>
      </c>
      <c r="H1274" s="44">
        <v>0.65000000000000013</v>
      </c>
      <c r="I1274" s="44">
        <f>ROUND(Table1[[#This Row],[Price per Unit]],2)</f>
        <v>0.65</v>
      </c>
      <c r="J1274" s="4">
        <v>5500</v>
      </c>
      <c r="K1274" s="5">
        <f t="shared" si="40"/>
        <v>3575.0000000000009</v>
      </c>
      <c r="L1274" s="5">
        <f t="shared" si="41"/>
        <v>893.75000000000023</v>
      </c>
      <c r="M1274" s="6">
        <v>0.25</v>
      </c>
      <c r="N1274">
        <f t="shared" si="48"/>
        <v>2021</v>
      </c>
      <c r="O1274">
        <f t="shared" si="49"/>
        <v>9</v>
      </c>
      <c r="P1274" s="49" t="str">
        <f>TEXT(DATE(Table1[[#This Row],[Year]],Table1[[#This Row],[Month]],1),"mmm")</f>
        <v>Sep</v>
      </c>
    </row>
    <row r="1275" spans="1:16" ht="15.75" customHeight="1">
      <c r="A1275" s="2" t="s">
        <v>25</v>
      </c>
      <c r="B1275" s="2">
        <v>1128299</v>
      </c>
      <c r="C1275" s="3">
        <v>44450</v>
      </c>
      <c r="D1275" s="2" t="s">
        <v>26</v>
      </c>
      <c r="E1275" s="2" t="s">
        <v>58</v>
      </c>
      <c r="F1275" s="2" t="s">
        <v>59</v>
      </c>
      <c r="G1275" s="2" t="s">
        <v>16</v>
      </c>
      <c r="H1275" s="44">
        <v>0.70000000000000018</v>
      </c>
      <c r="I1275" s="44">
        <f>ROUND(Table1[[#This Row],[Price per Unit]],2)</f>
        <v>0.7</v>
      </c>
      <c r="J1275" s="4">
        <v>5500</v>
      </c>
      <c r="K1275" s="5">
        <f t="shared" si="40"/>
        <v>3850.0000000000009</v>
      </c>
      <c r="L1275" s="5">
        <f t="shared" si="41"/>
        <v>770.00000000000023</v>
      </c>
      <c r="M1275" s="6">
        <v>0.2</v>
      </c>
      <c r="N1275">
        <f t="shared" si="48"/>
        <v>2021</v>
      </c>
      <c r="O1275">
        <f t="shared" si="49"/>
        <v>9</v>
      </c>
      <c r="P1275" s="49" t="str">
        <f>TEXT(DATE(Table1[[#This Row],[Year]],Table1[[#This Row],[Month]],1),"mmm")</f>
        <v>Sep</v>
      </c>
    </row>
    <row r="1276" spans="1:16" ht="15.75" customHeight="1">
      <c r="A1276" s="2" t="s">
        <v>25</v>
      </c>
      <c r="B1276" s="2">
        <v>1128299</v>
      </c>
      <c r="C1276" s="3">
        <v>44450</v>
      </c>
      <c r="D1276" s="2" t="s">
        <v>26</v>
      </c>
      <c r="E1276" s="2" t="s">
        <v>58</v>
      </c>
      <c r="F1276" s="2" t="s">
        <v>59</v>
      </c>
      <c r="G1276" s="2" t="s">
        <v>17</v>
      </c>
      <c r="H1276" s="44">
        <v>0.65000000000000013</v>
      </c>
      <c r="I1276" s="44">
        <f>ROUND(Table1[[#This Row],[Price per Unit]],2)</f>
        <v>0.65</v>
      </c>
      <c r="J1276" s="4">
        <v>3750</v>
      </c>
      <c r="K1276" s="5">
        <f t="shared" si="40"/>
        <v>2437.5000000000005</v>
      </c>
      <c r="L1276" s="5">
        <f t="shared" si="41"/>
        <v>609.37500000000011</v>
      </c>
      <c r="M1276" s="6">
        <v>0.25</v>
      </c>
      <c r="N1276">
        <f t="shared" si="48"/>
        <v>2021</v>
      </c>
      <c r="O1276">
        <f t="shared" si="49"/>
        <v>9</v>
      </c>
      <c r="P1276" s="49" t="str">
        <f>TEXT(DATE(Table1[[#This Row],[Year]],Table1[[#This Row],[Month]],1),"mmm")</f>
        <v>Sep</v>
      </c>
    </row>
    <row r="1277" spans="1:16" ht="15.75" customHeight="1">
      <c r="A1277" s="2" t="s">
        <v>25</v>
      </c>
      <c r="B1277" s="2">
        <v>1128299</v>
      </c>
      <c r="C1277" s="3">
        <v>44450</v>
      </c>
      <c r="D1277" s="2" t="s">
        <v>26</v>
      </c>
      <c r="E1277" s="2" t="s">
        <v>58</v>
      </c>
      <c r="F1277" s="2" t="s">
        <v>59</v>
      </c>
      <c r="G1277" s="2" t="s">
        <v>18</v>
      </c>
      <c r="H1277" s="44">
        <v>0.65000000000000013</v>
      </c>
      <c r="I1277" s="44">
        <f>ROUND(Table1[[#This Row],[Price per Unit]],2)</f>
        <v>0.65</v>
      </c>
      <c r="J1277" s="4">
        <v>3250</v>
      </c>
      <c r="K1277" s="5">
        <f t="shared" ref="K1277:K1531" si="50">H1277*J1277</f>
        <v>2112.5000000000005</v>
      </c>
      <c r="L1277" s="5">
        <f t="shared" ref="L1277:L1531" si="51">K1277*M1277</f>
        <v>528.12500000000011</v>
      </c>
      <c r="M1277" s="6">
        <v>0.25</v>
      </c>
      <c r="N1277">
        <f t="shared" si="48"/>
        <v>2021</v>
      </c>
      <c r="O1277">
        <f t="shared" si="49"/>
        <v>9</v>
      </c>
      <c r="P1277" s="49" t="str">
        <f>TEXT(DATE(Table1[[#This Row],[Year]],Table1[[#This Row],[Month]],1),"mmm")</f>
        <v>Sep</v>
      </c>
    </row>
    <row r="1278" spans="1:16" ht="15.75" customHeight="1">
      <c r="A1278" s="2" t="s">
        <v>25</v>
      </c>
      <c r="B1278" s="2">
        <v>1128299</v>
      </c>
      <c r="C1278" s="3">
        <v>44450</v>
      </c>
      <c r="D1278" s="2" t="s">
        <v>26</v>
      </c>
      <c r="E1278" s="2" t="s">
        <v>58</v>
      </c>
      <c r="F1278" s="2" t="s">
        <v>59</v>
      </c>
      <c r="G1278" s="2" t="s">
        <v>19</v>
      </c>
      <c r="H1278" s="44">
        <v>0.75000000000000011</v>
      </c>
      <c r="I1278" s="44">
        <f>ROUND(Table1[[#This Row],[Price per Unit]],2)</f>
        <v>0.75</v>
      </c>
      <c r="J1278" s="4">
        <v>3500</v>
      </c>
      <c r="K1278" s="5">
        <f t="shared" si="50"/>
        <v>2625.0000000000005</v>
      </c>
      <c r="L1278" s="5">
        <f t="shared" si="51"/>
        <v>393.75000000000006</v>
      </c>
      <c r="M1278" s="6">
        <v>0.15</v>
      </c>
      <c r="N1278">
        <f t="shared" si="48"/>
        <v>2021</v>
      </c>
      <c r="O1278">
        <f t="shared" si="49"/>
        <v>9</v>
      </c>
      <c r="P1278" s="49" t="str">
        <f>TEXT(DATE(Table1[[#This Row],[Year]],Table1[[#This Row],[Month]],1),"mmm")</f>
        <v>Sep</v>
      </c>
    </row>
    <row r="1279" spans="1:16" ht="15.75" customHeight="1">
      <c r="A1279" s="2" t="s">
        <v>25</v>
      </c>
      <c r="B1279" s="2">
        <v>1128299</v>
      </c>
      <c r="C1279" s="3">
        <v>44450</v>
      </c>
      <c r="D1279" s="2" t="s">
        <v>26</v>
      </c>
      <c r="E1279" s="2" t="s">
        <v>58</v>
      </c>
      <c r="F1279" s="2" t="s">
        <v>59</v>
      </c>
      <c r="G1279" s="2" t="s">
        <v>20</v>
      </c>
      <c r="H1279" s="44">
        <v>0.6</v>
      </c>
      <c r="I1279" s="44">
        <f>ROUND(Table1[[#This Row],[Price per Unit]],2)</f>
        <v>0.6</v>
      </c>
      <c r="J1279" s="4">
        <v>3750</v>
      </c>
      <c r="K1279" s="5">
        <f t="shared" si="50"/>
        <v>2250</v>
      </c>
      <c r="L1279" s="5">
        <f t="shared" si="51"/>
        <v>900</v>
      </c>
      <c r="M1279" s="6">
        <v>0.4</v>
      </c>
      <c r="N1279">
        <f t="shared" si="48"/>
        <v>2021</v>
      </c>
      <c r="O1279">
        <f t="shared" si="49"/>
        <v>9</v>
      </c>
      <c r="P1279" s="49" t="str">
        <f>TEXT(DATE(Table1[[#This Row],[Year]],Table1[[#This Row],[Month]],1),"mmm")</f>
        <v>Sep</v>
      </c>
    </row>
    <row r="1280" spans="1:16" ht="15.75" customHeight="1">
      <c r="A1280" s="2" t="s">
        <v>25</v>
      </c>
      <c r="B1280" s="2">
        <v>1128299</v>
      </c>
      <c r="C1280" s="3">
        <v>44479</v>
      </c>
      <c r="D1280" s="2" t="s">
        <v>26</v>
      </c>
      <c r="E1280" s="2" t="s">
        <v>58</v>
      </c>
      <c r="F1280" s="2" t="s">
        <v>59</v>
      </c>
      <c r="G1280" s="2" t="s">
        <v>15</v>
      </c>
      <c r="H1280" s="44">
        <v>0.55000000000000004</v>
      </c>
      <c r="I1280" s="44">
        <f>ROUND(Table1[[#This Row],[Price per Unit]],2)</f>
        <v>0.55000000000000004</v>
      </c>
      <c r="J1280" s="4">
        <v>4750</v>
      </c>
      <c r="K1280" s="5">
        <f t="shared" si="50"/>
        <v>2612.5</v>
      </c>
      <c r="L1280" s="5">
        <f t="shared" si="51"/>
        <v>653.125</v>
      </c>
      <c r="M1280" s="6">
        <v>0.25</v>
      </c>
      <c r="N1280">
        <f t="shared" si="48"/>
        <v>2021</v>
      </c>
      <c r="O1280">
        <f t="shared" si="49"/>
        <v>10</v>
      </c>
      <c r="P1280" s="49" t="str">
        <f>TEXT(DATE(Table1[[#This Row],[Year]],Table1[[#This Row],[Month]],1),"mmm")</f>
        <v>Oct</v>
      </c>
    </row>
    <row r="1281" spans="1:16" ht="15.75" customHeight="1">
      <c r="A1281" s="2" t="s">
        <v>25</v>
      </c>
      <c r="B1281" s="2">
        <v>1128299</v>
      </c>
      <c r="C1281" s="3">
        <v>44479</v>
      </c>
      <c r="D1281" s="2" t="s">
        <v>26</v>
      </c>
      <c r="E1281" s="2" t="s">
        <v>58</v>
      </c>
      <c r="F1281" s="2" t="s">
        <v>59</v>
      </c>
      <c r="G1281" s="2" t="s">
        <v>16</v>
      </c>
      <c r="H1281" s="44">
        <v>0.65000000000000013</v>
      </c>
      <c r="I1281" s="44">
        <f>ROUND(Table1[[#This Row],[Price per Unit]],2)</f>
        <v>0.65</v>
      </c>
      <c r="J1281" s="4">
        <v>4750</v>
      </c>
      <c r="K1281" s="5">
        <f t="shared" si="50"/>
        <v>3087.5000000000005</v>
      </c>
      <c r="L1281" s="5">
        <f t="shared" si="51"/>
        <v>617.50000000000011</v>
      </c>
      <c r="M1281" s="6">
        <v>0.2</v>
      </c>
      <c r="N1281">
        <f t="shared" si="48"/>
        <v>2021</v>
      </c>
      <c r="O1281">
        <f t="shared" si="49"/>
        <v>10</v>
      </c>
      <c r="P1281" s="49" t="str">
        <f>TEXT(DATE(Table1[[#This Row],[Year]],Table1[[#This Row],[Month]],1),"mmm")</f>
        <v>Oct</v>
      </c>
    </row>
    <row r="1282" spans="1:16" ht="15.75" customHeight="1">
      <c r="A1282" s="2" t="s">
        <v>25</v>
      </c>
      <c r="B1282" s="2">
        <v>1128299</v>
      </c>
      <c r="C1282" s="3">
        <v>44479</v>
      </c>
      <c r="D1282" s="2" t="s">
        <v>26</v>
      </c>
      <c r="E1282" s="2" t="s">
        <v>58</v>
      </c>
      <c r="F1282" s="2" t="s">
        <v>59</v>
      </c>
      <c r="G1282" s="2" t="s">
        <v>17</v>
      </c>
      <c r="H1282" s="44">
        <v>0.60000000000000009</v>
      </c>
      <c r="I1282" s="44">
        <f>ROUND(Table1[[#This Row],[Price per Unit]],2)</f>
        <v>0.6</v>
      </c>
      <c r="J1282" s="4">
        <v>3000</v>
      </c>
      <c r="K1282" s="5">
        <f t="shared" si="50"/>
        <v>1800.0000000000002</v>
      </c>
      <c r="L1282" s="5">
        <f t="shared" si="51"/>
        <v>450.00000000000006</v>
      </c>
      <c r="M1282" s="6">
        <v>0.25</v>
      </c>
      <c r="N1282">
        <f t="shared" si="48"/>
        <v>2021</v>
      </c>
      <c r="O1282">
        <f t="shared" si="49"/>
        <v>10</v>
      </c>
      <c r="P1282" s="49" t="str">
        <f>TEXT(DATE(Table1[[#This Row],[Year]],Table1[[#This Row],[Month]],1),"mmm")</f>
        <v>Oct</v>
      </c>
    </row>
    <row r="1283" spans="1:16" ht="15.75" customHeight="1">
      <c r="A1283" s="2" t="s">
        <v>25</v>
      </c>
      <c r="B1283" s="2">
        <v>1128299</v>
      </c>
      <c r="C1283" s="3">
        <v>44479</v>
      </c>
      <c r="D1283" s="2" t="s">
        <v>26</v>
      </c>
      <c r="E1283" s="2" t="s">
        <v>58</v>
      </c>
      <c r="F1283" s="2" t="s">
        <v>59</v>
      </c>
      <c r="G1283" s="2" t="s">
        <v>18</v>
      </c>
      <c r="H1283" s="44">
        <v>0.55000000000000004</v>
      </c>
      <c r="I1283" s="44">
        <f>ROUND(Table1[[#This Row],[Price per Unit]],2)</f>
        <v>0.55000000000000004</v>
      </c>
      <c r="J1283" s="4">
        <v>2750</v>
      </c>
      <c r="K1283" s="5">
        <f t="shared" si="50"/>
        <v>1512.5000000000002</v>
      </c>
      <c r="L1283" s="5">
        <f t="shared" si="51"/>
        <v>378.12500000000006</v>
      </c>
      <c r="M1283" s="6">
        <v>0.25</v>
      </c>
      <c r="N1283">
        <f t="shared" ref="N1283:N1346" si="52">YEAR(C1283)</f>
        <v>2021</v>
      </c>
      <c r="O1283">
        <f t="shared" ref="O1283:O1346" si="53">MONTH(C1283)</f>
        <v>10</v>
      </c>
      <c r="P1283" s="49" t="str">
        <f>TEXT(DATE(Table1[[#This Row],[Year]],Table1[[#This Row],[Month]],1),"mmm")</f>
        <v>Oct</v>
      </c>
    </row>
    <row r="1284" spans="1:16" ht="15.75" customHeight="1">
      <c r="A1284" s="2" t="s">
        <v>25</v>
      </c>
      <c r="B1284" s="2">
        <v>1128299</v>
      </c>
      <c r="C1284" s="3">
        <v>44479</v>
      </c>
      <c r="D1284" s="2" t="s">
        <v>26</v>
      </c>
      <c r="E1284" s="2" t="s">
        <v>58</v>
      </c>
      <c r="F1284" s="2" t="s">
        <v>59</v>
      </c>
      <c r="G1284" s="2" t="s">
        <v>19</v>
      </c>
      <c r="H1284" s="44">
        <v>0.65</v>
      </c>
      <c r="I1284" s="44">
        <f>ROUND(Table1[[#This Row],[Price per Unit]],2)</f>
        <v>0.65</v>
      </c>
      <c r="J1284" s="4">
        <v>2500</v>
      </c>
      <c r="K1284" s="5">
        <f t="shared" si="50"/>
        <v>1625</v>
      </c>
      <c r="L1284" s="5">
        <f t="shared" si="51"/>
        <v>243.75</v>
      </c>
      <c r="M1284" s="6">
        <v>0.15</v>
      </c>
      <c r="N1284">
        <f t="shared" si="52"/>
        <v>2021</v>
      </c>
      <c r="O1284">
        <f t="shared" si="53"/>
        <v>10</v>
      </c>
      <c r="P1284" s="49" t="str">
        <f>TEXT(DATE(Table1[[#This Row],[Year]],Table1[[#This Row],[Month]],1),"mmm")</f>
        <v>Oct</v>
      </c>
    </row>
    <row r="1285" spans="1:16" ht="15.75" customHeight="1">
      <c r="A1285" s="2" t="s">
        <v>25</v>
      </c>
      <c r="B1285" s="2">
        <v>1128299</v>
      </c>
      <c r="C1285" s="3">
        <v>44479</v>
      </c>
      <c r="D1285" s="2" t="s">
        <v>26</v>
      </c>
      <c r="E1285" s="2" t="s">
        <v>58</v>
      </c>
      <c r="F1285" s="2" t="s">
        <v>59</v>
      </c>
      <c r="G1285" s="2" t="s">
        <v>20</v>
      </c>
      <c r="H1285" s="44">
        <v>0.70000000000000007</v>
      </c>
      <c r="I1285" s="44">
        <f>ROUND(Table1[[#This Row],[Price per Unit]],2)</f>
        <v>0.7</v>
      </c>
      <c r="J1285" s="4">
        <v>3000</v>
      </c>
      <c r="K1285" s="5">
        <f t="shared" si="50"/>
        <v>2100</v>
      </c>
      <c r="L1285" s="5">
        <f t="shared" si="51"/>
        <v>840</v>
      </c>
      <c r="M1285" s="6">
        <v>0.4</v>
      </c>
      <c r="N1285">
        <f t="shared" si="52"/>
        <v>2021</v>
      </c>
      <c r="O1285">
        <f t="shared" si="53"/>
        <v>10</v>
      </c>
      <c r="P1285" s="49" t="str">
        <f>TEXT(DATE(Table1[[#This Row],[Year]],Table1[[#This Row],[Month]],1),"mmm")</f>
        <v>Oct</v>
      </c>
    </row>
    <row r="1286" spans="1:16" ht="15.75" customHeight="1">
      <c r="A1286" s="2" t="s">
        <v>25</v>
      </c>
      <c r="B1286" s="2">
        <v>1128299</v>
      </c>
      <c r="C1286" s="3">
        <v>44510</v>
      </c>
      <c r="D1286" s="2" t="s">
        <v>26</v>
      </c>
      <c r="E1286" s="2" t="s">
        <v>58</v>
      </c>
      <c r="F1286" s="2" t="s">
        <v>59</v>
      </c>
      <c r="G1286" s="2" t="s">
        <v>15</v>
      </c>
      <c r="H1286" s="44">
        <v>0.55000000000000004</v>
      </c>
      <c r="I1286" s="44">
        <f>ROUND(Table1[[#This Row],[Price per Unit]],2)</f>
        <v>0.55000000000000004</v>
      </c>
      <c r="J1286" s="4">
        <v>5250</v>
      </c>
      <c r="K1286" s="5">
        <f t="shared" si="50"/>
        <v>2887.5000000000005</v>
      </c>
      <c r="L1286" s="5">
        <f t="shared" si="51"/>
        <v>721.87500000000011</v>
      </c>
      <c r="M1286" s="6">
        <v>0.25</v>
      </c>
      <c r="N1286">
        <f t="shared" si="52"/>
        <v>2021</v>
      </c>
      <c r="O1286">
        <f t="shared" si="53"/>
        <v>11</v>
      </c>
      <c r="P1286" s="49" t="str">
        <f>TEXT(DATE(Table1[[#This Row],[Year]],Table1[[#This Row],[Month]],1),"mmm")</f>
        <v>Nov</v>
      </c>
    </row>
    <row r="1287" spans="1:16" ht="15.75" customHeight="1">
      <c r="A1287" s="2" t="s">
        <v>25</v>
      </c>
      <c r="B1287" s="2">
        <v>1128299</v>
      </c>
      <c r="C1287" s="3">
        <v>44510</v>
      </c>
      <c r="D1287" s="2" t="s">
        <v>26</v>
      </c>
      <c r="E1287" s="2" t="s">
        <v>58</v>
      </c>
      <c r="F1287" s="2" t="s">
        <v>59</v>
      </c>
      <c r="G1287" s="2" t="s">
        <v>16</v>
      </c>
      <c r="H1287" s="44">
        <v>0.60000000000000009</v>
      </c>
      <c r="I1287" s="44">
        <f>ROUND(Table1[[#This Row],[Price per Unit]],2)</f>
        <v>0.6</v>
      </c>
      <c r="J1287" s="4">
        <v>6000</v>
      </c>
      <c r="K1287" s="5">
        <f t="shared" si="50"/>
        <v>3600.0000000000005</v>
      </c>
      <c r="L1287" s="5">
        <f t="shared" si="51"/>
        <v>720.00000000000011</v>
      </c>
      <c r="M1287" s="6">
        <v>0.2</v>
      </c>
      <c r="N1287">
        <f t="shared" si="52"/>
        <v>2021</v>
      </c>
      <c r="O1287">
        <f t="shared" si="53"/>
        <v>11</v>
      </c>
      <c r="P1287" s="49" t="str">
        <f>TEXT(DATE(Table1[[#This Row],[Year]],Table1[[#This Row],[Month]],1),"mmm")</f>
        <v>Nov</v>
      </c>
    </row>
    <row r="1288" spans="1:16" ht="15.75" customHeight="1">
      <c r="A1288" s="2" t="s">
        <v>25</v>
      </c>
      <c r="B1288" s="2">
        <v>1128299</v>
      </c>
      <c r="C1288" s="3">
        <v>44510</v>
      </c>
      <c r="D1288" s="2" t="s">
        <v>26</v>
      </c>
      <c r="E1288" s="2" t="s">
        <v>58</v>
      </c>
      <c r="F1288" s="2" t="s">
        <v>59</v>
      </c>
      <c r="G1288" s="2" t="s">
        <v>17</v>
      </c>
      <c r="H1288" s="44">
        <v>0.55000000000000004</v>
      </c>
      <c r="I1288" s="44">
        <f>ROUND(Table1[[#This Row],[Price per Unit]],2)</f>
        <v>0.55000000000000004</v>
      </c>
      <c r="J1288" s="4">
        <v>4250</v>
      </c>
      <c r="K1288" s="5">
        <f t="shared" si="50"/>
        <v>2337.5</v>
      </c>
      <c r="L1288" s="5">
        <f t="shared" si="51"/>
        <v>584.375</v>
      </c>
      <c r="M1288" s="6">
        <v>0.25</v>
      </c>
      <c r="N1288">
        <f t="shared" si="52"/>
        <v>2021</v>
      </c>
      <c r="O1288">
        <f t="shared" si="53"/>
        <v>11</v>
      </c>
      <c r="P1288" s="49" t="str">
        <f>TEXT(DATE(Table1[[#This Row],[Year]],Table1[[#This Row],[Month]],1),"mmm")</f>
        <v>Nov</v>
      </c>
    </row>
    <row r="1289" spans="1:16" ht="15.75" customHeight="1">
      <c r="A1289" s="2" t="s">
        <v>25</v>
      </c>
      <c r="B1289" s="2">
        <v>1128299</v>
      </c>
      <c r="C1289" s="3">
        <v>44510</v>
      </c>
      <c r="D1289" s="2" t="s">
        <v>26</v>
      </c>
      <c r="E1289" s="2" t="s">
        <v>58</v>
      </c>
      <c r="F1289" s="2" t="s">
        <v>59</v>
      </c>
      <c r="G1289" s="2" t="s">
        <v>18</v>
      </c>
      <c r="H1289" s="44">
        <v>0.65000000000000013</v>
      </c>
      <c r="I1289" s="44">
        <f>ROUND(Table1[[#This Row],[Price per Unit]],2)</f>
        <v>0.65</v>
      </c>
      <c r="J1289" s="4">
        <v>4000</v>
      </c>
      <c r="K1289" s="5">
        <f t="shared" si="50"/>
        <v>2600.0000000000005</v>
      </c>
      <c r="L1289" s="5">
        <f t="shared" si="51"/>
        <v>650.00000000000011</v>
      </c>
      <c r="M1289" s="6">
        <v>0.25</v>
      </c>
      <c r="N1289">
        <f t="shared" si="52"/>
        <v>2021</v>
      </c>
      <c r="O1289">
        <f t="shared" si="53"/>
        <v>11</v>
      </c>
      <c r="P1289" s="49" t="str">
        <f>TEXT(DATE(Table1[[#This Row],[Year]],Table1[[#This Row],[Month]],1),"mmm")</f>
        <v>Nov</v>
      </c>
    </row>
    <row r="1290" spans="1:16" ht="15.75" customHeight="1">
      <c r="A1290" s="2" t="s">
        <v>25</v>
      </c>
      <c r="B1290" s="2">
        <v>1128299</v>
      </c>
      <c r="C1290" s="3">
        <v>44510</v>
      </c>
      <c r="D1290" s="2" t="s">
        <v>26</v>
      </c>
      <c r="E1290" s="2" t="s">
        <v>58</v>
      </c>
      <c r="F1290" s="2" t="s">
        <v>59</v>
      </c>
      <c r="G1290" s="2" t="s">
        <v>19</v>
      </c>
      <c r="H1290" s="44">
        <v>0.85000000000000009</v>
      </c>
      <c r="I1290" s="44">
        <f>ROUND(Table1[[#This Row],[Price per Unit]],2)</f>
        <v>0.85</v>
      </c>
      <c r="J1290" s="4">
        <v>3750</v>
      </c>
      <c r="K1290" s="5">
        <f t="shared" si="50"/>
        <v>3187.5000000000005</v>
      </c>
      <c r="L1290" s="5">
        <f t="shared" si="51"/>
        <v>478.12500000000006</v>
      </c>
      <c r="M1290" s="6">
        <v>0.15</v>
      </c>
      <c r="N1290">
        <f t="shared" si="52"/>
        <v>2021</v>
      </c>
      <c r="O1290">
        <f t="shared" si="53"/>
        <v>11</v>
      </c>
      <c r="P1290" s="49" t="str">
        <f>TEXT(DATE(Table1[[#This Row],[Year]],Table1[[#This Row],[Month]],1),"mmm")</f>
        <v>Nov</v>
      </c>
    </row>
    <row r="1291" spans="1:16" ht="15.75" customHeight="1">
      <c r="A1291" s="2" t="s">
        <v>25</v>
      </c>
      <c r="B1291" s="2">
        <v>1128299</v>
      </c>
      <c r="C1291" s="3">
        <v>44510</v>
      </c>
      <c r="D1291" s="2" t="s">
        <v>26</v>
      </c>
      <c r="E1291" s="2" t="s">
        <v>58</v>
      </c>
      <c r="F1291" s="2" t="s">
        <v>59</v>
      </c>
      <c r="G1291" s="2" t="s">
        <v>20</v>
      </c>
      <c r="H1291" s="44">
        <v>0.90000000000000013</v>
      </c>
      <c r="I1291" s="44">
        <f>ROUND(Table1[[#This Row],[Price per Unit]],2)</f>
        <v>0.9</v>
      </c>
      <c r="J1291" s="4">
        <v>5000</v>
      </c>
      <c r="K1291" s="5">
        <f t="shared" si="50"/>
        <v>4500.0000000000009</v>
      </c>
      <c r="L1291" s="5">
        <f t="shared" si="51"/>
        <v>1800.0000000000005</v>
      </c>
      <c r="M1291" s="6">
        <v>0.4</v>
      </c>
      <c r="N1291">
        <f t="shared" si="52"/>
        <v>2021</v>
      </c>
      <c r="O1291">
        <f t="shared" si="53"/>
        <v>11</v>
      </c>
      <c r="P1291" s="49" t="str">
        <f>TEXT(DATE(Table1[[#This Row],[Year]],Table1[[#This Row],[Month]],1),"mmm")</f>
        <v>Nov</v>
      </c>
    </row>
    <row r="1292" spans="1:16" ht="15.75" customHeight="1">
      <c r="A1292" s="2" t="s">
        <v>25</v>
      </c>
      <c r="B1292" s="2">
        <v>1128299</v>
      </c>
      <c r="C1292" s="3">
        <v>44539</v>
      </c>
      <c r="D1292" s="2" t="s">
        <v>26</v>
      </c>
      <c r="E1292" s="2" t="s">
        <v>58</v>
      </c>
      <c r="F1292" s="2" t="s">
        <v>59</v>
      </c>
      <c r="G1292" s="2" t="s">
        <v>15</v>
      </c>
      <c r="H1292" s="44">
        <v>0.75000000000000011</v>
      </c>
      <c r="I1292" s="44">
        <f>ROUND(Table1[[#This Row],[Price per Unit]],2)</f>
        <v>0.75</v>
      </c>
      <c r="J1292" s="4">
        <v>7000</v>
      </c>
      <c r="K1292" s="5">
        <f t="shared" si="50"/>
        <v>5250.0000000000009</v>
      </c>
      <c r="L1292" s="5">
        <f t="shared" si="51"/>
        <v>1312.5000000000002</v>
      </c>
      <c r="M1292" s="6">
        <v>0.25</v>
      </c>
      <c r="N1292">
        <f t="shared" si="52"/>
        <v>2021</v>
      </c>
      <c r="O1292">
        <f t="shared" si="53"/>
        <v>12</v>
      </c>
      <c r="P1292" s="49" t="str">
        <f>TEXT(DATE(Table1[[#This Row],[Year]],Table1[[#This Row],[Month]],1),"mmm")</f>
        <v>Dec</v>
      </c>
    </row>
    <row r="1293" spans="1:16" ht="15.75" customHeight="1">
      <c r="A1293" s="2" t="s">
        <v>25</v>
      </c>
      <c r="B1293" s="2">
        <v>1128299</v>
      </c>
      <c r="C1293" s="3">
        <v>44539</v>
      </c>
      <c r="D1293" s="2" t="s">
        <v>26</v>
      </c>
      <c r="E1293" s="2" t="s">
        <v>58</v>
      </c>
      <c r="F1293" s="2" t="s">
        <v>59</v>
      </c>
      <c r="G1293" s="2" t="s">
        <v>16</v>
      </c>
      <c r="H1293" s="44">
        <v>0.8500000000000002</v>
      </c>
      <c r="I1293" s="44">
        <f>ROUND(Table1[[#This Row],[Price per Unit]],2)</f>
        <v>0.85</v>
      </c>
      <c r="J1293" s="4">
        <v>7000</v>
      </c>
      <c r="K1293" s="5">
        <f t="shared" si="50"/>
        <v>5950.0000000000018</v>
      </c>
      <c r="L1293" s="5">
        <f t="shared" si="51"/>
        <v>1190.0000000000005</v>
      </c>
      <c r="M1293" s="6">
        <v>0.2</v>
      </c>
      <c r="N1293">
        <f t="shared" si="52"/>
        <v>2021</v>
      </c>
      <c r="O1293">
        <f t="shared" si="53"/>
        <v>12</v>
      </c>
      <c r="P1293" s="49" t="str">
        <f>TEXT(DATE(Table1[[#This Row],[Year]],Table1[[#This Row],[Month]],1),"mmm")</f>
        <v>Dec</v>
      </c>
    </row>
    <row r="1294" spans="1:16" ht="15.75" customHeight="1">
      <c r="A1294" s="2" t="s">
        <v>25</v>
      </c>
      <c r="B1294" s="2">
        <v>1128299</v>
      </c>
      <c r="C1294" s="3">
        <v>44539</v>
      </c>
      <c r="D1294" s="2" t="s">
        <v>26</v>
      </c>
      <c r="E1294" s="2" t="s">
        <v>58</v>
      </c>
      <c r="F1294" s="2" t="s">
        <v>59</v>
      </c>
      <c r="G1294" s="2" t="s">
        <v>17</v>
      </c>
      <c r="H1294" s="44">
        <v>0.80000000000000016</v>
      </c>
      <c r="I1294" s="44">
        <f>ROUND(Table1[[#This Row],[Price per Unit]],2)</f>
        <v>0.8</v>
      </c>
      <c r="J1294" s="4">
        <v>5000</v>
      </c>
      <c r="K1294" s="5">
        <f t="shared" si="50"/>
        <v>4000.0000000000009</v>
      </c>
      <c r="L1294" s="5">
        <f t="shared" si="51"/>
        <v>1000.0000000000002</v>
      </c>
      <c r="M1294" s="6">
        <v>0.25</v>
      </c>
      <c r="N1294">
        <f t="shared" si="52"/>
        <v>2021</v>
      </c>
      <c r="O1294">
        <f t="shared" si="53"/>
        <v>12</v>
      </c>
      <c r="P1294" s="49" t="str">
        <f>TEXT(DATE(Table1[[#This Row],[Year]],Table1[[#This Row],[Month]],1),"mmm")</f>
        <v>Dec</v>
      </c>
    </row>
    <row r="1295" spans="1:16" ht="15.75" customHeight="1">
      <c r="A1295" s="2" t="s">
        <v>25</v>
      </c>
      <c r="B1295" s="2">
        <v>1128299</v>
      </c>
      <c r="C1295" s="3">
        <v>44539</v>
      </c>
      <c r="D1295" s="2" t="s">
        <v>26</v>
      </c>
      <c r="E1295" s="2" t="s">
        <v>58</v>
      </c>
      <c r="F1295" s="2" t="s">
        <v>59</v>
      </c>
      <c r="G1295" s="2" t="s">
        <v>18</v>
      </c>
      <c r="H1295" s="44">
        <v>0.80000000000000016</v>
      </c>
      <c r="I1295" s="44">
        <f>ROUND(Table1[[#This Row],[Price per Unit]],2)</f>
        <v>0.8</v>
      </c>
      <c r="J1295" s="4">
        <v>5000</v>
      </c>
      <c r="K1295" s="5">
        <f t="shared" si="50"/>
        <v>4000.0000000000009</v>
      </c>
      <c r="L1295" s="5">
        <f t="shared" si="51"/>
        <v>1000.0000000000002</v>
      </c>
      <c r="M1295" s="6">
        <v>0.25</v>
      </c>
      <c r="N1295">
        <f t="shared" si="52"/>
        <v>2021</v>
      </c>
      <c r="O1295">
        <f t="shared" si="53"/>
        <v>12</v>
      </c>
      <c r="P1295" s="49" t="str">
        <f>TEXT(DATE(Table1[[#This Row],[Year]],Table1[[#This Row],[Month]],1),"mmm")</f>
        <v>Dec</v>
      </c>
    </row>
    <row r="1296" spans="1:16" ht="15.75" customHeight="1">
      <c r="A1296" s="2" t="s">
        <v>25</v>
      </c>
      <c r="B1296" s="2">
        <v>1128299</v>
      </c>
      <c r="C1296" s="3">
        <v>44539</v>
      </c>
      <c r="D1296" s="2" t="s">
        <v>26</v>
      </c>
      <c r="E1296" s="2" t="s">
        <v>58</v>
      </c>
      <c r="F1296" s="2" t="s">
        <v>59</v>
      </c>
      <c r="G1296" s="2" t="s">
        <v>19</v>
      </c>
      <c r="H1296" s="44">
        <v>0.90000000000000013</v>
      </c>
      <c r="I1296" s="44">
        <f>ROUND(Table1[[#This Row],[Price per Unit]],2)</f>
        <v>0.9</v>
      </c>
      <c r="J1296" s="4">
        <v>4250</v>
      </c>
      <c r="K1296" s="5">
        <f t="shared" si="50"/>
        <v>3825.0000000000005</v>
      </c>
      <c r="L1296" s="5">
        <f t="shared" si="51"/>
        <v>573.75</v>
      </c>
      <c r="M1296" s="6">
        <v>0.15</v>
      </c>
      <c r="N1296">
        <f t="shared" si="52"/>
        <v>2021</v>
      </c>
      <c r="O1296">
        <f t="shared" si="53"/>
        <v>12</v>
      </c>
      <c r="P1296" s="49" t="str">
        <f>TEXT(DATE(Table1[[#This Row],[Year]],Table1[[#This Row],[Month]],1),"mmm")</f>
        <v>Dec</v>
      </c>
    </row>
    <row r="1297" spans="1:16" ht="15.75" customHeight="1">
      <c r="A1297" s="2" t="s">
        <v>25</v>
      </c>
      <c r="B1297" s="2">
        <v>1128299</v>
      </c>
      <c r="C1297" s="3">
        <v>44539</v>
      </c>
      <c r="D1297" s="2" t="s">
        <v>26</v>
      </c>
      <c r="E1297" s="2" t="s">
        <v>58</v>
      </c>
      <c r="F1297" s="2" t="s">
        <v>59</v>
      </c>
      <c r="G1297" s="2" t="s">
        <v>20</v>
      </c>
      <c r="H1297" s="44">
        <v>0.95000000000000018</v>
      </c>
      <c r="I1297" s="44">
        <f>ROUND(Table1[[#This Row],[Price per Unit]],2)</f>
        <v>0.95</v>
      </c>
      <c r="J1297" s="4">
        <v>5250</v>
      </c>
      <c r="K1297" s="5">
        <f t="shared" si="50"/>
        <v>4987.5000000000009</v>
      </c>
      <c r="L1297" s="5">
        <f t="shared" si="51"/>
        <v>1995.0000000000005</v>
      </c>
      <c r="M1297" s="6">
        <v>0.4</v>
      </c>
      <c r="N1297">
        <f t="shared" si="52"/>
        <v>2021</v>
      </c>
      <c r="O1297">
        <f t="shared" si="53"/>
        <v>12</v>
      </c>
      <c r="P1297" s="49" t="str">
        <f>TEXT(DATE(Table1[[#This Row],[Year]],Table1[[#This Row],[Month]],1),"mmm")</f>
        <v>Dec</v>
      </c>
    </row>
    <row r="1298" spans="1:16" ht="15.75" customHeight="1">
      <c r="A1298" s="2" t="s">
        <v>25</v>
      </c>
      <c r="B1298" s="2">
        <v>1128299</v>
      </c>
      <c r="C1298" s="3">
        <v>44213</v>
      </c>
      <c r="D1298" s="2" t="s">
        <v>26</v>
      </c>
      <c r="E1298" s="2" t="s">
        <v>60</v>
      </c>
      <c r="F1298" s="2" t="s">
        <v>61</v>
      </c>
      <c r="G1298" s="2" t="s">
        <v>15</v>
      </c>
      <c r="H1298" s="44">
        <v>0.4</v>
      </c>
      <c r="I1298" s="44">
        <f>ROUND(Table1[[#This Row],[Price per Unit]],2)</f>
        <v>0.4</v>
      </c>
      <c r="J1298" s="4">
        <v>4250</v>
      </c>
      <c r="K1298" s="5">
        <f t="shared" si="50"/>
        <v>1700</v>
      </c>
      <c r="L1298" s="5">
        <f t="shared" si="51"/>
        <v>510</v>
      </c>
      <c r="M1298" s="6">
        <v>0.3</v>
      </c>
      <c r="N1298">
        <f t="shared" si="52"/>
        <v>2021</v>
      </c>
      <c r="O1298">
        <f t="shared" si="53"/>
        <v>1</v>
      </c>
      <c r="P1298" s="49" t="str">
        <f>TEXT(DATE(Table1[[#This Row],[Year]],Table1[[#This Row],[Month]],1),"mmm")</f>
        <v>Jan</v>
      </c>
    </row>
    <row r="1299" spans="1:16" ht="15.75" customHeight="1">
      <c r="A1299" s="2" t="s">
        <v>25</v>
      </c>
      <c r="B1299" s="2">
        <v>1128299</v>
      </c>
      <c r="C1299" s="3">
        <v>44213</v>
      </c>
      <c r="D1299" s="2" t="s">
        <v>26</v>
      </c>
      <c r="E1299" s="2" t="s">
        <v>60</v>
      </c>
      <c r="F1299" s="2" t="s">
        <v>61</v>
      </c>
      <c r="G1299" s="2" t="s">
        <v>16</v>
      </c>
      <c r="H1299" s="44">
        <v>0.5</v>
      </c>
      <c r="I1299" s="44">
        <f>ROUND(Table1[[#This Row],[Price per Unit]],2)</f>
        <v>0.5</v>
      </c>
      <c r="J1299" s="4">
        <v>4250</v>
      </c>
      <c r="K1299" s="5">
        <f t="shared" si="50"/>
        <v>2125</v>
      </c>
      <c r="L1299" s="5">
        <f t="shared" si="51"/>
        <v>531.25</v>
      </c>
      <c r="M1299" s="6">
        <v>0.25</v>
      </c>
      <c r="N1299">
        <f t="shared" si="52"/>
        <v>2021</v>
      </c>
      <c r="O1299">
        <f t="shared" si="53"/>
        <v>1</v>
      </c>
      <c r="P1299" s="49" t="str">
        <f>TEXT(DATE(Table1[[#This Row],[Year]],Table1[[#This Row],[Month]],1),"mmm")</f>
        <v>Jan</v>
      </c>
    </row>
    <row r="1300" spans="1:16" ht="15.75" customHeight="1">
      <c r="A1300" s="2" t="s">
        <v>25</v>
      </c>
      <c r="B1300" s="2">
        <v>1128299</v>
      </c>
      <c r="C1300" s="3">
        <v>44213</v>
      </c>
      <c r="D1300" s="2" t="s">
        <v>26</v>
      </c>
      <c r="E1300" s="2" t="s">
        <v>60</v>
      </c>
      <c r="F1300" s="2" t="s">
        <v>61</v>
      </c>
      <c r="G1300" s="2" t="s">
        <v>17</v>
      </c>
      <c r="H1300" s="44">
        <v>0.5</v>
      </c>
      <c r="I1300" s="44">
        <f>ROUND(Table1[[#This Row],[Price per Unit]],2)</f>
        <v>0.5</v>
      </c>
      <c r="J1300" s="4">
        <v>4250</v>
      </c>
      <c r="K1300" s="5">
        <f t="shared" si="50"/>
        <v>2125</v>
      </c>
      <c r="L1300" s="5">
        <f t="shared" si="51"/>
        <v>637.5</v>
      </c>
      <c r="M1300" s="6">
        <v>0.3</v>
      </c>
      <c r="N1300">
        <f t="shared" si="52"/>
        <v>2021</v>
      </c>
      <c r="O1300">
        <f t="shared" si="53"/>
        <v>1</v>
      </c>
      <c r="P1300" s="49" t="str">
        <f>TEXT(DATE(Table1[[#This Row],[Year]],Table1[[#This Row],[Month]],1),"mmm")</f>
        <v>Jan</v>
      </c>
    </row>
    <row r="1301" spans="1:16" ht="15.75" customHeight="1">
      <c r="A1301" s="2" t="s">
        <v>25</v>
      </c>
      <c r="B1301" s="2">
        <v>1128299</v>
      </c>
      <c r="C1301" s="3">
        <v>44213</v>
      </c>
      <c r="D1301" s="2" t="s">
        <v>26</v>
      </c>
      <c r="E1301" s="2" t="s">
        <v>60</v>
      </c>
      <c r="F1301" s="2" t="s">
        <v>61</v>
      </c>
      <c r="G1301" s="2" t="s">
        <v>18</v>
      </c>
      <c r="H1301" s="44">
        <v>0.5</v>
      </c>
      <c r="I1301" s="44">
        <f>ROUND(Table1[[#This Row],[Price per Unit]],2)</f>
        <v>0.5</v>
      </c>
      <c r="J1301" s="4">
        <v>2750</v>
      </c>
      <c r="K1301" s="5">
        <f t="shared" si="50"/>
        <v>1375</v>
      </c>
      <c r="L1301" s="5">
        <f t="shared" si="51"/>
        <v>412.5</v>
      </c>
      <c r="M1301" s="6">
        <v>0.3</v>
      </c>
      <c r="N1301">
        <f t="shared" si="52"/>
        <v>2021</v>
      </c>
      <c r="O1301">
        <f t="shared" si="53"/>
        <v>1</v>
      </c>
      <c r="P1301" s="49" t="str">
        <f>TEXT(DATE(Table1[[#This Row],[Year]],Table1[[#This Row],[Month]],1),"mmm")</f>
        <v>Jan</v>
      </c>
    </row>
    <row r="1302" spans="1:16" ht="15.75" customHeight="1">
      <c r="A1302" s="2" t="s">
        <v>25</v>
      </c>
      <c r="B1302" s="2">
        <v>1128299</v>
      </c>
      <c r="C1302" s="3">
        <v>44213</v>
      </c>
      <c r="D1302" s="2" t="s">
        <v>26</v>
      </c>
      <c r="E1302" s="2" t="s">
        <v>60</v>
      </c>
      <c r="F1302" s="2" t="s">
        <v>61</v>
      </c>
      <c r="G1302" s="2" t="s">
        <v>19</v>
      </c>
      <c r="H1302" s="44">
        <v>0.55000000000000004</v>
      </c>
      <c r="I1302" s="44">
        <f>ROUND(Table1[[#This Row],[Price per Unit]],2)</f>
        <v>0.55000000000000004</v>
      </c>
      <c r="J1302" s="4">
        <v>2250</v>
      </c>
      <c r="K1302" s="5">
        <f t="shared" si="50"/>
        <v>1237.5</v>
      </c>
      <c r="L1302" s="5">
        <f t="shared" si="51"/>
        <v>247.5</v>
      </c>
      <c r="M1302" s="6">
        <v>0.2</v>
      </c>
      <c r="N1302">
        <f t="shared" si="52"/>
        <v>2021</v>
      </c>
      <c r="O1302">
        <f t="shared" si="53"/>
        <v>1</v>
      </c>
      <c r="P1302" s="49" t="str">
        <f>TEXT(DATE(Table1[[#This Row],[Year]],Table1[[#This Row],[Month]],1),"mmm")</f>
        <v>Jan</v>
      </c>
    </row>
    <row r="1303" spans="1:16" ht="15.75" customHeight="1">
      <c r="A1303" s="2" t="s">
        <v>25</v>
      </c>
      <c r="B1303" s="2">
        <v>1128299</v>
      </c>
      <c r="C1303" s="3">
        <v>44213</v>
      </c>
      <c r="D1303" s="2" t="s">
        <v>26</v>
      </c>
      <c r="E1303" s="2" t="s">
        <v>60</v>
      </c>
      <c r="F1303" s="2" t="s">
        <v>61</v>
      </c>
      <c r="G1303" s="2" t="s">
        <v>20</v>
      </c>
      <c r="H1303" s="44">
        <v>0.5</v>
      </c>
      <c r="I1303" s="44">
        <f>ROUND(Table1[[#This Row],[Price per Unit]],2)</f>
        <v>0.5</v>
      </c>
      <c r="J1303" s="4">
        <v>4750</v>
      </c>
      <c r="K1303" s="5">
        <f t="shared" si="50"/>
        <v>2375</v>
      </c>
      <c r="L1303" s="5">
        <f t="shared" si="51"/>
        <v>1068.75</v>
      </c>
      <c r="M1303" s="6">
        <v>0.45</v>
      </c>
      <c r="N1303">
        <f t="shared" si="52"/>
        <v>2021</v>
      </c>
      <c r="O1303">
        <f t="shared" si="53"/>
        <v>1</v>
      </c>
      <c r="P1303" s="49" t="str">
        <f>TEXT(DATE(Table1[[#This Row],[Year]],Table1[[#This Row],[Month]],1),"mmm")</f>
        <v>Jan</v>
      </c>
    </row>
    <row r="1304" spans="1:16" ht="15.75" customHeight="1">
      <c r="A1304" s="2" t="s">
        <v>25</v>
      </c>
      <c r="B1304" s="2">
        <v>1128299</v>
      </c>
      <c r="C1304" s="3">
        <v>44244</v>
      </c>
      <c r="D1304" s="2" t="s">
        <v>26</v>
      </c>
      <c r="E1304" s="2" t="s">
        <v>60</v>
      </c>
      <c r="F1304" s="2" t="s">
        <v>61</v>
      </c>
      <c r="G1304" s="2" t="s">
        <v>15</v>
      </c>
      <c r="H1304" s="44">
        <v>0.4</v>
      </c>
      <c r="I1304" s="44">
        <f>ROUND(Table1[[#This Row],[Price per Unit]],2)</f>
        <v>0.4</v>
      </c>
      <c r="J1304" s="4">
        <v>5250</v>
      </c>
      <c r="K1304" s="5">
        <f t="shared" si="50"/>
        <v>2100</v>
      </c>
      <c r="L1304" s="5">
        <f t="shared" si="51"/>
        <v>630</v>
      </c>
      <c r="M1304" s="6">
        <v>0.3</v>
      </c>
      <c r="N1304">
        <f t="shared" si="52"/>
        <v>2021</v>
      </c>
      <c r="O1304">
        <f t="shared" si="53"/>
        <v>2</v>
      </c>
      <c r="P1304" s="49" t="str">
        <f>TEXT(DATE(Table1[[#This Row],[Year]],Table1[[#This Row],[Month]],1),"mmm")</f>
        <v>Feb</v>
      </c>
    </row>
    <row r="1305" spans="1:16" ht="15.75" customHeight="1">
      <c r="A1305" s="2" t="s">
        <v>25</v>
      </c>
      <c r="B1305" s="2">
        <v>1128299</v>
      </c>
      <c r="C1305" s="3">
        <v>44244</v>
      </c>
      <c r="D1305" s="2" t="s">
        <v>26</v>
      </c>
      <c r="E1305" s="2" t="s">
        <v>60</v>
      </c>
      <c r="F1305" s="2" t="s">
        <v>61</v>
      </c>
      <c r="G1305" s="2" t="s">
        <v>16</v>
      </c>
      <c r="H1305" s="44">
        <v>0.5</v>
      </c>
      <c r="I1305" s="44">
        <f>ROUND(Table1[[#This Row],[Price per Unit]],2)</f>
        <v>0.5</v>
      </c>
      <c r="J1305" s="4">
        <v>4250</v>
      </c>
      <c r="K1305" s="5">
        <f t="shared" si="50"/>
        <v>2125</v>
      </c>
      <c r="L1305" s="5">
        <f t="shared" si="51"/>
        <v>531.25</v>
      </c>
      <c r="M1305" s="6">
        <v>0.25</v>
      </c>
      <c r="N1305">
        <f t="shared" si="52"/>
        <v>2021</v>
      </c>
      <c r="O1305">
        <f t="shared" si="53"/>
        <v>2</v>
      </c>
      <c r="P1305" s="49" t="str">
        <f>TEXT(DATE(Table1[[#This Row],[Year]],Table1[[#This Row],[Month]],1),"mmm")</f>
        <v>Feb</v>
      </c>
    </row>
    <row r="1306" spans="1:16" ht="15.75" customHeight="1">
      <c r="A1306" s="2" t="s">
        <v>25</v>
      </c>
      <c r="B1306" s="2">
        <v>1128299</v>
      </c>
      <c r="C1306" s="3">
        <v>44244</v>
      </c>
      <c r="D1306" s="2" t="s">
        <v>26</v>
      </c>
      <c r="E1306" s="2" t="s">
        <v>60</v>
      </c>
      <c r="F1306" s="2" t="s">
        <v>61</v>
      </c>
      <c r="G1306" s="2" t="s">
        <v>17</v>
      </c>
      <c r="H1306" s="44">
        <v>0.5</v>
      </c>
      <c r="I1306" s="44">
        <f>ROUND(Table1[[#This Row],[Price per Unit]],2)</f>
        <v>0.5</v>
      </c>
      <c r="J1306" s="4">
        <v>4250</v>
      </c>
      <c r="K1306" s="5">
        <f t="shared" si="50"/>
        <v>2125</v>
      </c>
      <c r="L1306" s="5">
        <f t="shared" si="51"/>
        <v>637.5</v>
      </c>
      <c r="M1306" s="6">
        <v>0.3</v>
      </c>
      <c r="N1306">
        <f t="shared" si="52"/>
        <v>2021</v>
      </c>
      <c r="O1306">
        <f t="shared" si="53"/>
        <v>2</v>
      </c>
      <c r="P1306" s="49" t="str">
        <f>TEXT(DATE(Table1[[#This Row],[Year]],Table1[[#This Row],[Month]],1),"mmm")</f>
        <v>Feb</v>
      </c>
    </row>
    <row r="1307" spans="1:16" ht="15.75" customHeight="1">
      <c r="A1307" s="2" t="s">
        <v>25</v>
      </c>
      <c r="B1307" s="2">
        <v>1128299</v>
      </c>
      <c r="C1307" s="3">
        <v>44244</v>
      </c>
      <c r="D1307" s="2" t="s">
        <v>26</v>
      </c>
      <c r="E1307" s="2" t="s">
        <v>60</v>
      </c>
      <c r="F1307" s="2" t="s">
        <v>61</v>
      </c>
      <c r="G1307" s="2" t="s">
        <v>18</v>
      </c>
      <c r="H1307" s="44">
        <v>0.5</v>
      </c>
      <c r="I1307" s="44">
        <f>ROUND(Table1[[#This Row],[Price per Unit]],2)</f>
        <v>0.5</v>
      </c>
      <c r="J1307" s="4">
        <v>2750</v>
      </c>
      <c r="K1307" s="5">
        <f t="shared" si="50"/>
        <v>1375</v>
      </c>
      <c r="L1307" s="5">
        <f t="shared" si="51"/>
        <v>412.5</v>
      </c>
      <c r="M1307" s="6">
        <v>0.3</v>
      </c>
      <c r="N1307">
        <f t="shared" si="52"/>
        <v>2021</v>
      </c>
      <c r="O1307">
        <f t="shared" si="53"/>
        <v>2</v>
      </c>
      <c r="P1307" s="49" t="str">
        <f>TEXT(DATE(Table1[[#This Row],[Year]],Table1[[#This Row],[Month]],1),"mmm")</f>
        <v>Feb</v>
      </c>
    </row>
    <row r="1308" spans="1:16" ht="15.75" customHeight="1">
      <c r="A1308" s="2" t="s">
        <v>25</v>
      </c>
      <c r="B1308" s="2">
        <v>1128299</v>
      </c>
      <c r="C1308" s="3">
        <v>44244</v>
      </c>
      <c r="D1308" s="2" t="s">
        <v>26</v>
      </c>
      <c r="E1308" s="2" t="s">
        <v>60</v>
      </c>
      <c r="F1308" s="2" t="s">
        <v>61</v>
      </c>
      <c r="G1308" s="2" t="s">
        <v>19</v>
      </c>
      <c r="H1308" s="44">
        <v>0.55000000000000004</v>
      </c>
      <c r="I1308" s="44">
        <f>ROUND(Table1[[#This Row],[Price per Unit]],2)</f>
        <v>0.55000000000000004</v>
      </c>
      <c r="J1308" s="4">
        <v>2000</v>
      </c>
      <c r="K1308" s="5">
        <f t="shared" si="50"/>
        <v>1100</v>
      </c>
      <c r="L1308" s="5">
        <f t="shared" si="51"/>
        <v>220</v>
      </c>
      <c r="M1308" s="6">
        <v>0.2</v>
      </c>
      <c r="N1308">
        <f t="shared" si="52"/>
        <v>2021</v>
      </c>
      <c r="O1308">
        <f t="shared" si="53"/>
        <v>2</v>
      </c>
      <c r="P1308" s="49" t="str">
        <f>TEXT(DATE(Table1[[#This Row],[Year]],Table1[[#This Row],[Month]],1),"mmm")</f>
        <v>Feb</v>
      </c>
    </row>
    <row r="1309" spans="1:16" ht="15.75" customHeight="1">
      <c r="A1309" s="2" t="s">
        <v>25</v>
      </c>
      <c r="B1309" s="2">
        <v>1128299</v>
      </c>
      <c r="C1309" s="3">
        <v>44244</v>
      </c>
      <c r="D1309" s="2" t="s">
        <v>26</v>
      </c>
      <c r="E1309" s="2" t="s">
        <v>60</v>
      </c>
      <c r="F1309" s="2" t="s">
        <v>61</v>
      </c>
      <c r="G1309" s="2" t="s">
        <v>20</v>
      </c>
      <c r="H1309" s="44">
        <v>0.5</v>
      </c>
      <c r="I1309" s="44">
        <f>ROUND(Table1[[#This Row],[Price per Unit]],2)</f>
        <v>0.5</v>
      </c>
      <c r="J1309" s="4">
        <v>4000</v>
      </c>
      <c r="K1309" s="5">
        <f t="shared" si="50"/>
        <v>2000</v>
      </c>
      <c r="L1309" s="5">
        <f t="shared" si="51"/>
        <v>900</v>
      </c>
      <c r="M1309" s="6">
        <v>0.45</v>
      </c>
      <c r="N1309">
        <f t="shared" si="52"/>
        <v>2021</v>
      </c>
      <c r="O1309">
        <f t="shared" si="53"/>
        <v>2</v>
      </c>
      <c r="P1309" s="49" t="str">
        <f>TEXT(DATE(Table1[[#This Row],[Year]],Table1[[#This Row],[Month]],1),"mmm")</f>
        <v>Feb</v>
      </c>
    </row>
    <row r="1310" spans="1:16" ht="15.75" customHeight="1">
      <c r="A1310" s="2" t="s">
        <v>25</v>
      </c>
      <c r="B1310" s="2">
        <v>1128299</v>
      </c>
      <c r="C1310" s="3">
        <v>44271</v>
      </c>
      <c r="D1310" s="2" t="s">
        <v>26</v>
      </c>
      <c r="E1310" s="2" t="s">
        <v>60</v>
      </c>
      <c r="F1310" s="2" t="s">
        <v>61</v>
      </c>
      <c r="G1310" s="2" t="s">
        <v>15</v>
      </c>
      <c r="H1310" s="44">
        <v>0.5</v>
      </c>
      <c r="I1310" s="44">
        <f>ROUND(Table1[[#This Row],[Price per Unit]],2)</f>
        <v>0.5</v>
      </c>
      <c r="J1310" s="4">
        <v>5500</v>
      </c>
      <c r="K1310" s="5">
        <f t="shared" si="50"/>
        <v>2750</v>
      </c>
      <c r="L1310" s="5">
        <f t="shared" si="51"/>
        <v>825</v>
      </c>
      <c r="M1310" s="6">
        <v>0.3</v>
      </c>
      <c r="N1310">
        <f t="shared" si="52"/>
        <v>2021</v>
      </c>
      <c r="O1310">
        <f t="shared" si="53"/>
        <v>3</v>
      </c>
      <c r="P1310" s="49" t="str">
        <f>TEXT(DATE(Table1[[#This Row],[Year]],Table1[[#This Row],[Month]],1),"mmm")</f>
        <v>Mar</v>
      </c>
    </row>
    <row r="1311" spans="1:16" ht="15.75" customHeight="1">
      <c r="A1311" s="2" t="s">
        <v>25</v>
      </c>
      <c r="B1311" s="2">
        <v>1128299</v>
      </c>
      <c r="C1311" s="3">
        <v>44271</v>
      </c>
      <c r="D1311" s="2" t="s">
        <v>26</v>
      </c>
      <c r="E1311" s="2" t="s">
        <v>60</v>
      </c>
      <c r="F1311" s="2" t="s">
        <v>61</v>
      </c>
      <c r="G1311" s="2" t="s">
        <v>16</v>
      </c>
      <c r="H1311" s="44">
        <v>0.6</v>
      </c>
      <c r="I1311" s="44">
        <f>ROUND(Table1[[#This Row],[Price per Unit]],2)</f>
        <v>0.6</v>
      </c>
      <c r="J1311" s="4">
        <v>4000</v>
      </c>
      <c r="K1311" s="5">
        <f t="shared" si="50"/>
        <v>2400</v>
      </c>
      <c r="L1311" s="5">
        <f t="shared" si="51"/>
        <v>600</v>
      </c>
      <c r="M1311" s="6">
        <v>0.25</v>
      </c>
      <c r="N1311">
        <f t="shared" si="52"/>
        <v>2021</v>
      </c>
      <c r="O1311">
        <f t="shared" si="53"/>
        <v>3</v>
      </c>
      <c r="P1311" s="49" t="str">
        <f>TEXT(DATE(Table1[[#This Row],[Year]],Table1[[#This Row],[Month]],1),"mmm")</f>
        <v>Mar</v>
      </c>
    </row>
    <row r="1312" spans="1:16" ht="15.75" customHeight="1">
      <c r="A1312" s="2" t="s">
        <v>25</v>
      </c>
      <c r="B1312" s="2">
        <v>1128299</v>
      </c>
      <c r="C1312" s="3">
        <v>44271</v>
      </c>
      <c r="D1312" s="2" t="s">
        <v>26</v>
      </c>
      <c r="E1312" s="2" t="s">
        <v>60</v>
      </c>
      <c r="F1312" s="2" t="s">
        <v>61</v>
      </c>
      <c r="G1312" s="2" t="s">
        <v>17</v>
      </c>
      <c r="H1312" s="44">
        <v>0.64999999999999991</v>
      </c>
      <c r="I1312" s="44">
        <f>ROUND(Table1[[#This Row],[Price per Unit]],2)</f>
        <v>0.65</v>
      </c>
      <c r="J1312" s="4">
        <v>4250</v>
      </c>
      <c r="K1312" s="5">
        <f t="shared" si="50"/>
        <v>2762.4999999999995</v>
      </c>
      <c r="L1312" s="5">
        <f t="shared" si="51"/>
        <v>828.74999999999989</v>
      </c>
      <c r="M1312" s="6">
        <v>0.3</v>
      </c>
      <c r="N1312">
        <f t="shared" si="52"/>
        <v>2021</v>
      </c>
      <c r="O1312">
        <f t="shared" si="53"/>
        <v>3</v>
      </c>
      <c r="P1312" s="49" t="str">
        <f>TEXT(DATE(Table1[[#This Row],[Year]],Table1[[#This Row],[Month]],1),"mmm")</f>
        <v>Mar</v>
      </c>
    </row>
    <row r="1313" spans="1:16" ht="15.75" customHeight="1">
      <c r="A1313" s="2" t="s">
        <v>25</v>
      </c>
      <c r="B1313" s="2">
        <v>1128299</v>
      </c>
      <c r="C1313" s="3">
        <v>44271</v>
      </c>
      <c r="D1313" s="2" t="s">
        <v>26</v>
      </c>
      <c r="E1313" s="2" t="s">
        <v>60</v>
      </c>
      <c r="F1313" s="2" t="s">
        <v>61</v>
      </c>
      <c r="G1313" s="2" t="s">
        <v>18</v>
      </c>
      <c r="H1313" s="44">
        <v>0.6</v>
      </c>
      <c r="I1313" s="44">
        <f>ROUND(Table1[[#This Row],[Price per Unit]],2)</f>
        <v>0.6</v>
      </c>
      <c r="J1313" s="4">
        <v>3250</v>
      </c>
      <c r="K1313" s="5">
        <f t="shared" si="50"/>
        <v>1950</v>
      </c>
      <c r="L1313" s="5">
        <f t="shared" si="51"/>
        <v>585</v>
      </c>
      <c r="M1313" s="6">
        <v>0.3</v>
      </c>
      <c r="N1313">
        <f t="shared" si="52"/>
        <v>2021</v>
      </c>
      <c r="O1313">
        <f t="shared" si="53"/>
        <v>3</v>
      </c>
      <c r="P1313" s="49" t="str">
        <f>TEXT(DATE(Table1[[#This Row],[Year]],Table1[[#This Row],[Month]],1),"mmm")</f>
        <v>Mar</v>
      </c>
    </row>
    <row r="1314" spans="1:16" ht="15.75" customHeight="1">
      <c r="A1314" s="2" t="s">
        <v>25</v>
      </c>
      <c r="B1314" s="2">
        <v>1128299</v>
      </c>
      <c r="C1314" s="3">
        <v>44271</v>
      </c>
      <c r="D1314" s="2" t="s">
        <v>26</v>
      </c>
      <c r="E1314" s="2" t="s">
        <v>60</v>
      </c>
      <c r="F1314" s="2" t="s">
        <v>61</v>
      </c>
      <c r="G1314" s="2" t="s">
        <v>19</v>
      </c>
      <c r="H1314" s="44">
        <v>0.65</v>
      </c>
      <c r="I1314" s="44">
        <f>ROUND(Table1[[#This Row],[Price per Unit]],2)</f>
        <v>0.65</v>
      </c>
      <c r="J1314" s="4">
        <v>1750</v>
      </c>
      <c r="K1314" s="5">
        <f t="shared" si="50"/>
        <v>1137.5</v>
      </c>
      <c r="L1314" s="5">
        <f t="shared" si="51"/>
        <v>227.5</v>
      </c>
      <c r="M1314" s="6">
        <v>0.2</v>
      </c>
      <c r="N1314">
        <f t="shared" si="52"/>
        <v>2021</v>
      </c>
      <c r="O1314">
        <f t="shared" si="53"/>
        <v>3</v>
      </c>
      <c r="P1314" s="49" t="str">
        <f>TEXT(DATE(Table1[[#This Row],[Year]],Table1[[#This Row],[Month]],1),"mmm")</f>
        <v>Mar</v>
      </c>
    </row>
    <row r="1315" spans="1:16" ht="15.75" customHeight="1">
      <c r="A1315" s="2" t="s">
        <v>25</v>
      </c>
      <c r="B1315" s="2">
        <v>1128299</v>
      </c>
      <c r="C1315" s="3">
        <v>44271</v>
      </c>
      <c r="D1315" s="2" t="s">
        <v>26</v>
      </c>
      <c r="E1315" s="2" t="s">
        <v>60</v>
      </c>
      <c r="F1315" s="2" t="s">
        <v>61</v>
      </c>
      <c r="G1315" s="2" t="s">
        <v>20</v>
      </c>
      <c r="H1315" s="44">
        <v>0.6</v>
      </c>
      <c r="I1315" s="44">
        <f>ROUND(Table1[[#This Row],[Price per Unit]],2)</f>
        <v>0.6</v>
      </c>
      <c r="J1315" s="4">
        <v>3750</v>
      </c>
      <c r="K1315" s="5">
        <f t="shared" si="50"/>
        <v>2250</v>
      </c>
      <c r="L1315" s="5">
        <f t="shared" si="51"/>
        <v>1012.5</v>
      </c>
      <c r="M1315" s="6">
        <v>0.45</v>
      </c>
      <c r="N1315">
        <f t="shared" si="52"/>
        <v>2021</v>
      </c>
      <c r="O1315">
        <f t="shared" si="53"/>
        <v>3</v>
      </c>
      <c r="P1315" s="49" t="str">
        <f>TEXT(DATE(Table1[[#This Row],[Year]],Table1[[#This Row],[Month]],1),"mmm")</f>
        <v>Mar</v>
      </c>
    </row>
    <row r="1316" spans="1:16" ht="15.75" customHeight="1">
      <c r="A1316" s="2" t="s">
        <v>25</v>
      </c>
      <c r="B1316" s="2">
        <v>1128299</v>
      </c>
      <c r="C1316" s="3">
        <v>44303</v>
      </c>
      <c r="D1316" s="2" t="s">
        <v>26</v>
      </c>
      <c r="E1316" s="2" t="s">
        <v>60</v>
      </c>
      <c r="F1316" s="2" t="s">
        <v>61</v>
      </c>
      <c r="G1316" s="2" t="s">
        <v>15</v>
      </c>
      <c r="H1316" s="44">
        <v>0.65</v>
      </c>
      <c r="I1316" s="44">
        <f>ROUND(Table1[[#This Row],[Price per Unit]],2)</f>
        <v>0.65</v>
      </c>
      <c r="J1316" s="4">
        <v>5500</v>
      </c>
      <c r="K1316" s="5">
        <f t="shared" si="50"/>
        <v>3575</v>
      </c>
      <c r="L1316" s="5">
        <f t="shared" si="51"/>
        <v>1072.5</v>
      </c>
      <c r="M1316" s="6">
        <v>0.3</v>
      </c>
      <c r="N1316">
        <f t="shared" si="52"/>
        <v>2021</v>
      </c>
      <c r="O1316">
        <f t="shared" si="53"/>
        <v>4</v>
      </c>
      <c r="P1316" s="49" t="str">
        <f>TEXT(DATE(Table1[[#This Row],[Year]],Table1[[#This Row],[Month]],1),"mmm")</f>
        <v>Apr</v>
      </c>
    </row>
    <row r="1317" spans="1:16" ht="15.75" customHeight="1">
      <c r="A1317" s="2" t="s">
        <v>25</v>
      </c>
      <c r="B1317" s="2">
        <v>1128299</v>
      </c>
      <c r="C1317" s="3">
        <v>44303</v>
      </c>
      <c r="D1317" s="2" t="s">
        <v>26</v>
      </c>
      <c r="E1317" s="2" t="s">
        <v>60</v>
      </c>
      <c r="F1317" s="2" t="s">
        <v>61</v>
      </c>
      <c r="G1317" s="2" t="s">
        <v>16</v>
      </c>
      <c r="H1317" s="44">
        <v>0.70000000000000007</v>
      </c>
      <c r="I1317" s="44">
        <f>ROUND(Table1[[#This Row],[Price per Unit]],2)</f>
        <v>0.7</v>
      </c>
      <c r="J1317" s="4">
        <v>3500</v>
      </c>
      <c r="K1317" s="5">
        <f t="shared" si="50"/>
        <v>2450.0000000000005</v>
      </c>
      <c r="L1317" s="5">
        <f t="shared" si="51"/>
        <v>612.50000000000011</v>
      </c>
      <c r="M1317" s="6">
        <v>0.25</v>
      </c>
      <c r="N1317">
        <f t="shared" si="52"/>
        <v>2021</v>
      </c>
      <c r="O1317">
        <f t="shared" si="53"/>
        <v>4</v>
      </c>
      <c r="P1317" s="49" t="str">
        <f>TEXT(DATE(Table1[[#This Row],[Year]],Table1[[#This Row],[Month]],1),"mmm")</f>
        <v>Apr</v>
      </c>
    </row>
    <row r="1318" spans="1:16" ht="15.75" customHeight="1">
      <c r="A1318" s="2" t="s">
        <v>25</v>
      </c>
      <c r="B1318" s="2">
        <v>1128299</v>
      </c>
      <c r="C1318" s="3">
        <v>44303</v>
      </c>
      <c r="D1318" s="2" t="s">
        <v>26</v>
      </c>
      <c r="E1318" s="2" t="s">
        <v>60</v>
      </c>
      <c r="F1318" s="2" t="s">
        <v>61</v>
      </c>
      <c r="G1318" s="2" t="s">
        <v>17</v>
      </c>
      <c r="H1318" s="44">
        <v>0.70000000000000007</v>
      </c>
      <c r="I1318" s="44">
        <f>ROUND(Table1[[#This Row],[Price per Unit]],2)</f>
        <v>0.7</v>
      </c>
      <c r="J1318" s="4">
        <v>4000</v>
      </c>
      <c r="K1318" s="5">
        <f t="shared" si="50"/>
        <v>2800.0000000000005</v>
      </c>
      <c r="L1318" s="5">
        <f t="shared" si="51"/>
        <v>840.00000000000011</v>
      </c>
      <c r="M1318" s="6">
        <v>0.3</v>
      </c>
      <c r="N1318">
        <f t="shared" si="52"/>
        <v>2021</v>
      </c>
      <c r="O1318">
        <f t="shared" si="53"/>
        <v>4</v>
      </c>
      <c r="P1318" s="49" t="str">
        <f>TEXT(DATE(Table1[[#This Row],[Year]],Table1[[#This Row],[Month]],1),"mmm")</f>
        <v>Apr</v>
      </c>
    </row>
    <row r="1319" spans="1:16" ht="15.75" customHeight="1">
      <c r="A1319" s="2" t="s">
        <v>25</v>
      </c>
      <c r="B1319" s="2">
        <v>1128299</v>
      </c>
      <c r="C1319" s="3">
        <v>44303</v>
      </c>
      <c r="D1319" s="2" t="s">
        <v>26</v>
      </c>
      <c r="E1319" s="2" t="s">
        <v>60</v>
      </c>
      <c r="F1319" s="2" t="s">
        <v>61</v>
      </c>
      <c r="G1319" s="2" t="s">
        <v>18</v>
      </c>
      <c r="H1319" s="44">
        <v>0.55000000000000004</v>
      </c>
      <c r="I1319" s="44">
        <f>ROUND(Table1[[#This Row],[Price per Unit]],2)</f>
        <v>0.55000000000000004</v>
      </c>
      <c r="J1319" s="4">
        <v>3000</v>
      </c>
      <c r="K1319" s="5">
        <f t="shared" si="50"/>
        <v>1650.0000000000002</v>
      </c>
      <c r="L1319" s="5">
        <f t="shared" si="51"/>
        <v>495.00000000000006</v>
      </c>
      <c r="M1319" s="6">
        <v>0.3</v>
      </c>
      <c r="N1319">
        <f t="shared" si="52"/>
        <v>2021</v>
      </c>
      <c r="O1319">
        <f t="shared" si="53"/>
        <v>4</v>
      </c>
      <c r="P1319" s="49" t="str">
        <f>TEXT(DATE(Table1[[#This Row],[Year]],Table1[[#This Row],[Month]],1),"mmm")</f>
        <v>Apr</v>
      </c>
    </row>
    <row r="1320" spans="1:16" ht="15.75" customHeight="1">
      <c r="A1320" s="2" t="s">
        <v>25</v>
      </c>
      <c r="B1320" s="2">
        <v>1128299</v>
      </c>
      <c r="C1320" s="3">
        <v>44303</v>
      </c>
      <c r="D1320" s="2" t="s">
        <v>26</v>
      </c>
      <c r="E1320" s="2" t="s">
        <v>60</v>
      </c>
      <c r="F1320" s="2" t="s">
        <v>61</v>
      </c>
      <c r="G1320" s="2" t="s">
        <v>19</v>
      </c>
      <c r="H1320" s="44">
        <v>0.60000000000000009</v>
      </c>
      <c r="I1320" s="44">
        <f>ROUND(Table1[[#This Row],[Price per Unit]],2)</f>
        <v>0.6</v>
      </c>
      <c r="J1320" s="4">
        <v>2000</v>
      </c>
      <c r="K1320" s="5">
        <f t="shared" si="50"/>
        <v>1200.0000000000002</v>
      </c>
      <c r="L1320" s="5">
        <f t="shared" si="51"/>
        <v>240.00000000000006</v>
      </c>
      <c r="M1320" s="6">
        <v>0.2</v>
      </c>
      <c r="N1320">
        <f t="shared" si="52"/>
        <v>2021</v>
      </c>
      <c r="O1320">
        <f t="shared" si="53"/>
        <v>4</v>
      </c>
      <c r="P1320" s="49" t="str">
        <f>TEXT(DATE(Table1[[#This Row],[Year]],Table1[[#This Row],[Month]],1),"mmm")</f>
        <v>Apr</v>
      </c>
    </row>
    <row r="1321" spans="1:16" ht="15.75" customHeight="1">
      <c r="A1321" s="2" t="s">
        <v>25</v>
      </c>
      <c r="B1321" s="2">
        <v>1128299</v>
      </c>
      <c r="C1321" s="3">
        <v>44303</v>
      </c>
      <c r="D1321" s="2" t="s">
        <v>26</v>
      </c>
      <c r="E1321" s="2" t="s">
        <v>60</v>
      </c>
      <c r="F1321" s="2" t="s">
        <v>61</v>
      </c>
      <c r="G1321" s="2" t="s">
        <v>20</v>
      </c>
      <c r="H1321" s="44">
        <v>0.75000000000000011</v>
      </c>
      <c r="I1321" s="44">
        <f>ROUND(Table1[[#This Row],[Price per Unit]],2)</f>
        <v>0.75</v>
      </c>
      <c r="J1321" s="4">
        <v>3750</v>
      </c>
      <c r="K1321" s="5">
        <f t="shared" si="50"/>
        <v>2812.5000000000005</v>
      </c>
      <c r="L1321" s="5">
        <f t="shared" si="51"/>
        <v>1265.6250000000002</v>
      </c>
      <c r="M1321" s="6">
        <v>0.45</v>
      </c>
      <c r="N1321">
        <f t="shared" si="52"/>
        <v>2021</v>
      </c>
      <c r="O1321">
        <f t="shared" si="53"/>
        <v>4</v>
      </c>
      <c r="P1321" s="49" t="str">
        <f>TEXT(DATE(Table1[[#This Row],[Year]],Table1[[#This Row],[Month]],1),"mmm")</f>
        <v>Apr</v>
      </c>
    </row>
    <row r="1322" spans="1:16" ht="15.75" customHeight="1">
      <c r="A1322" s="2" t="s">
        <v>25</v>
      </c>
      <c r="B1322" s="2">
        <v>1128299</v>
      </c>
      <c r="C1322" s="3">
        <v>44334</v>
      </c>
      <c r="D1322" s="2" t="s">
        <v>26</v>
      </c>
      <c r="E1322" s="2" t="s">
        <v>60</v>
      </c>
      <c r="F1322" s="2" t="s">
        <v>61</v>
      </c>
      <c r="G1322" s="2" t="s">
        <v>15</v>
      </c>
      <c r="H1322" s="44">
        <v>0.6</v>
      </c>
      <c r="I1322" s="44">
        <f>ROUND(Table1[[#This Row],[Price per Unit]],2)</f>
        <v>0.6</v>
      </c>
      <c r="J1322" s="4">
        <v>5750</v>
      </c>
      <c r="K1322" s="5">
        <f t="shared" si="50"/>
        <v>3450</v>
      </c>
      <c r="L1322" s="5">
        <f t="shared" si="51"/>
        <v>1035</v>
      </c>
      <c r="M1322" s="6">
        <v>0.3</v>
      </c>
      <c r="N1322">
        <f t="shared" si="52"/>
        <v>2021</v>
      </c>
      <c r="O1322">
        <f t="shared" si="53"/>
        <v>5</v>
      </c>
      <c r="P1322" s="49" t="str">
        <f>TEXT(DATE(Table1[[#This Row],[Year]],Table1[[#This Row],[Month]],1),"mmm")</f>
        <v>May</v>
      </c>
    </row>
    <row r="1323" spans="1:16" ht="15.75" customHeight="1">
      <c r="A1323" s="2" t="s">
        <v>25</v>
      </c>
      <c r="B1323" s="2">
        <v>1128299</v>
      </c>
      <c r="C1323" s="3">
        <v>44334</v>
      </c>
      <c r="D1323" s="2" t="s">
        <v>26</v>
      </c>
      <c r="E1323" s="2" t="s">
        <v>60</v>
      </c>
      <c r="F1323" s="2" t="s">
        <v>61</v>
      </c>
      <c r="G1323" s="2" t="s">
        <v>16</v>
      </c>
      <c r="H1323" s="44">
        <v>0.65</v>
      </c>
      <c r="I1323" s="44">
        <f>ROUND(Table1[[#This Row],[Price per Unit]],2)</f>
        <v>0.65</v>
      </c>
      <c r="J1323" s="4">
        <v>4250</v>
      </c>
      <c r="K1323" s="5">
        <f t="shared" si="50"/>
        <v>2762.5</v>
      </c>
      <c r="L1323" s="5">
        <f t="shared" si="51"/>
        <v>690.625</v>
      </c>
      <c r="M1323" s="6">
        <v>0.25</v>
      </c>
      <c r="N1323">
        <f t="shared" si="52"/>
        <v>2021</v>
      </c>
      <c r="O1323">
        <f t="shared" si="53"/>
        <v>5</v>
      </c>
      <c r="P1323" s="49" t="str">
        <f>TEXT(DATE(Table1[[#This Row],[Year]],Table1[[#This Row],[Month]],1),"mmm")</f>
        <v>May</v>
      </c>
    </row>
    <row r="1324" spans="1:16" ht="15.75" customHeight="1">
      <c r="A1324" s="2" t="s">
        <v>25</v>
      </c>
      <c r="B1324" s="2">
        <v>1128299</v>
      </c>
      <c r="C1324" s="3">
        <v>44334</v>
      </c>
      <c r="D1324" s="2" t="s">
        <v>26</v>
      </c>
      <c r="E1324" s="2" t="s">
        <v>60</v>
      </c>
      <c r="F1324" s="2" t="s">
        <v>61</v>
      </c>
      <c r="G1324" s="2" t="s">
        <v>17</v>
      </c>
      <c r="H1324" s="44">
        <v>0.65</v>
      </c>
      <c r="I1324" s="44">
        <f>ROUND(Table1[[#This Row],[Price per Unit]],2)</f>
        <v>0.65</v>
      </c>
      <c r="J1324" s="4">
        <v>4250</v>
      </c>
      <c r="K1324" s="5">
        <f t="shared" si="50"/>
        <v>2762.5</v>
      </c>
      <c r="L1324" s="5">
        <f t="shared" si="51"/>
        <v>828.75</v>
      </c>
      <c r="M1324" s="6">
        <v>0.3</v>
      </c>
      <c r="N1324">
        <f t="shared" si="52"/>
        <v>2021</v>
      </c>
      <c r="O1324">
        <f t="shared" si="53"/>
        <v>5</v>
      </c>
      <c r="P1324" s="49" t="str">
        <f>TEXT(DATE(Table1[[#This Row],[Year]],Table1[[#This Row],[Month]],1),"mmm")</f>
        <v>May</v>
      </c>
    </row>
    <row r="1325" spans="1:16" ht="15.75" customHeight="1">
      <c r="A1325" s="2" t="s">
        <v>25</v>
      </c>
      <c r="B1325" s="2">
        <v>1128299</v>
      </c>
      <c r="C1325" s="3">
        <v>44334</v>
      </c>
      <c r="D1325" s="2" t="s">
        <v>26</v>
      </c>
      <c r="E1325" s="2" t="s">
        <v>60</v>
      </c>
      <c r="F1325" s="2" t="s">
        <v>61</v>
      </c>
      <c r="G1325" s="2" t="s">
        <v>18</v>
      </c>
      <c r="H1325" s="44">
        <v>0.6</v>
      </c>
      <c r="I1325" s="44">
        <f>ROUND(Table1[[#This Row],[Price per Unit]],2)</f>
        <v>0.6</v>
      </c>
      <c r="J1325" s="4">
        <v>3250</v>
      </c>
      <c r="K1325" s="5">
        <f t="shared" si="50"/>
        <v>1950</v>
      </c>
      <c r="L1325" s="5">
        <f t="shared" si="51"/>
        <v>585</v>
      </c>
      <c r="M1325" s="6">
        <v>0.3</v>
      </c>
      <c r="N1325">
        <f t="shared" si="52"/>
        <v>2021</v>
      </c>
      <c r="O1325">
        <f t="shared" si="53"/>
        <v>5</v>
      </c>
      <c r="P1325" s="49" t="str">
        <f>TEXT(DATE(Table1[[#This Row],[Year]],Table1[[#This Row],[Month]],1),"mmm")</f>
        <v>May</v>
      </c>
    </row>
    <row r="1326" spans="1:16" ht="15.75" customHeight="1">
      <c r="A1326" s="2" t="s">
        <v>25</v>
      </c>
      <c r="B1326" s="2">
        <v>1128299</v>
      </c>
      <c r="C1326" s="3">
        <v>44334</v>
      </c>
      <c r="D1326" s="2" t="s">
        <v>26</v>
      </c>
      <c r="E1326" s="2" t="s">
        <v>60</v>
      </c>
      <c r="F1326" s="2" t="s">
        <v>61</v>
      </c>
      <c r="G1326" s="2" t="s">
        <v>19</v>
      </c>
      <c r="H1326" s="44">
        <v>0.54999999999999993</v>
      </c>
      <c r="I1326" s="44">
        <f>ROUND(Table1[[#This Row],[Price per Unit]],2)</f>
        <v>0.55000000000000004</v>
      </c>
      <c r="J1326" s="4">
        <v>2250</v>
      </c>
      <c r="K1326" s="5">
        <f t="shared" si="50"/>
        <v>1237.4999999999998</v>
      </c>
      <c r="L1326" s="5">
        <f t="shared" si="51"/>
        <v>247.49999999999997</v>
      </c>
      <c r="M1326" s="6">
        <v>0.2</v>
      </c>
      <c r="N1326">
        <f t="shared" si="52"/>
        <v>2021</v>
      </c>
      <c r="O1326">
        <f t="shared" si="53"/>
        <v>5</v>
      </c>
      <c r="P1326" s="49" t="str">
        <f>TEXT(DATE(Table1[[#This Row],[Year]],Table1[[#This Row],[Month]],1),"mmm")</f>
        <v>May</v>
      </c>
    </row>
    <row r="1327" spans="1:16" ht="15.75" customHeight="1">
      <c r="A1327" s="2" t="s">
        <v>25</v>
      </c>
      <c r="B1327" s="2">
        <v>1128299</v>
      </c>
      <c r="C1327" s="3">
        <v>44334</v>
      </c>
      <c r="D1327" s="2" t="s">
        <v>26</v>
      </c>
      <c r="E1327" s="2" t="s">
        <v>60</v>
      </c>
      <c r="F1327" s="2" t="s">
        <v>61</v>
      </c>
      <c r="G1327" s="2" t="s">
        <v>20</v>
      </c>
      <c r="H1327" s="44">
        <v>0.7</v>
      </c>
      <c r="I1327" s="44">
        <f>ROUND(Table1[[#This Row],[Price per Unit]],2)</f>
        <v>0.7</v>
      </c>
      <c r="J1327" s="4">
        <v>5750</v>
      </c>
      <c r="K1327" s="5">
        <f t="shared" si="50"/>
        <v>4024.9999999999995</v>
      </c>
      <c r="L1327" s="5">
        <f t="shared" si="51"/>
        <v>1811.2499999999998</v>
      </c>
      <c r="M1327" s="6">
        <v>0.45</v>
      </c>
      <c r="N1327">
        <f t="shared" si="52"/>
        <v>2021</v>
      </c>
      <c r="O1327">
        <f t="shared" si="53"/>
        <v>5</v>
      </c>
      <c r="P1327" s="49" t="str">
        <f>TEXT(DATE(Table1[[#This Row],[Year]],Table1[[#This Row],[Month]],1),"mmm")</f>
        <v>May</v>
      </c>
    </row>
    <row r="1328" spans="1:16" ht="15.75" customHeight="1">
      <c r="A1328" s="2" t="s">
        <v>25</v>
      </c>
      <c r="B1328" s="2">
        <v>1128299</v>
      </c>
      <c r="C1328" s="3">
        <v>44364</v>
      </c>
      <c r="D1328" s="2" t="s">
        <v>26</v>
      </c>
      <c r="E1328" s="2" t="s">
        <v>60</v>
      </c>
      <c r="F1328" s="2" t="s">
        <v>61</v>
      </c>
      <c r="G1328" s="2" t="s">
        <v>15</v>
      </c>
      <c r="H1328" s="44">
        <v>0.64999999999999991</v>
      </c>
      <c r="I1328" s="44">
        <f>ROUND(Table1[[#This Row],[Price per Unit]],2)</f>
        <v>0.65</v>
      </c>
      <c r="J1328" s="4">
        <v>8250</v>
      </c>
      <c r="K1328" s="5">
        <f t="shared" si="50"/>
        <v>5362.4999999999991</v>
      </c>
      <c r="L1328" s="5">
        <f t="shared" si="51"/>
        <v>1608.7499999999998</v>
      </c>
      <c r="M1328" s="6">
        <v>0.3</v>
      </c>
      <c r="N1328">
        <f t="shared" si="52"/>
        <v>2021</v>
      </c>
      <c r="O1328">
        <f t="shared" si="53"/>
        <v>6</v>
      </c>
      <c r="P1328" s="49" t="str">
        <f>TEXT(DATE(Table1[[#This Row],[Year]],Table1[[#This Row],[Month]],1),"mmm")</f>
        <v>Jun</v>
      </c>
    </row>
    <row r="1329" spans="1:16" ht="15.75" customHeight="1">
      <c r="A1329" s="2" t="s">
        <v>25</v>
      </c>
      <c r="B1329" s="2">
        <v>1128299</v>
      </c>
      <c r="C1329" s="3">
        <v>44364</v>
      </c>
      <c r="D1329" s="2" t="s">
        <v>26</v>
      </c>
      <c r="E1329" s="2" t="s">
        <v>60</v>
      </c>
      <c r="F1329" s="2" t="s">
        <v>61</v>
      </c>
      <c r="G1329" s="2" t="s">
        <v>16</v>
      </c>
      <c r="H1329" s="44">
        <v>0.7</v>
      </c>
      <c r="I1329" s="44">
        <f>ROUND(Table1[[#This Row],[Price per Unit]],2)</f>
        <v>0.7</v>
      </c>
      <c r="J1329" s="4">
        <v>7000</v>
      </c>
      <c r="K1329" s="5">
        <f t="shared" si="50"/>
        <v>4900</v>
      </c>
      <c r="L1329" s="5">
        <f t="shared" si="51"/>
        <v>1225</v>
      </c>
      <c r="M1329" s="6">
        <v>0.25</v>
      </c>
      <c r="N1329">
        <f t="shared" si="52"/>
        <v>2021</v>
      </c>
      <c r="O1329">
        <f t="shared" si="53"/>
        <v>6</v>
      </c>
      <c r="P1329" s="49" t="str">
        <f>TEXT(DATE(Table1[[#This Row],[Year]],Table1[[#This Row],[Month]],1),"mmm")</f>
        <v>Jun</v>
      </c>
    </row>
    <row r="1330" spans="1:16" ht="15.75" customHeight="1">
      <c r="A1330" s="2" t="s">
        <v>25</v>
      </c>
      <c r="B1330" s="2">
        <v>1128299</v>
      </c>
      <c r="C1330" s="3">
        <v>44364</v>
      </c>
      <c r="D1330" s="2" t="s">
        <v>26</v>
      </c>
      <c r="E1330" s="2" t="s">
        <v>60</v>
      </c>
      <c r="F1330" s="2" t="s">
        <v>61</v>
      </c>
      <c r="G1330" s="2" t="s">
        <v>17</v>
      </c>
      <c r="H1330" s="44">
        <v>0.85</v>
      </c>
      <c r="I1330" s="44">
        <f>ROUND(Table1[[#This Row],[Price per Unit]],2)</f>
        <v>0.85</v>
      </c>
      <c r="J1330" s="4">
        <v>7000</v>
      </c>
      <c r="K1330" s="5">
        <f t="shared" si="50"/>
        <v>5950</v>
      </c>
      <c r="L1330" s="5">
        <f t="shared" si="51"/>
        <v>1785</v>
      </c>
      <c r="M1330" s="6">
        <v>0.3</v>
      </c>
      <c r="N1330">
        <f t="shared" si="52"/>
        <v>2021</v>
      </c>
      <c r="O1330">
        <f t="shared" si="53"/>
        <v>6</v>
      </c>
      <c r="P1330" s="49" t="str">
        <f>TEXT(DATE(Table1[[#This Row],[Year]],Table1[[#This Row],[Month]],1),"mmm")</f>
        <v>Jun</v>
      </c>
    </row>
    <row r="1331" spans="1:16" ht="15.75" customHeight="1">
      <c r="A1331" s="2" t="s">
        <v>25</v>
      </c>
      <c r="B1331" s="2">
        <v>1128299</v>
      </c>
      <c r="C1331" s="3">
        <v>44364</v>
      </c>
      <c r="D1331" s="2" t="s">
        <v>26</v>
      </c>
      <c r="E1331" s="2" t="s">
        <v>60</v>
      </c>
      <c r="F1331" s="2" t="s">
        <v>61</v>
      </c>
      <c r="G1331" s="2" t="s">
        <v>18</v>
      </c>
      <c r="H1331" s="44">
        <v>0.85</v>
      </c>
      <c r="I1331" s="44">
        <f>ROUND(Table1[[#This Row],[Price per Unit]],2)</f>
        <v>0.85</v>
      </c>
      <c r="J1331" s="4">
        <v>5750</v>
      </c>
      <c r="K1331" s="5">
        <f t="shared" si="50"/>
        <v>4887.5</v>
      </c>
      <c r="L1331" s="5">
        <f t="shared" si="51"/>
        <v>1466.25</v>
      </c>
      <c r="M1331" s="6">
        <v>0.3</v>
      </c>
      <c r="N1331">
        <f t="shared" si="52"/>
        <v>2021</v>
      </c>
      <c r="O1331">
        <f t="shared" si="53"/>
        <v>6</v>
      </c>
      <c r="P1331" s="49" t="str">
        <f>TEXT(DATE(Table1[[#This Row],[Year]],Table1[[#This Row],[Month]],1),"mmm")</f>
        <v>Jun</v>
      </c>
    </row>
    <row r="1332" spans="1:16" ht="15.75" customHeight="1">
      <c r="A1332" s="2" t="s">
        <v>25</v>
      </c>
      <c r="B1332" s="2">
        <v>1128299</v>
      </c>
      <c r="C1332" s="3">
        <v>44364</v>
      </c>
      <c r="D1332" s="2" t="s">
        <v>26</v>
      </c>
      <c r="E1332" s="2" t="s">
        <v>60</v>
      </c>
      <c r="F1332" s="2" t="s">
        <v>61</v>
      </c>
      <c r="G1332" s="2" t="s">
        <v>19</v>
      </c>
      <c r="H1332" s="44">
        <v>0.95000000000000007</v>
      </c>
      <c r="I1332" s="44">
        <f>ROUND(Table1[[#This Row],[Price per Unit]],2)</f>
        <v>0.95</v>
      </c>
      <c r="J1332" s="4">
        <v>4500</v>
      </c>
      <c r="K1332" s="5">
        <f t="shared" si="50"/>
        <v>4275</v>
      </c>
      <c r="L1332" s="5">
        <f t="shared" si="51"/>
        <v>855</v>
      </c>
      <c r="M1332" s="6">
        <v>0.2</v>
      </c>
      <c r="N1332">
        <f t="shared" si="52"/>
        <v>2021</v>
      </c>
      <c r="O1332">
        <f t="shared" si="53"/>
        <v>6</v>
      </c>
      <c r="P1332" s="49" t="str">
        <f>TEXT(DATE(Table1[[#This Row],[Year]],Table1[[#This Row],[Month]],1),"mmm")</f>
        <v>Jun</v>
      </c>
    </row>
    <row r="1333" spans="1:16" ht="15.75" customHeight="1">
      <c r="A1333" s="2" t="s">
        <v>25</v>
      </c>
      <c r="B1333" s="2">
        <v>1128299</v>
      </c>
      <c r="C1333" s="3">
        <v>44364</v>
      </c>
      <c r="D1333" s="2" t="s">
        <v>26</v>
      </c>
      <c r="E1333" s="2" t="s">
        <v>60</v>
      </c>
      <c r="F1333" s="2" t="s">
        <v>61</v>
      </c>
      <c r="G1333" s="2" t="s">
        <v>20</v>
      </c>
      <c r="H1333" s="44">
        <v>1.1000000000000001</v>
      </c>
      <c r="I1333" s="44">
        <f>ROUND(Table1[[#This Row],[Price per Unit]],2)</f>
        <v>1.1000000000000001</v>
      </c>
      <c r="J1333" s="4">
        <v>7500</v>
      </c>
      <c r="K1333" s="5">
        <f t="shared" si="50"/>
        <v>8250</v>
      </c>
      <c r="L1333" s="5">
        <f t="shared" si="51"/>
        <v>3712.5</v>
      </c>
      <c r="M1333" s="6">
        <v>0.45</v>
      </c>
      <c r="N1333">
        <f t="shared" si="52"/>
        <v>2021</v>
      </c>
      <c r="O1333">
        <f t="shared" si="53"/>
        <v>6</v>
      </c>
      <c r="P1333" s="49" t="str">
        <f>TEXT(DATE(Table1[[#This Row],[Year]],Table1[[#This Row],[Month]],1),"mmm")</f>
        <v>Jun</v>
      </c>
    </row>
    <row r="1334" spans="1:16" ht="15.75" customHeight="1">
      <c r="A1334" s="2" t="s">
        <v>25</v>
      </c>
      <c r="B1334" s="2">
        <v>1128299</v>
      </c>
      <c r="C1334" s="3">
        <v>44393</v>
      </c>
      <c r="D1334" s="2" t="s">
        <v>26</v>
      </c>
      <c r="E1334" s="2" t="s">
        <v>60</v>
      </c>
      <c r="F1334" s="2" t="s">
        <v>61</v>
      </c>
      <c r="G1334" s="2" t="s">
        <v>15</v>
      </c>
      <c r="H1334" s="44">
        <v>0.9</v>
      </c>
      <c r="I1334" s="44">
        <f>ROUND(Table1[[#This Row],[Price per Unit]],2)</f>
        <v>0.9</v>
      </c>
      <c r="J1334" s="4">
        <v>9000</v>
      </c>
      <c r="K1334" s="5">
        <f t="shared" si="50"/>
        <v>8100</v>
      </c>
      <c r="L1334" s="5">
        <f t="shared" si="51"/>
        <v>2430</v>
      </c>
      <c r="M1334" s="6">
        <v>0.3</v>
      </c>
      <c r="N1334">
        <f t="shared" si="52"/>
        <v>2021</v>
      </c>
      <c r="O1334">
        <f t="shared" si="53"/>
        <v>7</v>
      </c>
      <c r="P1334" s="49" t="str">
        <f>TEXT(DATE(Table1[[#This Row],[Year]],Table1[[#This Row],[Month]],1),"mmm")</f>
        <v>Jul</v>
      </c>
    </row>
    <row r="1335" spans="1:16" ht="15.75" customHeight="1">
      <c r="A1335" s="2" t="s">
        <v>25</v>
      </c>
      <c r="B1335" s="2">
        <v>1128299</v>
      </c>
      <c r="C1335" s="3">
        <v>44393</v>
      </c>
      <c r="D1335" s="2" t="s">
        <v>26</v>
      </c>
      <c r="E1335" s="2" t="s">
        <v>60</v>
      </c>
      <c r="F1335" s="2" t="s">
        <v>61</v>
      </c>
      <c r="G1335" s="2" t="s">
        <v>16</v>
      </c>
      <c r="H1335" s="44">
        <v>0.95000000000000007</v>
      </c>
      <c r="I1335" s="44">
        <f>ROUND(Table1[[#This Row],[Price per Unit]],2)</f>
        <v>0.95</v>
      </c>
      <c r="J1335" s="4">
        <v>7500</v>
      </c>
      <c r="K1335" s="5">
        <f t="shared" si="50"/>
        <v>7125.0000000000009</v>
      </c>
      <c r="L1335" s="5">
        <f t="shared" si="51"/>
        <v>1781.2500000000002</v>
      </c>
      <c r="M1335" s="6">
        <v>0.25</v>
      </c>
      <c r="N1335">
        <f t="shared" si="52"/>
        <v>2021</v>
      </c>
      <c r="O1335">
        <f t="shared" si="53"/>
        <v>7</v>
      </c>
      <c r="P1335" s="49" t="str">
        <f>TEXT(DATE(Table1[[#This Row],[Year]],Table1[[#This Row],[Month]],1),"mmm")</f>
        <v>Jul</v>
      </c>
    </row>
    <row r="1336" spans="1:16" ht="15.75" customHeight="1">
      <c r="A1336" s="2" t="s">
        <v>25</v>
      </c>
      <c r="B1336" s="2">
        <v>1128299</v>
      </c>
      <c r="C1336" s="3">
        <v>44393</v>
      </c>
      <c r="D1336" s="2" t="s">
        <v>26</v>
      </c>
      <c r="E1336" s="2" t="s">
        <v>60</v>
      </c>
      <c r="F1336" s="2" t="s">
        <v>61</v>
      </c>
      <c r="G1336" s="2" t="s">
        <v>17</v>
      </c>
      <c r="H1336" s="44">
        <v>0.95000000000000007</v>
      </c>
      <c r="I1336" s="44">
        <f>ROUND(Table1[[#This Row],[Price per Unit]],2)</f>
        <v>0.95</v>
      </c>
      <c r="J1336" s="4">
        <v>7000</v>
      </c>
      <c r="K1336" s="5">
        <f t="shared" si="50"/>
        <v>6650.0000000000009</v>
      </c>
      <c r="L1336" s="5">
        <f t="shared" si="51"/>
        <v>1995.0000000000002</v>
      </c>
      <c r="M1336" s="6">
        <v>0.3</v>
      </c>
      <c r="N1336">
        <f t="shared" si="52"/>
        <v>2021</v>
      </c>
      <c r="O1336">
        <f t="shared" si="53"/>
        <v>7</v>
      </c>
      <c r="P1336" s="49" t="str">
        <f>TEXT(DATE(Table1[[#This Row],[Year]],Table1[[#This Row],[Month]],1),"mmm")</f>
        <v>Jul</v>
      </c>
    </row>
    <row r="1337" spans="1:16" ht="15.75" customHeight="1">
      <c r="A1337" s="2" t="s">
        <v>25</v>
      </c>
      <c r="B1337" s="2">
        <v>1128299</v>
      </c>
      <c r="C1337" s="3">
        <v>44393</v>
      </c>
      <c r="D1337" s="2" t="s">
        <v>26</v>
      </c>
      <c r="E1337" s="2" t="s">
        <v>60</v>
      </c>
      <c r="F1337" s="2" t="s">
        <v>61</v>
      </c>
      <c r="G1337" s="2" t="s">
        <v>18</v>
      </c>
      <c r="H1337" s="44">
        <v>0.9</v>
      </c>
      <c r="I1337" s="44">
        <f>ROUND(Table1[[#This Row],[Price per Unit]],2)</f>
        <v>0.9</v>
      </c>
      <c r="J1337" s="4">
        <v>6000</v>
      </c>
      <c r="K1337" s="5">
        <f t="shared" si="50"/>
        <v>5400</v>
      </c>
      <c r="L1337" s="5">
        <f t="shared" si="51"/>
        <v>1620</v>
      </c>
      <c r="M1337" s="6">
        <v>0.3</v>
      </c>
      <c r="N1337">
        <f t="shared" si="52"/>
        <v>2021</v>
      </c>
      <c r="O1337">
        <f t="shared" si="53"/>
        <v>7</v>
      </c>
      <c r="P1337" s="49" t="str">
        <f>TEXT(DATE(Table1[[#This Row],[Year]],Table1[[#This Row],[Month]],1),"mmm")</f>
        <v>Jul</v>
      </c>
    </row>
    <row r="1338" spans="1:16" ht="15.75" customHeight="1">
      <c r="A1338" s="2" t="s">
        <v>25</v>
      </c>
      <c r="B1338" s="2">
        <v>1128299</v>
      </c>
      <c r="C1338" s="3">
        <v>44393</v>
      </c>
      <c r="D1338" s="2" t="s">
        <v>26</v>
      </c>
      <c r="E1338" s="2" t="s">
        <v>60</v>
      </c>
      <c r="F1338" s="2" t="s">
        <v>61</v>
      </c>
      <c r="G1338" s="2" t="s">
        <v>19</v>
      </c>
      <c r="H1338" s="44">
        <v>0.95000000000000007</v>
      </c>
      <c r="I1338" s="44">
        <f>ROUND(Table1[[#This Row],[Price per Unit]],2)</f>
        <v>0.95</v>
      </c>
      <c r="J1338" s="4">
        <v>6500</v>
      </c>
      <c r="K1338" s="5">
        <f t="shared" si="50"/>
        <v>6175</v>
      </c>
      <c r="L1338" s="5">
        <f t="shared" si="51"/>
        <v>1235</v>
      </c>
      <c r="M1338" s="6">
        <v>0.2</v>
      </c>
      <c r="N1338">
        <f t="shared" si="52"/>
        <v>2021</v>
      </c>
      <c r="O1338">
        <f t="shared" si="53"/>
        <v>7</v>
      </c>
      <c r="P1338" s="49" t="str">
        <f>TEXT(DATE(Table1[[#This Row],[Year]],Table1[[#This Row],[Month]],1),"mmm")</f>
        <v>Jul</v>
      </c>
    </row>
    <row r="1339" spans="1:16" ht="15.75" customHeight="1">
      <c r="A1339" s="2" t="s">
        <v>25</v>
      </c>
      <c r="B1339" s="2">
        <v>1128299</v>
      </c>
      <c r="C1339" s="3">
        <v>44393</v>
      </c>
      <c r="D1339" s="2" t="s">
        <v>26</v>
      </c>
      <c r="E1339" s="2" t="s">
        <v>60</v>
      </c>
      <c r="F1339" s="2" t="s">
        <v>61</v>
      </c>
      <c r="G1339" s="2" t="s">
        <v>20</v>
      </c>
      <c r="H1339" s="44">
        <v>1.1000000000000001</v>
      </c>
      <c r="I1339" s="44">
        <f>ROUND(Table1[[#This Row],[Price per Unit]],2)</f>
        <v>1.1000000000000001</v>
      </c>
      <c r="J1339" s="4">
        <v>6500</v>
      </c>
      <c r="K1339" s="5">
        <f t="shared" si="50"/>
        <v>7150.0000000000009</v>
      </c>
      <c r="L1339" s="5">
        <f t="shared" si="51"/>
        <v>3217.5000000000005</v>
      </c>
      <c r="M1339" s="6">
        <v>0.45</v>
      </c>
      <c r="N1339">
        <f t="shared" si="52"/>
        <v>2021</v>
      </c>
      <c r="O1339">
        <f t="shared" si="53"/>
        <v>7</v>
      </c>
      <c r="P1339" s="49" t="str">
        <f>TEXT(DATE(Table1[[#This Row],[Year]],Table1[[#This Row],[Month]],1),"mmm")</f>
        <v>Jul</v>
      </c>
    </row>
    <row r="1340" spans="1:16" ht="15.75" customHeight="1">
      <c r="A1340" s="2" t="s">
        <v>25</v>
      </c>
      <c r="B1340" s="2">
        <v>1128299</v>
      </c>
      <c r="C1340" s="3">
        <v>44425</v>
      </c>
      <c r="D1340" s="2" t="s">
        <v>26</v>
      </c>
      <c r="E1340" s="2" t="s">
        <v>60</v>
      </c>
      <c r="F1340" s="2" t="s">
        <v>61</v>
      </c>
      <c r="G1340" s="2" t="s">
        <v>15</v>
      </c>
      <c r="H1340" s="44">
        <v>0.95000000000000007</v>
      </c>
      <c r="I1340" s="44">
        <f>ROUND(Table1[[#This Row],[Price per Unit]],2)</f>
        <v>0.95</v>
      </c>
      <c r="J1340" s="4">
        <v>8500</v>
      </c>
      <c r="K1340" s="5">
        <f t="shared" si="50"/>
        <v>8075.0000000000009</v>
      </c>
      <c r="L1340" s="5">
        <f t="shared" si="51"/>
        <v>2422.5</v>
      </c>
      <c r="M1340" s="6">
        <v>0.3</v>
      </c>
      <c r="N1340">
        <f t="shared" si="52"/>
        <v>2021</v>
      </c>
      <c r="O1340">
        <f t="shared" si="53"/>
        <v>8</v>
      </c>
      <c r="P1340" s="49" t="str">
        <f>TEXT(DATE(Table1[[#This Row],[Year]],Table1[[#This Row],[Month]],1),"mmm")</f>
        <v>Aug</v>
      </c>
    </row>
    <row r="1341" spans="1:16" ht="15.75" customHeight="1">
      <c r="A1341" s="2" t="s">
        <v>25</v>
      </c>
      <c r="B1341" s="2">
        <v>1128299</v>
      </c>
      <c r="C1341" s="3">
        <v>44425</v>
      </c>
      <c r="D1341" s="2" t="s">
        <v>26</v>
      </c>
      <c r="E1341" s="2" t="s">
        <v>60</v>
      </c>
      <c r="F1341" s="2" t="s">
        <v>61</v>
      </c>
      <c r="G1341" s="2" t="s">
        <v>16</v>
      </c>
      <c r="H1341" s="44">
        <v>0.85000000000000009</v>
      </c>
      <c r="I1341" s="44">
        <f>ROUND(Table1[[#This Row],[Price per Unit]],2)</f>
        <v>0.85</v>
      </c>
      <c r="J1341" s="4">
        <v>8250</v>
      </c>
      <c r="K1341" s="5">
        <f t="shared" si="50"/>
        <v>7012.5000000000009</v>
      </c>
      <c r="L1341" s="5">
        <f t="shared" si="51"/>
        <v>1753.1250000000002</v>
      </c>
      <c r="M1341" s="6">
        <v>0.25</v>
      </c>
      <c r="N1341">
        <f t="shared" si="52"/>
        <v>2021</v>
      </c>
      <c r="O1341">
        <f t="shared" si="53"/>
        <v>8</v>
      </c>
      <c r="P1341" s="49" t="str">
        <f>TEXT(DATE(Table1[[#This Row],[Year]],Table1[[#This Row],[Month]],1),"mmm")</f>
        <v>Aug</v>
      </c>
    </row>
    <row r="1342" spans="1:16" ht="15.75" customHeight="1">
      <c r="A1342" s="2" t="s">
        <v>25</v>
      </c>
      <c r="B1342" s="2">
        <v>1128299</v>
      </c>
      <c r="C1342" s="3">
        <v>44425</v>
      </c>
      <c r="D1342" s="2" t="s">
        <v>26</v>
      </c>
      <c r="E1342" s="2" t="s">
        <v>60</v>
      </c>
      <c r="F1342" s="2" t="s">
        <v>61</v>
      </c>
      <c r="G1342" s="2" t="s">
        <v>17</v>
      </c>
      <c r="H1342" s="44">
        <v>0.8</v>
      </c>
      <c r="I1342" s="44">
        <f>ROUND(Table1[[#This Row],[Price per Unit]],2)</f>
        <v>0.8</v>
      </c>
      <c r="J1342" s="4">
        <v>7000</v>
      </c>
      <c r="K1342" s="5">
        <f t="shared" si="50"/>
        <v>5600</v>
      </c>
      <c r="L1342" s="5">
        <f t="shared" si="51"/>
        <v>1680</v>
      </c>
      <c r="M1342" s="6">
        <v>0.3</v>
      </c>
      <c r="N1342">
        <f t="shared" si="52"/>
        <v>2021</v>
      </c>
      <c r="O1342">
        <f t="shared" si="53"/>
        <v>8</v>
      </c>
      <c r="P1342" s="49" t="str">
        <f>TEXT(DATE(Table1[[#This Row],[Year]],Table1[[#This Row],[Month]],1),"mmm")</f>
        <v>Aug</v>
      </c>
    </row>
    <row r="1343" spans="1:16" ht="15.75" customHeight="1">
      <c r="A1343" s="2" t="s">
        <v>25</v>
      </c>
      <c r="B1343" s="2">
        <v>1128299</v>
      </c>
      <c r="C1343" s="3">
        <v>44425</v>
      </c>
      <c r="D1343" s="2" t="s">
        <v>26</v>
      </c>
      <c r="E1343" s="2" t="s">
        <v>60</v>
      </c>
      <c r="F1343" s="2" t="s">
        <v>61</v>
      </c>
      <c r="G1343" s="2" t="s">
        <v>18</v>
      </c>
      <c r="H1343" s="44">
        <v>0.8</v>
      </c>
      <c r="I1343" s="44">
        <f>ROUND(Table1[[#This Row],[Price per Unit]],2)</f>
        <v>0.8</v>
      </c>
      <c r="J1343" s="4">
        <v>4750</v>
      </c>
      <c r="K1343" s="5">
        <f t="shared" si="50"/>
        <v>3800</v>
      </c>
      <c r="L1343" s="5">
        <f t="shared" si="51"/>
        <v>1140</v>
      </c>
      <c r="M1343" s="6">
        <v>0.3</v>
      </c>
      <c r="N1343">
        <f t="shared" si="52"/>
        <v>2021</v>
      </c>
      <c r="O1343">
        <f t="shared" si="53"/>
        <v>8</v>
      </c>
      <c r="P1343" s="49" t="str">
        <f>TEXT(DATE(Table1[[#This Row],[Year]],Table1[[#This Row],[Month]],1),"mmm")</f>
        <v>Aug</v>
      </c>
    </row>
    <row r="1344" spans="1:16" ht="15.75" customHeight="1">
      <c r="A1344" s="2" t="s">
        <v>25</v>
      </c>
      <c r="B1344" s="2">
        <v>1128299</v>
      </c>
      <c r="C1344" s="3">
        <v>44425</v>
      </c>
      <c r="D1344" s="2" t="s">
        <v>26</v>
      </c>
      <c r="E1344" s="2" t="s">
        <v>60</v>
      </c>
      <c r="F1344" s="2" t="s">
        <v>61</v>
      </c>
      <c r="G1344" s="2" t="s">
        <v>19</v>
      </c>
      <c r="H1344" s="44">
        <v>0.79999999999999993</v>
      </c>
      <c r="I1344" s="44">
        <f>ROUND(Table1[[#This Row],[Price per Unit]],2)</f>
        <v>0.8</v>
      </c>
      <c r="J1344" s="4">
        <v>4750</v>
      </c>
      <c r="K1344" s="5">
        <f t="shared" si="50"/>
        <v>3799.9999999999995</v>
      </c>
      <c r="L1344" s="5">
        <f t="shared" si="51"/>
        <v>760</v>
      </c>
      <c r="M1344" s="6">
        <v>0.2</v>
      </c>
      <c r="N1344">
        <f t="shared" si="52"/>
        <v>2021</v>
      </c>
      <c r="O1344">
        <f t="shared" si="53"/>
        <v>8</v>
      </c>
      <c r="P1344" s="49" t="str">
        <f>TEXT(DATE(Table1[[#This Row],[Year]],Table1[[#This Row],[Month]],1),"mmm")</f>
        <v>Aug</v>
      </c>
    </row>
    <row r="1345" spans="1:16" ht="15.75" customHeight="1">
      <c r="A1345" s="2" t="s">
        <v>25</v>
      </c>
      <c r="B1345" s="2">
        <v>1128299</v>
      </c>
      <c r="C1345" s="3">
        <v>44425</v>
      </c>
      <c r="D1345" s="2" t="s">
        <v>26</v>
      </c>
      <c r="E1345" s="2" t="s">
        <v>60</v>
      </c>
      <c r="F1345" s="2" t="s">
        <v>61</v>
      </c>
      <c r="G1345" s="2" t="s">
        <v>20</v>
      </c>
      <c r="H1345" s="44">
        <v>0.85</v>
      </c>
      <c r="I1345" s="44">
        <f>ROUND(Table1[[#This Row],[Price per Unit]],2)</f>
        <v>0.85</v>
      </c>
      <c r="J1345" s="4">
        <v>3000</v>
      </c>
      <c r="K1345" s="5">
        <f t="shared" si="50"/>
        <v>2550</v>
      </c>
      <c r="L1345" s="5">
        <f t="shared" si="51"/>
        <v>1147.5</v>
      </c>
      <c r="M1345" s="6">
        <v>0.45</v>
      </c>
      <c r="N1345">
        <f t="shared" si="52"/>
        <v>2021</v>
      </c>
      <c r="O1345">
        <f t="shared" si="53"/>
        <v>8</v>
      </c>
      <c r="P1345" s="49" t="str">
        <f>TEXT(DATE(Table1[[#This Row],[Year]],Table1[[#This Row],[Month]],1),"mmm")</f>
        <v>Aug</v>
      </c>
    </row>
    <row r="1346" spans="1:16" ht="15.75" customHeight="1">
      <c r="A1346" s="2" t="s">
        <v>25</v>
      </c>
      <c r="B1346" s="2">
        <v>1128299</v>
      </c>
      <c r="C1346" s="3">
        <v>44457</v>
      </c>
      <c r="D1346" s="2" t="s">
        <v>26</v>
      </c>
      <c r="E1346" s="2" t="s">
        <v>60</v>
      </c>
      <c r="F1346" s="2" t="s">
        <v>61</v>
      </c>
      <c r="G1346" s="2" t="s">
        <v>15</v>
      </c>
      <c r="H1346" s="44">
        <v>0.60000000000000009</v>
      </c>
      <c r="I1346" s="44">
        <f>ROUND(Table1[[#This Row],[Price per Unit]],2)</f>
        <v>0.6</v>
      </c>
      <c r="J1346" s="4">
        <v>5000</v>
      </c>
      <c r="K1346" s="5">
        <f t="shared" si="50"/>
        <v>3000.0000000000005</v>
      </c>
      <c r="L1346" s="5">
        <f t="shared" si="51"/>
        <v>900.00000000000011</v>
      </c>
      <c r="M1346" s="6">
        <v>0.3</v>
      </c>
      <c r="N1346">
        <f t="shared" si="52"/>
        <v>2021</v>
      </c>
      <c r="O1346">
        <f t="shared" si="53"/>
        <v>9</v>
      </c>
      <c r="P1346" s="49" t="str">
        <f>TEXT(DATE(Table1[[#This Row],[Year]],Table1[[#This Row],[Month]],1),"mmm")</f>
        <v>Sep</v>
      </c>
    </row>
    <row r="1347" spans="1:16" ht="15.75" customHeight="1">
      <c r="A1347" s="2" t="s">
        <v>25</v>
      </c>
      <c r="B1347" s="2">
        <v>1128299</v>
      </c>
      <c r="C1347" s="3">
        <v>44457</v>
      </c>
      <c r="D1347" s="2" t="s">
        <v>26</v>
      </c>
      <c r="E1347" s="2" t="s">
        <v>60</v>
      </c>
      <c r="F1347" s="2" t="s">
        <v>61</v>
      </c>
      <c r="G1347" s="2" t="s">
        <v>16</v>
      </c>
      <c r="H1347" s="44">
        <v>0.65000000000000013</v>
      </c>
      <c r="I1347" s="44">
        <f>ROUND(Table1[[#This Row],[Price per Unit]],2)</f>
        <v>0.65</v>
      </c>
      <c r="J1347" s="4">
        <v>5000</v>
      </c>
      <c r="K1347" s="5">
        <f t="shared" si="50"/>
        <v>3250.0000000000005</v>
      </c>
      <c r="L1347" s="5">
        <f t="shared" si="51"/>
        <v>812.50000000000011</v>
      </c>
      <c r="M1347" s="6">
        <v>0.25</v>
      </c>
      <c r="N1347">
        <f t="shared" ref="N1347:N1410" si="54">YEAR(C1347)</f>
        <v>2021</v>
      </c>
      <c r="O1347">
        <f t="shared" ref="O1347:O1410" si="55">MONTH(C1347)</f>
        <v>9</v>
      </c>
      <c r="P1347" s="49" t="str">
        <f>TEXT(DATE(Table1[[#This Row],[Year]],Table1[[#This Row],[Month]],1),"mmm")</f>
        <v>Sep</v>
      </c>
    </row>
    <row r="1348" spans="1:16" ht="15.75" customHeight="1">
      <c r="A1348" s="2" t="s">
        <v>25</v>
      </c>
      <c r="B1348" s="2">
        <v>1128299</v>
      </c>
      <c r="C1348" s="3">
        <v>44457</v>
      </c>
      <c r="D1348" s="2" t="s">
        <v>26</v>
      </c>
      <c r="E1348" s="2" t="s">
        <v>60</v>
      </c>
      <c r="F1348" s="2" t="s">
        <v>61</v>
      </c>
      <c r="G1348" s="2" t="s">
        <v>17</v>
      </c>
      <c r="H1348" s="44">
        <v>0.60000000000000009</v>
      </c>
      <c r="I1348" s="44">
        <f>ROUND(Table1[[#This Row],[Price per Unit]],2)</f>
        <v>0.6</v>
      </c>
      <c r="J1348" s="4">
        <v>3000</v>
      </c>
      <c r="K1348" s="5">
        <f t="shared" si="50"/>
        <v>1800.0000000000002</v>
      </c>
      <c r="L1348" s="5">
        <f t="shared" si="51"/>
        <v>540</v>
      </c>
      <c r="M1348" s="6">
        <v>0.3</v>
      </c>
      <c r="N1348">
        <f t="shared" si="54"/>
        <v>2021</v>
      </c>
      <c r="O1348">
        <f t="shared" si="55"/>
        <v>9</v>
      </c>
      <c r="P1348" s="49" t="str">
        <f>TEXT(DATE(Table1[[#This Row],[Year]],Table1[[#This Row],[Month]],1),"mmm")</f>
        <v>Sep</v>
      </c>
    </row>
    <row r="1349" spans="1:16" ht="15.75" customHeight="1">
      <c r="A1349" s="2" t="s">
        <v>25</v>
      </c>
      <c r="B1349" s="2">
        <v>1128299</v>
      </c>
      <c r="C1349" s="3">
        <v>44457</v>
      </c>
      <c r="D1349" s="2" t="s">
        <v>26</v>
      </c>
      <c r="E1349" s="2" t="s">
        <v>60</v>
      </c>
      <c r="F1349" s="2" t="s">
        <v>61</v>
      </c>
      <c r="G1349" s="2" t="s">
        <v>18</v>
      </c>
      <c r="H1349" s="44">
        <v>0.60000000000000009</v>
      </c>
      <c r="I1349" s="44">
        <f>ROUND(Table1[[#This Row],[Price per Unit]],2)</f>
        <v>0.6</v>
      </c>
      <c r="J1349" s="4">
        <v>2500</v>
      </c>
      <c r="K1349" s="5">
        <f t="shared" si="50"/>
        <v>1500.0000000000002</v>
      </c>
      <c r="L1349" s="5">
        <f t="shared" si="51"/>
        <v>450.00000000000006</v>
      </c>
      <c r="M1349" s="6">
        <v>0.3</v>
      </c>
      <c r="N1349">
        <f t="shared" si="54"/>
        <v>2021</v>
      </c>
      <c r="O1349">
        <f t="shared" si="55"/>
        <v>9</v>
      </c>
      <c r="P1349" s="49" t="str">
        <f>TEXT(DATE(Table1[[#This Row],[Year]],Table1[[#This Row],[Month]],1),"mmm")</f>
        <v>Sep</v>
      </c>
    </row>
    <row r="1350" spans="1:16" ht="15.75" customHeight="1">
      <c r="A1350" s="2" t="s">
        <v>25</v>
      </c>
      <c r="B1350" s="2">
        <v>1128299</v>
      </c>
      <c r="C1350" s="3">
        <v>44457</v>
      </c>
      <c r="D1350" s="2" t="s">
        <v>26</v>
      </c>
      <c r="E1350" s="2" t="s">
        <v>60</v>
      </c>
      <c r="F1350" s="2" t="s">
        <v>61</v>
      </c>
      <c r="G1350" s="2" t="s">
        <v>19</v>
      </c>
      <c r="H1350" s="44">
        <v>0.70000000000000007</v>
      </c>
      <c r="I1350" s="44">
        <f>ROUND(Table1[[#This Row],[Price per Unit]],2)</f>
        <v>0.7</v>
      </c>
      <c r="J1350" s="4">
        <v>2750</v>
      </c>
      <c r="K1350" s="5">
        <f t="shared" si="50"/>
        <v>1925.0000000000002</v>
      </c>
      <c r="L1350" s="5">
        <f t="shared" si="51"/>
        <v>385.00000000000006</v>
      </c>
      <c r="M1350" s="6">
        <v>0.2</v>
      </c>
      <c r="N1350">
        <f t="shared" si="54"/>
        <v>2021</v>
      </c>
      <c r="O1350">
        <f t="shared" si="55"/>
        <v>9</v>
      </c>
      <c r="P1350" s="49" t="str">
        <f>TEXT(DATE(Table1[[#This Row],[Year]],Table1[[#This Row],[Month]],1),"mmm")</f>
        <v>Sep</v>
      </c>
    </row>
    <row r="1351" spans="1:16" ht="15.75" customHeight="1">
      <c r="A1351" s="2" t="s">
        <v>25</v>
      </c>
      <c r="B1351" s="2">
        <v>1128299</v>
      </c>
      <c r="C1351" s="3">
        <v>44457</v>
      </c>
      <c r="D1351" s="2" t="s">
        <v>26</v>
      </c>
      <c r="E1351" s="2" t="s">
        <v>60</v>
      </c>
      <c r="F1351" s="2" t="s">
        <v>61</v>
      </c>
      <c r="G1351" s="2" t="s">
        <v>20</v>
      </c>
      <c r="H1351" s="44">
        <v>0.54999999999999993</v>
      </c>
      <c r="I1351" s="44">
        <f>ROUND(Table1[[#This Row],[Price per Unit]],2)</f>
        <v>0.55000000000000004</v>
      </c>
      <c r="J1351" s="4">
        <v>3000</v>
      </c>
      <c r="K1351" s="5">
        <f t="shared" si="50"/>
        <v>1649.9999999999998</v>
      </c>
      <c r="L1351" s="5">
        <f t="shared" si="51"/>
        <v>742.49999999999989</v>
      </c>
      <c r="M1351" s="6">
        <v>0.45</v>
      </c>
      <c r="N1351">
        <f t="shared" si="54"/>
        <v>2021</v>
      </c>
      <c r="O1351">
        <f t="shared" si="55"/>
        <v>9</v>
      </c>
      <c r="P1351" s="49" t="str">
        <f>TEXT(DATE(Table1[[#This Row],[Year]],Table1[[#This Row],[Month]],1),"mmm")</f>
        <v>Sep</v>
      </c>
    </row>
    <row r="1352" spans="1:16" ht="15.75" customHeight="1">
      <c r="A1352" s="2" t="s">
        <v>25</v>
      </c>
      <c r="B1352" s="2">
        <v>1128299</v>
      </c>
      <c r="C1352" s="3">
        <v>44486</v>
      </c>
      <c r="D1352" s="2" t="s">
        <v>26</v>
      </c>
      <c r="E1352" s="2" t="s">
        <v>60</v>
      </c>
      <c r="F1352" s="2" t="s">
        <v>61</v>
      </c>
      <c r="G1352" s="2" t="s">
        <v>15</v>
      </c>
      <c r="H1352" s="44">
        <v>0.5</v>
      </c>
      <c r="I1352" s="44">
        <f>ROUND(Table1[[#This Row],[Price per Unit]],2)</f>
        <v>0.5</v>
      </c>
      <c r="J1352" s="4">
        <v>4000</v>
      </c>
      <c r="K1352" s="5">
        <f t="shared" si="50"/>
        <v>2000</v>
      </c>
      <c r="L1352" s="5">
        <f t="shared" si="51"/>
        <v>600</v>
      </c>
      <c r="M1352" s="6">
        <v>0.3</v>
      </c>
      <c r="N1352">
        <f t="shared" si="54"/>
        <v>2021</v>
      </c>
      <c r="O1352">
        <f t="shared" si="55"/>
        <v>10</v>
      </c>
      <c r="P1352" s="49" t="str">
        <f>TEXT(DATE(Table1[[#This Row],[Year]],Table1[[#This Row],[Month]],1),"mmm")</f>
        <v>Oct</v>
      </c>
    </row>
    <row r="1353" spans="1:16" ht="15.75" customHeight="1">
      <c r="A1353" s="2" t="s">
        <v>25</v>
      </c>
      <c r="B1353" s="2">
        <v>1128299</v>
      </c>
      <c r="C1353" s="3">
        <v>44486</v>
      </c>
      <c r="D1353" s="2" t="s">
        <v>26</v>
      </c>
      <c r="E1353" s="2" t="s">
        <v>60</v>
      </c>
      <c r="F1353" s="2" t="s">
        <v>61</v>
      </c>
      <c r="G1353" s="2" t="s">
        <v>16</v>
      </c>
      <c r="H1353" s="44">
        <v>0.65000000000000013</v>
      </c>
      <c r="I1353" s="44">
        <f>ROUND(Table1[[#This Row],[Price per Unit]],2)</f>
        <v>0.65</v>
      </c>
      <c r="J1353" s="4">
        <v>5750</v>
      </c>
      <c r="K1353" s="5">
        <f t="shared" si="50"/>
        <v>3737.5000000000009</v>
      </c>
      <c r="L1353" s="5">
        <f t="shared" si="51"/>
        <v>934.37500000000023</v>
      </c>
      <c r="M1353" s="6">
        <v>0.25</v>
      </c>
      <c r="N1353">
        <f t="shared" si="54"/>
        <v>2021</v>
      </c>
      <c r="O1353">
        <f t="shared" si="55"/>
        <v>10</v>
      </c>
      <c r="P1353" s="49" t="str">
        <f>TEXT(DATE(Table1[[#This Row],[Year]],Table1[[#This Row],[Month]],1),"mmm")</f>
        <v>Oct</v>
      </c>
    </row>
    <row r="1354" spans="1:16" ht="15.75" customHeight="1">
      <c r="A1354" s="2" t="s">
        <v>25</v>
      </c>
      <c r="B1354" s="2">
        <v>1128299</v>
      </c>
      <c r="C1354" s="3">
        <v>44486</v>
      </c>
      <c r="D1354" s="2" t="s">
        <v>26</v>
      </c>
      <c r="E1354" s="2" t="s">
        <v>60</v>
      </c>
      <c r="F1354" s="2" t="s">
        <v>61</v>
      </c>
      <c r="G1354" s="2" t="s">
        <v>17</v>
      </c>
      <c r="H1354" s="44">
        <v>0.60000000000000009</v>
      </c>
      <c r="I1354" s="44">
        <f>ROUND(Table1[[#This Row],[Price per Unit]],2)</f>
        <v>0.6</v>
      </c>
      <c r="J1354" s="4">
        <v>4000</v>
      </c>
      <c r="K1354" s="5">
        <f t="shared" si="50"/>
        <v>2400.0000000000005</v>
      </c>
      <c r="L1354" s="5">
        <f t="shared" si="51"/>
        <v>720.00000000000011</v>
      </c>
      <c r="M1354" s="6">
        <v>0.3</v>
      </c>
      <c r="N1354">
        <f t="shared" si="54"/>
        <v>2021</v>
      </c>
      <c r="O1354">
        <f t="shared" si="55"/>
        <v>10</v>
      </c>
      <c r="P1354" s="49" t="str">
        <f>TEXT(DATE(Table1[[#This Row],[Year]],Table1[[#This Row],[Month]],1),"mmm")</f>
        <v>Oct</v>
      </c>
    </row>
    <row r="1355" spans="1:16" ht="15.75" customHeight="1">
      <c r="A1355" s="2" t="s">
        <v>25</v>
      </c>
      <c r="B1355" s="2">
        <v>1128299</v>
      </c>
      <c r="C1355" s="3">
        <v>44486</v>
      </c>
      <c r="D1355" s="2" t="s">
        <v>26</v>
      </c>
      <c r="E1355" s="2" t="s">
        <v>60</v>
      </c>
      <c r="F1355" s="2" t="s">
        <v>61</v>
      </c>
      <c r="G1355" s="2" t="s">
        <v>18</v>
      </c>
      <c r="H1355" s="44">
        <v>0.55000000000000004</v>
      </c>
      <c r="I1355" s="44">
        <f>ROUND(Table1[[#This Row],[Price per Unit]],2)</f>
        <v>0.55000000000000004</v>
      </c>
      <c r="J1355" s="4">
        <v>3750</v>
      </c>
      <c r="K1355" s="5">
        <f t="shared" si="50"/>
        <v>2062.5</v>
      </c>
      <c r="L1355" s="5">
        <f t="shared" si="51"/>
        <v>618.75</v>
      </c>
      <c r="M1355" s="6">
        <v>0.3</v>
      </c>
      <c r="N1355">
        <f t="shared" si="54"/>
        <v>2021</v>
      </c>
      <c r="O1355">
        <f t="shared" si="55"/>
        <v>10</v>
      </c>
      <c r="P1355" s="49" t="str">
        <f>TEXT(DATE(Table1[[#This Row],[Year]],Table1[[#This Row],[Month]],1),"mmm")</f>
        <v>Oct</v>
      </c>
    </row>
    <row r="1356" spans="1:16" ht="15.75" customHeight="1">
      <c r="A1356" s="2" t="s">
        <v>25</v>
      </c>
      <c r="B1356" s="2">
        <v>1128299</v>
      </c>
      <c r="C1356" s="3">
        <v>44486</v>
      </c>
      <c r="D1356" s="2" t="s">
        <v>26</v>
      </c>
      <c r="E1356" s="2" t="s">
        <v>60</v>
      </c>
      <c r="F1356" s="2" t="s">
        <v>61</v>
      </c>
      <c r="G1356" s="2" t="s">
        <v>19</v>
      </c>
      <c r="H1356" s="44">
        <v>0.65</v>
      </c>
      <c r="I1356" s="44">
        <f>ROUND(Table1[[#This Row],[Price per Unit]],2)</f>
        <v>0.65</v>
      </c>
      <c r="J1356" s="4">
        <v>3500</v>
      </c>
      <c r="K1356" s="5">
        <f t="shared" si="50"/>
        <v>2275</v>
      </c>
      <c r="L1356" s="5">
        <f t="shared" si="51"/>
        <v>455</v>
      </c>
      <c r="M1356" s="6">
        <v>0.2</v>
      </c>
      <c r="N1356">
        <f t="shared" si="54"/>
        <v>2021</v>
      </c>
      <c r="O1356">
        <f t="shared" si="55"/>
        <v>10</v>
      </c>
      <c r="P1356" s="49" t="str">
        <f>TEXT(DATE(Table1[[#This Row],[Year]],Table1[[#This Row],[Month]],1),"mmm")</f>
        <v>Oct</v>
      </c>
    </row>
    <row r="1357" spans="1:16" ht="15.75" customHeight="1">
      <c r="A1357" s="2" t="s">
        <v>25</v>
      </c>
      <c r="B1357" s="2">
        <v>1128299</v>
      </c>
      <c r="C1357" s="3">
        <v>44486</v>
      </c>
      <c r="D1357" s="2" t="s">
        <v>26</v>
      </c>
      <c r="E1357" s="2" t="s">
        <v>60</v>
      </c>
      <c r="F1357" s="2" t="s">
        <v>61</v>
      </c>
      <c r="G1357" s="2" t="s">
        <v>20</v>
      </c>
      <c r="H1357" s="44">
        <v>0.70000000000000007</v>
      </c>
      <c r="I1357" s="44">
        <f>ROUND(Table1[[#This Row],[Price per Unit]],2)</f>
        <v>0.7</v>
      </c>
      <c r="J1357" s="4">
        <v>4000</v>
      </c>
      <c r="K1357" s="5">
        <f t="shared" si="50"/>
        <v>2800.0000000000005</v>
      </c>
      <c r="L1357" s="5">
        <f t="shared" si="51"/>
        <v>1260.0000000000002</v>
      </c>
      <c r="M1357" s="6">
        <v>0.45</v>
      </c>
      <c r="N1357">
        <f t="shared" si="54"/>
        <v>2021</v>
      </c>
      <c r="O1357">
        <f t="shared" si="55"/>
        <v>10</v>
      </c>
      <c r="P1357" s="49" t="str">
        <f>TEXT(DATE(Table1[[#This Row],[Year]],Table1[[#This Row],[Month]],1),"mmm")</f>
        <v>Oct</v>
      </c>
    </row>
    <row r="1358" spans="1:16" ht="15.75" customHeight="1">
      <c r="A1358" s="2" t="s">
        <v>25</v>
      </c>
      <c r="B1358" s="2">
        <v>1128299</v>
      </c>
      <c r="C1358" s="3">
        <v>44517</v>
      </c>
      <c r="D1358" s="2" t="s">
        <v>26</v>
      </c>
      <c r="E1358" s="2" t="s">
        <v>60</v>
      </c>
      <c r="F1358" s="2" t="s">
        <v>61</v>
      </c>
      <c r="G1358" s="2" t="s">
        <v>15</v>
      </c>
      <c r="H1358" s="44">
        <v>0.55000000000000004</v>
      </c>
      <c r="I1358" s="44">
        <f>ROUND(Table1[[#This Row],[Price per Unit]],2)</f>
        <v>0.55000000000000004</v>
      </c>
      <c r="J1358" s="4">
        <v>6250</v>
      </c>
      <c r="K1358" s="5">
        <f t="shared" si="50"/>
        <v>3437.5000000000005</v>
      </c>
      <c r="L1358" s="5">
        <f t="shared" si="51"/>
        <v>1031.25</v>
      </c>
      <c r="M1358" s="6">
        <v>0.3</v>
      </c>
      <c r="N1358">
        <f t="shared" si="54"/>
        <v>2021</v>
      </c>
      <c r="O1358">
        <f t="shared" si="55"/>
        <v>11</v>
      </c>
      <c r="P1358" s="49" t="str">
        <f>TEXT(DATE(Table1[[#This Row],[Year]],Table1[[#This Row],[Month]],1),"mmm")</f>
        <v>Nov</v>
      </c>
    </row>
    <row r="1359" spans="1:16" ht="15.75" customHeight="1">
      <c r="A1359" s="2" t="s">
        <v>25</v>
      </c>
      <c r="B1359" s="2">
        <v>1128299</v>
      </c>
      <c r="C1359" s="3">
        <v>44517</v>
      </c>
      <c r="D1359" s="2" t="s">
        <v>26</v>
      </c>
      <c r="E1359" s="2" t="s">
        <v>60</v>
      </c>
      <c r="F1359" s="2" t="s">
        <v>61</v>
      </c>
      <c r="G1359" s="2" t="s">
        <v>16</v>
      </c>
      <c r="H1359" s="44">
        <v>0.60000000000000009</v>
      </c>
      <c r="I1359" s="44">
        <f>ROUND(Table1[[#This Row],[Price per Unit]],2)</f>
        <v>0.6</v>
      </c>
      <c r="J1359" s="4">
        <v>7000</v>
      </c>
      <c r="K1359" s="5">
        <f t="shared" si="50"/>
        <v>4200.0000000000009</v>
      </c>
      <c r="L1359" s="5">
        <f t="shared" si="51"/>
        <v>1050.0000000000002</v>
      </c>
      <c r="M1359" s="6">
        <v>0.25</v>
      </c>
      <c r="N1359">
        <f t="shared" si="54"/>
        <v>2021</v>
      </c>
      <c r="O1359">
        <f t="shared" si="55"/>
        <v>11</v>
      </c>
      <c r="P1359" s="49" t="str">
        <f>TEXT(DATE(Table1[[#This Row],[Year]],Table1[[#This Row],[Month]],1),"mmm")</f>
        <v>Nov</v>
      </c>
    </row>
    <row r="1360" spans="1:16" ht="15.75" customHeight="1">
      <c r="A1360" s="2" t="s">
        <v>25</v>
      </c>
      <c r="B1360" s="2">
        <v>1128299</v>
      </c>
      <c r="C1360" s="3">
        <v>44517</v>
      </c>
      <c r="D1360" s="2" t="s">
        <v>26</v>
      </c>
      <c r="E1360" s="2" t="s">
        <v>60</v>
      </c>
      <c r="F1360" s="2" t="s">
        <v>61</v>
      </c>
      <c r="G1360" s="2" t="s">
        <v>17</v>
      </c>
      <c r="H1360" s="44">
        <v>0.55000000000000004</v>
      </c>
      <c r="I1360" s="44">
        <f>ROUND(Table1[[#This Row],[Price per Unit]],2)</f>
        <v>0.55000000000000004</v>
      </c>
      <c r="J1360" s="4">
        <v>5250</v>
      </c>
      <c r="K1360" s="5">
        <f t="shared" si="50"/>
        <v>2887.5000000000005</v>
      </c>
      <c r="L1360" s="5">
        <f t="shared" si="51"/>
        <v>866.25000000000011</v>
      </c>
      <c r="M1360" s="6">
        <v>0.3</v>
      </c>
      <c r="N1360">
        <f t="shared" si="54"/>
        <v>2021</v>
      </c>
      <c r="O1360">
        <f t="shared" si="55"/>
        <v>11</v>
      </c>
      <c r="P1360" s="49" t="str">
        <f>TEXT(DATE(Table1[[#This Row],[Year]],Table1[[#This Row],[Month]],1),"mmm")</f>
        <v>Nov</v>
      </c>
    </row>
    <row r="1361" spans="1:16" ht="15.75" customHeight="1">
      <c r="A1361" s="2" t="s">
        <v>25</v>
      </c>
      <c r="B1361" s="2">
        <v>1128299</v>
      </c>
      <c r="C1361" s="3">
        <v>44517</v>
      </c>
      <c r="D1361" s="2" t="s">
        <v>26</v>
      </c>
      <c r="E1361" s="2" t="s">
        <v>60</v>
      </c>
      <c r="F1361" s="2" t="s">
        <v>61</v>
      </c>
      <c r="G1361" s="2" t="s">
        <v>18</v>
      </c>
      <c r="H1361" s="44">
        <v>0.65000000000000013</v>
      </c>
      <c r="I1361" s="44">
        <f>ROUND(Table1[[#This Row],[Price per Unit]],2)</f>
        <v>0.65</v>
      </c>
      <c r="J1361" s="4">
        <v>5000</v>
      </c>
      <c r="K1361" s="5">
        <f t="shared" si="50"/>
        <v>3250.0000000000005</v>
      </c>
      <c r="L1361" s="5">
        <f t="shared" si="51"/>
        <v>975.00000000000011</v>
      </c>
      <c r="M1361" s="6">
        <v>0.3</v>
      </c>
      <c r="N1361">
        <f t="shared" si="54"/>
        <v>2021</v>
      </c>
      <c r="O1361">
        <f t="shared" si="55"/>
        <v>11</v>
      </c>
      <c r="P1361" s="49" t="str">
        <f>TEXT(DATE(Table1[[#This Row],[Year]],Table1[[#This Row],[Month]],1),"mmm")</f>
        <v>Nov</v>
      </c>
    </row>
    <row r="1362" spans="1:16" ht="15.75" customHeight="1">
      <c r="A1362" s="2" t="s">
        <v>25</v>
      </c>
      <c r="B1362" s="2">
        <v>1128299</v>
      </c>
      <c r="C1362" s="3">
        <v>44517</v>
      </c>
      <c r="D1362" s="2" t="s">
        <v>26</v>
      </c>
      <c r="E1362" s="2" t="s">
        <v>60</v>
      </c>
      <c r="F1362" s="2" t="s">
        <v>61</v>
      </c>
      <c r="G1362" s="2" t="s">
        <v>19</v>
      </c>
      <c r="H1362" s="44">
        <v>0.85000000000000009</v>
      </c>
      <c r="I1362" s="44">
        <f>ROUND(Table1[[#This Row],[Price per Unit]],2)</f>
        <v>0.85</v>
      </c>
      <c r="J1362" s="4">
        <v>4750</v>
      </c>
      <c r="K1362" s="5">
        <f t="shared" si="50"/>
        <v>4037.5000000000005</v>
      </c>
      <c r="L1362" s="5">
        <f t="shared" si="51"/>
        <v>807.50000000000011</v>
      </c>
      <c r="M1362" s="6">
        <v>0.2</v>
      </c>
      <c r="N1362">
        <f t="shared" si="54"/>
        <v>2021</v>
      </c>
      <c r="O1362">
        <f t="shared" si="55"/>
        <v>11</v>
      </c>
      <c r="P1362" s="49" t="str">
        <f>TEXT(DATE(Table1[[#This Row],[Year]],Table1[[#This Row],[Month]],1),"mmm")</f>
        <v>Nov</v>
      </c>
    </row>
    <row r="1363" spans="1:16" ht="15.75" customHeight="1">
      <c r="A1363" s="2" t="s">
        <v>25</v>
      </c>
      <c r="B1363" s="2">
        <v>1128299</v>
      </c>
      <c r="C1363" s="3">
        <v>44517</v>
      </c>
      <c r="D1363" s="2" t="s">
        <v>26</v>
      </c>
      <c r="E1363" s="2" t="s">
        <v>60</v>
      </c>
      <c r="F1363" s="2" t="s">
        <v>61</v>
      </c>
      <c r="G1363" s="2" t="s">
        <v>20</v>
      </c>
      <c r="H1363" s="44">
        <v>0.90000000000000013</v>
      </c>
      <c r="I1363" s="44">
        <f>ROUND(Table1[[#This Row],[Price per Unit]],2)</f>
        <v>0.9</v>
      </c>
      <c r="J1363" s="4">
        <v>6000</v>
      </c>
      <c r="K1363" s="5">
        <f t="shared" si="50"/>
        <v>5400.0000000000009</v>
      </c>
      <c r="L1363" s="5">
        <f t="shared" si="51"/>
        <v>2430.0000000000005</v>
      </c>
      <c r="M1363" s="6">
        <v>0.45</v>
      </c>
      <c r="N1363">
        <f t="shared" si="54"/>
        <v>2021</v>
      </c>
      <c r="O1363">
        <f t="shared" si="55"/>
        <v>11</v>
      </c>
      <c r="P1363" s="49" t="str">
        <f>TEXT(DATE(Table1[[#This Row],[Year]],Table1[[#This Row],[Month]],1),"mmm")</f>
        <v>Nov</v>
      </c>
    </row>
    <row r="1364" spans="1:16" ht="15.75" customHeight="1">
      <c r="A1364" s="2" t="s">
        <v>25</v>
      </c>
      <c r="B1364" s="2">
        <v>1128299</v>
      </c>
      <c r="C1364" s="3">
        <v>44546</v>
      </c>
      <c r="D1364" s="2" t="s">
        <v>26</v>
      </c>
      <c r="E1364" s="2" t="s">
        <v>60</v>
      </c>
      <c r="F1364" s="2" t="s">
        <v>61</v>
      </c>
      <c r="G1364" s="2" t="s">
        <v>15</v>
      </c>
      <c r="H1364" s="44">
        <v>0.75000000000000011</v>
      </c>
      <c r="I1364" s="44">
        <f>ROUND(Table1[[#This Row],[Price per Unit]],2)</f>
        <v>0.75</v>
      </c>
      <c r="J1364" s="4">
        <v>8000</v>
      </c>
      <c r="K1364" s="5">
        <f t="shared" si="50"/>
        <v>6000.0000000000009</v>
      </c>
      <c r="L1364" s="5">
        <f t="shared" si="51"/>
        <v>1800.0000000000002</v>
      </c>
      <c r="M1364" s="6">
        <v>0.3</v>
      </c>
      <c r="N1364">
        <f t="shared" si="54"/>
        <v>2021</v>
      </c>
      <c r="O1364">
        <f t="shared" si="55"/>
        <v>12</v>
      </c>
      <c r="P1364" s="49" t="str">
        <f>TEXT(DATE(Table1[[#This Row],[Year]],Table1[[#This Row],[Month]],1),"mmm")</f>
        <v>Dec</v>
      </c>
    </row>
    <row r="1365" spans="1:16" ht="15.75" customHeight="1">
      <c r="A1365" s="2" t="s">
        <v>25</v>
      </c>
      <c r="B1365" s="2">
        <v>1128299</v>
      </c>
      <c r="C1365" s="3">
        <v>44546</v>
      </c>
      <c r="D1365" s="2" t="s">
        <v>26</v>
      </c>
      <c r="E1365" s="2" t="s">
        <v>60</v>
      </c>
      <c r="F1365" s="2" t="s">
        <v>61</v>
      </c>
      <c r="G1365" s="2" t="s">
        <v>16</v>
      </c>
      <c r="H1365" s="44">
        <v>0.8500000000000002</v>
      </c>
      <c r="I1365" s="44">
        <f>ROUND(Table1[[#This Row],[Price per Unit]],2)</f>
        <v>0.85</v>
      </c>
      <c r="J1365" s="4">
        <v>8000</v>
      </c>
      <c r="K1365" s="5">
        <f t="shared" si="50"/>
        <v>6800.0000000000018</v>
      </c>
      <c r="L1365" s="5">
        <f t="shared" si="51"/>
        <v>1700.0000000000005</v>
      </c>
      <c r="M1365" s="6">
        <v>0.25</v>
      </c>
      <c r="N1365">
        <f t="shared" si="54"/>
        <v>2021</v>
      </c>
      <c r="O1365">
        <f t="shared" si="55"/>
        <v>12</v>
      </c>
      <c r="P1365" s="49" t="str">
        <f>TEXT(DATE(Table1[[#This Row],[Year]],Table1[[#This Row],[Month]],1),"mmm")</f>
        <v>Dec</v>
      </c>
    </row>
    <row r="1366" spans="1:16" ht="15.75" customHeight="1">
      <c r="A1366" s="2" t="s">
        <v>25</v>
      </c>
      <c r="B1366" s="2">
        <v>1128299</v>
      </c>
      <c r="C1366" s="3">
        <v>44546</v>
      </c>
      <c r="D1366" s="2" t="s">
        <v>26</v>
      </c>
      <c r="E1366" s="2" t="s">
        <v>60</v>
      </c>
      <c r="F1366" s="2" t="s">
        <v>61</v>
      </c>
      <c r="G1366" s="2" t="s">
        <v>17</v>
      </c>
      <c r="H1366" s="44">
        <v>0.80000000000000016</v>
      </c>
      <c r="I1366" s="44">
        <f>ROUND(Table1[[#This Row],[Price per Unit]],2)</f>
        <v>0.8</v>
      </c>
      <c r="J1366" s="4">
        <v>6000</v>
      </c>
      <c r="K1366" s="5">
        <f t="shared" si="50"/>
        <v>4800.0000000000009</v>
      </c>
      <c r="L1366" s="5">
        <f t="shared" si="51"/>
        <v>1440.0000000000002</v>
      </c>
      <c r="M1366" s="6">
        <v>0.3</v>
      </c>
      <c r="N1366">
        <f t="shared" si="54"/>
        <v>2021</v>
      </c>
      <c r="O1366">
        <f t="shared" si="55"/>
        <v>12</v>
      </c>
      <c r="P1366" s="49" t="str">
        <f>TEXT(DATE(Table1[[#This Row],[Year]],Table1[[#This Row],[Month]],1),"mmm")</f>
        <v>Dec</v>
      </c>
    </row>
    <row r="1367" spans="1:16" ht="15.75" customHeight="1">
      <c r="A1367" s="2" t="s">
        <v>25</v>
      </c>
      <c r="B1367" s="2">
        <v>1128299</v>
      </c>
      <c r="C1367" s="3">
        <v>44546</v>
      </c>
      <c r="D1367" s="2" t="s">
        <v>26</v>
      </c>
      <c r="E1367" s="2" t="s">
        <v>60</v>
      </c>
      <c r="F1367" s="2" t="s">
        <v>61</v>
      </c>
      <c r="G1367" s="2" t="s">
        <v>18</v>
      </c>
      <c r="H1367" s="44">
        <v>0.80000000000000016</v>
      </c>
      <c r="I1367" s="44">
        <f>ROUND(Table1[[#This Row],[Price per Unit]],2)</f>
        <v>0.8</v>
      </c>
      <c r="J1367" s="4">
        <v>6000</v>
      </c>
      <c r="K1367" s="5">
        <f t="shared" si="50"/>
        <v>4800.0000000000009</v>
      </c>
      <c r="L1367" s="5">
        <f t="shared" si="51"/>
        <v>1440.0000000000002</v>
      </c>
      <c r="M1367" s="6">
        <v>0.3</v>
      </c>
      <c r="N1367">
        <f t="shared" si="54"/>
        <v>2021</v>
      </c>
      <c r="O1367">
        <f t="shared" si="55"/>
        <v>12</v>
      </c>
      <c r="P1367" s="49" t="str">
        <f>TEXT(DATE(Table1[[#This Row],[Year]],Table1[[#This Row],[Month]],1),"mmm")</f>
        <v>Dec</v>
      </c>
    </row>
    <row r="1368" spans="1:16" ht="15.75" customHeight="1">
      <c r="A1368" s="2" t="s">
        <v>25</v>
      </c>
      <c r="B1368" s="2">
        <v>1128299</v>
      </c>
      <c r="C1368" s="3">
        <v>44546</v>
      </c>
      <c r="D1368" s="2" t="s">
        <v>26</v>
      </c>
      <c r="E1368" s="2" t="s">
        <v>60</v>
      </c>
      <c r="F1368" s="2" t="s">
        <v>61</v>
      </c>
      <c r="G1368" s="2" t="s">
        <v>19</v>
      </c>
      <c r="H1368" s="44">
        <v>0.90000000000000013</v>
      </c>
      <c r="I1368" s="44">
        <f>ROUND(Table1[[#This Row],[Price per Unit]],2)</f>
        <v>0.9</v>
      </c>
      <c r="J1368" s="4">
        <v>5250</v>
      </c>
      <c r="K1368" s="5">
        <f t="shared" si="50"/>
        <v>4725.0000000000009</v>
      </c>
      <c r="L1368" s="5">
        <f t="shared" si="51"/>
        <v>945.00000000000023</v>
      </c>
      <c r="M1368" s="6">
        <v>0.2</v>
      </c>
      <c r="N1368">
        <f t="shared" si="54"/>
        <v>2021</v>
      </c>
      <c r="O1368">
        <f t="shared" si="55"/>
        <v>12</v>
      </c>
      <c r="P1368" s="49" t="str">
        <f>TEXT(DATE(Table1[[#This Row],[Year]],Table1[[#This Row],[Month]],1),"mmm")</f>
        <v>Dec</v>
      </c>
    </row>
    <row r="1369" spans="1:16" ht="15.75" customHeight="1">
      <c r="A1369" s="2" t="s">
        <v>25</v>
      </c>
      <c r="B1369" s="2">
        <v>1128299</v>
      </c>
      <c r="C1369" s="3">
        <v>44546</v>
      </c>
      <c r="D1369" s="2" t="s">
        <v>26</v>
      </c>
      <c r="E1369" s="2" t="s">
        <v>60</v>
      </c>
      <c r="F1369" s="2" t="s">
        <v>61</v>
      </c>
      <c r="G1369" s="2" t="s">
        <v>20</v>
      </c>
      <c r="H1369" s="44">
        <v>0.95000000000000018</v>
      </c>
      <c r="I1369" s="44">
        <f>ROUND(Table1[[#This Row],[Price per Unit]],2)</f>
        <v>0.95</v>
      </c>
      <c r="J1369" s="4">
        <v>6250</v>
      </c>
      <c r="K1369" s="5">
        <f t="shared" si="50"/>
        <v>5937.5000000000009</v>
      </c>
      <c r="L1369" s="5">
        <f t="shared" si="51"/>
        <v>2671.8750000000005</v>
      </c>
      <c r="M1369" s="6">
        <v>0.45</v>
      </c>
      <c r="N1369">
        <f t="shared" si="54"/>
        <v>2021</v>
      </c>
      <c r="O1369">
        <f t="shared" si="55"/>
        <v>12</v>
      </c>
      <c r="P1369" s="49" t="str">
        <f>TEXT(DATE(Table1[[#This Row],[Year]],Table1[[#This Row],[Month]],1),"mmm")</f>
        <v>Dec</v>
      </c>
    </row>
    <row r="1370" spans="1:16" ht="15.75" customHeight="1">
      <c r="A1370" s="2" t="s">
        <v>12</v>
      </c>
      <c r="B1370" s="2">
        <v>1185732</v>
      </c>
      <c r="C1370" s="3">
        <v>44208</v>
      </c>
      <c r="D1370" s="2" t="s">
        <v>43</v>
      </c>
      <c r="E1370" s="2" t="s">
        <v>44</v>
      </c>
      <c r="F1370" s="2" t="s">
        <v>62</v>
      </c>
      <c r="G1370" s="2" t="s">
        <v>15</v>
      </c>
      <c r="H1370" s="44">
        <v>0.45</v>
      </c>
      <c r="I1370" s="44">
        <f>ROUND(Table1[[#This Row],[Price per Unit]],2)</f>
        <v>0.45</v>
      </c>
      <c r="J1370" s="4">
        <v>8500</v>
      </c>
      <c r="K1370" s="5">
        <f t="shared" si="50"/>
        <v>3825</v>
      </c>
      <c r="L1370" s="5">
        <f t="shared" si="51"/>
        <v>1721.25</v>
      </c>
      <c r="M1370" s="6">
        <v>0.45</v>
      </c>
      <c r="N1370">
        <f t="shared" si="54"/>
        <v>2021</v>
      </c>
      <c r="O1370">
        <f t="shared" si="55"/>
        <v>1</v>
      </c>
      <c r="P1370" s="49" t="str">
        <f>TEXT(DATE(Table1[[#This Row],[Year]],Table1[[#This Row],[Month]],1),"mmm")</f>
        <v>Jan</v>
      </c>
    </row>
    <row r="1371" spans="1:16" ht="15.75" customHeight="1">
      <c r="A1371" s="2" t="s">
        <v>12</v>
      </c>
      <c r="B1371" s="2">
        <v>1185732</v>
      </c>
      <c r="C1371" s="3">
        <v>44208</v>
      </c>
      <c r="D1371" s="2" t="s">
        <v>43</v>
      </c>
      <c r="E1371" s="2" t="s">
        <v>44</v>
      </c>
      <c r="F1371" s="2" t="s">
        <v>62</v>
      </c>
      <c r="G1371" s="2" t="s">
        <v>16</v>
      </c>
      <c r="H1371" s="44">
        <v>0.45</v>
      </c>
      <c r="I1371" s="44">
        <f>ROUND(Table1[[#This Row],[Price per Unit]],2)</f>
        <v>0.45</v>
      </c>
      <c r="J1371" s="4">
        <v>6500</v>
      </c>
      <c r="K1371" s="5">
        <f t="shared" si="50"/>
        <v>2925</v>
      </c>
      <c r="L1371" s="5">
        <f t="shared" si="51"/>
        <v>1023.7499999999999</v>
      </c>
      <c r="M1371" s="6">
        <v>0.35</v>
      </c>
      <c r="N1371">
        <f t="shared" si="54"/>
        <v>2021</v>
      </c>
      <c r="O1371">
        <f t="shared" si="55"/>
        <v>1</v>
      </c>
      <c r="P1371" s="49" t="str">
        <f>TEXT(DATE(Table1[[#This Row],[Year]],Table1[[#This Row],[Month]],1),"mmm")</f>
        <v>Jan</v>
      </c>
    </row>
    <row r="1372" spans="1:16" ht="15.75" customHeight="1">
      <c r="A1372" s="2" t="s">
        <v>12</v>
      </c>
      <c r="B1372" s="2">
        <v>1185732</v>
      </c>
      <c r="C1372" s="3">
        <v>44208</v>
      </c>
      <c r="D1372" s="2" t="s">
        <v>43</v>
      </c>
      <c r="E1372" s="2" t="s">
        <v>44</v>
      </c>
      <c r="F1372" s="2" t="s">
        <v>62</v>
      </c>
      <c r="G1372" s="2" t="s">
        <v>17</v>
      </c>
      <c r="H1372" s="44">
        <v>0.35000000000000003</v>
      </c>
      <c r="I1372" s="44">
        <f>ROUND(Table1[[#This Row],[Price per Unit]],2)</f>
        <v>0.35</v>
      </c>
      <c r="J1372" s="4">
        <v>6500</v>
      </c>
      <c r="K1372" s="5">
        <f t="shared" si="50"/>
        <v>2275</v>
      </c>
      <c r="L1372" s="5">
        <f t="shared" si="51"/>
        <v>568.75</v>
      </c>
      <c r="M1372" s="6">
        <v>0.25</v>
      </c>
      <c r="N1372">
        <f t="shared" si="54"/>
        <v>2021</v>
      </c>
      <c r="O1372">
        <f t="shared" si="55"/>
        <v>1</v>
      </c>
      <c r="P1372" s="49" t="str">
        <f>TEXT(DATE(Table1[[#This Row],[Year]],Table1[[#This Row],[Month]],1),"mmm")</f>
        <v>Jan</v>
      </c>
    </row>
    <row r="1373" spans="1:16" ht="15.75" customHeight="1">
      <c r="A1373" s="2" t="s">
        <v>12</v>
      </c>
      <c r="B1373" s="2">
        <v>1185732</v>
      </c>
      <c r="C1373" s="3">
        <v>44208</v>
      </c>
      <c r="D1373" s="2" t="s">
        <v>43</v>
      </c>
      <c r="E1373" s="2" t="s">
        <v>44</v>
      </c>
      <c r="F1373" s="2" t="s">
        <v>62</v>
      </c>
      <c r="G1373" s="2" t="s">
        <v>18</v>
      </c>
      <c r="H1373" s="44">
        <v>0.39999999999999997</v>
      </c>
      <c r="I1373" s="44">
        <f>ROUND(Table1[[#This Row],[Price per Unit]],2)</f>
        <v>0.4</v>
      </c>
      <c r="J1373" s="4">
        <v>5000</v>
      </c>
      <c r="K1373" s="5">
        <f t="shared" si="50"/>
        <v>1999.9999999999998</v>
      </c>
      <c r="L1373" s="5">
        <f t="shared" si="51"/>
        <v>599.99999999999989</v>
      </c>
      <c r="M1373" s="6">
        <v>0.3</v>
      </c>
      <c r="N1373">
        <f t="shared" si="54"/>
        <v>2021</v>
      </c>
      <c r="O1373">
        <f t="shared" si="55"/>
        <v>1</v>
      </c>
      <c r="P1373" s="49" t="str">
        <f>TEXT(DATE(Table1[[#This Row],[Year]],Table1[[#This Row],[Month]],1),"mmm")</f>
        <v>Jan</v>
      </c>
    </row>
    <row r="1374" spans="1:16" ht="15.75" customHeight="1">
      <c r="A1374" s="2" t="s">
        <v>12</v>
      </c>
      <c r="B1374" s="2">
        <v>1185732</v>
      </c>
      <c r="C1374" s="3">
        <v>44208</v>
      </c>
      <c r="D1374" s="2" t="s">
        <v>43</v>
      </c>
      <c r="E1374" s="2" t="s">
        <v>44</v>
      </c>
      <c r="F1374" s="2" t="s">
        <v>62</v>
      </c>
      <c r="G1374" s="2" t="s">
        <v>19</v>
      </c>
      <c r="H1374" s="44">
        <v>0.55000000000000004</v>
      </c>
      <c r="I1374" s="44">
        <f>ROUND(Table1[[#This Row],[Price per Unit]],2)</f>
        <v>0.55000000000000004</v>
      </c>
      <c r="J1374" s="4">
        <v>5500</v>
      </c>
      <c r="K1374" s="5">
        <f t="shared" si="50"/>
        <v>3025.0000000000005</v>
      </c>
      <c r="L1374" s="5">
        <f t="shared" si="51"/>
        <v>1058.75</v>
      </c>
      <c r="M1374" s="6">
        <v>0.35</v>
      </c>
      <c r="N1374">
        <f t="shared" si="54"/>
        <v>2021</v>
      </c>
      <c r="O1374">
        <f t="shared" si="55"/>
        <v>1</v>
      </c>
      <c r="P1374" s="49" t="str">
        <f>TEXT(DATE(Table1[[#This Row],[Year]],Table1[[#This Row],[Month]],1),"mmm")</f>
        <v>Jan</v>
      </c>
    </row>
    <row r="1375" spans="1:16" ht="15.75" customHeight="1">
      <c r="A1375" s="2" t="s">
        <v>12</v>
      </c>
      <c r="B1375" s="2">
        <v>1185732</v>
      </c>
      <c r="C1375" s="3">
        <v>44208</v>
      </c>
      <c r="D1375" s="2" t="s">
        <v>43</v>
      </c>
      <c r="E1375" s="2" t="s">
        <v>44</v>
      </c>
      <c r="F1375" s="2" t="s">
        <v>62</v>
      </c>
      <c r="G1375" s="2" t="s">
        <v>20</v>
      </c>
      <c r="H1375" s="44">
        <v>0.45</v>
      </c>
      <c r="I1375" s="44">
        <f>ROUND(Table1[[#This Row],[Price per Unit]],2)</f>
        <v>0.45</v>
      </c>
      <c r="J1375" s="4">
        <v>6500</v>
      </c>
      <c r="K1375" s="5">
        <f t="shared" si="50"/>
        <v>2925</v>
      </c>
      <c r="L1375" s="5">
        <f t="shared" si="51"/>
        <v>1462.5</v>
      </c>
      <c r="M1375" s="6">
        <v>0.5</v>
      </c>
      <c r="N1375">
        <f t="shared" si="54"/>
        <v>2021</v>
      </c>
      <c r="O1375">
        <f t="shared" si="55"/>
        <v>1</v>
      </c>
      <c r="P1375" s="49" t="str">
        <f>TEXT(DATE(Table1[[#This Row],[Year]],Table1[[#This Row],[Month]],1),"mmm")</f>
        <v>Jan</v>
      </c>
    </row>
    <row r="1376" spans="1:16" ht="15.75" customHeight="1">
      <c r="A1376" s="2" t="s">
        <v>12</v>
      </c>
      <c r="B1376" s="2">
        <v>1185732</v>
      </c>
      <c r="C1376" s="3">
        <v>44237</v>
      </c>
      <c r="D1376" s="2" t="s">
        <v>43</v>
      </c>
      <c r="E1376" s="2" t="s">
        <v>44</v>
      </c>
      <c r="F1376" s="2" t="s">
        <v>62</v>
      </c>
      <c r="G1376" s="2" t="s">
        <v>15</v>
      </c>
      <c r="H1376" s="44">
        <v>0.45</v>
      </c>
      <c r="I1376" s="44">
        <f>ROUND(Table1[[#This Row],[Price per Unit]],2)</f>
        <v>0.45</v>
      </c>
      <c r="J1376" s="4">
        <v>9000</v>
      </c>
      <c r="K1376" s="5">
        <f t="shared" si="50"/>
        <v>4050</v>
      </c>
      <c r="L1376" s="5">
        <f t="shared" si="51"/>
        <v>1822.5</v>
      </c>
      <c r="M1376" s="6">
        <v>0.45</v>
      </c>
      <c r="N1376">
        <f t="shared" si="54"/>
        <v>2021</v>
      </c>
      <c r="O1376">
        <f t="shared" si="55"/>
        <v>2</v>
      </c>
      <c r="P1376" s="49" t="str">
        <f>TEXT(DATE(Table1[[#This Row],[Year]],Table1[[#This Row],[Month]],1),"mmm")</f>
        <v>Feb</v>
      </c>
    </row>
    <row r="1377" spans="1:16" ht="15.75" customHeight="1">
      <c r="A1377" s="2" t="s">
        <v>12</v>
      </c>
      <c r="B1377" s="2">
        <v>1185732</v>
      </c>
      <c r="C1377" s="3">
        <v>44237</v>
      </c>
      <c r="D1377" s="2" t="s">
        <v>43</v>
      </c>
      <c r="E1377" s="2" t="s">
        <v>44</v>
      </c>
      <c r="F1377" s="2" t="s">
        <v>62</v>
      </c>
      <c r="G1377" s="2" t="s">
        <v>16</v>
      </c>
      <c r="H1377" s="44">
        <v>0.45</v>
      </c>
      <c r="I1377" s="44">
        <f>ROUND(Table1[[#This Row],[Price per Unit]],2)</f>
        <v>0.45</v>
      </c>
      <c r="J1377" s="4">
        <v>5500</v>
      </c>
      <c r="K1377" s="5">
        <f t="shared" si="50"/>
        <v>2475</v>
      </c>
      <c r="L1377" s="5">
        <f t="shared" si="51"/>
        <v>866.25</v>
      </c>
      <c r="M1377" s="6">
        <v>0.35</v>
      </c>
      <c r="N1377">
        <f t="shared" si="54"/>
        <v>2021</v>
      </c>
      <c r="O1377">
        <f t="shared" si="55"/>
        <v>2</v>
      </c>
      <c r="P1377" s="49" t="str">
        <f>TEXT(DATE(Table1[[#This Row],[Year]],Table1[[#This Row],[Month]],1),"mmm")</f>
        <v>Feb</v>
      </c>
    </row>
    <row r="1378" spans="1:16" ht="15.75" customHeight="1">
      <c r="A1378" s="2" t="s">
        <v>12</v>
      </c>
      <c r="B1378" s="2">
        <v>1185732</v>
      </c>
      <c r="C1378" s="3">
        <v>44237</v>
      </c>
      <c r="D1378" s="2" t="s">
        <v>43</v>
      </c>
      <c r="E1378" s="2" t="s">
        <v>44</v>
      </c>
      <c r="F1378" s="2" t="s">
        <v>62</v>
      </c>
      <c r="G1378" s="2" t="s">
        <v>17</v>
      </c>
      <c r="H1378" s="44">
        <v>0.35000000000000003</v>
      </c>
      <c r="I1378" s="44">
        <f>ROUND(Table1[[#This Row],[Price per Unit]],2)</f>
        <v>0.35</v>
      </c>
      <c r="J1378" s="4">
        <v>6000</v>
      </c>
      <c r="K1378" s="5">
        <f t="shared" si="50"/>
        <v>2100</v>
      </c>
      <c r="L1378" s="5">
        <f t="shared" si="51"/>
        <v>525</v>
      </c>
      <c r="M1378" s="6">
        <v>0.25</v>
      </c>
      <c r="N1378">
        <f t="shared" si="54"/>
        <v>2021</v>
      </c>
      <c r="O1378">
        <f t="shared" si="55"/>
        <v>2</v>
      </c>
      <c r="P1378" s="49" t="str">
        <f>TEXT(DATE(Table1[[#This Row],[Year]],Table1[[#This Row],[Month]],1),"mmm")</f>
        <v>Feb</v>
      </c>
    </row>
    <row r="1379" spans="1:16" ht="15.75" customHeight="1">
      <c r="A1379" s="2" t="s">
        <v>12</v>
      </c>
      <c r="B1379" s="2">
        <v>1185732</v>
      </c>
      <c r="C1379" s="3">
        <v>44237</v>
      </c>
      <c r="D1379" s="2" t="s">
        <v>43</v>
      </c>
      <c r="E1379" s="2" t="s">
        <v>44</v>
      </c>
      <c r="F1379" s="2" t="s">
        <v>62</v>
      </c>
      <c r="G1379" s="2" t="s">
        <v>18</v>
      </c>
      <c r="H1379" s="44">
        <v>0.39999999999999997</v>
      </c>
      <c r="I1379" s="44">
        <f>ROUND(Table1[[#This Row],[Price per Unit]],2)</f>
        <v>0.4</v>
      </c>
      <c r="J1379" s="4">
        <v>4750</v>
      </c>
      <c r="K1379" s="5">
        <f t="shared" si="50"/>
        <v>1899.9999999999998</v>
      </c>
      <c r="L1379" s="5">
        <f t="shared" si="51"/>
        <v>569.99999999999989</v>
      </c>
      <c r="M1379" s="6">
        <v>0.3</v>
      </c>
      <c r="N1379">
        <f t="shared" si="54"/>
        <v>2021</v>
      </c>
      <c r="O1379">
        <f t="shared" si="55"/>
        <v>2</v>
      </c>
      <c r="P1379" s="49" t="str">
        <f>TEXT(DATE(Table1[[#This Row],[Year]],Table1[[#This Row],[Month]],1),"mmm")</f>
        <v>Feb</v>
      </c>
    </row>
    <row r="1380" spans="1:16" ht="15.75" customHeight="1">
      <c r="A1380" s="2" t="s">
        <v>12</v>
      </c>
      <c r="B1380" s="2">
        <v>1185732</v>
      </c>
      <c r="C1380" s="3">
        <v>44237</v>
      </c>
      <c r="D1380" s="2" t="s">
        <v>43</v>
      </c>
      <c r="E1380" s="2" t="s">
        <v>44</v>
      </c>
      <c r="F1380" s="2" t="s">
        <v>62</v>
      </c>
      <c r="G1380" s="2" t="s">
        <v>19</v>
      </c>
      <c r="H1380" s="44">
        <v>0.55000000000000004</v>
      </c>
      <c r="I1380" s="44">
        <f>ROUND(Table1[[#This Row],[Price per Unit]],2)</f>
        <v>0.55000000000000004</v>
      </c>
      <c r="J1380" s="4">
        <v>5500</v>
      </c>
      <c r="K1380" s="5">
        <f t="shared" si="50"/>
        <v>3025.0000000000005</v>
      </c>
      <c r="L1380" s="5">
        <f t="shared" si="51"/>
        <v>1058.75</v>
      </c>
      <c r="M1380" s="6">
        <v>0.35</v>
      </c>
      <c r="N1380">
        <f t="shared" si="54"/>
        <v>2021</v>
      </c>
      <c r="O1380">
        <f t="shared" si="55"/>
        <v>2</v>
      </c>
      <c r="P1380" s="49" t="str">
        <f>TEXT(DATE(Table1[[#This Row],[Year]],Table1[[#This Row],[Month]],1),"mmm")</f>
        <v>Feb</v>
      </c>
    </row>
    <row r="1381" spans="1:16" ht="15.75" customHeight="1">
      <c r="A1381" s="2" t="s">
        <v>12</v>
      </c>
      <c r="B1381" s="2">
        <v>1185732</v>
      </c>
      <c r="C1381" s="3">
        <v>44237</v>
      </c>
      <c r="D1381" s="2" t="s">
        <v>43</v>
      </c>
      <c r="E1381" s="2" t="s">
        <v>44</v>
      </c>
      <c r="F1381" s="2" t="s">
        <v>62</v>
      </c>
      <c r="G1381" s="2" t="s">
        <v>20</v>
      </c>
      <c r="H1381" s="44">
        <v>0.45</v>
      </c>
      <c r="I1381" s="44">
        <f>ROUND(Table1[[#This Row],[Price per Unit]],2)</f>
        <v>0.45</v>
      </c>
      <c r="J1381" s="4">
        <v>6500</v>
      </c>
      <c r="K1381" s="5">
        <f t="shared" si="50"/>
        <v>2925</v>
      </c>
      <c r="L1381" s="5">
        <f t="shared" si="51"/>
        <v>1462.5</v>
      </c>
      <c r="M1381" s="6">
        <v>0.5</v>
      </c>
      <c r="N1381">
        <f t="shared" si="54"/>
        <v>2021</v>
      </c>
      <c r="O1381">
        <f t="shared" si="55"/>
        <v>2</v>
      </c>
      <c r="P1381" s="49" t="str">
        <f>TEXT(DATE(Table1[[#This Row],[Year]],Table1[[#This Row],[Month]],1),"mmm")</f>
        <v>Feb</v>
      </c>
    </row>
    <row r="1382" spans="1:16" ht="15.75" customHeight="1">
      <c r="A1382" s="2" t="s">
        <v>12</v>
      </c>
      <c r="B1382" s="2">
        <v>1185732</v>
      </c>
      <c r="C1382" s="3">
        <v>44263</v>
      </c>
      <c r="D1382" s="2" t="s">
        <v>43</v>
      </c>
      <c r="E1382" s="2" t="s">
        <v>44</v>
      </c>
      <c r="F1382" s="2" t="s">
        <v>62</v>
      </c>
      <c r="G1382" s="2" t="s">
        <v>15</v>
      </c>
      <c r="H1382" s="44">
        <v>0.45</v>
      </c>
      <c r="I1382" s="44">
        <f>ROUND(Table1[[#This Row],[Price per Unit]],2)</f>
        <v>0.45</v>
      </c>
      <c r="J1382" s="4">
        <v>8700</v>
      </c>
      <c r="K1382" s="5">
        <f t="shared" si="50"/>
        <v>3915</v>
      </c>
      <c r="L1382" s="5">
        <f t="shared" si="51"/>
        <v>1761.75</v>
      </c>
      <c r="M1382" s="6">
        <v>0.45</v>
      </c>
      <c r="N1382">
        <f t="shared" si="54"/>
        <v>2021</v>
      </c>
      <c r="O1382">
        <f t="shared" si="55"/>
        <v>3</v>
      </c>
      <c r="P1382" s="49" t="str">
        <f>TEXT(DATE(Table1[[#This Row],[Year]],Table1[[#This Row],[Month]],1),"mmm")</f>
        <v>Mar</v>
      </c>
    </row>
    <row r="1383" spans="1:16" ht="15.75" customHeight="1">
      <c r="A1383" s="2" t="s">
        <v>12</v>
      </c>
      <c r="B1383" s="2">
        <v>1185732</v>
      </c>
      <c r="C1383" s="3">
        <v>44263</v>
      </c>
      <c r="D1383" s="2" t="s">
        <v>43</v>
      </c>
      <c r="E1383" s="2" t="s">
        <v>44</v>
      </c>
      <c r="F1383" s="2" t="s">
        <v>62</v>
      </c>
      <c r="G1383" s="2" t="s">
        <v>16</v>
      </c>
      <c r="H1383" s="44">
        <v>0.45</v>
      </c>
      <c r="I1383" s="44">
        <f>ROUND(Table1[[#This Row],[Price per Unit]],2)</f>
        <v>0.45</v>
      </c>
      <c r="J1383" s="4">
        <v>5500</v>
      </c>
      <c r="K1383" s="5">
        <f t="shared" si="50"/>
        <v>2475</v>
      </c>
      <c r="L1383" s="5">
        <f t="shared" si="51"/>
        <v>866.25</v>
      </c>
      <c r="M1383" s="6">
        <v>0.35</v>
      </c>
      <c r="N1383">
        <f t="shared" si="54"/>
        <v>2021</v>
      </c>
      <c r="O1383">
        <f t="shared" si="55"/>
        <v>3</v>
      </c>
      <c r="P1383" s="49" t="str">
        <f>TEXT(DATE(Table1[[#This Row],[Year]],Table1[[#This Row],[Month]],1),"mmm")</f>
        <v>Mar</v>
      </c>
    </row>
    <row r="1384" spans="1:16" ht="15.75" customHeight="1">
      <c r="A1384" s="2" t="s">
        <v>12</v>
      </c>
      <c r="B1384" s="2">
        <v>1185732</v>
      </c>
      <c r="C1384" s="3">
        <v>44263</v>
      </c>
      <c r="D1384" s="2" t="s">
        <v>43</v>
      </c>
      <c r="E1384" s="2" t="s">
        <v>44</v>
      </c>
      <c r="F1384" s="2" t="s">
        <v>62</v>
      </c>
      <c r="G1384" s="2" t="s">
        <v>17</v>
      </c>
      <c r="H1384" s="44">
        <v>0.35000000000000003</v>
      </c>
      <c r="I1384" s="44">
        <f>ROUND(Table1[[#This Row],[Price per Unit]],2)</f>
        <v>0.35</v>
      </c>
      <c r="J1384" s="4">
        <v>5750</v>
      </c>
      <c r="K1384" s="5">
        <f t="shared" si="50"/>
        <v>2012.5000000000002</v>
      </c>
      <c r="L1384" s="5">
        <f t="shared" si="51"/>
        <v>503.12500000000006</v>
      </c>
      <c r="M1384" s="6">
        <v>0.25</v>
      </c>
      <c r="N1384">
        <f t="shared" si="54"/>
        <v>2021</v>
      </c>
      <c r="O1384">
        <f t="shared" si="55"/>
        <v>3</v>
      </c>
      <c r="P1384" s="49" t="str">
        <f>TEXT(DATE(Table1[[#This Row],[Year]],Table1[[#This Row],[Month]],1),"mmm")</f>
        <v>Mar</v>
      </c>
    </row>
    <row r="1385" spans="1:16" ht="15.75" customHeight="1">
      <c r="A1385" s="2" t="s">
        <v>12</v>
      </c>
      <c r="B1385" s="2">
        <v>1185732</v>
      </c>
      <c r="C1385" s="3">
        <v>44263</v>
      </c>
      <c r="D1385" s="2" t="s">
        <v>43</v>
      </c>
      <c r="E1385" s="2" t="s">
        <v>44</v>
      </c>
      <c r="F1385" s="2" t="s">
        <v>62</v>
      </c>
      <c r="G1385" s="2" t="s">
        <v>18</v>
      </c>
      <c r="H1385" s="44">
        <v>0.39999999999999997</v>
      </c>
      <c r="I1385" s="44">
        <f>ROUND(Table1[[#This Row],[Price per Unit]],2)</f>
        <v>0.4</v>
      </c>
      <c r="J1385" s="4">
        <v>4250</v>
      </c>
      <c r="K1385" s="5">
        <f t="shared" si="50"/>
        <v>1699.9999999999998</v>
      </c>
      <c r="L1385" s="5">
        <f t="shared" si="51"/>
        <v>509.99999999999989</v>
      </c>
      <c r="M1385" s="6">
        <v>0.3</v>
      </c>
      <c r="N1385">
        <f t="shared" si="54"/>
        <v>2021</v>
      </c>
      <c r="O1385">
        <f t="shared" si="55"/>
        <v>3</v>
      </c>
      <c r="P1385" s="49" t="str">
        <f>TEXT(DATE(Table1[[#This Row],[Year]],Table1[[#This Row],[Month]],1),"mmm")</f>
        <v>Mar</v>
      </c>
    </row>
    <row r="1386" spans="1:16" ht="15.75" customHeight="1">
      <c r="A1386" s="2" t="s">
        <v>12</v>
      </c>
      <c r="B1386" s="2">
        <v>1185732</v>
      </c>
      <c r="C1386" s="3">
        <v>44263</v>
      </c>
      <c r="D1386" s="2" t="s">
        <v>43</v>
      </c>
      <c r="E1386" s="2" t="s">
        <v>44</v>
      </c>
      <c r="F1386" s="2" t="s">
        <v>62</v>
      </c>
      <c r="G1386" s="2" t="s">
        <v>19</v>
      </c>
      <c r="H1386" s="44">
        <v>0.55000000000000004</v>
      </c>
      <c r="I1386" s="44">
        <f>ROUND(Table1[[#This Row],[Price per Unit]],2)</f>
        <v>0.55000000000000004</v>
      </c>
      <c r="J1386" s="4">
        <v>4750</v>
      </c>
      <c r="K1386" s="5">
        <f t="shared" si="50"/>
        <v>2612.5</v>
      </c>
      <c r="L1386" s="5">
        <f t="shared" si="51"/>
        <v>914.37499999999989</v>
      </c>
      <c r="M1386" s="6">
        <v>0.35</v>
      </c>
      <c r="N1386">
        <f t="shared" si="54"/>
        <v>2021</v>
      </c>
      <c r="O1386">
        <f t="shared" si="55"/>
        <v>3</v>
      </c>
      <c r="P1386" s="49" t="str">
        <f>TEXT(DATE(Table1[[#This Row],[Year]],Table1[[#This Row],[Month]],1),"mmm")</f>
        <v>Mar</v>
      </c>
    </row>
    <row r="1387" spans="1:16" ht="15.75" customHeight="1">
      <c r="A1387" s="2" t="s">
        <v>12</v>
      </c>
      <c r="B1387" s="2">
        <v>1185732</v>
      </c>
      <c r="C1387" s="3">
        <v>44263</v>
      </c>
      <c r="D1387" s="2" t="s">
        <v>43</v>
      </c>
      <c r="E1387" s="2" t="s">
        <v>44</v>
      </c>
      <c r="F1387" s="2" t="s">
        <v>62</v>
      </c>
      <c r="G1387" s="2" t="s">
        <v>20</v>
      </c>
      <c r="H1387" s="44">
        <v>0.45</v>
      </c>
      <c r="I1387" s="44">
        <f>ROUND(Table1[[#This Row],[Price per Unit]],2)</f>
        <v>0.45</v>
      </c>
      <c r="J1387" s="4">
        <v>5750</v>
      </c>
      <c r="K1387" s="5">
        <f t="shared" si="50"/>
        <v>2587.5</v>
      </c>
      <c r="L1387" s="5">
        <f t="shared" si="51"/>
        <v>1293.75</v>
      </c>
      <c r="M1387" s="6">
        <v>0.5</v>
      </c>
      <c r="N1387">
        <f t="shared" si="54"/>
        <v>2021</v>
      </c>
      <c r="O1387">
        <f t="shared" si="55"/>
        <v>3</v>
      </c>
      <c r="P1387" s="49" t="str">
        <f>TEXT(DATE(Table1[[#This Row],[Year]],Table1[[#This Row],[Month]],1),"mmm")</f>
        <v>Mar</v>
      </c>
    </row>
    <row r="1388" spans="1:16" ht="15.75" customHeight="1">
      <c r="A1388" s="2" t="s">
        <v>12</v>
      </c>
      <c r="B1388" s="2">
        <v>1185732</v>
      </c>
      <c r="C1388" s="3">
        <v>44295</v>
      </c>
      <c r="D1388" s="2" t="s">
        <v>43</v>
      </c>
      <c r="E1388" s="2" t="s">
        <v>44</v>
      </c>
      <c r="F1388" s="2" t="s">
        <v>62</v>
      </c>
      <c r="G1388" s="2" t="s">
        <v>15</v>
      </c>
      <c r="H1388" s="44">
        <v>0.45</v>
      </c>
      <c r="I1388" s="44">
        <f>ROUND(Table1[[#This Row],[Price per Unit]],2)</f>
        <v>0.45</v>
      </c>
      <c r="J1388" s="4">
        <v>8250</v>
      </c>
      <c r="K1388" s="5">
        <f t="shared" si="50"/>
        <v>3712.5</v>
      </c>
      <c r="L1388" s="5">
        <f t="shared" si="51"/>
        <v>1670.625</v>
      </c>
      <c r="M1388" s="6">
        <v>0.45</v>
      </c>
      <c r="N1388">
        <f t="shared" si="54"/>
        <v>2021</v>
      </c>
      <c r="O1388">
        <f t="shared" si="55"/>
        <v>4</v>
      </c>
      <c r="P1388" s="49" t="str">
        <f>TEXT(DATE(Table1[[#This Row],[Year]],Table1[[#This Row],[Month]],1),"mmm")</f>
        <v>Apr</v>
      </c>
    </row>
    <row r="1389" spans="1:16" ht="15.75" customHeight="1">
      <c r="A1389" s="2" t="s">
        <v>12</v>
      </c>
      <c r="B1389" s="2">
        <v>1185732</v>
      </c>
      <c r="C1389" s="3">
        <v>44295</v>
      </c>
      <c r="D1389" s="2" t="s">
        <v>43</v>
      </c>
      <c r="E1389" s="2" t="s">
        <v>44</v>
      </c>
      <c r="F1389" s="2" t="s">
        <v>62</v>
      </c>
      <c r="G1389" s="2" t="s">
        <v>16</v>
      </c>
      <c r="H1389" s="44">
        <v>0.45</v>
      </c>
      <c r="I1389" s="44">
        <f>ROUND(Table1[[#This Row],[Price per Unit]],2)</f>
        <v>0.45</v>
      </c>
      <c r="J1389" s="4">
        <v>5250</v>
      </c>
      <c r="K1389" s="5">
        <f t="shared" si="50"/>
        <v>2362.5</v>
      </c>
      <c r="L1389" s="5">
        <f t="shared" si="51"/>
        <v>826.875</v>
      </c>
      <c r="M1389" s="6">
        <v>0.35</v>
      </c>
      <c r="N1389">
        <f t="shared" si="54"/>
        <v>2021</v>
      </c>
      <c r="O1389">
        <f t="shared" si="55"/>
        <v>4</v>
      </c>
      <c r="P1389" s="49" t="str">
        <f>TEXT(DATE(Table1[[#This Row],[Year]],Table1[[#This Row],[Month]],1),"mmm")</f>
        <v>Apr</v>
      </c>
    </row>
    <row r="1390" spans="1:16" ht="15.75" customHeight="1">
      <c r="A1390" s="2" t="s">
        <v>12</v>
      </c>
      <c r="B1390" s="2">
        <v>1185732</v>
      </c>
      <c r="C1390" s="3">
        <v>44295</v>
      </c>
      <c r="D1390" s="2" t="s">
        <v>43</v>
      </c>
      <c r="E1390" s="2" t="s">
        <v>44</v>
      </c>
      <c r="F1390" s="2" t="s">
        <v>62</v>
      </c>
      <c r="G1390" s="2" t="s">
        <v>17</v>
      </c>
      <c r="H1390" s="44">
        <v>0.35000000000000003</v>
      </c>
      <c r="I1390" s="44">
        <f>ROUND(Table1[[#This Row],[Price per Unit]],2)</f>
        <v>0.35</v>
      </c>
      <c r="J1390" s="4">
        <v>5250</v>
      </c>
      <c r="K1390" s="5">
        <f t="shared" si="50"/>
        <v>1837.5000000000002</v>
      </c>
      <c r="L1390" s="5">
        <f t="shared" si="51"/>
        <v>459.37500000000006</v>
      </c>
      <c r="M1390" s="6">
        <v>0.25</v>
      </c>
      <c r="N1390">
        <f t="shared" si="54"/>
        <v>2021</v>
      </c>
      <c r="O1390">
        <f t="shared" si="55"/>
        <v>4</v>
      </c>
      <c r="P1390" s="49" t="str">
        <f>TEXT(DATE(Table1[[#This Row],[Year]],Table1[[#This Row],[Month]],1),"mmm")</f>
        <v>Apr</v>
      </c>
    </row>
    <row r="1391" spans="1:16" ht="15.75" customHeight="1">
      <c r="A1391" s="2" t="s">
        <v>12</v>
      </c>
      <c r="B1391" s="2">
        <v>1185732</v>
      </c>
      <c r="C1391" s="3">
        <v>44295</v>
      </c>
      <c r="D1391" s="2" t="s">
        <v>43</v>
      </c>
      <c r="E1391" s="2" t="s">
        <v>44</v>
      </c>
      <c r="F1391" s="2" t="s">
        <v>62</v>
      </c>
      <c r="G1391" s="2" t="s">
        <v>18</v>
      </c>
      <c r="H1391" s="44">
        <v>0.39999999999999997</v>
      </c>
      <c r="I1391" s="44">
        <f>ROUND(Table1[[#This Row],[Price per Unit]],2)</f>
        <v>0.4</v>
      </c>
      <c r="J1391" s="4">
        <v>4500</v>
      </c>
      <c r="K1391" s="5">
        <f t="shared" si="50"/>
        <v>1799.9999999999998</v>
      </c>
      <c r="L1391" s="5">
        <f t="shared" si="51"/>
        <v>539.99999999999989</v>
      </c>
      <c r="M1391" s="6">
        <v>0.3</v>
      </c>
      <c r="N1391">
        <f t="shared" si="54"/>
        <v>2021</v>
      </c>
      <c r="O1391">
        <f t="shared" si="55"/>
        <v>4</v>
      </c>
      <c r="P1391" s="49" t="str">
        <f>TEXT(DATE(Table1[[#This Row],[Year]],Table1[[#This Row],[Month]],1),"mmm")</f>
        <v>Apr</v>
      </c>
    </row>
    <row r="1392" spans="1:16" ht="15.75" customHeight="1">
      <c r="A1392" s="2" t="s">
        <v>12</v>
      </c>
      <c r="B1392" s="2">
        <v>1185732</v>
      </c>
      <c r="C1392" s="3">
        <v>44295</v>
      </c>
      <c r="D1392" s="2" t="s">
        <v>43</v>
      </c>
      <c r="E1392" s="2" t="s">
        <v>44</v>
      </c>
      <c r="F1392" s="2" t="s">
        <v>62</v>
      </c>
      <c r="G1392" s="2" t="s">
        <v>19</v>
      </c>
      <c r="H1392" s="44">
        <v>0.55000000000000004</v>
      </c>
      <c r="I1392" s="44">
        <f>ROUND(Table1[[#This Row],[Price per Unit]],2)</f>
        <v>0.55000000000000004</v>
      </c>
      <c r="J1392" s="4">
        <v>4750</v>
      </c>
      <c r="K1392" s="5">
        <f t="shared" si="50"/>
        <v>2612.5</v>
      </c>
      <c r="L1392" s="5">
        <f t="shared" si="51"/>
        <v>914.37499999999989</v>
      </c>
      <c r="M1392" s="6">
        <v>0.35</v>
      </c>
      <c r="N1392">
        <f t="shared" si="54"/>
        <v>2021</v>
      </c>
      <c r="O1392">
        <f t="shared" si="55"/>
        <v>4</v>
      </c>
      <c r="P1392" s="49" t="str">
        <f>TEXT(DATE(Table1[[#This Row],[Year]],Table1[[#This Row],[Month]],1),"mmm")</f>
        <v>Apr</v>
      </c>
    </row>
    <row r="1393" spans="1:16" ht="15.75" customHeight="1">
      <c r="A1393" s="2" t="s">
        <v>12</v>
      </c>
      <c r="B1393" s="2">
        <v>1185732</v>
      </c>
      <c r="C1393" s="3">
        <v>44295</v>
      </c>
      <c r="D1393" s="2" t="s">
        <v>43</v>
      </c>
      <c r="E1393" s="2" t="s">
        <v>44</v>
      </c>
      <c r="F1393" s="2" t="s">
        <v>62</v>
      </c>
      <c r="G1393" s="2" t="s">
        <v>20</v>
      </c>
      <c r="H1393" s="44">
        <v>0.45</v>
      </c>
      <c r="I1393" s="44">
        <f>ROUND(Table1[[#This Row],[Price per Unit]],2)</f>
        <v>0.45</v>
      </c>
      <c r="J1393" s="4">
        <v>6000</v>
      </c>
      <c r="K1393" s="5">
        <f t="shared" si="50"/>
        <v>2700</v>
      </c>
      <c r="L1393" s="5">
        <f t="shared" si="51"/>
        <v>1350</v>
      </c>
      <c r="M1393" s="6">
        <v>0.5</v>
      </c>
      <c r="N1393">
        <f t="shared" si="54"/>
        <v>2021</v>
      </c>
      <c r="O1393">
        <f t="shared" si="55"/>
        <v>4</v>
      </c>
      <c r="P1393" s="49" t="str">
        <f>TEXT(DATE(Table1[[#This Row],[Year]],Table1[[#This Row],[Month]],1),"mmm")</f>
        <v>Apr</v>
      </c>
    </row>
    <row r="1394" spans="1:16" ht="15.75" customHeight="1">
      <c r="A1394" s="2" t="s">
        <v>12</v>
      </c>
      <c r="B1394" s="2">
        <v>1185732</v>
      </c>
      <c r="C1394" s="3">
        <v>44324</v>
      </c>
      <c r="D1394" s="2" t="s">
        <v>43</v>
      </c>
      <c r="E1394" s="2" t="s">
        <v>44</v>
      </c>
      <c r="F1394" s="2" t="s">
        <v>62</v>
      </c>
      <c r="G1394" s="2" t="s">
        <v>15</v>
      </c>
      <c r="H1394" s="44">
        <v>0.55000000000000004</v>
      </c>
      <c r="I1394" s="44">
        <f>ROUND(Table1[[#This Row],[Price per Unit]],2)</f>
        <v>0.55000000000000004</v>
      </c>
      <c r="J1394" s="4">
        <v>8700</v>
      </c>
      <c r="K1394" s="5">
        <f t="shared" si="50"/>
        <v>4785</v>
      </c>
      <c r="L1394" s="5">
        <f t="shared" si="51"/>
        <v>2153.25</v>
      </c>
      <c r="M1394" s="6">
        <v>0.45</v>
      </c>
      <c r="N1394">
        <f t="shared" si="54"/>
        <v>2021</v>
      </c>
      <c r="O1394">
        <f t="shared" si="55"/>
        <v>5</v>
      </c>
      <c r="P1394" s="49" t="str">
        <f>TEXT(DATE(Table1[[#This Row],[Year]],Table1[[#This Row],[Month]],1),"mmm")</f>
        <v>May</v>
      </c>
    </row>
    <row r="1395" spans="1:16" ht="15.75" customHeight="1">
      <c r="A1395" s="2" t="s">
        <v>12</v>
      </c>
      <c r="B1395" s="2">
        <v>1185732</v>
      </c>
      <c r="C1395" s="3">
        <v>44324</v>
      </c>
      <c r="D1395" s="2" t="s">
        <v>43</v>
      </c>
      <c r="E1395" s="2" t="s">
        <v>44</v>
      </c>
      <c r="F1395" s="2" t="s">
        <v>62</v>
      </c>
      <c r="G1395" s="2" t="s">
        <v>16</v>
      </c>
      <c r="H1395" s="44">
        <v>0.55000000000000004</v>
      </c>
      <c r="I1395" s="44">
        <f>ROUND(Table1[[#This Row],[Price per Unit]],2)</f>
        <v>0.55000000000000004</v>
      </c>
      <c r="J1395" s="4">
        <v>5750</v>
      </c>
      <c r="K1395" s="5">
        <f t="shared" si="50"/>
        <v>3162.5000000000005</v>
      </c>
      <c r="L1395" s="5">
        <f t="shared" si="51"/>
        <v>1106.875</v>
      </c>
      <c r="M1395" s="6">
        <v>0.35</v>
      </c>
      <c r="N1395">
        <f t="shared" si="54"/>
        <v>2021</v>
      </c>
      <c r="O1395">
        <f t="shared" si="55"/>
        <v>5</v>
      </c>
      <c r="P1395" s="49" t="str">
        <f>TEXT(DATE(Table1[[#This Row],[Year]],Table1[[#This Row],[Month]],1),"mmm")</f>
        <v>May</v>
      </c>
    </row>
    <row r="1396" spans="1:16" ht="15.75" customHeight="1">
      <c r="A1396" s="2" t="s">
        <v>12</v>
      </c>
      <c r="B1396" s="2">
        <v>1185732</v>
      </c>
      <c r="C1396" s="3">
        <v>44324</v>
      </c>
      <c r="D1396" s="2" t="s">
        <v>43</v>
      </c>
      <c r="E1396" s="2" t="s">
        <v>44</v>
      </c>
      <c r="F1396" s="2" t="s">
        <v>62</v>
      </c>
      <c r="G1396" s="2" t="s">
        <v>17</v>
      </c>
      <c r="H1396" s="44">
        <v>0.5</v>
      </c>
      <c r="I1396" s="44">
        <f>ROUND(Table1[[#This Row],[Price per Unit]],2)</f>
        <v>0.5</v>
      </c>
      <c r="J1396" s="4">
        <v>5500</v>
      </c>
      <c r="K1396" s="5">
        <f t="shared" si="50"/>
        <v>2750</v>
      </c>
      <c r="L1396" s="5">
        <f t="shared" si="51"/>
        <v>687.5</v>
      </c>
      <c r="M1396" s="6">
        <v>0.25</v>
      </c>
      <c r="N1396">
        <f t="shared" si="54"/>
        <v>2021</v>
      </c>
      <c r="O1396">
        <f t="shared" si="55"/>
        <v>5</v>
      </c>
      <c r="P1396" s="49" t="str">
        <f>TEXT(DATE(Table1[[#This Row],[Year]],Table1[[#This Row],[Month]],1),"mmm")</f>
        <v>May</v>
      </c>
    </row>
    <row r="1397" spans="1:16" ht="15.75" customHeight="1">
      <c r="A1397" s="2" t="s">
        <v>12</v>
      </c>
      <c r="B1397" s="2">
        <v>1185732</v>
      </c>
      <c r="C1397" s="3">
        <v>44324</v>
      </c>
      <c r="D1397" s="2" t="s">
        <v>43</v>
      </c>
      <c r="E1397" s="2" t="s">
        <v>44</v>
      </c>
      <c r="F1397" s="2" t="s">
        <v>62</v>
      </c>
      <c r="G1397" s="2" t="s">
        <v>18</v>
      </c>
      <c r="H1397" s="44">
        <v>0.5</v>
      </c>
      <c r="I1397" s="44">
        <f>ROUND(Table1[[#This Row],[Price per Unit]],2)</f>
        <v>0.5</v>
      </c>
      <c r="J1397" s="4">
        <v>5000</v>
      </c>
      <c r="K1397" s="5">
        <f t="shared" si="50"/>
        <v>2500</v>
      </c>
      <c r="L1397" s="5">
        <f t="shared" si="51"/>
        <v>750</v>
      </c>
      <c r="M1397" s="6">
        <v>0.3</v>
      </c>
      <c r="N1397">
        <f t="shared" si="54"/>
        <v>2021</v>
      </c>
      <c r="O1397">
        <f t="shared" si="55"/>
        <v>5</v>
      </c>
      <c r="P1397" s="49" t="str">
        <f>TEXT(DATE(Table1[[#This Row],[Year]],Table1[[#This Row],[Month]],1),"mmm")</f>
        <v>May</v>
      </c>
    </row>
    <row r="1398" spans="1:16" ht="15.75" customHeight="1">
      <c r="A1398" s="2" t="s">
        <v>12</v>
      </c>
      <c r="B1398" s="2">
        <v>1185732</v>
      </c>
      <c r="C1398" s="3">
        <v>44324</v>
      </c>
      <c r="D1398" s="2" t="s">
        <v>43</v>
      </c>
      <c r="E1398" s="2" t="s">
        <v>44</v>
      </c>
      <c r="F1398" s="2" t="s">
        <v>62</v>
      </c>
      <c r="G1398" s="2" t="s">
        <v>19</v>
      </c>
      <c r="H1398" s="44">
        <v>0.6</v>
      </c>
      <c r="I1398" s="44">
        <f>ROUND(Table1[[#This Row],[Price per Unit]],2)</f>
        <v>0.6</v>
      </c>
      <c r="J1398" s="4">
        <v>5250</v>
      </c>
      <c r="K1398" s="5">
        <f t="shared" si="50"/>
        <v>3150</v>
      </c>
      <c r="L1398" s="5">
        <f t="shared" si="51"/>
        <v>1102.5</v>
      </c>
      <c r="M1398" s="6">
        <v>0.35</v>
      </c>
      <c r="N1398">
        <f t="shared" si="54"/>
        <v>2021</v>
      </c>
      <c r="O1398">
        <f t="shared" si="55"/>
        <v>5</v>
      </c>
      <c r="P1398" s="49" t="str">
        <f>TEXT(DATE(Table1[[#This Row],[Year]],Table1[[#This Row],[Month]],1),"mmm")</f>
        <v>May</v>
      </c>
    </row>
    <row r="1399" spans="1:16" ht="15.75" customHeight="1">
      <c r="A1399" s="2" t="s">
        <v>12</v>
      </c>
      <c r="B1399" s="2">
        <v>1185732</v>
      </c>
      <c r="C1399" s="3">
        <v>44324</v>
      </c>
      <c r="D1399" s="2" t="s">
        <v>43</v>
      </c>
      <c r="E1399" s="2" t="s">
        <v>44</v>
      </c>
      <c r="F1399" s="2" t="s">
        <v>62</v>
      </c>
      <c r="G1399" s="2" t="s">
        <v>20</v>
      </c>
      <c r="H1399" s="44">
        <v>0.65</v>
      </c>
      <c r="I1399" s="44">
        <f>ROUND(Table1[[#This Row],[Price per Unit]],2)</f>
        <v>0.65</v>
      </c>
      <c r="J1399" s="4">
        <v>6250</v>
      </c>
      <c r="K1399" s="5">
        <f t="shared" si="50"/>
        <v>4062.5</v>
      </c>
      <c r="L1399" s="5">
        <f t="shared" si="51"/>
        <v>2031.25</v>
      </c>
      <c r="M1399" s="6">
        <v>0.5</v>
      </c>
      <c r="N1399">
        <f t="shared" si="54"/>
        <v>2021</v>
      </c>
      <c r="O1399">
        <f t="shared" si="55"/>
        <v>5</v>
      </c>
      <c r="P1399" s="49" t="str">
        <f>TEXT(DATE(Table1[[#This Row],[Year]],Table1[[#This Row],[Month]],1),"mmm")</f>
        <v>May</v>
      </c>
    </row>
    <row r="1400" spans="1:16" ht="15.75" customHeight="1">
      <c r="A1400" s="2" t="s">
        <v>12</v>
      </c>
      <c r="B1400" s="2">
        <v>1185732</v>
      </c>
      <c r="C1400" s="3">
        <v>44357</v>
      </c>
      <c r="D1400" s="2" t="s">
        <v>43</v>
      </c>
      <c r="E1400" s="2" t="s">
        <v>44</v>
      </c>
      <c r="F1400" s="2" t="s">
        <v>62</v>
      </c>
      <c r="G1400" s="2" t="s">
        <v>15</v>
      </c>
      <c r="H1400" s="44">
        <v>0.6</v>
      </c>
      <c r="I1400" s="44">
        <f>ROUND(Table1[[#This Row],[Price per Unit]],2)</f>
        <v>0.6</v>
      </c>
      <c r="J1400" s="4">
        <v>8750</v>
      </c>
      <c r="K1400" s="5">
        <f t="shared" si="50"/>
        <v>5250</v>
      </c>
      <c r="L1400" s="5">
        <f t="shared" si="51"/>
        <v>2362.5</v>
      </c>
      <c r="M1400" s="6">
        <v>0.45</v>
      </c>
      <c r="N1400">
        <f t="shared" si="54"/>
        <v>2021</v>
      </c>
      <c r="O1400">
        <f t="shared" si="55"/>
        <v>6</v>
      </c>
      <c r="P1400" s="49" t="str">
        <f>TEXT(DATE(Table1[[#This Row],[Year]],Table1[[#This Row],[Month]],1),"mmm")</f>
        <v>Jun</v>
      </c>
    </row>
    <row r="1401" spans="1:16" ht="15.75" customHeight="1">
      <c r="A1401" s="2" t="s">
        <v>12</v>
      </c>
      <c r="B1401" s="2">
        <v>1185732</v>
      </c>
      <c r="C1401" s="3">
        <v>44357</v>
      </c>
      <c r="D1401" s="2" t="s">
        <v>43</v>
      </c>
      <c r="E1401" s="2" t="s">
        <v>44</v>
      </c>
      <c r="F1401" s="2" t="s">
        <v>62</v>
      </c>
      <c r="G1401" s="2" t="s">
        <v>16</v>
      </c>
      <c r="H1401" s="44">
        <v>0.55000000000000004</v>
      </c>
      <c r="I1401" s="44">
        <f>ROUND(Table1[[#This Row],[Price per Unit]],2)</f>
        <v>0.55000000000000004</v>
      </c>
      <c r="J1401" s="4">
        <v>6250</v>
      </c>
      <c r="K1401" s="5">
        <f t="shared" si="50"/>
        <v>3437.5000000000005</v>
      </c>
      <c r="L1401" s="5">
        <f t="shared" si="51"/>
        <v>1203.125</v>
      </c>
      <c r="M1401" s="6">
        <v>0.35</v>
      </c>
      <c r="N1401">
        <f t="shared" si="54"/>
        <v>2021</v>
      </c>
      <c r="O1401">
        <f t="shared" si="55"/>
        <v>6</v>
      </c>
      <c r="P1401" s="49" t="str">
        <f>TEXT(DATE(Table1[[#This Row],[Year]],Table1[[#This Row],[Month]],1),"mmm")</f>
        <v>Jun</v>
      </c>
    </row>
    <row r="1402" spans="1:16" ht="15.75" customHeight="1">
      <c r="A1402" s="2" t="s">
        <v>12</v>
      </c>
      <c r="B1402" s="2">
        <v>1185732</v>
      </c>
      <c r="C1402" s="3">
        <v>44357</v>
      </c>
      <c r="D1402" s="2" t="s">
        <v>43</v>
      </c>
      <c r="E1402" s="2" t="s">
        <v>44</v>
      </c>
      <c r="F1402" s="2" t="s">
        <v>62</v>
      </c>
      <c r="G1402" s="2" t="s">
        <v>17</v>
      </c>
      <c r="H1402" s="44">
        <v>0.5</v>
      </c>
      <c r="I1402" s="44">
        <f>ROUND(Table1[[#This Row],[Price per Unit]],2)</f>
        <v>0.5</v>
      </c>
      <c r="J1402" s="4">
        <v>6000</v>
      </c>
      <c r="K1402" s="5">
        <f t="shared" si="50"/>
        <v>3000</v>
      </c>
      <c r="L1402" s="5">
        <f t="shared" si="51"/>
        <v>750</v>
      </c>
      <c r="M1402" s="6">
        <v>0.25</v>
      </c>
      <c r="N1402">
        <f t="shared" si="54"/>
        <v>2021</v>
      </c>
      <c r="O1402">
        <f t="shared" si="55"/>
        <v>6</v>
      </c>
      <c r="P1402" s="49" t="str">
        <f>TEXT(DATE(Table1[[#This Row],[Year]],Table1[[#This Row],[Month]],1),"mmm")</f>
        <v>Jun</v>
      </c>
    </row>
    <row r="1403" spans="1:16" ht="15.75" customHeight="1">
      <c r="A1403" s="2" t="s">
        <v>12</v>
      </c>
      <c r="B1403" s="2">
        <v>1185732</v>
      </c>
      <c r="C1403" s="3">
        <v>44357</v>
      </c>
      <c r="D1403" s="2" t="s">
        <v>43</v>
      </c>
      <c r="E1403" s="2" t="s">
        <v>44</v>
      </c>
      <c r="F1403" s="2" t="s">
        <v>62</v>
      </c>
      <c r="G1403" s="2" t="s">
        <v>18</v>
      </c>
      <c r="H1403" s="44">
        <v>0.5</v>
      </c>
      <c r="I1403" s="44">
        <f>ROUND(Table1[[#This Row],[Price per Unit]],2)</f>
        <v>0.5</v>
      </c>
      <c r="J1403" s="4">
        <v>5750</v>
      </c>
      <c r="K1403" s="5">
        <f t="shared" si="50"/>
        <v>2875</v>
      </c>
      <c r="L1403" s="5">
        <f t="shared" si="51"/>
        <v>862.5</v>
      </c>
      <c r="M1403" s="6">
        <v>0.3</v>
      </c>
      <c r="N1403">
        <f t="shared" si="54"/>
        <v>2021</v>
      </c>
      <c r="O1403">
        <f t="shared" si="55"/>
        <v>6</v>
      </c>
      <c r="P1403" s="49" t="str">
        <f>TEXT(DATE(Table1[[#This Row],[Year]],Table1[[#This Row],[Month]],1),"mmm")</f>
        <v>Jun</v>
      </c>
    </row>
    <row r="1404" spans="1:16" ht="15.75" customHeight="1">
      <c r="A1404" s="2" t="s">
        <v>12</v>
      </c>
      <c r="B1404" s="2">
        <v>1185732</v>
      </c>
      <c r="C1404" s="3">
        <v>44357</v>
      </c>
      <c r="D1404" s="2" t="s">
        <v>43</v>
      </c>
      <c r="E1404" s="2" t="s">
        <v>44</v>
      </c>
      <c r="F1404" s="2" t="s">
        <v>62</v>
      </c>
      <c r="G1404" s="2" t="s">
        <v>19</v>
      </c>
      <c r="H1404" s="44">
        <v>0.65</v>
      </c>
      <c r="I1404" s="44">
        <f>ROUND(Table1[[#This Row],[Price per Unit]],2)</f>
        <v>0.65</v>
      </c>
      <c r="J1404" s="4">
        <v>5750</v>
      </c>
      <c r="K1404" s="5">
        <f t="shared" si="50"/>
        <v>3737.5</v>
      </c>
      <c r="L1404" s="5">
        <f t="shared" si="51"/>
        <v>1308.125</v>
      </c>
      <c r="M1404" s="6">
        <v>0.35</v>
      </c>
      <c r="N1404">
        <f t="shared" si="54"/>
        <v>2021</v>
      </c>
      <c r="O1404">
        <f t="shared" si="55"/>
        <v>6</v>
      </c>
      <c r="P1404" s="49" t="str">
        <f>TEXT(DATE(Table1[[#This Row],[Year]],Table1[[#This Row],[Month]],1),"mmm")</f>
        <v>Jun</v>
      </c>
    </row>
    <row r="1405" spans="1:16" ht="15.75" customHeight="1">
      <c r="A1405" s="2" t="s">
        <v>12</v>
      </c>
      <c r="B1405" s="2">
        <v>1185732</v>
      </c>
      <c r="C1405" s="3">
        <v>44357</v>
      </c>
      <c r="D1405" s="2" t="s">
        <v>43</v>
      </c>
      <c r="E1405" s="2" t="s">
        <v>44</v>
      </c>
      <c r="F1405" s="2" t="s">
        <v>62</v>
      </c>
      <c r="G1405" s="2" t="s">
        <v>20</v>
      </c>
      <c r="H1405" s="44">
        <v>0.70000000000000007</v>
      </c>
      <c r="I1405" s="44">
        <f>ROUND(Table1[[#This Row],[Price per Unit]],2)</f>
        <v>0.7</v>
      </c>
      <c r="J1405" s="4">
        <v>7250</v>
      </c>
      <c r="K1405" s="5">
        <f t="shared" si="50"/>
        <v>5075.0000000000009</v>
      </c>
      <c r="L1405" s="5">
        <f t="shared" si="51"/>
        <v>2537.5000000000005</v>
      </c>
      <c r="M1405" s="6">
        <v>0.5</v>
      </c>
      <c r="N1405">
        <f t="shared" si="54"/>
        <v>2021</v>
      </c>
      <c r="O1405">
        <f t="shared" si="55"/>
        <v>6</v>
      </c>
      <c r="P1405" s="49" t="str">
        <f>TEXT(DATE(Table1[[#This Row],[Year]],Table1[[#This Row],[Month]],1),"mmm")</f>
        <v>Jun</v>
      </c>
    </row>
    <row r="1406" spans="1:16" ht="15.75" customHeight="1">
      <c r="A1406" s="2" t="s">
        <v>12</v>
      </c>
      <c r="B1406" s="2">
        <v>1185732</v>
      </c>
      <c r="C1406" s="3">
        <v>44385</v>
      </c>
      <c r="D1406" s="2" t="s">
        <v>43</v>
      </c>
      <c r="E1406" s="2" t="s">
        <v>44</v>
      </c>
      <c r="F1406" s="2" t="s">
        <v>62</v>
      </c>
      <c r="G1406" s="2" t="s">
        <v>15</v>
      </c>
      <c r="H1406" s="44">
        <v>0.65</v>
      </c>
      <c r="I1406" s="44">
        <f>ROUND(Table1[[#This Row],[Price per Unit]],2)</f>
        <v>0.65</v>
      </c>
      <c r="J1406" s="4">
        <v>9500</v>
      </c>
      <c r="K1406" s="5">
        <f t="shared" si="50"/>
        <v>6175</v>
      </c>
      <c r="L1406" s="5">
        <f t="shared" si="51"/>
        <v>2778.75</v>
      </c>
      <c r="M1406" s="6">
        <v>0.45</v>
      </c>
      <c r="N1406">
        <f t="shared" si="54"/>
        <v>2021</v>
      </c>
      <c r="O1406">
        <f t="shared" si="55"/>
        <v>7</v>
      </c>
      <c r="P1406" s="49" t="str">
        <f>TEXT(DATE(Table1[[#This Row],[Year]],Table1[[#This Row],[Month]],1),"mmm")</f>
        <v>Jul</v>
      </c>
    </row>
    <row r="1407" spans="1:16" ht="15.75" customHeight="1">
      <c r="A1407" s="2" t="s">
        <v>12</v>
      </c>
      <c r="B1407" s="2">
        <v>1185732</v>
      </c>
      <c r="C1407" s="3">
        <v>44385</v>
      </c>
      <c r="D1407" s="2" t="s">
        <v>43</v>
      </c>
      <c r="E1407" s="2" t="s">
        <v>44</v>
      </c>
      <c r="F1407" s="2" t="s">
        <v>62</v>
      </c>
      <c r="G1407" s="2" t="s">
        <v>16</v>
      </c>
      <c r="H1407" s="44">
        <v>0.60000000000000009</v>
      </c>
      <c r="I1407" s="44">
        <f>ROUND(Table1[[#This Row],[Price per Unit]],2)</f>
        <v>0.6</v>
      </c>
      <c r="J1407" s="4">
        <v>7000</v>
      </c>
      <c r="K1407" s="5">
        <f t="shared" si="50"/>
        <v>4200.0000000000009</v>
      </c>
      <c r="L1407" s="5">
        <f t="shared" si="51"/>
        <v>1470.0000000000002</v>
      </c>
      <c r="M1407" s="6">
        <v>0.35</v>
      </c>
      <c r="N1407">
        <f t="shared" si="54"/>
        <v>2021</v>
      </c>
      <c r="O1407">
        <f t="shared" si="55"/>
        <v>7</v>
      </c>
      <c r="P1407" s="49" t="str">
        <f>TEXT(DATE(Table1[[#This Row],[Year]],Table1[[#This Row],[Month]],1),"mmm")</f>
        <v>Jul</v>
      </c>
    </row>
    <row r="1408" spans="1:16" ht="15.75" customHeight="1">
      <c r="A1408" s="2" t="s">
        <v>12</v>
      </c>
      <c r="B1408" s="2">
        <v>1185732</v>
      </c>
      <c r="C1408" s="3">
        <v>44385</v>
      </c>
      <c r="D1408" s="2" t="s">
        <v>43</v>
      </c>
      <c r="E1408" s="2" t="s">
        <v>44</v>
      </c>
      <c r="F1408" s="2" t="s">
        <v>62</v>
      </c>
      <c r="G1408" s="2" t="s">
        <v>17</v>
      </c>
      <c r="H1408" s="44">
        <v>0.55000000000000004</v>
      </c>
      <c r="I1408" s="44">
        <f>ROUND(Table1[[#This Row],[Price per Unit]],2)</f>
        <v>0.55000000000000004</v>
      </c>
      <c r="J1408" s="4">
        <v>6250</v>
      </c>
      <c r="K1408" s="5">
        <f t="shared" si="50"/>
        <v>3437.5000000000005</v>
      </c>
      <c r="L1408" s="5">
        <f t="shared" si="51"/>
        <v>859.37500000000011</v>
      </c>
      <c r="M1408" s="6">
        <v>0.25</v>
      </c>
      <c r="N1408">
        <f t="shared" si="54"/>
        <v>2021</v>
      </c>
      <c r="O1408">
        <f t="shared" si="55"/>
        <v>7</v>
      </c>
      <c r="P1408" s="49" t="str">
        <f>TEXT(DATE(Table1[[#This Row],[Year]],Table1[[#This Row],[Month]],1),"mmm")</f>
        <v>Jul</v>
      </c>
    </row>
    <row r="1409" spans="1:16" ht="15.75" customHeight="1">
      <c r="A1409" s="2" t="s">
        <v>12</v>
      </c>
      <c r="B1409" s="2">
        <v>1185732</v>
      </c>
      <c r="C1409" s="3">
        <v>44385</v>
      </c>
      <c r="D1409" s="2" t="s">
        <v>43</v>
      </c>
      <c r="E1409" s="2" t="s">
        <v>44</v>
      </c>
      <c r="F1409" s="2" t="s">
        <v>62</v>
      </c>
      <c r="G1409" s="2" t="s">
        <v>18</v>
      </c>
      <c r="H1409" s="44">
        <v>0.55000000000000004</v>
      </c>
      <c r="I1409" s="44">
        <f>ROUND(Table1[[#This Row],[Price per Unit]],2)</f>
        <v>0.55000000000000004</v>
      </c>
      <c r="J1409" s="4">
        <v>5750</v>
      </c>
      <c r="K1409" s="5">
        <f t="shared" si="50"/>
        <v>3162.5000000000005</v>
      </c>
      <c r="L1409" s="5">
        <f t="shared" si="51"/>
        <v>948.75000000000011</v>
      </c>
      <c r="M1409" s="6">
        <v>0.3</v>
      </c>
      <c r="N1409">
        <f t="shared" si="54"/>
        <v>2021</v>
      </c>
      <c r="O1409">
        <f t="shared" si="55"/>
        <v>7</v>
      </c>
      <c r="P1409" s="49" t="str">
        <f>TEXT(DATE(Table1[[#This Row],[Year]],Table1[[#This Row],[Month]],1),"mmm")</f>
        <v>Jul</v>
      </c>
    </row>
    <row r="1410" spans="1:16" ht="15.75" customHeight="1">
      <c r="A1410" s="2" t="s">
        <v>12</v>
      </c>
      <c r="B1410" s="2">
        <v>1185732</v>
      </c>
      <c r="C1410" s="3">
        <v>44385</v>
      </c>
      <c r="D1410" s="2" t="s">
        <v>43</v>
      </c>
      <c r="E1410" s="2" t="s">
        <v>44</v>
      </c>
      <c r="F1410" s="2" t="s">
        <v>62</v>
      </c>
      <c r="G1410" s="2" t="s">
        <v>19</v>
      </c>
      <c r="H1410" s="44">
        <v>0.65</v>
      </c>
      <c r="I1410" s="44">
        <f>ROUND(Table1[[#This Row],[Price per Unit]],2)</f>
        <v>0.65</v>
      </c>
      <c r="J1410" s="4">
        <v>6000</v>
      </c>
      <c r="K1410" s="5">
        <f t="shared" si="50"/>
        <v>3900</v>
      </c>
      <c r="L1410" s="5">
        <f t="shared" si="51"/>
        <v>1365</v>
      </c>
      <c r="M1410" s="6">
        <v>0.35</v>
      </c>
      <c r="N1410">
        <f t="shared" si="54"/>
        <v>2021</v>
      </c>
      <c r="O1410">
        <f t="shared" si="55"/>
        <v>7</v>
      </c>
      <c r="P1410" s="49" t="str">
        <f>TEXT(DATE(Table1[[#This Row],[Year]],Table1[[#This Row],[Month]],1),"mmm")</f>
        <v>Jul</v>
      </c>
    </row>
    <row r="1411" spans="1:16" ht="15.75" customHeight="1">
      <c r="A1411" s="2" t="s">
        <v>12</v>
      </c>
      <c r="B1411" s="2">
        <v>1185732</v>
      </c>
      <c r="C1411" s="3">
        <v>44385</v>
      </c>
      <c r="D1411" s="2" t="s">
        <v>43</v>
      </c>
      <c r="E1411" s="2" t="s">
        <v>44</v>
      </c>
      <c r="F1411" s="2" t="s">
        <v>62</v>
      </c>
      <c r="G1411" s="2" t="s">
        <v>20</v>
      </c>
      <c r="H1411" s="44">
        <v>0.70000000000000007</v>
      </c>
      <c r="I1411" s="44">
        <f>ROUND(Table1[[#This Row],[Price per Unit]],2)</f>
        <v>0.7</v>
      </c>
      <c r="J1411" s="4">
        <v>7750</v>
      </c>
      <c r="K1411" s="5">
        <f t="shared" si="50"/>
        <v>5425.0000000000009</v>
      </c>
      <c r="L1411" s="5">
        <f t="shared" si="51"/>
        <v>2712.5000000000005</v>
      </c>
      <c r="M1411" s="6">
        <v>0.5</v>
      </c>
      <c r="N1411">
        <f t="shared" ref="N1411:N1474" si="56">YEAR(C1411)</f>
        <v>2021</v>
      </c>
      <c r="O1411">
        <f t="shared" ref="O1411:O1474" si="57">MONTH(C1411)</f>
        <v>7</v>
      </c>
      <c r="P1411" s="49" t="str">
        <f>TEXT(DATE(Table1[[#This Row],[Year]],Table1[[#This Row],[Month]],1),"mmm")</f>
        <v>Jul</v>
      </c>
    </row>
    <row r="1412" spans="1:16" ht="15.75" customHeight="1">
      <c r="A1412" s="2" t="s">
        <v>12</v>
      </c>
      <c r="B1412" s="2">
        <v>1185732</v>
      </c>
      <c r="C1412" s="3">
        <v>44417</v>
      </c>
      <c r="D1412" s="2" t="s">
        <v>43</v>
      </c>
      <c r="E1412" s="2" t="s">
        <v>44</v>
      </c>
      <c r="F1412" s="2" t="s">
        <v>62</v>
      </c>
      <c r="G1412" s="2" t="s">
        <v>15</v>
      </c>
      <c r="H1412" s="44">
        <v>0.65</v>
      </c>
      <c r="I1412" s="44">
        <f>ROUND(Table1[[#This Row],[Price per Unit]],2)</f>
        <v>0.65</v>
      </c>
      <c r="J1412" s="4">
        <v>9250</v>
      </c>
      <c r="K1412" s="5">
        <f t="shared" si="50"/>
        <v>6012.5</v>
      </c>
      <c r="L1412" s="5">
        <f t="shared" si="51"/>
        <v>2705.625</v>
      </c>
      <c r="M1412" s="6">
        <v>0.45</v>
      </c>
      <c r="N1412">
        <f t="shared" si="56"/>
        <v>2021</v>
      </c>
      <c r="O1412">
        <f t="shared" si="57"/>
        <v>8</v>
      </c>
      <c r="P1412" s="49" t="str">
        <f>TEXT(DATE(Table1[[#This Row],[Year]],Table1[[#This Row],[Month]],1),"mmm")</f>
        <v>Aug</v>
      </c>
    </row>
    <row r="1413" spans="1:16" ht="15.75" customHeight="1">
      <c r="A1413" s="2" t="s">
        <v>12</v>
      </c>
      <c r="B1413" s="2">
        <v>1185732</v>
      </c>
      <c r="C1413" s="3">
        <v>44417</v>
      </c>
      <c r="D1413" s="2" t="s">
        <v>43</v>
      </c>
      <c r="E1413" s="2" t="s">
        <v>44</v>
      </c>
      <c r="F1413" s="2" t="s">
        <v>62</v>
      </c>
      <c r="G1413" s="2" t="s">
        <v>16</v>
      </c>
      <c r="H1413" s="44">
        <v>0.60000000000000009</v>
      </c>
      <c r="I1413" s="44">
        <f>ROUND(Table1[[#This Row],[Price per Unit]],2)</f>
        <v>0.6</v>
      </c>
      <c r="J1413" s="4">
        <v>7000</v>
      </c>
      <c r="K1413" s="5">
        <f t="shared" si="50"/>
        <v>4200.0000000000009</v>
      </c>
      <c r="L1413" s="5">
        <f t="shared" si="51"/>
        <v>1470.0000000000002</v>
      </c>
      <c r="M1413" s="6">
        <v>0.35</v>
      </c>
      <c r="N1413">
        <f t="shared" si="56"/>
        <v>2021</v>
      </c>
      <c r="O1413">
        <f t="shared" si="57"/>
        <v>8</v>
      </c>
      <c r="P1413" s="49" t="str">
        <f>TEXT(DATE(Table1[[#This Row],[Year]],Table1[[#This Row],[Month]],1),"mmm")</f>
        <v>Aug</v>
      </c>
    </row>
    <row r="1414" spans="1:16" ht="15.75" customHeight="1">
      <c r="A1414" s="2" t="s">
        <v>12</v>
      </c>
      <c r="B1414" s="2">
        <v>1185732</v>
      </c>
      <c r="C1414" s="3">
        <v>44417</v>
      </c>
      <c r="D1414" s="2" t="s">
        <v>43</v>
      </c>
      <c r="E1414" s="2" t="s">
        <v>44</v>
      </c>
      <c r="F1414" s="2" t="s">
        <v>62</v>
      </c>
      <c r="G1414" s="2" t="s">
        <v>17</v>
      </c>
      <c r="H1414" s="44">
        <v>0.55000000000000004</v>
      </c>
      <c r="I1414" s="44">
        <f>ROUND(Table1[[#This Row],[Price per Unit]],2)</f>
        <v>0.55000000000000004</v>
      </c>
      <c r="J1414" s="4">
        <v>6250</v>
      </c>
      <c r="K1414" s="5">
        <f t="shared" si="50"/>
        <v>3437.5000000000005</v>
      </c>
      <c r="L1414" s="5">
        <f t="shared" si="51"/>
        <v>859.37500000000011</v>
      </c>
      <c r="M1414" s="6">
        <v>0.25</v>
      </c>
      <c r="N1414">
        <f t="shared" si="56"/>
        <v>2021</v>
      </c>
      <c r="O1414">
        <f t="shared" si="57"/>
        <v>8</v>
      </c>
      <c r="P1414" s="49" t="str">
        <f>TEXT(DATE(Table1[[#This Row],[Year]],Table1[[#This Row],[Month]],1),"mmm")</f>
        <v>Aug</v>
      </c>
    </row>
    <row r="1415" spans="1:16" ht="15.75" customHeight="1">
      <c r="A1415" s="2" t="s">
        <v>12</v>
      </c>
      <c r="B1415" s="2">
        <v>1185732</v>
      </c>
      <c r="C1415" s="3">
        <v>44417</v>
      </c>
      <c r="D1415" s="2" t="s">
        <v>43</v>
      </c>
      <c r="E1415" s="2" t="s">
        <v>44</v>
      </c>
      <c r="F1415" s="2" t="s">
        <v>62</v>
      </c>
      <c r="G1415" s="2" t="s">
        <v>18</v>
      </c>
      <c r="H1415" s="44">
        <v>0.45</v>
      </c>
      <c r="I1415" s="44">
        <f>ROUND(Table1[[#This Row],[Price per Unit]],2)</f>
        <v>0.45</v>
      </c>
      <c r="J1415" s="4">
        <v>5750</v>
      </c>
      <c r="K1415" s="5">
        <f t="shared" si="50"/>
        <v>2587.5</v>
      </c>
      <c r="L1415" s="5">
        <f t="shared" si="51"/>
        <v>776.25</v>
      </c>
      <c r="M1415" s="6">
        <v>0.3</v>
      </c>
      <c r="N1415">
        <f t="shared" si="56"/>
        <v>2021</v>
      </c>
      <c r="O1415">
        <f t="shared" si="57"/>
        <v>8</v>
      </c>
      <c r="P1415" s="49" t="str">
        <f>TEXT(DATE(Table1[[#This Row],[Year]],Table1[[#This Row],[Month]],1),"mmm")</f>
        <v>Aug</v>
      </c>
    </row>
    <row r="1416" spans="1:16" ht="15.75" customHeight="1">
      <c r="A1416" s="2" t="s">
        <v>12</v>
      </c>
      <c r="B1416" s="2">
        <v>1185732</v>
      </c>
      <c r="C1416" s="3">
        <v>44417</v>
      </c>
      <c r="D1416" s="2" t="s">
        <v>43</v>
      </c>
      <c r="E1416" s="2" t="s">
        <v>44</v>
      </c>
      <c r="F1416" s="2" t="s">
        <v>62</v>
      </c>
      <c r="G1416" s="2" t="s">
        <v>19</v>
      </c>
      <c r="H1416" s="44">
        <v>0.55000000000000004</v>
      </c>
      <c r="I1416" s="44">
        <f>ROUND(Table1[[#This Row],[Price per Unit]],2)</f>
        <v>0.55000000000000004</v>
      </c>
      <c r="J1416" s="4">
        <v>5500</v>
      </c>
      <c r="K1416" s="5">
        <f t="shared" si="50"/>
        <v>3025.0000000000005</v>
      </c>
      <c r="L1416" s="5">
        <f t="shared" si="51"/>
        <v>1058.75</v>
      </c>
      <c r="M1416" s="6">
        <v>0.35</v>
      </c>
      <c r="N1416">
        <f t="shared" si="56"/>
        <v>2021</v>
      </c>
      <c r="O1416">
        <f t="shared" si="57"/>
        <v>8</v>
      </c>
      <c r="P1416" s="49" t="str">
        <f>TEXT(DATE(Table1[[#This Row],[Year]],Table1[[#This Row],[Month]],1),"mmm")</f>
        <v>Aug</v>
      </c>
    </row>
    <row r="1417" spans="1:16" ht="15.75" customHeight="1">
      <c r="A1417" s="2" t="s">
        <v>12</v>
      </c>
      <c r="B1417" s="2">
        <v>1185732</v>
      </c>
      <c r="C1417" s="3">
        <v>44417</v>
      </c>
      <c r="D1417" s="2" t="s">
        <v>43</v>
      </c>
      <c r="E1417" s="2" t="s">
        <v>44</v>
      </c>
      <c r="F1417" s="2" t="s">
        <v>62</v>
      </c>
      <c r="G1417" s="2" t="s">
        <v>20</v>
      </c>
      <c r="H1417" s="44">
        <v>0.60000000000000009</v>
      </c>
      <c r="I1417" s="44">
        <f>ROUND(Table1[[#This Row],[Price per Unit]],2)</f>
        <v>0.6</v>
      </c>
      <c r="J1417" s="4">
        <v>7250</v>
      </c>
      <c r="K1417" s="5">
        <f t="shared" si="50"/>
        <v>4350.0000000000009</v>
      </c>
      <c r="L1417" s="5">
        <f t="shared" si="51"/>
        <v>2175.0000000000005</v>
      </c>
      <c r="M1417" s="6">
        <v>0.5</v>
      </c>
      <c r="N1417">
        <f t="shared" si="56"/>
        <v>2021</v>
      </c>
      <c r="O1417">
        <f t="shared" si="57"/>
        <v>8</v>
      </c>
      <c r="P1417" s="49" t="str">
        <f>TEXT(DATE(Table1[[#This Row],[Year]],Table1[[#This Row],[Month]],1),"mmm")</f>
        <v>Aug</v>
      </c>
    </row>
    <row r="1418" spans="1:16" ht="15.75" customHeight="1">
      <c r="A1418" s="2" t="s">
        <v>12</v>
      </c>
      <c r="B1418" s="2">
        <v>1185732</v>
      </c>
      <c r="C1418" s="3">
        <v>44447</v>
      </c>
      <c r="D1418" s="2" t="s">
        <v>43</v>
      </c>
      <c r="E1418" s="2" t="s">
        <v>44</v>
      </c>
      <c r="F1418" s="2" t="s">
        <v>62</v>
      </c>
      <c r="G1418" s="2" t="s">
        <v>15</v>
      </c>
      <c r="H1418" s="44">
        <v>0.55000000000000004</v>
      </c>
      <c r="I1418" s="44">
        <f>ROUND(Table1[[#This Row],[Price per Unit]],2)</f>
        <v>0.55000000000000004</v>
      </c>
      <c r="J1418" s="4">
        <v>8500</v>
      </c>
      <c r="K1418" s="5">
        <f t="shared" si="50"/>
        <v>4675</v>
      </c>
      <c r="L1418" s="5">
        <f t="shared" si="51"/>
        <v>2103.75</v>
      </c>
      <c r="M1418" s="6">
        <v>0.45</v>
      </c>
      <c r="N1418">
        <f t="shared" si="56"/>
        <v>2021</v>
      </c>
      <c r="O1418">
        <f t="shared" si="57"/>
        <v>9</v>
      </c>
      <c r="P1418" s="49" t="str">
        <f>TEXT(DATE(Table1[[#This Row],[Year]],Table1[[#This Row],[Month]],1),"mmm")</f>
        <v>Sep</v>
      </c>
    </row>
    <row r="1419" spans="1:16" ht="15.75" customHeight="1">
      <c r="A1419" s="2" t="s">
        <v>12</v>
      </c>
      <c r="B1419" s="2">
        <v>1185732</v>
      </c>
      <c r="C1419" s="3">
        <v>44447</v>
      </c>
      <c r="D1419" s="2" t="s">
        <v>43</v>
      </c>
      <c r="E1419" s="2" t="s">
        <v>44</v>
      </c>
      <c r="F1419" s="2" t="s">
        <v>62</v>
      </c>
      <c r="G1419" s="2" t="s">
        <v>16</v>
      </c>
      <c r="H1419" s="44">
        <v>0.50000000000000011</v>
      </c>
      <c r="I1419" s="44">
        <f>ROUND(Table1[[#This Row],[Price per Unit]],2)</f>
        <v>0.5</v>
      </c>
      <c r="J1419" s="4">
        <v>6500</v>
      </c>
      <c r="K1419" s="5">
        <f t="shared" si="50"/>
        <v>3250.0000000000009</v>
      </c>
      <c r="L1419" s="5">
        <f t="shared" si="51"/>
        <v>1137.5000000000002</v>
      </c>
      <c r="M1419" s="6">
        <v>0.35</v>
      </c>
      <c r="N1419">
        <f t="shared" si="56"/>
        <v>2021</v>
      </c>
      <c r="O1419">
        <f t="shared" si="57"/>
        <v>9</v>
      </c>
      <c r="P1419" s="49" t="str">
        <f>TEXT(DATE(Table1[[#This Row],[Year]],Table1[[#This Row],[Month]],1),"mmm")</f>
        <v>Sep</v>
      </c>
    </row>
    <row r="1420" spans="1:16" ht="15.75" customHeight="1">
      <c r="A1420" s="2" t="s">
        <v>12</v>
      </c>
      <c r="B1420" s="2">
        <v>1185732</v>
      </c>
      <c r="C1420" s="3">
        <v>44447</v>
      </c>
      <c r="D1420" s="2" t="s">
        <v>43</v>
      </c>
      <c r="E1420" s="2" t="s">
        <v>44</v>
      </c>
      <c r="F1420" s="2" t="s">
        <v>62</v>
      </c>
      <c r="G1420" s="2" t="s">
        <v>17</v>
      </c>
      <c r="H1420" s="44">
        <v>0.45</v>
      </c>
      <c r="I1420" s="44">
        <f>ROUND(Table1[[#This Row],[Price per Unit]],2)</f>
        <v>0.45</v>
      </c>
      <c r="J1420" s="4">
        <v>5500</v>
      </c>
      <c r="K1420" s="5">
        <f t="shared" si="50"/>
        <v>2475</v>
      </c>
      <c r="L1420" s="5">
        <f t="shared" si="51"/>
        <v>618.75</v>
      </c>
      <c r="M1420" s="6">
        <v>0.25</v>
      </c>
      <c r="N1420">
        <f t="shared" si="56"/>
        <v>2021</v>
      </c>
      <c r="O1420">
        <f t="shared" si="57"/>
        <v>9</v>
      </c>
      <c r="P1420" s="49" t="str">
        <f>TEXT(DATE(Table1[[#This Row],[Year]],Table1[[#This Row],[Month]],1),"mmm")</f>
        <v>Sep</v>
      </c>
    </row>
    <row r="1421" spans="1:16" ht="15.75" customHeight="1">
      <c r="A1421" s="2" t="s">
        <v>12</v>
      </c>
      <c r="B1421" s="2">
        <v>1185732</v>
      </c>
      <c r="C1421" s="3">
        <v>44447</v>
      </c>
      <c r="D1421" s="2" t="s">
        <v>43</v>
      </c>
      <c r="E1421" s="2" t="s">
        <v>44</v>
      </c>
      <c r="F1421" s="2" t="s">
        <v>62</v>
      </c>
      <c r="G1421" s="2" t="s">
        <v>18</v>
      </c>
      <c r="H1421" s="44">
        <v>0.45</v>
      </c>
      <c r="I1421" s="44">
        <f>ROUND(Table1[[#This Row],[Price per Unit]],2)</f>
        <v>0.45</v>
      </c>
      <c r="J1421" s="4">
        <v>5250</v>
      </c>
      <c r="K1421" s="5">
        <f t="shared" si="50"/>
        <v>2362.5</v>
      </c>
      <c r="L1421" s="5">
        <f t="shared" si="51"/>
        <v>708.75</v>
      </c>
      <c r="M1421" s="6">
        <v>0.3</v>
      </c>
      <c r="N1421">
        <f t="shared" si="56"/>
        <v>2021</v>
      </c>
      <c r="O1421">
        <f t="shared" si="57"/>
        <v>9</v>
      </c>
      <c r="P1421" s="49" t="str">
        <f>TEXT(DATE(Table1[[#This Row],[Year]],Table1[[#This Row],[Month]],1),"mmm")</f>
        <v>Sep</v>
      </c>
    </row>
    <row r="1422" spans="1:16" ht="15.75" customHeight="1">
      <c r="A1422" s="2" t="s">
        <v>12</v>
      </c>
      <c r="B1422" s="2">
        <v>1185732</v>
      </c>
      <c r="C1422" s="3">
        <v>44447</v>
      </c>
      <c r="D1422" s="2" t="s">
        <v>43</v>
      </c>
      <c r="E1422" s="2" t="s">
        <v>44</v>
      </c>
      <c r="F1422" s="2" t="s">
        <v>62</v>
      </c>
      <c r="G1422" s="2" t="s">
        <v>19</v>
      </c>
      <c r="H1422" s="44">
        <v>0.55000000000000004</v>
      </c>
      <c r="I1422" s="44">
        <f>ROUND(Table1[[#This Row],[Price per Unit]],2)</f>
        <v>0.55000000000000004</v>
      </c>
      <c r="J1422" s="4">
        <v>5250</v>
      </c>
      <c r="K1422" s="5">
        <f t="shared" si="50"/>
        <v>2887.5000000000005</v>
      </c>
      <c r="L1422" s="5">
        <f t="shared" si="51"/>
        <v>1010.6250000000001</v>
      </c>
      <c r="M1422" s="6">
        <v>0.35</v>
      </c>
      <c r="N1422">
        <f t="shared" si="56"/>
        <v>2021</v>
      </c>
      <c r="O1422">
        <f t="shared" si="57"/>
        <v>9</v>
      </c>
      <c r="P1422" s="49" t="str">
        <f>TEXT(DATE(Table1[[#This Row],[Year]],Table1[[#This Row],[Month]],1),"mmm")</f>
        <v>Sep</v>
      </c>
    </row>
    <row r="1423" spans="1:16" ht="15.75" customHeight="1">
      <c r="A1423" s="2" t="s">
        <v>12</v>
      </c>
      <c r="B1423" s="2">
        <v>1185732</v>
      </c>
      <c r="C1423" s="3">
        <v>44447</v>
      </c>
      <c r="D1423" s="2" t="s">
        <v>43</v>
      </c>
      <c r="E1423" s="2" t="s">
        <v>44</v>
      </c>
      <c r="F1423" s="2" t="s">
        <v>62</v>
      </c>
      <c r="G1423" s="2" t="s">
        <v>20</v>
      </c>
      <c r="H1423" s="44">
        <v>0.60000000000000009</v>
      </c>
      <c r="I1423" s="44">
        <f>ROUND(Table1[[#This Row],[Price per Unit]],2)</f>
        <v>0.6</v>
      </c>
      <c r="J1423" s="4">
        <v>6250</v>
      </c>
      <c r="K1423" s="5">
        <f t="shared" si="50"/>
        <v>3750.0000000000005</v>
      </c>
      <c r="L1423" s="5">
        <f t="shared" si="51"/>
        <v>1875.0000000000002</v>
      </c>
      <c r="M1423" s="6">
        <v>0.5</v>
      </c>
      <c r="N1423">
        <f t="shared" si="56"/>
        <v>2021</v>
      </c>
      <c r="O1423">
        <f t="shared" si="57"/>
        <v>9</v>
      </c>
      <c r="P1423" s="49" t="str">
        <f>TEXT(DATE(Table1[[#This Row],[Year]],Table1[[#This Row],[Month]],1),"mmm")</f>
        <v>Sep</v>
      </c>
    </row>
    <row r="1424" spans="1:16" ht="15.75" customHeight="1">
      <c r="A1424" s="2" t="s">
        <v>12</v>
      </c>
      <c r="B1424" s="2">
        <v>1185732</v>
      </c>
      <c r="C1424" s="3">
        <v>44479</v>
      </c>
      <c r="D1424" s="2" t="s">
        <v>43</v>
      </c>
      <c r="E1424" s="2" t="s">
        <v>44</v>
      </c>
      <c r="F1424" s="2" t="s">
        <v>62</v>
      </c>
      <c r="G1424" s="2" t="s">
        <v>15</v>
      </c>
      <c r="H1424" s="44">
        <v>0.60000000000000009</v>
      </c>
      <c r="I1424" s="44">
        <f>ROUND(Table1[[#This Row],[Price per Unit]],2)</f>
        <v>0.6</v>
      </c>
      <c r="J1424" s="4">
        <v>8000</v>
      </c>
      <c r="K1424" s="5">
        <f t="shared" si="50"/>
        <v>4800.0000000000009</v>
      </c>
      <c r="L1424" s="5">
        <f t="shared" si="51"/>
        <v>2160.0000000000005</v>
      </c>
      <c r="M1424" s="6">
        <v>0.45</v>
      </c>
      <c r="N1424">
        <f t="shared" si="56"/>
        <v>2021</v>
      </c>
      <c r="O1424">
        <f t="shared" si="57"/>
        <v>10</v>
      </c>
      <c r="P1424" s="49" t="str">
        <f>TEXT(DATE(Table1[[#This Row],[Year]],Table1[[#This Row],[Month]],1),"mmm")</f>
        <v>Oct</v>
      </c>
    </row>
    <row r="1425" spans="1:16" ht="15.75" customHeight="1">
      <c r="A1425" s="2" t="s">
        <v>12</v>
      </c>
      <c r="B1425" s="2">
        <v>1185732</v>
      </c>
      <c r="C1425" s="3">
        <v>44479</v>
      </c>
      <c r="D1425" s="2" t="s">
        <v>43</v>
      </c>
      <c r="E1425" s="2" t="s">
        <v>44</v>
      </c>
      <c r="F1425" s="2" t="s">
        <v>62</v>
      </c>
      <c r="G1425" s="2" t="s">
        <v>16</v>
      </c>
      <c r="H1425" s="44">
        <v>0.50000000000000011</v>
      </c>
      <c r="I1425" s="44">
        <f>ROUND(Table1[[#This Row],[Price per Unit]],2)</f>
        <v>0.5</v>
      </c>
      <c r="J1425" s="4">
        <v>6250</v>
      </c>
      <c r="K1425" s="5">
        <f t="shared" si="50"/>
        <v>3125.0000000000009</v>
      </c>
      <c r="L1425" s="5">
        <f t="shared" si="51"/>
        <v>1093.7500000000002</v>
      </c>
      <c r="M1425" s="6">
        <v>0.35</v>
      </c>
      <c r="N1425">
        <f t="shared" si="56"/>
        <v>2021</v>
      </c>
      <c r="O1425">
        <f t="shared" si="57"/>
        <v>10</v>
      </c>
      <c r="P1425" s="49" t="str">
        <f>TEXT(DATE(Table1[[#This Row],[Year]],Table1[[#This Row],[Month]],1),"mmm")</f>
        <v>Oct</v>
      </c>
    </row>
    <row r="1426" spans="1:16" ht="15.75" customHeight="1">
      <c r="A1426" s="2" t="s">
        <v>12</v>
      </c>
      <c r="B1426" s="2">
        <v>1185732</v>
      </c>
      <c r="C1426" s="3">
        <v>44479</v>
      </c>
      <c r="D1426" s="2" t="s">
        <v>43</v>
      </c>
      <c r="E1426" s="2" t="s">
        <v>44</v>
      </c>
      <c r="F1426" s="2" t="s">
        <v>62</v>
      </c>
      <c r="G1426" s="2" t="s">
        <v>17</v>
      </c>
      <c r="H1426" s="44">
        <v>0.50000000000000011</v>
      </c>
      <c r="I1426" s="44">
        <f>ROUND(Table1[[#This Row],[Price per Unit]],2)</f>
        <v>0.5</v>
      </c>
      <c r="J1426" s="4">
        <v>5250</v>
      </c>
      <c r="K1426" s="5">
        <f t="shared" si="50"/>
        <v>2625.0000000000005</v>
      </c>
      <c r="L1426" s="5">
        <f t="shared" si="51"/>
        <v>656.25000000000011</v>
      </c>
      <c r="M1426" s="6">
        <v>0.25</v>
      </c>
      <c r="N1426">
        <f t="shared" si="56"/>
        <v>2021</v>
      </c>
      <c r="O1426">
        <f t="shared" si="57"/>
        <v>10</v>
      </c>
      <c r="P1426" s="49" t="str">
        <f>TEXT(DATE(Table1[[#This Row],[Year]],Table1[[#This Row],[Month]],1),"mmm")</f>
        <v>Oct</v>
      </c>
    </row>
    <row r="1427" spans="1:16" ht="15.75" customHeight="1">
      <c r="A1427" s="2" t="s">
        <v>12</v>
      </c>
      <c r="B1427" s="2">
        <v>1185732</v>
      </c>
      <c r="C1427" s="3">
        <v>44479</v>
      </c>
      <c r="D1427" s="2" t="s">
        <v>43</v>
      </c>
      <c r="E1427" s="2" t="s">
        <v>44</v>
      </c>
      <c r="F1427" s="2" t="s">
        <v>62</v>
      </c>
      <c r="G1427" s="2" t="s">
        <v>18</v>
      </c>
      <c r="H1427" s="44">
        <v>0.50000000000000011</v>
      </c>
      <c r="I1427" s="44">
        <f>ROUND(Table1[[#This Row],[Price per Unit]],2)</f>
        <v>0.5</v>
      </c>
      <c r="J1427" s="4">
        <v>5000</v>
      </c>
      <c r="K1427" s="5">
        <f t="shared" si="50"/>
        <v>2500.0000000000005</v>
      </c>
      <c r="L1427" s="5">
        <f t="shared" si="51"/>
        <v>750.00000000000011</v>
      </c>
      <c r="M1427" s="6">
        <v>0.3</v>
      </c>
      <c r="N1427">
        <f t="shared" si="56"/>
        <v>2021</v>
      </c>
      <c r="O1427">
        <f t="shared" si="57"/>
        <v>10</v>
      </c>
      <c r="P1427" s="49" t="str">
        <f>TEXT(DATE(Table1[[#This Row],[Year]],Table1[[#This Row],[Month]],1),"mmm")</f>
        <v>Oct</v>
      </c>
    </row>
    <row r="1428" spans="1:16" ht="15.75" customHeight="1">
      <c r="A1428" s="2" t="s">
        <v>12</v>
      </c>
      <c r="B1428" s="2">
        <v>1185732</v>
      </c>
      <c r="C1428" s="3">
        <v>44479</v>
      </c>
      <c r="D1428" s="2" t="s">
        <v>43</v>
      </c>
      <c r="E1428" s="2" t="s">
        <v>44</v>
      </c>
      <c r="F1428" s="2" t="s">
        <v>62</v>
      </c>
      <c r="G1428" s="2" t="s">
        <v>19</v>
      </c>
      <c r="H1428" s="44">
        <v>0.60000000000000009</v>
      </c>
      <c r="I1428" s="44">
        <f>ROUND(Table1[[#This Row],[Price per Unit]],2)</f>
        <v>0.6</v>
      </c>
      <c r="J1428" s="4">
        <v>5000</v>
      </c>
      <c r="K1428" s="5">
        <f t="shared" si="50"/>
        <v>3000.0000000000005</v>
      </c>
      <c r="L1428" s="5">
        <f t="shared" si="51"/>
        <v>1050</v>
      </c>
      <c r="M1428" s="6">
        <v>0.35</v>
      </c>
      <c r="N1428">
        <f t="shared" si="56"/>
        <v>2021</v>
      </c>
      <c r="O1428">
        <f t="shared" si="57"/>
        <v>10</v>
      </c>
      <c r="P1428" s="49" t="str">
        <f>TEXT(DATE(Table1[[#This Row],[Year]],Table1[[#This Row],[Month]],1),"mmm")</f>
        <v>Oct</v>
      </c>
    </row>
    <row r="1429" spans="1:16" ht="15.75" customHeight="1">
      <c r="A1429" s="2" t="s">
        <v>12</v>
      </c>
      <c r="B1429" s="2">
        <v>1185732</v>
      </c>
      <c r="C1429" s="3">
        <v>44479</v>
      </c>
      <c r="D1429" s="2" t="s">
        <v>43</v>
      </c>
      <c r="E1429" s="2" t="s">
        <v>44</v>
      </c>
      <c r="F1429" s="2" t="s">
        <v>62</v>
      </c>
      <c r="G1429" s="2" t="s">
        <v>20</v>
      </c>
      <c r="H1429" s="44">
        <v>0.65</v>
      </c>
      <c r="I1429" s="44">
        <f>ROUND(Table1[[#This Row],[Price per Unit]],2)</f>
        <v>0.65</v>
      </c>
      <c r="J1429" s="4">
        <v>6250</v>
      </c>
      <c r="K1429" s="5">
        <f t="shared" si="50"/>
        <v>4062.5</v>
      </c>
      <c r="L1429" s="5">
        <f t="shared" si="51"/>
        <v>2031.25</v>
      </c>
      <c r="M1429" s="6">
        <v>0.5</v>
      </c>
      <c r="N1429">
        <f t="shared" si="56"/>
        <v>2021</v>
      </c>
      <c r="O1429">
        <f t="shared" si="57"/>
        <v>10</v>
      </c>
      <c r="P1429" s="49" t="str">
        <f>TEXT(DATE(Table1[[#This Row],[Year]],Table1[[#This Row],[Month]],1),"mmm")</f>
        <v>Oct</v>
      </c>
    </row>
    <row r="1430" spans="1:16" ht="15.75" customHeight="1">
      <c r="A1430" s="2" t="s">
        <v>12</v>
      </c>
      <c r="B1430" s="2">
        <v>1185732</v>
      </c>
      <c r="C1430" s="3">
        <v>44509</v>
      </c>
      <c r="D1430" s="2" t="s">
        <v>43</v>
      </c>
      <c r="E1430" s="2" t="s">
        <v>44</v>
      </c>
      <c r="F1430" s="2" t="s">
        <v>62</v>
      </c>
      <c r="G1430" s="2" t="s">
        <v>15</v>
      </c>
      <c r="H1430" s="44">
        <v>0.60000000000000009</v>
      </c>
      <c r="I1430" s="44">
        <f>ROUND(Table1[[#This Row],[Price per Unit]],2)</f>
        <v>0.6</v>
      </c>
      <c r="J1430" s="4">
        <v>7750</v>
      </c>
      <c r="K1430" s="5">
        <f t="shared" si="50"/>
        <v>4650.0000000000009</v>
      </c>
      <c r="L1430" s="5">
        <f t="shared" si="51"/>
        <v>2092.5000000000005</v>
      </c>
      <c r="M1430" s="6">
        <v>0.45</v>
      </c>
      <c r="N1430">
        <f t="shared" si="56"/>
        <v>2021</v>
      </c>
      <c r="O1430">
        <f t="shared" si="57"/>
        <v>11</v>
      </c>
      <c r="P1430" s="49" t="str">
        <f>TEXT(DATE(Table1[[#This Row],[Year]],Table1[[#This Row],[Month]],1),"mmm")</f>
        <v>Nov</v>
      </c>
    </row>
    <row r="1431" spans="1:16" ht="15.75" customHeight="1">
      <c r="A1431" s="2" t="s">
        <v>12</v>
      </c>
      <c r="B1431" s="2">
        <v>1185732</v>
      </c>
      <c r="C1431" s="3">
        <v>44509</v>
      </c>
      <c r="D1431" s="2" t="s">
        <v>43</v>
      </c>
      <c r="E1431" s="2" t="s">
        <v>44</v>
      </c>
      <c r="F1431" s="2" t="s">
        <v>62</v>
      </c>
      <c r="G1431" s="2" t="s">
        <v>16</v>
      </c>
      <c r="H1431" s="44">
        <v>0.50000000000000011</v>
      </c>
      <c r="I1431" s="44">
        <f>ROUND(Table1[[#This Row],[Price per Unit]],2)</f>
        <v>0.5</v>
      </c>
      <c r="J1431" s="4">
        <v>6000</v>
      </c>
      <c r="K1431" s="5">
        <f t="shared" si="50"/>
        <v>3000.0000000000005</v>
      </c>
      <c r="L1431" s="5">
        <f t="shared" si="51"/>
        <v>1050</v>
      </c>
      <c r="M1431" s="6">
        <v>0.35</v>
      </c>
      <c r="N1431">
        <f t="shared" si="56"/>
        <v>2021</v>
      </c>
      <c r="O1431">
        <f t="shared" si="57"/>
        <v>11</v>
      </c>
      <c r="P1431" s="49" t="str">
        <f>TEXT(DATE(Table1[[#This Row],[Year]],Table1[[#This Row],[Month]],1),"mmm")</f>
        <v>Nov</v>
      </c>
    </row>
    <row r="1432" spans="1:16" ht="15.75" customHeight="1">
      <c r="A1432" s="2" t="s">
        <v>12</v>
      </c>
      <c r="B1432" s="2">
        <v>1185732</v>
      </c>
      <c r="C1432" s="3">
        <v>44509</v>
      </c>
      <c r="D1432" s="2" t="s">
        <v>43</v>
      </c>
      <c r="E1432" s="2" t="s">
        <v>44</v>
      </c>
      <c r="F1432" s="2" t="s">
        <v>62</v>
      </c>
      <c r="G1432" s="2" t="s">
        <v>17</v>
      </c>
      <c r="H1432" s="44">
        <v>0.50000000000000011</v>
      </c>
      <c r="I1432" s="44">
        <f>ROUND(Table1[[#This Row],[Price per Unit]],2)</f>
        <v>0.5</v>
      </c>
      <c r="J1432" s="4">
        <v>5450</v>
      </c>
      <c r="K1432" s="5">
        <f t="shared" si="50"/>
        <v>2725.0000000000005</v>
      </c>
      <c r="L1432" s="5">
        <f t="shared" si="51"/>
        <v>681.25000000000011</v>
      </c>
      <c r="M1432" s="6">
        <v>0.25</v>
      </c>
      <c r="N1432">
        <f t="shared" si="56"/>
        <v>2021</v>
      </c>
      <c r="O1432">
        <f t="shared" si="57"/>
        <v>11</v>
      </c>
      <c r="P1432" s="49" t="str">
        <f>TEXT(DATE(Table1[[#This Row],[Year]],Table1[[#This Row],[Month]],1),"mmm")</f>
        <v>Nov</v>
      </c>
    </row>
    <row r="1433" spans="1:16" ht="15.75" customHeight="1">
      <c r="A1433" s="2" t="s">
        <v>12</v>
      </c>
      <c r="B1433" s="2">
        <v>1185732</v>
      </c>
      <c r="C1433" s="3">
        <v>44509</v>
      </c>
      <c r="D1433" s="2" t="s">
        <v>43</v>
      </c>
      <c r="E1433" s="2" t="s">
        <v>44</v>
      </c>
      <c r="F1433" s="2" t="s">
        <v>62</v>
      </c>
      <c r="G1433" s="2" t="s">
        <v>18</v>
      </c>
      <c r="H1433" s="44">
        <v>0.50000000000000011</v>
      </c>
      <c r="I1433" s="44">
        <f>ROUND(Table1[[#This Row],[Price per Unit]],2)</f>
        <v>0.5</v>
      </c>
      <c r="J1433" s="4">
        <v>5750</v>
      </c>
      <c r="K1433" s="5">
        <f t="shared" si="50"/>
        <v>2875.0000000000005</v>
      </c>
      <c r="L1433" s="5">
        <f t="shared" si="51"/>
        <v>862.50000000000011</v>
      </c>
      <c r="M1433" s="6">
        <v>0.3</v>
      </c>
      <c r="N1433">
        <f t="shared" si="56"/>
        <v>2021</v>
      </c>
      <c r="O1433">
        <f t="shared" si="57"/>
        <v>11</v>
      </c>
      <c r="P1433" s="49" t="str">
        <f>TEXT(DATE(Table1[[#This Row],[Year]],Table1[[#This Row],[Month]],1),"mmm")</f>
        <v>Nov</v>
      </c>
    </row>
    <row r="1434" spans="1:16" ht="15.75" customHeight="1">
      <c r="A1434" s="2" t="s">
        <v>12</v>
      </c>
      <c r="B1434" s="2">
        <v>1185732</v>
      </c>
      <c r="C1434" s="3">
        <v>44509</v>
      </c>
      <c r="D1434" s="2" t="s">
        <v>43</v>
      </c>
      <c r="E1434" s="2" t="s">
        <v>44</v>
      </c>
      <c r="F1434" s="2" t="s">
        <v>62</v>
      </c>
      <c r="G1434" s="2" t="s">
        <v>19</v>
      </c>
      <c r="H1434" s="44">
        <v>0.65</v>
      </c>
      <c r="I1434" s="44">
        <f>ROUND(Table1[[#This Row],[Price per Unit]],2)</f>
        <v>0.65</v>
      </c>
      <c r="J1434" s="4">
        <v>5500</v>
      </c>
      <c r="K1434" s="5">
        <f t="shared" si="50"/>
        <v>3575</v>
      </c>
      <c r="L1434" s="5">
        <f t="shared" si="51"/>
        <v>1251.25</v>
      </c>
      <c r="M1434" s="6">
        <v>0.35</v>
      </c>
      <c r="N1434">
        <f t="shared" si="56"/>
        <v>2021</v>
      </c>
      <c r="O1434">
        <f t="shared" si="57"/>
        <v>11</v>
      </c>
      <c r="P1434" s="49" t="str">
        <f>TEXT(DATE(Table1[[#This Row],[Year]],Table1[[#This Row],[Month]],1),"mmm")</f>
        <v>Nov</v>
      </c>
    </row>
    <row r="1435" spans="1:16" ht="15.75" customHeight="1">
      <c r="A1435" s="2" t="s">
        <v>12</v>
      </c>
      <c r="B1435" s="2">
        <v>1185732</v>
      </c>
      <c r="C1435" s="3">
        <v>44509</v>
      </c>
      <c r="D1435" s="2" t="s">
        <v>43</v>
      </c>
      <c r="E1435" s="2" t="s">
        <v>44</v>
      </c>
      <c r="F1435" s="2" t="s">
        <v>62</v>
      </c>
      <c r="G1435" s="2" t="s">
        <v>20</v>
      </c>
      <c r="H1435" s="44">
        <v>0.7</v>
      </c>
      <c r="I1435" s="44">
        <f>ROUND(Table1[[#This Row],[Price per Unit]],2)</f>
        <v>0.7</v>
      </c>
      <c r="J1435" s="4">
        <v>6500</v>
      </c>
      <c r="K1435" s="5">
        <f t="shared" si="50"/>
        <v>4550</v>
      </c>
      <c r="L1435" s="5">
        <f t="shared" si="51"/>
        <v>2275</v>
      </c>
      <c r="M1435" s="6">
        <v>0.5</v>
      </c>
      <c r="N1435">
        <f t="shared" si="56"/>
        <v>2021</v>
      </c>
      <c r="O1435">
        <f t="shared" si="57"/>
        <v>11</v>
      </c>
      <c r="P1435" s="49" t="str">
        <f>TEXT(DATE(Table1[[#This Row],[Year]],Table1[[#This Row],[Month]],1),"mmm")</f>
        <v>Nov</v>
      </c>
    </row>
    <row r="1436" spans="1:16" ht="15.75" customHeight="1">
      <c r="A1436" s="2" t="s">
        <v>12</v>
      </c>
      <c r="B1436" s="2">
        <v>1185732</v>
      </c>
      <c r="C1436" s="3">
        <v>44538</v>
      </c>
      <c r="D1436" s="2" t="s">
        <v>43</v>
      </c>
      <c r="E1436" s="2" t="s">
        <v>44</v>
      </c>
      <c r="F1436" s="2" t="s">
        <v>62</v>
      </c>
      <c r="G1436" s="2" t="s">
        <v>15</v>
      </c>
      <c r="H1436" s="44">
        <v>0.65</v>
      </c>
      <c r="I1436" s="44">
        <f>ROUND(Table1[[#This Row],[Price per Unit]],2)</f>
        <v>0.65</v>
      </c>
      <c r="J1436" s="4">
        <v>8750</v>
      </c>
      <c r="K1436" s="5">
        <f t="shared" si="50"/>
        <v>5687.5</v>
      </c>
      <c r="L1436" s="5">
        <f t="shared" si="51"/>
        <v>2559.375</v>
      </c>
      <c r="M1436" s="6">
        <v>0.45</v>
      </c>
      <c r="N1436">
        <f t="shared" si="56"/>
        <v>2021</v>
      </c>
      <c r="O1436">
        <f t="shared" si="57"/>
        <v>12</v>
      </c>
      <c r="P1436" s="49" t="str">
        <f>TEXT(DATE(Table1[[#This Row],[Year]],Table1[[#This Row],[Month]],1),"mmm")</f>
        <v>Dec</v>
      </c>
    </row>
    <row r="1437" spans="1:16" ht="15.75" customHeight="1">
      <c r="A1437" s="2" t="s">
        <v>12</v>
      </c>
      <c r="B1437" s="2">
        <v>1185732</v>
      </c>
      <c r="C1437" s="3">
        <v>44538</v>
      </c>
      <c r="D1437" s="2" t="s">
        <v>43</v>
      </c>
      <c r="E1437" s="2" t="s">
        <v>44</v>
      </c>
      <c r="F1437" s="2" t="s">
        <v>62</v>
      </c>
      <c r="G1437" s="2" t="s">
        <v>16</v>
      </c>
      <c r="H1437" s="44">
        <v>0.55000000000000004</v>
      </c>
      <c r="I1437" s="44">
        <f>ROUND(Table1[[#This Row],[Price per Unit]],2)</f>
        <v>0.55000000000000004</v>
      </c>
      <c r="J1437" s="4">
        <v>6750</v>
      </c>
      <c r="K1437" s="5">
        <f t="shared" si="50"/>
        <v>3712.5000000000005</v>
      </c>
      <c r="L1437" s="5">
        <f t="shared" si="51"/>
        <v>1299.375</v>
      </c>
      <c r="M1437" s="6">
        <v>0.35</v>
      </c>
      <c r="N1437">
        <f t="shared" si="56"/>
        <v>2021</v>
      </c>
      <c r="O1437">
        <f t="shared" si="57"/>
        <v>12</v>
      </c>
      <c r="P1437" s="49" t="str">
        <f>TEXT(DATE(Table1[[#This Row],[Year]],Table1[[#This Row],[Month]],1),"mmm")</f>
        <v>Dec</v>
      </c>
    </row>
    <row r="1438" spans="1:16" ht="15.75" customHeight="1">
      <c r="A1438" s="2" t="s">
        <v>12</v>
      </c>
      <c r="B1438" s="2">
        <v>1185732</v>
      </c>
      <c r="C1438" s="3">
        <v>44538</v>
      </c>
      <c r="D1438" s="2" t="s">
        <v>43</v>
      </c>
      <c r="E1438" s="2" t="s">
        <v>44</v>
      </c>
      <c r="F1438" s="2" t="s">
        <v>62</v>
      </c>
      <c r="G1438" s="2" t="s">
        <v>17</v>
      </c>
      <c r="H1438" s="44">
        <v>0.55000000000000004</v>
      </c>
      <c r="I1438" s="44">
        <f>ROUND(Table1[[#This Row],[Price per Unit]],2)</f>
        <v>0.55000000000000004</v>
      </c>
      <c r="J1438" s="4">
        <v>6250</v>
      </c>
      <c r="K1438" s="5">
        <f t="shared" si="50"/>
        <v>3437.5000000000005</v>
      </c>
      <c r="L1438" s="5">
        <f t="shared" si="51"/>
        <v>859.37500000000011</v>
      </c>
      <c r="M1438" s="6">
        <v>0.25</v>
      </c>
      <c r="N1438">
        <f t="shared" si="56"/>
        <v>2021</v>
      </c>
      <c r="O1438">
        <f t="shared" si="57"/>
        <v>12</v>
      </c>
      <c r="P1438" s="49" t="str">
        <f>TEXT(DATE(Table1[[#This Row],[Year]],Table1[[#This Row],[Month]],1),"mmm")</f>
        <v>Dec</v>
      </c>
    </row>
    <row r="1439" spans="1:16" ht="15.75" customHeight="1">
      <c r="A1439" s="2" t="s">
        <v>12</v>
      </c>
      <c r="B1439" s="2">
        <v>1185732</v>
      </c>
      <c r="C1439" s="3">
        <v>44538</v>
      </c>
      <c r="D1439" s="2" t="s">
        <v>43</v>
      </c>
      <c r="E1439" s="2" t="s">
        <v>44</v>
      </c>
      <c r="F1439" s="2" t="s">
        <v>62</v>
      </c>
      <c r="G1439" s="2" t="s">
        <v>18</v>
      </c>
      <c r="H1439" s="44">
        <v>0.55000000000000004</v>
      </c>
      <c r="I1439" s="44">
        <f>ROUND(Table1[[#This Row],[Price per Unit]],2)</f>
        <v>0.55000000000000004</v>
      </c>
      <c r="J1439" s="4">
        <v>5750</v>
      </c>
      <c r="K1439" s="5">
        <f t="shared" si="50"/>
        <v>3162.5000000000005</v>
      </c>
      <c r="L1439" s="5">
        <f t="shared" si="51"/>
        <v>948.75000000000011</v>
      </c>
      <c r="M1439" s="6">
        <v>0.3</v>
      </c>
      <c r="N1439">
        <f t="shared" si="56"/>
        <v>2021</v>
      </c>
      <c r="O1439">
        <f t="shared" si="57"/>
        <v>12</v>
      </c>
      <c r="P1439" s="49" t="str">
        <f>TEXT(DATE(Table1[[#This Row],[Year]],Table1[[#This Row],[Month]],1),"mmm")</f>
        <v>Dec</v>
      </c>
    </row>
    <row r="1440" spans="1:16" ht="15.75" customHeight="1">
      <c r="A1440" s="2" t="s">
        <v>12</v>
      </c>
      <c r="B1440" s="2">
        <v>1185732</v>
      </c>
      <c r="C1440" s="3">
        <v>44538</v>
      </c>
      <c r="D1440" s="2" t="s">
        <v>43</v>
      </c>
      <c r="E1440" s="2" t="s">
        <v>44</v>
      </c>
      <c r="F1440" s="2" t="s">
        <v>62</v>
      </c>
      <c r="G1440" s="2" t="s">
        <v>19</v>
      </c>
      <c r="H1440" s="44">
        <v>0.65</v>
      </c>
      <c r="I1440" s="44">
        <f>ROUND(Table1[[#This Row],[Price per Unit]],2)</f>
        <v>0.65</v>
      </c>
      <c r="J1440" s="4">
        <v>5750</v>
      </c>
      <c r="K1440" s="5">
        <f t="shared" si="50"/>
        <v>3737.5</v>
      </c>
      <c r="L1440" s="5">
        <f t="shared" si="51"/>
        <v>1308.125</v>
      </c>
      <c r="M1440" s="6">
        <v>0.35</v>
      </c>
      <c r="N1440">
        <f t="shared" si="56"/>
        <v>2021</v>
      </c>
      <c r="O1440">
        <f t="shared" si="57"/>
        <v>12</v>
      </c>
      <c r="P1440" s="49" t="str">
        <f>TEXT(DATE(Table1[[#This Row],[Year]],Table1[[#This Row],[Month]],1),"mmm")</f>
        <v>Dec</v>
      </c>
    </row>
    <row r="1441" spans="1:16" ht="15.75" customHeight="1">
      <c r="A1441" s="2" t="s">
        <v>12</v>
      </c>
      <c r="B1441" s="2">
        <v>1185732</v>
      </c>
      <c r="C1441" s="3">
        <v>44538</v>
      </c>
      <c r="D1441" s="2" t="s">
        <v>43</v>
      </c>
      <c r="E1441" s="2" t="s">
        <v>44</v>
      </c>
      <c r="F1441" s="2" t="s">
        <v>62</v>
      </c>
      <c r="G1441" s="2" t="s">
        <v>20</v>
      </c>
      <c r="H1441" s="44">
        <v>0.7</v>
      </c>
      <c r="I1441" s="44">
        <f>ROUND(Table1[[#This Row],[Price per Unit]],2)</f>
        <v>0.7</v>
      </c>
      <c r="J1441" s="4">
        <v>6750</v>
      </c>
      <c r="K1441" s="5">
        <f t="shared" si="50"/>
        <v>4725</v>
      </c>
      <c r="L1441" s="5">
        <f t="shared" si="51"/>
        <v>2362.5</v>
      </c>
      <c r="M1441" s="6">
        <v>0.5</v>
      </c>
      <c r="N1441">
        <f t="shared" si="56"/>
        <v>2021</v>
      </c>
      <c r="O1441">
        <f t="shared" si="57"/>
        <v>12</v>
      </c>
      <c r="P1441" s="49" t="str">
        <f>TEXT(DATE(Table1[[#This Row],[Year]],Table1[[#This Row],[Month]],1),"mmm")</f>
        <v>Dec</v>
      </c>
    </row>
    <row r="1442" spans="1:16" ht="15.75" customHeight="1">
      <c r="A1442" s="2" t="s">
        <v>12</v>
      </c>
      <c r="B1442" s="2">
        <v>1185732</v>
      </c>
      <c r="C1442" s="3">
        <v>44210</v>
      </c>
      <c r="D1442" s="2" t="s">
        <v>13</v>
      </c>
      <c r="E1442" s="2" t="s">
        <v>14</v>
      </c>
      <c r="F1442" s="2" t="s">
        <v>63</v>
      </c>
      <c r="G1442" s="2" t="s">
        <v>15</v>
      </c>
      <c r="H1442" s="44">
        <v>0.4</v>
      </c>
      <c r="I1442" s="44">
        <f>ROUND(Table1[[#This Row],[Price per Unit]],2)</f>
        <v>0.4</v>
      </c>
      <c r="J1442" s="4">
        <v>8000</v>
      </c>
      <c r="K1442" s="5">
        <f t="shared" si="50"/>
        <v>3200</v>
      </c>
      <c r="L1442" s="5">
        <f t="shared" si="51"/>
        <v>1600</v>
      </c>
      <c r="M1442" s="6">
        <v>0.5</v>
      </c>
      <c r="N1442">
        <f t="shared" si="56"/>
        <v>2021</v>
      </c>
      <c r="O1442">
        <f t="shared" si="57"/>
        <v>1</v>
      </c>
      <c r="P1442" s="49" t="str">
        <f>TEXT(DATE(Table1[[#This Row],[Year]],Table1[[#This Row],[Month]],1),"mmm")</f>
        <v>Jan</v>
      </c>
    </row>
    <row r="1443" spans="1:16" ht="15.75" customHeight="1">
      <c r="A1443" s="2" t="s">
        <v>12</v>
      </c>
      <c r="B1443" s="2">
        <v>1185732</v>
      </c>
      <c r="C1443" s="3">
        <v>44210</v>
      </c>
      <c r="D1443" s="2" t="s">
        <v>13</v>
      </c>
      <c r="E1443" s="2" t="s">
        <v>14</v>
      </c>
      <c r="F1443" s="2" t="s">
        <v>63</v>
      </c>
      <c r="G1443" s="2" t="s">
        <v>16</v>
      </c>
      <c r="H1443" s="44">
        <v>0.4</v>
      </c>
      <c r="I1443" s="44">
        <f>ROUND(Table1[[#This Row],[Price per Unit]],2)</f>
        <v>0.4</v>
      </c>
      <c r="J1443" s="4">
        <v>6000</v>
      </c>
      <c r="K1443" s="5">
        <f t="shared" si="50"/>
        <v>2400</v>
      </c>
      <c r="L1443" s="5">
        <f t="shared" si="51"/>
        <v>720</v>
      </c>
      <c r="M1443" s="6">
        <v>0.3</v>
      </c>
      <c r="N1443">
        <f t="shared" si="56"/>
        <v>2021</v>
      </c>
      <c r="O1443">
        <f t="shared" si="57"/>
        <v>1</v>
      </c>
      <c r="P1443" s="49" t="str">
        <f>TEXT(DATE(Table1[[#This Row],[Year]],Table1[[#This Row],[Month]],1),"mmm")</f>
        <v>Jan</v>
      </c>
    </row>
    <row r="1444" spans="1:16" ht="15.75" customHeight="1">
      <c r="A1444" s="2" t="s">
        <v>12</v>
      </c>
      <c r="B1444" s="2">
        <v>1185732</v>
      </c>
      <c r="C1444" s="3">
        <v>44210</v>
      </c>
      <c r="D1444" s="2" t="s">
        <v>13</v>
      </c>
      <c r="E1444" s="2" t="s">
        <v>14</v>
      </c>
      <c r="F1444" s="2" t="s">
        <v>63</v>
      </c>
      <c r="G1444" s="2" t="s">
        <v>17</v>
      </c>
      <c r="H1444" s="44">
        <v>0.30000000000000004</v>
      </c>
      <c r="I1444" s="44">
        <f>ROUND(Table1[[#This Row],[Price per Unit]],2)</f>
        <v>0.3</v>
      </c>
      <c r="J1444" s="4">
        <v>6000</v>
      </c>
      <c r="K1444" s="5">
        <f t="shared" si="50"/>
        <v>1800.0000000000002</v>
      </c>
      <c r="L1444" s="5">
        <f t="shared" si="51"/>
        <v>630</v>
      </c>
      <c r="M1444" s="6">
        <v>0.35</v>
      </c>
      <c r="N1444">
        <f t="shared" si="56"/>
        <v>2021</v>
      </c>
      <c r="O1444">
        <f t="shared" si="57"/>
        <v>1</v>
      </c>
      <c r="P1444" s="49" t="str">
        <f>TEXT(DATE(Table1[[#This Row],[Year]],Table1[[#This Row],[Month]],1),"mmm")</f>
        <v>Jan</v>
      </c>
    </row>
    <row r="1445" spans="1:16" ht="15.75" customHeight="1">
      <c r="A1445" s="2" t="s">
        <v>12</v>
      </c>
      <c r="B1445" s="2">
        <v>1185732</v>
      </c>
      <c r="C1445" s="3">
        <v>44210</v>
      </c>
      <c r="D1445" s="2" t="s">
        <v>13</v>
      </c>
      <c r="E1445" s="2" t="s">
        <v>14</v>
      </c>
      <c r="F1445" s="2" t="s">
        <v>63</v>
      </c>
      <c r="G1445" s="2" t="s">
        <v>18</v>
      </c>
      <c r="H1445" s="44">
        <v>0.35</v>
      </c>
      <c r="I1445" s="44">
        <f>ROUND(Table1[[#This Row],[Price per Unit]],2)</f>
        <v>0.35</v>
      </c>
      <c r="J1445" s="4">
        <v>4500</v>
      </c>
      <c r="K1445" s="5">
        <f t="shared" si="50"/>
        <v>1575</v>
      </c>
      <c r="L1445" s="5">
        <f t="shared" si="51"/>
        <v>551.25</v>
      </c>
      <c r="M1445" s="6">
        <v>0.35</v>
      </c>
      <c r="N1445">
        <f t="shared" si="56"/>
        <v>2021</v>
      </c>
      <c r="O1445">
        <f t="shared" si="57"/>
        <v>1</v>
      </c>
      <c r="P1445" s="49" t="str">
        <f>TEXT(DATE(Table1[[#This Row],[Year]],Table1[[#This Row],[Month]],1),"mmm")</f>
        <v>Jan</v>
      </c>
    </row>
    <row r="1446" spans="1:16" ht="15.75" customHeight="1">
      <c r="A1446" s="2" t="s">
        <v>12</v>
      </c>
      <c r="B1446" s="2">
        <v>1185732</v>
      </c>
      <c r="C1446" s="3">
        <v>44210</v>
      </c>
      <c r="D1446" s="2" t="s">
        <v>13</v>
      </c>
      <c r="E1446" s="2" t="s">
        <v>14</v>
      </c>
      <c r="F1446" s="2" t="s">
        <v>63</v>
      </c>
      <c r="G1446" s="2" t="s">
        <v>19</v>
      </c>
      <c r="H1446" s="44">
        <v>0.5</v>
      </c>
      <c r="I1446" s="44">
        <f>ROUND(Table1[[#This Row],[Price per Unit]],2)</f>
        <v>0.5</v>
      </c>
      <c r="J1446" s="4">
        <v>5000</v>
      </c>
      <c r="K1446" s="5">
        <f t="shared" si="50"/>
        <v>2500</v>
      </c>
      <c r="L1446" s="5">
        <f t="shared" si="51"/>
        <v>750</v>
      </c>
      <c r="M1446" s="6">
        <v>0.3</v>
      </c>
      <c r="N1446">
        <f t="shared" si="56"/>
        <v>2021</v>
      </c>
      <c r="O1446">
        <f t="shared" si="57"/>
        <v>1</v>
      </c>
      <c r="P1446" s="49" t="str">
        <f>TEXT(DATE(Table1[[#This Row],[Year]],Table1[[#This Row],[Month]],1),"mmm")</f>
        <v>Jan</v>
      </c>
    </row>
    <row r="1447" spans="1:16" ht="15.75" customHeight="1">
      <c r="A1447" s="2" t="s">
        <v>12</v>
      </c>
      <c r="B1447" s="2">
        <v>1185732</v>
      </c>
      <c r="C1447" s="3">
        <v>44210</v>
      </c>
      <c r="D1447" s="2" t="s">
        <v>13</v>
      </c>
      <c r="E1447" s="2" t="s">
        <v>14</v>
      </c>
      <c r="F1447" s="2" t="s">
        <v>63</v>
      </c>
      <c r="G1447" s="2" t="s">
        <v>20</v>
      </c>
      <c r="H1447" s="44">
        <v>0.4</v>
      </c>
      <c r="I1447" s="44">
        <f>ROUND(Table1[[#This Row],[Price per Unit]],2)</f>
        <v>0.4</v>
      </c>
      <c r="J1447" s="4">
        <v>6000</v>
      </c>
      <c r="K1447" s="5">
        <f t="shared" si="50"/>
        <v>2400</v>
      </c>
      <c r="L1447" s="5">
        <f t="shared" si="51"/>
        <v>600</v>
      </c>
      <c r="M1447" s="6">
        <v>0.25</v>
      </c>
      <c r="N1447">
        <f t="shared" si="56"/>
        <v>2021</v>
      </c>
      <c r="O1447">
        <f t="shared" si="57"/>
        <v>1</v>
      </c>
      <c r="P1447" s="49" t="str">
        <f>TEXT(DATE(Table1[[#This Row],[Year]],Table1[[#This Row],[Month]],1),"mmm")</f>
        <v>Jan</v>
      </c>
    </row>
    <row r="1448" spans="1:16" ht="15.75" customHeight="1">
      <c r="A1448" s="2" t="s">
        <v>12</v>
      </c>
      <c r="B1448" s="2">
        <v>1185732</v>
      </c>
      <c r="C1448" s="3">
        <v>44239</v>
      </c>
      <c r="D1448" s="2" t="s">
        <v>13</v>
      </c>
      <c r="E1448" s="2" t="s">
        <v>14</v>
      </c>
      <c r="F1448" s="2" t="s">
        <v>63</v>
      </c>
      <c r="G1448" s="2" t="s">
        <v>15</v>
      </c>
      <c r="H1448" s="44">
        <v>0.4</v>
      </c>
      <c r="I1448" s="44">
        <f>ROUND(Table1[[#This Row],[Price per Unit]],2)</f>
        <v>0.4</v>
      </c>
      <c r="J1448" s="4">
        <v>8500</v>
      </c>
      <c r="K1448" s="5">
        <f t="shared" si="50"/>
        <v>3400</v>
      </c>
      <c r="L1448" s="5">
        <f t="shared" si="51"/>
        <v>1700</v>
      </c>
      <c r="M1448" s="6">
        <v>0.5</v>
      </c>
      <c r="N1448">
        <f t="shared" si="56"/>
        <v>2021</v>
      </c>
      <c r="O1448">
        <f t="shared" si="57"/>
        <v>2</v>
      </c>
      <c r="P1448" s="49" t="str">
        <f>TEXT(DATE(Table1[[#This Row],[Year]],Table1[[#This Row],[Month]],1),"mmm")</f>
        <v>Feb</v>
      </c>
    </row>
    <row r="1449" spans="1:16" ht="15.75" customHeight="1">
      <c r="A1449" s="2" t="s">
        <v>12</v>
      </c>
      <c r="B1449" s="2">
        <v>1185732</v>
      </c>
      <c r="C1449" s="3">
        <v>44239</v>
      </c>
      <c r="D1449" s="2" t="s">
        <v>13</v>
      </c>
      <c r="E1449" s="2" t="s">
        <v>14</v>
      </c>
      <c r="F1449" s="2" t="s">
        <v>63</v>
      </c>
      <c r="G1449" s="2" t="s">
        <v>16</v>
      </c>
      <c r="H1449" s="44">
        <v>0.4</v>
      </c>
      <c r="I1449" s="44">
        <f>ROUND(Table1[[#This Row],[Price per Unit]],2)</f>
        <v>0.4</v>
      </c>
      <c r="J1449" s="4">
        <v>5000</v>
      </c>
      <c r="K1449" s="5">
        <f t="shared" si="50"/>
        <v>2000</v>
      </c>
      <c r="L1449" s="5">
        <f t="shared" si="51"/>
        <v>600</v>
      </c>
      <c r="M1449" s="6">
        <v>0.3</v>
      </c>
      <c r="N1449">
        <f t="shared" si="56"/>
        <v>2021</v>
      </c>
      <c r="O1449">
        <f t="shared" si="57"/>
        <v>2</v>
      </c>
      <c r="P1449" s="49" t="str">
        <f>TEXT(DATE(Table1[[#This Row],[Year]],Table1[[#This Row],[Month]],1),"mmm")</f>
        <v>Feb</v>
      </c>
    </row>
    <row r="1450" spans="1:16" ht="15.75" customHeight="1">
      <c r="A1450" s="2" t="s">
        <v>12</v>
      </c>
      <c r="B1450" s="2">
        <v>1185732</v>
      </c>
      <c r="C1450" s="3">
        <v>44239</v>
      </c>
      <c r="D1450" s="2" t="s">
        <v>13</v>
      </c>
      <c r="E1450" s="2" t="s">
        <v>14</v>
      </c>
      <c r="F1450" s="2" t="s">
        <v>63</v>
      </c>
      <c r="G1450" s="2" t="s">
        <v>17</v>
      </c>
      <c r="H1450" s="44">
        <v>0.30000000000000004</v>
      </c>
      <c r="I1450" s="44">
        <f>ROUND(Table1[[#This Row],[Price per Unit]],2)</f>
        <v>0.3</v>
      </c>
      <c r="J1450" s="4">
        <v>5500</v>
      </c>
      <c r="K1450" s="5">
        <f t="shared" si="50"/>
        <v>1650.0000000000002</v>
      </c>
      <c r="L1450" s="5">
        <f t="shared" si="51"/>
        <v>577.5</v>
      </c>
      <c r="M1450" s="6">
        <v>0.35</v>
      </c>
      <c r="N1450">
        <f t="shared" si="56"/>
        <v>2021</v>
      </c>
      <c r="O1450">
        <f t="shared" si="57"/>
        <v>2</v>
      </c>
      <c r="P1450" s="49" t="str">
        <f>TEXT(DATE(Table1[[#This Row],[Year]],Table1[[#This Row],[Month]],1),"mmm")</f>
        <v>Feb</v>
      </c>
    </row>
    <row r="1451" spans="1:16" ht="15.75" customHeight="1">
      <c r="A1451" s="2" t="s">
        <v>12</v>
      </c>
      <c r="B1451" s="2">
        <v>1185732</v>
      </c>
      <c r="C1451" s="3">
        <v>44239</v>
      </c>
      <c r="D1451" s="2" t="s">
        <v>13</v>
      </c>
      <c r="E1451" s="2" t="s">
        <v>14</v>
      </c>
      <c r="F1451" s="2" t="s">
        <v>63</v>
      </c>
      <c r="G1451" s="2" t="s">
        <v>18</v>
      </c>
      <c r="H1451" s="44">
        <v>0.35</v>
      </c>
      <c r="I1451" s="44">
        <f>ROUND(Table1[[#This Row],[Price per Unit]],2)</f>
        <v>0.35</v>
      </c>
      <c r="J1451" s="4">
        <v>4250</v>
      </c>
      <c r="K1451" s="5">
        <f t="shared" si="50"/>
        <v>1487.5</v>
      </c>
      <c r="L1451" s="5">
        <f t="shared" si="51"/>
        <v>520.625</v>
      </c>
      <c r="M1451" s="6">
        <v>0.35</v>
      </c>
      <c r="N1451">
        <f t="shared" si="56"/>
        <v>2021</v>
      </c>
      <c r="O1451">
        <f t="shared" si="57"/>
        <v>2</v>
      </c>
      <c r="P1451" s="49" t="str">
        <f>TEXT(DATE(Table1[[#This Row],[Year]],Table1[[#This Row],[Month]],1),"mmm")</f>
        <v>Feb</v>
      </c>
    </row>
    <row r="1452" spans="1:16" ht="15.75" customHeight="1">
      <c r="A1452" s="2" t="s">
        <v>12</v>
      </c>
      <c r="B1452" s="2">
        <v>1185732</v>
      </c>
      <c r="C1452" s="3">
        <v>44239</v>
      </c>
      <c r="D1452" s="2" t="s">
        <v>13</v>
      </c>
      <c r="E1452" s="2" t="s">
        <v>14</v>
      </c>
      <c r="F1452" s="2" t="s">
        <v>63</v>
      </c>
      <c r="G1452" s="2" t="s">
        <v>19</v>
      </c>
      <c r="H1452" s="44">
        <v>0.5</v>
      </c>
      <c r="I1452" s="44">
        <f>ROUND(Table1[[#This Row],[Price per Unit]],2)</f>
        <v>0.5</v>
      </c>
      <c r="J1452" s="4">
        <v>5000</v>
      </c>
      <c r="K1452" s="5">
        <f t="shared" si="50"/>
        <v>2500</v>
      </c>
      <c r="L1452" s="5">
        <f t="shared" si="51"/>
        <v>750</v>
      </c>
      <c r="M1452" s="6">
        <v>0.3</v>
      </c>
      <c r="N1452">
        <f t="shared" si="56"/>
        <v>2021</v>
      </c>
      <c r="O1452">
        <f t="shared" si="57"/>
        <v>2</v>
      </c>
      <c r="P1452" s="49" t="str">
        <f>TEXT(DATE(Table1[[#This Row],[Year]],Table1[[#This Row],[Month]],1),"mmm")</f>
        <v>Feb</v>
      </c>
    </row>
    <row r="1453" spans="1:16" ht="15.75" customHeight="1">
      <c r="A1453" s="2" t="s">
        <v>12</v>
      </c>
      <c r="B1453" s="2">
        <v>1185732</v>
      </c>
      <c r="C1453" s="3">
        <v>44239</v>
      </c>
      <c r="D1453" s="2" t="s">
        <v>13</v>
      </c>
      <c r="E1453" s="2" t="s">
        <v>14</v>
      </c>
      <c r="F1453" s="2" t="s">
        <v>63</v>
      </c>
      <c r="G1453" s="2" t="s">
        <v>20</v>
      </c>
      <c r="H1453" s="44">
        <v>0.4</v>
      </c>
      <c r="I1453" s="44">
        <f>ROUND(Table1[[#This Row],[Price per Unit]],2)</f>
        <v>0.4</v>
      </c>
      <c r="J1453" s="4">
        <v>6000</v>
      </c>
      <c r="K1453" s="5">
        <f t="shared" si="50"/>
        <v>2400</v>
      </c>
      <c r="L1453" s="5">
        <f t="shared" si="51"/>
        <v>600</v>
      </c>
      <c r="M1453" s="6">
        <v>0.25</v>
      </c>
      <c r="N1453">
        <f t="shared" si="56"/>
        <v>2021</v>
      </c>
      <c r="O1453">
        <f t="shared" si="57"/>
        <v>2</v>
      </c>
      <c r="P1453" s="49" t="str">
        <f>TEXT(DATE(Table1[[#This Row],[Year]],Table1[[#This Row],[Month]],1),"mmm")</f>
        <v>Feb</v>
      </c>
    </row>
    <row r="1454" spans="1:16" ht="15.75" customHeight="1">
      <c r="A1454" s="2" t="s">
        <v>12</v>
      </c>
      <c r="B1454" s="2">
        <v>1185732</v>
      </c>
      <c r="C1454" s="3">
        <v>44265</v>
      </c>
      <c r="D1454" s="2" t="s">
        <v>13</v>
      </c>
      <c r="E1454" s="2" t="s">
        <v>14</v>
      </c>
      <c r="F1454" s="2" t="s">
        <v>63</v>
      </c>
      <c r="G1454" s="2" t="s">
        <v>15</v>
      </c>
      <c r="H1454" s="44">
        <v>0.4</v>
      </c>
      <c r="I1454" s="44">
        <f>ROUND(Table1[[#This Row],[Price per Unit]],2)</f>
        <v>0.4</v>
      </c>
      <c r="J1454" s="4">
        <v>8200</v>
      </c>
      <c r="K1454" s="5">
        <f t="shared" si="50"/>
        <v>3280</v>
      </c>
      <c r="L1454" s="5">
        <f t="shared" si="51"/>
        <v>1640</v>
      </c>
      <c r="M1454" s="6">
        <v>0.5</v>
      </c>
      <c r="N1454">
        <f t="shared" si="56"/>
        <v>2021</v>
      </c>
      <c r="O1454">
        <f t="shared" si="57"/>
        <v>3</v>
      </c>
      <c r="P1454" s="49" t="str">
        <f>TEXT(DATE(Table1[[#This Row],[Year]],Table1[[#This Row],[Month]],1),"mmm")</f>
        <v>Mar</v>
      </c>
    </row>
    <row r="1455" spans="1:16" ht="15.75" customHeight="1">
      <c r="A1455" s="2" t="s">
        <v>12</v>
      </c>
      <c r="B1455" s="2">
        <v>1185732</v>
      </c>
      <c r="C1455" s="3">
        <v>44265</v>
      </c>
      <c r="D1455" s="2" t="s">
        <v>13</v>
      </c>
      <c r="E1455" s="2" t="s">
        <v>14</v>
      </c>
      <c r="F1455" s="2" t="s">
        <v>63</v>
      </c>
      <c r="G1455" s="2" t="s">
        <v>16</v>
      </c>
      <c r="H1455" s="44">
        <v>0.4</v>
      </c>
      <c r="I1455" s="44">
        <f>ROUND(Table1[[#This Row],[Price per Unit]],2)</f>
        <v>0.4</v>
      </c>
      <c r="J1455" s="4">
        <v>5250</v>
      </c>
      <c r="K1455" s="5">
        <f t="shared" si="50"/>
        <v>2100</v>
      </c>
      <c r="L1455" s="5">
        <f t="shared" si="51"/>
        <v>630</v>
      </c>
      <c r="M1455" s="6">
        <v>0.3</v>
      </c>
      <c r="N1455">
        <f t="shared" si="56"/>
        <v>2021</v>
      </c>
      <c r="O1455">
        <f t="shared" si="57"/>
        <v>3</v>
      </c>
      <c r="P1455" s="49" t="str">
        <f>TEXT(DATE(Table1[[#This Row],[Year]],Table1[[#This Row],[Month]],1),"mmm")</f>
        <v>Mar</v>
      </c>
    </row>
    <row r="1456" spans="1:16" ht="15.75" customHeight="1">
      <c r="A1456" s="2" t="s">
        <v>12</v>
      </c>
      <c r="B1456" s="2">
        <v>1185732</v>
      </c>
      <c r="C1456" s="3">
        <v>44265</v>
      </c>
      <c r="D1456" s="2" t="s">
        <v>13</v>
      </c>
      <c r="E1456" s="2" t="s">
        <v>14</v>
      </c>
      <c r="F1456" s="2" t="s">
        <v>63</v>
      </c>
      <c r="G1456" s="2" t="s">
        <v>17</v>
      </c>
      <c r="H1456" s="44">
        <v>0.30000000000000004</v>
      </c>
      <c r="I1456" s="44">
        <f>ROUND(Table1[[#This Row],[Price per Unit]],2)</f>
        <v>0.3</v>
      </c>
      <c r="J1456" s="4">
        <v>5500</v>
      </c>
      <c r="K1456" s="5">
        <f t="shared" si="50"/>
        <v>1650.0000000000002</v>
      </c>
      <c r="L1456" s="5">
        <f t="shared" si="51"/>
        <v>577.5</v>
      </c>
      <c r="M1456" s="6">
        <v>0.35</v>
      </c>
      <c r="N1456">
        <f t="shared" si="56"/>
        <v>2021</v>
      </c>
      <c r="O1456">
        <f t="shared" si="57"/>
        <v>3</v>
      </c>
      <c r="P1456" s="49" t="str">
        <f>TEXT(DATE(Table1[[#This Row],[Year]],Table1[[#This Row],[Month]],1),"mmm")</f>
        <v>Mar</v>
      </c>
    </row>
    <row r="1457" spans="1:16" ht="15.75" customHeight="1">
      <c r="A1457" s="2" t="s">
        <v>12</v>
      </c>
      <c r="B1457" s="2">
        <v>1185732</v>
      </c>
      <c r="C1457" s="3">
        <v>44265</v>
      </c>
      <c r="D1457" s="2" t="s">
        <v>13</v>
      </c>
      <c r="E1457" s="2" t="s">
        <v>14</v>
      </c>
      <c r="F1457" s="2" t="s">
        <v>63</v>
      </c>
      <c r="G1457" s="2" t="s">
        <v>18</v>
      </c>
      <c r="H1457" s="44">
        <v>0.35</v>
      </c>
      <c r="I1457" s="44">
        <f>ROUND(Table1[[#This Row],[Price per Unit]],2)</f>
        <v>0.35</v>
      </c>
      <c r="J1457" s="4">
        <v>4000</v>
      </c>
      <c r="K1457" s="5">
        <f t="shared" si="50"/>
        <v>1400</v>
      </c>
      <c r="L1457" s="5">
        <f t="shared" si="51"/>
        <v>489.99999999999994</v>
      </c>
      <c r="M1457" s="6">
        <v>0.35</v>
      </c>
      <c r="N1457">
        <f t="shared" si="56"/>
        <v>2021</v>
      </c>
      <c r="O1457">
        <f t="shared" si="57"/>
        <v>3</v>
      </c>
      <c r="P1457" s="49" t="str">
        <f>TEXT(DATE(Table1[[#This Row],[Year]],Table1[[#This Row],[Month]],1),"mmm")</f>
        <v>Mar</v>
      </c>
    </row>
    <row r="1458" spans="1:16" ht="15.75" customHeight="1">
      <c r="A1458" s="2" t="s">
        <v>12</v>
      </c>
      <c r="B1458" s="2">
        <v>1185732</v>
      </c>
      <c r="C1458" s="3">
        <v>44265</v>
      </c>
      <c r="D1458" s="2" t="s">
        <v>13</v>
      </c>
      <c r="E1458" s="2" t="s">
        <v>14</v>
      </c>
      <c r="F1458" s="2" t="s">
        <v>63</v>
      </c>
      <c r="G1458" s="2" t="s">
        <v>19</v>
      </c>
      <c r="H1458" s="44">
        <v>0.5</v>
      </c>
      <c r="I1458" s="44">
        <f>ROUND(Table1[[#This Row],[Price per Unit]],2)</f>
        <v>0.5</v>
      </c>
      <c r="J1458" s="4">
        <v>4500</v>
      </c>
      <c r="K1458" s="5">
        <f t="shared" si="50"/>
        <v>2250</v>
      </c>
      <c r="L1458" s="5">
        <f t="shared" si="51"/>
        <v>675</v>
      </c>
      <c r="M1458" s="6">
        <v>0.3</v>
      </c>
      <c r="N1458">
        <f t="shared" si="56"/>
        <v>2021</v>
      </c>
      <c r="O1458">
        <f t="shared" si="57"/>
        <v>3</v>
      </c>
      <c r="P1458" s="49" t="str">
        <f>TEXT(DATE(Table1[[#This Row],[Year]],Table1[[#This Row],[Month]],1),"mmm")</f>
        <v>Mar</v>
      </c>
    </row>
    <row r="1459" spans="1:16" ht="15.75" customHeight="1">
      <c r="A1459" s="2" t="s">
        <v>12</v>
      </c>
      <c r="B1459" s="2">
        <v>1185732</v>
      </c>
      <c r="C1459" s="3">
        <v>44265</v>
      </c>
      <c r="D1459" s="2" t="s">
        <v>13</v>
      </c>
      <c r="E1459" s="2" t="s">
        <v>14</v>
      </c>
      <c r="F1459" s="2" t="s">
        <v>63</v>
      </c>
      <c r="G1459" s="2" t="s">
        <v>20</v>
      </c>
      <c r="H1459" s="44">
        <v>0.4</v>
      </c>
      <c r="I1459" s="44">
        <f>ROUND(Table1[[#This Row],[Price per Unit]],2)</f>
        <v>0.4</v>
      </c>
      <c r="J1459" s="4">
        <v>5500</v>
      </c>
      <c r="K1459" s="5">
        <f t="shared" si="50"/>
        <v>2200</v>
      </c>
      <c r="L1459" s="5">
        <f t="shared" si="51"/>
        <v>550</v>
      </c>
      <c r="M1459" s="6">
        <v>0.25</v>
      </c>
      <c r="N1459">
        <f t="shared" si="56"/>
        <v>2021</v>
      </c>
      <c r="O1459">
        <f t="shared" si="57"/>
        <v>3</v>
      </c>
      <c r="P1459" s="49" t="str">
        <f>TEXT(DATE(Table1[[#This Row],[Year]],Table1[[#This Row],[Month]],1),"mmm")</f>
        <v>Mar</v>
      </c>
    </row>
    <row r="1460" spans="1:16" ht="15.75" customHeight="1">
      <c r="A1460" s="2" t="s">
        <v>12</v>
      </c>
      <c r="B1460" s="2">
        <v>1185732</v>
      </c>
      <c r="C1460" s="3">
        <v>44297</v>
      </c>
      <c r="D1460" s="2" t="s">
        <v>13</v>
      </c>
      <c r="E1460" s="2" t="s">
        <v>14</v>
      </c>
      <c r="F1460" s="2" t="s">
        <v>63</v>
      </c>
      <c r="G1460" s="2" t="s">
        <v>15</v>
      </c>
      <c r="H1460" s="44">
        <v>0.4</v>
      </c>
      <c r="I1460" s="44">
        <f>ROUND(Table1[[#This Row],[Price per Unit]],2)</f>
        <v>0.4</v>
      </c>
      <c r="J1460" s="4">
        <v>8000</v>
      </c>
      <c r="K1460" s="5">
        <f t="shared" si="50"/>
        <v>3200</v>
      </c>
      <c r="L1460" s="5">
        <f t="shared" si="51"/>
        <v>1600</v>
      </c>
      <c r="M1460" s="6">
        <v>0.5</v>
      </c>
      <c r="N1460">
        <f t="shared" si="56"/>
        <v>2021</v>
      </c>
      <c r="O1460">
        <f t="shared" si="57"/>
        <v>4</v>
      </c>
      <c r="P1460" s="49" t="str">
        <f>TEXT(DATE(Table1[[#This Row],[Year]],Table1[[#This Row],[Month]],1),"mmm")</f>
        <v>Apr</v>
      </c>
    </row>
    <row r="1461" spans="1:16" ht="15.75" customHeight="1">
      <c r="A1461" s="2" t="s">
        <v>12</v>
      </c>
      <c r="B1461" s="2">
        <v>1185732</v>
      </c>
      <c r="C1461" s="3">
        <v>44297</v>
      </c>
      <c r="D1461" s="2" t="s">
        <v>13</v>
      </c>
      <c r="E1461" s="2" t="s">
        <v>14</v>
      </c>
      <c r="F1461" s="2" t="s">
        <v>63</v>
      </c>
      <c r="G1461" s="2" t="s">
        <v>16</v>
      </c>
      <c r="H1461" s="44">
        <v>0.4</v>
      </c>
      <c r="I1461" s="44">
        <f>ROUND(Table1[[#This Row],[Price per Unit]],2)</f>
        <v>0.4</v>
      </c>
      <c r="J1461" s="4">
        <v>5000</v>
      </c>
      <c r="K1461" s="5">
        <f t="shared" si="50"/>
        <v>2000</v>
      </c>
      <c r="L1461" s="5">
        <f t="shared" si="51"/>
        <v>600</v>
      </c>
      <c r="M1461" s="6">
        <v>0.3</v>
      </c>
      <c r="N1461">
        <f t="shared" si="56"/>
        <v>2021</v>
      </c>
      <c r="O1461">
        <f t="shared" si="57"/>
        <v>4</v>
      </c>
      <c r="P1461" s="49" t="str">
        <f>TEXT(DATE(Table1[[#This Row],[Year]],Table1[[#This Row],[Month]],1),"mmm")</f>
        <v>Apr</v>
      </c>
    </row>
    <row r="1462" spans="1:16" ht="15.75" customHeight="1">
      <c r="A1462" s="2" t="s">
        <v>12</v>
      </c>
      <c r="B1462" s="2">
        <v>1185732</v>
      </c>
      <c r="C1462" s="3">
        <v>44297</v>
      </c>
      <c r="D1462" s="2" t="s">
        <v>13</v>
      </c>
      <c r="E1462" s="2" t="s">
        <v>14</v>
      </c>
      <c r="F1462" s="2" t="s">
        <v>63</v>
      </c>
      <c r="G1462" s="2" t="s">
        <v>17</v>
      </c>
      <c r="H1462" s="44">
        <v>0.30000000000000004</v>
      </c>
      <c r="I1462" s="44">
        <f>ROUND(Table1[[#This Row],[Price per Unit]],2)</f>
        <v>0.3</v>
      </c>
      <c r="J1462" s="4">
        <v>5000</v>
      </c>
      <c r="K1462" s="5">
        <f t="shared" si="50"/>
        <v>1500.0000000000002</v>
      </c>
      <c r="L1462" s="5">
        <f t="shared" si="51"/>
        <v>525</v>
      </c>
      <c r="M1462" s="6">
        <v>0.35</v>
      </c>
      <c r="N1462">
        <f t="shared" si="56"/>
        <v>2021</v>
      </c>
      <c r="O1462">
        <f t="shared" si="57"/>
        <v>4</v>
      </c>
      <c r="P1462" s="49" t="str">
        <f>TEXT(DATE(Table1[[#This Row],[Year]],Table1[[#This Row],[Month]],1),"mmm")</f>
        <v>Apr</v>
      </c>
    </row>
    <row r="1463" spans="1:16" ht="15.75" customHeight="1">
      <c r="A1463" s="2" t="s">
        <v>12</v>
      </c>
      <c r="B1463" s="2">
        <v>1185732</v>
      </c>
      <c r="C1463" s="3">
        <v>44297</v>
      </c>
      <c r="D1463" s="2" t="s">
        <v>13</v>
      </c>
      <c r="E1463" s="2" t="s">
        <v>14</v>
      </c>
      <c r="F1463" s="2" t="s">
        <v>63</v>
      </c>
      <c r="G1463" s="2" t="s">
        <v>18</v>
      </c>
      <c r="H1463" s="44">
        <v>0.35</v>
      </c>
      <c r="I1463" s="44">
        <f>ROUND(Table1[[#This Row],[Price per Unit]],2)</f>
        <v>0.35</v>
      </c>
      <c r="J1463" s="4">
        <v>4250</v>
      </c>
      <c r="K1463" s="5">
        <f t="shared" si="50"/>
        <v>1487.5</v>
      </c>
      <c r="L1463" s="5">
        <f t="shared" si="51"/>
        <v>520.625</v>
      </c>
      <c r="M1463" s="6">
        <v>0.35</v>
      </c>
      <c r="N1463">
        <f t="shared" si="56"/>
        <v>2021</v>
      </c>
      <c r="O1463">
        <f t="shared" si="57"/>
        <v>4</v>
      </c>
      <c r="P1463" s="49" t="str">
        <f>TEXT(DATE(Table1[[#This Row],[Year]],Table1[[#This Row],[Month]],1),"mmm")</f>
        <v>Apr</v>
      </c>
    </row>
    <row r="1464" spans="1:16" ht="15.75" customHeight="1">
      <c r="A1464" s="2" t="s">
        <v>12</v>
      </c>
      <c r="B1464" s="2">
        <v>1185732</v>
      </c>
      <c r="C1464" s="3">
        <v>44297</v>
      </c>
      <c r="D1464" s="2" t="s">
        <v>13</v>
      </c>
      <c r="E1464" s="2" t="s">
        <v>14</v>
      </c>
      <c r="F1464" s="2" t="s">
        <v>63</v>
      </c>
      <c r="G1464" s="2" t="s">
        <v>19</v>
      </c>
      <c r="H1464" s="44">
        <v>0.5</v>
      </c>
      <c r="I1464" s="44">
        <f>ROUND(Table1[[#This Row],[Price per Unit]],2)</f>
        <v>0.5</v>
      </c>
      <c r="J1464" s="4">
        <v>4250</v>
      </c>
      <c r="K1464" s="5">
        <f t="shared" si="50"/>
        <v>2125</v>
      </c>
      <c r="L1464" s="5">
        <f t="shared" si="51"/>
        <v>637.5</v>
      </c>
      <c r="M1464" s="6">
        <v>0.3</v>
      </c>
      <c r="N1464">
        <f t="shared" si="56"/>
        <v>2021</v>
      </c>
      <c r="O1464">
        <f t="shared" si="57"/>
        <v>4</v>
      </c>
      <c r="P1464" s="49" t="str">
        <f>TEXT(DATE(Table1[[#This Row],[Year]],Table1[[#This Row],[Month]],1),"mmm")</f>
        <v>Apr</v>
      </c>
    </row>
    <row r="1465" spans="1:16" ht="15.75" customHeight="1">
      <c r="A1465" s="2" t="s">
        <v>12</v>
      </c>
      <c r="B1465" s="2">
        <v>1185732</v>
      </c>
      <c r="C1465" s="3">
        <v>44297</v>
      </c>
      <c r="D1465" s="2" t="s">
        <v>13</v>
      </c>
      <c r="E1465" s="2" t="s">
        <v>14</v>
      </c>
      <c r="F1465" s="2" t="s">
        <v>63</v>
      </c>
      <c r="G1465" s="2" t="s">
        <v>20</v>
      </c>
      <c r="H1465" s="44">
        <v>0.4</v>
      </c>
      <c r="I1465" s="44">
        <f>ROUND(Table1[[#This Row],[Price per Unit]],2)</f>
        <v>0.4</v>
      </c>
      <c r="J1465" s="4">
        <v>5500</v>
      </c>
      <c r="K1465" s="5">
        <f t="shared" si="50"/>
        <v>2200</v>
      </c>
      <c r="L1465" s="5">
        <f t="shared" si="51"/>
        <v>550</v>
      </c>
      <c r="M1465" s="6">
        <v>0.25</v>
      </c>
      <c r="N1465">
        <f t="shared" si="56"/>
        <v>2021</v>
      </c>
      <c r="O1465">
        <f t="shared" si="57"/>
        <v>4</v>
      </c>
      <c r="P1465" s="49" t="str">
        <f>TEXT(DATE(Table1[[#This Row],[Year]],Table1[[#This Row],[Month]],1),"mmm")</f>
        <v>Apr</v>
      </c>
    </row>
    <row r="1466" spans="1:16" ht="15.75" customHeight="1">
      <c r="A1466" s="2" t="s">
        <v>12</v>
      </c>
      <c r="B1466" s="2">
        <v>1185732</v>
      </c>
      <c r="C1466" s="3">
        <v>44326</v>
      </c>
      <c r="D1466" s="2" t="s">
        <v>13</v>
      </c>
      <c r="E1466" s="2" t="s">
        <v>14</v>
      </c>
      <c r="F1466" s="2" t="s">
        <v>63</v>
      </c>
      <c r="G1466" s="2" t="s">
        <v>15</v>
      </c>
      <c r="H1466" s="44">
        <v>0.5</v>
      </c>
      <c r="I1466" s="44">
        <f>ROUND(Table1[[#This Row],[Price per Unit]],2)</f>
        <v>0.5</v>
      </c>
      <c r="J1466" s="4">
        <v>8200</v>
      </c>
      <c r="K1466" s="5">
        <f t="shared" si="50"/>
        <v>4100</v>
      </c>
      <c r="L1466" s="5">
        <f t="shared" si="51"/>
        <v>2050</v>
      </c>
      <c r="M1466" s="6">
        <v>0.5</v>
      </c>
      <c r="N1466">
        <f t="shared" si="56"/>
        <v>2021</v>
      </c>
      <c r="O1466">
        <f t="shared" si="57"/>
        <v>5</v>
      </c>
      <c r="P1466" s="49" t="str">
        <f>TEXT(DATE(Table1[[#This Row],[Year]],Table1[[#This Row],[Month]],1),"mmm")</f>
        <v>May</v>
      </c>
    </row>
    <row r="1467" spans="1:16" ht="15.75" customHeight="1">
      <c r="A1467" s="2" t="s">
        <v>12</v>
      </c>
      <c r="B1467" s="2">
        <v>1185732</v>
      </c>
      <c r="C1467" s="3">
        <v>44326</v>
      </c>
      <c r="D1467" s="2" t="s">
        <v>13</v>
      </c>
      <c r="E1467" s="2" t="s">
        <v>14</v>
      </c>
      <c r="F1467" s="2" t="s">
        <v>63</v>
      </c>
      <c r="G1467" s="2" t="s">
        <v>16</v>
      </c>
      <c r="H1467" s="44">
        <v>0.45000000000000007</v>
      </c>
      <c r="I1467" s="44">
        <f>ROUND(Table1[[#This Row],[Price per Unit]],2)</f>
        <v>0.45</v>
      </c>
      <c r="J1467" s="4">
        <v>5250</v>
      </c>
      <c r="K1467" s="5">
        <f t="shared" si="50"/>
        <v>2362.5000000000005</v>
      </c>
      <c r="L1467" s="5">
        <f t="shared" si="51"/>
        <v>708.75000000000011</v>
      </c>
      <c r="M1467" s="6">
        <v>0.3</v>
      </c>
      <c r="N1467">
        <f t="shared" si="56"/>
        <v>2021</v>
      </c>
      <c r="O1467">
        <f t="shared" si="57"/>
        <v>5</v>
      </c>
      <c r="P1467" s="49" t="str">
        <f>TEXT(DATE(Table1[[#This Row],[Year]],Table1[[#This Row],[Month]],1),"mmm")</f>
        <v>May</v>
      </c>
    </row>
    <row r="1468" spans="1:16" ht="15.75" customHeight="1">
      <c r="A1468" s="2" t="s">
        <v>12</v>
      </c>
      <c r="B1468" s="2">
        <v>1185732</v>
      </c>
      <c r="C1468" s="3">
        <v>44326</v>
      </c>
      <c r="D1468" s="2" t="s">
        <v>13</v>
      </c>
      <c r="E1468" s="2" t="s">
        <v>14</v>
      </c>
      <c r="F1468" s="2" t="s">
        <v>63</v>
      </c>
      <c r="G1468" s="2" t="s">
        <v>17</v>
      </c>
      <c r="H1468" s="44">
        <v>0.4</v>
      </c>
      <c r="I1468" s="44">
        <f>ROUND(Table1[[#This Row],[Price per Unit]],2)</f>
        <v>0.4</v>
      </c>
      <c r="J1468" s="4">
        <v>5000</v>
      </c>
      <c r="K1468" s="5">
        <f t="shared" si="50"/>
        <v>2000</v>
      </c>
      <c r="L1468" s="5">
        <f t="shared" si="51"/>
        <v>700</v>
      </c>
      <c r="M1468" s="6">
        <v>0.35</v>
      </c>
      <c r="N1468">
        <f t="shared" si="56"/>
        <v>2021</v>
      </c>
      <c r="O1468">
        <f t="shared" si="57"/>
        <v>5</v>
      </c>
      <c r="P1468" s="49" t="str">
        <f>TEXT(DATE(Table1[[#This Row],[Year]],Table1[[#This Row],[Month]],1),"mmm")</f>
        <v>May</v>
      </c>
    </row>
    <row r="1469" spans="1:16" ht="15.75" customHeight="1">
      <c r="A1469" s="2" t="s">
        <v>12</v>
      </c>
      <c r="B1469" s="2">
        <v>1185732</v>
      </c>
      <c r="C1469" s="3">
        <v>44326</v>
      </c>
      <c r="D1469" s="2" t="s">
        <v>13</v>
      </c>
      <c r="E1469" s="2" t="s">
        <v>14</v>
      </c>
      <c r="F1469" s="2" t="s">
        <v>63</v>
      </c>
      <c r="G1469" s="2" t="s">
        <v>18</v>
      </c>
      <c r="H1469" s="44">
        <v>0.4</v>
      </c>
      <c r="I1469" s="44">
        <f>ROUND(Table1[[#This Row],[Price per Unit]],2)</f>
        <v>0.4</v>
      </c>
      <c r="J1469" s="4">
        <v>4500</v>
      </c>
      <c r="K1469" s="5">
        <f t="shared" si="50"/>
        <v>1800</v>
      </c>
      <c r="L1469" s="5">
        <f t="shared" si="51"/>
        <v>630</v>
      </c>
      <c r="M1469" s="6">
        <v>0.35</v>
      </c>
      <c r="N1469">
        <f t="shared" si="56"/>
        <v>2021</v>
      </c>
      <c r="O1469">
        <f t="shared" si="57"/>
        <v>5</v>
      </c>
      <c r="P1469" s="49" t="str">
        <f>TEXT(DATE(Table1[[#This Row],[Year]],Table1[[#This Row],[Month]],1),"mmm")</f>
        <v>May</v>
      </c>
    </row>
    <row r="1470" spans="1:16" ht="15.75" customHeight="1">
      <c r="A1470" s="2" t="s">
        <v>12</v>
      </c>
      <c r="B1470" s="2">
        <v>1185732</v>
      </c>
      <c r="C1470" s="3">
        <v>44326</v>
      </c>
      <c r="D1470" s="2" t="s">
        <v>13</v>
      </c>
      <c r="E1470" s="2" t="s">
        <v>14</v>
      </c>
      <c r="F1470" s="2" t="s">
        <v>63</v>
      </c>
      <c r="G1470" s="2" t="s">
        <v>19</v>
      </c>
      <c r="H1470" s="44">
        <v>0.5</v>
      </c>
      <c r="I1470" s="44">
        <f>ROUND(Table1[[#This Row],[Price per Unit]],2)</f>
        <v>0.5</v>
      </c>
      <c r="J1470" s="4">
        <v>4750</v>
      </c>
      <c r="K1470" s="5">
        <f t="shared" si="50"/>
        <v>2375</v>
      </c>
      <c r="L1470" s="5">
        <f t="shared" si="51"/>
        <v>712.5</v>
      </c>
      <c r="M1470" s="6">
        <v>0.3</v>
      </c>
      <c r="N1470">
        <f t="shared" si="56"/>
        <v>2021</v>
      </c>
      <c r="O1470">
        <f t="shared" si="57"/>
        <v>5</v>
      </c>
      <c r="P1470" s="49" t="str">
        <f>TEXT(DATE(Table1[[#This Row],[Year]],Table1[[#This Row],[Month]],1),"mmm")</f>
        <v>May</v>
      </c>
    </row>
    <row r="1471" spans="1:16" ht="15.75" customHeight="1">
      <c r="A1471" s="2" t="s">
        <v>12</v>
      </c>
      <c r="B1471" s="2">
        <v>1185732</v>
      </c>
      <c r="C1471" s="3">
        <v>44326</v>
      </c>
      <c r="D1471" s="2" t="s">
        <v>13</v>
      </c>
      <c r="E1471" s="2" t="s">
        <v>14</v>
      </c>
      <c r="F1471" s="2" t="s">
        <v>63</v>
      </c>
      <c r="G1471" s="2" t="s">
        <v>20</v>
      </c>
      <c r="H1471" s="44">
        <v>0.55000000000000004</v>
      </c>
      <c r="I1471" s="44">
        <f>ROUND(Table1[[#This Row],[Price per Unit]],2)</f>
        <v>0.55000000000000004</v>
      </c>
      <c r="J1471" s="4">
        <v>6000</v>
      </c>
      <c r="K1471" s="5">
        <f t="shared" si="50"/>
        <v>3300.0000000000005</v>
      </c>
      <c r="L1471" s="5">
        <f t="shared" si="51"/>
        <v>825.00000000000011</v>
      </c>
      <c r="M1471" s="6">
        <v>0.25</v>
      </c>
      <c r="N1471">
        <f t="shared" si="56"/>
        <v>2021</v>
      </c>
      <c r="O1471">
        <f t="shared" si="57"/>
        <v>5</v>
      </c>
      <c r="P1471" s="49" t="str">
        <f>TEXT(DATE(Table1[[#This Row],[Year]],Table1[[#This Row],[Month]],1),"mmm")</f>
        <v>May</v>
      </c>
    </row>
    <row r="1472" spans="1:16" ht="15.75" customHeight="1">
      <c r="A1472" s="2" t="s">
        <v>12</v>
      </c>
      <c r="B1472" s="2">
        <v>1185732</v>
      </c>
      <c r="C1472" s="3">
        <v>44359</v>
      </c>
      <c r="D1472" s="2" t="s">
        <v>13</v>
      </c>
      <c r="E1472" s="2" t="s">
        <v>14</v>
      </c>
      <c r="F1472" s="2" t="s">
        <v>63</v>
      </c>
      <c r="G1472" s="2" t="s">
        <v>15</v>
      </c>
      <c r="H1472" s="44">
        <v>0.5</v>
      </c>
      <c r="I1472" s="44">
        <f>ROUND(Table1[[#This Row],[Price per Unit]],2)</f>
        <v>0.5</v>
      </c>
      <c r="J1472" s="4">
        <v>8500</v>
      </c>
      <c r="K1472" s="5">
        <f t="shared" si="50"/>
        <v>4250</v>
      </c>
      <c r="L1472" s="5">
        <f t="shared" si="51"/>
        <v>2125</v>
      </c>
      <c r="M1472" s="6">
        <v>0.5</v>
      </c>
      <c r="N1472">
        <f t="shared" si="56"/>
        <v>2021</v>
      </c>
      <c r="O1472">
        <f t="shared" si="57"/>
        <v>6</v>
      </c>
      <c r="P1472" s="49" t="str">
        <f>TEXT(DATE(Table1[[#This Row],[Year]],Table1[[#This Row],[Month]],1),"mmm")</f>
        <v>Jun</v>
      </c>
    </row>
    <row r="1473" spans="1:16" ht="15.75" customHeight="1">
      <c r="A1473" s="2" t="s">
        <v>12</v>
      </c>
      <c r="B1473" s="2">
        <v>1185732</v>
      </c>
      <c r="C1473" s="3">
        <v>44359</v>
      </c>
      <c r="D1473" s="2" t="s">
        <v>13</v>
      </c>
      <c r="E1473" s="2" t="s">
        <v>14</v>
      </c>
      <c r="F1473" s="2" t="s">
        <v>63</v>
      </c>
      <c r="G1473" s="2" t="s">
        <v>16</v>
      </c>
      <c r="H1473" s="44">
        <v>0.45000000000000007</v>
      </c>
      <c r="I1473" s="44">
        <f>ROUND(Table1[[#This Row],[Price per Unit]],2)</f>
        <v>0.45</v>
      </c>
      <c r="J1473" s="4">
        <v>6000</v>
      </c>
      <c r="K1473" s="5">
        <f t="shared" si="50"/>
        <v>2700.0000000000005</v>
      </c>
      <c r="L1473" s="5">
        <f t="shared" si="51"/>
        <v>810.00000000000011</v>
      </c>
      <c r="M1473" s="6">
        <v>0.3</v>
      </c>
      <c r="N1473">
        <f t="shared" si="56"/>
        <v>2021</v>
      </c>
      <c r="O1473">
        <f t="shared" si="57"/>
        <v>6</v>
      </c>
      <c r="P1473" s="49" t="str">
        <f>TEXT(DATE(Table1[[#This Row],[Year]],Table1[[#This Row],[Month]],1),"mmm")</f>
        <v>Jun</v>
      </c>
    </row>
    <row r="1474" spans="1:16" ht="15.75" customHeight="1">
      <c r="A1474" s="2" t="s">
        <v>12</v>
      </c>
      <c r="B1474" s="2">
        <v>1185732</v>
      </c>
      <c r="C1474" s="3">
        <v>44359</v>
      </c>
      <c r="D1474" s="2" t="s">
        <v>13</v>
      </c>
      <c r="E1474" s="2" t="s">
        <v>14</v>
      </c>
      <c r="F1474" s="2" t="s">
        <v>63</v>
      </c>
      <c r="G1474" s="2" t="s">
        <v>17</v>
      </c>
      <c r="H1474" s="44">
        <v>0.4</v>
      </c>
      <c r="I1474" s="44">
        <f>ROUND(Table1[[#This Row],[Price per Unit]],2)</f>
        <v>0.4</v>
      </c>
      <c r="J1474" s="4">
        <v>5250</v>
      </c>
      <c r="K1474" s="5">
        <f t="shared" si="50"/>
        <v>2100</v>
      </c>
      <c r="L1474" s="5">
        <f t="shared" si="51"/>
        <v>735</v>
      </c>
      <c r="M1474" s="6">
        <v>0.35</v>
      </c>
      <c r="N1474">
        <f t="shared" si="56"/>
        <v>2021</v>
      </c>
      <c r="O1474">
        <f t="shared" si="57"/>
        <v>6</v>
      </c>
      <c r="P1474" s="49" t="str">
        <f>TEXT(DATE(Table1[[#This Row],[Year]],Table1[[#This Row],[Month]],1),"mmm")</f>
        <v>Jun</v>
      </c>
    </row>
    <row r="1475" spans="1:16" ht="15.75" customHeight="1">
      <c r="A1475" s="2" t="s">
        <v>12</v>
      </c>
      <c r="B1475" s="2">
        <v>1185732</v>
      </c>
      <c r="C1475" s="3">
        <v>44359</v>
      </c>
      <c r="D1475" s="2" t="s">
        <v>13</v>
      </c>
      <c r="E1475" s="2" t="s">
        <v>14</v>
      </c>
      <c r="F1475" s="2" t="s">
        <v>63</v>
      </c>
      <c r="G1475" s="2" t="s">
        <v>18</v>
      </c>
      <c r="H1475" s="44">
        <v>0.4</v>
      </c>
      <c r="I1475" s="44">
        <f>ROUND(Table1[[#This Row],[Price per Unit]],2)</f>
        <v>0.4</v>
      </c>
      <c r="J1475" s="4">
        <v>5000</v>
      </c>
      <c r="K1475" s="5">
        <f t="shared" si="50"/>
        <v>2000</v>
      </c>
      <c r="L1475" s="5">
        <f t="shared" si="51"/>
        <v>700</v>
      </c>
      <c r="M1475" s="6">
        <v>0.35</v>
      </c>
      <c r="N1475">
        <f t="shared" ref="N1475:N1538" si="58">YEAR(C1475)</f>
        <v>2021</v>
      </c>
      <c r="O1475">
        <f t="shared" ref="O1475:O1538" si="59">MONTH(C1475)</f>
        <v>6</v>
      </c>
      <c r="P1475" s="49" t="str">
        <f>TEXT(DATE(Table1[[#This Row],[Year]],Table1[[#This Row],[Month]],1),"mmm")</f>
        <v>Jun</v>
      </c>
    </row>
    <row r="1476" spans="1:16" ht="15.75" customHeight="1">
      <c r="A1476" s="2" t="s">
        <v>12</v>
      </c>
      <c r="B1476" s="2">
        <v>1185732</v>
      </c>
      <c r="C1476" s="3">
        <v>44359</v>
      </c>
      <c r="D1476" s="2" t="s">
        <v>13</v>
      </c>
      <c r="E1476" s="2" t="s">
        <v>14</v>
      </c>
      <c r="F1476" s="2" t="s">
        <v>63</v>
      </c>
      <c r="G1476" s="2" t="s">
        <v>19</v>
      </c>
      <c r="H1476" s="44">
        <v>0.5</v>
      </c>
      <c r="I1476" s="44">
        <f>ROUND(Table1[[#This Row],[Price per Unit]],2)</f>
        <v>0.5</v>
      </c>
      <c r="J1476" s="4">
        <v>5000</v>
      </c>
      <c r="K1476" s="5">
        <f t="shared" si="50"/>
        <v>2500</v>
      </c>
      <c r="L1476" s="5">
        <f t="shared" si="51"/>
        <v>750</v>
      </c>
      <c r="M1476" s="6">
        <v>0.3</v>
      </c>
      <c r="N1476">
        <f t="shared" si="58"/>
        <v>2021</v>
      </c>
      <c r="O1476">
        <f t="shared" si="59"/>
        <v>6</v>
      </c>
      <c r="P1476" s="49" t="str">
        <f>TEXT(DATE(Table1[[#This Row],[Year]],Table1[[#This Row],[Month]],1),"mmm")</f>
        <v>Jun</v>
      </c>
    </row>
    <row r="1477" spans="1:16" ht="15.75" customHeight="1">
      <c r="A1477" s="2" t="s">
        <v>12</v>
      </c>
      <c r="B1477" s="2">
        <v>1185732</v>
      </c>
      <c r="C1477" s="3">
        <v>44359</v>
      </c>
      <c r="D1477" s="2" t="s">
        <v>13</v>
      </c>
      <c r="E1477" s="2" t="s">
        <v>14</v>
      </c>
      <c r="F1477" s="2" t="s">
        <v>63</v>
      </c>
      <c r="G1477" s="2" t="s">
        <v>20</v>
      </c>
      <c r="H1477" s="44">
        <v>0.55000000000000004</v>
      </c>
      <c r="I1477" s="44">
        <f>ROUND(Table1[[#This Row],[Price per Unit]],2)</f>
        <v>0.55000000000000004</v>
      </c>
      <c r="J1477" s="4">
        <v>6500</v>
      </c>
      <c r="K1477" s="5">
        <f t="shared" si="50"/>
        <v>3575.0000000000005</v>
      </c>
      <c r="L1477" s="5">
        <f t="shared" si="51"/>
        <v>893.75000000000011</v>
      </c>
      <c r="M1477" s="6">
        <v>0.25</v>
      </c>
      <c r="N1477">
        <f t="shared" si="58"/>
        <v>2021</v>
      </c>
      <c r="O1477">
        <f t="shared" si="59"/>
        <v>6</v>
      </c>
      <c r="P1477" s="49" t="str">
        <f>TEXT(DATE(Table1[[#This Row],[Year]],Table1[[#This Row],[Month]],1),"mmm")</f>
        <v>Jun</v>
      </c>
    </row>
    <row r="1478" spans="1:16" ht="15.75" customHeight="1">
      <c r="A1478" s="2" t="s">
        <v>12</v>
      </c>
      <c r="B1478" s="2">
        <v>1185732</v>
      </c>
      <c r="C1478" s="3">
        <v>44387</v>
      </c>
      <c r="D1478" s="2" t="s">
        <v>13</v>
      </c>
      <c r="E1478" s="2" t="s">
        <v>14</v>
      </c>
      <c r="F1478" s="2" t="s">
        <v>63</v>
      </c>
      <c r="G1478" s="2" t="s">
        <v>15</v>
      </c>
      <c r="H1478" s="44">
        <v>0.5</v>
      </c>
      <c r="I1478" s="44">
        <f>ROUND(Table1[[#This Row],[Price per Unit]],2)</f>
        <v>0.5</v>
      </c>
      <c r="J1478" s="4">
        <v>8750</v>
      </c>
      <c r="K1478" s="5">
        <f t="shared" si="50"/>
        <v>4375</v>
      </c>
      <c r="L1478" s="5">
        <f t="shared" si="51"/>
        <v>2187.5</v>
      </c>
      <c r="M1478" s="6">
        <v>0.5</v>
      </c>
      <c r="N1478">
        <f t="shared" si="58"/>
        <v>2021</v>
      </c>
      <c r="O1478">
        <f t="shared" si="59"/>
        <v>7</v>
      </c>
      <c r="P1478" s="49" t="str">
        <f>TEXT(DATE(Table1[[#This Row],[Year]],Table1[[#This Row],[Month]],1),"mmm")</f>
        <v>Jul</v>
      </c>
    </row>
    <row r="1479" spans="1:16" ht="15.75" customHeight="1">
      <c r="A1479" s="2" t="s">
        <v>12</v>
      </c>
      <c r="B1479" s="2">
        <v>1185732</v>
      </c>
      <c r="C1479" s="3">
        <v>44387</v>
      </c>
      <c r="D1479" s="2" t="s">
        <v>13</v>
      </c>
      <c r="E1479" s="2" t="s">
        <v>14</v>
      </c>
      <c r="F1479" s="2" t="s">
        <v>63</v>
      </c>
      <c r="G1479" s="2" t="s">
        <v>16</v>
      </c>
      <c r="H1479" s="44">
        <v>0.45000000000000007</v>
      </c>
      <c r="I1479" s="44">
        <f>ROUND(Table1[[#This Row],[Price per Unit]],2)</f>
        <v>0.45</v>
      </c>
      <c r="J1479" s="4">
        <v>6250</v>
      </c>
      <c r="K1479" s="5">
        <f t="shared" si="50"/>
        <v>2812.5000000000005</v>
      </c>
      <c r="L1479" s="5">
        <f t="shared" si="51"/>
        <v>843.75000000000011</v>
      </c>
      <c r="M1479" s="6">
        <v>0.3</v>
      </c>
      <c r="N1479">
        <f t="shared" si="58"/>
        <v>2021</v>
      </c>
      <c r="O1479">
        <f t="shared" si="59"/>
        <v>7</v>
      </c>
      <c r="P1479" s="49" t="str">
        <f>TEXT(DATE(Table1[[#This Row],[Year]],Table1[[#This Row],[Month]],1),"mmm")</f>
        <v>Jul</v>
      </c>
    </row>
    <row r="1480" spans="1:16" ht="15.75" customHeight="1">
      <c r="A1480" s="2" t="s">
        <v>12</v>
      </c>
      <c r="B1480" s="2">
        <v>1185732</v>
      </c>
      <c r="C1480" s="3">
        <v>44387</v>
      </c>
      <c r="D1480" s="2" t="s">
        <v>13</v>
      </c>
      <c r="E1480" s="2" t="s">
        <v>14</v>
      </c>
      <c r="F1480" s="2" t="s">
        <v>63</v>
      </c>
      <c r="G1480" s="2" t="s">
        <v>17</v>
      </c>
      <c r="H1480" s="44">
        <v>0.4</v>
      </c>
      <c r="I1480" s="44">
        <f>ROUND(Table1[[#This Row],[Price per Unit]],2)</f>
        <v>0.4</v>
      </c>
      <c r="J1480" s="4">
        <v>5500</v>
      </c>
      <c r="K1480" s="5">
        <f t="shared" si="50"/>
        <v>2200</v>
      </c>
      <c r="L1480" s="5">
        <f t="shared" si="51"/>
        <v>770</v>
      </c>
      <c r="M1480" s="6">
        <v>0.35</v>
      </c>
      <c r="N1480">
        <f t="shared" si="58"/>
        <v>2021</v>
      </c>
      <c r="O1480">
        <f t="shared" si="59"/>
        <v>7</v>
      </c>
      <c r="P1480" s="49" t="str">
        <f>TEXT(DATE(Table1[[#This Row],[Year]],Table1[[#This Row],[Month]],1),"mmm")</f>
        <v>Jul</v>
      </c>
    </row>
    <row r="1481" spans="1:16" ht="15.75" customHeight="1">
      <c r="A1481" s="2" t="s">
        <v>12</v>
      </c>
      <c r="B1481" s="2">
        <v>1185732</v>
      </c>
      <c r="C1481" s="3">
        <v>44387</v>
      </c>
      <c r="D1481" s="2" t="s">
        <v>13</v>
      </c>
      <c r="E1481" s="2" t="s">
        <v>14</v>
      </c>
      <c r="F1481" s="2" t="s">
        <v>63</v>
      </c>
      <c r="G1481" s="2" t="s">
        <v>18</v>
      </c>
      <c r="H1481" s="44">
        <v>0.4</v>
      </c>
      <c r="I1481" s="44">
        <f>ROUND(Table1[[#This Row],[Price per Unit]],2)</f>
        <v>0.4</v>
      </c>
      <c r="J1481" s="4">
        <v>5000</v>
      </c>
      <c r="K1481" s="5">
        <f t="shared" si="50"/>
        <v>2000</v>
      </c>
      <c r="L1481" s="5">
        <f t="shared" si="51"/>
        <v>700</v>
      </c>
      <c r="M1481" s="6">
        <v>0.35</v>
      </c>
      <c r="N1481">
        <f t="shared" si="58"/>
        <v>2021</v>
      </c>
      <c r="O1481">
        <f t="shared" si="59"/>
        <v>7</v>
      </c>
      <c r="P1481" s="49" t="str">
        <f>TEXT(DATE(Table1[[#This Row],[Year]],Table1[[#This Row],[Month]],1),"mmm")</f>
        <v>Jul</v>
      </c>
    </row>
    <row r="1482" spans="1:16" ht="15.75" customHeight="1">
      <c r="A1482" s="2" t="s">
        <v>12</v>
      </c>
      <c r="B1482" s="2">
        <v>1185732</v>
      </c>
      <c r="C1482" s="3">
        <v>44387</v>
      </c>
      <c r="D1482" s="2" t="s">
        <v>13</v>
      </c>
      <c r="E1482" s="2" t="s">
        <v>14</v>
      </c>
      <c r="F1482" s="2" t="s">
        <v>63</v>
      </c>
      <c r="G1482" s="2" t="s">
        <v>19</v>
      </c>
      <c r="H1482" s="44">
        <v>0.5</v>
      </c>
      <c r="I1482" s="44">
        <f>ROUND(Table1[[#This Row],[Price per Unit]],2)</f>
        <v>0.5</v>
      </c>
      <c r="J1482" s="4">
        <v>5250</v>
      </c>
      <c r="K1482" s="5">
        <f t="shared" si="50"/>
        <v>2625</v>
      </c>
      <c r="L1482" s="5">
        <f t="shared" si="51"/>
        <v>787.5</v>
      </c>
      <c r="M1482" s="6">
        <v>0.3</v>
      </c>
      <c r="N1482">
        <f t="shared" si="58"/>
        <v>2021</v>
      </c>
      <c r="O1482">
        <f t="shared" si="59"/>
        <v>7</v>
      </c>
      <c r="P1482" s="49" t="str">
        <f>TEXT(DATE(Table1[[#This Row],[Year]],Table1[[#This Row],[Month]],1),"mmm")</f>
        <v>Jul</v>
      </c>
    </row>
    <row r="1483" spans="1:16" ht="15.75" customHeight="1">
      <c r="A1483" s="2" t="s">
        <v>12</v>
      </c>
      <c r="B1483" s="2">
        <v>1185732</v>
      </c>
      <c r="C1483" s="3">
        <v>44387</v>
      </c>
      <c r="D1483" s="2" t="s">
        <v>13</v>
      </c>
      <c r="E1483" s="2" t="s">
        <v>14</v>
      </c>
      <c r="F1483" s="2" t="s">
        <v>63</v>
      </c>
      <c r="G1483" s="2" t="s">
        <v>20</v>
      </c>
      <c r="H1483" s="44">
        <v>0.55000000000000004</v>
      </c>
      <c r="I1483" s="44">
        <f>ROUND(Table1[[#This Row],[Price per Unit]],2)</f>
        <v>0.55000000000000004</v>
      </c>
      <c r="J1483" s="4">
        <v>7000</v>
      </c>
      <c r="K1483" s="5">
        <f t="shared" si="50"/>
        <v>3850.0000000000005</v>
      </c>
      <c r="L1483" s="5">
        <f t="shared" si="51"/>
        <v>962.50000000000011</v>
      </c>
      <c r="M1483" s="6">
        <v>0.25</v>
      </c>
      <c r="N1483">
        <f t="shared" si="58"/>
        <v>2021</v>
      </c>
      <c r="O1483">
        <f t="shared" si="59"/>
        <v>7</v>
      </c>
      <c r="P1483" s="49" t="str">
        <f>TEXT(DATE(Table1[[#This Row],[Year]],Table1[[#This Row],[Month]],1),"mmm")</f>
        <v>Jul</v>
      </c>
    </row>
    <row r="1484" spans="1:16" ht="15.75" customHeight="1">
      <c r="A1484" s="2" t="s">
        <v>12</v>
      </c>
      <c r="B1484" s="2">
        <v>1185732</v>
      </c>
      <c r="C1484" s="3">
        <v>44419</v>
      </c>
      <c r="D1484" s="2" t="s">
        <v>13</v>
      </c>
      <c r="E1484" s="2" t="s">
        <v>14</v>
      </c>
      <c r="F1484" s="2" t="s">
        <v>63</v>
      </c>
      <c r="G1484" s="2" t="s">
        <v>15</v>
      </c>
      <c r="H1484" s="44">
        <v>0.5</v>
      </c>
      <c r="I1484" s="44">
        <f>ROUND(Table1[[#This Row],[Price per Unit]],2)</f>
        <v>0.5</v>
      </c>
      <c r="J1484" s="4">
        <v>8500</v>
      </c>
      <c r="K1484" s="5">
        <f t="shared" si="50"/>
        <v>4250</v>
      </c>
      <c r="L1484" s="5">
        <f t="shared" si="51"/>
        <v>2125</v>
      </c>
      <c r="M1484" s="6">
        <v>0.5</v>
      </c>
      <c r="N1484">
        <f t="shared" si="58"/>
        <v>2021</v>
      </c>
      <c r="O1484">
        <f t="shared" si="59"/>
        <v>8</v>
      </c>
      <c r="P1484" s="49" t="str">
        <f>TEXT(DATE(Table1[[#This Row],[Year]],Table1[[#This Row],[Month]],1),"mmm")</f>
        <v>Aug</v>
      </c>
    </row>
    <row r="1485" spans="1:16" ht="15.75" customHeight="1">
      <c r="A1485" s="2" t="s">
        <v>12</v>
      </c>
      <c r="B1485" s="2">
        <v>1185732</v>
      </c>
      <c r="C1485" s="3">
        <v>44419</v>
      </c>
      <c r="D1485" s="2" t="s">
        <v>13</v>
      </c>
      <c r="E1485" s="2" t="s">
        <v>14</v>
      </c>
      <c r="F1485" s="2" t="s">
        <v>63</v>
      </c>
      <c r="G1485" s="2" t="s">
        <v>16</v>
      </c>
      <c r="H1485" s="44">
        <v>0.45000000000000007</v>
      </c>
      <c r="I1485" s="44">
        <f>ROUND(Table1[[#This Row],[Price per Unit]],2)</f>
        <v>0.45</v>
      </c>
      <c r="J1485" s="4">
        <v>6250</v>
      </c>
      <c r="K1485" s="5">
        <f t="shared" si="50"/>
        <v>2812.5000000000005</v>
      </c>
      <c r="L1485" s="5">
        <f t="shared" si="51"/>
        <v>843.75000000000011</v>
      </c>
      <c r="M1485" s="6">
        <v>0.3</v>
      </c>
      <c r="N1485">
        <f t="shared" si="58"/>
        <v>2021</v>
      </c>
      <c r="O1485">
        <f t="shared" si="59"/>
        <v>8</v>
      </c>
      <c r="P1485" s="49" t="str">
        <f>TEXT(DATE(Table1[[#This Row],[Year]],Table1[[#This Row],[Month]],1),"mmm")</f>
        <v>Aug</v>
      </c>
    </row>
    <row r="1486" spans="1:16" ht="15.75" customHeight="1">
      <c r="A1486" s="2" t="s">
        <v>12</v>
      </c>
      <c r="B1486" s="2">
        <v>1185732</v>
      </c>
      <c r="C1486" s="3">
        <v>44419</v>
      </c>
      <c r="D1486" s="2" t="s">
        <v>13</v>
      </c>
      <c r="E1486" s="2" t="s">
        <v>14</v>
      </c>
      <c r="F1486" s="2" t="s">
        <v>63</v>
      </c>
      <c r="G1486" s="2" t="s">
        <v>17</v>
      </c>
      <c r="H1486" s="44">
        <v>0.4</v>
      </c>
      <c r="I1486" s="44">
        <f>ROUND(Table1[[#This Row],[Price per Unit]],2)</f>
        <v>0.4</v>
      </c>
      <c r="J1486" s="4">
        <v>5500</v>
      </c>
      <c r="K1486" s="5">
        <f t="shared" si="50"/>
        <v>2200</v>
      </c>
      <c r="L1486" s="5">
        <f t="shared" si="51"/>
        <v>770</v>
      </c>
      <c r="M1486" s="6">
        <v>0.35</v>
      </c>
      <c r="N1486">
        <f t="shared" si="58"/>
        <v>2021</v>
      </c>
      <c r="O1486">
        <f t="shared" si="59"/>
        <v>8</v>
      </c>
      <c r="P1486" s="49" t="str">
        <f>TEXT(DATE(Table1[[#This Row],[Year]],Table1[[#This Row],[Month]],1),"mmm")</f>
        <v>Aug</v>
      </c>
    </row>
    <row r="1487" spans="1:16" ht="15.75" customHeight="1">
      <c r="A1487" s="2" t="s">
        <v>12</v>
      </c>
      <c r="B1487" s="2">
        <v>1185732</v>
      </c>
      <c r="C1487" s="3">
        <v>44419</v>
      </c>
      <c r="D1487" s="2" t="s">
        <v>13</v>
      </c>
      <c r="E1487" s="2" t="s">
        <v>14</v>
      </c>
      <c r="F1487" s="2" t="s">
        <v>63</v>
      </c>
      <c r="G1487" s="2" t="s">
        <v>18</v>
      </c>
      <c r="H1487" s="44">
        <v>0.4</v>
      </c>
      <c r="I1487" s="44">
        <f>ROUND(Table1[[#This Row],[Price per Unit]],2)</f>
        <v>0.4</v>
      </c>
      <c r="J1487" s="4">
        <v>5250</v>
      </c>
      <c r="K1487" s="5">
        <f t="shared" si="50"/>
        <v>2100</v>
      </c>
      <c r="L1487" s="5">
        <f t="shared" si="51"/>
        <v>735</v>
      </c>
      <c r="M1487" s="6">
        <v>0.35</v>
      </c>
      <c r="N1487">
        <f t="shared" si="58"/>
        <v>2021</v>
      </c>
      <c r="O1487">
        <f t="shared" si="59"/>
        <v>8</v>
      </c>
      <c r="P1487" s="49" t="str">
        <f>TEXT(DATE(Table1[[#This Row],[Year]],Table1[[#This Row],[Month]],1),"mmm")</f>
        <v>Aug</v>
      </c>
    </row>
    <row r="1488" spans="1:16" ht="15.75" customHeight="1">
      <c r="A1488" s="2" t="s">
        <v>12</v>
      </c>
      <c r="B1488" s="2">
        <v>1185732</v>
      </c>
      <c r="C1488" s="3">
        <v>44419</v>
      </c>
      <c r="D1488" s="2" t="s">
        <v>13</v>
      </c>
      <c r="E1488" s="2" t="s">
        <v>14</v>
      </c>
      <c r="F1488" s="2" t="s">
        <v>63</v>
      </c>
      <c r="G1488" s="2" t="s">
        <v>19</v>
      </c>
      <c r="H1488" s="44">
        <v>0.5</v>
      </c>
      <c r="I1488" s="44">
        <f>ROUND(Table1[[#This Row],[Price per Unit]],2)</f>
        <v>0.5</v>
      </c>
      <c r="J1488" s="4">
        <v>5000</v>
      </c>
      <c r="K1488" s="5">
        <f t="shared" si="50"/>
        <v>2500</v>
      </c>
      <c r="L1488" s="5">
        <f t="shared" si="51"/>
        <v>750</v>
      </c>
      <c r="M1488" s="6">
        <v>0.3</v>
      </c>
      <c r="N1488">
        <f t="shared" si="58"/>
        <v>2021</v>
      </c>
      <c r="O1488">
        <f t="shared" si="59"/>
        <v>8</v>
      </c>
      <c r="P1488" s="49" t="str">
        <f>TEXT(DATE(Table1[[#This Row],[Year]],Table1[[#This Row],[Month]],1),"mmm")</f>
        <v>Aug</v>
      </c>
    </row>
    <row r="1489" spans="1:16" ht="15.75" customHeight="1">
      <c r="A1489" s="2" t="s">
        <v>12</v>
      </c>
      <c r="B1489" s="2">
        <v>1185732</v>
      </c>
      <c r="C1489" s="3">
        <v>44419</v>
      </c>
      <c r="D1489" s="2" t="s">
        <v>13</v>
      </c>
      <c r="E1489" s="2" t="s">
        <v>14</v>
      </c>
      <c r="F1489" s="2" t="s">
        <v>63</v>
      </c>
      <c r="G1489" s="2" t="s">
        <v>20</v>
      </c>
      <c r="H1489" s="44">
        <v>0.55000000000000004</v>
      </c>
      <c r="I1489" s="44">
        <f>ROUND(Table1[[#This Row],[Price per Unit]],2)</f>
        <v>0.55000000000000004</v>
      </c>
      <c r="J1489" s="4">
        <v>6750</v>
      </c>
      <c r="K1489" s="5">
        <f t="shared" si="50"/>
        <v>3712.5000000000005</v>
      </c>
      <c r="L1489" s="5">
        <f t="shared" si="51"/>
        <v>928.12500000000011</v>
      </c>
      <c r="M1489" s="6">
        <v>0.25</v>
      </c>
      <c r="N1489">
        <f t="shared" si="58"/>
        <v>2021</v>
      </c>
      <c r="O1489">
        <f t="shared" si="59"/>
        <v>8</v>
      </c>
      <c r="P1489" s="49" t="str">
        <f>TEXT(DATE(Table1[[#This Row],[Year]],Table1[[#This Row],[Month]],1),"mmm")</f>
        <v>Aug</v>
      </c>
    </row>
    <row r="1490" spans="1:16" ht="15.75" customHeight="1">
      <c r="A1490" s="2" t="s">
        <v>12</v>
      </c>
      <c r="B1490" s="2">
        <v>1185732</v>
      </c>
      <c r="C1490" s="3">
        <v>44449</v>
      </c>
      <c r="D1490" s="2" t="s">
        <v>13</v>
      </c>
      <c r="E1490" s="2" t="s">
        <v>14</v>
      </c>
      <c r="F1490" s="2" t="s">
        <v>63</v>
      </c>
      <c r="G1490" s="2" t="s">
        <v>15</v>
      </c>
      <c r="H1490" s="44">
        <v>0.5</v>
      </c>
      <c r="I1490" s="44">
        <f>ROUND(Table1[[#This Row],[Price per Unit]],2)</f>
        <v>0.5</v>
      </c>
      <c r="J1490" s="4">
        <v>8000</v>
      </c>
      <c r="K1490" s="5">
        <f t="shared" si="50"/>
        <v>4000</v>
      </c>
      <c r="L1490" s="5">
        <f t="shared" si="51"/>
        <v>2000</v>
      </c>
      <c r="M1490" s="6">
        <v>0.5</v>
      </c>
      <c r="N1490">
        <f t="shared" si="58"/>
        <v>2021</v>
      </c>
      <c r="O1490">
        <f t="shared" si="59"/>
        <v>9</v>
      </c>
      <c r="P1490" s="49" t="str">
        <f>TEXT(DATE(Table1[[#This Row],[Year]],Table1[[#This Row],[Month]],1),"mmm")</f>
        <v>Sep</v>
      </c>
    </row>
    <row r="1491" spans="1:16" ht="15.75" customHeight="1">
      <c r="A1491" s="2" t="s">
        <v>12</v>
      </c>
      <c r="B1491" s="2">
        <v>1185732</v>
      </c>
      <c r="C1491" s="3">
        <v>44449</v>
      </c>
      <c r="D1491" s="2" t="s">
        <v>13</v>
      </c>
      <c r="E1491" s="2" t="s">
        <v>14</v>
      </c>
      <c r="F1491" s="2" t="s">
        <v>63</v>
      </c>
      <c r="G1491" s="2" t="s">
        <v>16</v>
      </c>
      <c r="H1491" s="44">
        <v>0.45000000000000007</v>
      </c>
      <c r="I1491" s="44">
        <f>ROUND(Table1[[#This Row],[Price per Unit]],2)</f>
        <v>0.45</v>
      </c>
      <c r="J1491" s="4">
        <v>6000</v>
      </c>
      <c r="K1491" s="5">
        <f t="shared" si="50"/>
        <v>2700.0000000000005</v>
      </c>
      <c r="L1491" s="5">
        <f t="shared" si="51"/>
        <v>810.00000000000011</v>
      </c>
      <c r="M1491" s="6">
        <v>0.3</v>
      </c>
      <c r="N1491">
        <f t="shared" si="58"/>
        <v>2021</v>
      </c>
      <c r="O1491">
        <f t="shared" si="59"/>
        <v>9</v>
      </c>
      <c r="P1491" s="49" t="str">
        <f>TEXT(DATE(Table1[[#This Row],[Year]],Table1[[#This Row],[Month]],1),"mmm")</f>
        <v>Sep</v>
      </c>
    </row>
    <row r="1492" spans="1:16" ht="15.75" customHeight="1">
      <c r="A1492" s="2" t="s">
        <v>12</v>
      </c>
      <c r="B1492" s="2">
        <v>1185732</v>
      </c>
      <c r="C1492" s="3">
        <v>44449</v>
      </c>
      <c r="D1492" s="2" t="s">
        <v>13</v>
      </c>
      <c r="E1492" s="2" t="s">
        <v>14</v>
      </c>
      <c r="F1492" s="2" t="s">
        <v>63</v>
      </c>
      <c r="G1492" s="2" t="s">
        <v>17</v>
      </c>
      <c r="H1492" s="44">
        <v>0.4</v>
      </c>
      <c r="I1492" s="44">
        <f>ROUND(Table1[[#This Row],[Price per Unit]],2)</f>
        <v>0.4</v>
      </c>
      <c r="J1492" s="4">
        <v>5250</v>
      </c>
      <c r="K1492" s="5">
        <f t="shared" si="50"/>
        <v>2100</v>
      </c>
      <c r="L1492" s="5">
        <f t="shared" si="51"/>
        <v>735</v>
      </c>
      <c r="M1492" s="6">
        <v>0.35</v>
      </c>
      <c r="N1492">
        <f t="shared" si="58"/>
        <v>2021</v>
      </c>
      <c r="O1492">
        <f t="shared" si="59"/>
        <v>9</v>
      </c>
      <c r="P1492" s="49" t="str">
        <f>TEXT(DATE(Table1[[#This Row],[Year]],Table1[[#This Row],[Month]],1),"mmm")</f>
        <v>Sep</v>
      </c>
    </row>
    <row r="1493" spans="1:16" ht="15.75" customHeight="1">
      <c r="A1493" s="2" t="s">
        <v>12</v>
      </c>
      <c r="B1493" s="2">
        <v>1185732</v>
      </c>
      <c r="C1493" s="3">
        <v>44449</v>
      </c>
      <c r="D1493" s="2" t="s">
        <v>13</v>
      </c>
      <c r="E1493" s="2" t="s">
        <v>14</v>
      </c>
      <c r="F1493" s="2" t="s">
        <v>63</v>
      </c>
      <c r="G1493" s="2" t="s">
        <v>18</v>
      </c>
      <c r="H1493" s="44">
        <v>0.4</v>
      </c>
      <c r="I1493" s="44">
        <f>ROUND(Table1[[#This Row],[Price per Unit]],2)</f>
        <v>0.4</v>
      </c>
      <c r="J1493" s="4">
        <v>5000</v>
      </c>
      <c r="K1493" s="5">
        <f t="shared" si="50"/>
        <v>2000</v>
      </c>
      <c r="L1493" s="5">
        <f t="shared" si="51"/>
        <v>700</v>
      </c>
      <c r="M1493" s="6">
        <v>0.35</v>
      </c>
      <c r="N1493">
        <f t="shared" si="58"/>
        <v>2021</v>
      </c>
      <c r="O1493">
        <f t="shared" si="59"/>
        <v>9</v>
      </c>
      <c r="P1493" s="49" t="str">
        <f>TEXT(DATE(Table1[[#This Row],[Year]],Table1[[#This Row],[Month]],1),"mmm")</f>
        <v>Sep</v>
      </c>
    </row>
    <row r="1494" spans="1:16" ht="15.75" customHeight="1">
      <c r="A1494" s="2" t="s">
        <v>12</v>
      </c>
      <c r="B1494" s="2">
        <v>1185732</v>
      </c>
      <c r="C1494" s="3">
        <v>44449</v>
      </c>
      <c r="D1494" s="2" t="s">
        <v>13</v>
      </c>
      <c r="E1494" s="2" t="s">
        <v>14</v>
      </c>
      <c r="F1494" s="2" t="s">
        <v>63</v>
      </c>
      <c r="G1494" s="2" t="s">
        <v>19</v>
      </c>
      <c r="H1494" s="44">
        <v>0.5</v>
      </c>
      <c r="I1494" s="44">
        <f>ROUND(Table1[[#This Row],[Price per Unit]],2)</f>
        <v>0.5</v>
      </c>
      <c r="J1494" s="4">
        <v>5000</v>
      </c>
      <c r="K1494" s="5">
        <f t="shared" si="50"/>
        <v>2500</v>
      </c>
      <c r="L1494" s="5">
        <f t="shared" si="51"/>
        <v>750</v>
      </c>
      <c r="M1494" s="6">
        <v>0.3</v>
      </c>
      <c r="N1494">
        <f t="shared" si="58"/>
        <v>2021</v>
      </c>
      <c r="O1494">
        <f t="shared" si="59"/>
        <v>9</v>
      </c>
      <c r="P1494" s="49" t="str">
        <f>TEXT(DATE(Table1[[#This Row],[Year]],Table1[[#This Row],[Month]],1),"mmm")</f>
        <v>Sep</v>
      </c>
    </row>
    <row r="1495" spans="1:16" ht="15.75" customHeight="1">
      <c r="A1495" s="2" t="s">
        <v>12</v>
      </c>
      <c r="B1495" s="2">
        <v>1185732</v>
      </c>
      <c r="C1495" s="3">
        <v>44449</v>
      </c>
      <c r="D1495" s="2" t="s">
        <v>13</v>
      </c>
      <c r="E1495" s="2" t="s">
        <v>14</v>
      </c>
      <c r="F1495" s="2" t="s">
        <v>63</v>
      </c>
      <c r="G1495" s="2" t="s">
        <v>20</v>
      </c>
      <c r="H1495" s="44">
        <v>0.55000000000000004</v>
      </c>
      <c r="I1495" s="44">
        <f>ROUND(Table1[[#This Row],[Price per Unit]],2)</f>
        <v>0.55000000000000004</v>
      </c>
      <c r="J1495" s="4">
        <v>6000</v>
      </c>
      <c r="K1495" s="5">
        <f t="shared" si="50"/>
        <v>3300.0000000000005</v>
      </c>
      <c r="L1495" s="5">
        <f t="shared" si="51"/>
        <v>825.00000000000011</v>
      </c>
      <c r="M1495" s="6">
        <v>0.25</v>
      </c>
      <c r="N1495">
        <f t="shared" si="58"/>
        <v>2021</v>
      </c>
      <c r="O1495">
        <f t="shared" si="59"/>
        <v>9</v>
      </c>
      <c r="P1495" s="49" t="str">
        <f>TEXT(DATE(Table1[[#This Row],[Year]],Table1[[#This Row],[Month]],1),"mmm")</f>
        <v>Sep</v>
      </c>
    </row>
    <row r="1496" spans="1:16" ht="15.75" customHeight="1">
      <c r="A1496" s="2" t="s">
        <v>12</v>
      </c>
      <c r="B1496" s="2">
        <v>1185732</v>
      </c>
      <c r="C1496" s="3">
        <v>44481</v>
      </c>
      <c r="D1496" s="2" t="s">
        <v>13</v>
      </c>
      <c r="E1496" s="2" t="s">
        <v>14</v>
      </c>
      <c r="F1496" s="2" t="s">
        <v>63</v>
      </c>
      <c r="G1496" s="2" t="s">
        <v>15</v>
      </c>
      <c r="H1496" s="44">
        <v>0.55000000000000004</v>
      </c>
      <c r="I1496" s="44">
        <f>ROUND(Table1[[#This Row],[Price per Unit]],2)</f>
        <v>0.55000000000000004</v>
      </c>
      <c r="J1496" s="4">
        <v>7750</v>
      </c>
      <c r="K1496" s="5">
        <f t="shared" si="50"/>
        <v>4262.5</v>
      </c>
      <c r="L1496" s="5">
        <f t="shared" si="51"/>
        <v>2131.25</v>
      </c>
      <c r="M1496" s="6">
        <v>0.5</v>
      </c>
      <c r="N1496">
        <f t="shared" si="58"/>
        <v>2021</v>
      </c>
      <c r="O1496">
        <f t="shared" si="59"/>
        <v>10</v>
      </c>
      <c r="P1496" s="49" t="str">
        <f>TEXT(DATE(Table1[[#This Row],[Year]],Table1[[#This Row],[Month]],1),"mmm")</f>
        <v>Oct</v>
      </c>
    </row>
    <row r="1497" spans="1:16" ht="15.75" customHeight="1">
      <c r="A1497" s="2" t="s">
        <v>12</v>
      </c>
      <c r="B1497" s="2">
        <v>1185732</v>
      </c>
      <c r="C1497" s="3">
        <v>44481</v>
      </c>
      <c r="D1497" s="2" t="s">
        <v>13</v>
      </c>
      <c r="E1497" s="2" t="s">
        <v>14</v>
      </c>
      <c r="F1497" s="2" t="s">
        <v>63</v>
      </c>
      <c r="G1497" s="2" t="s">
        <v>16</v>
      </c>
      <c r="H1497" s="44">
        <v>0.45000000000000007</v>
      </c>
      <c r="I1497" s="44">
        <f>ROUND(Table1[[#This Row],[Price per Unit]],2)</f>
        <v>0.45</v>
      </c>
      <c r="J1497" s="4">
        <v>6000</v>
      </c>
      <c r="K1497" s="5">
        <f t="shared" si="50"/>
        <v>2700.0000000000005</v>
      </c>
      <c r="L1497" s="5">
        <f t="shared" si="51"/>
        <v>810.00000000000011</v>
      </c>
      <c r="M1497" s="6">
        <v>0.3</v>
      </c>
      <c r="N1497">
        <f t="shared" si="58"/>
        <v>2021</v>
      </c>
      <c r="O1497">
        <f t="shared" si="59"/>
        <v>10</v>
      </c>
      <c r="P1497" s="49" t="str">
        <f>TEXT(DATE(Table1[[#This Row],[Year]],Table1[[#This Row],[Month]],1),"mmm")</f>
        <v>Oct</v>
      </c>
    </row>
    <row r="1498" spans="1:16" ht="15.75" customHeight="1">
      <c r="A1498" s="2" t="s">
        <v>12</v>
      </c>
      <c r="B1498" s="2">
        <v>1185732</v>
      </c>
      <c r="C1498" s="3">
        <v>44481</v>
      </c>
      <c r="D1498" s="2" t="s">
        <v>13</v>
      </c>
      <c r="E1498" s="2" t="s">
        <v>14</v>
      </c>
      <c r="F1498" s="2" t="s">
        <v>63</v>
      </c>
      <c r="G1498" s="2" t="s">
        <v>17</v>
      </c>
      <c r="H1498" s="44">
        <v>0.45000000000000007</v>
      </c>
      <c r="I1498" s="44">
        <f>ROUND(Table1[[#This Row],[Price per Unit]],2)</f>
        <v>0.45</v>
      </c>
      <c r="J1498" s="4">
        <v>5000</v>
      </c>
      <c r="K1498" s="5">
        <f t="shared" si="50"/>
        <v>2250.0000000000005</v>
      </c>
      <c r="L1498" s="5">
        <f t="shared" si="51"/>
        <v>787.50000000000011</v>
      </c>
      <c r="M1498" s="6">
        <v>0.35</v>
      </c>
      <c r="N1498">
        <f t="shared" si="58"/>
        <v>2021</v>
      </c>
      <c r="O1498">
        <f t="shared" si="59"/>
        <v>10</v>
      </c>
      <c r="P1498" s="49" t="str">
        <f>TEXT(DATE(Table1[[#This Row],[Year]],Table1[[#This Row],[Month]],1),"mmm")</f>
        <v>Oct</v>
      </c>
    </row>
    <row r="1499" spans="1:16" ht="15.75" customHeight="1">
      <c r="A1499" s="2" t="s">
        <v>12</v>
      </c>
      <c r="B1499" s="2">
        <v>1185732</v>
      </c>
      <c r="C1499" s="3">
        <v>44481</v>
      </c>
      <c r="D1499" s="2" t="s">
        <v>13</v>
      </c>
      <c r="E1499" s="2" t="s">
        <v>14</v>
      </c>
      <c r="F1499" s="2" t="s">
        <v>63</v>
      </c>
      <c r="G1499" s="2" t="s">
        <v>18</v>
      </c>
      <c r="H1499" s="44">
        <v>0.45000000000000007</v>
      </c>
      <c r="I1499" s="44">
        <f>ROUND(Table1[[#This Row],[Price per Unit]],2)</f>
        <v>0.45</v>
      </c>
      <c r="J1499" s="4">
        <v>4750</v>
      </c>
      <c r="K1499" s="5">
        <f t="shared" si="50"/>
        <v>2137.5000000000005</v>
      </c>
      <c r="L1499" s="5">
        <f t="shared" si="51"/>
        <v>748.12500000000011</v>
      </c>
      <c r="M1499" s="6">
        <v>0.35</v>
      </c>
      <c r="N1499">
        <f t="shared" si="58"/>
        <v>2021</v>
      </c>
      <c r="O1499">
        <f t="shared" si="59"/>
        <v>10</v>
      </c>
      <c r="P1499" s="49" t="str">
        <f>TEXT(DATE(Table1[[#This Row],[Year]],Table1[[#This Row],[Month]],1),"mmm")</f>
        <v>Oct</v>
      </c>
    </row>
    <row r="1500" spans="1:16" ht="15.75" customHeight="1">
      <c r="A1500" s="2" t="s">
        <v>12</v>
      </c>
      <c r="B1500" s="2">
        <v>1185732</v>
      </c>
      <c r="C1500" s="3">
        <v>44481</v>
      </c>
      <c r="D1500" s="2" t="s">
        <v>13</v>
      </c>
      <c r="E1500" s="2" t="s">
        <v>14</v>
      </c>
      <c r="F1500" s="2" t="s">
        <v>63</v>
      </c>
      <c r="G1500" s="2" t="s">
        <v>19</v>
      </c>
      <c r="H1500" s="44">
        <v>0.55000000000000004</v>
      </c>
      <c r="I1500" s="44">
        <f>ROUND(Table1[[#This Row],[Price per Unit]],2)</f>
        <v>0.55000000000000004</v>
      </c>
      <c r="J1500" s="4">
        <v>4750</v>
      </c>
      <c r="K1500" s="5">
        <f t="shared" si="50"/>
        <v>2612.5</v>
      </c>
      <c r="L1500" s="5">
        <f t="shared" si="51"/>
        <v>783.75</v>
      </c>
      <c r="M1500" s="6">
        <v>0.3</v>
      </c>
      <c r="N1500">
        <f t="shared" si="58"/>
        <v>2021</v>
      </c>
      <c r="O1500">
        <f t="shared" si="59"/>
        <v>10</v>
      </c>
      <c r="P1500" s="49" t="str">
        <f>TEXT(DATE(Table1[[#This Row],[Year]],Table1[[#This Row],[Month]],1),"mmm")</f>
        <v>Oct</v>
      </c>
    </row>
    <row r="1501" spans="1:16" ht="15.75" customHeight="1">
      <c r="A1501" s="2" t="s">
        <v>12</v>
      </c>
      <c r="B1501" s="2">
        <v>1185732</v>
      </c>
      <c r="C1501" s="3">
        <v>44481</v>
      </c>
      <c r="D1501" s="2" t="s">
        <v>13</v>
      </c>
      <c r="E1501" s="2" t="s">
        <v>14</v>
      </c>
      <c r="F1501" s="2" t="s">
        <v>63</v>
      </c>
      <c r="G1501" s="2" t="s">
        <v>20</v>
      </c>
      <c r="H1501" s="44">
        <v>0.6</v>
      </c>
      <c r="I1501" s="44">
        <f>ROUND(Table1[[#This Row],[Price per Unit]],2)</f>
        <v>0.6</v>
      </c>
      <c r="J1501" s="4">
        <v>6000</v>
      </c>
      <c r="K1501" s="5">
        <f t="shared" si="50"/>
        <v>3600</v>
      </c>
      <c r="L1501" s="5">
        <f t="shared" si="51"/>
        <v>900</v>
      </c>
      <c r="M1501" s="6">
        <v>0.25</v>
      </c>
      <c r="N1501">
        <f t="shared" si="58"/>
        <v>2021</v>
      </c>
      <c r="O1501">
        <f t="shared" si="59"/>
        <v>10</v>
      </c>
      <c r="P1501" s="49" t="str">
        <f>TEXT(DATE(Table1[[#This Row],[Year]],Table1[[#This Row],[Month]],1),"mmm")</f>
        <v>Oct</v>
      </c>
    </row>
    <row r="1502" spans="1:16" ht="15.75" customHeight="1">
      <c r="A1502" s="2" t="s">
        <v>12</v>
      </c>
      <c r="B1502" s="2">
        <v>1185732</v>
      </c>
      <c r="C1502" s="3">
        <v>44511</v>
      </c>
      <c r="D1502" s="2" t="s">
        <v>13</v>
      </c>
      <c r="E1502" s="2" t="s">
        <v>14</v>
      </c>
      <c r="F1502" s="2" t="s">
        <v>63</v>
      </c>
      <c r="G1502" s="2" t="s">
        <v>15</v>
      </c>
      <c r="H1502" s="44">
        <v>0.55000000000000004</v>
      </c>
      <c r="I1502" s="44">
        <f>ROUND(Table1[[#This Row],[Price per Unit]],2)</f>
        <v>0.55000000000000004</v>
      </c>
      <c r="J1502" s="4">
        <v>7500</v>
      </c>
      <c r="K1502" s="5">
        <f t="shared" si="50"/>
        <v>4125</v>
      </c>
      <c r="L1502" s="5">
        <f t="shared" si="51"/>
        <v>2062.5</v>
      </c>
      <c r="M1502" s="6">
        <v>0.5</v>
      </c>
      <c r="N1502">
        <f t="shared" si="58"/>
        <v>2021</v>
      </c>
      <c r="O1502">
        <f t="shared" si="59"/>
        <v>11</v>
      </c>
      <c r="P1502" s="49" t="str">
        <f>TEXT(DATE(Table1[[#This Row],[Year]],Table1[[#This Row],[Month]],1),"mmm")</f>
        <v>Nov</v>
      </c>
    </row>
    <row r="1503" spans="1:16" ht="15.75" customHeight="1">
      <c r="A1503" s="2" t="s">
        <v>12</v>
      </c>
      <c r="B1503" s="2">
        <v>1185732</v>
      </c>
      <c r="C1503" s="3">
        <v>44511</v>
      </c>
      <c r="D1503" s="2" t="s">
        <v>13</v>
      </c>
      <c r="E1503" s="2" t="s">
        <v>14</v>
      </c>
      <c r="F1503" s="2" t="s">
        <v>63</v>
      </c>
      <c r="G1503" s="2" t="s">
        <v>16</v>
      </c>
      <c r="H1503" s="44">
        <v>0.45000000000000007</v>
      </c>
      <c r="I1503" s="44">
        <f>ROUND(Table1[[#This Row],[Price per Unit]],2)</f>
        <v>0.45</v>
      </c>
      <c r="J1503" s="4">
        <v>5750</v>
      </c>
      <c r="K1503" s="5">
        <f t="shared" si="50"/>
        <v>2587.5000000000005</v>
      </c>
      <c r="L1503" s="5">
        <f t="shared" si="51"/>
        <v>776.25000000000011</v>
      </c>
      <c r="M1503" s="6">
        <v>0.3</v>
      </c>
      <c r="N1503">
        <f t="shared" si="58"/>
        <v>2021</v>
      </c>
      <c r="O1503">
        <f t="shared" si="59"/>
        <v>11</v>
      </c>
      <c r="P1503" s="49" t="str">
        <f>TEXT(DATE(Table1[[#This Row],[Year]],Table1[[#This Row],[Month]],1),"mmm")</f>
        <v>Nov</v>
      </c>
    </row>
    <row r="1504" spans="1:16" ht="15.75" customHeight="1">
      <c r="A1504" s="2" t="s">
        <v>12</v>
      </c>
      <c r="B1504" s="2">
        <v>1185732</v>
      </c>
      <c r="C1504" s="3">
        <v>44511</v>
      </c>
      <c r="D1504" s="2" t="s">
        <v>13</v>
      </c>
      <c r="E1504" s="2" t="s">
        <v>14</v>
      </c>
      <c r="F1504" s="2" t="s">
        <v>63</v>
      </c>
      <c r="G1504" s="2" t="s">
        <v>17</v>
      </c>
      <c r="H1504" s="44">
        <v>0.45000000000000007</v>
      </c>
      <c r="I1504" s="44">
        <f>ROUND(Table1[[#This Row],[Price per Unit]],2)</f>
        <v>0.45</v>
      </c>
      <c r="J1504" s="4">
        <v>5200</v>
      </c>
      <c r="K1504" s="5">
        <f t="shared" si="50"/>
        <v>2340.0000000000005</v>
      </c>
      <c r="L1504" s="5">
        <f t="shared" si="51"/>
        <v>819.00000000000011</v>
      </c>
      <c r="M1504" s="6">
        <v>0.35</v>
      </c>
      <c r="N1504">
        <f t="shared" si="58"/>
        <v>2021</v>
      </c>
      <c r="O1504">
        <f t="shared" si="59"/>
        <v>11</v>
      </c>
      <c r="P1504" s="49" t="str">
        <f>TEXT(DATE(Table1[[#This Row],[Year]],Table1[[#This Row],[Month]],1),"mmm")</f>
        <v>Nov</v>
      </c>
    </row>
    <row r="1505" spans="1:16" ht="15.75" customHeight="1">
      <c r="A1505" s="2" t="s">
        <v>12</v>
      </c>
      <c r="B1505" s="2">
        <v>1185732</v>
      </c>
      <c r="C1505" s="3">
        <v>44511</v>
      </c>
      <c r="D1505" s="2" t="s">
        <v>13</v>
      </c>
      <c r="E1505" s="2" t="s">
        <v>14</v>
      </c>
      <c r="F1505" s="2" t="s">
        <v>63</v>
      </c>
      <c r="G1505" s="2" t="s">
        <v>18</v>
      </c>
      <c r="H1505" s="44">
        <v>0.45000000000000007</v>
      </c>
      <c r="I1505" s="44">
        <f>ROUND(Table1[[#This Row],[Price per Unit]],2)</f>
        <v>0.45</v>
      </c>
      <c r="J1505" s="4">
        <v>5000</v>
      </c>
      <c r="K1505" s="5">
        <f t="shared" si="50"/>
        <v>2250.0000000000005</v>
      </c>
      <c r="L1505" s="5">
        <f t="shared" si="51"/>
        <v>787.50000000000011</v>
      </c>
      <c r="M1505" s="6">
        <v>0.35</v>
      </c>
      <c r="N1505">
        <f t="shared" si="58"/>
        <v>2021</v>
      </c>
      <c r="O1505">
        <f t="shared" si="59"/>
        <v>11</v>
      </c>
      <c r="P1505" s="49" t="str">
        <f>TEXT(DATE(Table1[[#This Row],[Year]],Table1[[#This Row],[Month]],1),"mmm")</f>
        <v>Nov</v>
      </c>
    </row>
    <row r="1506" spans="1:16" ht="15.75" customHeight="1">
      <c r="A1506" s="2" t="s">
        <v>12</v>
      </c>
      <c r="B1506" s="2">
        <v>1185732</v>
      </c>
      <c r="C1506" s="3">
        <v>44511</v>
      </c>
      <c r="D1506" s="2" t="s">
        <v>13</v>
      </c>
      <c r="E1506" s="2" t="s">
        <v>14</v>
      </c>
      <c r="F1506" s="2" t="s">
        <v>63</v>
      </c>
      <c r="G1506" s="2" t="s">
        <v>19</v>
      </c>
      <c r="H1506" s="44">
        <v>0.55000000000000004</v>
      </c>
      <c r="I1506" s="44">
        <f>ROUND(Table1[[#This Row],[Price per Unit]],2)</f>
        <v>0.55000000000000004</v>
      </c>
      <c r="J1506" s="4">
        <v>4750</v>
      </c>
      <c r="K1506" s="5">
        <f t="shared" si="50"/>
        <v>2612.5</v>
      </c>
      <c r="L1506" s="5">
        <f t="shared" si="51"/>
        <v>783.75</v>
      </c>
      <c r="M1506" s="6">
        <v>0.3</v>
      </c>
      <c r="N1506">
        <f t="shared" si="58"/>
        <v>2021</v>
      </c>
      <c r="O1506">
        <f t="shared" si="59"/>
        <v>11</v>
      </c>
      <c r="P1506" s="49" t="str">
        <f>TEXT(DATE(Table1[[#This Row],[Year]],Table1[[#This Row],[Month]],1),"mmm")</f>
        <v>Nov</v>
      </c>
    </row>
    <row r="1507" spans="1:16" ht="15.75" customHeight="1">
      <c r="A1507" s="2" t="s">
        <v>12</v>
      </c>
      <c r="B1507" s="2">
        <v>1185732</v>
      </c>
      <c r="C1507" s="3">
        <v>44511</v>
      </c>
      <c r="D1507" s="2" t="s">
        <v>13</v>
      </c>
      <c r="E1507" s="2" t="s">
        <v>14</v>
      </c>
      <c r="F1507" s="2" t="s">
        <v>63</v>
      </c>
      <c r="G1507" s="2" t="s">
        <v>20</v>
      </c>
      <c r="H1507" s="44">
        <v>0.6</v>
      </c>
      <c r="I1507" s="44">
        <f>ROUND(Table1[[#This Row],[Price per Unit]],2)</f>
        <v>0.6</v>
      </c>
      <c r="J1507" s="4">
        <v>5750</v>
      </c>
      <c r="K1507" s="5">
        <f t="shared" si="50"/>
        <v>3450</v>
      </c>
      <c r="L1507" s="5">
        <f t="shared" si="51"/>
        <v>862.5</v>
      </c>
      <c r="M1507" s="6">
        <v>0.25</v>
      </c>
      <c r="N1507">
        <f t="shared" si="58"/>
        <v>2021</v>
      </c>
      <c r="O1507">
        <f t="shared" si="59"/>
        <v>11</v>
      </c>
      <c r="P1507" s="49" t="str">
        <f>TEXT(DATE(Table1[[#This Row],[Year]],Table1[[#This Row],[Month]],1),"mmm")</f>
        <v>Nov</v>
      </c>
    </row>
    <row r="1508" spans="1:16" ht="15.75" customHeight="1">
      <c r="A1508" s="2" t="s">
        <v>12</v>
      </c>
      <c r="B1508" s="2">
        <v>1185732</v>
      </c>
      <c r="C1508" s="3">
        <v>44540</v>
      </c>
      <c r="D1508" s="2" t="s">
        <v>13</v>
      </c>
      <c r="E1508" s="2" t="s">
        <v>14</v>
      </c>
      <c r="F1508" s="2" t="s">
        <v>63</v>
      </c>
      <c r="G1508" s="2" t="s">
        <v>15</v>
      </c>
      <c r="H1508" s="44">
        <v>0.55000000000000004</v>
      </c>
      <c r="I1508" s="44">
        <f>ROUND(Table1[[#This Row],[Price per Unit]],2)</f>
        <v>0.55000000000000004</v>
      </c>
      <c r="J1508" s="4">
        <v>8000</v>
      </c>
      <c r="K1508" s="5">
        <f t="shared" si="50"/>
        <v>4400</v>
      </c>
      <c r="L1508" s="5">
        <f t="shared" si="51"/>
        <v>2200</v>
      </c>
      <c r="M1508" s="6">
        <v>0.5</v>
      </c>
      <c r="N1508">
        <f t="shared" si="58"/>
        <v>2021</v>
      </c>
      <c r="O1508">
        <f t="shared" si="59"/>
        <v>12</v>
      </c>
      <c r="P1508" s="49" t="str">
        <f>TEXT(DATE(Table1[[#This Row],[Year]],Table1[[#This Row],[Month]],1),"mmm")</f>
        <v>Dec</v>
      </c>
    </row>
    <row r="1509" spans="1:16" ht="15.75" customHeight="1">
      <c r="A1509" s="2" t="s">
        <v>12</v>
      </c>
      <c r="B1509" s="2">
        <v>1185732</v>
      </c>
      <c r="C1509" s="3">
        <v>44540</v>
      </c>
      <c r="D1509" s="2" t="s">
        <v>13</v>
      </c>
      <c r="E1509" s="2" t="s">
        <v>14</v>
      </c>
      <c r="F1509" s="2" t="s">
        <v>63</v>
      </c>
      <c r="G1509" s="2" t="s">
        <v>16</v>
      </c>
      <c r="H1509" s="44">
        <v>0.45000000000000007</v>
      </c>
      <c r="I1509" s="44">
        <f>ROUND(Table1[[#This Row],[Price per Unit]],2)</f>
        <v>0.45</v>
      </c>
      <c r="J1509" s="4">
        <v>6000</v>
      </c>
      <c r="K1509" s="5">
        <f t="shared" si="50"/>
        <v>2700.0000000000005</v>
      </c>
      <c r="L1509" s="5">
        <f t="shared" si="51"/>
        <v>810.00000000000011</v>
      </c>
      <c r="M1509" s="6">
        <v>0.3</v>
      </c>
      <c r="N1509">
        <f t="shared" si="58"/>
        <v>2021</v>
      </c>
      <c r="O1509">
        <f t="shared" si="59"/>
        <v>12</v>
      </c>
      <c r="P1509" s="49" t="str">
        <f>TEXT(DATE(Table1[[#This Row],[Year]],Table1[[#This Row],[Month]],1),"mmm")</f>
        <v>Dec</v>
      </c>
    </row>
    <row r="1510" spans="1:16" ht="15.75" customHeight="1">
      <c r="A1510" s="2" t="s">
        <v>12</v>
      </c>
      <c r="B1510" s="2">
        <v>1185732</v>
      </c>
      <c r="C1510" s="3">
        <v>44540</v>
      </c>
      <c r="D1510" s="2" t="s">
        <v>13</v>
      </c>
      <c r="E1510" s="2" t="s">
        <v>14</v>
      </c>
      <c r="F1510" s="2" t="s">
        <v>63</v>
      </c>
      <c r="G1510" s="2" t="s">
        <v>17</v>
      </c>
      <c r="H1510" s="44">
        <v>0.45000000000000007</v>
      </c>
      <c r="I1510" s="44">
        <f>ROUND(Table1[[#This Row],[Price per Unit]],2)</f>
        <v>0.45</v>
      </c>
      <c r="J1510" s="4">
        <v>5500</v>
      </c>
      <c r="K1510" s="5">
        <f t="shared" si="50"/>
        <v>2475.0000000000005</v>
      </c>
      <c r="L1510" s="5">
        <f t="shared" si="51"/>
        <v>866.25000000000011</v>
      </c>
      <c r="M1510" s="6">
        <v>0.35</v>
      </c>
      <c r="N1510">
        <f t="shared" si="58"/>
        <v>2021</v>
      </c>
      <c r="O1510">
        <f t="shared" si="59"/>
        <v>12</v>
      </c>
      <c r="P1510" s="49" t="str">
        <f>TEXT(DATE(Table1[[#This Row],[Year]],Table1[[#This Row],[Month]],1),"mmm")</f>
        <v>Dec</v>
      </c>
    </row>
    <row r="1511" spans="1:16" ht="15.75" customHeight="1">
      <c r="A1511" s="2" t="s">
        <v>12</v>
      </c>
      <c r="B1511" s="2">
        <v>1185732</v>
      </c>
      <c r="C1511" s="3">
        <v>44540</v>
      </c>
      <c r="D1511" s="2" t="s">
        <v>13</v>
      </c>
      <c r="E1511" s="2" t="s">
        <v>14</v>
      </c>
      <c r="F1511" s="2" t="s">
        <v>63</v>
      </c>
      <c r="G1511" s="2" t="s">
        <v>18</v>
      </c>
      <c r="H1511" s="44">
        <v>0.45000000000000007</v>
      </c>
      <c r="I1511" s="44">
        <f>ROUND(Table1[[#This Row],[Price per Unit]],2)</f>
        <v>0.45</v>
      </c>
      <c r="J1511" s="4">
        <v>5000</v>
      </c>
      <c r="K1511" s="5">
        <f t="shared" si="50"/>
        <v>2250.0000000000005</v>
      </c>
      <c r="L1511" s="5">
        <f t="shared" si="51"/>
        <v>787.50000000000011</v>
      </c>
      <c r="M1511" s="6">
        <v>0.35</v>
      </c>
      <c r="N1511">
        <f t="shared" si="58"/>
        <v>2021</v>
      </c>
      <c r="O1511">
        <f t="shared" si="59"/>
        <v>12</v>
      </c>
      <c r="P1511" s="49" t="str">
        <f>TEXT(DATE(Table1[[#This Row],[Year]],Table1[[#This Row],[Month]],1),"mmm")</f>
        <v>Dec</v>
      </c>
    </row>
    <row r="1512" spans="1:16" ht="15.75" customHeight="1">
      <c r="A1512" s="2" t="s">
        <v>12</v>
      </c>
      <c r="B1512" s="2">
        <v>1185732</v>
      </c>
      <c r="C1512" s="3">
        <v>44540</v>
      </c>
      <c r="D1512" s="2" t="s">
        <v>13</v>
      </c>
      <c r="E1512" s="2" t="s">
        <v>14</v>
      </c>
      <c r="F1512" s="2" t="s">
        <v>63</v>
      </c>
      <c r="G1512" s="2" t="s">
        <v>19</v>
      </c>
      <c r="H1512" s="44">
        <v>0.55000000000000004</v>
      </c>
      <c r="I1512" s="44">
        <f>ROUND(Table1[[#This Row],[Price per Unit]],2)</f>
        <v>0.55000000000000004</v>
      </c>
      <c r="J1512" s="4">
        <v>5000</v>
      </c>
      <c r="K1512" s="5">
        <f t="shared" si="50"/>
        <v>2750</v>
      </c>
      <c r="L1512" s="5">
        <f t="shared" si="51"/>
        <v>825</v>
      </c>
      <c r="M1512" s="6">
        <v>0.3</v>
      </c>
      <c r="N1512">
        <f t="shared" si="58"/>
        <v>2021</v>
      </c>
      <c r="O1512">
        <f t="shared" si="59"/>
        <v>12</v>
      </c>
      <c r="P1512" s="49" t="str">
        <f>TEXT(DATE(Table1[[#This Row],[Year]],Table1[[#This Row],[Month]],1),"mmm")</f>
        <v>Dec</v>
      </c>
    </row>
    <row r="1513" spans="1:16" ht="15.75" customHeight="1">
      <c r="A1513" s="2" t="s">
        <v>12</v>
      </c>
      <c r="B1513" s="2">
        <v>1185732</v>
      </c>
      <c r="C1513" s="3">
        <v>44540</v>
      </c>
      <c r="D1513" s="2" t="s">
        <v>13</v>
      </c>
      <c r="E1513" s="2" t="s">
        <v>14</v>
      </c>
      <c r="F1513" s="2" t="s">
        <v>63</v>
      </c>
      <c r="G1513" s="2" t="s">
        <v>20</v>
      </c>
      <c r="H1513" s="44">
        <v>0.6</v>
      </c>
      <c r="I1513" s="44">
        <f>ROUND(Table1[[#This Row],[Price per Unit]],2)</f>
        <v>0.6</v>
      </c>
      <c r="J1513" s="4">
        <v>6000</v>
      </c>
      <c r="K1513" s="5">
        <f t="shared" si="50"/>
        <v>3600</v>
      </c>
      <c r="L1513" s="5">
        <f t="shared" si="51"/>
        <v>900</v>
      </c>
      <c r="M1513" s="6">
        <v>0.25</v>
      </c>
      <c r="N1513">
        <f t="shared" si="58"/>
        <v>2021</v>
      </c>
      <c r="O1513">
        <f t="shared" si="59"/>
        <v>12</v>
      </c>
      <c r="P1513" s="49" t="str">
        <f>TEXT(DATE(Table1[[#This Row],[Year]],Table1[[#This Row],[Month]],1),"mmm")</f>
        <v>Dec</v>
      </c>
    </row>
    <row r="1514" spans="1:16" ht="15.75" customHeight="1">
      <c r="A1514" s="2" t="s">
        <v>25</v>
      </c>
      <c r="B1514" s="2">
        <v>1128299</v>
      </c>
      <c r="C1514" s="3">
        <v>44220</v>
      </c>
      <c r="D1514" s="2" t="s">
        <v>26</v>
      </c>
      <c r="E1514" s="2" t="s">
        <v>64</v>
      </c>
      <c r="F1514" s="2" t="s">
        <v>65</v>
      </c>
      <c r="G1514" s="2" t="s">
        <v>15</v>
      </c>
      <c r="H1514" s="44">
        <v>0.30000000000000004</v>
      </c>
      <c r="I1514" s="44">
        <f>ROUND(Table1[[#This Row],[Price per Unit]],2)</f>
        <v>0.3</v>
      </c>
      <c r="J1514" s="4">
        <v>3500</v>
      </c>
      <c r="K1514" s="5">
        <f t="shared" si="50"/>
        <v>1050.0000000000002</v>
      </c>
      <c r="L1514" s="5">
        <f t="shared" si="51"/>
        <v>367.50000000000006</v>
      </c>
      <c r="M1514" s="6">
        <v>0.35</v>
      </c>
      <c r="N1514">
        <f t="shared" si="58"/>
        <v>2021</v>
      </c>
      <c r="O1514">
        <f t="shared" si="59"/>
        <v>1</v>
      </c>
      <c r="P1514" s="49" t="str">
        <f>TEXT(DATE(Table1[[#This Row],[Year]],Table1[[#This Row],[Month]],1),"mmm")</f>
        <v>Jan</v>
      </c>
    </row>
    <row r="1515" spans="1:16" ht="15.75" customHeight="1">
      <c r="A1515" s="2" t="s">
        <v>25</v>
      </c>
      <c r="B1515" s="2">
        <v>1128299</v>
      </c>
      <c r="C1515" s="3">
        <v>44220</v>
      </c>
      <c r="D1515" s="2" t="s">
        <v>26</v>
      </c>
      <c r="E1515" s="2" t="s">
        <v>64</v>
      </c>
      <c r="F1515" s="2" t="s">
        <v>65</v>
      </c>
      <c r="G1515" s="2" t="s">
        <v>16</v>
      </c>
      <c r="H1515" s="44">
        <v>0.4</v>
      </c>
      <c r="I1515" s="44">
        <f>ROUND(Table1[[#This Row],[Price per Unit]],2)</f>
        <v>0.4</v>
      </c>
      <c r="J1515" s="4">
        <v>3500</v>
      </c>
      <c r="K1515" s="5">
        <f t="shared" si="50"/>
        <v>1400</v>
      </c>
      <c r="L1515" s="5">
        <f t="shared" si="51"/>
        <v>489.99999999999994</v>
      </c>
      <c r="M1515" s="6">
        <v>0.35</v>
      </c>
      <c r="N1515">
        <f t="shared" si="58"/>
        <v>2021</v>
      </c>
      <c r="O1515">
        <f t="shared" si="59"/>
        <v>1</v>
      </c>
      <c r="P1515" s="49" t="str">
        <f>TEXT(DATE(Table1[[#This Row],[Year]],Table1[[#This Row],[Month]],1),"mmm")</f>
        <v>Jan</v>
      </c>
    </row>
    <row r="1516" spans="1:16" ht="15.75" customHeight="1">
      <c r="A1516" s="2" t="s">
        <v>25</v>
      </c>
      <c r="B1516" s="2">
        <v>1128299</v>
      </c>
      <c r="C1516" s="3">
        <v>44220</v>
      </c>
      <c r="D1516" s="2" t="s">
        <v>26</v>
      </c>
      <c r="E1516" s="2" t="s">
        <v>64</v>
      </c>
      <c r="F1516" s="2" t="s">
        <v>65</v>
      </c>
      <c r="G1516" s="2" t="s">
        <v>17</v>
      </c>
      <c r="H1516" s="44">
        <v>0.4</v>
      </c>
      <c r="I1516" s="44">
        <f>ROUND(Table1[[#This Row],[Price per Unit]],2)</f>
        <v>0.4</v>
      </c>
      <c r="J1516" s="4">
        <v>3500</v>
      </c>
      <c r="K1516" s="5">
        <f t="shared" si="50"/>
        <v>1400</v>
      </c>
      <c r="L1516" s="5">
        <f t="shared" si="51"/>
        <v>489.99999999999994</v>
      </c>
      <c r="M1516" s="6">
        <v>0.35</v>
      </c>
      <c r="N1516">
        <f t="shared" si="58"/>
        <v>2021</v>
      </c>
      <c r="O1516">
        <f t="shared" si="59"/>
        <v>1</v>
      </c>
      <c r="P1516" s="49" t="str">
        <f>TEXT(DATE(Table1[[#This Row],[Year]],Table1[[#This Row],[Month]],1),"mmm")</f>
        <v>Jan</v>
      </c>
    </row>
    <row r="1517" spans="1:16" ht="15.75" customHeight="1">
      <c r="A1517" s="2" t="s">
        <v>25</v>
      </c>
      <c r="B1517" s="2">
        <v>1128299</v>
      </c>
      <c r="C1517" s="3">
        <v>44220</v>
      </c>
      <c r="D1517" s="2" t="s">
        <v>26</v>
      </c>
      <c r="E1517" s="2" t="s">
        <v>64</v>
      </c>
      <c r="F1517" s="2" t="s">
        <v>65</v>
      </c>
      <c r="G1517" s="2" t="s">
        <v>18</v>
      </c>
      <c r="H1517" s="44">
        <v>0.4</v>
      </c>
      <c r="I1517" s="44">
        <f>ROUND(Table1[[#This Row],[Price per Unit]],2)</f>
        <v>0.4</v>
      </c>
      <c r="J1517" s="4">
        <v>2000</v>
      </c>
      <c r="K1517" s="5">
        <f t="shared" si="50"/>
        <v>800</v>
      </c>
      <c r="L1517" s="5">
        <f t="shared" si="51"/>
        <v>280</v>
      </c>
      <c r="M1517" s="6">
        <v>0.35</v>
      </c>
      <c r="N1517">
        <f t="shared" si="58"/>
        <v>2021</v>
      </c>
      <c r="O1517">
        <f t="shared" si="59"/>
        <v>1</v>
      </c>
      <c r="P1517" s="49" t="str">
        <f>TEXT(DATE(Table1[[#This Row],[Year]],Table1[[#This Row],[Month]],1),"mmm")</f>
        <v>Jan</v>
      </c>
    </row>
    <row r="1518" spans="1:16" ht="15.75" customHeight="1">
      <c r="A1518" s="2" t="s">
        <v>25</v>
      </c>
      <c r="B1518" s="2">
        <v>1128299</v>
      </c>
      <c r="C1518" s="3">
        <v>44220</v>
      </c>
      <c r="D1518" s="2" t="s">
        <v>26</v>
      </c>
      <c r="E1518" s="2" t="s">
        <v>64</v>
      </c>
      <c r="F1518" s="2" t="s">
        <v>65</v>
      </c>
      <c r="G1518" s="2" t="s">
        <v>19</v>
      </c>
      <c r="H1518" s="44">
        <v>0.45000000000000007</v>
      </c>
      <c r="I1518" s="44">
        <f>ROUND(Table1[[#This Row],[Price per Unit]],2)</f>
        <v>0.45</v>
      </c>
      <c r="J1518" s="4">
        <v>1500</v>
      </c>
      <c r="K1518" s="5">
        <f t="shared" si="50"/>
        <v>675.00000000000011</v>
      </c>
      <c r="L1518" s="5">
        <f t="shared" si="51"/>
        <v>270.00000000000006</v>
      </c>
      <c r="M1518" s="6">
        <v>0.4</v>
      </c>
      <c r="N1518">
        <f t="shared" si="58"/>
        <v>2021</v>
      </c>
      <c r="O1518">
        <f t="shared" si="59"/>
        <v>1</v>
      </c>
      <c r="P1518" s="49" t="str">
        <f>TEXT(DATE(Table1[[#This Row],[Year]],Table1[[#This Row],[Month]],1),"mmm")</f>
        <v>Jan</v>
      </c>
    </row>
    <row r="1519" spans="1:16" ht="15.75" customHeight="1">
      <c r="A1519" s="2" t="s">
        <v>25</v>
      </c>
      <c r="B1519" s="2">
        <v>1128299</v>
      </c>
      <c r="C1519" s="3">
        <v>44220</v>
      </c>
      <c r="D1519" s="2" t="s">
        <v>26</v>
      </c>
      <c r="E1519" s="2" t="s">
        <v>64</v>
      </c>
      <c r="F1519" s="2" t="s">
        <v>65</v>
      </c>
      <c r="G1519" s="2" t="s">
        <v>20</v>
      </c>
      <c r="H1519" s="44">
        <v>0.4</v>
      </c>
      <c r="I1519" s="44">
        <f>ROUND(Table1[[#This Row],[Price per Unit]],2)</f>
        <v>0.4</v>
      </c>
      <c r="J1519" s="4">
        <v>4000</v>
      </c>
      <c r="K1519" s="5">
        <f t="shared" si="50"/>
        <v>1600</v>
      </c>
      <c r="L1519" s="5">
        <f t="shared" si="51"/>
        <v>480</v>
      </c>
      <c r="M1519" s="6">
        <v>0.3</v>
      </c>
      <c r="N1519">
        <f t="shared" si="58"/>
        <v>2021</v>
      </c>
      <c r="O1519">
        <f t="shared" si="59"/>
        <v>1</v>
      </c>
      <c r="P1519" s="49" t="str">
        <f>TEXT(DATE(Table1[[#This Row],[Year]],Table1[[#This Row],[Month]],1),"mmm")</f>
        <v>Jan</v>
      </c>
    </row>
    <row r="1520" spans="1:16" ht="15.75" customHeight="1">
      <c r="A1520" s="2" t="s">
        <v>25</v>
      </c>
      <c r="B1520" s="2">
        <v>1128299</v>
      </c>
      <c r="C1520" s="3">
        <v>44251</v>
      </c>
      <c r="D1520" s="2" t="s">
        <v>26</v>
      </c>
      <c r="E1520" s="2" t="s">
        <v>64</v>
      </c>
      <c r="F1520" s="2" t="s">
        <v>65</v>
      </c>
      <c r="G1520" s="2" t="s">
        <v>15</v>
      </c>
      <c r="H1520" s="44">
        <v>0.30000000000000004</v>
      </c>
      <c r="I1520" s="44">
        <f>ROUND(Table1[[#This Row],[Price per Unit]],2)</f>
        <v>0.3</v>
      </c>
      <c r="J1520" s="4">
        <v>4500</v>
      </c>
      <c r="K1520" s="5">
        <f t="shared" si="50"/>
        <v>1350.0000000000002</v>
      </c>
      <c r="L1520" s="5">
        <f t="shared" si="51"/>
        <v>472.50000000000006</v>
      </c>
      <c r="M1520" s="6">
        <v>0.35</v>
      </c>
      <c r="N1520">
        <f t="shared" si="58"/>
        <v>2021</v>
      </c>
      <c r="O1520">
        <f t="shared" si="59"/>
        <v>2</v>
      </c>
      <c r="P1520" s="49" t="str">
        <f>TEXT(DATE(Table1[[#This Row],[Year]],Table1[[#This Row],[Month]],1),"mmm")</f>
        <v>Feb</v>
      </c>
    </row>
    <row r="1521" spans="1:16" ht="15.75" customHeight="1">
      <c r="A1521" s="2" t="s">
        <v>25</v>
      </c>
      <c r="B1521" s="2">
        <v>1128299</v>
      </c>
      <c r="C1521" s="3">
        <v>44251</v>
      </c>
      <c r="D1521" s="2" t="s">
        <v>26</v>
      </c>
      <c r="E1521" s="2" t="s">
        <v>64</v>
      </c>
      <c r="F1521" s="2" t="s">
        <v>65</v>
      </c>
      <c r="G1521" s="2" t="s">
        <v>16</v>
      </c>
      <c r="H1521" s="44">
        <v>0.4</v>
      </c>
      <c r="I1521" s="44">
        <f>ROUND(Table1[[#This Row],[Price per Unit]],2)</f>
        <v>0.4</v>
      </c>
      <c r="J1521" s="4">
        <v>3500</v>
      </c>
      <c r="K1521" s="5">
        <f t="shared" si="50"/>
        <v>1400</v>
      </c>
      <c r="L1521" s="5">
        <f t="shared" si="51"/>
        <v>489.99999999999994</v>
      </c>
      <c r="M1521" s="6">
        <v>0.35</v>
      </c>
      <c r="N1521">
        <f t="shared" si="58"/>
        <v>2021</v>
      </c>
      <c r="O1521">
        <f t="shared" si="59"/>
        <v>2</v>
      </c>
      <c r="P1521" s="49" t="str">
        <f>TEXT(DATE(Table1[[#This Row],[Year]],Table1[[#This Row],[Month]],1),"mmm")</f>
        <v>Feb</v>
      </c>
    </row>
    <row r="1522" spans="1:16" ht="15.75" customHeight="1">
      <c r="A1522" s="2" t="s">
        <v>25</v>
      </c>
      <c r="B1522" s="2">
        <v>1128299</v>
      </c>
      <c r="C1522" s="3">
        <v>44251</v>
      </c>
      <c r="D1522" s="2" t="s">
        <v>26</v>
      </c>
      <c r="E1522" s="2" t="s">
        <v>64</v>
      </c>
      <c r="F1522" s="2" t="s">
        <v>65</v>
      </c>
      <c r="G1522" s="2" t="s">
        <v>17</v>
      </c>
      <c r="H1522" s="44">
        <v>0.4</v>
      </c>
      <c r="I1522" s="44">
        <f>ROUND(Table1[[#This Row],[Price per Unit]],2)</f>
        <v>0.4</v>
      </c>
      <c r="J1522" s="4">
        <v>3500</v>
      </c>
      <c r="K1522" s="5">
        <f t="shared" si="50"/>
        <v>1400</v>
      </c>
      <c r="L1522" s="5">
        <f t="shared" si="51"/>
        <v>489.99999999999994</v>
      </c>
      <c r="M1522" s="6">
        <v>0.35</v>
      </c>
      <c r="N1522">
        <f t="shared" si="58"/>
        <v>2021</v>
      </c>
      <c r="O1522">
        <f t="shared" si="59"/>
        <v>2</v>
      </c>
      <c r="P1522" s="49" t="str">
        <f>TEXT(DATE(Table1[[#This Row],[Year]],Table1[[#This Row],[Month]],1),"mmm")</f>
        <v>Feb</v>
      </c>
    </row>
    <row r="1523" spans="1:16" ht="15.75" customHeight="1">
      <c r="A1523" s="2" t="s">
        <v>25</v>
      </c>
      <c r="B1523" s="2">
        <v>1128299</v>
      </c>
      <c r="C1523" s="3">
        <v>44251</v>
      </c>
      <c r="D1523" s="2" t="s">
        <v>26</v>
      </c>
      <c r="E1523" s="2" t="s">
        <v>64</v>
      </c>
      <c r="F1523" s="2" t="s">
        <v>65</v>
      </c>
      <c r="G1523" s="2" t="s">
        <v>18</v>
      </c>
      <c r="H1523" s="44">
        <v>0.4</v>
      </c>
      <c r="I1523" s="44">
        <f>ROUND(Table1[[#This Row],[Price per Unit]],2)</f>
        <v>0.4</v>
      </c>
      <c r="J1523" s="4">
        <v>2000</v>
      </c>
      <c r="K1523" s="5">
        <f t="shared" si="50"/>
        <v>800</v>
      </c>
      <c r="L1523" s="5">
        <f t="shared" si="51"/>
        <v>280</v>
      </c>
      <c r="M1523" s="6">
        <v>0.35</v>
      </c>
      <c r="N1523">
        <f t="shared" si="58"/>
        <v>2021</v>
      </c>
      <c r="O1523">
        <f t="shared" si="59"/>
        <v>2</v>
      </c>
      <c r="P1523" s="49" t="str">
        <f>TEXT(DATE(Table1[[#This Row],[Year]],Table1[[#This Row],[Month]],1),"mmm")</f>
        <v>Feb</v>
      </c>
    </row>
    <row r="1524" spans="1:16" ht="15.75" customHeight="1">
      <c r="A1524" s="2" t="s">
        <v>25</v>
      </c>
      <c r="B1524" s="2">
        <v>1128299</v>
      </c>
      <c r="C1524" s="3">
        <v>44251</v>
      </c>
      <c r="D1524" s="2" t="s">
        <v>26</v>
      </c>
      <c r="E1524" s="2" t="s">
        <v>64</v>
      </c>
      <c r="F1524" s="2" t="s">
        <v>65</v>
      </c>
      <c r="G1524" s="2" t="s">
        <v>19</v>
      </c>
      <c r="H1524" s="44">
        <v>0.45000000000000007</v>
      </c>
      <c r="I1524" s="44">
        <f>ROUND(Table1[[#This Row],[Price per Unit]],2)</f>
        <v>0.45</v>
      </c>
      <c r="J1524" s="4">
        <v>1250</v>
      </c>
      <c r="K1524" s="5">
        <f t="shared" si="50"/>
        <v>562.50000000000011</v>
      </c>
      <c r="L1524" s="5">
        <f t="shared" si="51"/>
        <v>225.00000000000006</v>
      </c>
      <c r="M1524" s="6">
        <v>0.4</v>
      </c>
      <c r="N1524">
        <f t="shared" si="58"/>
        <v>2021</v>
      </c>
      <c r="O1524">
        <f t="shared" si="59"/>
        <v>2</v>
      </c>
      <c r="P1524" s="49" t="str">
        <f>TEXT(DATE(Table1[[#This Row],[Year]],Table1[[#This Row],[Month]],1),"mmm")</f>
        <v>Feb</v>
      </c>
    </row>
    <row r="1525" spans="1:16" ht="15.75" customHeight="1">
      <c r="A1525" s="2" t="s">
        <v>25</v>
      </c>
      <c r="B1525" s="2">
        <v>1128299</v>
      </c>
      <c r="C1525" s="3">
        <v>44251</v>
      </c>
      <c r="D1525" s="2" t="s">
        <v>26</v>
      </c>
      <c r="E1525" s="2" t="s">
        <v>64</v>
      </c>
      <c r="F1525" s="2" t="s">
        <v>65</v>
      </c>
      <c r="G1525" s="2" t="s">
        <v>20</v>
      </c>
      <c r="H1525" s="44">
        <v>0.4</v>
      </c>
      <c r="I1525" s="44">
        <f>ROUND(Table1[[#This Row],[Price per Unit]],2)</f>
        <v>0.4</v>
      </c>
      <c r="J1525" s="4">
        <v>3250</v>
      </c>
      <c r="K1525" s="5">
        <f t="shared" si="50"/>
        <v>1300</v>
      </c>
      <c r="L1525" s="5">
        <f t="shared" si="51"/>
        <v>390</v>
      </c>
      <c r="M1525" s="6">
        <v>0.3</v>
      </c>
      <c r="N1525">
        <f t="shared" si="58"/>
        <v>2021</v>
      </c>
      <c r="O1525">
        <f t="shared" si="59"/>
        <v>2</v>
      </c>
      <c r="P1525" s="49" t="str">
        <f>TEXT(DATE(Table1[[#This Row],[Year]],Table1[[#This Row],[Month]],1),"mmm")</f>
        <v>Feb</v>
      </c>
    </row>
    <row r="1526" spans="1:16" ht="15.75" customHeight="1">
      <c r="A1526" s="2" t="s">
        <v>25</v>
      </c>
      <c r="B1526" s="2">
        <v>1128299</v>
      </c>
      <c r="C1526" s="3">
        <v>44278</v>
      </c>
      <c r="D1526" s="2" t="s">
        <v>26</v>
      </c>
      <c r="E1526" s="2" t="s">
        <v>64</v>
      </c>
      <c r="F1526" s="2" t="s">
        <v>65</v>
      </c>
      <c r="G1526" s="2" t="s">
        <v>15</v>
      </c>
      <c r="H1526" s="44">
        <v>0.4</v>
      </c>
      <c r="I1526" s="44">
        <f>ROUND(Table1[[#This Row],[Price per Unit]],2)</f>
        <v>0.4</v>
      </c>
      <c r="J1526" s="4">
        <v>4750</v>
      </c>
      <c r="K1526" s="5">
        <f t="shared" si="50"/>
        <v>1900</v>
      </c>
      <c r="L1526" s="5">
        <f t="shared" si="51"/>
        <v>665</v>
      </c>
      <c r="M1526" s="6">
        <v>0.35</v>
      </c>
      <c r="N1526">
        <f t="shared" si="58"/>
        <v>2021</v>
      </c>
      <c r="O1526">
        <f t="shared" si="59"/>
        <v>3</v>
      </c>
      <c r="P1526" s="49" t="str">
        <f>TEXT(DATE(Table1[[#This Row],[Year]],Table1[[#This Row],[Month]],1),"mmm")</f>
        <v>Mar</v>
      </c>
    </row>
    <row r="1527" spans="1:16" ht="15.75" customHeight="1">
      <c r="A1527" s="2" t="s">
        <v>25</v>
      </c>
      <c r="B1527" s="2">
        <v>1128299</v>
      </c>
      <c r="C1527" s="3">
        <v>44278</v>
      </c>
      <c r="D1527" s="2" t="s">
        <v>26</v>
      </c>
      <c r="E1527" s="2" t="s">
        <v>64</v>
      </c>
      <c r="F1527" s="2" t="s">
        <v>65</v>
      </c>
      <c r="G1527" s="2" t="s">
        <v>16</v>
      </c>
      <c r="H1527" s="44">
        <v>0.5</v>
      </c>
      <c r="I1527" s="44">
        <f>ROUND(Table1[[#This Row],[Price per Unit]],2)</f>
        <v>0.5</v>
      </c>
      <c r="J1527" s="4">
        <v>3250</v>
      </c>
      <c r="K1527" s="5">
        <f t="shared" si="50"/>
        <v>1625</v>
      </c>
      <c r="L1527" s="5">
        <f t="shared" si="51"/>
        <v>568.75</v>
      </c>
      <c r="M1527" s="6">
        <v>0.35</v>
      </c>
      <c r="N1527">
        <f t="shared" si="58"/>
        <v>2021</v>
      </c>
      <c r="O1527">
        <f t="shared" si="59"/>
        <v>3</v>
      </c>
      <c r="P1527" s="49" t="str">
        <f>TEXT(DATE(Table1[[#This Row],[Year]],Table1[[#This Row],[Month]],1),"mmm")</f>
        <v>Mar</v>
      </c>
    </row>
    <row r="1528" spans="1:16" ht="15.75" customHeight="1">
      <c r="A1528" s="2" t="s">
        <v>25</v>
      </c>
      <c r="B1528" s="2">
        <v>1128299</v>
      </c>
      <c r="C1528" s="3">
        <v>44278</v>
      </c>
      <c r="D1528" s="2" t="s">
        <v>26</v>
      </c>
      <c r="E1528" s="2" t="s">
        <v>64</v>
      </c>
      <c r="F1528" s="2" t="s">
        <v>65</v>
      </c>
      <c r="G1528" s="2" t="s">
        <v>17</v>
      </c>
      <c r="H1528" s="44">
        <v>0.54999999999999993</v>
      </c>
      <c r="I1528" s="44">
        <f>ROUND(Table1[[#This Row],[Price per Unit]],2)</f>
        <v>0.55000000000000004</v>
      </c>
      <c r="J1528" s="4">
        <v>3500</v>
      </c>
      <c r="K1528" s="5">
        <f t="shared" si="50"/>
        <v>1924.9999999999998</v>
      </c>
      <c r="L1528" s="5">
        <f t="shared" si="51"/>
        <v>673.74999999999989</v>
      </c>
      <c r="M1528" s="6">
        <v>0.35</v>
      </c>
      <c r="N1528">
        <f t="shared" si="58"/>
        <v>2021</v>
      </c>
      <c r="O1528">
        <f t="shared" si="59"/>
        <v>3</v>
      </c>
      <c r="P1528" s="49" t="str">
        <f>TEXT(DATE(Table1[[#This Row],[Year]],Table1[[#This Row],[Month]],1),"mmm")</f>
        <v>Mar</v>
      </c>
    </row>
    <row r="1529" spans="1:16" ht="15.75" customHeight="1">
      <c r="A1529" s="2" t="s">
        <v>25</v>
      </c>
      <c r="B1529" s="2">
        <v>1128299</v>
      </c>
      <c r="C1529" s="3">
        <v>44278</v>
      </c>
      <c r="D1529" s="2" t="s">
        <v>26</v>
      </c>
      <c r="E1529" s="2" t="s">
        <v>64</v>
      </c>
      <c r="F1529" s="2" t="s">
        <v>65</v>
      </c>
      <c r="G1529" s="2" t="s">
        <v>18</v>
      </c>
      <c r="H1529" s="44">
        <v>0.5</v>
      </c>
      <c r="I1529" s="44">
        <f>ROUND(Table1[[#This Row],[Price per Unit]],2)</f>
        <v>0.5</v>
      </c>
      <c r="J1529" s="4">
        <v>2500</v>
      </c>
      <c r="K1529" s="5">
        <f t="shared" si="50"/>
        <v>1250</v>
      </c>
      <c r="L1529" s="5">
        <f t="shared" si="51"/>
        <v>437.5</v>
      </c>
      <c r="M1529" s="6">
        <v>0.35</v>
      </c>
      <c r="N1529">
        <f t="shared" si="58"/>
        <v>2021</v>
      </c>
      <c r="O1529">
        <f t="shared" si="59"/>
        <v>3</v>
      </c>
      <c r="P1529" s="49" t="str">
        <f>TEXT(DATE(Table1[[#This Row],[Year]],Table1[[#This Row],[Month]],1),"mmm")</f>
        <v>Mar</v>
      </c>
    </row>
    <row r="1530" spans="1:16" ht="15.75" customHeight="1">
      <c r="A1530" s="2" t="s">
        <v>25</v>
      </c>
      <c r="B1530" s="2">
        <v>1128299</v>
      </c>
      <c r="C1530" s="3">
        <v>44278</v>
      </c>
      <c r="D1530" s="2" t="s">
        <v>26</v>
      </c>
      <c r="E1530" s="2" t="s">
        <v>64</v>
      </c>
      <c r="F1530" s="2" t="s">
        <v>65</v>
      </c>
      <c r="G1530" s="2" t="s">
        <v>19</v>
      </c>
      <c r="H1530" s="44">
        <v>0.55000000000000004</v>
      </c>
      <c r="I1530" s="44">
        <f>ROUND(Table1[[#This Row],[Price per Unit]],2)</f>
        <v>0.55000000000000004</v>
      </c>
      <c r="J1530" s="4">
        <v>1000</v>
      </c>
      <c r="K1530" s="5">
        <f t="shared" si="50"/>
        <v>550</v>
      </c>
      <c r="L1530" s="5">
        <f t="shared" si="51"/>
        <v>220</v>
      </c>
      <c r="M1530" s="6">
        <v>0.4</v>
      </c>
      <c r="N1530">
        <f t="shared" si="58"/>
        <v>2021</v>
      </c>
      <c r="O1530">
        <f t="shared" si="59"/>
        <v>3</v>
      </c>
      <c r="P1530" s="49" t="str">
        <f>TEXT(DATE(Table1[[#This Row],[Year]],Table1[[#This Row],[Month]],1),"mmm")</f>
        <v>Mar</v>
      </c>
    </row>
    <row r="1531" spans="1:16" ht="15.75" customHeight="1">
      <c r="A1531" s="2" t="s">
        <v>25</v>
      </c>
      <c r="B1531" s="2">
        <v>1128299</v>
      </c>
      <c r="C1531" s="3">
        <v>44278</v>
      </c>
      <c r="D1531" s="2" t="s">
        <v>26</v>
      </c>
      <c r="E1531" s="2" t="s">
        <v>64</v>
      </c>
      <c r="F1531" s="2" t="s">
        <v>65</v>
      </c>
      <c r="G1531" s="2" t="s">
        <v>20</v>
      </c>
      <c r="H1531" s="44">
        <v>0.5</v>
      </c>
      <c r="I1531" s="44">
        <f>ROUND(Table1[[#This Row],[Price per Unit]],2)</f>
        <v>0.5</v>
      </c>
      <c r="J1531" s="4">
        <v>3000</v>
      </c>
      <c r="K1531" s="5">
        <f t="shared" si="50"/>
        <v>1500</v>
      </c>
      <c r="L1531" s="5">
        <f t="shared" si="51"/>
        <v>450</v>
      </c>
      <c r="M1531" s="6">
        <v>0.3</v>
      </c>
      <c r="N1531">
        <f t="shared" si="58"/>
        <v>2021</v>
      </c>
      <c r="O1531">
        <f t="shared" si="59"/>
        <v>3</v>
      </c>
      <c r="P1531" s="49" t="str">
        <f>TEXT(DATE(Table1[[#This Row],[Year]],Table1[[#This Row],[Month]],1),"mmm")</f>
        <v>Mar</v>
      </c>
    </row>
    <row r="1532" spans="1:16" ht="15.75" customHeight="1">
      <c r="A1532" s="2" t="s">
        <v>25</v>
      </c>
      <c r="B1532" s="2">
        <v>1128299</v>
      </c>
      <c r="C1532" s="3">
        <v>44310</v>
      </c>
      <c r="D1532" s="2" t="s">
        <v>26</v>
      </c>
      <c r="E1532" s="2" t="s">
        <v>64</v>
      </c>
      <c r="F1532" s="2" t="s">
        <v>65</v>
      </c>
      <c r="G1532" s="2" t="s">
        <v>15</v>
      </c>
      <c r="H1532" s="44">
        <v>0.55000000000000004</v>
      </c>
      <c r="I1532" s="44">
        <f>ROUND(Table1[[#This Row],[Price per Unit]],2)</f>
        <v>0.55000000000000004</v>
      </c>
      <c r="J1532" s="4">
        <v>4750</v>
      </c>
      <c r="K1532" s="5">
        <f t="shared" ref="K1532:K1786" si="60">H1532*J1532</f>
        <v>2612.5</v>
      </c>
      <c r="L1532" s="5">
        <f t="shared" ref="L1532:L1786" si="61">K1532*M1532</f>
        <v>914.37499999999989</v>
      </c>
      <c r="M1532" s="6">
        <v>0.35</v>
      </c>
      <c r="N1532">
        <f t="shared" si="58"/>
        <v>2021</v>
      </c>
      <c r="O1532">
        <f t="shared" si="59"/>
        <v>4</v>
      </c>
      <c r="P1532" s="49" t="str">
        <f>TEXT(DATE(Table1[[#This Row],[Year]],Table1[[#This Row],[Month]],1),"mmm")</f>
        <v>Apr</v>
      </c>
    </row>
    <row r="1533" spans="1:16" ht="15.75" customHeight="1">
      <c r="A1533" s="2" t="s">
        <v>25</v>
      </c>
      <c r="B1533" s="2">
        <v>1128299</v>
      </c>
      <c r="C1533" s="3">
        <v>44310</v>
      </c>
      <c r="D1533" s="2" t="s">
        <v>26</v>
      </c>
      <c r="E1533" s="2" t="s">
        <v>64</v>
      </c>
      <c r="F1533" s="2" t="s">
        <v>65</v>
      </c>
      <c r="G1533" s="2" t="s">
        <v>16</v>
      </c>
      <c r="H1533" s="44">
        <v>0.60000000000000009</v>
      </c>
      <c r="I1533" s="44">
        <f>ROUND(Table1[[#This Row],[Price per Unit]],2)</f>
        <v>0.6</v>
      </c>
      <c r="J1533" s="4">
        <v>2750</v>
      </c>
      <c r="K1533" s="5">
        <f t="shared" si="60"/>
        <v>1650.0000000000002</v>
      </c>
      <c r="L1533" s="5">
        <f t="shared" si="61"/>
        <v>577.5</v>
      </c>
      <c r="M1533" s="6">
        <v>0.35</v>
      </c>
      <c r="N1533">
        <f t="shared" si="58"/>
        <v>2021</v>
      </c>
      <c r="O1533">
        <f t="shared" si="59"/>
        <v>4</v>
      </c>
      <c r="P1533" s="49" t="str">
        <f>TEXT(DATE(Table1[[#This Row],[Year]],Table1[[#This Row],[Month]],1),"mmm")</f>
        <v>Apr</v>
      </c>
    </row>
    <row r="1534" spans="1:16" ht="15.75" customHeight="1">
      <c r="A1534" s="2" t="s">
        <v>25</v>
      </c>
      <c r="B1534" s="2">
        <v>1128299</v>
      </c>
      <c r="C1534" s="3">
        <v>44310</v>
      </c>
      <c r="D1534" s="2" t="s">
        <v>26</v>
      </c>
      <c r="E1534" s="2" t="s">
        <v>64</v>
      </c>
      <c r="F1534" s="2" t="s">
        <v>65</v>
      </c>
      <c r="G1534" s="2" t="s">
        <v>17</v>
      </c>
      <c r="H1534" s="44">
        <v>0.60000000000000009</v>
      </c>
      <c r="I1534" s="44">
        <f>ROUND(Table1[[#This Row],[Price per Unit]],2)</f>
        <v>0.6</v>
      </c>
      <c r="J1534" s="4">
        <v>3250</v>
      </c>
      <c r="K1534" s="5">
        <f t="shared" si="60"/>
        <v>1950.0000000000002</v>
      </c>
      <c r="L1534" s="5">
        <f t="shared" si="61"/>
        <v>682.5</v>
      </c>
      <c r="M1534" s="6">
        <v>0.35</v>
      </c>
      <c r="N1534">
        <f t="shared" si="58"/>
        <v>2021</v>
      </c>
      <c r="O1534">
        <f t="shared" si="59"/>
        <v>4</v>
      </c>
      <c r="P1534" s="49" t="str">
        <f>TEXT(DATE(Table1[[#This Row],[Year]],Table1[[#This Row],[Month]],1),"mmm")</f>
        <v>Apr</v>
      </c>
    </row>
    <row r="1535" spans="1:16" ht="15.75" customHeight="1">
      <c r="A1535" s="2" t="s">
        <v>25</v>
      </c>
      <c r="B1535" s="2">
        <v>1128299</v>
      </c>
      <c r="C1535" s="3">
        <v>44310</v>
      </c>
      <c r="D1535" s="2" t="s">
        <v>26</v>
      </c>
      <c r="E1535" s="2" t="s">
        <v>64</v>
      </c>
      <c r="F1535" s="2" t="s">
        <v>65</v>
      </c>
      <c r="G1535" s="2" t="s">
        <v>18</v>
      </c>
      <c r="H1535" s="44">
        <v>0.45000000000000007</v>
      </c>
      <c r="I1535" s="44">
        <f>ROUND(Table1[[#This Row],[Price per Unit]],2)</f>
        <v>0.45</v>
      </c>
      <c r="J1535" s="4">
        <v>2250</v>
      </c>
      <c r="K1535" s="5">
        <f t="shared" si="60"/>
        <v>1012.5000000000001</v>
      </c>
      <c r="L1535" s="5">
        <f t="shared" si="61"/>
        <v>354.375</v>
      </c>
      <c r="M1535" s="6">
        <v>0.35</v>
      </c>
      <c r="N1535">
        <f t="shared" si="58"/>
        <v>2021</v>
      </c>
      <c r="O1535">
        <f t="shared" si="59"/>
        <v>4</v>
      </c>
      <c r="P1535" s="49" t="str">
        <f>TEXT(DATE(Table1[[#This Row],[Year]],Table1[[#This Row],[Month]],1),"mmm")</f>
        <v>Apr</v>
      </c>
    </row>
    <row r="1536" spans="1:16" ht="15.75" customHeight="1">
      <c r="A1536" s="2" t="s">
        <v>25</v>
      </c>
      <c r="B1536" s="2">
        <v>1128299</v>
      </c>
      <c r="C1536" s="3">
        <v>44310</v>
      </c>
      <c r="D1536" s="2" t="s">
        <v>26</v>
      </c>
      <c r="E1536" s="2" t="s">
        <v>64</v>
      </c>
      <c r="F1536" s="2" t="s">
        <v>65</v>
      </c>
      <c r="G1536" s="2" t="s">
        <v>19</v>
      </c>
      <c r="H1536" s="44">
        <v>0.50000000000000011</v>
      </c>
      <c r="I1536" s="44">
        <f>ROUND(Table1[[#This Row],[Price per Unit]],2)</f>
        <v>0.5</v>
      </c>
      <c r="J1536" s="4">
        <v>1250</v>
      </c>
      <c r="K1536" s="5">
        <f t="shared" si="60"/>
        <v>625.00000000000011</v>
      </c>
      <c r="L1536" s="5">
        <f t="shared" si="61"/>
        <v>250.00000000000006</v>
      </c>
      <c r="M1536" s="6">
        <v>0.4</v>
      </c>
      <c r="N1536">
        <f t="shared" si="58"/>
        <v>2021</v>
      </c>
      <c r="O1536">
        <f t="shared" si="59"/>
        <v>4</v>
      </c>
      <c r="P1536" s="49" t="str">
        <f>TEXT(DATE(Table1[[#This Row],[Year]],Table1[[#This Row],[Month]],1),"mmm")</f>
        <v>Apr</v>
      </c>
    </row>
    <row r="1537" spans="1:16" ht="15.75" customHeight="1">
      <c r="A1537" s="2" t="s">
        <v>25</v>
      </c>
      <c r="B1537" s="2">
        <v>1128299</v>
      </c>
      <c r="C1537" s="3">
        <v>44310</v>
      </c>
      <c r="D1537" s="2" t="s">
        <v>26</v>
      </c>
      <c r="E1537" s="2" t="s">
        <v>64</v>
      </c>
      <c r="F1537" s="2" t="s">
        <v>65</v>
      </c>
      <c r="G1537" s="2" t="s">
        <v>20</v>
      </c>
      <c r="H1537" s="44">
        <v>0.65000000000000013</v>
      </c>
      <c r="I1537" s="44">
        <f>ROUND(Table1[[#This Row],[Price per Unit]],2)</f>
        <v>0.65</v>
      </c>
      <c r="J1537" s="4">
        <v>3000</v>
      </c>
      <c r="K1537" s="5">
        <f t="shared" si="60"/>
        <v>1950.0000000000005</v>
      </c>
      <c r="L1537" s="5">
        <f t="shared" si="61"/>
        <v>585.00000000000011</v>
      </c>
      <c r="M1537" s="6">
        <v>0.3</v>
      </c>
      <c r="N1537">
        <f t="shared" si="58"/>
        <v>2021</v>
      </c>
      <c r="O1537">
        <f t="shared" si="59"/>
        <v>4</v>
      </c>
      <c r="P1537" s="49" t="str">
        <f>TEXT(DATE(Table1[[#This Row],[Year]],Table1[[#This Row],[Month]],1),"mmm")</f>
        <v>Apr</v>
      </c>
    </row>
    <row r="1538" spans="1:16" ht="15.75" customHeight="1">
      <c r="A1538" s="2" t="s">
        <v>25</v>
      </c>
      <c r="B1538" s="2">
        <v>1128299</v>
      </c>
      <c r="C1538" s="3">
        <v>44341</v>
      </c>
      <c r="D1538" s="2" t="s">
        <v>26</v>
      </c>
      <c r="E1538" s="2" t="s">
        <v>64</v>
      </c>
      <c r="F1538" s="2" t="s">
        <v>65</v>
      </c>
      <c r="G1538" s="2" t="s">
        <v>15</v>
      </c>
      <c r="H1538" s="44">
        <v>0.5</v>
      </c>
      <c r="I1538" s="44">
        <f>ROUND(Table1[[#This Row],[Price per Unit]],2)</f>
        <v>0.5</v>
      </c>
      <c r="J1538" s="4">
        <v>5000</v>
      </c>
      <c r="K1538" s="5">
        <f t="shared" si="60"/>
        <v>2500</v>
      </c>
      <c r="L1538" s="5">
        <f t="shared" si="61"/>
        <v>875</v>
      </c>
      <c r="M1538" s="6">
        <v>0.35</v>
      </c>
      <c r="N1538">
        <f t="shared" si="58"/>
        <v>2021</v>
      </c>
      <c r="O1538">
        <f t="shared" si="59"/>
        <v>5</v>
      </c>
      <c r="P1538" s="49" t="str">
        <f>TEXT(DATE(Table1[[#This Row],[Year]],Table1[[#This Row],[Month]],1),"mmm")</f>
        <v>May</v>
      </c>
    </row>
    <row r="1539" spans="1:16" ht="15.75" customHeight="1">
      <c r="A1539" s="2" t="s">
        <v>25</v>
      </c>
      <c r="B1539" s="2">
        <v>1128299</v>
      </c>
      <c r="C1539" s="3">
        <v>44341</v>
      </c>
      <c r="D1539" s="2" t="s">
        <v>26</v>
      </c>
      <c r="E1539" s="2" t="s">
        <v>64</v>
      </c>
      <c r="F1539" s="2" t="s">
        <v>65</v>
      </c>
      <c r="G1539" s="2" t="s">
        <v>16</v>
      </c>
      <c r="H1539" s="44">
        <v>0.55000000000000004</v>
      </c>
      <c r="I1539" s="44">
        <f>ROUND(Table1[[#This Row],[Price per Unit]],2)</f>
        <v>0.55000000000000004</v>
      </c>
      <c r="J1539" s="4">
        <v>3500</v>
      </c>
      <c r="K1539" s="5">
        <f t="shared" si="60"/>
        <v>1925.0000000000002</v>
      </c>
      <c r="L1539" s="5">
        <f t="shared" si="61"/>
        <v>673.75</v>
      </c>
      <c r="M1539" s="6">
        <v>0.35</v>
      </c>
      <c r="N1539">
        <f t="shared" ref="N1539:N1602" si="62">YEAR(C1539)</f>
        <v>2021</v>
      </c>
      <c r="O1539">
        <f t="shared" ref="O1539:O1602" si="63">MONTH(C1539)</f>
        <v>5</v>
      </c>
      <c r="P1539" s="49" t="str">
        <f>TEXT(DATE(Table1[[#This Row],[Year]],Table1[[#This Row],[Month]],1),"mmm")</f>
        <v>May</v>
      </c>
    </row>
    <row r="1540" spans="1:16" ht="15.75" customHeight="1">
      <c r="A1540" s="2" t="s">
        <v>25</v>
      </c>
      <c r="B1540" s="2">
        <v>1128299</v>
      </c>
      <c r="C1540" s="3">
        <v>44341</v>
      </c>
      <c r="D1540" s="2" t="s">
        <v>26</v>
      </c>
      <c r="E1540" s="2" t="s">
        <v>64</v>
      </c>
      <c r="F1540" s="2" t="s">
        <v>65</v>
      </c>
      <c r="G1540" s="2" t="s">
        <v>17</v>
      </c>
      <c r="H1540" s="44">
        <v>0.55000000000000004</v>
      </c>
      <c r="I1540" s="44">
        <f>ROUND(Table1[[#This Row],[Price per Unit]],2)</f>
        <v>0.55000000000000004</v>
      </c>
      <c r="J1540" s="4">
        <v>3500</v>
      </c>
      <c r="K1540" s="5">
        <f t="shared" si="60"/>
        <v>1925.0000000000002</v>
      </c>
      <c r="L1540" s="5">
        <f t="shared" si="61"/>
        <v>673.75</v>
      </c>
      <c r="M1540" s="6">
        <v>0.35</v>
      </c>
      <c r="N1540">
        <f t="shared" si="62"/>
        <v>2021</v>
      </c>
      <c r="O1540">
        <f t="shared" si="63"/>
        <v>5</v>
      </c>
      <c r="P1540" s="49" t="str">
        <f>TEXT(DATE(Table1[[#This Row],[Year]],Table1[[#This Row],[Month]],1),"mmm")</f>
        <v>May</v>
      </c>
    </row>
    <row r="1541" spans="1:16" ht="15.75" customHeight="1">
      <c r="A1541" s="2" t="s">
        <v>25</v>
      </c>
      <c r="B1541" s="2">
        <v>1128299</v>
      </c>
      <c r="C1541" s="3">
        <v>44341</v>
      </c>
      <c r="D1541" s="2" t="s">
        <v>26</v>
      </c>
      <c r="E1541" s="2" t="s">
        <v>64</v>
      </c>
      <c r="F1541" s="2" t="s">
        <v>65</v>
      </c>
      <c r="G1541" s="2" t="s">
        <v>18</v>
      </c>
      <c r="H1541" s="44">
        <v>0.5</v>
      </c>
      <c r="I1541" s="44">
        <f>ROUND(Table1[[#This Row],[Price per Unit]],2)</f>
        <v>0.5</v>
      </c>
      <c r="J1541" s="4">
        <v>2750</v>
      </c>
      <c r="K1541" s="5">
        <f t="shared" si="60"/>
        <v>1375</v>
      </c>
      <c r="L1541" s="5">
        <f t="shared" si="61"/>
        <v>481.24999999999994</v>
      </c>
      <c r="M1541" s="6">
        <v>0.35</v>
      </c>
      <c r="N1541">
        <f t="shared" si="62"/>
        <v>2021</v>
      </c>
      <c r="O1541">
        <f t="shared" si="63"/>
        <v>5</v>
      </c>
      <c r="P1541" s="49" t="str">
        <f>TEXT(DATE(Table1[[#This Row],[Year]],Table1[[#This Row],[Month]],1),"mmm")</f>
        <v>May</v>
      </c>
    </row>
    <row r="1542" spans="1:16" ht="15.75" customHeight="1">
      <c r="A1542" s="2" t="s">
        <v>25</v>
      </c>
      <c r="B1542" s="2">
        <v>1128299</v>
      </c>
      <c r="C1542" s="3">
        <v>44341</v>
      </c>
      <c r="D1542" s="2" t="s">
        <v>26</v>
      </c>
      <c r="E1542" s="2" t="s">
        <v>64</v>
      </c>
      <c r="F1542" s="2" t="s">
        <v>65</v>
      </c>
      <c r="G1542" s="2" t="s">
        <v>19</v>
      </c>
      <c r="H1542" s="44">
        <v>0.44999999999999996</v>
      </c>
      <c r="I1542" s="44">
        <f>ROUND(Table1[[#This Row],[Price per Unit]],2)</f>
        <v>0.45</v>
      </c>
      <c r="J1542" s="4">
        <v>1750</v>
      </c>
      <c r="K1542" s="5">
        <f t="shared" si="60"/>
        <v>787.49999999999989</v>
      </c>
      <c r="L1542" s="5">
        <f t="shared" si="61"/>
        <v>315</v>
      </c>
      <c r="M1542" s="6">
        <v>0.4</v>
      </c>
      <c r="N1542">
        <f t="shared" si="62"/>
        <v>2021</v>
      </c>
      <c r="O1542">
        <f t="shared" si="63"/>
        <v>5</v>
      </c>
      <c r="P1542" s="49" t="str">
        <f>TEXT(DATE(Table1[[#This Row],[Year]],Table1[[#This Row],[Month]],1),"mmm")</f>
        <v>May</v>
      </c>
    </row>
    <row r="1543" spans="1:16" ht="15.75" customHeight="1">
      <c r="A1543" s="2" t="s">
        <v>25</v>
      </c>
      <c r="B1543" s="2">
        <v>1128299</v>
      </c>
      <c r="C1543" s="3">
        <v>44341</v>
      </c>
      <c r="D1543" s="2" t="s">
        <v>26</v>
      </c>
      <c r="E1543" s="2" t="s">
        <v>64</v>
      </c>
      <c r="F1543" s="2" t="s">
        <v>65</v>
      </c>
      <c r="G1543" s="2" t="s">
        <v>20</v>
      </c>
      <c r="H1543" s="44">
        <v>0.6</v>
      </c>
      <c r="I1543" s="44">
        <f>ROUND(Table1[[#This Row],[Price per Unit]],2)</f>
        <v>0.6</v>
      </c>
      <c r="J1543" s="4">
        <v>5250</v>
      </c>
      <c r="K1543" s="5">
        <f t="shared" si="60"/>
        <v>3150</v>
      </c>
      <c r="L1543" s="5">
        <f t="shared" si="61"/>
        <v>945</v>
      </c>
      <c r="M1543" s="6">
        <v>0.3</v>
      </c>
      <c r="N1543">
        <f t="shared" si="62"/>
        <v>2021</v>
      </c>
      <c r="O1543">
        <f t="shared" si="63"/>
        <v>5</v>
      </c>
      <c r="P1543" s="49" t="str">
        <f>TEXT(DATE(Table1[[#This Row],[Year]],Table1[[#This Row],[Month]],1),"mmm")</f>
        <v>May</v>
      </c>
    </row>
    <row r="1544" spans="1:16" ht="15.75" customHeight="1">
      <c r="A1544" s="2" t="s">
        <v>25</v>
      </c>
      <c r="B1544" s="2">
        <v>1128299</v>
      </c>
      <c r="C1544" s="3">
        <v>44371</v>
      </c>
      <c r="D1544" s="2" t="s">
        <v>26</v>
      </c>
      <c r="E1544" s="2" t="s">
        <v>64</v>
      </c>
      <c r="F1544" s="2" t="s">
        <v>65</v>
      </c>
      <c r="G1544" s="2" t="s">
        <v>15</v>
      </c>
      <c r="H1544" s="44">
        <v>0.54999999999999993</v>
      </c>
      <c r="I1544" s="44">
        <f>ROUND(Table1[[#This Row],[Price per Unit]],2)</f>
        <v>0.55000000000000004</v>
      </c>
      <c r="J1544" s="4">
        <v>7750</v>
      </c>
      <c r="K1544" s="5">
        <f t="shared" si="60"/>
        <v>4262.4999999999991</v>
      </c>
      <c r="L1544" s="5">
        <f t="shared" si="61"/>
        <v>1491.8749999999995</v>
      </c>
      <c r="M1544" s="6">
        <v>0.35</v>
      </c>
      <c r="N1544">
        <f t="shared" si="62"/>
        <v>2021</v>
      </c>
      <c r="O1544">
        <f t="shared" si="63"/>
        <v>6</v>
      </c>
      <c r="P1544" s="49" t="str">
        <f>TEXT(DATE(Table1[[#This Row],[Year]],Table1[[#This Row],[Month]],1),"mmm")</f>
        <v>Jun</v>
      </c>
    </row>
    <row r="1545" spans="1:16" ht="15.75" customHeight="1">
      <c r="A1545" s="2" t="s">
        <v>25</v>
      </c>
      <c r="B1545" s="2">
        <v>1128299</v>
      </c>
      <c r="C1545" s="3">
        <v>44371</v>
      </c>
      <c r="D1545" s="2" t="s">
        <v>26</v>
      </c>
      <c r="E1545" s="2" t="s">
        <v>64</v>
      </c>
      <c r="F1545" s="2" t="s">
        <v>65</v>
      </c>
      <c r="G1545" s="2" t="s">
        <v>16</v>
      </c>
      <c r="H1545" s="44">
        <v>0.64999999999999991</v>
      </c>
      <c r="I1545" s="44">
        <f>ROUND(Table1[[#This Row],[Price per Unit]],2)</f>
        <v>0.65</v>
      </c>
      <c r="J1545" s="4">
        <v>6500</v>
      </c>
      <c r="K1545" s="5">
        <f t="shared" si="60"/>
        <v>4224.9999999999991</v>
      </c>
      <c r="L1545" s="5">
        <f t="shared" si="61"/>
        <v>1478.7499999999995</v>
      </c>
      <c r="M1545" s="6">
        <v>0.35</v>
      </c>
      <c r="N1545">
        <f t="shared" si="62"/>
        <v>2021</v>
      </c>
      <c r="O1545">
        <f t="shared" si="63"/>
        <v>6</v>
      </c>
      <c r="P1545" s="49" t="str">
        <f>TEXT(DATE(Table1[[#This Row],[Year]],Table1[[#This Row],[Month]],1),"mmm")</f>
        <v>Jun</v>
      </c>
    </row>
    <row r="1546" spans="1:16" ht="15.75" customHeight="1">
      <c r="A1546" s="2" t="s">
        <v>25</v>
      </c>
      <c r="B1546" s="2">
        <v>1128299</v>
      </c>
      <c r="C1546" s="3">
        <v>44371</v>
      </c>
      <c r="D1546" s="2" t="s">
        <v>26</v>
      </c>
      <c r="E1546" s="2" t="s">
        <v>64</v>
      </c>
      <c r="F1546" s="2" t="s">
        <v>65</v>
      </c>
      <c r="G1546" s="2" t="s">
        <v>17</v>
      </c>
      <c r="H1546" s="44">
        <v>0.79999999999999993</v>
      </c>
      <c r="I1546" s="44">
        <f>ROUND(Table1[[#This Row],[Price per Unit]],2)</f>
        <v>0.8</v>
      </c>
      <c r="J1546" s="4">
        <v>6500</v>
      </c>
      <c r="K1546" s="5">
        <f t="shared" si="60"/>
        <v>5200</v>
      </c>
      <c r="L1546" s="5">
        <f t="shared" si="61"/>
        <v>1819.9999999999998</v>
      </c>
      <c r="M1546" s="6">
        <v>0.35</v>
      </c>
      <c r="N1546">
        <f t="shared" si="62"/>
        <v>2021</v>
      </c>
      <c r="O1546">
        <f t="shared" si="63"/>
        <v>6</v>
      </c>
      <c r="P1546" s="49" t="str">
        <f>TEXT(DATE(Table1[[#This Row],[Year]],Table1[[#This Row],[Month]],1),"mmm")</f>
        <v>Jun</v>
      </c>
    </row>
    <row r="1547" spans="1:16" ht="15.75" customHeight="1">
      <c r="A1547" s="2" t="s">
        <v>25</v>
      </c>
      <c r="B1547" s="2">
        <v>1128299</v>
      </c>
      <c r="C1547" s="3">
        <v>44371</v>
      </c>
      <c r="D1547" s="2" t="s">
        <v>26</v>
      </c>
      <c r="E1547" s="2" t="s">
        <v>64</v>
      </c>
      <c r="F1547" s="2" t="s">
        <v>65</v>
      </c>
      <c r="G1547" s="2" t="s">
        <v>18</v>
      </c>
      <c r="H1547" s="44">
        <v>0.79999999999999993</v>
      </c>
      <c r="I1547" s="44">
        <f>ROUND(Table1[[#This Row],[Price per Unit]],2)</f>
        <v>0.8</v>
      </c>
      <c r="J1547" s="4">
        <v>5250</v>
      </c>
      <c r="K1547" s="5">
        <f t="shared" si="60"/>
        <v>4200</v>
      </c>
      <c r="L1547" s="5">
        <f t="shared" si="61"/>
        <v>1470</v>
      </c>
      <c r="M1547" s="6">
        <v>0.35</v>
      </c>
      <c r="N1547">
        <f t="shared" si="62"/>
        <v>2021</v>
      </c>
      <c r="O1547">
        <f t="shared" si="63"/>
        <v>6</v>
      </c>
      <c r="P1547" s="49" t="str">
        <f>TEXT(DATE(Table1[[#This Row],[Year]],Table1[[#This Row],[Month]],1),"mmm")</f>
        <v>Jun</v>
      </c>
    </row>
    <row r="1548" spans="1:16" ht="15.75" customHeight="1">
      <c r="A1548" s="2" t="s">
        <v>25</v>
      </c>
      <c r="B1548" s="2">
        <v>1128299</v>
      </c>
      <c r="C1548" s="3">
        <v>44371</v>
      </c>
      <c r="D1548" s="2" t="s">
        <v>26</v>
      </c>
      <c r="E1548" s="2" t="s">
        <v>64</v>
      </c>
      <c r="F1548" s="2" t="s">
        <v>65</v>
      </c>
      <c r="G1548" s="2" t="s">
        <v>19</v>
      </c>
      <c r="H1548" s="44">
        <v>0.9</v>
      </c>
      <c r="I1548" s="44">
        <f>ROUND(Table1[[#This Row],[Price per Unit]],2)</f>
        <v>0.9</v>
      </c>
      <c r="J1548" s="4">
        <v>4000</v>
      </c>
      <c r="K1548" s="5">
        <f t="shared" si="60"/>
        <v>3600</v>
      </c>
      <c r="L1548" s="5">
        <f t="shared" si="61"/>
        <v>1440</v>
      </c>
      <c r="M1548" s="6">
        <v>0.4</v>
      </c>
      <c r="N1548">
        <f t="shared" si="62"/>
        <v>2021</v>
      </c>
      <c r="O1548">
        <f t="shared" si="63"/>
        <v>6</v>
      </c>
      <c r="P1548" s="49" t="str">
        <f>TEXT(DATE(Table1[[#This Row],[Year]],Table1[[#This Row],[Month]],1),"mmm")</f>
        <v>Jun</v>
      </c>
    </row>
    <row r="1549" spans="1:16" ht="15.75" customHeight="1">
      <c r="A1549" s="2" t="s">
        <v>25</v>
      </c>
      <c r="B1549" s="2">
        <v>1128299</v>
      </c>
      <c r="C1549" s="3">
        <v>44371</v>
      </c>
      <c r="D1549" s="2" t="s">
        <v>26</v>
      </c>
      <c r="E1549" s="2" t="s">
        <v>64</v>
      </c>
      <c r="F1549" s="2" t="s">
        <v>65</v>
      </c>
      <c r="G1549" s="2" t="s">
        <v>20</v>
      </c>
      <c r="H1549" s="44">
        <v>1.05</v>
      </c>
      <c r="I1549" s="44">
        <f>ROUND(Table1[[#This Row],[Price per Unit]],2)</f>
        <v>1.05</v>
      </c>
      <c r="J1549" s="4">
        <v>7000</v>
      </c>
      <c r="K1549" s="5">
        <f t="shared" si="60"/>
        <v>7350</v>
      </c>
      <c r="L1549" s="5">
        <f t="shared" si="61"/>
        <v>2205</v>
      </c>
      <c r="M1549" s="6">
        <v>0.3</v>
      </c>
      <c r="N1549">
        <f t="shared" si="62"/>
        <v>2021</v>
      </c>
      <c r="O1549">
        <f t="shared" si="63"/>
        <v>6</v>
      </c>
      <c r="P1549" s="49" t="str">
        <f>TEXT(DATE(Table1[[#This Row],[Year]],Table1[[#This Row],[Month]],1),"mmm")</f>
        <v>Jun</v>
      </c>
    </row>
    <row r="1550" spans="1:16" ht="15.75" customHeight="1">
      <c r="A1550" s="2" t="s">
        <v>25</v>
      </c>
      <c r="B1550" s="2">
        <v>1128299</v>
      </c>
      <c r="C1550" s="3">
        <v>44400</v>
      </c>
      <c r="D1550" s="2" t="s">
        <v>26</v>
      </c>
      <c r="E1550" s="2" t="s">
        <v>64</v>
      </c>
      <c r="F1550" s="2" t="s">
        <v>65</v>
      </c>
      <c r="G1550" s="2" t="s">
        <v>15</v>
      </c>
      <c r="H1550" s="44">
        <v>0.85</v>
      </c>
      <c r="I1550" s="44">
        <f>ROUND(Table1[[#This Row],[Price per Unit]],2)</f>
        <v>0.85</v>
      </c>
      <c r="J1550" s="4">
        <v>8500</v>
      </c>
      <c r="K1550" s="5">
        <f t="shared" si="60"/>
        <v>7225</v>
      </c>
      <c r="L1550" s="5">
        <f t="shared" si="61"/>
        <v>2528.75</v>
      </c>
      <c r="M1550" s="6">
        <v>0.35</v>
      </c>
      <c r="N1550">
        <f t="shared" si="62"/>
        <v>2021</v>
      </c>
      <c r="O1550">
        <f t="shared" si="63"/>
        <v>7</v>
      </c>
      <c r="P1550" s="49" t="str">
        <f>TEXT(DATE(Table1[[#This Row],[Year]],Table1[[#This Row],[Month]],1),"mmm")</f>
        <v>Jul</v>
      </c>
    </row>
    <row r="1551" spans="1:16" ht="15.75" customHeight="1">
      <c r="A1551" s="2" t="s">
        <v>25</v>
      </c>
      <c r="B1551" s="2">
        <v>1128299</v>
      </c>
      <c r="C1551" s="3">
        <v>44400</v>
      </c>
      <c r="D1551" s="2" t="s">
        <v>26</v>
      </c>
      <c r="E1551" s="2" t="s">
        <v>64</v>
      </c>
      <c r="F1551" s="2" t="s">
        <v>65</v>
      </c>
      <c r="G1551" s="2" t="s">
        <v>16</v>
      </c>
      <c r="H1551" s="44">
        <v>0.9</v>
      </c>
      <c r="I1551" s="44">
        <f>ROUND(Table1[[#This Row],[Price per Unit]],2)</f>
        <v>0.9</v>
      </c>
      <c r="J1551" s="4">
        <v>7000</v>
      </c>
      <c r="K1551" s="5">
        <f t="shared" si="60"/>
        <v>6300</v>
      </c>
      <c r="L1551" s="5">
        <f t="shared" si="61"/>
        <v>2205</v>
      </c>
      <c r="M1551" s="6">
        <v>0.35</v>
      </c>
      <c r="N1551">
        <f t="shared" si="62"/>
        <v>2021</v>
      </c>
      <c r="O1551">
        <f t="shared" si="63"/>
        <v>7</v>
      </c>
      <c r="P1551" s="49" t="str">
        <f>TEXT(DATE(Table1[[#This Row],[Year]],Table1[[#This Row],[Month]],1),"mmm")</f>
        <v>Jul</v>
      </c>
    </row>
    <row r="1552" spans="1:16" ht="15.75" customHeight="1">
      <c r="A1552" s="2" t="s">
        <v>25</v>
      </c>
      <c r="B1552" s="2">
        <v>1128299</v>
      </c>
      <c r="C1552" s="3">
        <v>44400</v>
      </c>
      <c r="D1552" s="2" t="s">
        <v>26</v>
      </c>
      <c r="E1552" s="2" t="s">
        <v>64</v>
      </c>
      <c r="F1552" s="2" t="s">
        <v>65</v>
      </c>
      <c r="G1552" s="2" t="s">
        <v>17</v>
      </c>
      <c r="H1552" s="44">
        <v>0.9</v>
      </c>
      <c r="I1552" s="44">
        <f>ROUND(Table1[[#This Row],[Price per Unit]],2)</f>
        <v>0.9</v>
      </c>
      <c r="J1552" s="4">
        <v>6500</v>
      </c>
      <c r="K1552" s="5">
        <f t="shared" si="60"/>
        <v>5850</v>
      </c>
      <c r="L1552" s="5">
        <f t="shared" si="61"/>
        <v>2047.4999999999998</v>
      </c>
      <c r="M1552" s="6">
        <v>0.35</v>
      </c>
      <c r="N1552">
        <f t="shared" si="62"/>
        <v>2021</v>
      </c>
      <c r="O1552">
        <f t="shared" si="63"/>
        <v>7</v>
      </c>
      <c r="P1552" s="49" t="str">
        <f>TEXT(DATE(Table1[[#This Row],[Year]],Table1[[#This Row],[Month]],1),"mmm")</f>
        <v>Jul</v>
      </c>
    </row>
    <row r="1553" spans="1:16" ht="15.75" customHeight="1">
      <c r="A1553" s="2" t="s">
        <v>25</v>
      </c>
      <c r="B1553" s="2">
        <v>1128299</v>
      </c>
      <c r="C1553" s="3">
        <v>44400</v>
      </c>
      <c r="D1553" s="2" t="s">
        <v>26</v>
      </c>
      <c r="E1553" s="2" t="s">
        <v>64</v>
      </c>
      <c r="F1553" s="2" t="s">
        <v>65</v>
      </c>
      <c r="G1553" s="2" t="s">
        <v>18</v>
      </c>
      <c r="H1553" s="44">
        <v>0.85</v>
      </c>
      <c r="I1553" s="44">
        <f>ROUND(Table1[[#This Row],[Price per Unit]],2)</f>
        <v>0.85</v>
      </c>
      <c r="J1553" s="4">
        <v>5500</v>
      </c>
      <c r="K1553" s="5">
        <f t="shared" si="60"/>
        <v>4675</v>
      </c>
      <c r="L1553" s="5">
        <f t="shared" si="61"/>
        <v>1636.25</v>
      </c>
      <c r="M1553" s="6">
        <v>0.35</v>
      </c>
      <c r="N1553">
        <f t="shared" si="62"/>
        <v>2021</v>
      </c>
      <c r="O1553">
        <f t="shared" si="63"/>
        <v>7</v>
      </c>
      <c r="P1553" s="49" t="str">
        <f>TEXT(DATE(Table1[[#This Row],[Year]],Table1[[#This Row],[Month]],1),"mmm")</f>
        <v>Jul</v>
      </c>
    </row>
    <row r="1554" spans="1:16" ht="15.75" customHeight="1">
      <c r="A1554" s="2" t="s">
        <v>25</v>
      </c>
      <c r="B1554" s="2">
        <v>1128299</v>
      </c>
      <c r="C1554" s="3">
        <v>44400</v>
      </c>
      <c r="D1554" s="2" t="s">
        <v>26</v>
      </c>
      <c r="E1554" s="2" t="s">
        <v>64</v>
      </c>
      <c r="F1554" s="2" t="s">
        <v>65</v>
      </c>
      <c r="G1554" s="2" t="s">
        <v>19</v>
      </c>
      <c r="H1554" s="44">
        <v>0.9</v>
      </c>
      <c r="I1554" s="44">
        <f>ROUND(Table1[[#This Row],[Price per Unit]],2)</f>
        <v>0.9</v>
      </c>
      <c r="J1554" s="4">
        <v>6000</v>
      </c>
      <c r="K1554" s="5">
        <f t="shared" si="60"/>
        <v>5400</v>
      </c>
      <c r="L1554" s="5">
        <f t="shared" si="61"/>
        <v>2160</v>
      </c>
      <c r="M1554" s="6">
        <v>0.4</v>
      </c>
      <c r="N1554">
        <f t="shared" si="62"/>
        <v>2021</v>
      </c>
      <c r="O1554">
        <f t="shared" si="63"/>
        <v>7</v>
      </c>
      <c r="P1554" s="49" t="str">
        <f>TEXT(DATE(Table1[[#This Row],[Year]],Table1[[#This Row],[Month]],1),"mmm")</f>
        <v>Jul</v>
      </c>
    </row>
    <row r="1555" spans="1:16" ht="15.75" customHeight="1">
      <c r="A1555" s="2" t="s">
        <v>25</v>
      </c>
      <c r="B1555" s="2">
        <v>1128299</v>
      </c>
      <c r="C1555" s="3">
        <v>44400</v>
      </c>
      <c r="D1555" s="2" t="s">
        <v>26</v>
      </c>
      <c r="E1555" s="2" t="s">
        <v>64</v>
      </c>
      <c r="F1555" s="2" t="s">
        <v>65</v>
      </c>
      <c r="G1555" s="2" t="s">
        <v>20</v>
      </c>
      <c r="H1555" s="44">
        <v>1.05</v>
      </c>
      <c r="I1555" s="44">
        <f>ROUND(Table1[[#This Row],[Price per Unit]],2)</f>
        <v>1.05</v>
      </c>
      <c r="J1555" s="4">
        <v>6000</v>
      </c>
      <c r="K1555" s="5">
        <f t="shared" si="60"/>
        <v>6300</v>
      </c>
      <c r="L1555" s="5">
        <f t="shared" si="61"/>
        <v>1890</v>
      </c>
      <c r="M1555" s="6">
        <v>0.3</v>
      </c>
      <c r="N1555">
        <f t="shared" si="62"/>
        <v>2021</v>
      </c>
      <c r="O1555">
        <f t="shared" si="63"/>
        <v>7</v>
      </c>
      <c r="P1555" s="49" t="str">
        <f>TEXT(DATE(Table1[[#This Row],[Year]],Table1[[#This Row],[Month]],1),"mmm")</f>
        <v>Jul</v>
      </c>
    </row>
    <row r="1556" spans="1:16" ht="15.75" customHeight="1">
      <c r="A1556" s="2" t="s">
        <v>25</v>
      </c>
      <c r="B1556" s="2">
        <v>1128299</v>
      </c>
      <c r="C1556" s="3">
        <v>44432</v>
      </c>
      <c r="D1556" s="2" t="s">
        <v>26</v>
      </c>
      <c r="E1556" s="2" t="s">
        <v>64</v>
      </c>
      <c r="F1556" s="2" t="s">
        <v>65</v>
      </c>
      <c r="G1556" s="2" t="s">
        <v>15</v>
      </c>
      <c r="H1556" s="44">
        <v>0.9</v>
      </c>
      <c r="I1556" s="44">
        <f>ROUND(Table1[[#This Row],[Price per Unit]],2)</f>
        <v>0.9</v>
      </c>
      <c r="J1556" s="4">
        <v>8000</v>
      </c>
      <c r="K1556" s="5">
        <f t="shared" si="60"/>
        <v>7200</v>
      </c>
      <c r="L1556" s="5">
        <f t="shared" si="61"/>
        <v>2520</v>
      </c>
      <c r="M1556" s="6">
        <v>0.35</v>
      </c>
      <c r="N1556">
        <f t="shared" si="62"/>
        <v>2021</v>
      </c>
      <c r="O1556">
        <f t="shared" si="63"/>
        <v>8</v>
      </c>
      <c r="P1556" s="49" t="str">
        <f>TEXT(DATE(Table1[[#This Row],[Year]],Table1[[#This Row],[Month]],1),"mmm")</f>
        <v>Aug</v>
      </c>
    </row>
    <row r="1557" spans="1:16" ht="15.75" customHeight="1">
      <c r="A1557" s="2" t="s">
        <v>25</v>
      </c>
      <c r="B1557" s="2">
        <v>1128299</v>
      </c>
      <c r="C1557" s="3">
        <v>44432</v>
      </c>
      <c r="D1557" s="2" t="s">
        <v>26</v>
      </c>
      <c r="E1557" s="2" t="s">
        <v>64</v>
      </c>
      <c r="F1557" s="2" t="s">
        <v>65</v>
      </c>
      <c r="G1557" s="2" t="s">
        <v>16</v>
      </c>
      <c r="H1557" s="44">
        <v>0.8</v>
      </c>
      <c r="I1557" s="44">
        <f>ROUND(Table1[[#This Row],[Price per Unit]],2)</f>
        <v>0.8</v>
      </c>
      <c r="J1557" s="4">
        <v>7750</v>
      </c>
      <c r="K1557" s="5">
        <f t="shared" si="60"/>
        <v>6200</v>
      </c>
      <c r="L1557" s="5">
        <f t="shared" si="61"/>
        <v>2170</v>
      </c>
      <c r="M1557" s="6">
        <v>0.35</v>
      </c>
      <c r="N1557">
        <f t="shared" si="62"/>
        <v>2021</v>
      </c>
      <c r="O1557">
        <f t="shared" si="63"/>
        <v>8</v>
      </c>
      <c r="P1557" s="49" t="str">
        <f>TEXT(DATE(Table1[[#This Row],[Year]],Table1[[#This Row],[Month]],1),"mmm")</f>
        <v>Aug</v>
      </c>
    </row>
    <row r="1558" spans="1:16" ht="15.75" customHeight="1">
      <c r="A1558" s="2" t="s">
        <v>25</v>
      </c>
      <c r="B1558" s="2">
        <v>1128299</v>
      </c>
      <c r="C1558" s="3">
        <v>44432</v>
      </c>
      <c r="D1558" s="2" t="s">
        <v>26</v>
      </c>
      <c r="E1558" s="2" t="s">
        <v>64</v>
      </c>
      <c r="F1558" s="2" t="s">
        <v>65</v>
      </c>
      <c r="G1558" s="2" t="s">
        <v>17</v>
      </c>
      <c r="H1558" s="44">
        <v>0.70000000000000007</v>
      </c>
      <c r="I1558" s="44">
        <f>ROUND(Table1[[#This Row],[Price per Unit]],2)</f>
        <v>0.7</v>
      </c>
      <c r="J1558" s="4">
        <v>6500</v>
      </c>
      <c r="K1558" s="5">
        <f t="shared" si="60"/>
        <v>4550</v>
      </c>
      <c r="L1558" s="5">
        <f t="shared" si="61"/>
        <v>1592.5</v>
      </c>
      <c r="M1558" s="6">
        <v>0.35</v>
      </c>
      <c r="N1558">
        <f t="shared" si="62"/>
        <v>2021</v>
      </c>
      <c r="O1558">
        <f t="shared" si="63"/>
        <v>8</v>
      </c>
      <c r="P1558" s="49" t="str">
        <f>TEXT(DATE(Table1[[#This Row],[Year]],Table1[[#This Row],[Month]],1),"mmm")</f>
        <v>Aug</v>
      </c>
    </row>
    <row r="1559" spans="1:16" ht="15.75" customHeight="1">
      <c r="A1559" s="2" t="s">
        <v>25</v>
      </c>
      <c r="B1559" s="2">
        <v>1128299</v>
      </c>
      <c r="C1559" s="3">
        <v>44432</v>
      </c>
      <c r="D1559" s="2" t="s">
        <v>26</v>
      </c>
      <c r="E1559" s="2" t="s">
        <v>64</v>
      </c>
      <c r="F1559" s="2" t="s">
        <v>65</v>
      </c>
      <c r="G1559" s="2" t="s">
        <v>18</v>
      </c>
      <c r="H1559" s="44">
        <v>0.70000000000000007</v>
      </c>
      <c r="I1559" s="44">
        <f>ROUND(Table1[[#This Row],[Price per Unit]],2)</f>
        <v>0.7</v>
      </c>
      <c r="J1559" s="4">
        <v>4250</v>
      </c>
      <c r="K1559" s="5">
        <f t="shared" si="60"/>
        <v>2975.0000000000005</v>
      </c>
      <c r="L1559" s="5">
        <f t="shared" si="61"/>
        <v>1041.25</v>
      </c>
      <c r="M1559" s="6">
        <v>0.35</v>
      </c>
      <c r="N1559">
        <f t="shared" si="62"/>
        <v>2021</v>
      </c>
      <c r="O1559">
        <f t="shared" si="63"/>
        <v>8</v>
      </c>
      <c r="P1559" s="49" t="str">
        <f>TEXT(DATE(Table1[[#This Row],[Year]],Table1[[#This Row],[Month]],1),"mmm")</f>
        <v>Aug</v>
      </c>
    </row>
    <row r="1560" spans="1:16" ht="15.75" customHeight="1">
      <c r="A1560" s="2" t="s">
        <v>25</v>
      </c>
      <c r="B1560" s="2">
        <v>1128299</v>
      </c>
      <c r="C1560" s="3">
        <v>44432</v>
      </c>
      <c r="D1560" s="2" t="s">
        <v>26</v>
      </c>
      <c r="E1560" s="2" t="s">
        <v>64</v>
      </c>
      <c r="F1560" s="2" t="s">
        <v>65</v>
      </c>
      <c r="G1560" s="2" t="s">
        <v>19</v>
      </c>
      <c r="H1560" s="44">
        <v>0.7</v>
      </c>
      <c r="I1560" s="44">
        <f>ROUND(Table1[[#This Row],[Price per Unit]],2)</f>
        <v>0.7</v>
      </c>
      <c r="J1560" s="4">
        <v>4250</v>
      </c>
      <c r="K1560" s="5">
        <f t="shared" si="60"/>
        <v>2975</v>
      </c>
      <c r="L1560" s="5">
        <f t="shared" si="61"/>
        <v>1190</v>
      </c>
      <c r="M1560" s="6">
        <v>0.4</v>
      </c>
      <c r="N1560">
        <f t="shared" si="62"/>
        <v>2021</v>
      </c>
      <c r="O1560">
        <f t="shared" si="63"/>
        <v>8</v>
      </c>
      <c r="P1560" s="49" t="str">
        <f>TEXT(DATE(Table1[[#This Row],[Year]],Table1[[#This Row],[Month]],1),"mmm")</f>
        <v>Aug</v>
      </c>
    </row>
    <row r="1561" spans="1:16" ht="15.75" customHeight="1">
      <c r="A1561" s="2" t="s">
        <v>25</v>
      </c>
      <c r="B1561" s="2">
        <v>1128299</v>
      </c>
      <c r="C1561" s="3">
        <v>44432</v>
      </c>
      <c r="D1561" s="2" t="s">
        <v>26</v>
      </c>
      <c r="E1561" s="2" t="s">
        <v>64</v>
      </c>
      <c r="F1561" s="2" t="s">
        <v>65</v>
      </c>
      <c r="G1561" s="2" t="s">
        <v>20</v>
      </c>
      <c r="H1561" s="44">
        <v>0.75</v>
      </c>
      <c r="I1561" s="44">
        <f>ROUND(Table1[[#This Row],[Price per Unit]],2)</f>
        <v>0.75</v>
      </c>
      <c r="J1561" s="4">
        <v>2500</v>
      </c>
      <c r="K1561" s="5">
        <f t="shared" si="60"/>
        <v>1875</v>
      </c>
      <c r="L1561" s="5">
        <f t="shared" si="61"/>
        <v>562.5</v>
      </c>
      <c r="M1561" s="6">
        <v>0.3</v>
      </c>
      <c r="N1561">
        <f t="shared" si="62"/>
        <v>2021</v>
      </c>
      <c r="O1561">
        <f t="shared" si="63"/>
        <v>8</v>
      </c>
      <c r="P1561" s="49" t="str">
        <f>TEXT(DATE(Table1[[#This Row],[Year]],Table1[[#This Row],[Month]],1),"mmm")</f>
        <v>Aug</v>
      </c>
    </row>
    <row r="1562" spans="1:16" ht="15.75" customHeight="1">
      <c r="A1562" s="2" t="s">
        <v>25</v>
      </c>
      <c r="B1562" s="2">
        <v>1128299</v>
      </c>
      <c r="C1562" s="3">
        <v>44464</v>
      </c>
      <c r="D1562" s="2" t="s">
        <v>26</v>
      </c>
      <c r="E1562" s="2" t="s">
        <v>64</v>
      </c>
      <c r="F1562" s="2" t="s">
        <v>65</v>
      </c>
      <c r="G1562" s="2" t="s">
        <v>15</v>
      </c>
      <c r="H1562" s="44">
        <v>0.50000000000000011</v>
      </c>
      <c r="I1562" s="44">
        <f>ROUND(Table1[[#This Row],[Price per Unit]],2)</f>
        <v>0.5</v>
      </c>
      <c r="J1562" s="4">
        <v>4500</v>
      </c>
      <c r="K1562" s="5">
        <f t="shared" si="60"/>
        <v>2250.0000000000005</v>
      </c>
      <c r="L1562" s="5">
        <f t="shared" si="61"/>
        <v>787.50000000000011</v>
      </c>
      <c r="M1562" s="6">
        <v>0.35</v>
      </c>
      <c r="N1562">
        <f t="shared" si="62"/>
        <v>2021</v>
      </c>
      <c r="O1562">
        <f t="shared" si="63"/>
        <v>9</v>
      </c>
      <c r="P1562" s="49" t="str">
        <f>TEXT(DATE(Table1[[#This Row],[Year]],Table1[[#This Row],[Month]],1),"mmm")</f>
        <v>Sep</v>
      </c>
    </row>
    <row r="1563" spans="1:16" ht="15.75" customHeight="1">
      <c r="A1563" s="2" t="s">
        <v>25</v>
      </c>
      <c r="B1563" s="2">
        <v>1128299</v>
      </c>
      <c r="C1563" s="3">
        <v>44464</v>
      </c>
      <c r="D1563" s="2" t="s">
        <v>26</v>
      </c>
      <c r="E1563" s="2" t="s">
        <v>64</v>
      </c>
      <c r="F1563" s="2" t="s">
        <v>65</v>
      </c>
      <c r="G1563" s="2" t="s">
        <v>16</v>
      </c>
      <c r="H1563" s="44">
        <v>0.55000000000000016</v>
      </c>
      <c r="I1563" s="44">
        <f>ROUND(Table1[[#This Row],[Price per Unit]],2)</f>
        <v>0.55000000000000004</v>
      </c>
      <c r="J1563" s="4">
        <v>4500</v>
      </c>
      <c r="K1563" s="5">
        <f t="shared" si="60"/>
        <v>2475.0000000000009</v>
      </c>
      <c r="L1563" s="5">
        <f t="shared" si="61"/>
        <v>866.25000000000023</v>
      </c>
      <c r="M1563" s="6">
        <v>0.35</v>
      </c>
      <c r="N1563">
        <f t="shared" si="62"/>
        <v>2021</v>
      </c>
      <c r="O1563">
        <f t="shared" si="63"/>
        <v>9</v>
      </c>
      <c r="P1563" s="49" t="str">
        <f>TEXT(DATE(Table1[[#This Row],[Year]],Table1[[#This Row],[Month]],1),"mmm")</f>
        <v>Sep</v>
      </c>
    </row>
    <row r="1564" spans="1:16" ht="15.75" customHeight="1">
      <c r="A1564" s="2" t="s">
        <v>25</v>
      </c>
      <c r="B1564" s="2">
        <v>1128299</v>
      </c>
      <c r="C1564" s="3">
        <v>44464</v>
      </c>
      <c r="D1564" s="2" t="s">
        <v>26</v>
      </c>
      <c r="E1564" s="2" t="s">
        <v>64</v>
      </c>
      <c r="F1564" s="2" t="s">
        <v>65</v>
      </c>
      <c r="G1564" s="2" t="s">
        <v>17</v>
      </c>
      <c r="H1564" s="44">
        <v>0.50000000000000011</v>
      </c>
      <c r="I1564" s="44">
        <f>ROUND(Table1[[#This Row],[Price per Unit]],2)</f>
        <v>0.5</v>
      </c>
      <c r="J1564" s="4">
        <v>2500</v>
      </c>
      <c r="K1564" s="5">
        <f t="shared" si="60"/>
        <v>1250.0000000000002</v>
      </c>
      <c r="L1564" s="5">
        <f t="shared" si="61"/>
        <v>437.50000000000006</v>
      </c>
      <c r="M1564" s="6">
        <v>0.35</v>
      </c>
      <c r="N1564">
        <f t="shared" si="62"/>
        <v>2021</v>
      </c>
      <c r="O1564">
        <f t="shared" si="63"/>
        <v>9</v>
      </c>
      <c r="P1564" s="49" t="str">
        <f>TEXT(DATE(Table1[[#This Row],[Year]],Table1[[#This Row],[Month]],1),"mmm")</f>
        <v>Sep</v>
      </c>
    </row>
    <row r="1565" spans="1:16" ht="15.75" customHeight="1">
      <c r="A1565" s="2" t="s">
        <v>25</v>
      </c>
      <c r="B1565" s="2">
        <v>1128299</v>
      </c>
      <c r="C1565" s="3">
        <v>44464</v>
      </c>
      <c r="D1565" s="2" t="s">
        <v>26</v>
      </c>
      <c r="E1565" s="2" t="s">
        <v>64</v>
      </c>
      <c r="F1565" s="2" t="s">
        <v>65</v>
      </c>
      <c r="G1565" s="2" t="s">
        <v>18</v>
      </c>
      <c r="H1565" s="44">
        <v>0.50000000000000011</v>
      </c>
      <c r="I1565" s="44">
        <f>ROUND(Table1[[#This Row],[Price per Unit]],2)</f>
        <v>0.5</v>
      </c>
      <c r="J1565" s="4">
        <v>2000</v>
      </c>
      <c r="K1565" s="5">
        <f t="shared" si="60"/>
        <v>1000.0000000000002</v>
      </c>
      <c r="L1565" s="5">
        <f t="shared" si="61"/>
        <v>350.00000000000006</v>
      </c>
      <c r="M1565" s="6">
        <v>0.35</v>
      </c>
      <c r="N1565">
        <f t="shared" si="62"/>
        <v>2021</v>
      </c>
      <c r="O1565">
        <f t="shared" si="63"/>
        <v>9</v>
      </c>
      <c r="P1565" s="49" t="str">
        <f>TEXT(DATE(Table1[[#This Row],[Year]],Table1[[#This Row],[Month]],1),"mmm")</f>
        <v>Sep</v>
      </c>
    </row>
    <row r="1566" spans="1:16" ht="15.75" customHeight="1">
      <c r="A1566" s="2" t="s">
        <v>25</v>
      </c>
      <c r="B1566" s="2">
        <v>1128299</v>
      </c>
      <c r="C1566" s="3">
        <v>44464</v>
      </c>
      <c r="D1566" s="2" t="s">
        <v>26</v>
      </c>
      <c r="E1566" s="2" t="s">
        <v>64</v>
      </c>
      <c r="F1566" s="2" t="s">
        <v>65</v>
      </c>
      <c r="G1566" s="2" t="s">
        <v>19</v>
      </c>
      <c r="H1566" s="44">
        <v>0.60000000000000009</v>
      </c>
      <c r="I1566" s="44">
        <f>ROUND(Table1[[#This Row],[Price per Unit]],2)</f>
        <v>0.6</v>
      </c>
      <c r="J1566" s="4">
        <v>2250</v>
      </c>
      <c r="K1566" s="5">
        <f t="shared" si="60"/>
        <v>1350.0000000000002</v>
      </c>
      <c r="L1566" s="5">
        <f t="shared" si="61"/>
        <v>540.00000000000011</v>
      </c>
      <c r="M1566" s="6">
        <v>0.4</v>
      </c>
      <c r="N1566">
        <f t="shared" si="62"/>
        <v>2021</v>
      </c>
      <c r="O1566">
        <f t="shared" si="63"/>
        <v>9</v>
      </c>
      <c r="P1566" s="49" t="str">
        <f>TEXT(DATE(Table1[[#This Row],[Year]],Table1[[#This Row],[Month]],1),"mmm")</f>
        <v>Sep</v>
      </c>
    </row>
    <row r="1567" spans="1:16" ht="15.75" customHeight="1">
      <c r="A1567" s="2" t="s">
        <v>25</v>
      </c>
      <c r="B1567" s="2">
        <v>1128299</v>
      </c>
      <c r="C1567" s="3">
        <v>44464</v>
      </c>
      <c r="D1567" s="2" t="s">
        <v>26</v>
      </c>
      <c r="E1567" s="2" t="s">
        <v>64</v>
      </c>
      <c r="F1567" s="2" t="s">
        <v>65</v>
      </c>
      <c r="G1567" s="2" t="s">
        <v>20</v>
      </c>
      <c r="H1567" s="44">
        <v>0.44999999999999996</v>
      </c>
      <c r="I1567" s="44">
        <f>ROUND(Table1[[#This Row],[Price per Unit]],2)</f>
        <v>0.45</v>
      </c>
      <c r="J1567" s="4">
        <v>2500</v>
      </c>
      <c r="K1567" s="5">
        <f t="shared" si="60"/>
        <v>1125</v>
      </c>
      <c r="L1567" s="5">
        <f t="shared" si="61"/>
        <v>337.5</v>
      </c>
      <c r="M1567" s="6">
        <v>0.3</v>
      </c>
      <c r="N1567">
        <f t="shared" si="62"/>
        <v>2021</v>
      </c>
      <c r="O1567">
        <f t="shared" si="63"/>
        <v>9</v>
      </c>
      <c r="P1567" s="49" t="str">
        <f>TEXT(DATE(Table1[[#This Row],[Year]],Table1[[#This Row],[Month]],1),"mmm")</f>
        <v>Sep</v>
      </c>
    </row>
    <row r="1568" spans="1:16" ht="15.75" customHeight="1">
      <c r="A1568" s="2" t="s">
        <v>25</v>
      </c>
      <c r="B1568" s="2">
        <v>1128299</v>
      </c>
      <c r="C1568" s="3">
        <v>44493</v>
      </c>
      <c r="D1568" s="2" t="s">
        <v>26</v>
      </c>
      <c r="E1568" s="2" t="s">
        <v>64</v>
      </c>
      <c r="F1568" s="2" t="s">
        <v>65</v>
      </c>
      <c r="G1568" s="2" t="s">
        <v>15</v>
      </c>
      <c r="H1568" s="44">
        <v>0.4</v>
      </c>
      <c r="I1568" s="44">
        <f>ROUND(Table1[[#This Row],[Price per Unit]],2)</f>
        <v>0.4</v>
      </c>
      <c r="J1568" s="4">
        <v>3500</v>
      </c>
      <c r="K1568" s="5">
        <f t="shared" si="60"/>
        <v>1400</v>
      </c>
      <c r="L1568" s="5">
        <f t="shared" si="61"/>
        <v>489.99999999999994</v>
      </c>
      <c r="M1568" s="6">
        <v>0.35</v>
      </c>
      <c r="N1568">
        <f t="shared" si="62"/>
        <v>2021</v>
      </c>
      <c r="O1568">
        <f t="shared" si="63"/>
        <v>10</v>
      </c>
      <c r="P1568" s="49" t="str">
        <f>TEXT(DATE(Table1[[#This Row],[Year]],Table1[[#This Row],[Month]],1),"mmm")</f>
        <v>Oct</v>
      </c>
    </row>
    <row r="1569" spans="1:16" ht="15.75" customHeight="1">
      <c r="A1569" s="2" t="s">
        <v>25</v>
      </c>
      <c r="B1569" s="2">
        <v>1128299</v>
      </c>
      <c r="C1569" s="3">
        <v>44493</v>
      </c>
      <c r="D1569" s="2" t="s">
        <v>26</v>
      </c>
      <c r="E1569" s="2" t="s">
        <v>64</v>
      </c>
      <c r="F1569" s="2" t="s">
        <v>65</v>
      </c>
      <c r="G1569" s="2" t="s">
        <v>16</v>
      </c>
      <c r="H1569" s="44">
        <v>0.55000000000000016</v>
      </c>
      <c r="I1569" s="44">
        <f>ROUND(Table1[[#This Row],[Price per Unit]],2)</f>
        <v>0.55000000000000004</v>
      </c>
      <c r="J1569" s="4">
        <v>5250</v>
      </c>
      <c r="K1569" s="5">
        <f t="shared" si="60"/>
        <v>2887.5000000000009</v>
      </c>
      <c r="L1569" s="5">
        <f t="shared" si="61"/>
        <v>1010.6250000000002</v>
      </c>
      <c r="M1569" s="6">
        <v>0.35</v>
      </c>
      <c r="N1569">
        <f t="shared" si="62"/>
        <v>2021</v>
      </c>
      <c r="O1569">
        <f t="shared" si="63"/>
        <v>10</v>
      </c>
      <c r="P1569" s="49" t="str">
        <f>TEXT(DATE(Table1[[#This Row],[Year]],Table1[[#This Row],[Month]],1),"mmm")</f>
        <v>Oct</v>
      </c>
    </row>
    <row r="1570" spans="1:16" ht="15.75" customHeight="1">
      <c r="A1570" s="2" t="s">
        <v>25</v>
      </c>
      <c r="B1570" s="2">
        <v>1128299</v>
      </c>
      <c r="C1570" s="3">
        <v>44493</v>
      </c>
      <c r="D1570" s="2" t="s">
        <v>26</v>
      </c>
      <c r="E1570" s="2" t="s">
        <v>64</v>
      </c>
      <c r="F1570" s="2" t="s">
        <v>65</v>
      </c>
      <c r="G1570" s="2" t="s">
        <v>17</v>
      </c>
      <c r="H1570" s="44">
        <v>0.50000000000000011</v>
      </c>
      <c r="I1570" s="44">
        <f>ROUND(Table1[[#This Row],[Price per Unit]],2)</f>
        <v>0.5</v>
      </c>
      <c r="J1570" s="4">
        <v>3500</v>
      </c>
      <c r="K1570" s="5">
        <f t="shared" si="60"/>
        <v>1750.0000000000005</v>
      </c>
      <c r="L1570" s="5">
        <f t="shared" si="61"/>
        <v>612.50000000000011</v>
      </c>
      <c r="M1570" s="6">
        <v>0.35</v>
      </c>
      <c r="N1570">
        <f t="shared" si="62"/>
        <v>2021</v>
      </c>
      <c r="O1570">
        <f t="shared" si="63"/>
        <v>10</v>
      </c>
      <c r="P1570" s="49" t="str">
        <f>TEXT(DATE(Table1[[#This Row],[Year]],Table1[[#This Row],[Month]],1),"mmm")</f>
        <v>Oct</v>
      </c>
    </row>
    <row r="1571" spans="1:16" ht="15.75" customHeight="1">
      <c r="A1571" s="2" t="s">
        <v>25</v>
      </c>
      <c r="B1571" s="2">
        <v>1128299</v>
      </c>
      <c r="C1571" s="3">
        <v>44493</v>
      </c>
      <c r="D1571" s="2" t="s">
        <v>26</v>
      </c>
      <c r="E1571" s="2" t="s">
        <v>64</v>
      </c>
      <c r="F1571" s="2" t="s">
        <v>65</v>
      </c>
      <c r="G1571" s="2" t="s">
        <v>18</v>
      </c>
      <c r="H1571" s="44">
        <v>0.45000000000000007</v>
      </c>
      <c r="I1571" s="44">
        <f>ROUND(Table1[[#This Row],[Price per Unit]],2)</f>
        <v>0.45</v>
      </c>
      <c r="J1571" s="4">
        <v>3250</v>
      </c>
      <c r="K1571" s="5">
        <f t="shared" si="60"/>
        <v>1462.5000000000002</v>
      </c>
      <c r="L1571" s="5">
        <f t="shared" si="61"/>
        <v>511.87500000000006</v>
      </c>
      <c r="M1571" s="6">
        <v>0.35</v>
      </c>
      <c r="N1571">
        <f t="shared" si="62"/>
        <v>2021</v>
      </c>
      <c r="O1571">
        <f t="shared" si="63"/>
        <v>10</v>
      </c>
      <c r="P1571" s="49" t="str">
        <f>TEXT(DATE(Table1[[#This Row],[Year]],Table1[[#This Row],[Month]],1),"mmm")</f>
        <v>Oct</v>
      </c>
    </row>
    <row r="1572" spans="1:16" ht="15.75" customHeight="1">
      <c r="A1572" s="2" t="s">
        <v>25</v>
      </c>
      <c r="B1572" s="2">
        <v>1128299</v>
      </c>
      <c r="C1572" s="3">
        <v>44493</v>
      </c>
      <c r="D1572" s="2" t="s">
        <v>26</v>
      </c>
      <c r="E1572" s="2" t="s">
        <v>64</v>
      </c>
      <c r="F1572" s="2" t="s">
        <v>65</v>
      </c>
      <c r="G1572" s="2" t="s">
        <v>19</v>
      </c>
      <c r="H1572" s="44">
        <v>0.55000000000000004</v>
      </c>
      <c r="I1572" s="44">
        <f>ROUND(Table1[[#This Row],[Price per Unit]],2)</f>
        <v>0.55000000000000004</v>
      </c>
      <c r="J1572" s="4">
        <v>3000</v>
      </c>
      <c r="K1572" s="5">
        <f t="shared" si="60"/>
        <v>1650.0000000000002</v>
      </c>
      <c r="L1572" s="5">
        <f t="shared" si="61"/>
        <v>660.00000000000011</v>
      </c>
      <c r="M1572" s="6">
        <v>0.4</v>
      </c>
      <c r="N1572">
        <f t="shared" si="62"/>
        <v>2021</v>
      </c>
      <c r="O1572">
        <f t="shared" si="63"/>
        <v>10</v>
      </c>
      <c r="P1572" s="49" t="str">
        <f>TEXT(DATE(Table1[[#This Row],[Year]],Table1[[#This Row],[Month]],1),"mmm")</f>
        <v>Oct</v>
      </c>
    </row>
    <row r="1573" spans="1:16" ht="15.75" customHeight="1">
      <c r="A1573" s="2" t="s">
        <v>25</v>
      </c>
      <c r="B1573" s="2">
        <v>1128299</v>
      </c>
      <c r="C1573" s="3">
        <v>44493</v>
      </c>
      <c r="D1573" s="2" t="s">
        <v>26</v>
      </c>
      <c r="E1573" s="2" t="s">
        <v>64</v>
      </c>
      <c r="F1573" s="2" t="s">
        <v>65</v>
      </c>
      <c r="G1573" s="2" t="s">
        <v>20</v>
      </c>
      <c r="H1573" s="44">
        <v>0.60000000000000009</v>
      </c>
      <c r="I1573" s="44">
        <f>ROUND(Table1[[#This Row],[Price per Unit]],2)</f>
        <v>0.6</v>
      </c>
      <c r="J1573" s="4">
        <v>3500</v>
      </c>
      <c r="K1573" s="5">
        <f t="shared" si="60"/>
        <v>2100.0000000000005</v>
      </c>
      <c r="L1573" s="5">
        <f t="shared" si="61"/>
        <v>630.00000000000011</v>
      </c>
      <c r="M1573" s="6">
        <v>0.3</v>
      </c>
      <c r="N1573">
        <f t="shared" si="62"/>
        <v>2021</v>
      </c>
      <c r="O1573">
        <f t="shared" si="63"/>
        <v>10</v>
      </c>
      <c r="P1573" s="49" t="str">
        <f>TEXT(DATE(Table1[[#This Row],[Year]],Table1[[#This Row],[Month]],1),"mmm")</f>
        <v>Oct</v>
      </c>
    </row>
    <row r="1574" spans="1:16" ht="15.75" customHeight="1">
      <c r="A1574" s="2" t="s">
        <v>25</v>
      </c>
      <c r="B1574" s="2">
        <v>1128299</v>
      </c>
      <c r="C1574" s="3">
        <v>44524</v>
      </c>
      <c r="D1574" s="2" t="s">
        <v>26</v>
      </c>
      <c r="E1574" s="2" t="s">
        <v>64</v>
      </c>
      <c r="F1574" s="2" t="s">
        <v>65</v>
      </c>
      <c r="G1574" s="2" t="s">
        <v>15</v>
      </c>
      <c r="H1574" s="44">
        <v>0.45000000000000007</v>
      </c>
      <c r="I1574" s="44">
        <f>ROUND(Table1[[#This Row],[Price per Unit]],2)</f>
        <v>0.45</v>
      </c>
      <c r="J1574" s="4">
        <v>5750</v>
      </c>
      <c r="K1574" s="5">
        <f t="shared" si="60"/>
        <v>2587.5000000000005</v>
      </c>
      <c r="L1574" s="5">
        <f t="shared" si="61"/>
        <v>905.62500000000011</v>
      </c>
      <c r="M1574" s="6">
        <v>0.35</v>
      </c>
      <c r="N1574">
        <f t="shared" si="62"/>
        <v>2021</v>
      </c>
      <c r="O1574">
        <f t="shared" si="63"/>
        <v>11</v>
      </c>
      <c r="P1574" s="49" t="str">
        <f>TEXT(DATE(Table1[[#This Row],[Year]],Table1[[#This Row],[Month]],1),"mmm")</f>
        <v>Nov</v>
      </c>
    </row>
    <row r="1575" spans="1:16" ht="15.75" customHeight="1">
      <c r="A1575" s="2" t="s">
        <v>25</v>
      </c>
      <c r="B1575" s="2">
        <v>1128299</v>
      </c>
      <c r="C1575" s="3">
        <v>44524</v>
      </c>
      <c r="D1575" s="2" t="s">
        <v>26</v>
      </c>
      <c r="E1575" s="2" t="s">
        <v>64</v>
      </c>
      <c r="F1575" s="2" t="s">
        <v>65</v>
      </c>
      <c r="G1575" s="2" t="s">
        <v>16</v>
      </c>
      <c r="H1575" s="44">
        <v>0.50000000000000011</v>
      </c>
      <c r="I1575" s="44">
        <f>ROUND(Table1[[#This Row],[Price per Unit]],2)</f>
        <v>0.5</v>
      </c>
      <c r="J1575" s="4">
        <v>6500</v>
      </c>
      <c r="K1575" s="5">
        <f t="shared" si="60"/>
        <v>3250.0000000000009</v>
      </c>
      <c r="L1575" s="5">
        <f t="shared" si="61"/>
        <v>1137.5000000000002</v>
      </c>
      <c r="M1575" s="6">
        <v>0.35</v>
      </c>
      <c r="N1575">
        <f t="shared" si="62"/>
        <v>2021</v>
      </c>
      <c r="O1575">
        <f t="shared" si="63"/>
        <v>11</v>
      </c>
      <c r="P1575" s="49" t="str">
        <f>TEXT(DATE(Table1[[#This Row],[Year]],Table1[[#This Row],[Month]],1),"mmm")</f>
        <v>Nov</v>
      </c>
    </row>
    <row r="1576" spans="1:16" ht="15.75" customHeight="1">
      <c r="A1576" s="2" t="s">
        <v>25</v>
      </c>
      <c r="B1576" s="2">
        <v>1128299</v>
      </c>
      <c r="C1576" s="3">
        <v>44524</v>
      </c>
      <c r="D1576" s="2" t="s">
        <v>26</v>
      </c>
      <c r="E1576" s="2" t="s">
        <v>64</v>
      </c>
      <c r="F1576" s="2" t="s">
        <v>65</v>
      </c>
      <c r="G1576" s="2" t="s">
        <v>17</v>
      </c>
      <c r="H1576" s="44">
        <v>0.45000000000000007</v>
      </c>
      <c r="I1576" s="44">
        <f>ROUND(Table1[[#This Row],[Price per Unit]],2)</f>
        <v>0.45</v>
      </c>
      <c r="J1576" s="4">
        <v>4750</v>
      </c>
      <c r="K1576" s="5">
        <f t="shared" si="60"/>
        <v>2137.5000000000005</v>
      </c>
      <c r="L1576" s="5">
        <f t="shared" si="61"/>
        <v>748.12500000000011</v>
      </c>
      <c r="M1576" s="6">
        <v>0.35</v>
      </c>
      <c r="N1576">
        <f t="shared" si="62"/>
        <v>2021</v>
      </c>
      <c r="O1576">
        <f t="shared" si="63"/>
        <v>11</v>
      </c>
      <c r="P1576" s="49" t="str">
        <f>TEXT(DATE(Table1[[#This Row],[Year]],Table1[[#This Row],[Month]],1),"mmm")</f>
        <v>Nov</v>
      </c>
    </row>
    <row r="1577" spans="1:16" ht="15.75" customHeight="1">
      <c r="A1577" s="2" t="s">
        <v>25</v>
      </c>
      <c r="B1577" s="2">
        <v>1128299</v>
      </c>
      <c r="C1577" s="3">
        <v>44524</v>
      </c>
      <c r="D1577" s="2" t="s">
        <v>26</v>
      </c>
      <c r="E1577" s="2" t="s">
        <v>64</v>
      </c>
      <c r="F1577" s="2" t="s">
        <v>65</v>
      </c>
      <c r="G1577" s="2" t="s">
        <v>18</v>
      </c>
      <c r="H1577" s="44">
        <v>0.55000000000000016</v>
      </c>
      <c r="I1577" s="44">
        <f>ROUND(Table1[[#This Row],[Price per Unit]],2)</f>
        <v>0.55000000000000004</v>
      </c>
      <c r="J1577" s="4">
        <v>4500</v>
      </c>
      <c r="K1577" s="5">
        <f t="shared" si="60"/>
        <v>2475.0000000000009</v>
      </c>
      <c r="L1577" s="5">
        <f t="shared" si="61"/>
        <v>866.25000000000023</v>
      </c>
      <c r="M1577" s="6">
        <v>0.35</v>
      </c>
      <c r="N1577">
        <f t="shared" si="62"/>
        <v>2021</v>
      </c>
      <c r="O1577">
        <f t="shared" si="63"/>
        <v>11</v>
      </c>
      <c r="P1577" s="49" t="str">
        <f>TEXT(DATE(Table1[[#This Row],[Year]],Table1[[#This Row],[Month]],1),"mmm")</f>
        <v>Nov</v>
      </c>
    </row>
    <row r="1578" spans="1:16" ht="15.75" customHeight="1">
      <c r="A1578" s="2" t="s">
        <v>25</v>
      </c>
      <c r="B1578" s="2">
        <v>1128299</v>
      </c>
      <c r="C1578" s="3">
        <v>44524</v>
      </c>
      <c r="D1578" s="2" t="s">
        <v>26</v>
      </c>
      <c r="E1578" s="2" t="s">
        <v>64</v>
      </c>
      <c r="F1578" s="2" t="s">
        <v>65</v>
      </c>
      <c r="G1578" s="2" t="s">
        <v>19</v>
      </c>
      <c r="H1578" s="44">
        <v>0.75000000000000011</v>
      </c>
      <c r="I1578" s="44">
        <f>ROUND(Table1[[#This Row],[Price per Unit]],2)</f>
        <v>0.75</v>
      </c>
      <c r="J1578" s="4">
        <v>4250</v>
      </c>
      <c r="K1578" s="5">
        <f t="shared" si="60"/>
        <v>3187.5000000000005</v>
      </c>
      <c r="L1578" s="5">
        <f t="shared" si="61"/>
        <v>1275.0000000000002</v>
      </c>
      <c r="M1578" s="6">
        <v>0.4</v>
      </c>
      <c r="N1578">
        <f t="shared" si="62"/>
        <v>2021</v>
      </c>
      <c r="O1578">
        <f t="shared" si="63"/>
        <v>11</v>
      </c>
      <c r="P1578" s="49" t="str">
        <f>TEXT(DATE(Table1[[#This Row],[Year]],Table1[[#This Row],[Month]],1),"mmm")</f>
        <v>Nov</v>
      </c>
    </row>
    <row r="1579" spans="1:16" ht="15.75" customHeight="1">
      <c r="A1579" s="2" t="s">
        <v>25</v>
      </c>
      <c r="B1579" s="2">
        <v>1128299</v>
      </c>
      <c r="C1579" s="3">
        <v>44524</v>
      </c>
      <c r="D1579" s="2" t="s">
        <v>26</v>
      </c>
      <c r="E1579" s="2" t="s">
        <v>64</v>
      </c>
      <c r="F1579" s="2" t="s">
        <v>65</v>
      </c>
      <c r="G1579" s="2" t="s">
        <v>20</v>
      </c>
      <c r="H1579" s="44">
        <v>0.80000000000000016</v>
      </c>
      <c r="I1579" s="44">
        <f>ROUND(Table1[[#This Row],[Price per Unit]],2)</f>
        <v>0.8</v>
      </c>
      <c r="J1579" s="4">
        <v>5500</v>
      </c>
      <c r="K1579" s="5">
        <f t="shared" si="60"/>
        <v>4400.0000000000009</v>
      </c>
      <c r="L1579" s="5">
        <f t="shared" si="61"/>
        <v>1320.0000000000002</v>
      </c>
      <c r="M1579" s="6">
        <v>0.3</v>
      </c>
      <c r="N1579">
        <f t="shared" si="62"/>
        <v>2021</v>
      </c>
      <c r="O1579">
        <f t="shared" si="63"/>
        <v>11</v>
      </c>
      <c r="P1579" s="49" t="str">
        <f>TEXT(DATE(Table1[[#This Row],[Year]],Table1[[#This Row],[Month]],1),"mmm")</f>
        <v>Nov</v>
      </c>
    </row>
    <row r="1580" spans="1:16" ht="15.75" customHeight="1">
      <c r="A1580" s="2" t="s">
        <v>25</v>
      </c>
      <c r="B1580" s="2">
        <v>1128299</v>
      </c>
      <c r="C1580" s="3">
        <v>44553</v>
      </c>
      <c r="D1580" s="2" t="s">
        <v>26</v>
      </c>
      <c r="E1580" s="2" t="s">
        <v>64</v>
      </c>
      <c r="F1580" s="2" t="s">
        <v>65</v>
      </c>
      <c r="G1580" s="2" t="s">
        <v>15</v>
      </c>
      <c r="H1580" s="44">
        <v>0.65000000000000013</v>
      </c>
      <c r="I1580" s="44">
        <f>ROUND(Table1[[#This Row],[Price per Unit]],2)</f>
        <v>0.65</v>
      </c>
      <c r="J1580" s="4">
        <v>7500</v>
      </c>
      <c r="K1580" s="5">
        <f t="shared" si="60"/>
        <v>4875.0000000000009</v>
      </c>
      <c r="L1580" s="5">
        <f t="shared" si="61"/>
        <v>1706.2500000000002</v>
      </c>
      <c r="M1580" s="6">
        <v>0.35</v>
      </c>
      <c r="N1580">
        <f t="shared" si="62"/>
        <v>2021</v>
      </c>
      <c r="O1580">
        <f t="shared" si="63"/>
        <v>12</v>
      </c>
      <c r="P1580" s="49" t="str">
        <f>TEXT(DATE(Table1[[#This Row],[Year]],Table1[[#This Row],[Month]],1),"mmm")</f>
        <v>Dec</v>
      </c>
    </row>
    <row r="1581" spans="1:16" ht="15.75" customHeight="1">
      <c r="A1581" s="2" t="s">
        <v>25</v>
      </c>
      <c r="B1581" s="2">
        <v>1128299</v>
      </c>
      <c r="C1581" s="3">
        <v>44553</v>
      </c>
      <c r="D1581" s="2" t="s">
        <v>26</v>
      </c>
      <c r="E1581" s="2" t="s">
        <v>64</v>
      </c>
      <c r="F1581" s="2" t="s">
        <v>65</v>
      </c>
      <c r="G1581" s="2" t="s">
        <v>16</v>
      </c>
      <c r="H1581" s="44">
        <v>0.75000000000000022</v>
      </c>
      <c r="I1581" s="44">
        <f>ROUND(Table1[[#This Row],[Price per Unit]],2)</f>
        <v>0.75</v>
      </c>
      <c r="J1581" s="4">
        <v>7500</v>
      </c>
      <c r="K1581" s="5">
        <f t="shared" si="60"/>
        <v>5625.0000000000018</v>
      </c>
      <c r="L1581" s="5">
        <f t="shared" si="61"/>
        <v>1968.7500000000005</v>
      </c>
      <c r="M1581" s="6">
        <v>0.35</v>
      </c>
      <c r="N1581">
        <f t="shared" si="62"/>
        <v>2021</v>
      </c>
      <c r="O1581">
        <f t="shared" si="63"/>
        <v>12</v>
      </c>
      <c r="P1581" s="49" t="str">
        <f>TEXT(DATE(Table1[[#This Row],[Year]],Table1[[#This Row],[Month]],1),"mmm")</f>
        <v>Dec</v>
      </c>
    </row>
    <row r="1582" spans="1:16" ht="15.75" customHeight="1">
      <c r="A1582" s="2" t="s">
        <v>25</v>
      </c>
      <c r="B1582" s="2">
        <v>1128299</v>
      </c>
      <c r="C1582" s="3">
        <v>44553</v>
      </c>
      <c r="D1582" s="2" t="s">
        <v>26</v>
      </c>
      <c r="E1582" s="2" t="s">
        <v>64</v>
      </c>
      <c r="F1582" s="2" t="s">
        <v>65</v>
      </c>
      <c r="G1582" s="2" t="s">
        <v>17</v>
      </c>
      <c r="H1582" s="44">
        <v>0.70000000000000018</v>
      </c>
      <c r="I1582" s="44">
        <f>ROUND(Table1[[#This Row],[Price per Unit]],2)</f>
        <v>0.7</v>
      </c>
      <c r="J1582" s="4">
        <v>5500</v>
      </c>
      <c r="K1582" s="5">
        <f t="shared" si="60"/>
        <v>3850.0000000000009</v>
      </c>
      <c r="L1582" s="5">
        <f t="shared" si="61"/>
        <v>1347.5000000000002</v>
      </c>
      <c r="M1582" s="6">
        <v>0.35</v>
      </c>
      <c r="N1582">
        <f t="shared" si="62"/>
        <v>2021</v>
      </c>
      <c r="O1582">
        <f t="shared" si="63"/>
        <v>12</v>
      </c>
      <c r="P1582" s="49" t="str">
        <f>TEXT(DATE(Table1[[#This Row],[Year]],Table1[[#This Row],[Month]],1),"mmm")</f>
        <v>Dec</v>
      </c>
    </row>
    <row r="1583" spans="1:16" ht="15.75" customHeight="1">
      <c r="A1583" s="2" t="s">
        <v>25</v>
      </c>
      <c r="B1583" s="2">
        <v>1128299</v>
      </c>
      <c r="C1583" s="3">
        <v>44553</v>
      </c>
      <c r="D1583" s="2" t="s">
        <v>26</v>
      </c>
      <c r="E1583" s="2" t="s">
        <v>64</v>
      </c>
      <c r="F1583" s="2" t="s">
        <v>65</v>
      </c>
      <c r="G1583" s="2" t="s">
        <v>18</v>
      </c>
      <c r="H1583" s="44">
        <v>0.70000000000000018</v>
      </c>
      <c r="I1583" s="44">
        <f>ROUND(Table1[[#This Row],[Price per Unit]],2)</f>
        <v>0.7</v>
      </c>
      <c r="J1583" s="4">
        <v>5500</v>
      </c>
      <c r="K1583" s="5">
        <f t="shared" si="60"/>
        <v>3850.0000000000009</v>
      </c>
      <c r="L1583" s="5">
        <f t="shared" si="61"/>
        <v>1347.5000000000002</v>
      </c>
      <c r="M1583" s="6">
        <v>0.35</v>
      </c>
      <c r="N1583">
        <f t="shared" si="62"/>
        <v>2021</v>
      </c>
      <c r="O1583">
        <f t="shared" si="63"/>
        <v>12</v>
      </c>
      <c r="P1583" s="49" t="str">
        <f>TEXT(DATE(Table1[[#This Row],[Year]],Table1[[#This Row],[Month]],1),"mmm")</f>
        <v>Dec</v>
      </c>
    </row>
    <row r="1584" spans="1:16" ht="15.75" customHeight="1">
      <c r="A1584" s="2" t="s">
        <v>25</v>
      </c>
      <c r="B1584" s="2">
        <v>1128299</v>
      </c>
      <c r="C1584" s="3">
        <v>44553</v>
      </c>
      <c r="D1584" s="2" t="s">
        <v>26</v>
      </c>
      <c r="E1584" s="2" t="s">
        <v>64</v>
      </c>
      <c r="F1584" s="2" t="s">
        <v>65</v>
      </c>
      <c r="G1584" s="2" t="s">
        <v>19</v>
      </c>
      <c r="H1584" s="44">
        <v>0.80000000000000016</v>
      </c>
      <c r="I1584" s="44">
        <f>ROUND(Table1[[#This Row],[Price per Unit]],2)</f>
        <v>0.8</v>
      </c>
      <c r="J1584" s="4">
        <v>4750</v>
      </c>
      <c r="K1584" s="5">
        <f t="shared" si="60"/>
        <v>3800.0000000000009</v>
      </c>
      <c r="L1584" s="5">
        <f t="shared" si="61"/>
        <v>1520.0000000000005</v>
      </c>
      <c r="M1584" s="6">
        <v>0.4</v>
      </c>
      <c r="N1584">
        <f t="shared" si="62"/>
        <v>2021</v>
      </c>
      <c r="O1584">
        <f t="shared" si="63"/>
        <v>12</v>
      </c>
      <c r="P1584" s="49" t="str">
        <f>TEXT(DATE(Table1[[#This Row],[Year]],Table1[[#This Row],[Month]],1),"mmm")</f>
        <v>Dec</v>
      </c>
    </row>
    <row r="1585" spans="1:16" ht="15.75" customHeight="1">
      <c r="A1585" s="2" t="s">
        <v>25</v>
      </c>
      <c r="B1585" s="2">
        <v>1128299</v>
      </c>
      <c r="C1585" s="3">
        <v>44553</v>
      </c>
      <c r="D1585" s="2" t="s">
        <v>26</v>
      </c>
      <c r="E1585" s="2" t="s">
        <v>64</v>
      </c>
      <c r="F1585" s="2" t="s">
        <v>65</v>
      </c>
      <c r="G1585" s="2" t="s">
        <v>20</v>
      </c>
      <c r="H1585" s="44">
        <v>0.8500000000000002</v>
      </c>
      <c r="I1585" s="44">
        <f>ROUND(Table1[[#This Row],[Price per Unit]],2)</f>
        <v>0.85</v>
      </c>
      <c r="J1585" s="4">
        <v>5750</v>
      </c>
      <c r="K1585" s="5">
        <f t="shared" si="60"/>
        <v>4887.5000000000009</v>
      </c>
      <c r="L1585" s="5">
        <f t="shared" si="61"/>
        <v>1466.2500000000002</v>
      </c>
      <c r="M1585" s="6">
        <v>0.3</v>
      </c>
      <c r="N1585">
        <f t="shared" si="62"/>
        <v>2021</v>
      </c>
      <c r="O1585">
        <f t="shared" si="63"/>
        <v>12</v>
      </c>
      <c r="P1585" s="49" t="str">
        <f>TEXT(DATE(Table1[[#This Row],[Year]],Table1[[#This Row],[Month]],1),"mmm")</f>
        <v>Dec</v>
      </c>
    </row>
    <row r="1586" spans="1:16" ht="15.75" customHeight="1">
      <c r="A1586" s="2" t="s">
        <v>12</v>
      </c>
      <c r="B1586" s="2">
        <v>1185732</v>
      </c>
      <c r="C1586" s="3">
        <v>44215</v>
      </c>
      <c r="D1586" s="2" t="s">
        <v>43</v>
      </c>
      <c r="E1586" s="2" t="s">
        <v>66</v>
      </c>
      <c r="F1586" s="2" t="s">
        <v>67</v>
      </c>
      <c r="G1586" s="2" t="s">
        <v>15</v>
      </c>
      <c r="H1586" s="44">
        <v>0.35</v>
      </c>
      <c r="I1586" s="44">
        <f>ROUND(Table1[[#This Row],[Price per Unit]],2)</f>
        <v>0.35</v>
      </c>
      <c r="J1586" s="4">
        <v>7500</v>
      </c>
      <c r="K1586" s="5">
        <f t="shared" si="60"/>
        <v>2625</v>
      </c>
      <c r="L1586" s="5">
        <f t="shared" si="61"/>
        <v>1312.5</v>
      </c>
      <c r="M1586" s="6">
        <v>0.5</v>
      </c>
      <c r="N1586">
        <f t="shared" si="62"/>
        <v>2021</v>
      </c>
      <c r="O1586">
        <f t="shared" si="63"/>
        <v>1</v>
      </c>
      <c r="P1586" s="49" t="str">
        <f>TEXT(DATE(Table1[[#This Row],[Year]],Table1[[#This Row],[Month]],1),"mmm")</f>
        <v>Jan</v>
      </c>
    </row>
    <row r="1587" spans="1:16" ht="15.75" customHeight="1">
      <c r="A1587" s="2" t="s">
        <v>12</v>
      </c>
      <c r="B1587" s="2">
        <v>1185732</v>
      </c>
      <c r="C1587" s="3">
        <v>44215</v>
      </c>
      <c r="D1587" s="2" t="s">
        <v>43</v>
      </c>
      <c r="E1587" s="2" t="s">
        <v>66</v>
      </c>
      <c r="F1587" s="2" t="s">
        <v>67</v>
      </c>
      <c r="G1587" s="2" t="s">
        <v>16</v>
      </c>
      <c r="H1587" s="44">
        <v>0.35</v>
      </c>
      <c r="I1587" s="44">
        <f>ROUND(Table1[[#This Row],[Price per Unit]],2)</f>
        <v>0.35</v>
      </c>
      <c r="J1587" s="4">
        <v>5500</v>
      </c>
      <c r="K1587" s="5">
        <f t="shared" si="60"/>
        <v>1924.9999999999998</v>
      </c>
      <c r="L1587" s="5">
        <f t="shared" si="61"/>
        <v>769.99999999999989</v>
      </c>
      <c r="M1587" s="6">
        <v>0.39999999999999997</v>
      </c>
      <c r="N1587">
        <f t="shared" si="62"/>
        <v>2021</v>
      </c>
      <c r="O1587">
        <f t="shared" si="63"/>
        <v>1</v>
      </c>
      <c r="P1587" s="49" t="str">
        <f>TEXT(DATE(Table1[[#This Row],[Year]],Table1[[#This Row],[Month]],1),"mmm")</f>
        <v>Jan</v>
      </c>
    </row>
    <row r="1588" spans="1:16" ht="15.75" customHeight="1">
      <c r="A1588" s="2" t="s">
        <v>12</v>
      </c>
      <c r="B1588" s="2">
        <v>1185732</v>
      </c>
      <c r="C1588" s="3">
        <v>44215</v>
      </c>
      <c r="D1588" s="2" t="s">
        <v>43</v>
      </c>
      <c r="E1588" s="2" t="s">
        <v>66</v>
      </c>
      <c r="F1588" s="2" t="s">
        <v>67</v>
      </c>
      <c r="G1588" s="2" t="s">
        <v>17</v>
      </c>
      <c r="H1588" s="44">
        <v>0.25</v>
      </c>
      <c r="I1588" s="44">
        <f>ROUND(Table1[[#This Row],[Price per Unit]],2)</f>
        <v>0.25</v>
      </c>
      <c r="J1588" s="4">
        <v>5500</v>
      </c>
      <c r="K1588" s="5">
        <f t="shared" si="60"/>
        <v>1375</v>
      </c>
      <c r="L1588" s="5">
        <f t="shared" si="61"/>
        <v>412.5</v>
      </c>
      <c r="M1588" s="6">
        <v>0.3</v>
      </c>
      <c r="N1588">
        <f t="shared" si="62"/>
        <v>2021</v>
      </c>
      <c r="O1588">
        <f t="shared" si="63"/>
        <v>1</v>
      </c>
      <c r="P1588" s="49" t="str">
        <f>TEXT(DATE(Table1[[#This Row],[Year]],Table1[[#This Row],[Month]],1),"mmm")</f>
        <v>Jan</v>
      </c>
    </row>
    <row r="1589" spans="1:16" ht="15.75" customHeight="1">
      <c r="A1589" s="2" t="s">
        <v>12</v>
      </c>
      <c r="B1589" s="2">
        <v>1185732</v>
      </c>
      <c r="C1589" s="3">
        <v>44215</v>
      </c>
      <c r="D1589" s="2" t="s">
        <v>43</v>
      </c>
      <c r="E1589" s="2" t="s">
        <v>66</v>
      </c>
      <c r="F1589" s="2" t="s">
        <v>67</v>
      </c>
      <c r="G1589" s="2" t="s">
        <v>18</v>
      </c>
      <c r="H1589" s="44">
        <v>0.29999999999999993</v>
      </c>
      <c r="I1589" s="44">
        <f>ROUND(Table1[[#This Row],[Price per Unit]],2)</f>
        <v>0.3</v>
      </c>
      <c r="J1589" s="4">
        <v>4000</v>
      </c>
      <c r="K1589" s="5">
        <f t="shared" si="60"/>
        <v>1199.9999999999998</v>
      </c>
      <c r="L1589" s="5">
        <f t="shared" si="61"/>
        <v>419.99999999999989</v>
      </c>
      <c r="M1589" s="6">
        <v>0.35</v>
      </c>
      <c r="N1589">
        <f t="shared" si="62"/>
        <v>2021</v>
      </c>
      <c r="O1589">
        <f t="shared" si="63"/>
        <v>1</v>
      </c>
      <c r="P1589" s="49" t="str">
        <f>TEXT(DATE(Table1[[#This Row],[Year]],Table1[[#This Row],[Month]],1),"mmm")</f>
        <v>Jan</v>
      </c>
    </row>
    <row r="1590" spans="1:16" ht="15.75" customHeight="1">
      <c r="A1590" s="2" t="s">
        <v>12</v>
      </c>
      <c r="B1590" s="2">
        <v>1185732</v>
      </c>
      <c r="C1590" s="3">
        <v>44215</v>
      </c>
      <c r="D1590" s="2" t="s">
        <v>43</v>
      </c>
      <c r="E1590" s="2" t="s">
        <v>66</v>
      </c>
      <c r="F1590" s="2" t="s">
        <v>67</v>
      </c>
      <c r="G1590" s="2" t="s">
        <v>19</v>
      </c>
      <c r="H1590" s="44">
        <v>0.45000000000000007</v>
      </c>
      <c r="I1590" s="44">
        <f>ROUND(Table1[[#This Row],[Price per Unit]],2)</f>
        <v>0.45</v>
      </c>
      <c r="J1590" s="4">
        <v>4500</v>
      </c>
      <c r="K1590" s="5">
        <f t="shared" si="60"/>
        <v>2025.0000000000002</v>
      </c>
      <c r="L1590" s="5">
        <f t="shared" si="61"/>
        <v>810</v>
      </c>
      <c r="M1590" s="6">
        <v>0.39999999999999997</v>
      </c>
      <c r="N1590">
        <f t="shared" si="62"/>
        <v>2021</v>
      </c>
      <c r="O1590">
        <f t="shared" si="63"/>
        <v>1</v>
      </c>
      <c r="P1590" s="49" t="str">
        <f>TEXT(DATE(Table1[[#This Row],[Year]],Table1[[#This Row],[Month]],1),"mmm")</f>
        <v>Jan</v>
      </c>
    </row>
    <row r="1591" spans="1:16" ht="15.75" customHeight="1">
      <c r="A1591" s="2" t="s">
        <v>12</v>
      </c>
      <c r="B1591" s="2">
        <v>1185732</v>
      </c>
      <c r="C1591" s="3">
        <v>44215</v>
      </c>
      <c r="D1591" s="2" t="s">
        <v>43</v>
      </c>
      <c r="E1591" s="2" t="s">
        <v>66</v>
      </c>
      <c r="F1591" s="2" t="s">
        <v>67</v>
      </c>
      <c r="G1591" s="2" t="s">
        <v>20</v>
      </c>
      <c r="H1591" s="44">
        <v>0.35</v>
      </c>
      <c r="I1591" s="44">
        <f>ROUND(Table1[[#This Row],[Price per Unit]],2)</f>
        <v>0.35</v>
      </c>
      <c r="J1591" s="4">
        <v>5500</v>
      </c>
      <c r="K1591" s="5">
        <f t="shared" si="60"/>
        <v>1924.9999999999998</v>
      </c>
      <c r="L1591" s="5">
        <f t="shared" si="61"/>
        <v>1058.75</v>
      </c>
      <c r="M1591" s="6">
        <v>0.55000000000000004</v>
      </c>
      <c r="N1591">
        <f t="shared" si="62"/>
        <v>2021</v>
      </c>
      <c r="O1591">
        <f t="shared" si="63"/>
        <v>1</v>
      </c>
      <c r="P1591" s="49" t="str">
        <f>TEXT(DATE(Table1[[#This Row],[Year]],Table1[[#This Row],[Month]],1),"mmm")</f>
        <v>Jan</v>
      </c>
    </row>
    <row r="1592" spans="1:16" ht="15.75" customHeight="1">
      <c r="A1592" s="2" t="s">
        <v>12</v>
      </c>
      <c r="B1592" s="2">
        <v>1185732</v>
      </c>
      <c r="C1592" s="3">
        <v>44244</v>
      </c>
      <c r="D1592" s="2" t="s">
        <v>43</v>
      </c>
      <c r="E1592" s="2" t="s">
        <v>66</v>
      </c>
      <c r="F1592" s="2" t="s">
        <v>67</v>
      </c>
      <c r="G1592" s="2" t="s">
        <v>15</v>
      </c>
      <c r="H1592" s="44">
        <v>0.35</v>
      </c>
      <c r="I1592" s="44">
        <f>ROUND(Table1[[#This Row],[Price per Unit]],2)</f>
        <v>0.35</v>
      </c>
      <c r="J1592" s="4">
        <v>8000</v>
      </c>
      <c r="K1592" s="5">
        <f t="shared" si="60"/>
        <v>2800</v>
      </c>
      <c r="L1592" s="5">
        <f t="shared" si="61"/>
        <v>1400</v>
      </c>
      <c r="M1592" s="6">
        <v>0.5</v>
      </c>
      <c r="N1592">
        <f t="shared" si="62"/>
        <v>2021</v>
      </c>
      <c r="O1592">
        <f t="shared" si="63"/>
        <v>2</v>
      </c>
      <c r="P1592" s="49" t="str">
        <f>TEXT(DATE(Table1[[#This Row],[Year]],Table1[[#This Row],[Month]],1),"mmm")</f>
        <v>Feb</v>
      </c>
    </row>
    <row r="1593" spans="1:16" ht="15.75" customHeight="1">
      <c r="A1593" s="2" t="s">
        <v>12</v>
      </c>
      <c r="B1593" s="2">
        <v>1185732</v>
      </c>
      <c r="C1593" s="3">
        <v>44244</v>
      </c>
      <c r="D1593" s="2" t="s">
        <v>43</v>
      </c>
      <c r="E1593" s="2" t="s">
        <v>66</v>
      </c>
      <c r="F1593" s="2" t="s">
        <v>67</v>
      </c>
      <c r="G1593" s="2" t="s">
        <v>16</v>
      </c>
      <c r="H1593" s="44">
        <v>0.35</v>
      </c>
      <c r="I1593" s="44">
        <f>ROUND(Table1[[#This Row],[Price per Unit]],2)</f>
        <v>0.35</v>
      </c>
      <c r="J1593" s="4">
        <v>4500</v>
      </c>
      <c r="K1593" s="5">
        <f t="shared" si="60"/>
        <v>1575</v>
      </c>
      <c r="L1593" s="5">
        <f t="shared" si="61"/>
        <v>630</v>
      </c>
      <c r="M1593" s="6">
        <v>0.39999999999999997</v>
      </c>
      <c r="N1593">
        <f t="shared" si="62"/>
        <v>2021</v>
      </c>
      <c r="O1593">
        <f t="shared" si="63"/>
        <v>2</v>
      </c>
      <c r="P1593" s="49" t="str">
        <f>TEXT(DATE(Table1[[#This Row],[Year]],Table1[[#This Row],[Month]],1),"mmm")</f>
        <v>Feb</v>
      </c>
    </row>
    <row r="1594" spans="1:16" ht="15.75" customHeight="1">
      <c r="A1594" s="2" t="s">
        <v>12</v>
      </c>
      <c r="B1594" s="2">
        <v>1185732</v>
      </c>
      <c r="C1594" s="3">
        <v>44244</v>
      </c>
      <c r="D1594" s="2" t="s">
        <v>43</v>
      </c>
      <c r="E1594" s="2" t="s">
        <v>66</v>
      </c>
      <c r="F1594" s="2" t="s">
        <v>67</v>
      </c>
      <c r="G1594" s="2" t="s">
        <v>17</v>
      </c>
      <c r="H1594" s="44">
        <v>0.25</v>
      </c>
      <c r="I1594" s="44">
        <f>ROUND(Table1[[#This Row],[Price per Unit]],2)</f>
        <v>0.25</v>
      </c>
      <c r="J1594" s="4">
        <v>5000</v>
      </c>
      <c r="K1594" s="5">
        <f t="shared" si="60"/>
        <v>1250</v>
      </c>
      <c r="L1594" s="5">
        <f t="shared" si="61"/>
        <v>375</v>
      </c>
      <c r="M1594" s="6">
        <v>0.3</v>
      </c>
      <c r="N1594">
        <f t="shared" si="62"/>
        <v>2021</v>
      </c>
      <c r="O1594">
        <f t="shared" si="63"/>
        <v>2</v>
      </c>
      <c r="P1594" s="49" t="str">
        <f>TEXT(DATE(Table1[[#This Row],[Year]],Table1[[#This Row],[Month]],1),"mmm")</f>
        <v>Feb</v>
      </c>
    </row>
    <row r="1595" spans="1:16" ht="15.75" customHeight="1">
      <c r="A1595" s="2" t="s">
        <v>12</v>
      </c>
      <c r="B1595" s="2">
        <v>1185732</v>
      </c>
      <c r="C1595" s="3">
        <v>44244</v>
      </c>
      <c r="D1595" s="2" t="s">
        <v>43</v>
      </c>
      <c r="E1595" s="2" t="s">
        <v>66</v>
      </c>
      <c r="F1595" s="2" t="s">
        <v>67</v>
      </c>
      <c r="G1595" s="2" t="s">
        <v>18</v>
      </c>
      <c r="H1595" s="44">
        <v>0.29999999999999993</v>
      </c>
      <c r="I1595" s="44">
        <f>ROUND(Table1[[#This Row],[Price per Unit]],2)</f>
        <v>0.3</v>
      </c>
      <c r="J1595" s="4">
        <v>3750</v>
      </c>
      <c r="K1595" s="5">
        <f t="shared" si="60"/>
        <v>1124.9999999999998</v>
      </c>
      <c r="L1595" s="5">
        <f t="shared" si="61"/>
        <v>393.74999999999989</v>
      </c>
      <c r="M1595" s="6">
        <v>0.35</v>
      </c>
      <c r="N1595">
        <f t="shared" si="62"/>
        <v>2021</v>
      </c>
      <c r="O1595">
        <f t="shared" si="63"/>
        <v>2</v>
      </c>
      <c r="P1595" s="49" t="str">
        <f>TEXT(DATE(Table1[[#This Row],[Year]],Table1[[#This Row],[Month]],1),"mmm")</f>
        <v>Feb</v>
      </c>
    </row>
    <row r="1596" spans="1:16" ht="15.75" customHeight="1">
      <c r="A1596" s="2" t="s">
        <v>12</v>
      </c>
      <c r="B1596" s="2">
        <v>1185732</v>
      </c>
      <c r="C1596" s="3">
        <v>44244</v>
      </c>
      <c r="D1596" s="2" t="s">
        <v>43</v>
      </c>
      <c r="E1596" s="2" t="s">
        <v>66</v>
      </c>
      <c r="F1596" s="2" t="s">
        <v>67</v>
      </c>
      <c r="G1596" s="2" t="s">
        <v>19</v>
      </c>
      <c r="H1596" s="44">
        <v>0.45000000000000007</v>
      </c>
      <c r="I1596" s="44">
        <f>ROUND(Table1[[#This Row],[Price per Unit]],2)</f>
        <v>0.45</v>
      </c>
      <c r="J1596" s="4">
        <v>4500</v>
      </c>
      <c r="K1596" s="5">
        <f t="shared" si="60"/>
        <v>2025.0000000000002</v>
      </c>
      <c r="L1596" s="5">
        <f t="shared" si="61"/>
        <v>810</v>
      </c>
      <c r="M1596" s="6">
        <v>0.39999999999999997</v>
      </c>
      <c r="N1596">
        <f t="shared" si="62"/>
        <v>2021</v>
      </c>
      <c r="O1596">
        <f t="shared" si="63"/>
        <v>2</v>
      </c>
      <c r="P1596" s="49" t="str">
        <f>TEXT(DATE(Table1[[#This Row],[Year]],Table1[[#This Row],[Month]],1),"mmm")</f>
        <v>Feb</v>
      </c>
    </row>
    <row r="1597" spans="1:16" ht="15.75" customHeight="1">
      <c r="A1597" s="2" t="s">
        <v>12</v>
      </c>
      <c r="B1597" s="2">
        <v>1185732</v>
      </c>
      <c r="C1597" s="3">
        <v>44244</v>
      </c>
      <c r="D1597" s="2" t="s">
        <v>43</v>
      </c>
      <c r="E1597" s="2" t="s">
        <v>66</v>
      </c>
      <c r="F1597" s="2" t="s">
        <v>67</v>
      </c>
      <c r="G1597" s="2" t="s">
        <v>20</v>
      </c>
      <c r="H1597" s="44">
        <v>0.35</v>
      </c>
      <c r="I1597" s="44">
        <f>ROUND(Table1[[#This Row],[Price per Unit]],2)</f>
        <v>0.35</v>
      </c>
      <c r="J1597" s="4">
        <v>5500</v>
      </c>
      <c r="K1597" s="5">
        <f t="shared" si="60"/>
        <v>1924.9999999999998</v>
      </c>
      <c r="L1597" s="5">
        <f t="shared" si="61"/>
        <v>1058.75</v>
      </c>
      <c r="M1597" s="6">
        <v>0.55000000000000004</v>
      </c>
      <c r="N1597">
        <f t="shared" si="62"/>
        <v>2021</v>
      </c>
      <c r="O1597">
        <f t="shared" si="63"/>
        <v>2</v>
      </c>
      <c r="P1597" s="49" t="str">
        <f>TEXT(DATE(Table1[[#This Row],[Year]],Table1[[#This Row],[Month]],1),"mmm")</f>
        <v>Feb</v>
      </c>
    </row>
    <row r="1598" spans="1:16" ht="15.75" customHeight="1">
      <c r="A1598" s="2" t="s">
        <v>12</v>
      </c>
      <c r="B1598" s="2">
        <v>1185732</v>
      </c>
      <c r="C1598" s="3">
        <v>44270</v>
      </c>
      <c r="D1598" s="2" t="s">
        <v>43</v>
      </c>
      <c r="E1598" s="2" t="s">
        <v>66</v>
      </c>
      <c r="F1598" s="2" t="s">
        <v>67</v>
      </c>
      <c r="G1598" s="2" t="s">
        <v>15</v>
      </c>
      <c r="H1598" s="44">
        <v>0.35</v>
      </c>
      <c r="I1598" s="44">
        <f>ROUND(Table1[[#This Row],[Price per Unit]],2)</f>
        <v>0.35</v>
      </c>
      <c r="J1598" s="4">
        <v>7700</v>
      </c>
      <c r="K1598" s="5">
        <f t="shared" si="60"/>
        <v>2695</v>
      </c>
      <c r="L1598" s="5">
        <f t="shared" si="61"/>
        <v>1347.5</v>
      </c>
      <c r="M1598" s="6">
        <v>0.5</v>
      </c>
      <c r="N1598">
        <f t="shared" si="62"/>
        <v>2021</v>
      </c>
      <c r="O1598">
        <f t="shared" si="63"/>
        <v>3</v>
      </c>
      <c r="P1598" s="49" t="str">
        <f>TEXT(DATE(Table1[[#This Row],[Year]],Table1[[#This Row],[Month]],1),"mmm")</f>
        <v>Mar</v>
      </c>
    </row>
    <row r="1599" spans="1:16" ht="15.75" customHeight="1">
      <c r="A1599" s="2" t="s">
        <v>12</v>
      </c>
      <c r="B1599" s="2">
        <v>1185732</v>
      </c>
      <c r="C1599" s="3">
        <v>44270</v>
      </c>
      <c r="D1599" s="2" t="s">
        <v>43</v>
      </c>
      <c r="E1599" s="2" t="s">
        <v>66</v>
      </c>
      <c r="F1599" s="2" t="s">
        <v>67</v>
      </c>
      <c r="G1599" s="2" t="s">
        <v>16</v>
      </c>
      <c r="H1599" s="44">
        <v>0.35</v>
      </c>
      <c r="I1599" s="44">
        <f>ROUND(Table1[[#This Row],[Price per Unit]],2)</f>
        <v>0.35</v>
      </c>
      <c r="J1599" s="4">
        <v>4500</v>
      </c>
      <c r="K1599" s="5">
        <f t="shared" si="60"/>
        <v>1575</v>
      </c>
      <c r="L1599" s="5">
        <f t="shared" si="61"/>
        <v>630</v>
      </c>
      <c r="M1599" s="6">
        <v>0.39999999999999997</v>
      </c>
      <c r="N1599">
        <f t="shared" si="62"/>
        <v>2021</v>
      </c>
      <c r="O1599">
        <f t="shared" si="63"/>
        <v>3</v>
      </c>
      <c r="P1599" s="49" t="str">
        <f>TEXT(DATE(Table1[[#This Row],[Year]],Table1[[#This Row],[Month]],1),"mmm")</f>
        <v>Mar</v>
      </c>
    </row>
    <row r="1600" spans="1:16" ht="15.75" customHeight="1">
      <c r="A1600" s="2" t="s">
        <v>12</v>
      </c>
      <c r="B1600" s="2">
        <v>1185732</v>
      </c>
      <c r="C1600" s="3">
        <v>44270</v>
      </c>
      <c r="D1600" s="2" t="s">
        <v>43</v>
      </c>
      <c r="E1600" s="2" t="s">
        <v>66</v>
      </c>
      <c r="F1600" s="2" t="s">
        <v>67</v>
      </c>
      <c r="G1600" s="2" t="s">
        <v>17</v>
      </c>
      <c r="H1600" s="44">
        <v>0.25</v>
      </c>
      <c r="I1600" s="44">
        <f>ROUND(Table1[[#This Row],[Price per Unit]],2)</f>
        <v>0.25</v>
      </c>
      <c r="J1600" s="4">
        <v>4750</v>
      </c>
      <c r="K1600" s="5">
        <f t="shared" si="60"/>
        <v>1187.5</v>
      </c>
      <c r="L1600" s="5">
        <f t="shared" si="61"/>
        <v>356.25</v>
      </c>
      <c r="M1600" s="6">
        <v>0.3</v>
      </c>
      <c r="N1600">
        <f t="shared" si="62"/>
        <v>2021</v>
      </c>
      <c r="O1600">
        <f t="shared" si="63"/>
        <v>3</v>
      </c>
      <c r="P1600" s="49" t="str">
        <f>TEXT(DATE(Table1[[#This Row],[Year]],Table1[[#This Row],[Month]],1),"mmm")</f>
        <v>Mar</v>
      </c>
    </row>
    <row r="1601" spans="1:16" ht="15.75" customHeight="1">
      <c r="A1601" s="2" t="s">
        <v>12</v>
      </c>
      <c r="B1601" s="2">
        <v>1185732</v>
      </c>
      <c r="C1601" s="3">
        <v>44270</v>
      </c>
      <c r="D1601" s="2" t="s">
        <v>43</v>
      </c>
      <c r="E1601" s="2" t="s">
        <v>66</v>
      </c>
      <c r="F1601" s="2" t="s">
        <v>67</v>
      </c>
      <c r="G1601" s="2" t="s">
        <v>18</v>
      </c>
      <c r="H1601" s="44">
        <v>0.29999999999999993</v>
      </c>
      <c r="I1601" s="44">
        <f>ROUND(Table1[[#This Row],[Price per Unit]],2)</f>
        <v>0.3</v>
      </c>
      <c r="J1601" s="4">
        <v>3250</v>
      </c>
      <c r="K1601" s="5">
        <f t="shared" si="60"/>
        <v>974.99999999999977</v>
      </c>
      <c r="L1601" s="5">
        <f t="shared" si="61"/>
        <v>341.24999999999989</v>
      </c>
      <c r="M1601" s="6">
        <v>0.35</v>
      </c>
      <c r="N1601">
        <f t="shared" si="62"/>
        <v>2021</v>
      </c>
      <c r="O1601">
        <f t="shared" si="63"/>
        <v>3</v>
      </c>
      <c r="P1601" s="49" t="str">
        <f>TEXT(DATE(Table1[[#This Row],[Year]],Table1[[#This Row],[Month]],1),"mmm")</f>
        <v>Mar</v>
      </c>
    </row>
    <row r="1602" spans="1:16" ht="15.75" customHeight="1">
      <c r="A1602" s="2" t="s">
        <v>12</v>
      </c>
      <c r="B1602" s="2">
        <v>1185732</v>
      </c>
      <c r="C1602" s="3">
        <v>44270</v>
      </c>
      <c r="D1602" s="2" t="s">
        <v>43</v>
      </c>
      <c r="E1602" s="2" t="s">
        <v>66</v>
      </c>
      <c r="F1602" s="2" t="s">
        <v>67</v>
      </c>
      <c r="G1602" s="2" t="s">
        <v>19</v>
      </c>
      <c r="H1602" s="44">
        <v>0.45000000000000007</v>
      </c>
      <c r="I1602" s="44">
        <f>ROUND(Table1[[#This Row],[Price per Unit]],2)</f>
        <v>0.45</v>
      </c>
      <c r="J1602" s="4">
        <v>3750</v>
      </c>
      <c r="K1602" s="5">
        <f t="shared" si="60"/>
        <v>1687.5000000000002</v>
      </c>
      <c r="L1602" s="5">
        <f t="shared" si="61"/>
        <v>675</v>
      </c>
      <c r="M1602" s="6">
        <v>0.39999999999999997</v>
      </c>
      <c r="N1602">
        <f t="shared" si="62"/>
        <v>2021</v>
      </c>
      <c r="O1602">
        <f t="shared" si="63"/>
        <v>3</v>
      </c>
      <c r="P1602" s="49" t="str">
        <f>TEXT(DATE(Table1[[#This Row],[Year]],Table1[[#This Row],[Month]],1),"mmm")</f>
        <v>Mar</v>
      </c>
    </row>
    <row r="1603" spans="1:16" ht="15.75" customHeight="1">
      <c r="A1603" s="2" t="s">
        <v>12</v>
      </c>
      <c r="B1603" s="2">
        <v>1185732</v>
      </c>
      <c r="C1603" s="3">
        <v>44270</v>
      </c>
      <c r="D1603" s="2" t="s">
        <v>43</v>
      </c>
      <c r="E1603" s="2" t="s">
        <v>66</v>
      </c>
      <c r="F1603" s="2" t="s">
        <v>67</v>
      </c>
      <c r="G1603" s="2" t="s">
        <v>20</v>
      </c>
      <c r="H1603" s="44">
        <v>0.35</v>
      </c>
      <c r="I1603" s="44">
        <f>ROUND(Table1[[#This Row],[Price per Unit]],2)</f>
        <v>0.35</v>
      </c>
      <c r="J1603" s="4">
        <v>4750</v>
      </c>
      <c r="K1603" s="5">
        <f t="shared" si="60"/>
        <v>1662.5</v>
      </c>
      <c r="L1603" s="5">
        <f t="shared" si="61"/>
        <v>914.37500000000011</v>
      </c>
      <c r="M1603" s="6">
        <v>0.55000000000000004</v>
      </c>
      <c r="N1603">
        <f t="shared" ref="N1603:N1666" si="64">YEAR(C1603)</f>
        <v>2021</v>
      </c>
      <c r="O1603">
        <f t="shared" ref="O1603:O1666" si="65">MONTH(C1603)</f>
        <v>3</v>
      </c>
      <c r="P1603" s="49" t="str">
        <f>TEXT(DATE(Table1[[#This Row],[Year]],Table1[[#This Row],[Month]],1),"mmm")</f>
        <v>Mar</v>
      </c>
    </row>
    <row r="1604" spans="1:16" ht="15.75" customHeight="1">
      <c r="A1604" s="2" t="s">
        <v>12</v>
      </c>
      <c r="B1604" s="2">
        <v>1185732</v>
      </c>
      <c r="C1604" s="3">
        <v>44302</v>
      </c>
      <c r="D1604" s="2" t="s">
        <v>43</v>
      </c>
      <c r="E1604" s="2" t="s">
        <v>66</v>
      </c>
      <c r="F1604" s="2" t="s">
        <v>67</v>
      </c>
      <c r="G1604" s="2" t="s">
        <v>15</v>
      </c>
      <c r="H1604" s="44">
        <v>0.35</v>
      </c>
      <c r="I1604" s="44">
        <f>ROUND(Table1[[#This Row],[Price per Unit]],2)</f>
        <v>0.35</v>
      </c>
      <c r="J1604" s="4">
        <v>7250</v>
      </c>
      <c r="K1604" s="5">
        <f t="shared" si="60"/>
        <v>2537.5</v>
      </c>
      <c r="L1604" s="5">
        <f t="shared" si="61"/>
        <v>1268.75</v>
      </c>
      <c r="M1604" s="6">
        <v>0.5</v>
      </c>
      <c r="N1604">
        <f t="shared" si="64"/>
        <v>2021</v>
      </c>
      <c r="O1604">
        <f t="shared" si="65"/>
        <v>4</v>
      </c>
      <c r="P1604" s="49" t="str">
        <f>TEXT(DATE(Table1[[#This Row],[Year]],Table1[[#This Row],[Month]],1),"mmm")</f>
        <v>Apr</v>
      </c>
    </row>
    <row r="1605" spans="1:16" ht="15.75" customHeight="1">
      <c r="A1605" s="2" t="s">
        <v>12</v>
      </c>
      <c r="B1605" s="2">
        <v>1185732</v>
      </c>
      <c r="C1605" s="3">
        <v>44302</v>
      </c>
      <c r="D1605" s="2" t="s">
        <v>43</v>
      </c>
      <c r="E1605" s="2" t="s">
        <v>66</v>
      </c>
      <c r="F1605" s="2" t="s">
        <v>67</v>
      </c>
      <c r="G1605" s="2" t="s">
        <v>16</v>
      </c>
      <c r="H1605" s="44">
        <v>0.4</v>
      </c>
      <c r="I1605" s="44">
        <f>ROUND(Table1[[#This Row],[Price per Unit]],2)</f>
        <v>0.4</v>
      </c>
      <c r="J1605" s="4">
        <v>4250</v>
      </c>
      <c r="K1605" s="5">
        <f t="shared" si="60"/>
        <v>1700</v>
      </c>
      <c r="L1605" s="5">
        <f t="shared" si="61"/>
        <v>680</v>
      </c>
      <c r="M1605" s="6">
        <v>0.39999999999999997</v>
      </c>
      <c r="N1605">
        <f t="shared" si="64"/>
        <v>2021</v>
      </c>
      <c r="O1605">
        <f t="shared" si="65"/>
        <v>4</v>
      </c>
      <c r="P1605" s="49" t="str">
        <f>TEXT(DATE(Table1[[#This Row],[Year]],Table1[[#This Row],[Month]],1),"mmm")</f>
        <v>Apr</v>
      </c>
    </row>
    <row r="1606" spans="1:16" ht="15.75" customHeight="1">
      <c r="A1606" s="2" t="s">
        <v>12</v>
      </c>
      <c r="B1606" s="2">
        <v>1185732</v>
      </c>
      <c r="C1606" s="3">
        <v>44302</v>
      </c>
      <c r="D1606" s="2" t="s">
        <v>43</v>
      </c>
      <c r="E1606" s="2" t="s">
        <v>66</v>
      </c>
      <c r="F1606" s="2" t="s">
        <v>67</v>
      </c>
      <c r="G1606" s="2" t="s">
        <v>17</v>
      </c>
      <c r="H1606" s="44">
        <v>0.30000000000000004</v>
      </c>
      <c r="I1606" s="44">
        <f>ROUND(Table1[[#This Row],[Price per Unit]],2)</f>
        <v>0.3</v>
      </c>
      <c r="J1606" s="4">
        <v>4500</v>
      </c>
      <c r="K1606" s="5">
        <f t="shared" si="60"/>
        <v>1350.0000000000002</v>
      </c>
      <c r="L1606" s="5">
        <f t="shared" si="61"/>
        <v>405.00000000000006</v>
      </c>
      <c r="M1606" s="6">
        <v>0.3</v>
      </c>
      <c r="N1606">
        <f t="shared" si="64"/>
        <v>2021</v>
      </c>
      <c r="O1606">
        <f t="shared" si="65"/>
        <v>4</v>
      </c>
      <c r="P1606" s="49" t="str">
        <f>TEXT(DATE(Table1[[#This Row],[Year]],Table1[[#This Row],[Month]],1),"mmm")</f>
        <v>Apr</v>
      </c>
    </row>
    <row r="1607" spans="1:16" ht="15.75" customHeight="1">
      <c r="A1607" s="2" t="s">
        <v>12</v>
      </c>
      <c r="B1607" s="2">
        <v>1185732</v>
      </c>
      <c r="C1607" s="3">
        <v>44302</v>
      </c>
      <c r="D1607" s="2" t="s">
        <v>43</v>
      </c>
      <c r="E1607" s="2" t="s">
        <v>66</v>
      </c>
      <c r="F1607" s="2" t="s">
        <v>67</v>
      </c>
      <c r="G1607" s="2" t="s">
        <v>18</v>
      </c>
      <c r="H1607" s="44">
        <v>0.35</v>
      </c>
      <c r="I1607" s="44">
        <f>ROUND(Table1[[#This Row],[Price per Unit]],2)</f>
        <v>0.35</v>
      </c>
      <c r="J1607" s="4">
        <v>3750</v>
      </c>
      <c r="K1607" s="5">
        <f t="shared" si="60"/>
        <v>1312.5</v>
      </c>
      <c r="L1607" s="5">
        <f t="shared" si="61"/>
        <v>459.37499999999994</v>
      </c>
      <c r="M1607" s="6">
        <v>0.35</v>
      </c>
      <c r="N1607">
        <f t="shared" si="64"/>
        <v>2021</v>
      </c>
      <c r="O1607">
        <f t="shared" si="65"/>
        <v>4</v>
      </c>
      <c r="P1607" s="49" t="str">
        <f>TEXT(DATE(Table1[[#This Row],[Year]],Table1[[#This Row],[Month]],1),"mmm")</f>
        <v>Apr</v>
      </c>
    </row>
    <row r="1608" spans="1:16" ht="15.75" customHeight="1">
      <c r="A1608" s="2" t="s">
        <v>12</v>
      </c>
      <c r="B1608" s="2">
        <v>1185732</v>
      </c>
      <c r="C1608" s="3">
        <v>44302</v>
      </c>
      <c r="D1608" s="2" t="s">
        <v>43</v>
      </c>
      <c r="E1608" s="2" t="s">
        <v>66</v>
      </c>
      <c r="F1608" s="2" t="s">
        <v>67</v>
      </c>
      <c r="G1608" s="2" t="s">
        <v>19</v>
      </c>
      <c r="H1608" s="44">
        <v>0.5</v>
      </c>
      <c r="I1608" s="44">
        <f>ROUND(Table1[[#This Row],[Price per Unit]],2)</f>
        <v>0.5</v>
      </c>
      <c r="J1608" s="4">
        <v>4000</v>
      </c>
      <c r="K1608" s="5">
        <f t="shared" si="60"/>
        <v>2000</v>
      </c>
      <c r="L1608" s="5">
        <f t="shared" si="61"/>
        <v>799.99999999999989</v>
      </c>
      <c r="M1608" s="6">
        <v>0.39999999999999997</v>
      </c>
      <c r="N1608">
        <f t="shared" si="64"/>
        <v>2021</v>
      </c>
      <c r="O1608">
        <f t="shared" si="65"/>
        <v>4</v>
      </c>
      <c r="P1608" s="49" t="str">
        <f>TEXT(DATE(Table1[[#This Row],[Year]],Table1[[#This Row],[Month]],1),"mmm")</f>
        <v>Apr</v>
      </c>
    </row>
    <row r="1609" spans="1:16" ht="15.75" customHeight="1">
      <c r="A1609" s="2" t="s">
        <v>12</v>
      </c>
      <c r="B1609" s="2">
        <v>1185732</v>
      </c>
      <c r="C1609" s="3">
        <v>44302</v>
      </c>
      <c r="D1609" s="2" t="s">
        <v>43</v>
      </c>
      <c r="E1609" s="2" t="s">
        <v>66</v>
      </c>
      <c r="F1609" s="2" t="s">
        <v>67</v>
      </c>
      <c r="G1609" s="2" t="s">
        <v>20</v>
      </c>
      <c r="H1609" s="44">
        <v>0.4</v>
      </c>
      <c r="I1609" s="44">
        <f>ROUND(Table1[[#This Row],[Price per Unit]],2)</f>
        <v>0.4</v>
      </c>
      <c r="J1609" s="4">
        <v>5250</v>
      </c>
      <c r="K1609" s="5">
        <f t="shared" si="60"/>
        <v>2100</v>
      </c>
      <c r="L1609" s="5">
        <f t="shared" si="61"/>
        <v>1155</v>
      </c>
      <c r="M1609" s="6">
        <v>0.55000000000000004</v>
      </c>
      <c r="N1609">
        <f t="shared" si="64"/>
        <v>2021</v>
      </c>
      <c r="O1609">
        <f t="shared" si="65"/>
        <v>4</v>
      </c>
      <c r="P1609" s="49" t="str">
        <f>TEXT(DATE(Table1[[#This Row],[Year]],Table1[[#This Row],[Month]],1),"mmm")</f>
        <v>Apr</v>
      </c>
    </row>
    <row r="1610" spans="1:16" ht="15.75" customHeight="1">
      <c r="A1610" s="2" t="s">
        <v>12</v>
      </c>
      <c r="B1610" s="2">
        <v>1185732</v>
      </c>
      <c r="C1610" s="3">
        <v>44331</v>
      </c>
      <c r="D1610" s="2" t="s">
        <v>43</v>
      </c>
      <c r="E1610" s="2" t="s">
        <v>66</v>
      </c>
      <c r="F1610" s="2" t="s">
        <v>67</v>
      </c>
      <c r="G1610" s="2" t="s">
        <v>15</v>
      </c>
      <c r="H1610" s="44">
        <v>0.5</v>
      </c>
      <c r="I1610" s="44">
        <f>ROUND(Table1[[#This Row],[Price per Unit]],2)</f>
        <v>0.5</v>
      </c>
      <c r="J1610" s="4">
        <v>7950</v>
      </c>
      <c r="K1610" s="5">
        <f t="shared" si="60"/>
        <v>3975</v>
      </c>
      <c r="L1610" s="5">
        <f t="shared" si="61"/>
        <v>1987.5</v>
      </c>
      <c r="M1610" s="6">
        <v>0.5</v>
      </c>
      <c r="N1610">
        <f t="shared" si="64"/>
        <v>2021</v>
      </c>
      <c r="O1610">
        <f t="shared" si="65"/>
        <v>5</v>
      </c>
      <c r="P1610" s="49" t="str">
        <f>TEXT(DATE(Table1[[#This Row],[Year]],Table1[[#This Row],[Month]],1),"mmm")</f>
        <v>May</v>
      </c>
    </row>
    <row r="1611" spans="1:16" ht="15.75" customHeight="1">
      <c r="A1611" s="2" t="s">
        <v>12</v>
      </c>
      <c r="B1611" s="2">
        <v>1185732</v>
      </c>
      <c r="C1611" s="3">
        <v>44331</v>
      </c>
      <c r="D1611" s="2" t="s">
        <v>43</v>
      </c>
      <c r="E1611" s="2" t="s">
        <v>66</v>
      </c>
      <c r="F1611" s="2" t="s">
        <v>67</v>
      </c>
      <c r="G1611" s="2" t="s">
        <v>16</v>
      </c>
      <c r="H1611" s="44">
        <v>0.5</v>
      </c>
      <c r="I1611" s="44">
        <f>ROUND(Table1[[#This Row],[Price per Unit]],2)</f>
        <v>0.5</v>
      </c>
      <c r="J1611" s="4">
        <v>5000</v>
      </c>
      <c r="K1611" s="5">
        <f t="shared" si="60"/>
        <v>2500</v>
      </c>
      <c r="L1611" s="5">
        <f t="shared" si="61"/>
        <v>999.99999999999989</v>
      </c>
      <c r="M1611" s="6">
        <v>0.39999999999999997</v>
      </c>
      <c r="N1611">
        <f t="shared" si="64"/>
        <v>2021</v>
      </c>
      <c r="O1611">
        <f t="shared" si="65"/>
        <v>5</v>
      </c>
      <c r="P1611" s="49" t="str">
        <f>TEXT(DATE(Table1[[#This Row],[Year]],Table1[[#This Row],[Month]],1),"mmm")</f>
        <v>May</v>
      </c>
    </row>
    <row r="1612" spans="1:16" ht="15.75" customHeight="1">
      <c r="A1612" s="2" t="s">
        <v>12</v>
      </c>
      <c r="B1612" s="2">
        <v>1185732</v>
      </c>
      <c r="C1612" s="3">
        <v>44331</v>
      </c>
      <c r="D1612" s="2" t="s">
        <v>43</v>
      </c>
      <c r="E1612" s="2" t="s">
        <v>66</v>
      </c>
      <c r="F1612" s="2" t="s">
        <v>67</v>
      </c>
      <c r="G1612" s="2" t="s">
        <v>17</v>
      </c>
      <c r="H1612" s="44">
        <v>0.45</v>
      </c>
      <c r="I1612" s="44">
        <f>ROUND(Table1[[#This Row],[Price per Unit]],2)</f>
        <v>0.45</v>
      </c>
      <c r="J1612" s="4">
        <v>4750</v>
      </c>
      <c r="K1612" s="5">
        <f t="shared" si="60"/>
        <v>2137.5</v>
      </c>
      <c r="L1612" s="5">
        <f t="shared" si="61"/>
        <v>641.25</v>
      </c>
      <c r="M1612" s="6">
        <v>0.3</v>
      </c>
      <c r="N1612">
        <f t="shared" si="64"/>
        <v>2021</v>
      </c>
      <c r="O1612">
        <f t="shared" si="65"/>
        <v>5</v>
      </c>
      <c r="P1612" s="49" t="str">
        <f>TEXT(DATE(Table1[[#This Row],[Year]],Table1[[#This Row],[Month]],1),"mmm")</f>
        <v>May</v>
      </c>
    </row>
    <row r="1613" spans="1:16" ht="15.75" customHeight="1">
      <c r="A1613" s="2" t="s">
        <v>12</v>
      </c>
      <c r="B1613" s="2">
        <v>1185732</v>
      </c>
      <c r="C1613" s="3">
        <v>44331</v>
      </c>
      <c r="D1613" s="2" t="s">
        <v>43</v>
      </c>
      <c r="E1613" s="2" t="s">
        <v>66</v>
      </c>
      <c r="F1613" s="2" t="s">
        <v>67</v>
      </c>
      <c r="G1613" s="2" t="s">
        <v>18</v>
      </c>
      <c r="H1613" s="44">
        <v>0.45</v>
      </c>
      <c r="I1613" s="44">
        <f>ROUND(Table1[[#This Row],[Price per Unit]],2)</f>
        <v>0.45</v>
      </c>
      <c r="J1613" s="4">
        <v>4500</v>
      </c>
      <c r="K1613" s="5">
        <f t="shared" si="60"/>
        <v>2025</v>
      </c>
      <c r="L1613" s="5">
        <f t="shared" si="61"/>
        <v>708.75</v>
      </c>
      <c r="M1613" s="6">
        <v>0.35</v>
      </c>
      <c r="N1613">
        <f t="shared" si="64"/>
        <v>2021</v>
      </c>
      <c r="O1613">
        <f t="shared" si="65"/>
        <v>5</v>
      </c>
      <c r="P1613" s="49" t="str">
        <f>TEXT(DATE(Table1[[#This Row],[Year]],Table1[[#This Row],[Month]],1),"mmm")</f>
        <v>May</v>
      </c>
    </row>
    <row r="1614" spans="1:16" ht="15.75" customHeight="1">
      <c r="A1614" s="2" t="s">
        <v>12</v>
      </c>
      <c r="B1614" s="2">
        <v>1185732</v>
      </c>
      <c r="C1614" s="3">
        <v>44331</v>
      </c>
      <c r="D1614" s="2" t="s">
        <v>43</v>
      </c>
      <c r="E1614" s="2" t="s">
        <v>66</v>
      </c>
      <c r="F1614" s="2" t="s">
        <v>67</v>
      </c>
      <c r="G1614" s="2" t="s">
        <v>19</v>
      </c>
      <c r="H1614" s="44">
        <v>0.54999999999999993</v>
      </c>
      <c r="I1614" s="44">
        <f>ROUND(Table1[[#This Row],[Price per Unit]],2)</f>
        <v>0.55000000000000004</v>
      </c>
      <c r="J1614" s="4">
        <v>4750</v>
      </c>
      <c r="K1614" s="5">
        <f t="shared" si="60"/>
        <v>2612.4999999999995</v>
      </c>
      <c r="L1614" s="5">
        <f t="shared" si="61"/>
        <v>1044.9999999999998</v>
      </c>
      <c r="M1614" s="6">
        <v>0.39999999999999997</v>
      </c>
      <c r="N1614">
        <f t="shared" si="64"/>
        <v>2021</v>
      </c>
      <c r="O1614">
        <f t="shared" si="65"/>
        <v>5</v>
      </c>
      <c r="P1614" s="49" t="str">
        <f>TEXT(DATE(Table1[[#This Row],[Year]],Table1[[#This Row],[Month]],1),"mmm")</f>
        <v>May</v>
      </c>
    </row>
    <row r="1615" spans="1:16" ht="15.75" customHeight="1">
      <c r="A1615" s="2" t="s">
        <v>12</v>
      </c>
      <c r="B1615" s="2">
        <v>1185732</v>
      </c>
      <c r="C1615" s="3">
        <v>44331</v>
      </c>
      <c r="D1615" s="2" t="s">
        <v>43</v>
      </c>
      <c r="E1615" s="2" t="s">
        <v>66</v>
      </c>
      <c r="F1615" s="2" t="s">
        <v>67</v>
      </c>
      <c r="G1615" s="2" t="s">
        <v>20</v>
      </c>
      <c r="H1615" s="44">
        <v>0.6</v>
      </c>
      <c r="I1615" s="44">
        <f>ROUND(Table1[[#This Row],[Price per Unit]],2)</f>
        <v>0.6</v>
      </c>
      <c r="J1615" s="4">
        <v>5750</v>
      </c>
      <c r="K1615" s="5">
        <f t="shared" si="60"/>
        <v>3450</v>
      </c>
      <c r="L1615" s="5">
        <f t="shared" si="61"/>
        <v>1897.5000000000002</v>
      </c>
      <c r="M1615" s="6">
        <v>0.55000000000000004</v>
      </c>
      <c r="N1615">
        <f t="shared" si="64"/>
        <v>2021</v>
      </c>
      <c r="O1615">
        <f t="shared" si="65"/>
        <v>5</v>
      </c>
      <c r="P1615" s="49" t="str">
        <f>TEXT(DATE(Table1[[#This Row],[Year]],Table1[[#This Row],[Month]],1),"mmm")</f>
        <v>May</v>
      </c>
    </row>
    <row r="1616" spans="1:16" ht="15.75" customHeight="1">
      <c r="A1616" s="2" t="s">
        <v>12</v>
      </c>
      <c r="B1616" s="2">
        <v>1185732</v>
      </c>
      <c r="C1616" s="3">
        <v>44364</v>
      </c>
      <c r="D1616" s="2" t="s">
        <v>43</v>
      </c>
      <c r="E1616" s="2" t="s">
        <v>66</v>
      </c>
      <c r="F1616" s="2" t="s">
        <v>67</v>
      </c>
      <c r="G1616" s="2" t="s">
        <v>15</v>
      </c>
      <c r="H1616" s="44">
        <v>0.54999999999999993</v>
      </c>
      <c r="I1616" s="44">
        <f>ROUND(Table1[[#This Row],[Price per Unit]],2)</f>
        <v>0.55000000000000004</v>
      </c>
      <c r="J1616" s="4">
        <v>8250</v>
      </c>
      <c r="K1616" s="5">
        <f t="shared" si="60"/>
        <v>4537.4999999999991</v>
      </c>
      <c r="L1616" s="5">
        <f t="shared" si="61"/>
        <v>2268.7499999999995</v>
      </c>
      <c r="M1616" s="6">
        <v>0.5</v>
      </c>
      <c r="N1616">
        <f t="shared" si="64"/>
        <v>2021</v>
      </c>
      <c r="O1616">
        <f t="shared" si="65"/>
        <v>6</v>
      </c>
      <c r="P1616" s="49" t="str">
        <f>TEXT(DATE(Table1[[#This Row],[Year]],Table1[[#This Row],[Month]],1),"mmm")</f>
        <v>Jun</v>
      </c>
    </row>
    <row r="1617" spans="1:16" ht="15.75" customHeight="1">
      <c r="A1617" s="2" t="s">
        <v>12</v>
      </c>
      <c r="B1617" s="2">
        <v>1185732</v>
      </c>
      <c r="C1617" s="3">
        <v>44364</v>
      </c>
      <c r="D1617" s="2" t="s">
        <v>43</v>
      </c>
      <c r="E1617" s="2" t="s">
        <v>66</v>
      </c>
      <c r="F1617" s="2" t="s">
        <v>67</v>
      </c>
      <c r="G1617" s="2" t="s">
        <v>16</v>
      </c>
      <c r="H1617" s="44">
        <v>0.5</v>
      </c>
      <c r="I1617" s="44">
        <f>ROUND(Table1[[#This Row],[Price per Unit]],2)</f>
        <v>0.5</v>
      </c>
      <c r="J1617" s="4">
        <v>5750</v>
      </c>
      <c r="K1617" s="5">
        <f t="shared" si="60"/>
        <v>2875</v>
      </c>
      <c r="L1617" s="5">
        <f t="shared" si="61"/>
        <v>1150</v>
      </c>
      <c r="M1617" s="6">
        <v>0.39999999999999997</v>
      </c>
      <c r="N1617">
        <f t="shared" si="64"/>
        <v>2021</v>
      </c>
      <c r="O1617">
        <f t="shared" si="65"/>
        <v>6</v>
      </c>
      <c r="P1617" s="49" t="str">
        <f>TEXT(DATE(Table1[[#This Row],[Year]],Table1[[#This Row],[Month]],1),"mmm")</f>
        <v>Jun</v>
      </c>
    </row>
    <row r="1618" spans="1:16" ht="15.75" customHeight="1">
      <c r="A1618" s="2" t="s">
        <v>12</v>
      </c>
      <c r="B1618" s="2">
        <v>1185732</v>
      </c>
      <c r="C1618" s="3">
        <v>44364</v>
      </c>
      <c r="D1618" s="2" t="s">
        <v>43</v>
      </c>
      <c r="E1618" s="2" t="s">
        <v>66</v>
      </c>
      <c r="F1618" s="2" t="s">
        <v>67</v>
      </c>
      <c r="G1618" s="2" t="s">
        <v>17</v>
      </c>
      <c r="H1618" s="44">
        <v>0.45</v>
      </c>
      <c r="I1618" s="44">
        <f>ROUND(Table1[[#This Row],[Price per Unit]],2)</f>
        <v>0.45</v>
      </c>
      <c r="J1618" s="4">
        <v>5500</v>
      </c>
      <c r="K1618" s="5">
        <f t="shared" si="60"/>
        <v>2475</v>
      </c>
      <c r="L1618" s="5">
        <f t="shared" si="61"/>
        <v>742.5</v>
      </c>
      <c r="M1618" s="6">
        <v>0.3</v>
      </c>
      <c r="N1618">
        <f t="shared" si="64"/>
        <v>2021</v>
      </c>
      <c r="O1618">
        <f t="shared" si="65"/>
        <v>6</v>
      </c>
      <c r="P1618" s="49" t="str">
        <f>TEXT(DATE(Table1[[#This Row],[Year]],Table1[[#This Row],[Month]],1),"mmm")</f>
        <v>Jun</v>
      </c>
    </row>
    <row r="1619" spans="1:16" ht="15.75" customHeight="1">
      <c r="A1619" s="2" t="s">
        <v>12</v>
      </c>
      <c r="B1619" s="2">
        <v>1185732</v>
      </c>
      <c r="C1619" s="3">
        <v>44364</v>
      </c>
      <c r="D1619" s="2" t="s">
        <v>43</v>
      </c>
      <c r="E1619" s="2" t="s">
        <v>66</v>
      </c>
      <c r="F1619" s="2" t="s">
        <v>67</v>
      </c>
      <c r="G1619" s="2" t="s">
        <v>18</v>
      </c>
      <c r="H1619" s="44">
        <v>0.45</v>
      </c>
      <c r="I1619" s="44">
        <f>ROUND(Table1[[#This Row],[Price per Unit]],2)</f>
        <v>0.45</v>
      </c>
      <c r="J1619" s="4">
        <v>5250</v>
      </c>
      <c r="K1619" s="5">
        <f t="shared" si="60"/>
        <v>2362.5</v>
      </c>
      <c r="L1619" s="5">
        <f t="shared" si="61"/>
        <v>826.875</v>
      </c>
      <c r="M1619" s="6">
        <v>0.35</v>
      </c>
      <c r="N1619">
        <f t="shared" si="64"/>
        <v>2021</v>
      </c>
      <c r="O1619">
        <f t="shared" si="65"/>
        <v>6</v>
      </c>
      <c r="P1619" s="49" t="str">
        <f>TEXT(DATE(Table1[[#This Row],[Year]],Table1[[#This Row],[Month]],1),"mmm")</f>
        <v>Jun</v>
      </c>
    </row>
    <row r="1620" spans="1:16" ht="15.75" customHeight="1">
      <c r="A1620" s="2" t="s">
        <v>12</v>
      </c>
      <c r="B1620" s="2">
        <v>1185732</v>
      </c>
      <c r="C1620" s="3">
        <v>44364</v>
      </c>
      <c r="D1620" s="2" t="s">
        <v>43</v>
      </c>
      <c r="E1620" s="2" t="s">
        <v>66</v>
      </c>
      <c r="F1620" s="2" t="s">
        <v>67</v>
      </c>
      <c r="G1620" s="2" t="s">
        <v>19</v>
      </c>
      <c r="H1620" s="44">
        <v>0.6</v>
      </c>
      <c r="I1620" s="44">
        <f>ROUND(Table1[[#This Row],[Price per Unit]],2)</f>
        <v>0.6</v>
      </c>
      <c r="J1620" s="4">
        <v>5250</v>
      </c>
      <c r="K1620" s="5">
        <f t="shared" si="60"/>
        <v>3150</v>
      </c>
      <c r="L1620" s="5">
        <f t="shared" si="61"/>
        <v>1260</v>
      </c>
      <c r="M1620" s="6">
        <v>0.39999999999999997</v>
      </c>
      <c r="N1620">
        <f t="shared" si="64"/>
        <v>2021</v>
      </c>
      <c r="O1620">
        <f t="shared" si="65"/>
        <v>6</v>
      </c>
      <c r="P1620" s="49" t="str">
        <f>TEXT(DATE(Table1[[#This Row],[Year]],Table1[[#This Row],[Month]],1),"mmm")</f>
        <v>Jun</v>
      </c>
    </row>
    <row r="1621" spans="1:16" ht="15.75" customHeight="1">
      <c r="A1621" s="2" t="s">
        <v>12</v>
      </c>
      <c r="B1621" s="2">
        <v>1185732</v>
      </c>
      <c r="C1621" s="3">
        <v>44364</v>
      </c>
      <c r="D1621" s="2" t="s">
        <v>43</v>
      </c>
      <c r="E1621" s="2" t="s">
        <v>66</v>
      </c>
      <c r="F1621" s="2" t="s">
        <v>67</v>
      </c>
      <c r="G1621" s="2" t="s">
        <v>20</v>
      </c>
      <c r="H1621" s="44">
        <v>0.65</v>
      </c>
      <c r="I1621" s="44">
        <f>ROUND(Table1[[#This Row],[Price per Unit]],2)</f>
        <v>0.65</v>
      </c>
      <c r="J1621" s="4">
        <v>6750</v>
      </c>
      <c r="K1621" s="5">
        <f t="shared" si="60"/>
        <v>4387.5</v>
      </c>
      <c r="L1621" s="5">
        <f t="shared" si="61"/>
        <v>2413.125</v>
      </c>
      <c r="M1621" s="6">
        <v>0.55000000000000004</v>
      </c>
      <c r="N1621">
        <f t="shared" si="64"/>
        <v>2021</v>
      </c>
      <c r="O1621">
        <f t="shared" si="65"/>
        <v>6</v>
      </c>
      <c r="P1621" s="49" t="str">
        <f>TEXT(DATE(Table1[[#This Row],[Year]],Table1[[#This Row],[Month]],1),"mmm")</f>
        <v>Jun</v>
      </c>
    </row>
    <row r="1622" spans="1:16" ht="15.75" customHeight="1">
      <c r="A1622" s="2" t="s">
        <v>12</v>
      </c>
      <c r="B1622" s="2">
        <v>1185732</v>
      </c>
      <c r="C1622" s="3">
        <v>44392</v>
      </c>
      <c r="D1622" s="2" t="s">
        <v>43</v>
      </c>
      <c r="E1622" s="2" t="s">
        <v>66</v>
      </c>
      <c r="F1622" s="2" t="s">
        <v>67</v>
      </c>
      <c r="G1622" s="2" t="s">
        <v>15</v>
      </c>
      <c r="H1622" s="44">
        <v>0.6</v>
      </c>
      <c r="I1622" s="44">
        <f>ROUND(Table1[[#This Row],[Price per Unit]],2)</f>
        <v>0.6</v>
      </c>
      <c r="J1622" s="4">
        <v>9000</v>
      </c>
      <c r="K1622" s="5">
        <f t="shared" si="60"/>
        <v>5400</v>
      </c>
      <c r="L1622" s="5">
        <f t="shared" si="61"/>
        <v>2700</v>
      </c>
      <c r="M1622" s="6">
        <v>0.5</v>
      </c>
      <c r="N1622">
        <f t="shared" si="64"/>
        <v>2021</v>
      </c>
      <c r="O1622">
        <f t="shared" si="65"/>
        <v>7</v>
      </c>
      <c r="P1622" s="49" t="str">
        <f>TEXT(DATE(Table1[[#This Row],[Year]],Table1[[#This Row],[Month]],1),"mmm")</f>
        <v>Jul</v>
      </c>
    </row>
    <row r="1623" spans="1:16" ht="15.75" customHeight="1">
      <c r="A1623" s="2" t="s">
        <v>12</v>
      </c>
      <c r="B1623" s="2">
        <v>1185732</v>
      </c>
      <c r="C1623" s="3">
        <v>44392</v>
      </c>
      <c r="D1623" s="2" t="s">
        <v>43</v>
      </c>
      <c r="E1623" s="2" t="s">
        <v>66</v>
      </c>
      <c r="F1623" s="2" t="s">
        <v>67</v>
      </c>
      <c r="G1623" s="2" t="s">
        <v>16</v>
      </c>
      <c r="H1623" s="44">
        <v>0.55000000000000004</v>
      </c>
      <c r="I1623" s="44">
        <f>ROUND(Table1[[#This Row],[Price per Unit]],2)</f>
        <v>0.55000000000000004</v>
      </c>
      <c r="J1623" s="4">
        <v>6500</v>
      </c>
      <c r="K1623" s="5">
        <f t="shared" si="60"/>
        <v>3575.0000000000005</v>
      </c>
      <c r="L1623" s="5">
        <f t="shared" si="61"/>
        <v>1430</v>
      </c>
      <c r="M1623" s="6">
        <v>0.39999999999999997</v>
      </c>
      <c r="N1623">
        <f t="shared" si="64"/>
        <v>2021</v>
      </c>
      <c r="O1623">
        <f t="shared" si="65"/>
        <v>7</v>
      </c>
      <c r="P1623" s="49" t="str">
        <f>TEXT(DATE(Table1[[#This Row],[Year]],Table1[[#This Row],[Month]],1),"mmm")</f>
        <v>Jul</v>
      </c>
    </row>
    <row r="1624" spans="1:16" ht="15.75" customHeight="1">
      <c r="A1624" s="2" t="s">
        <v>12</v>
      </c>
      <c r="B1624" s="2">
        <v>1185732</v>
      </c>
      <c r="C1624" s="3">
        <v>44392</v>
      </c>
      <c r="D1624" s="2" t="s">
        <v>43</v>
      </c>
      <c r="E1624" s="2" t="s">
        <v>66</v>
      </c>
      <c r="F1624" s="2" t="s">
        <v>67</v>
      </c>
      <c r="G1624" s="2" t="s">
        <v>17</v>
      </c>
      <c r="H1624" s="44">
        <v>0.5</v>
      </c>
      <c r="I1624" s="44">
        <f>ROUND(Table1[[#This Row],[Price per Unit]],2)</f>
        <v>0.5</v>
      </c>
      <c r="J1624" s="4">
        <v>5750</v>
      </c>
      <c r="K1624" s="5">
        <f t="shared" si="60"/>
        <v>2875</v>
      </c>
      <c r="L1624" s="5">
        <f t="shared" si="61"/>
        <v>862.5</v>
      </c>
      <c r="M1624" s="6">
        <v>0.3</v>
      </c>
      <c r="N1624">
        <f t="shared" si="64"/>
        <v>2021</v>
      </c>
      <c r="O1624">
        <f t="shared" si="65"/>
        <v>7</v>
      </c>
      <c r="P1624" s="49" t="str">
        <f>TEXT(DATE(Table1[[#This Row],[Year]],Table1[[#This Row],[Month]],1),"mmm")</f>
        <v>Jul</v>
      </c>
    </row>
    <row r="1625" spans="1:16" ht="15.75" customHeight="1">
      <c r="A1625" s="2" t="s">
        <v>12</v>
      </c>
      <c r="B1625" s="2">
        <v>1185732</v>
      </c>
      <c r="C1625" s="3">
        <v>44392</v>
      </c>
      <c r="D1625" s="2" t="s">
        <v>43</v>
      </c>
      <c r="E1625" s="2" t="s">
        <v>66</v>
      </c>
      <c r="F1625" s="2" t="s">
        <v>67</v>
      </c>
      <c r="G1625" s="2" t="s">
        <v>18</v>
      </c>
      <c r="H1625" s="44">
        <v>0.5</v>
      </c>
      <c r="I1625" s="44">
        <f>ROUND(Table1[[#This Row],[Price per Unit]],2)</f>
        <v>0.5</v>
      </c>
      <c r="J1625" s="4">
        <v>5250</v>
      </c>
      <c r="K1625" s="5">
        <f t="shared" si="60"/>
        <v>2625</v>
      </c>
      <c r="L1625" s="5">
        <f t="shared" si="61"/>
        <v>918.74999999999989</v>
      </c>
      <c r="M1625" s="6">
        <v>0.35</v>
      </c>
      <c r="N1625">
        <f t="shared" si="64"/>
        <v>2021</v>
      </c>
      <c r="O1625">
        <f t="shared" si="65"/>
        <v>7</v>
      </c>
      <c r="P1625" s="49" t="str">
        <f>TEXT(DATE(Table1[[#This Row],[Year]],Table1[[#This Row],[Month]],1),"mmm")</f>
        <v>Jul</v>
      </c>
    </row>
    <row r="1626" spans="1:16" ht="15.75" customHeight="1">
      <c r="A1626" s="2" t="s">
        <v>12</v>
      </c>
      <c r="B1626" s="2">
        <v>1185732</v>
      </c>
      <c r="C1626" s="3">
        <v>44392</v>
      </c>
      <c r="D1626" s="2" t="s">
        <v>43</v>
      </c>
      <c r="E1626" s="2" t="s">
        <v>66</v>
      </c>
      <c r="F1626" s="2" t="s">
        <v>67</v>
      </c>
      <c r="G1626" s="2" t="s">
        <v>19</v>
      </c>
      <c r="H1626" s="44">
        <v>0.6</v>
      </c>
      <c r="I1626" s="44">
        <f>ROUND(Table1[[#This Row],[Price per Unit]],2)</f>
        <v>0.6</v>
      </c>
      <c r="J1626" s="4">
        <v>5500</v>
      </c>
      <c r="K1626" s="5">
        <f t="shared" si="60"/>
        <v>3300</v>
      </c>
      <c r="L1626" s="5">
        <f t="shared" si="61"/>
        <v>1320</v>
      </c>
      <c r="M1626" s="6">
        <v>0.39999999999999997</v>
      </c>
      <c r="N1626">
        <f t="shared" si="64"/>
        <v>2021</v>
      </c>
      <c r="O1626">
        <f t="shared" si="65"/>
        <v>7</v>
      </c>
      <c r="P1626" s="49" t="str">
        <f>TEXT(DATE(Table1[[#This Row],[Year]],Table1[[#This Row],[Month]],1),"mmm")</f>
        <v>Jul</v>
      </c>
    </row>
    <row r="1627" spans="1:16" ht="15.75" customHeight="1">
      <c r="A1627" s="2" t="s">
        <v>12</v>
      </c>
      <c r="B1627" s="2">
        <v>1185732</v>
      </c>
      <c r="C1627" s="3">
        <v>44392</v>
      </c>
      <c r="D1627" s="2" t="s">
        <v>43</v>
      </c>
      <c r="E1627" s="2" t="s">
        <v>66</v>
      </c>
      <c r="F1627" s="2" t="s">
        <v>67</v>
      </c>
      <c r="G1627" s="2" t="s">
        <v>20</v>
      </c>
      <c r="H1627" s="44">
        <v>0.65</v>
      </c>
      <c r="I1627" s="44">
        <f>ROUND(Table1[[#This Row],[Price per Unit]],2)</f>
        <v>0.65</v>
      </c>
      <c r="J1627" s="4">
        <v>7250</v>
      </c>
      <c r="K1627" s="5">
        <f t="shared" si="60"/>
        <v>4712.5</v>
      </c>
      <c r="L1627" s="5">
        <f t="shared" si="61"/>
        <v>2591.875</v>
      </c>
      <c r="M1627" s="6">
        <v>0.55000000000000004</v>
      </c>
      <c r="N1627">
        <f t="shared" si="64"/>
        <v>2021</v>
      </c>
      <c r="O1627">
        <f t="shared" si="65"/>
        <v>7</v>
      </c>
      <c r="P1627" s="49" t="str">
        <f>TEXT(DATE(Table1[[#This Row],[Year]],Table1[[#This Row],[Month]],1),"mmm")</f>
        <v>Jul</v>
      </c>
    </row>
    <row r="1628" spans="1:16" ht="15.75" customHeight="1">
      <c r="A1628" s="2" t="s">
        <v>12</v>
      </c>
      <c r="B1628" s="2">
        <v>1185732</v>
      </c>
      <c r="C1628" s="3">
        <v>44424</v>
      </c>
      <c r="D1628" s="2" t="s">
        <v>43</v>
      </c>
      <c r="E1628" s="2" t="s">
        <v>66</v>
      </c>
      <c r="F1628" s="2" t="s">
        <v>67</v>
      </c>
      <c r="G1628" s="2" t="s">
        <v>15</v>
      </c>
      <c r="H1628" s="44">
        <v>0.6</v>
      </c>
      <c r="I1628" s="44">
        <f>ROUND(Table1[[#This Row],[Price per Unit]],2)</f>
        <v>0.6</v>
      </c>
      <c r="J1628" s="4">
        <v>8750</v>
      </c>
      <c r="K1628" s="5">
        <f t="shared" si="60"/>
        <v>5250</v>
      </c>
      <c r="L1628" s="5">
        <f t="shared" si="61"/>
        <v>2625</v>
      </c>
      <c r="M1628" s="6">
        <v>0.5</v>
      </c>
      <c r="N1628">
        <f t="shared" si="64"/>
        <v>2021</v>
      </c>
      <c r="O1628">
        <f t="shared" si="65"/>
        <v>8</v>
      </c>
      <c r="P1628" s="49" t="str">
        <f>TEXT(DATE(Table1[[#This Row],[Year]],Table1[[#This Row],[Month]],1),"mmm")</f>
        <v>Aug</v>
      </c>
    </row>
    <row r="1629" spans="1:16" ht="15.75" customHeight="1">
      <c r="A1629" s="2" t="s">
        <v>12</v>
      </c>
      <c r="B1629" s="2">
        <v>1185732</v>
      </c>
      <c r="C1629" s="3">
        <v>44424</v>
      </c>
      <c r="D1629" s="2" t="s">
        <v>43</v>
      </c>
      <c r="E1629" s="2" t="s">
        <v>66</v>
      </c>
      <c r="F1629" s="2" t="s">
        <v>67</v>
      </c>
      <c r="G1629" s="2" t="s">
        <v>16</v>
      </c>
      <c r="H1629" s="44">
        <v>0.55000000000000004</v>
      </c>
      <c r="I1629" s="44">
        <f>ROUND(Table1[[#This Row],[Price per Unit]],2)</f>
        <v>0.55000000000000004</v>
      </c>
      <c r="J1629" s="4">
        <v>6500</v>
      </c>
      <c r="K1629" s="5">
        <f t="shared" si="60"/>
        <v>3575.0000000000005</v>
      </c>
      <c r="L1629" s="5">
        <f t="shared" si="61"/>
        <v>1430</v>
      </c>
      <c r="M1629" s="6">
        <v>0.39999999999999997</v>
      </c>
      <c r="N1629">
        <f t="shared" si="64"/>
        <v>2021</v>
      </c>
      <c r="O1629">
        <f t="shared" si="65"/>
        <v>8</v>
      </c>
      <c r="P1629" s="49" t="str">
        <f>TEXT(DATE(Table1[[#This Row],[Year]],Table1[[#This Row],[Month]],1),"mmm")</f>
        <v>Aug</v>
      </c>
    </row>
    <row r="1630" spans="1:16" ht="15.75" customHeight="1">
      <c r="A1630" s="2" t="s">
        <v>12</v>
      </c>
      <c r="B1630" s="2">
        <v>1185732</v>
      </c>
      <c r="C1630" s="3">
        <v>44424</v>
      </c>
      <c r="D1630" s="2" t="s">
        <v>43</v>
      </c>
      <c r="E1630" s="2" t="s">
        <v>66</v>
      </c>
      <c r="F1630" s="2" t="s">
        <v>67</v>
      </c>
      <c r="G1630" s="2" t="s">
        <v>17</v>
      </c>
      <c r="H1630" s="44">
        <v>0.45000000000000007</v>
      </c>
      <c r="I1630" s="44">
        <f>ROUND(Table1[[#This Row],[Price per Unit]],2)</f>
        <v>0.45</v>
      </c>
      <c r="J1630" s="4">
        <v>5750</v>
      </c>
      <c r="K1630" s="5">
        <f t="shared" si="60"/>
        <v>2587.5000000000005</v>
      </c>
      <c r="L1630" s="5">
        <f t="shared" si="61"/>
        <v>776.25000000000011</v>
      </c>
      <c r="M1630" s="6">
        <v>0.3</v>
      </c>
      <c r="N1630">
        <f t="shared" si="64"/>
        <v>2021</v>
      </c>
      <c r="O1630">
        <f t="shared" si="65"/>
        <v>8</v>
      </c>
      <c r="P1630" s="49" t="str">
        <f>TEXT(DATE(Table1[[#This Row],[Year]],Table1[[#This Row],[Month]],1),"mmm")</f>
        <v>Aug</v>
      </c>
    </row>
    <row r="1631" spans="1:16" ht="15.75" customHeight="1">
      <c r="A1631" s="2" t="s">
        <v>12</v>
      </c>
      <c r="B1631" s="2">
        <v>1185732</v>
      </c>
      <c r="C1631" s="3">
        <v>44424</v>
      </c>
      <c r="D1631" s="2" t="s">
        <v>43</v>
      </c>
      <c r="E1631" s="2" t="s">
        <v>66</v>
      </c>
      <c r="F1631" s="2" t="s">
        <v>67</v>
      </c>
      <c r="G1631" s="2" t="s">
        <v>18</v>
      </c>
      <c r="H1631" s="44">
        <v>0.35</v>
      </c>
      <c r="I1631" s="44">
        <f>ROUND(Table1[[#This Row],[Price per Unit]],2)</f>
        <v>0.35</v>
      </c>
      <c r="J1631" s="4">
        <v>5250</v>
      </c>
      <c r="K1631" s="5">
        <f t="shared" si="60"/>
        <v>1837.4999999999998</v>
      </c>
      <c r="L1631" s="5">
        <f t="shared" si="61"/>
        <v>643.12499999999989</v>
      </c>
      <c r="M1631" s="6">
        <v>0.35</v>
      </c>
      <c r="N1631">
        <f t="shared" si="64"/>
        <v>2021</v>
      </c>
      <c r="O1631">
        <f t="shared" si="65"/>
        <v>8</v>
      </c>
      <c r="P1631" s="49" t="str">
        <f>TEXT(DATE(Table1[[#This Row],[Year]],Table1[[#This Row],[Month]],1),"mmm")</f>
        <v>Aug</v>
      </c>
    </row>
    <row r="1632" spans="1:16" ht="15.75" customHeight="1">
      <c r="A1632" s="2" t="s">
        <v>12</v>
      </c>
      <c r="B1632" s="2">
        <v>1185732</v>
      </c>
      <c r="C1632" s="3">
        <v>44424</v>
      </c>
      <c r="D1632" s="2" t="s">
        <v>43</v>
      </c>
      <c r="E1632" s="2" t="s">
        <v>66</v>
      </c>
      <c r="F1632" s="2" t="s">
        <v>67</v>
      </c>
      <c r="G1632" s="2" t="s">
        <v>19</v>
      </c>
      <c r="H1632" s="44">
        <v>0.45000000000000007</v>
      </c>
      <c r="I1632" s="44">
        <f>ROUND(Table1[[#This Row],[Price per Unit]],2)</f>
        <v>0.45</v>
      </c>
      <c r="J1632" s="4">
        <v>5000</v>
      </c>
      <c r="K1632" s="5">
        <f t="shared" si="60"/>
        <v>2250.0000000000005</v>
      </c>
      <c r="L1632" s="5">
        <f t="shared" si="61"/>
        <v>900.00000000000011</v>
      </c>
      <c r="M1632" s="6">
        <v>0.39999999999999997</v>
      </c>
      <c r="N1632">
        <f t="shared" si="64"/>
        <v>2021</v>
      </c>
      <c r="O1632">
        <f t="shared" si="65"/>
        <v>8</v>
      </c>
      <c r="P1632" s="49" t="str">
        <f>TEXT(DATE(Table1[[#This Row],[Year]],Table1[[#This Row],[Month]],1),"mmm")</f>
        <v>Aug</v>
      </c>
    </row>
    <row r="1633" spans="1:16" ht="15.75" customHeight="1">
      <c r="A1633" s="2" t="s">
        <v>12</v>
      </c>
      <c r="B1633" s="2">
        <v>1185732</v>
      </c>
      <c r="C1633" s="3">
        <v>44424</v>
      </c>
      <c r="D1633" s="2" t="s">
        <v>43</v>
      </c>
      <c r="E1633" s="2" t="s">
        <v>66</v>
      </c>
      <c r="F1633" s="2" t="s">
        <v>67</v>
      </c>
      <c r="G1633" s="2" t="s">
        <v>20</v>
      </c>
      <c r="H1633" s="44">
        <v>0.50000000000000011</v>
      </c>
      <c r="I1633" s="44">
        <f>ROUND(Table1[[#This Row],[Price per Unit]],2)</f>
        <v>0.5</v>
      </c>
      <c r="J1633" s="4">
        <v>6750</v>
      </c>
      <c r="K1633" s="5">
        <f t="shared" si="60"/>
        <v>3375.0000000000009</v>
      </c>
      <c r="L1633" s="5">
        <f t="shared" si="61"/>
        <v>1856.2500000000007</v>
      </c>
      <c r="M1633" s="6">
        <v>0.55000000000000004</v>
      </c>
      <c r="N1633">
        <f t="shared" si="64"/>
        <v>2021</v>
      </c>
      <c r="O1633">
        <f t="shared" si="65"/>
        <v>8</v>
      </c>
      <c r="P1633" s="49" t="str">
        <f>TEXT(DATE(Table1[[#This Row],[Year]],Table1[[#This Row],[Month]],1),"mmm")</f>
        <v>Aug</v>
      </c>
    </row>
    <row r="1634" spans="1:16" ht="15.75" customHeight="1">
      <c r="A1634" s="2" t="s">
        <v>12</v>
      </c>
      <c r="B1634" s="2">
        <v>1185732</v>
      </c>
      <c r="C1634" s="3">
        <v>44454</v>
      </c>
      <c r="D1634" s="2" t="s">
        <v>43</v>
      </c>
      <c r="E1634" s="2" t="s">
        <v>66</v>
      </c>
      <c r="F1634" s="2" t="s">
        <v>67</v>
      </c>
      <c r="G1634" s="2" t="s">
        <v>15</v>
      </c>
      <c r="H1634" s="44">
        <v>0.45000000000000007</v>
      </c>
      <c r="I1634" s="44">
        <f>ROUND(Table1[[#This Row],[Price per Unit]],2)</f>
        <v>0.45</v>
      </c>
      <c r="J1634" s="4">
        <v>8000</v>
      </c>
      <c r="K1634" s="5">
        <f t="shared" si="60"/>
        <v>3600.0000000000005</v>
      </c>
      <c r="L1634" s="5">
        <f t="shared" si="61"/>
        <v>1800.0000000000002</v>
      </c>
      <c r="M1634" s="6">
        <v>0.5</v>
      </c>
      <c r="N1634">
        <f t="shared" si="64"/>
        <v>2021</v>
      </c>
      <c r="O1634">
        <f t="shared" si="65"/>
        <v>9</v>
      </c>
      <c r="P1634" s="49" t="str">
        <f>TEXT(DATE(Table1[[#This Row],[Year]],Table1[[#This Row],[Month]],1),"mmm")</f>
        <v>Sep</v>
      </c>
    </row>
    <row r="1635" spans="1:16" ht="15.75" customHeight="1">
      <c r="A1635" s="2" t="s">
        <v>12</v>
      </c>
      <c r="B1635" s="2">
        <v>1185732</v>
      </c>
      <c r="C1635" s="3">
        <v>44454</v>
      </c>
      <c r="D1635" s="2" t="s">
        <v>43</v>
      </c>
      <c r="E1635" s="2" t="s">
        <v>66</v>
      </c>
      <c r="F1635" s="2" t="s">
        <v>67</v>
      </c>
      <c r="G1635" s="2" t="s">
        <v>16</v>
      </c>
      <c r="H1635" s="44">
        <v>0.40000000000000013</v>
      </c>
      <c r="I1635" s="44">
        <f>ROUND(Table1[[#This Row],[Price per Unit]],2)</f>
        <v>0.4</v>
      </c>
      <c r="J1635" s="4">
        <v>6000</v>
      </c>
      <c r="K1635" s="5">
        <f t="shared" si="60"/>
        <v>2400.0000000000009</v>
      </c>
      <c r="L1635" s="5">
        <f t="shared" si="61"/>
        <v>960.00000000000023</v>
      </c>
      <c r="M1635" s="6">
        <v>0.39999999999999997</v>
      </c>
      <c r="N1635">
        <f t="shared" si="64"/>
        <v>2021</v>
      </c>
      <c r="O1635">
        <f t="shared" si="65"/>
        <v>9</v>
      </c>
      <c r="P1635" s="49" t="str">
        <f>TEXT(DATE(Table1[[#This Row],[Year]],Table1[[#This Row],[Month]],1),"mmm")</f>
        <v>Sep</v>
      </c>
    </row>
    <row r="1636" spans="1:16" ht="15.75" customHeight="1">
      <c r="A1636" s="2" t="s">
        <v>12</v>
      </c>
      <c r="B1636" s="2">
        <v>1185732</v>
      </c>
      <c r="C1636" s="3">
        <v>44454</v>
      </c>
      <c r="D1636" s="2" t="s">
        <v>43</v>
      </c>
      <c r="E1636" s="2" t="s">
        <v>66</v>
      </c>
      <c r="F1636" s="2" t="s">
        <v>67</v>
      </c>
      <c r="G1636" s="2" t="s">
        <v>17</v>
      </c>
      <c r="H1636" s="44">
        <v>0.35</v>
      </c>
      <c r="I1636" s="44">
        <f>ROUND(Table1[[#This Row],[Price per Unit]],2)</f>
        <v>0.35</v>
      </c>
      <c r="J1636" s="4">
        <v>5000</v>
      </c>
      <c r="K1636" s="5">
        <f t="shared" si="60"/>
        <v>1750</v>
      </c>
      <c r="L1636" s="5">
        <f t="shared" si="61"/>
        <v>525</v>
      </c>
      <c r="M1636" s="6">
        <v>0.3</v>
      </c>
      <c r="N1636">
        <f t="shared" si="64"/>
        <v>2021</v>
      </c>
      <c r="O1636">
        <f t="shared" si="65"/>
        <v>9</v>
      </c>
      <c r="P1636" s="49" t="str">
        <f>TEXT(DATE(Table1[[#This Row],[Year]],Table1[[#This Row],[Month]],1),"mmm")</f>
        <v>Sep</v>
      </c>
    </row>
    <row r="1637" spans="1:16" ht="15.75" customHeight="1">
      <c r="A1637" s="2" t="s">
        <v>12</v>
      </c>
      <c r="B1637" s="2">
        <v>1185732</v>
      </c>
      <c r="C1637" s="3">
        <v>44454</v>
      </c>
      <c r="D1637" s="2" t="s">
        <v>43</v>
      </c>
      <c r="E1637" s="2" t="s">
        <v>66</v>
      </c>
      <c r="F1637" s="2" t="s">
        <v>67</v>
      </c>
      <c r="G1637" s="2" t="s">
        <v>18</v>
      </c>
      <c r="H1637" s="44">
        <v>0.35</v>
      </c>
      <c r="I1637" s="44">
        <f>ROUND(Table1[[#This Row],[Price per Unit]],2)</f>
        <v>0.35</v>
      </c>
      <c r="J1637" s="4">
        <v>4750</v>
      </c>
      <c r="K1637" s="5">
        <f t="shared" si="60"/>
        <v>1662.5</v>
      </c>
      <c r="L1637" s="5">
        <f t="shared" si="61"/>
        <v>581.875</v>
      </c>
      <c r="M1637" s="6">
        <v>0.35</v>
      </c>
      <c r="N1637">
        <f t="shared" si="64"/>
        <v>2021</v>
      </c>
      <c r="O1637">
        <f t="shared" si="65"/>
        <v>9</v>
      </c>
      <c r="P1637" s="49" t="str">
        <f>TEXT(DATE(Table1[[#This Row],[Year]],Table1[[#This Row],[Month]],1),"mmm")</f>
        <v>Sep</v>
      </c>
    </row>
    <row r="1638" spans="1:16" ht="15.75" customHeight="1">
      <c r="A1638" s="2" t="s">
        <v>12</v>
      </c>
      <c r="B1638" s="2">
        <v>1185732</v>
      </c>
      <c r="C1638" s="3">
        <v>44454</v>
      </c>
      <c r="D1638" s="2" t="s">
        <v>43</v>
      </c>
      <c r="E1638" s="2" t="s">
        <v>66</v>
      </c>
      <c r="F1638" s="2" t="s">
        <v>67</v>
      </c>
      <c r="G1638" s="2" t="s">
        <v>19</v>
      </c>
      <c r="H1638" s="44">
        <v>0.45000000000000007</v>
      </c>
      <c r="I1638" s="44">
        <f>ROUND(Table1[[#This Row],[Price per Unit]],2)</f>
        <v>0.45</v>
      </c>
      <c r="J1638" s="4">
        <v>4750</v>
      </c>
      <c r="K1638" s="5">
        <f t="shared" si="60"/>
        <v>2137.5000000000005</v>
      </c>
      <c r="L1638" s="5">
        <f t="shared" si="61"/>
        <v>855.00000000000011</v>
      </c>
      <c r="M1638" s="6">
        <v>0.39999999999999997</v>
      </c>
      <c r="N1638">
        <f t="shared" si="64"/>
        <v>2021</v>
      </c>
      <c r="O1638">
        <f t="shared" si="65"/>
        <v>9</v>
      </c>
      <c r="P1638" s="49" t="str">
        <f>TEXT(DATE(Table1[[#This Row],[Year]],Table1[[#This Row],[Month]],1),"mmm")</f>
        <v>Sep</v>
      </c>
    </row>
    <row r="1639" spans="1:16" ht="15.75" customHeight="1">
      <c r="A1639" s="2" t="s">
        <v>12</v>
      </c>
      <c r="B1639" s="2">
        <v>1185732</v>
      </c>
      <c r="C1639" s="3">
        <v>44454</v>
      </c>
      <c r="D1639" s="2" t="s">
        <v>43</v>
      </c>
      <c r="E1639" s="2" t="s">
        <v>66</v>
      </c>
      <c r="F1639" s="2" t="s">
        <v>67</v>
      </c>
      <c r="G1639" s="2" t="s">
        <v>20</v>
      </c>
      <c r="H1639" s="44">
        <v>0.50000000000000011</v>
      </c>
      <c r="I1639" s="44">
        <f>ROUND(Table1[[#This Row],[Price per Unit]],2)</f>
        <v>0.5</v>
      </c>
      <c r="J1639" s="4">
        <v>5750</v>
      </c>
      <c r="K1639" s="5">
        <f t="shared" si="60"/>
        <v>2875.0000000000005</v>
      </c>
      <c r="L1639" s="5">
        <f t="shared" si="61"/>
        <v>1581.2500000000005</v>
      </c>
      <c r="M1639" s="6">
        <v>0.55000000000000004</v>
      </c>
      <c r="N1639">
        <f t="shared" si="64"/>
        <v>2021</v>
      </c>
      <c r="O1639">
        <f t="shared" si="65"/>
        <v>9</v>
      </c>
      <c r="P1639" s="49" t="str">
        <f>TEXT(DATE(Table1[[#This Row],[Year]],Table1[[#This Row],[Month]],1),"mmm")</f>
        <v>Sep</v>
      </c>
    </row>
    <row r="1640" spans="1:16" ht="15.75" customHeight="1">
      <c r="A1640" s="2" t="s">
        <v>12</v>
      </c>
      <c r="B1640" s="2">
        <v>1185732</v>
      </c>
      <c r="C1640" s="3">
        <v>44486</v>
      </c>
      <c r="D1640" s="2" t="s">
        <v>43</v>
      </c>
      <c r="E1640" s="2" t="s">
        <v>66</v>
      </c>
      <c r="F1640" s="2" t="s">
        <v>67</v>
      </c>
      <c r="G1640" s="2" t="s">
        <v>15</v>
      </c>
      <c r="H1640" s="44">
        <v>0.50000000000000011</v>
      </c>
      <c r="I1640" s="44">
        <f>ROUND(Table1[[#This Row],[Price per Unit]],2)</f>
        <v>0.5</v>
      </c>
      <c r="J1640" s="4">
        <v>7500</v>
      </c>
      <c r="K1640" s="5">
        <f t="shared" si="60"/>
        <v>3750.0000000000009</v>
      </c>
      <c r="L1640" s="5">
        <f t="shared" si="61"/>
        <v>1875.0000000000005</v>
      </c>
      <c r="M1640" s="6">
        <v>0.5</v>
      </c>
      <c r="N1640">
        <f t="shared" si="64"/>
        <v>2021</v>
      </c>
      <c r="O1640">
        <f t="shared" si="65"/>
        <v>10</v>
      </c>
      <c r="P1640" s="49" t="str">
        <f>TEXT(DATE(Table1[[#This Row],[Year]],Table1[[#This Row],[Month]],1),"mmm")</f>
        <v>Oct</v>
      </c>
    </row>
    <row r="1641" spans="1:16" ht="15.75" customHeight="1">
      <c r="A1641" s="2" t="s">
        <v>12</v>
      </c>
      <c r="B1641" s="2">
        <v>1185732</v>
      </c>
      <c r="C1641" s="3">
        <v>44486</v>
      </c>
      <c r="D1641" s="2" t="s">
        <v>43</v>
      </c>
      <c r="E1641" s="2" t="s">
        <v>66</v>
      </c>
      <c r="F1641" s="2" t="s">
        <v>67</v>
      </c>
      <c r="G1641" s="2" t="s">
        <v>16</v>
      </c>
      <c r="H1641" s="44">
        <v>0.40000000000000013</v>
      </c>
      <c r="I1641" s="44">
        <f>ROUND(Table1[[#This Row],[Price per Unit]],2)</f>
        <v>0.4</v>
      </c>
      <c r="J1641" s="4">
        <v>5750</v>
      </c>
      <c r="K1641" s="5">
        <f t="shared" si="60"/>
        <v>2300.0000000000009</v>
      </c>
      <c r="L1641" s="5">
        <f t="shared" si="61"/>
        <v>920.00000000000034</v>
      </c>
      <c r="M1641" s="6">
        <v>0.39999999999999997</v>
      </c>
      <c r="N1641">
        <f t="shared" si="64"/>
        <v>2021</v>
      </c>
      <c r="O1641">
        <f t="shared" si="65"/>
        <v>10</v>
      </c>
      <c r="P1641" s="49" t="str">
        <f>TEXT(DATE(Table1[[#This Row],[Year]],Table1[[#This Row],[Month]],1),"mmm")</f>
        <v>Oct</v>
      </c>
    </row>
    <row r="1642" spans="1:16" ht="15.75" customHeight="1">
      <c r="A1642" s="2" t="s">
        <v>12</v>
      </c>
      <c r="B1642" s="2">
        <v>1185732</v>
      </c>
      <c r="C1642" s="3">
        <v>44486</v>
      </c>
      <c r="D1642" s="2" t="s">
        <v>43</v>
      </c>
      <c r="E1642" s="2" t="s">
        <v>66</v>
      </c>
      <c r="F1642" s="2" t="s">
        <v>67</v>
      </c>
      <c r="G1642" s="2" t="s">
        <v>17</v>
      </c>
      <c r="H1642" s="44">
        <v>0.40000000000000013</v>
      </c>
      <c r="I1642" s="44">
        <f>ROUND(Table1[[#This Row],[Price per Unit]],2)</f>
        <v>0.4</v>
      </c>
      <c r="J1642" s="4">
        <v>4250</v>
      </c>
      <c r="K1642" s="5">
        <f t="shared" si="60"/>
        <v>1700.0000000000005</v>
      </c>
      <c r="L1642" s="5">
        <f t="shared" si="61"/>
        <v>510.00000000000011</v>
      </c>
      <c r="M1642" s="6">
        <v>0.3</v>
      </c>
      <c r="N1642">
        <f t="shared" si="64"/>
        <v>2021</v>
      </c>
      <c r="O1642">
        <f t="shared" si="65"/>
        <v>10</v>
      </c>
      <c r="P1642" s="49" t="str">
        <f>TEXT(DATE(Table1[[#This Row],[Year]],Table1[[#This Row],[Month]],1),"mmm")</f>
        <v>Oct</v>
      </c>
    </row>
    <row r="1643" spans="1:16" ht="15.75" customHeight="1">
      <c r="A1643" s="2" t="s">
        <v>12</v>
      </c>
      <c r="B1643" s="2">
        <v>1185732</v>
      </c>
      <c r="C1643" s="3">
        <v>44486</v>
      </c>
      <c r="D1643" s="2" t="s">
        <v>43</v>
      </c>
      <c r="E1643" s="2" t="s">
        <v>66</v>
      </c>
      <c r="F1643" s="2" t="s">
        <v>67</v>
      </c>
      <c r="G1643" s="2" t="s">
        <v>18</v>
      </c>
      <c r="H1643" s="44">
        <v>0.40000000000000013</v>
      </c>
      <c r="I1643" s="44">
        <f>ROUND(Table1[[#This Row],[Price per Unit]],2)</f>
        <v>0.4</v>
      </c>
      <c r="J1643" s="4">
        <v>4000</v>
      </c>
      <c r="K1643" s="5">
        <f t="shared" si="60"/>
        <v>1600.0000000000005</v>
      </c>
      <c r="L1643" s="5">
        <f t="shared" si="61"/>
        <v>560.00000000000011</v>
      </c>
      <c r="M1643" s="6">
        <v>0.35</v>
      </c>
      <c r="N1643">
        <f t="shared" si="64"/>
        <v>2021</v>
      </c>
      <c r="O1643">
        <f t="shared" si="65"/>
        <v>10</v>
      </c>
      <c r="P1643" s="49" t="str">
        <f>TEXT(DATE(Table1[[#This Row],[Year]],Table1[[#This Row],[Month]],1),"mmm")</f>
        <v>Oct</v>
      </c>
    </row>
    <row r="1644" spans="1:16" ht="15.75" customHeight="1">
      <c r="A1644" s="2" t="s">
        <v>12</v>
      </c>
      <c r="B1644" s="2">
        <v>1185732</v>
      </c>
      <c r="C1644" s="3">
        <v>44486</v>
      </c>
      <c r="D1644" s="2" t="s">
        <v>43</v>
      </c>
      <c r="E1644" s="2" t="s">
        <v>66</v>
      </c>
      <c r="F1644" s="2" t="s">
        <v>67</v>
      </c>
      <c r="G1644" s="2" t="s">
        <v>19</v>
      </c>
      <c r="H1644" s="44">
        <v>0.50000000000000011</v>
      </c>
      <c r="I1644" s="44">
        <f>ROUND(Table1[[#This Row],[Price per Unit]],2)</f>
        <v>0.5</v>
      </c>
      <c r="J1644" s="4">
        <v>4000</v>
      </c>
      <c r="K1644" s="5">
        <f t="shared" si="60"/>
        <v>2000.0000000000005</v>
      </c>
      <c r="L1644" s="5">
        <f t="shared" si="61"/>
        <v>800.00000000000011</v>
      </c>
      <c r="M1644" s="6">
        <v>0.39999999999999997</v>
      </c>
      <c r="N1644">
        <f t="shared" si="64"/>
        <v>2021</v>
      </c>
      <c r="O1644">
        <f t="shared" si="65"/>
        <v>10</v>
      </c>
      <c r="P1644" s="49" t="str">
        <f>TEXT(DATE(Table1[[#This Row],[Year]],Table1[[#This Row],[Month]],1),"mmm")</f>
        <v>Oct</v>
      </c>
    </row>
    <row r="1645" spans="1:16" ht="15.75" customHeight="1">
      <c r="A1645" s="2" t="s">
        <v>12</v>
      </c>
      <c r="B1645" s="2">
        <v>1185732</v>
      </c>
      <c r="C1645" s="3">
        <v>44486</v>
      </c>
      <c r="D1645" s="2" t="s">
        <v>43</v>
      </c>
      <c r="E1645" s="2" t="s">
        <v>66</v>
      </c>
      <c r="F1645" s="2" t="s">
        <v>67</v>
      </c>
      <c r="G1645" s="2" t="s">
        <v>20</v>
      </c>
      <c r="H1645" s="44">
        <v>0.55000000000000004</v>
      </c>
      <c r="I1645" s="44">
        <f>ROUND(Table1[[#This Row],[Price per Unit]],2)</f>
        <v>0.55000000000000004</v>
      </c>
      <c r="J1645" s="4">
        <v>5250</v>
      </c>
      <c r="K1645" s="5">
        <f t="shared" si="60"/>
        <v>2887.5000000000005</v>
      </c>
      <c r="L1645" s="5">
        <f t="shared" si="61"/>
        <v>1588.1250000000005</v>
      </c>
      <c r="M1645" s="6">
        <v>0.55000000000000004</v>
      </c>
      <c r="N1645">
        <f t="shared" si="64"/>
        <v>2021</v>
      </c>
      <c r="O1645">
        <f t="shared" si="65"/>
        <v>10</v>
      </c>
      <c r="P1645" s="49" t="str">
        <f>TEXT(DATE(Table1[[#This Row],[Year]],Table1[[#This Row],[Month]],1),"mmm")</f>
        <v>Oct</v>
      </c>
    </row>
    <row r="1646" spans="1:16" ht="15.75" customHeight="1">
      <c r="A1646" s="2" t="s">
        <v>12</v>
      </c>
      <c r="B1646" s="2">
        <v>1185732</v>
      </c>
      <c r="C1646" s="3">
        <v>44516</v>
      </c>
      <c r="D1646" s="2" t="s">
        <v>43</v>
      </c>
      <c r="E1646" s="2" t="s">
        <v>66</v>
      </c>
      <c r="F1646" s="2" t="s">
        <v>67</v>
      </c>
      <c r="G1646" s="2" t="s">
        <v>15</v>
      </c>
      <c r="H1646" s="44">
        <v>0.50000000000000011</v>
      </c>
      <c r="I1646" s="44">
        <f>ROUND(Table1[[#This Row],[Price per Unit]],2)</f>
        <v>0.5</v>
      </c>
      <c r="J1646" s="4">
        <v>6750</v>
      </c>
      <c r="K1646" s="5">
        <f t="shared" si="60"/>
        <v>3375.0000000000009</v>
      </c>
      <c r="L1646" s="5">
        <f t="shared" si="61"/>
        <v>1687.5000000000005</v>
      </c>
      <c r="M1646" s="6">
        <v>0.5</v>
      </c>
      <c r="N1646">
        <f t="shared" si="64"/>
        <v>2021</v>
      </c>
      <c r="O1646">
        <f t="shared" si="65"/>
        <v>11</v>
      </c>
      <c r="P1646" s="49" t="str">
        <f>TEXT(DATE(Table1[[#This Row],[Year]],Table1[[#This Row],[Month]],1),"mmm")</f>
        <v>Nov</v>
      </c>
    </row>
    <row r="1647" spans="1:16" ht="15.75" customHeight="1">
      <c r="A1647" s="2" t="s">
        <v>12</v>
      </c>
      <c r="B1647" s="2">
        <v>1185732</v>
      </c>
      <c r="C1647" s="3">
        <v>44516</v>
      </c>
      <c r="D1647" s="2" t="s">
        <v>43</v>
      </c>
      <c r="E1647" s="2" t="s">
        <v>66</v>
      </c>
      <c r="F1647" s="2" t="s">
        <v>67</v>
      </c>
      <c r="G1647" s="2" t="s">
        <v>16</v>
      </c>
      <c r="H1647" s="44">
        <v>0.45000000000000012</v>
      </c>
      <c r="I1647" s="44">
        <f>ROUND(Table1[[#This Row],[Price per Unit]],2)</f>
        <v>0.45</v>
      </c>
      <c r="J1647" s="4">
        <v>5000</v>
      </c>
      <c r="K1647" s="5">
        <f t="shared" si="60"/>
        <v>2250.0000000000005</v>
      </c>
      <c r="L1647" s="5">
        <f t="shared" si="61"/>
        <v>900.00000000000011</v>
      </c>
      <c r="M1647" s="6">
        <v>0.39999999999999997</v>
      </c>
      <c r="N1647">
        <f t="shared" si="64"/>
        <v>2021</v>
      </c>
      <c r="O1647">
        <f t="shared" si="65"/>
        <v>11</v>
      </c>
      <c r="P1647" s="49" t="str">
        <f>TEXT(DATE(Table1[[#This Row],[Year]],Table1[[#This Row],[Month]],1),"mmm")</f>
        <v>Nov</v>
      </c>
    </row>
    <row r="1648" spans="1:16" ht="15.75" customHeight="1">
      <c r="A1648" s="2" t="s">
        <v>12</v>
      </c>
      <c r="B1648" s="2">
        <v>1185732</v>
      </c>
      <c r="C1648" s="3">
        <v>44516</v>
      </c>
      <c r="D1648" s="2" t="s">
        <v>43</v>
      </c>
      <c r="E1648" s="2" t="s">
        <v>66</v>
      </c>
      <c r="F1648" s="2" t="s">
        <v>67</v>
      </c>
      <c r="G1648" s="2" t="s">
        <v>17</v>
      </c>
      <c r="H1648" s="44">
        <v>0.45000000000000012</v>
      </c>
      <c r="I1648" s="44">
        <f>ROUND(Table1[[#This Row],[Price per Unit]],2)</f>
        <v>0.45</v>
      </c>
      <c r="J1648" s="4">
        <v>4450</v>
      </c>
      <c r="K1648" s="5">
        <f t="shared" si="60"/>
        <v>2002.5000000000005</v>
      </c>
      <c r="L1648" s="5">
        <f t="shared" si="61"/>
        <v>600.75000000000011</v>
      </c>
      <c r="M1648" s="6">
        <v>0.3</v>
      </c>
      <c r="N1648">
        <f t="shared" si="64"/>
        <v>2021</v>
      </c>
      <c r="O1648">
        <f t="shared" si="65"/>
        <v>11</v>
      </c>
      <c r="P1648" s="49" t="str">
        <f>TEXT(DATE(Table1[[#This Row],[Year]],Table1[[#This Row],[Month]],1),"mmm")</f>
        <v>Nov</v>
      </c>
    </row>
    <row r="1649" spans="1:16" ht="15.75" customHeight="1">
      <c r="A1649" s="2" t="s">
        <v>12</v>
      </c>
      <c r="B1649" s="2">
        <v>1185732</v>
      </c>
      <c r="C1649" s="3">
        <v>44516</v>
      </c>
      <c r="D1649" s="2" t="s">
        <v>43</v>
      </c>
      <c r="E1649" s="2" t="s">
        <v>66</v>
      </c>
      <c r="F1649" s="2" t="s">
        <v>67</v>
      </c>
      <c r="G1649" s="2" t="s">
        <v>18</v>
      </c>
      <c r="H1649" s="44">
        <v>0.45000000000000012</v>
      </c>
      <c r="I1649" s="44">
        <f>ROUND(Table1[[#This Row],[Price per Unit]],2)</f>
        <v>0.45</v>
      </c>
      <c r="J1649" s="4">
        <v>4750</v>
      </c>
      <c r="K1649" s="5">
        <f t="shared" si="60"/>
        <v>2137.5000000000005</v>
      </c>
      <c r="L1649" s="5">
        <f t="shared" si="61"/>
        <v>748.12500000000011</v>
      </c>
      <c r="M1649" s="6">
        <v>0.35</v>
      </c>
      <c r="N1649">
        <f t="shared" si="64"/>
        <v>2021</v>
      </c>
      <c r="O1649">
        <f t="shared" si="65"/>
        <v>11</v>
      </c>
      <c r="P1649" s="49" t="str">
        <f>TEXT(DATE(Table1[[#This Row],[Year]],Table1[[#This Row],[Month]],1),"mmm")</f>
        <v>Nov</v>
      </c>
    </row>
    <row r="1650" spans="1:16" ht="15.75" customHeight="1">
      <c r="A1650" s="2" t="s">
        <v>12</v>
      </c>
      <c r="B1650" s="2">
        <v>1185732</v>
      </c>
      <c r="C1650" s="3">
        <v>44516</v>
      </c>
      <c r="D1650" s="2" t="s">
        <v>43</v>
      </c>
      <c r="E1650" s="2" t="s">
        <v>66</v>
      </c>
      <c r="F1650" s="2" t="s">
        <v>67</v>
      </c>
      <c r="G1650" s="2" t="s">
        <v>19</v>
      </c>
      <c r="H1650" s="44">
        <v>0.6</v>
      </c>
      <c r="I1650" s="44">
        <f>ROUND(Table1[[#This Row],[Price per Unit]],2)</f>
        <v>0.6</v>
      </c>
      <c r="J1650" s="4">
        <v>4500</v>
      </c>
      <c r="K1650" s="5">
        <f t="shared" si="60"/>
        <v>2700</v>
      </c>
      <c r="L1650" s="5">
        <f t="shared" si="61"/>
        <v>1080</v>
      </c>
      <c r="M1650" s="6">
        <v>0.39999999999999997</v>
      </c>
      <c r="N1650">
        <f t="shared" si="64"/>
        <v>2021</v>
      </c>
      <c r="O1650">
        <f t="shared" si="65"/>
        <v>11</v>
      </c>
      <c r="P1650" s="49" t="str">
        <f>TEXT(DATE(Table1[[#This Row],[Year]],Table1[[#This Row],[Month]],1),"mmm")</f>
        <v>Nov</v>
      </c>
    </row>
    <row r="1651" spans="1:16" ht="15.75" customHeight="1">
      <c r="A1651" s="2" t="s">
        <v>12</v>
      </c>
      <c r="B1651" s="2">
        <v>1185732</v>
      </c>
      <c r="C1651" s="3">
        <v>44516</v>
      </c>
      <c r="D1651" s="2" t="s">
        <v>43</v>
      </c>
      <c r="E1651" s="2" t="s">
        <v>66</v>
      </c>
      <c r="F1651" s="2" t="s">
        <v>67</v>
      </c>
      <c r="G1651" s="2" t="s">
        <v>20</v>
      </c>
      <c r="H1651" s="44">
        <v>0.64999999999999991</v>
      </c>
      <c r="I1651" s="44">
        <f>ROUND(Table1[[#This Row],[Price per Unit]],2)</f>
        <v>0.65</v>
      </c>
      <c r="J1651" s="4">
        <v>6250</v>
      </c>
      <c r="K1651" s="5">
        <f t="shared" si="60"/>
        <v>4062.4999999999995</v>
      </c>
      <c r="L1651" s="5">
        <f t="shared" si="61"/>
        <v>2234.375</v>
      </c>
      <c r="M1651" s="6">
        <v>0.55000000000000004</v>
      </c>
      <c r="N1651">
        <f t="shared" si="64"/>
        <v>2021</v>
      </c>
      <c r="O1651">
        <f t="shared" si="65"/>
        <v>11</v>
      </c>
      <c r="P1651" s="49" t="str">
        <f>TEXT(DATE(Table1[[#This Row],[Year]],Table1[[#This Row],[Month]],1),"mmm")</f>
        <v>Nov</v>
      </c>
    </row>
    <row r="1652" spans="1:16" ht="15.75" customHeight="1">
      <c r="A1652" s="2" t="s">
        <v>12</v>
      </c>
      <c r="B1652" s="2">
        <v>1185732</v>
      </c>
      <c r="C1652" s="3">
        <v>44545</v>
      </c>
      <c r="D1652" s="2" t="s">
        <v>43</v>
      </c>
      <c r="E1652" s="2" t="s">
        <v>66</v>
      </c>
      <c r="F1652" s="2" t="s">
        <v>67</v>
      </c>
      <c r="G1652" s="2" t="s">
        <v>15</v>
      </c>
      <c r="H1652" s="44">
        <v>0.6</v>
      </c>
      <c r="I1652" s="44">
        <f>ROUND(Table1[[#This Row],[Price per Unit]],2)</f>
        <v>0.6</v>
      </c>
      <c r="J1652" s="4">
        <v>8500</v>
      </c>
      <c r="K1652" s="5">
        <f t="shared" si="60"/>
        <v>5100</v>
      </c>
      <c r="L1652" s="5">
        <f t="shared" si="61"/>
        <v>2550</v>
      </c>
      <c r="M1652" s="6">
        <v>0.5</v>
      </c>
      <c r="N1652">
        <f t="shared" si="64"/>
        <v>2021</v>
      </c>
      <c r="O1652">
        <f t="shared" si="65"/>
        <v>12</v>
      </c>
      <c r="P1652" s="49" t="str">
        <f>TEXT(DATE(Table1[[#This Row],[Year]],Table1[[#This Row],[Month]],1),"mmm")</f>
        <v>Dec</v>
      </c>
    </row>
    <row r="1653" spans="1:16" ht="15.75" customHeight="1">
      <c r="A1653" s="2" t="s">
        <v>12</v>
      </c>
      <c r="B1653" s="2">
        <v>1185732</v>
      </c>
      <c r="C1653" s="3">
        <v>44545</v>
      </c>
      <c r="D1653" s="2" t="s">
        <v>43</v>
      </c>
      <c r="E1653" s="2" t="s">
        <v>66</v>
      </c>
      <c r="F1653" s="2" t="s">
        <v>67</v>
      </c>
      <c r="G1653" s="2" t="s">
        <v>16</v>
      </c>
      <c r="H1653" s="44">
        <v>0.5</v>
      </c>
      <c r="I1653" s="44">
        <f>ROUND(Table1[[#This Row],[Price per Unit]],2)</f>
        <v>0.5</v>
      </c>
      <c r="J1653" s="4">
        <v>6500</v>
      </c>
      <c r="K1653" s="5">
        <f t="shared" si="60"/>
        <v>3250</v>
      </c>
      <c r="L1653" s="5">
        <f t="shared" si="61"/>
        <v>1300</v>
      </c>
      <c r="M1653" s="6">
        <v>0.39999999999999997</v>
      </c>
      <c r="N1653">
        <f t="shared" si="64"/>
        <v>2021</v>
      </c>
      <c r="O1653">
        <f t="shared" si="65"/>
        <v>12</v>
      </c>
      <c r="P1653" s="49" t="str">
        <f>TEXT(DATE(Table1[[#This Row],[Year]],Table1[[#This Row],[Month]],1),"mmm")</f>
        <v>Dec</v>
      </c>
    </row>
    <row r="1654" spans="1:16" ht="15.75" customHeight="1">
      <c r="A1654" s="2" t="s">
        <v>12</v>
      </c>
      <c r="B1654" s="2">
        <v>1185732</v>
      </c>
      <c r="C1654" s="3">
        <v>44545</v>
      </c>
      <c r="D1654" s="2" t="s">
        <v>43</v>
      </c>
      <c r="E1654" s="2" t="s">
        <v>66</v>
      </c>
      <c r="F1654" s="2" t="s">
        <v>67</v>
      </c>
      <c r="G1654" s="2" t="s">
        <v>17</v>
      </c>
      <c r="H1654" s="44">
        <v>0.5</v>
      </c>
      <c r="I1654" s="44">
        <f>ROUND(Table1[[#This Row],[Price per Unit]],2)</f>
        <v>0.5</v>
      </c>
      <c r="J1654" s="4">
        <v>6000</v>
      </c>
      <c r="K1654" s="5">
        <f t="shared" si="60"/>
        <v>3000</v>
      </c>
      <c r="L1654" s="5">
        <f t="shared" si="61"/>
        <v>900</v>
      </c>
      <c r="M1654" s="6">
        <v>0.3</v>
      </c>
      <c r="N1654">
        <f t="shared" si="64"/>
        <v>2021</v>
      </c>
      <c r="O1654">
        <f t="shared" si="65"/>
        <v>12</v>
      </c>
      <c r="P1654" s="49" t="str">
        <f>TEXT(DATE(Table1[[#This Row],[Year]],Table1[[#This Row],[Month]],1),"mmm")</f>
        <v>Dec</v>
      </c>
    </row>
    <row r="1655" spans="1:16" ht="15.75" customHeight="1">
      <c r="A1655" s="2" t="s">
        <v>12</v>
      </c>
      <c r="B1655" s="2">
        <v>1185732</v>
      </c>
      <c r="C1655" s="3">
        <v>44545</v>
      </c>
      <c r="D1655" s="2" t="s">
        <v>43</v>
      </c>
      <c r="E1655" s="2" t="s">
        <v>66</v>
      </c>
      <c r="F1655" s="2" t="s">
        <v>67</v>
      </c>
      <c r="G1655" s="2" t="s">
        <v>18</v>
      </c>
      <c r="H1655" s="44">
        <v>0.5</v>
      </c>
      <c r="I1655" s="44">
        <f>ROUND(Table1[[#This Row],[Price per Unit]],2)</f>
        <v>0.5</v>
      </c>
      <c r="J1655" s="4">
        <v>5500</v>
      </c>
      <c r="K1655" s="5">
        <f t="shared" si="60"/>
        <v>2750</v>
      </c>
      <c r="L1655" s="5">
        <f t="shared" si="61"/>
        <v>962.49999999999989</v>
      </c>
      <c r="M1655" s="6">
        <v>0.35</v>
      </c>
      <c r="N1655">
        <f t="shared" si="64"/>
        <v>2021</v>
      </c>
      <c r="O1655">
        <f t="shared" si="65"/>
        <v>12</v>
      </c>
      <c r="P1655" s="49" t="str">
        <f>TEXT(DATE(Table1[[#This Row],[Year]],Table1[[#This Row],[Month]],1),"mmm")</f>
        <v>Dec</v>
      </c>
    </row>
    <row r="1656" spans="1:16" ht="15.75" customHeight="1">
      <c r="A1656" s="2" t="s">
        <v>12</v>
      </c>
      <c r="B1656" s="2">
        <v>1185732</v>
      </c>
      <c r="C1656" s="3">
        <v>44545</v>
      </c>
      <c r="D1656" s="2" t="s">
        <v>43</v>
      </c>
      <c r="E1656" s="2" t="s">
        <v>66</v>
      </c>
      <c r="F1656" s="2" t="s">
        <v>67</v>
      </c>
      <c r="G1656" s="2" t="s">
        <v>19</v>
      </c>
      <c r="H1656" s="44">
        <v>0.6</v>
      </c>
      <c r="I1656" s="44">
        <f>ROUND(Table1[[#This Row],[Price per Unit]],2)</f>
        <v>0.6</v>
      </c>
      <c r="J1656" s="4">
        <v>5500</v>
      </c>
      <c r="K1656" s="5">
        <f t="shared" si="60"/>
        <v>3300</v>
      </c>
      <c r="L1656" s="5">
        <f t="shared" si="61"/>
        <v>1320</v>
      </c>
      <c r="M1656" s="6">
        <v>0.39999999999999997</v>
      </c>
      <c r="N1656">
        <f t="shared" si="64"/>
        <v>2021</v>
      </c>
      <c r="O1656">
        <f t="shared" si="65"/>
        <v>12</v>
      </c>
      <c r="P1656" s="49" t="str">
        <f>TEXT(DATE(Table1[[#This Row],[Year]],Table1[[#This Row],[Month]],1),"mmm")</f>
        <v>Dec</v>
      </c>
    </row>
    <row r="1657" spans="1:16" ht="15.75" customHeight="1">
      <c r="A1657" s="2" t="s">
        <v>12</v>
      </c>
      <c r="B1657" s="2">
        <v>1185732</v>
      </c>
      <c r="C1657" s="3">
        <v>44545</v>
      </c>
      <c r="D1657" s="2" t="s">
        <v>43</v>
      </c>
      <c r="E1657" s="2" t="s">
        <v>66</v>
      </c>
      <c r="F1657" s="2" t="s">
        <v>67</v>
      </c>
      <c r="G1657" s="2" t="s">
        <v>20</v>
      </c>
      <c r="H1657" s="44">
        <v>0.64999999999999991</v>
      </c>
      <c r="I1657" s="44">
        <f>ROUND(Table1[[#This Row],[Price per Unit]],2)</f>
        <v>0.65</v>
      </c>
      <c r="J1657" s="4">
        <v>6500</v>
      </c>
      <c r="K1657" s="5">
        <f t="shared" si="60"/>
        <v>4224.9999999999991</v>
      </c>
      <c r="L1657" s="5">
        <f t="shared" si="61"/>
        <v>2323.7499999999995</v>
      </c>
      <c r="M1657" s="6">
        <v>0.55000000000000004</v>
      </c>
      <c r="N1657">
        <f t="shared" si="64"/>
        <v>2021</v>
      </c>
      <c r="O1657">
        <f t="shared" si="65"/>
        <v>12</v>
      </c>
      <c r="P1657" s="49" t="str">
        <f>TEXT(DATE(Table1[[#This Row],[Year]],Table1[[#This Row],[Month]],1),"mmm")</f>
        <v>Dec</v>
      </c>
    </row>
    <row r="1658" spans="1:16" ht="15.75" customHeight="1">
      <c r="A1658" s="2" t="s">
        <v>12</v>
      </c>
      <c r="B1658" s="2">
        <v>1185732</v>
      </c>
      <c r="C1658" s="3">
        <v>44214</v>
      </c>
      <c r="D1658" s="2" t="s">
        <v>31</v>
      </c>
      <c r="E1658" s="2" t="s">
        <v>68</v>
      </c>
      <c r="F1658" s="2" t="s">
        <v>69</v>
      </c>
      <c r="G1658" s="2" t="s">
        <v>15</v>
      </c>
      <c r="H1658" s="44">
        <v>0.3</v>
      </c>
      <c r="I1658" s="44">
        <f>ROUND(Table1[[#This Row],[Price per Unit]],2)</f>
        <v>0.3</v>
      </c>
      <c r="J1658" s="4">
        <v>6250</v>
      </c>
      <c r="K1658" s="5">
        <f t="shared" si="60"/>
        <v>1875</v>
      </c>
      <c r="L1658" s="5">
        <f t="shared" si="61"/>
        <v>750</v>
      </c>
      <c r="M1658" s="6">
        <v>0.4</v>
      </c>
      <c r="N1658">
        <f t="shared" si="64"/>
        <v>2021</v>
      </c>
      <c r="O1658">
        <f t="shared" si="65"/>
        <v>1</v>
      </c>
      <c r="P1658" s="49" t="str">
        <f>TEXT(DATE(Table1[[#This Row],[Year]],Table1[[#This Row],[Month]],1),"mmm")</f>
        <v>Jan</v>
      </c>
    </row>
    <row r="1659" spans="1:16" ht="15.75" customHeight="1">
      <c r="A1659" s="2" t="s">
        <v>12</v>
      </c>
      <c r="B1659" s="2">
        <v>1185732</v>
      </c>
      <c r="C1659" s="3">
        <v>44214</v>
      </c>
      <c r="D1659" s="2" t="s">
        <v>31</v>
      </c>
      <c r="E1659" s="2" t="s">
        <v>68</v>
      </c>
      <c r="F1659" s="2" t="s">
        <v>69</v>
      </c>
      <c r="G1659" s="2" t="s">
        <v>16</v>
      </c>
      <c r="H1659" s="44">
        <v>0.3</v>
      </c>
      <c r="I1659" s="44">
        <f>ROUND(Table1[[#This Row],[Price per Unit]],2)</f>
        <v>0.3</v>
      </c>
      <c r="J1659" s="4">
        <v>4250</v>
      </c>
      <c r="K1659" s="5">
        <f t="shared" si="60"/>
        <v>1275</v>
      </c>
      <c r="L1659" s="5">
        <f t="shared" si="61"/>
        <v>446.25</v>
      </c>
      <c r="M1659" s="6">
        <v>0.35</v>
      </c>
      <c r="N1659">
        <f t="shared" si="64"/>
        <v>2021</v>
      </c>
      <c r="O1659">
        <f t="shared" si="65"/>
        <v>1</v>
      </c>
      <c r="P1659" s="49" t="str">
        <f>TEXT(DATE(Table1[[#This Row],[Year]],Table1[[#This Row],[Month]],1),"mmm")</f>
        <v>Jan</v>
      </c>
    </row>
    <row r="1660" spans="1:16" ht="15.75" customHeight="1">
      <c r="A1660" s="2" t="s">
        <v>12</v>
      </c>
      <c r="B1660" s="2">
        <v>1185732</v>
      </c>
      <c r="C1660" s="3">
        <v>44214</v>
      </c>
      <c r="D1660" s="2" t="s">
        <v>31</v>
      </c>
      <c r="E1660" s="2" t="s">
        <v>68</v>
      </c>
      <c r="F1660" s="2" t="s">
        <v>69</v>
      </c>
      <c r="G1660" s="2" t="s">
        <v>17</v>
      </c>
      <c r="H1660" s="44">
        <v>0.2</v>
      </c>
      <c r="I1660" s="44">
        <f>ROUND(Table1[[#This Row],[Price per Unit]],2)</f>
        <v>0.2</v>
      </c>
      <c r="J1660" s="4">
        <v>4250</v>
      </c>
      <c r="K1660" s="5">
        <f t="shared" si="60"/>
        <v>850</v>
      </c>
      <c r="L1660" s="5">
        <f t="shared" si="61"/>
        <v>297.5</v>
      </c>
      <c r="M1660" s="6">
        <v>0.35</v>
      </c>
      <c r="N1660">
        <f t="shared" si="64"/>
        <v>2021</v>
      </c>
      <c r="O1660">
        <f t="shared" si="65"/>
        <v>1</v>
      </c>
      <c r="P1660" s="49" t="str">
        <f>TEXT(DATE(Table1[[#This Row],[Year]],Table1[[#This Row],[Month]],1),"mmm")</f>
        <v>Jan</v>
      </c>
    </row>
    <row r="1661" spans="1:16" ht="15.75" customHeight="1">
      <c r="A1661" s="2" t="s">
        <v>12</v>
      </c>
      <c r="B1661" s="2">
        <v>1185732</v>
      </c>
      <c r="C1661" s="3">
        <v>44214</v>
      </c>
      <c r="D1661" s="2" t="s">
        <v>31</v>
      </c>
      <c r="E1661" s="2" t="s">
        <v>68</v>
      </c>
      <c r="F1661" s="2" t="s">
        <v>69</v>
      </c>
      <c r="G1661" s="2" t="s">
        <v>18</v>
      </c>
      <c r="H1661" s="44">
        <v>0.25000000000000006</v>
      </c>
      <c r="I1661" s="44">
        <f>ROUND(Table1[[#This Row],[Price per Unit]],2)</f>
        <v>0.25</v>
      </c>
      <c r="J1661" s="4">
        <v>2750</v>
      </c>
      <c r="K1661" s="5">
        <f t="shared" si="60"/>
        <v>687.50000000000011</v>
      </c>
      <c r="L1661" s="5">
        <f t="shared" si="61"/>
        <v>275.00000000000006</v>
      </c>
      <c r="M1661" s="6">
        <v>0.4</v>
      </c>
      <c r="N1661">
        <f t="shared" si="64"/>
        <v>2021</v>
      </c>
      <c r="O1661">
        <f t="shared" si="65"/>
        <v>1</v>
      </c>
      <c r="P1661" s="49" t="str">
        <f>TEXT(DATE(Table1[[#This Row],[Year]],Table1[[#This Row],[Month]],1),"mmm")</f>
        <v>Jan</v>
      </c>
    </row>
    <row r="1662" spans="1:16" ht="15.75" customHeight="1">
      <c r="A1662" s="2" t="s">
        <v>12</v>
      </c>
      <c r="B1662" s="2">
        <v>1185732</v>
      </c>
      <c r="C1662" s="3">
        <v>44214</v>
      </c>
      <c r="D1662" s="2" t="s">
        <v>31</v>
      </c>
      <c r="E1662" s="2" t="s">
        <v>68</v>
      </c>
      <c r="F1662" s="2" t="s">
        <v>69</v>
      </c>
      <c r="G1662" s="2" t="s">
        <v>19</v>
      </c>
      <c r="H1662" s="44">
        <v>0.39999999999999997</v>
      </c>
      <c r="I1662" s="44">
        <f>ROUND(Table1[[#This Row],[Price per Unit]],2)</f>
        <v>0.4</v>
      </c>
      <c r="J1662" s="4">
        <v>3250</v>
      </c>
      <c r="K1662" s="5">
        <f t="shared" si="60"/>
        <v>1300</v>
      </c>
      <c r="L1662" s="5">
        <f t="shared" si="61"/>
        <v>454.99999999999994</v>
      </c>
      <c r="M1662" s="6">
        <v>0.35</v>
      </c>
      <c r="N1662">
        <f t="shared" si="64"/>
        <v>2021</v>
      </c>
      <c r="O1662">
        <f t="shared" si="65"/>
        <v>1</v>
      </c>
      <c r="P1662" s="49" t="str">
        <f>TEXT(DATE(Table1[[#This Row],[Year]],Table1[[#This Row],[Month]],1),"mmm")</f>
        <v>Jan</v>
      </c>
    </row>
    <row r="1663" spans="1:16" ht="15.75" customHeight="1">
      <c r="A1663" s="2" t="s">
        <v>12</v>
      </c>
      <c r="B1663" s="2">
        <v>1185732</v>
      </c>
      <c r="C1663" s="3">
        <v>44214</v>
      </c>
      <c r="D1663" s="2" t="s">
        <v>31</v>
      </c>
      <c r="E1663" s="2" t="s">
        <v>68</v>
      </c>
      <c r="F1663" s="2" t="s">
        <v>69</v>
      </c>
      <c r="G1663" s="2" t="s">
        <v>20</v>
      </c>
      <c r="H1663" s="44">
        <v>0.3</v>
      </c>
      <c r="I1663" s="44">
        <f>ROUND(Table1[[#This Row],[Price per Unit]],2)</f>
        <v>0.3</v>
      </c>
      <c r="J1663" s="4">
        <v>4250</v>
      </c>
      <c r="K1663" s="5">
        <f t="shared" si="60"/>
        <v>1275</v>
      </c>
      <c r="L1663" s="5">
        <f t="shared" si="61"/>
        <v>637.5</v>
      </c>
      <c r="M1663" s="6">
        <v>0.5</v>
      </c>
      <c r="N1663">
        <f t="shared" si="64"/>
        <v>2021</v>
      </c>
      <c r="O1663">
        <f t="shared" si="65"/>
        <v>1</v>
      </c>
      <c r="P1663" s="49" t="str">
        <f>TEXT(DATE(Table1[[#This Row],[Year]],Table1[[#This Row],[Month]],1),"mmm")</f>
        <v>Jan</v>
      </c>
    </row>
    <row r="1664" spans="1:16" ht="15.75" customHeight="1">
      <c r="A1664" s="2" t="s">
        <v>12</v>
      </c>
      <c r="B1664" s="2">
        <v>1185732</v>
      </c>
      <c r="C1664" s="3">
        <v>44245</v>
      </c>
      <c r="D1664" s="2" t="s">
        <v>31</v>
      </c>
      <c r="E1664" s="2" t="s">
        <v>68</v>
      </c>
      <c r="F1664" s="2" t="s">
        <v>69</v>
      </c>
      <c r="G1664" s="2" t="s">
        <v>15</v>
      </c>
      <c r="H1664" s="44">
        <v>0.3</v>
      </c>
      <c r="I1664" s="44">
        <f>ROUND(Table1[[#This Row],[Price per Unit]],2)</f>
        <v>0.3</v>
      </c>
      <c r="J1664" s="4">
        <v>6750</v>
      </c>
      <c r="K1664" s="5">
        <f t="shared" si="60"/>
        <v>2025</v>
      </c>
      <c r="L1664" s="5">
        <f t="shared" si="61"/>
        <v>810</v>
      </c>
      <c r="M1664" s="6">
        <v>0.4</v>
      </c>
      <c r="N1664">
        <f t="shared" si="64"/>
        <v>2021</v>
      </c>
      <c r="O1664">
        <f t="shared" si="65"/>
        <v>2</v>
      </c>
      <c r="P1664" s="49" t="str">
        <f>TEXT(DATE(Table1[[#This Row],[Year]],Table1[[#This Row],[Month]],1),"mmm")</f>
        <v>Feb</v>
      </c>
    </row>
    <row r="1665" spans="1:16" ht="15.75" customHeight="1">
      <c r="A1665" s="2" t="s">
        <v>12</v>
      </c>
      <c r="B1665" s="2">
        <v>1185732</v>
      </c>
      <c r="C1665" s="3">
        <v>44245</v>
      </c>
      <c r="D1665" s="2" t="s">
        <v>31</v>
      </c>
      <c r="E1665" s="2" t="s">
        <v>68</v>
      </c>
      <c r="F1665" s="2" t="s">
        <v>69</v>
      </c>
      <c r="G1665" s="2" t="s">
        <v>16</v>
      </c>
      <c r="H1665" s="44">
        <v>0.3</v>
      </c>
      <c r="I1665" s="44">
        <f>ROUND(Table1[[#This Row],[Price per Unit]],2)</f>
        <v>0.3</v>
      </c>
      <c r="J1665" s="4">
        <v>3250</v>
      </c>
      <c r="K1665" s="5">
        <f t="shared" si="60"/>
        <v>975</v>
      </c>
      <c r="L1665" s="5">
        <f t="shared" si="61"/>
        <v>341.25</v>
      </c>
      <c r="M1665" s="6">
        <v>0.35</v>
      </c>
      <c r="N1665">
        <f t="shared" si="64"/>
        <v>2021</v>
      </c>
      <c r="O1665">
        <f t="shared" si="65"/>
        <v>2</v>
      </c>
      <c r="P1665" s="49" t="str">
        <f>TEXT(DATE(Table1[[#This Row],[Year]],Table1[[#This Row],[Month]],1),"mmm")</f>
        <v>Feb</v>
      </c>
    </row>
    <row r="1666" spans="1:16" ht="15.75" customHeight="1">
      <c r="A1666" s="2" t="s">
        <v>12</v>
      </c>
      <c r="B1666" s="2">
        <v>1185732</v>
      </c>
      <c r="C1666" s="3">
        <v>44245</v>
      </c>
      <c r="D1666" s="2" t="s">
        <v>31</v>
      </c>
      <c r="E1666" s="2" t="s">
        <v>68</v>
      </c>
      <c r="F1666" s="2" t="s">
        <v>69</v>
      </c>
      <c r="G1666" s="2" t="s">
        <v>17</v>
      </c>
      <c r="H1666" s="44">
        <v>0.2</v>
      </c>
      <c r="I1666" s="44">
        <f>ROUND(Table1[[#This Row],[Price per Unit]],2)</f>
        <v>0.2</v>
      </c>
      <c r="J1666" s="4">
        <v>3750</v>
      </c>
      <c r="K1666" s="5">
        <f t="shared" si="60"/>
        <v>750</v>
      </c>
      <c r="L1666" s="5">
        <f t="shared" si="61"/>
        <v>262.5</v>
      </c>
      <c r="M1666" s="6">
        <v>0.35</v>
      </c>
      <c r="N1666">
        <f t="shared" si="64"/>
        <v>2021</v>
      </c>
      <c r="O1666">
        <f t="shared" si="65"/>
        <v>2</v>
      </c>
      <c r="P1666" s="49" t="str">
        <f>TEXT(DATE(Table1[[#This Row],[Year]],Table1[[#This Row],[Month]],1),"mmm")</f>
        <v>Feb</v>
      </c>
    </row>
    <row r="1667" spans="1:16" ht="15.75" customHeight="1">
      <c r="A1667" s="2" t="s">
        <v>12</v>
      </c>
      <c r="B1667" s="2">
        <v>1185732</v>
      </c>
      <c r="C1667" s="3">
        <v>44245</v>
      </c>
      <c r="D1667" s="2" t="s">
        <v>31</v>
      </c>
      <c r="E1667" s="2" t="s">
        <v>68</v>
      </c>
      <c r="F1667" s="2" t="s">
        <v>69</v>
      </c>
      <c r="G1667" s="2" t="s">
        <v>18</v>
      </c>
      <c r="H1667" s="44">
        <v>0.25000000000000006</v>
      </c>
      <c r="I1667" s="44">
        <f>ROUND(Table1[[#This Row],[Price per Unit]],2)</f>
        <v>0.25</v>
      </c>
      <c r="J1667" s="4">
        <v>2500</v>
      </c>
      <c r="K1667" s="5">
        <f t="shared" si="60"/>
        <v>625.00000000000011</v>
      </c>
      <c r="L1667" s="5">
        <f t="shared" si="61"/>
        <v>250.00000000000006</v>
      </c>
      <c r="M1667" s="6">
        <v>0.4</v>
      </c>
      <c r="N1667">
        <f t="shared" ref="N1667:N1730" si="66">YEAR(C1667)</f>
        <v>2021</v>
      </c>
      <c r="O1667">
        <f t="shared" ref="O1667:O1730" si="67">MONTH(C1667)</f>
        <v>2</v>
      </c>
      <c r="P1667" s="49" t="str">
        <f>TEXT(DATE(Table1[[#This Row],[Year]],Table1[[#This Row],[Month]],1),"mmm")</f>
        <v>Feb</v>
      </c>
    </row>
    <row r="1668" spans="1:16" ht="15.75" customHeight="1">
      <c r="A1668" s="2" t="s">
        <v>12</v>
      </c>
      <c r="B1668" s="2">
        <v>1185732</v>
      </c>
      <c r="C1668" s="3">
        <v>44245</v>
      </c>
      <c r="D1668" s="2" t="s">
        <v>31</v>
      </c>
      <c r="E1668" s="2" t="s">
        <v>68</v>
      </c>
      <c r="F1668" s="2" t="s">
        <v>69</v>
      </c>
      <c r="G1668" s="2" t="s">
        <v>19</v>
      </c>
      <c r="H1668" s="44">
        <v>0.39999999999999997</v>
      </c>
      <c r="I1668" s="44">
        <f>ROUND(Table1[[#This Row],[Price per Unit]],2)</f>
        <v>0.4</v>
      </c>
      <c r="J1668" s="4">
        <v>3250</v>
      </c>
      <c r="K1668" s="5">
        <f t="shared" si="60"/>
        <v>1300</v>
      </c>
      <c r="L1668" s="5">
        <f t="shared" si="61"/>
        <v>454.99999999999994</v>
      </c>
      <c r="M1668" s="6">
        <v>0.35</v>
      </c>
      <c r="N1668">
        <f t="shared" si="66"/>
        <v>2021</v>
      </c>
      <c r="O1668">
        <f t="shared" si="67"/>
        <v>2</v>
      </c>
      <c r="P1668" s="49" t="str">
        <f>TEXT(DATE(Table1[[#This Row],[Year]],Table1[[#This Row],[Month]],1),"mmm")</f>
        <v>Feb</v>
      </c>
    </row>
    <row r="1669" spans="1:16" ht="15.75" customHeight="1">
      <c r="A1669" s="2" t="s">
        <v>12</v>
      </c>
      <c r="B1669" s="2">
        <v>1185732</v>
      </c>
      <c r="C1669" s="3">
        <v>44245</v>
      </c>
      <c r="D1669" s="2" t="s">
        <v>31</v>
      </c>
      <c r="E1669" s="2" t="s">
        <v>68</v>
      </c>
      <c r="F1669" s="2" t="s">
        <v>69</v>
      </c>
      <c r="G1669" s="2" t="s">
        <v>20</v>
      </c>
      <c r="H1669" s="44">
        <v>0.3</v>
      </c>
      <c r="I1669" s="44">
        <f>ROUND(Table1[[#This Row],[Price per Unit]],2)</f>
        <v>0.3</v>
      </c>
      <c r="J1669" s="4">
        <v>4000</v>
      </c>
      <c r="K1669" s="5">
        <f t="shared" si="60"/>
        <v>1200</v>
      </c>
      <c r="L1669" s="5">
        <f t="shared" si="61"/>
        <v>600</v>
      </c>
      <c r="M1669" s="6">
        <v>0.5</v>
      </c>
      <c r="N1669">
        <f t="shared" si="66"/>
        <v>2021</v>
      </c>
      <c r="O1669">
        <f t="shared" si="67"/>
        <v>2</v>
      </c>
      <c r="P1669" s="49" t="str">
        <f>TEXT(DATE(Table1[[#This Row],[Year]],Table1[[#This Row],[Month]],1),"mmm")</f>
        <v>Feb</v>
      </c>
    </row>
    <row r="1670" spans="1:16" ht="15.75" customHeight="1">
      <c r="A1670" s="2" t="s">
        <v>12</v>
      </c>
      <c r="B1670" s="2">
        <v>1185732</v>
      </c>
      <c r="C1670" s="3">
        <v>44272</v>
      </c>
      <c r="D1670" s="2" t="s">
        <v>31</v>
      </c>
      <c r="E1670" s="2" t="s">
        <v>68</v>
      </c>
      <c r="F1670" s="2" t="s">
        <v>69</v>
      </c>
      <c r="G1670" s="2" t="s">
        <v>15</v>
      </c>
      <c r="H1670" s="44">
        <v>0.35000000000000003</v>
      </c>
      <c r="I1670" s="44">
        <f>ROUND(Table1[[#This Row],[Price per Unit]],2)</f>
        <v>0.35</v>
      </c>
      <c r="J1670" s="4">
        <v>6200</v>
      </c>
      <c r="K1670" s="5">
        <f t="shared" si="60"/>
        <v>2170</v>
      </c>
      <c r="L1670" s="5">
        <f t="shared" si="61"/>
        <v>868</v>
      </c>
      <c r="M1670" s="6">
        <v>0.4</v>
      </c>
      <c r="N1670">
        <f t="shared" si="66"/>
        <v>2021</v>
      </c>
      <c r="O1670">
        <f t="shared" si="67"/>
        <v>3</v>
      </c>
      <c r="P1670" s="49" t="str">
        <f>TEXT(DATE(Table1[[#This Row],[Year]],Table1[[#This Row],[Month]],1),"mmm")</f>
        <v>Mar</v>
      </c>
    </row>
    <row r="1671" spans="1:16" ht="15.75" customHeight="1">
      <c r="A1671" s="2" t="s">
        <v>12</v>
      </c>
      <c r="B1671" s="2">
        <v>1185732</v>
      </c>
      <c r="C1671" s="3">
        <v>44272</v>
      </c>
      <c r="D1671" s="2" t="s">
        <v>31</v>
      </c>
      <c r="E1671" s="2" t="s">
        <v>68</v>
      </c>
      <c r="F1671" s="2" t="s">
        <v>69</v>
      </c>
      <c r="G1671" s="2" t="s">
        <v>16</v>
      </c>
      <c r="H1671" s="44">
        <v>0.35000000000000003</v>
      </c>
      <c r="I1671" s="44">
        <f>ROUND(Table1[[#This Row],[Price per Unit]],2)</f>
        <v>0.35</v>
      </c>
      <c r="J1671" s="4">
        <v>3000</v>
      </c>
      <c r="K1671" s="5">
        <f t="shared" si="60"/>
        <v>1050</v>
      </c>
      <c r="L1671" s="5">
        <f t="shared" si="61"/>
        <v>367.5</v>
      </c>
      <c r="M1671" s="6">
        <v>0.35</v>
      </c>
      <c r="N1671">
        <f t="shared" si="66"/>
        <v>2021</v>
      </c>
      <c r="O1671">
        <f t="shared" si="67"/>
        <v>3</v>
      </c>
      <c r="P1671" s="49" t="str">
        <f>TEXT(DATE(Table1[[#This Row],[Year]],Table1[[#This Row],[Month]],1),"mmm")</f>
        <v>Mar</v>
      </c>
    </row>
    <row r="1672" spans="1:16" ht="15.75" customHeight="1">
      <c r="A1672" s="2" t="s">
        <v>12</v>
      </c>
      <c r="B1672" s="2">
        <v>1185732</v>
      </c>
      <c r="C1672" s="3">
        <v>44272</v>
      </c>
      <c r="D1672" s="2" t="s">
        <v>31</v>
      </c>
      <c r="E1672" s="2" t="s">
        <v>68</v>
      </c>
      <c r="F1672" s="2" t="s">
        <v>69</v>
      </c>
      <c r="G1672" s="2" t="s">
        <v>17</v>
      </c>
      <c r="H1672" s="44">
        <v>0.25000000000000006</v>
      </c>
      <c r="I1672" s="44">
        <f>ROUND(Table1[[#This Row],[Price per Unit]],2)</f>
        <v>0.25</v>
      </c>
      <c r="J1672" s="4">
        <v>3500</v>
      </c>
      <c r="K1672" s="5">
        <f t="shared" si="60"/>
        <v>875.00000000000023</v>
      </c>
      <c r="L1672" s="5">
        <f t="shared" si="61"/>
        <v>306.25000000000006</v>
      </c>
      <c r="M1672" s="6">
        <v>0.35</v>
      </c>
      <c r="N1672">
        <f t="shared" si="66"/>
        <v>2021</v>
      </c>
      <c r="O1672">
        <f t="shared" si="67"/>
        <v>3</v>
      </c>
      <c r="P1672" s="49" t="str">
        <f>TEXT(DATE(Table1[[#This Row],[Year]],Table1[[#This Row],[Month]],1),"mmm")</f>
        <v>Mar</v>
      </c>
    </row>
    <row r="1673" spans="1:16" ht="15.75" customHeight="1">
      <c r="A1673" s="2" t="s">
        <v>12</v>
      </c>
      <c r="B1673" s="2">
        <v>1185732</v>
      </c>
      <c r="C1673" s="3">
        <v>44272</v>
      </c>
      <c r="D1673" s="2" t="s">
        <v>31</v>
      </c>
      <c r="E1673" s="2" t="s">
        <v>68</v>
      </c>
      <c r="F1673" s="2" t="s">
        <v>69</v>
      </c>
      <c r="G1673" s="2" t="s">
        <v>18</v>
      </c>
      <c r="H1673" s="44">
        <v>0.3</v>
      </c>
      <c r="I1673" s="44">
        <f>ROUND(Table1[[#This Row],[Price per Unit]],2)</f>
        <v>0.3</v>
      </c>
      <c r="J1673" s="4">
        <v>2000</v>
      </c>
      <c r="K1673" s="5">
        <f t="shared" si="60"/>
        <v>600</v>
      </c>
      <c r="L1673" s="5">
        <f t="shared" si="61"/>
        <v>240</v>
      </c>
      <c r="M1673" s="6">
        <v>0.4</v>
      </c>
      <c r="N1673">
        <f t="shared" si="66"/>
        <v>2021</v>
      </c>
      <c r="O1673">
        <f t="shared" si="67"/>
        <v>3</v>
      </c>
      <c r="P1673" s="49" t="str">
        <f>TEXT(DATE(Table1[[#This Row],[Year]],Table1[[#This Row],[Month]],1),"mmm")</f>
        <v>Mar</v>
      </c>
    </row>
    <row r="1674" spans="1:16" ht="15.75" customHeight="1">
      <c r="A1674" s="2" t="s">
        <v>12</v>
      </c>
      <c r="B1674" s="2">
        <v>1185732</v>
      </c>
      <c r="C1674" s="3">
        <v>44272</v>
      </c>
      <c r="D1674" s="2" t="s">
        <v>31</v>
      </c>
      <c r="E1674" s="2" t="s">
        <v>68</v>
      </c>
      <c r="F1674" s="2" t="s">
        <v>69</v>
      </c>
      <c r="G1674" s="2" t="s">
        <v>19</v>
      </c>
      <c r="H1674" s="44">
        <v>0.45</v>
      </c>
      <c r="I1674" s="44">
        <f>ROUND(Table1[[#This Row],[Price per Unit]],2)</f>
        <v>0.45</v>
      </c>
      <c r="J1674" s="4">
        <v>2500</v>
      </c>
      <c r="K1674" s="5">
        <f t="shared" si="60"/>
        <v>1125</v>
      </c>
      <c r="L1674" s="5">
        <f t="shared" si="61"/>
        <v>393.75</v>
      </c>
      <c r="M1674" s="6">
        <v>0.35</v>
      </c>
      <c r="N1674">
        <f t="shared" si="66"/>
        <v>2021</v>
      </c>
      <c r="O1674">
        <f t="shared" si="67"/>
        <v>3</v>
      </c>
      <c r="P1674" s="49" t="str">
        <f>TEXT(DATE(Table1[[#This Row],[Year]],Table1[[#This Row],[Month]],1),"mmm")</f>
        <v>Mar</v>
      </c>
    </row>
    <row r="1675" spans="1:16" ht="15.75" customHeight="1">
      <c r="A1675" s="2" t="s">
        <v>12</v>
      </c>
      <c r="B1675" s="2">
        <v>1185732</v>
      </c>
      <c r="C1675" s="3">
        <v>44272</v>
      </c>
      <c r="D1675" s="2" t="s">
        <v>31</v>
      </c>
      <c r="E1675" s="2" t="s">
        <v>68</v>
      </c>
      <c r="F1675" s="2" t="s">
        <v>69</v>
      </c>
      <c r="G1675" s="2" t="s">
        <v>20</v>
      </c>
      <c r="H1675" s="44">
        <v>0.35000000000000003</v>
      </c>
      <c r="I1675" s="44">
        <f>ROUND(Table1[[#This Row],[Price per Unit]],2)</f>
        <v>0.35</v>
      </c>
      <c r="J1675" s="4">
        <v>3500</v>
      </c>
      <c r="K1675" s="5">
        <f t="shared" si="60"/>
        <v>1225.0000000000002</v>
      </c>
      <c r="L1675" s="5">
        <f t="shared" si="61"/>
        <v>612.50000000000011</v>
      </c>
      <c r="M1675" s="6">
        <v>0.5</v>
      </c>
      <c r="N1675">
        <f t="shared" si="66"/>
        <v>2021</v>
      </c>
      <c r="O1675">
        <f t="shared" si="67"/>
        <v>3</v>
      </c>
      <c r="P1675" s="49" t="str">
        <f>TEXT(DATE(Table1[[#This Row],[Year]],Table1[[#This Row],[Month]],1),"mmm")</f>
        <v>Mar</v>
      </c>
    </row>
    <row r="1676" spans="1:16" ht="15.75" customHeight="1">
      <c r="A1676" s="2" t="s">
        <v>12</v>
      </c>
      <c r="B1676" s="2">
        <v>1185732</v>
      </c>
      <c r="C1676" s="3">
        <v>44304</v>
      </c>
      <c r="D1676" s="2" t="s">
        <v>31</v>
      </c>
      <c r="E1676" s="2" t="s">
        <v>68</v>
      </c>
      <c r="F1676" s="2" t="s">
        <v>69</v>
      </c>
      <c r="G1676" s="2" t="s">
        <v>15</v>
      </c>
      <c r="H1676" s="44">
        <v>0.35000000000000003</v>
      </c>
      <c r="I1676" s="44">
        <f>ROUND(Table1[[#This Row],[Price per Unit]],2)</f>
        <v>0.35</v>
      </c>
      <c r="J1676" s="4">
        <v>5750</v>
      </c>
      <c r="K1676" s="5">
        <f t="shared" si="60"/>
        <v>2012.5000000000002</v>
      </c>
      <c r="L1676" s="5">
        <f t="shared" si="61"/>
        <v>805.00000000000011</v>
      </c>
      <c r="M1676" s="6">
        <v>0.4</v>
      </c>
      <c r="N1676">
        <f t="shared" si="66"/>
        <v>2021</v>
      </c>
      <c r="O1676">
        <f t="shared" si="67"/>
        <v>4</v>
      </c>
      <c r="P1676" s="49" t="str">
        <f>TEXT(DATE(Table1[[#This Row],[Year]],Table1[[#This Row],[Month]],1),"mmm")</f>
        <v>Apr</v>
      </c>
    </row>
    <row r="1677" spans="1:16" ht="15.75" customHeight="1">
      <c r="A1677" s="2" t="s">
        <v>12</v>
      </c>
      <c r="B1677" s="2">
        <v>1185732</v>
      </c>
      <c r="C1677" s="3">
        <v>44304</v>
      </c>
      <c r="D1677" s="2" t="s">
        <v>31</v>
      </c>
      <c r="E1677" s="2" t="s">
        <v>68</v>
      </c>
      <c r="F1677" s="2" t="s">
        <v>69</v>
      </c>
      <c r="G1677" s="2" t="s">
        <v>16</v>
      </c>
      <c r="H1677" s="44">
        <v>0.30000000000000004</v>
      </c>
      <c r="I1677" s="44">
        <f>ROUND(Table1[[#This Row],[Price per Unit]],2)</f>
        <v>0.3</v>
      </c>
      <c r="J1677" s="4">
        <v>2750</v>
      </c>
      <c r="K1677" s="5">
        <f t="shared" si="60"/>
        <v>825.00000000000011</v>
      </c>
      <c r="L1677" s="5">
        <f t="shared" si="61"/>
        <v>288.75</v>
      </c>
      <c r="M1677" s="6">
        <v>0.35</v>
      </c>
      <c r="N1677">
        <f t="shared" si="66"/>
        <v>2021</v>
      </c>
      <c r="O1677">
        <f t="shared" si="67"/>
        <v>4</v>
      </c>
      <c r="P1677" s="49" t="str">
        <f>TEXT(DATE(Table1[[#This Row],[Year]],Table1[[#This Row],[Month]],1),"mmm")</f>
        <v>Apr</v>
      </c>
    </row>
    <row r="1678" spans="1:16" ht="15.75" customHeight="1">
      <c r="A1678" s="2" t="s">
        <v>12</v>
      </c>
      <c r="B1678" s="2">
        <v>1185732</v>
      </c>
      <c r="C1678" s="3">
        <v>44304</v>
      </c>
      <c r="D1678" s="2" t="s">
        <v>31</v>
      </c>
      <c r="E1678" s="2" t="s">
        <v>68</v>
      </c>
      <c r="F1678" s="2" t="s">
        <v>69</v>
      </c>
      <c r="G1678" s="2" t="s">
        <v>17</v>
      </c>
      <c r="H1678" s="44">
        <v>0.20000000000000007</v>
      </c>
      <c r="I1678" s="44">
        <f>ROUND(Table1[[#This Row],[Price per Unit]],2)</f>
        <v>0.2</v>
      </c>
      <c r="J1678" s="4">
        <v>2750</v>
      </c>
      <c r="K1678" s="5">
        <f t="shared" si="60"/>
        <v>550.00000000000023</v>
      </c>
      <c r="L1678" s="5">
        <f t="shared" si="61"/>
        <v>192.50000000000006</v>
      </c>
      <c r="M1678" s="6">
        <v>0.35</v>
      </c>
      <c r="N1678">
        <f t="shared" si="66"/>
        <v>2021</v>
      </c>
      <c r="O1678">
        <f t="shared" si="67"/>
        <v>4</v>
      </c>
      <c r="P1678" s="49" t="str">
        <f>TEXT(DATE(Table1[[#This Row],[Year]],Table1[[#This Row],[Month]],1),"mmm")</f>
        <v>Apr</v>
      </c>
    </row>
    <row r="1679" spans="1:16" ht="15.75" customHeight="1">
      <c r="A1679" s="2" t="s">
        <v>12</v>
      </c>
      <c r="B1679" s="2">
        <v>1185732</v>
      </c>
      <c r="C1679" s="3">
        <v>44304</v>
      </c>
      <c r="D1679" s="2" t="s">
        <v>31</v>
      </c>
      <c r="E1679" s="2" t="s">
        <v>68</v>
      </c>
      <c r="F1679" s="2" t="s">
        <v>69</v>
      </c>
      <c r="G1679" s="2" t="s">
        <v>18</v>
      </c>
      <c r="H1679" s="44">
        <v>0.25</v>
      </c>
      <c r="I1679" s="44">
        <f>ROUND(Table1[[#This Row],[Price per Unit]],2)</f>
        <v>0.25</v>
      </c>
      <c r="J1679" s="4">
        <v>2000</v>
      </c>
      <c r="K1679" s="5">
        <f t="shared" si="60"/>
        <v>500</v>
      </c>
      <c r="L1679" s="5">
        <f t="shared" si="61"/>
        <v>200</v>
      </c>
      <c r="M1679" s="6">
        <v>0.4</v>
      </c>
      <c r="N1679">
        <f t="shared" si="66"/>
        <v>2021</v>
      </c>
      <c r="O1679">
        <f t="shared" si="67"/>
        <v>4</v>
      </c>
      <c r="P1679" s="49" t="str">
        <f>TEXT(DATE(Table1[[#This Row],[Year]],Table1[[#This Row],[Month]],1),"mmm")</f>
        <v>Apr</v>
      </c>
    </row>
    <row r="1680" spans="1:16" ht="15.75" customHeight="1">
      <c r="A1680" s="2" t="s">
        <v>12</v>
      </c>
      <c r="B1680" s="2">
        <v>1185732</v>
      </c>
      <c r="C1680" s="3">
        <v>44304</v>
      </c>
      <c r="D1680" s="2" t="s">
        <v>31</v>
      </c>
      <c r="E1680" s="2" t="s">
        <v>68</v>
      </c>
      <c r="F1680" s="2" t="s">
        <v>69</v>
      </c>
      <c r="G1680" s="2" t="s">
        <v>19</v>
      </c>
      <c r="H1680" s="44">
        <v>0.4</v>
      </c>
      <c r="I1680" s="44">
        <f>ROUND(Table1[[#This Row],[Price per Unit]],2)</f>
        <v>0.4</v>
      </c>
      <c r="J1680" s="4">
        <v>2250</v>
      </c>
      <c r="K1680" s="5">
        <f t="shared" si="60"/>
        <v>900</v>
      </c>
      <c r="L1680" s="5">
        <f t="shared" si="61"/>
        <v>315</v>
      </c>
      <c r="M1680" s="6">
        <v>0.35</v>
      </c>
      <c r="N1680">
        <f t="shared" si="66"/>
        <v>2021</v>
      </c>
      <c r="O1680">
        <f t="shared" si="67"/>
        <v>4</v>
      </c>
      <c r="P1680" s="49" t="str">
        <f>TEXT(DATE(Table1[[#This Row],[Year]],Table1[[#This Row],[Month]],1),"mmm")</f>
        <v>Apr</v>
      </c>
    </row>
    <row r="1681" spans="1:16" ht="15.75" customHeight="1">
      <c r="A1681" s="2" t="s">
        <v>12</v>
      </c>
      <c r="B1681" s="2">
        <v>1185732</v>
      </c>
      <c r="C1681" s="3">
        <v>44304</v>
      </c>
      <c r="D1681" s="2" t="s">
        <v>31</v>
      </c>
      <c r="E1681" s="2" t="s">
        <v>68</v>
      </c>
      <c r="F1681" s="2" t="s">
        <v>69</v>
      </c>
      <c r="G1681" s="2" t="s">
        <v>20</v>
      </c>
      <c r="H1681" s="44">
        <v>0.30000000000000004</v>
      </c>
      <c r="I1681" s="44">
        <f>ROUND(Table1[[#This Row],[Price per Unit]],2)</f>
        <v>0.3</v>
      </c>
      <c r="J1681" s="4">
        <v>3500</v>
      </c>
      <c r="K1681" s="5">
        <f t="shared" si="60"/>
        <v>1050.0000000000002</v>
      </c>
      <c r="L1681" s="5">
        <f t="shared" si="61"/>
        <v>525.00000000000011</v>
      </c>
      <c r="M1681" s="6">
        <v>0.5</v>
      </c>
      <c r="N1681">
        <f t="shared" si="66"/>
        <v>2021</v>
      </c>
      <c r="O1681">
        <f t="shared" si="67"/>
        <v>4</v>
      </c>
      <c r="P1681" s="49" t="str">
        <f>TEXT(DATE(Table1[[#This Row],[Year]],Table1[[#This Row],[Month]],1),"mmm")</f>
        <v>Apr</v>
      </c>
    </row>
    <row r="1682" spans="1:16" ht="15.75" customHeight="1">
      <c r="A1682" s="2" t="s">
        <v>12</v>
      </c>
      <c r="B1682" s="2">
        <v>1185732</v>
      </c>
      <c r="C1682" s="3">
        <v>44335</v>
      </c>
      <c r="D1682" s="2" t="s">
        <v>31</v>
      </c>
      <c r="E1682" s="2" t="s">
        <v>68</v>
      </c>
      <c r="F1682" s="2" t="s">
        <v>69</v>
      </c>
      <c r="G1682" s="2" t="s">
        <v>15</v>
      </c>
      <c r="H1682" s="44">
        <v>0.4</v>
      </c>
      <c r="I1682" s="44">
        <f>ROUND(Table1[[#This Row],[Price per Unit]],2)</f>
        <v>0.4</v>
      </c>
      <c r="J1682" s="4">
        <v>6200</v>
      </c>
      <c r="K1682" s="5">
        <f t="shared" si="60"/>
        <v>2480</v>
      </c>
      <c r="L1682" s="5">
        <f t="shared" si="61"/>
        <v>992</v>
      </c>
      <c r="M1682" s="6">
        <v>0.4</v>
      </c>
      <c r="N1682">
        <f t="shared" si="66"/>
        <v>2021</v>
      </c>
      <c r="O1682">
        <f t="shared" si="67"/>
        <v>5</v>
      </c>
      <c r="P1682" s="49" t="str">
        <f>TEXT(DATE(Table1[[#This Row],[Year]],Table1[[#This Row],[Month]],1),"mmm")</f>
        <v>May</v>
      </c>
    </row>
    <row r="1683" spans="1:16" ht="15.75" customHeight="1">
      <c r="A1683" s="2" t="s">
        <v>12</v>
      </c>
      <c r="B1683" s="2">
        <v>1185732</v>
      </c>
      <c r="C1683" s="3">
        <v>44335</v>
      </c>
      <c r="D1683" s="2" t="s">
        <v>31</v>
      </c>
      <c r="E1683" s="2" t="s">
        <v>68</v>
      </c>
      <c r="F1683" s="2" t="s">
        <v>69</v>
      </c>
      <c r="G1683" s="2" t="s">
        <v>16</v>
      </c>
      <c r="H1683" s="44">
        <v>0.35000000000000009</v>
      </c>
      <c r="I1683" s="44">
        <f>ROUND(Table1[[#This Row],[Price per Unit]],2)</f>
        <v>0.35</v>
      </c>
      <c r="J1683" s="4">
        <v>3250</v>
      </c>
      <c r="K1683" s="5">
        <f t="shared" si="60"/>
        <v>1137.5000000000002</v>
      </c>
      <c r="L1683" s="5">
        <f t="shared" si="61"/>
        <v>398.12500000000006</v>
      </c>
      <c r="M1683" s="6">
        <v>0.35</v>
      </c>
      <c r="N1683">
        <f t="shared" si="66"/>
        <v>2021</v>
      </c>
      <c r="O1683">
        <f t="shared" si="67"/>
        <v>5</v>
      </c>
      <c r="P1683" s="49" t="str">
        <f>TEXT(DATE(Table1[[#This Row],[Year]],Table1[[#This Row],[Month]],1),"mmm")</f>
        <v>May</v>
      </c>
    </row>
    <row r="1684" spans="1:16" ht="15.75" customHeight="1">
      <c r="A1684" s="2" t="s">
        <v>12</v>
      </c>
      <c r="B1684" s="2">
        <v>1185732</v>
      </c>
      <c r="C1684" s="3">
        <v>44335</v>
      </c>
      <c r="D1684" s="2" t="s">
        <v>31</v>
      </c>
      <c r="E1684" s="2" t="s">
        <v>68</v>
      </c>
      <c r="F1684" s="2" t="s">
        <v>69</v>
      </c>
      <c r="G1684" s="2" t="s">
        <v>17</v>
      </c>
      <c r="H1684" s="44">
        <v>0.30000000000000004</v>
      </c>
      <c r="I1684" s="44">
        <f>ROUND(Table1[[#This Row],[Price per Unit]],2)</f>
        <v>0.3</v>
      </c>
      <c r="J1684" s="4">
        <v>3000</v>
      </c>
      <c r="K1684" s="5">
        <f t="shared" si="60"/>
        <v>900.00000000000011</v>
      </c>
      <c r="L1684" s="5">
        <f t="shared" si="61"/>
        <v>315</v>
      </c>
      <c r="M1684" s="6">
        <v>0.35</v>
      </c>
      <c r="N1684">
        <f t="shared" si="66"/>
        <v>2021</v>
      </c>
      <c r="O1684">
        <f t="shared" si="67"/>
        <v>5</v>
      </c>
      <c r="P1684" s="49" t="str">
        <f>TEXT(DATE(Table1[[#This Row],[Year]],Table1[[#This Row],[Month]],1),"mmm")</f>
        <v>May</v>
      </c>
    </row>
    <row r="1685" spans="1:16" ht="15.75" customHeight="1">
      <c r="A1685" s="2" t="s">
        <v>12</v>
      </c>
      <c r="B1685" s="2">
        <v>1185732</v>
      </c>
      <c r="C1685" s="3">
        <v>44335</v>
      </c>
      <c r="D1685" s="2" t="s">
        <v>31</v>
      </c>
      <c r="E1685" s="2" t="s">
        <v>68</v>
      </c>
      <c r="F1685" s="2" t="s">
        <v>69</v>
      </c>
      <c r="G1685" s="2" t="s">
        <v>18</v>
      </c>
      <c r="H1685" s="44">
        <v>0.30000000000000004</v>
      </c>
      <c r="I1685" s="44">
        <f>ROUND(Table1[[#This Row],[Price per Unit]],2)</f>
        <v>0.3</v>
      </c>
      <c r="J1685" s="4">
        <v>2250</v>
      </c>
      <c r="K1685" s="5">
        <f t="shared" si="60"/>
        <v>675.00000000000011</v>
      </c>
      <c r="L1685" s="5">
        <f t="shared" si="61"/>
        <v>270.00000000000006</v>
      </c>
      <c r="M1685" s="6">
        <v>0.4</v>
      </c>
      <c r="N1685">
        <f t="shared" si="66"/>
        <v>2021</v>
      </c>
      <c r="O1685">
        <f t="shared" si="67"/>
        <v>5</v>
      </c>
      <c r="P1685" s="49" t="str">
        <f>TEXT(DATE(Table1[[#This Row],[Year]],Table1[[#This Row],[Month]],1),"mmm")</f>
        <v>May</v>
      </c>
    </row>
    <row r="1686" spans="1:16" ht="15.75" customHeight="1">
      <c r="A1686" s="2" t="s">
        <v>12</v>
      </c>
      <c r="B1686" s="2">
        <v>1185732</v>
      </c>
      <c r="C1686" s="3">
        <v>44335</v>
      </c>
      <c r="D1686" s="2" t="s">
        <v>31</v>
      </c>
      <c r="E1686" s="2" t="s">
        <v>68</v>
      </c>
      <c r="F1686" s="2" t="s">
        <v>69</v>
      </c>
      <c r="G1686" s="2" t="s">
        <v>19</v>
      </c>
      <c r="H1686" s="44">
        <v>0.44999999999999996</v>
      </c>
      <c r="I1686" s="44">
        <f>ROUND(Table1[[#This Row],[Price per Unit]],2)</f>
        <v>0.45</v>
      </c>
      <c r="J1686" s="4">
        <v>2500</v>
      </c>
      <c r="K1686" s="5">
        <f t="shared" si="60"/>
        <v>1125</v>
      </c>
      <c r="L1686" s="5">
        <f t="shared" si="61"/>
        <v>393.75</v>
      </c>
      <c r="M1686" s="6">
        <v>0.35</v>
      </c>
      <c r="N1686">
        <f t="shared" si="66"/>
        <v>2021</v>
      </c>
      <c r="O1686">
        <f t="shared" si="67"/>
        <v>5</v>
      </c>
      <c r="P1686" s="49" t="str">
        <f>TEXT(DATE(Table1[[#This Row],[Year]],Table1[[#This Row],[Month]],1),"mmm")</f>
        <v>May</v>
      </c>
    </row>
    <row r="1687" spans="1:16" ht="15.75" customHeight="1">
      <c r="A1687" s="2" t="s">
        <v>12</v>
      </c>
      <c r="B1687" s="2">
        <v>1185732</v>
      </c>
      <c r="C1687" s="3">
        <v>44335</v>
      </c>
      <c r="D1687" s="2" t="s">
        <v>31</v>
      </c>
      <c r="E1687" s="2" t="s">
        <v>68</v>
      </c>
      <c r="F1687" s="2" t="s">
        <v>69</v>
      </c>
      <c r="G1687" s="2" t="s">
        <v>20</v>
      </c>
      <c r="H1687" s="44">
        <v>0.49999999999999994</v>
      </c>
      <c r="I1687" s="44">
        <f>ROUND(Table1[[#This Row],[Price per Unit]],2)</f>
        <v>0.5</v>
      </c>
      <c r="J1687" s="4">
        <v>3500</v>
      </c>
      <c r="K1687" s="5">
        <f t="shared" si="60"/>
        <v>1749.9999999999998</v>
      </c>
      <c r="L1687" s="5">
        <f t="shared" si="61"/>
        <v>874.99999999999989</v>
      </c>
      <c r="M1687" s="6">
        <v>0.5</v>
      </c>
      <c r="N1687">
        <f t="shared" si="66"/>
        <v>2021</v>
      </c>
      <c r="O1687">
        <f t="shared" si="67"/>
        <v>5</v>
      </c>
      <c r="P1687" s="49" t="str">
        <f>TEXT(DATE(Table1[[#This Row],[Year]],Table1[[#This Row],[Month]],1),"mmm")</f>
        <v>May</v>
      </c>
    </row>
    <row r="1688" spans="1:16" ht="15.75" customHeight="1">
      <c r="A1688" s="2" t="s">
        <v>12</v>
      </c>
      <c r="B1688" s="2">
        <v>1185732</v>
      </c>
      <c r="C1688" s="3">
        <v>44365</v>
      </c>
      <c r="D1688" s="2" t="s">
        <v>31</v>
      </c>
      <c r="E1688" s="2" t="s">
        <v>68</v>
      </c>
      <c r="F1688" s="2" t="s">
        <v>69</v>
      </c>
      <c r="G1688" s="2" t="s">
        <v>15</v>
      </c>
      <c r="H1688" s="44">
        <v>0.35000000000000003</v>
      </c>
      <c r="I1688" s="44">
        <f>ROUND(Table1[[#This Row],[Price per Unit]],2)</f>
        <v>0.35</v>
      </c>
      <c r="J1688" s="4">
        <v>6000</v>
      </c>
      <c r="K1688" s="5">
        <f t="shared" si="60"/>
        <v>2100</v>
      </c>
      <c r="L1688" s="5">
        <f t="shared" si="61"/>
        <v>840</v>
      </c>
      <c r="M1688" s="6">
        <v>0.4</v>
      </c>
      <c r="N1688">
        <f t="shared" si="66"/>
        <v>2021</v>
      </c>
      <c r="O1688">
        <f t="shared" si="67"/>
        <v>6</v>
      </c>
      <c r="P1688" s="49" t="str">
        <f>TEXT(DATE(Table1[[#This Row],[Year]],Table1[[#This Row],[Month]],1),"mmm")</f>
        <v>Jun</v>
      </c>
    </row>
    <row r="1689" spans="1:16" ht="15.75" customHeight="1">
      <c r="A1689" s="2" t="s">
        <v>12</v>
      </c>
      <c r="B1689" s="2">
        <v>1185732</v>
      </c>
      <c r="C1689" s="3">
        <v>44365</v>
      </c>
      <c r="D1689" s="2" t="s">
        <v>31</v>
      </c>
      <c r="E1689" s="2" t="s">
        <v>68</v>
      </c>
      <c r="F1689" s="2" t="s">
        <v>69</v>
      </c>
      <c r="G1689" s="2" t="s">
        <v>16</v>
      </c>
      <c r="H1689" s="44">
        <v>0.3000000000000001</v>
      </c>
      <c r="I1689" s="44">
        <f>ROUND(Table1[[#This Row],[Price per Unit]],2)</f>
        <v>0.3</v>
      </c>
      <c r="J1689" s="4">
        <v>3500</v>
      </c>
      <c r="K1689" s="5">
        <f t="shared" si="60"/>
        <v>1050.0000000000005</v>
      </c>
      <c r="L1689" s="5">
        <f t="shared" si="61"/>
        <v>367.50000000000011</v>
      </c>
      <c r="M1689" s="6">
        <v>0.35</v>
      </c>
      <c r="N1689">
        <f t="shared" si="66"/>
        <v>2021</v>
      </c>
      <c r="O1689">
        <f t="shared" si="67"/>
        <v>6</v>
      </c>
      <c r="P1689" s="49" t="str">
        <f>TEXT(DATE(Table1[[#This Row],[Year]],Table1[[#This Row],[Month]],1),"mmm")</f>
        <v>Jun</v>
      </c>
    </row>
    <row r="1690" spans="1:16" ht="15.75" customHeight="1">
      <c r="A1690" s="2" t="s">
        <v>12</v>
      </c>
      <c r="B1690" s="2">
        <v>1185732</v>
      </c>
      <c r="C1690" s="3">
        <v>44365</v>
      </c>
      <c r="D1690" s="2" t="s">
        <v>31</v>
      </c>
      <c r="E1690" s="2" t="s">
        <v>68</v>
      </c>
      <c r="F1690" s="2" t="s">
        <v>69</v>
      </c>
      <c r="G1690" s="2" t="s">
        <v>17</v>
      </c>
      <c r="H1690" s="44">
        <v>0.25000000000000006</v>
      </c>
      <c r="I1690" s="44">
        <f>ROUND(Table1[[#This Row],[Price per Unit]],2)</f>
        <v>0.25</v>
      </c>
      <c r="J1690" s="4">
        <v>3750</v>
      </c>
      <c r="K1690" s="5">
        <f t="shared" si="60"/>
        <v>937.50000000000023</v>
      </c>
      <c r="L1690" s="5">
        <f t="shared" si="61"/>
        <v>328.12500000000006</v>
      </c>
      <c r="M1690" s="6">
        <v>0.35</v>
      </c>
      <c r="N1690">
        <f t="shared" si="66"/>
        <v>2021</v>
      </c>
      <c r="O1690">
        <f t="shared" si="67"/>
        <v>6</v>
      </c>
      <c r="P1690" s="49" t="str">
        <f>TEXT(DATE(Table1[[#This Row],[Year]],Table1[[#This Row],[Month]],1),"mmm")</f>
        <v>Jun</v>
      </c>
    </row>
    <row r="1691" spans="1:16" ht="15.75" customHeight="1">
      <c r="A1691" s="2" t="s">
        <v>12</v>
      </c>
      <c r="B1691" s="2">
        <v>1185732</v>
      </c>
      <c r="C1691" s="3">
        <v>44365</v>
      </c>
      <c r="D1691" s="2" t="s">
        <v>31</v>
      </c>
      <c r="E1691" s="2" t="s">
        <v>68</v>
      </c>
      <c r="F1691" s="2" t="s">
        <v>69</v>
      </c>
      <c r="G1691" s="2" t="s">
        <v>18</v>
      </c>
      <c r="H1691" s="44">
        <v>0.25000000000000006</v>
      </c>
      <c r="I1691" s="44">
        <f>ROUND(Table1[[#This Row],[Price per Unit]],2)</f>
        <v>0.25</v>
      </c>
      <c r="J1691" s="4">
        <v>3500</v>
      </c>
      <c r="K1691" s="5">
        <f t="shared" si="60"/>
        <v>875.00000000000023</v>
      </c>
      <c r="L1691" s="5">
        <f t="shared" si="61"/>
        <v>350.00000000000011</v>
      </c>
      <c r="M1691" s="6">
        <v>0.4</v>
      </c>
      <c r="N1691">
        <f t="shared" si="66"/>
        <v>2021</v>
      </c>
      <c r="O1691">
        <f t="shared" si="67"/>
        <v>6</v>
      </c>
      <c r="P1691" s="49" t="str">
        <f>TEXT(DATE(Table1[[#This Row],[Year]],Table1[[#This Row],[Month]],1),"mmm")</f>
        <v>Jun</v>
      </c>
    </row>
    <row r="1692" spans="1:16" ht="15.75" customHeight="1">
      <c r="A1692" s="2" t="s">
        <v>12</v>
      </c>
      <c r="B1692" s="2">
        <v>1185732</v>
      </c>
      <c r="C1692" s="3">
        <v>44365</v>
      </c>
      <c r="D1692" s="2" t="s">
        <v>31</v>
      </c>
      <c r="E1692" s="2" t="s">
        <v>68</v>
      </c>
      <c r="F1692" s="2" t="s">
        <v>69</v>
      </c>
      <c r="G1692" s="2" t="s">
        <v>19</v>
      </c>
      <c r="H1692" s="44">
        <v>0.4</v>
      </c>
      <c r="I1692" s="44">
        <f>ROUND(Table1[[#This Row],[Price per Unit]],2)</f>
        <v>0.4</v>
      </c>
      <c r="J1692" s="4">
        <v>3500</v>
      </c>
      <c r="K1692" s="5">
        <f t="shared" si="60"/>
        <v>1400</v>
      </c>
      <c r="L1692" s="5">
        <f t="shared" si="61"/>
        <v>489.99999999999994</v>
      </c>
      <c r="M1692" s="6">
        <v>0.35</v>
      </c>
      <c r="N1692">
        <f t="shared" si="66"/>
        <v>2021</v>
      </c>
      <c r="O1692">
        <f t="shared" si="67"/>
        <v>6</v>
      </c>
      <c r="P1692" s="49" t="str">
        <f>TEXT(DATE(Table1[[#This Row],[Year]],Table1[[#This Row],[Month]],1),"mmm")</f>
        <v>Jun</v>
      </c>
    </row>
    <row r="1693" spans="1:16" ht="15.75" customHeight="1">
      <c r="A1693" s="2" t="s">
        <v>12</v>
      </c>
      <c r="B1693" s="2">
        <v>1185732</v>
      </c>
      <c r="C1693" s="3">
        <v>44365</v>
      </c>
      <c r="D1693" s="2" t="s">
        <v>31</v>
      </c>
      <c r="E1693" s="2" t="s">
        <v>68</v>
      </c>
      <c r="F1693" s="2" t="s">
        <v>69</v>
      </c>
      <c r="G1693" s="2" t="s">
        <v>20</v>
      </c>
      <c r="H1693" s="44">
        <v>0.45</v>
      </c>
      <c r="I1693" s="44">
        <f>ROUND(Table1[[#This Row],[Price per Unit]],2)</f>
        <v>0.45</v>
      </c>
      <c r="J1693" s="4">
        <v>5250</v>
      </c>
      <c r="K1693" s="5">
        <f t="shared" si="60"/>
        <v>2362.5</v>
      </c>
      <c r="L1693" s="5">
        <f t="shared" si="61"/>
        <v>1181.25</v>
      </c>
      <c r="M1693" s="6">
        <v>0.5</v>
      </c>
      <c r="N1693">
        <f t="shared" si="66"/>
        <v>2021</v>
      </c>
      <c r="O1693">
        <f t="shared" si="67"/>
        <v>6</v>
      </c>
      <c r="P1693" s="49" t="str">
        <f>TEXT(DATE(Table1[[#This Row],[Year]],Table1[[#This Row],[Month]],1),"mmm")</f>
        <v>Jun</v>
      </c>
    </row>
    <row r="1694" spans="1:16" ht="15.75" customHeight="1">
      <c r="A1694" s="2" t="s">
        <v>12</v>
      </c>
      <c r="B1694" s="2">
        <v>1185732</v>
      </c>
      <c r="C1694" s="3">
        <v>44394</v>
      </c>
      <c r="D1694" s="2" t="s">
        <v>31</v>
      </c>
      <c r="E1694" s="2" t="s">
        <v>68</v>
      </c>
      <c r="F1694" s="2" t="s">
        <v>69</v>
      </c>
      <c r="G1694" s="2" t="s">
        <v>15</v>
      </c>
      <c r="H1694" s="44">
        <v>0.4</v>
      </c>
      <c r="I1694" s="44">
        <f>ROUND(Table1[[#This Row],[Price per Unit]],2)</f>
        <v>0.4</v>
      </c>
      <c r="J1694" s="4">
        <v>7500</v>
      </c>
      <c r="K1694" s="5">
        <f t="shared" si="60"/>
        <v>3000</v>
      </c>
      <c r="L1694" s="5">
        <f t="shared" si="61"/>
        <v>1200</v>
      </c>
      <c r="M1694" s="6">
        <v>0.4</v>
      </c>
      <c r="N1694">
        <f t="shared" si="66"/>
        <v>2021</v>
      </c>
      <c r="O1694">
        <f t="shared" si="67"/>
        <v>7</v>
      </c>
      <c r="P1694" s="49" t="str">
        <f>TEXT(DATE(Table1[[#This Row],[Year]],Table1[[#This Row],[Month]],1),"mmm")</f>
        <v>Jul</v>
      </c>
    </row>
    <row r="1695" spans="1:16" ht="15.75" customHeight="1">
      <c r="A1695" s="2" t="s">
        <v>12</v>
      </c>
      <c r="B1695" s="2">
        <v>1185732</v>
      </c>
      <c r="C1695" s="3">
        <v>44394</v>
      </c>
      <c r="D1695" s="2" t="s">
        <v>31</v>
      </c>
      <c r="E1695" s="2" t="s">
        <v>68</v>
      </c>
      <c r="F1695" s="2" t="s">
        <v>69</v>
      </c>
      <c r="G1695" s="2" t="s">
        <v>16</v>
      </c>
      <c r="H1695" s="44">
        <v>0.35000000000000009</v>
      </c>
      <c r="I1695" s="44">
        <f>ROUND(Table1[[#This Row],[Price per Unit]],2)</f>
        <v>0.35</v>
      </c>
      <c r="J1695" s="4">
        <v>5000</v>
      </c>
      <c r="K1695" s="5">
        <f t="shared" si="60"/>
        <v>1750.0000000000005</v>
      </c>
      <c r="L1695" s="5">
        <f t="shared" si="61"/>
        <v>612.50000000000011</v>
      </c>
      <c r="M1695" s="6">
        <v>0.35</v>
      </c>
      <c r="N1695">
        <f t="shared" si="66"/>
        <v>2021</v>
      </c>
      <c r="O1695">
        <f t="shared" si="67"/>
        <v>7</v>
      </c>
      <c r="P1695" s="49" t="str">
        <f>TEXT(DATE(Table1[[#This Row],[Year]],Table1[[#This Row],[Month]],1),"mmm")</f>
        <v>Jul</v>
      </c>
    </row>
    <row r="1696" spans="1:16" ht="15.75" customHeight="1">
      <c r="A1696" s="2" t="s">
        <v>12</v>
      </c>
      <c r="B1696" s="2">
        <v>1185732</v>
      </c>
      <c r="C1696" s="3">
        <v>44394</v>
      </c>
      <c r="D1696" s="2" t="s">
        <v>31</v>
      </c>
      <c r="E1696" s="2" t="s">
        <v>68</v>
      </c>
      <c r="F1696" s="2" t="s">
        <v>69</v>
      </c>
      <c r="G1696" s="2" t="s">
        <v>17</v>
      </c>
      <c r="H1696" s="44">
        <v>0.30000000000000004</v>
      </c>
      <c r="I1696" s="44">
        <f>ROUND(Table1[[#This Row],[Price per Unit]],2)</f>
        <v>0.3</v>
      </c>
      <c r="J1696" s="4">
        <v>4250</v>
      </c>
      <c r="K1696" s="5">
        <f t="shared" si="60"/>
        <v>1275.0000000000002</v>
      </c>
      <c r="L1696" s="5">
        <f t="shared" si="61"/>
        <v>446.25000000000006</v>
      </c>
      <c r="M1696" s="6">
        <v>0.35</v>
      </c>
      <c r="N1696">
        <f t="shared" si="66"/>
        <v>2021</v>
      </c>
      <c r="O1696">
        <f t="shared" si="67"/>
        <v>7</v>
      </c>
      <c r="P1696" s="49" t="str">
        <f>TEXT(DATE(Table1[[#This Row],[Year]],Table1[[#This Row],[Month]],1),"mmm")</f>
        <v>Jul</v>
      </c>
    </row>
    <row r="1697" spans="1:16" ht="15.75" customHeight="1">
      <c r="A1697" s="2" t="s">
        <v>12</v>
      </c>
      <c r="B1697" s="2">
        <v>1185732</v>
      </c>
      <c r="C1697" s="3">
        <v>44394</v>
      </c>
      <c r="D1697" s="2" t="s">
        <v>31</v>
      </c>
      <c r="E1697" s="2" t="s">
        <v>68</v>
      </c>
      <c r="F1697" s="2" t="s">
        <v>69</v>
      </c>
      <c r="G1697" s="2" t="s">
        <v>18</v>
      </c>
      <c r="H1697" s="44">
        <v>0.30000000000000004</v>
      </c>
      <c r="I1697" s="44">
        <f>ROUND(Table1[[#This Row],[Price per Unit]],2)</f>
        <v>0.3</v>
      </c>
      <c r="J1697" s="4">
        <v>3750</v>
      </c>
      <c r="K1697" s="5">
        <f t="shared" si="60"/>
        <v>1125.0000000000002</v>
      </c>
      <c r="L1697" s="5">
        <f t="shared" si="61"/>
        <v>450.00000000000011</v>
      </c>
      <c r="M1697" s="6">
        <v>0.4</v>
      </c>
      <c r="N1697">
        <f t="shared" si="66"/>
        <v>2021</v>
      </c>
      <c r="O1697">
        <f t="shared" si="67"/>
        <v>7</v>
      </c>
      <c r="P1697" s="49" t="str">
        <f>TEXT(DATE(Table1[[#This Row],[Year]],Table1[[#This Row],[Month]],1),"mmm")</f>
        <v>Jul</v>
      </c>
    </row>
    <row r="1698" spans="1:16" ht="15.75" customHeight="1">
      <c r="A1698" s="2" t="s">
        <v>12</v>
      </c>
      <c r="B1698" s="2">
        <v>1185732</v>
      </c>
      <c r="C1698" s="3">
        <v>44394</v>
      </c>
      <c r="D1698" s="2" t="s">
        <v>31</v>
      </c>
      <c r="E1698" s="2" t="s">
        <v>68</v>
      </c>
      <c r="F1698" s="2" t="s">
        <v>69</v>
      </c>
      <c r="G1698" s="2" t="s">
        <v>19</v>
      </c>
      <c r="H1698" s="44">
        <v>0.4</v>
      </c>
      <c r="I1698" s="44">
        <f>ROUND(Table1[[#This Row],[Price per Unit]],2)</f>
        <v>0.4</v>
      </c>
      <c r="J1698" s="4">
        <v>3750</v>
      </c>
      <c r="K1698" s="5">
        <f t="shared" si="60"/>
        <v>1500</v>
      </c>
      <c r="L1698" s="5">
        <f t="shared" si="61"/>
        <v>525</v>
      </c>
      <c r="M1698" s="6">
        <v>0.35</v>
      </c>
      <c r="N1698">
        <f t="shared" si="66"/>
        <v>2021</v>
      </c>
      <c r="O1698">
        <f t="shared" si="67"/>
        <v>7</v>
      </c>
      <c r="P1698" s="49" t="str">
        <f>TEXT(DATE(Table1[[#This Row],[Year]],Table1[[#This Row],[Month]],1),"mmm")</f>
        <v>Jul</v>
      </c>
    </row>
    <row r="1699" spans="1:16" ht="15.75" customHeight="1">
      <c r="A1699" s="2" t="s">
        <v>12</v>
      </c>
      <c r="B1699" s="2">
        <v>1185732</v>
      </c>
      <c r="C1699" s="3">
        <v>44394</v>
      </c>
      <c r="D1699" s="2" t="s">
        <v>31</v>
      </c>
      <c r="E1699" s="2" t="s">
        <v>68</v>
      </c>
      <c r="F1699" s="2" t="s">
        <v>69</v>
      </c>
      <c r="G1699" s="2" t="s">
        <v>20</v>
      </c>
      <c r="H1699" s="44">
        <v>0.45</v>
      </c>
      <c r="I1699" s="44">
        <f>ROUND(Table1[[#This Row],[Price per Unit]],2)</f>
        <v>0.45</v>
      </c>
      <c r="J1699" s="4">
        <v>5500</v>
      </c>
      <c r="K1699" s="5">
        <f t="shared" si="60"/>
        <v>2475</v>
      </c>
      <c r="L1699" s="5">
        <f t="shared" si="61"/>
        <v>1237.5</v>
      </c>
      <c r="M1699" s="6">
        <v>0.5</v>
      </c>
      <c r="N1699">
        <f t="shared" si="66"/>
        <v>2021</v>
      </c>
      <c r="O1699">
        <f t="shared" si="67"/>
        <v>7</v>
      </c>
      <c r="P1699" s="49" t="str">
        <f>TEXT(DATE(Table1[[#This Row],[Year]],Table1[[#This Row],[Month]],1),"mmm")</f>
        <v>Jul</v>
      </c>
    </row>
    <row r="1700" spans="1:16" ht="15.75" customHeight="1">
      <c r="A1700" s="2" t="s">
        <v>12</v>
      </c>
      <c r="B1700" s="2">
        <v>1185732</v>
      </c>
      <c r="C1700" s="3">
        <v>44426</v>
      </c>
      <c r="D1700" s="2" t="s">
        <v>31</v>
      </c>
      <c r="E1700" s="2" t="s">
        <v>68</v>
      </c>
      <c r="F1700" s="2" t="s">
        <v>69</v>
      </c>
      <c r="G1700" s="2" t="s">
        <v>15</v>
      </c>
      <c r="H1700" s="44">
        <v>0.4</v>
      </c>
      <c r="I1700" s="44">
        <f>ROUND(Table1[[#This Row],[Price per Unit]],2)</f>
        <v>0.4</v>
      </c>
      <c r="J1700" s="4">
        <v>7000</v>
      </c>
      <c r="K1700" s="5">
        <f t="shared" si="60"/>
        <v>2800</v>
      </c>
      <c r="L1700" s="5">
        <f t="shared" si="61"/>
        <v>1120</v>
      </c>
      <c r="M1700" s="6">
        <v>0.4</v>
      </c>
      <c r="N1700">
        <f t="shared" si="66"/>
        <v>2021</v>
      </c>
      <c r="O1700">
        <f t="shared" si="67"/>
        <v>8</v>
      </c>
      <c r="P1700" s="49" t="str">
        <f>TEXT(DATE(Table1[[#This Row],[Year]],Table1[[#This Row],[Month]],1),"mmm")</f>
        <v>Aug</v>
      </c>
    </row>
    <row r="1701" spans="1:16" ht="15.75" customHeight="1">
      <c r="A1701" s="2" t="s">
        <v>12</v>
      </c>
      <c r="B1701" s="2">
        <v>1185732</v>
      </c>
      <c r="C1701" s="3">
        <v>44426</v>
      </c>
      <c r="D1701" s="2" t="s">
        <v>31</v>
      </c>
      <c r="E1701" s="2" t="s">
        <v>68</v>
      </c>
      <c r="F1701" s="2" t="s">
        <v>69</v>
      </c>
      <c r="G1701" s="2" t="s">
        <v>16</v>
      </c>
      <c r="H1701" s="44">
        <v>0.40000000000000008</v>
      </c>
      <c r="I1701" s="44">
        <f>ROUND(Table1[[#This Row],[Price per Unit]],2)</f>
        <v>0.4</v>
      </c>
      <c r="J1701" s="4">
        <v>4750</v>
      </c>
      <c r="K1701" s="5">
        <f t="shared" si="60"/>
        <v>1900.0000000000005</v>
      </c>
      <c r="L1701" s="5">
        <f t="shared" si="61"/>
        <v>665.00000000000011</v>
      </c>
      <c r="M1701" s="6">
        <v>0.35</v>
      </c>
      <c r="N1701">
        <f t="shared" si="66"/>
        <v>2021</v>
      </c>
      <c r="O1701">
        <f t="shared" si="67"/>
        <v>8</v>
      </c>
      <c r="P1701" s="49" t="str">
        <f>TEXT(DATE(Table1[[#This Row],[Year]],Table1[[#This Row],[Month]],1),"mmm")</f>
        <v>Aug</v>
      </c>
    </row>
    <row r="1702" spans="1:16" ht="15.75" customHeight="1">
      <c r="A1702" s="2" t="s">
        <v>12</v>
      </c>
      <c r="B1702" s="2">
        <v>1185732</v>
      </c>
      <c r="C1702" s="3">
        <v>44426</v>
      </c>
      <c r="D1702" s="2" t="s">
        <v>31</v>
      </c>
      <c r="E1702" s="2" t="s">
        <v>68</v>
      </c>
      <c r="F1702" s="2" t="s">
        <v>69</v>
      </c>
      <c r="G1702" s="2" t="s">
        <v>17</v>
      </c>
      <c r="H1702" s="44">
        <v>0.35000000000000003</v>
      </c>
      <c r="I1702" s="44">
        <f>ROUND(Table1[[#This Row],[Price per Unit]],2)</f>
        <v>0.35</v>
      </c>
      <c r="J1702" s="4">
        <v>4000</v>
      </c>
      <c r="K1702" s="5">
        <f t="shared" si="60"/>
        <v>1400.0000000000002</v>
      </c>
      <c r="L1702" s="5">
        <f t="shared" si="61"/>
        <v>490.00000000000006</v>
      </c>
      <c r="M1702" s="6">
        <v>0.35</v>
      </c>
      <c r="N1702">
        <f t="shared" si="66"/>
        <v>2021</v>
      </c>
      <c r="O1702">
        <f t="shared" si="67"/>
        <v>8</v>
      </c>
      <c r="P1702" s="49" t="str">
        <f>TEXT(DATE(Table1[[#This Row],[Year]],Table1[[#This Row],[Month]],1),"mmm")</f>
        <v>Aug</v>
      </c>
    </row>
    <row r="1703" spans="1:16" ht="15.75" customHeight="1">
      <c r="A1703" s="2" t="s">
        <v>12</v>
      </c>
      <c r="B1703" s="2">
        <v>1185732</v>
      </c>
      <c r="C1703" s="3">
        <v>44426</v>
      </c>
      <c r="D1703" s="2" t="s">
        <v>31</v>
      </c>
      <c r="E1703" s="2" t="s">
        <v>68</v>
      </c>
      <c r="F1703" s="2" t="s">
        <v>69</v>
      </c>
      <c r="G1703" s="2" t="s">
        <v>18</v>
      </c>
      <c r="H1703" s="44">
        <v>0.25000000000000006</v>
      </c>
      <c r="I1703" s="44">
        <f>ROUND(Table1[[#This Row],[Price per Unit]],2)</f>
        <v>0.25</v>
      </c>
      <c r="J1703" s="4">
        <v>3250</v>
      </c>
      <c r="K1703" s="5">
        <f t="shared" si="60"/>
        <v>812.50000000000023</v>
      </c>
      <c r="L1703" s="5">
        <f t="shared" si="61"/>
        <v>325.00000000000011</v>
      </c>
      <c r="M1703" s="6">
        <v>0.4</v>
      </c>
      <c r="N1703">
        <f t="shared" si="66"/>
        <v>2021</v>
      </c>
      <c r="O1703">
        <f t="shared" si="67"/>
        <v>8</v>
      </c>
      <c r="P1703" s="49" t="str">
        <f>TEXT(DATE(Table1[[#This Row],[Year]],Table1[[#This Row],[Month]],1),"mmm")</f>
        <v>Aug</v>
      </c>
    </row>
    <row r="1704" spans="1:16" ht="15.75" customHeight="1">
      <c r="A1704" s="2" t="s">
        <v>12</v>
      </c>
      <c r="B1704" s="2">
        <v>1185732</v>
      </c>
      <c r="C1704" s="3">
        <v>44426</v>
      </c>
      <c r="D1704" s="2" t="s">
        <v>31</v>
      </c>
      <c r="E1704" s="2" t="s">
        <v>68</v>
      </c>
      <c r="F1704" s="2" t="s">
        <v>69</v>
      </c>
      <c r="G1704" s="2" t="s">
        <v>19</v>
      </c>
      <c r="H1704" s="44">
        <v>0.35000000000000003</v>
      </c>
      <c r="I1704" s="44">
        <f>ROUND(Table1[[#This Row],[Price per Unit]],2)</f>
        <v>0.35</v>
      </c>
      <c r="J1704" s="4">
        <v>3000</v>
      </c>
      <c r="K1704" s="5">
        <f t="shared" si="60"/>
        <v>1050</v>
      </c>
      <c r="L1704" s="5">
        <f t="shared" si="61"/>
        <v>367.5</v>
      </c>
      <c r="M1704" s="6">
        <v>0.35</v>
      </c>
      <c r="N1704">
        <f t="shared" si="66"/>
        <v>2021</v>
      </c>
      <c r="O1704">
        <f t="shared" si="67"/>
        <v>8</v>
      </c>
      <c r="P1704" s="49" t="str">
        <f>TEXT(DATE(Table1[[#This Row],[Year]],Table1[[#This Row],[Month]],1),"mmm")</f>
        <v>Aug</v>
      </c>
    </row>
    <row r="1705" spans="1:16" ht="15.75" customHeight="1">
      <c r="A1705" s="2" t="s">
        <v>12</v>
      </c>
      <c r="B1705" s="2">
        <v>1185732</v>
      </c>
      <c r="C1705" s="3">
        <v>44426</v>
      </c>
      <c r="D1705" s="2" t="s">
        <v>31</v>
      </c>
      <c r="E1705" s="2" t="s">
        <v>68</v>
      </c>
      <c r="F1705" s="2" t="s">
        <v>69</v>
      </c>
      <c r="G1705" s="2" t="s">
        <v>20</v>
      </c>
      <c r="H1705" s="44">
        <v>0.4</v>
      </c>
      <c r="I1705" s="44">
        <f>ROUND(Table1[[#This Row],[Price per Unit]],2)</f>
        <v>0.4</v>
      </c>
      <c r="J1705" s="4">
        <v>4750</v>
      </c>
      <c r="K1705" s="5">
        <f t="shared" si="60"/>
        <v>1900</v>
      </c>
      <c r="L1705" s="5">
        <f t="shared" si="61"/>
        <v>950</v>
      </c>
      <c r="M1705" s="6">
        <v>0.5</v>
      </c>
      <c r="N1705">
        <f t="shared" si="66"/>
        <v>2021</v>
      </c>
      <c r="O1705">
        <f t="shared" si="67"/>
        <v>8</v>
      </c>
      <c r="P1705" s="49" t="str">
        <f>TEXT(DATE(Table1[[#This Row],[Year]],Table1[[#This Row],[Month]],1),"mmm")</f>
        <v>Aug</v>
      </c>
    </row>
    <row r="1706" spans="1:16" ht="15.75" customHeight="1">
      <c r="A1706" s="2" t="s">
        <v>12</v>
      </c>
      <c r="B1706" s="2">
        <v>1185732</v>
      </c>
      <c r="C1706" s="3">
        <v>44458</v>
      </c>
      <c r="D1706" s="2" t="s">
        <v>31</v>
      </c>
      <c r="E1706" s="2" t="s">
        <v>68</v>
      </c>
      <c r="F1706" s="2" t="s">
        <v>69</v>
      </c>
      <c r="G1706" s="2" t="s">
        <v>15</v>
      </c>
      <c r="H1706" s="44">
        <v>0.35000000000000003</v>
      </c>
      <c r="I1706" s="44">
        <f>ROUND(Table1[[#This Row],[Price per Unit]],2)</f>
        <v>0.35</v>
      </c>
      <c r="J1706" s="4">
        <v>6000</v>
      </c>
      <c r="K1706" s="5">
        <f t="shared" si="60"/>
        <v>2100</v>
      </c>
      <c r="L1706" s="5">
        <f t="shared" si="61"/>
        <v>840</v>
      </c>
      <c r="M1706" s="6">
        <v>0.4</v>
      </c>
      <c r="N1706">
        <f t="shared" si="66"/>
        <v>2021</v>
      </c>
      <c r="O1706">
        <f t="shared" si="67"/>
        <v>9</v>
      </c>
      <c r="P1706" s="49" t="str">
        <f>TEXT(DATE(Table1[[#This Row],[Year]],Table1[[#This Row],[Month]],1),"mmm")</f>
        <v>Sep</v>
      </c>
    </row>
    <row r="1707" spans="1:16" ht="15.75" customHeight="1">
      <c r="A1707" s="2" t="s">
        <v>12</v>
      </c>
      <c r="B1707" s="2">
        <v>1185732</v>
      </c>
      <c r="C1707" s="3">
        <v>44458</v>
      </c>
      <c r="D1707" s="2" t="s">
        <v>31</v>
      </c>
      <c r="E1707" s="2" t="s">
        <v>68</v>
      </c>
      <c r="F1707" s="2" t="s">
        <v>69</v>
      </c>
      <c r="G1707" s="2" t="s">
        <v>16</v>
      </c>
      <c r="H1707" s="44">
        <v>0.3000000000000001</v>
      </c>
      <c r="I1707" s="44">
        <f>ROUND(Table1[[#This Row],[Price per Unit]],2)</f>
        <v>0.3</v>
      </c>
      <c r="J1707" s="4">
        <v>4000</v>
      </c>
      <c r="K1707" s="5">
        <f t="shared" si="60"/>
        <v>1200.0000000000005</v>
      </c>
      <c r="L1707" s="5">
        <f t="shared" si="61"/>
        <v>420.00000000000011</v>
      </c>
      <c r="M1707" s="6">
        <v>0.35</v>
      </c>
      <c r="N1707">
        <f t="shared" si="66"/>
        <v>2021</v>
      </c>
      <c r="O1707">
        <f t="shared" si="67"/>
        <v>9</v>
      </c>
      <c r="P1707" s="49" t="str">
        <f>TEXT(DATE(Table1[[#This Row],[Year]],Table1[[#This Row],[Month]],1),"mmm")</f>
        <v>Sep</v>
      </c>
    </row>
    <row r="1708" spans="1:16" ht="15.75" customHeight="1">
      <c r="A1708" s="2" t="s">
        <v>12</v>
      </c>
      <c r="B1708" s="2">
        <v>1185732</v>
      </c>
      <c r="C1708" s="3">
        <v>44458</v>
      </c>
      <c r="D1708" s="2" t="s">
        <v>31</v>
      </c>
      <c r="E1708" s="2" t="s">
        <v>68</v>
      </c>
      <c r="F1708" s="2" t="s">
        <v>69</v>
      </c>
      <c r="G1708" s="2" t="s">
        <v>17</v>
      </c>
      <c r="H1708" s="44">
        <v>0.15000000000000002</v>
      </c>
      <c r="I1708" s="44">
        <f>ROUND(Table1[[#This Row],[Price per Unit]],2)</f>
        <v>0.15</v>
      </c>
      <c r="J1708" s="4">
        <v>3000</v>
      </c>
      <c r="K1708" s="5">
        <f t="shared" si="60"/>
        <v>450.00000000000006</v>
      </c>
      <c r="L1708" s="5">
        <f t="shared" si="61"/>
        <v>157.5</v>
      </c>
      <c r="M1708" s="6">
        <v>0.35</v>
      </c>
      <c r="N1708">
        <f t="shared" si="66"/>
        <v>2021</v>
      </c>
      <c r="O1708">
        <f t="shared" si="67"/>
        <v>9</v>
      </c>
      <c r="P1708" s="49" t="str">
        <f>TEXT(DATE(Table1[[#This Row],[Year]],Table1[[#This Row],[Month]],1),"mmm")</f>
        <v>Sep</v>
      </c>
    </row>
    <row r="1709" spans="1:16" ht="15.75" customHeight="1">
      <c r="A1709" s="2" t="s">
        <v>12</v>
      </c>
      <c r="B1709" s="2">
        <v>1185732</v>
      </c>
      <c r="C1709" s="3">
        <v>44458</v>
      </c>
      <c r="D1709" s="2" t="s">
        <v>31</v>
      </c>
      <c r="E1709" s="2" t="s">
        <v>68</v>
      </c>
      <c r="F1709" s="2" t="s">
        <v>69</v>
      </c>
      <c r="G1709" s="2" t="s">
        <v>18</v>
      </c>
      <c r="H1709" s="44">
        <v>0.15000000000000002</v>
      </c>
      <c r="I1709" s="44">
        <f>ROUND(Table1[[#This Row],[Price per Unit]],2)</f>
        <v>0.15</v>
      </c>
      <c r="J1709" s="4">
        <v>2750</v>
      </c>
      <c r="K1709" s="5">
        <f t="shared" si="60"/>
        <v>412.50000000000006</v>
      </c>
      <c r="L1709" s="5">
        <f t="shared" si="61"/>
        <v>165.00000000000003</v>
      </c>
      <c r="M1709" s="6">
        <v>0.4</v>
      </c>
      <c r="N1709">
        <f t="shared" si="66"/>
        <v>2021</v>
      </c>
      <c r="O1709">
        <f t="shared" si="67"/>
        <v>9</v>
      </c>
      <c r="P1709" s="49" t="str">
        <f>TEXT(DATE(Table1[[#This Row],[Year]],Table1[[#This Row],[Month]],1),"mmm")</f>
        <v>Sep</v>
      </c>
    </row>
    <row r="1710" spans="1:16" ht="15.75" customHeight="1">
      <c r="A1710" s="2" t="s">
        <v>12</v>
      </c>
      <c r="B1710" s="2">
        <v>1185732</v>
      </c>
      <c r="C1710" s="3">
        <v>44458</v>
      </c>
      <c r="D1710" s="2" t="s">
        <v>31</v>
      </c>
      <c r="E1710" s="2" t="s">
        <v>68</v>
      </c>
      <c r="F1710" s="2" t="s">
        <v>69</v>
      </c>
      <c r="G1710" s="2" t="s">
        <v>19</v>
      </c>
      <c r="H1710" s="44">
        <v>0.25</v>
      </c>
      <c r="I1710" s="44">
        <f>ROUND(Table1[[#This Row],[Price per Unit]],2)</f>
        <v>0.25</v>
      </c>
      <c r="J1710" s="4">
        <v>2750</v>
      </c>
      <c r="K1710" s="5">
        <f t="shared" si="60"/>
        <v>687.5</v>
      </c>
      <c r="L1710" s="5">
        <f t="shared" si="61"/>
        <v>240.62499999999997</v>
      </c>
      <c r="M1710" s="6">
        <v>0.35</v>
      </c>
      <c r="N1710">
        <f t="shared" si="66"/>
        <v>2021</v>
      </c>
      <c r="O1710">
        <f t="shared" si="67"/>
        <v>9</v>
      </c>
      <c r="P1710" s="49" t="str">
        <f>TEXT(DATE(Table1[[#This Row],[Year]],Table1[[#This Row],[Month]],1),"mmm")</f>
        <v>Sep</v>
      </c>
    </row>
    <row r="1711" spans="1:16" ht="15.75" customHeight="1">
      <c r="A1711" s="2" t="s">
        <v>12</v>
      </c>
      <c r="B1711" s="2">
        <v>1185732</v>
      </c>
      <c r="C1711" s="3">
        <v>44458</v>
      </c>
      <c r="D1711" s="2" t="s">
        <v>31</v>
      </c>
      <c r="E1711" s="2" t="s">
        <v>68</v>
      </c>
      <c r="F1711" s="2" t="s">
        <v>69</v>
      </c>
      <c r="G1711" s="2" t="s">
        <v>20</v>
      </c>
      <c r="H1711" s="44">
        <v>0.30000000000000004</v>
      </c>
      <c r="I1711" s="44">
        <f>ROUND(Table1[[#This Row],[Price per Unit]],2)</f>
        <v>0.3</v>
      </c>
      <c r="J1711" s="4">
        <v>3500</v>
      </c>
      <c r="K1711" s="5">
        <f t="shared" si="60"/>
        <v>1050.0000000000002</v>
      </c>
      <c r="L1711" s="5">
        <f t="shared" si="61"/>
        <v>525.00000000000011</v>
      </c>
      <c r="M1711" s="6">
        <v>0.5</v>
      </c>
      <c r="N1711">
        <f t="shared" si="66"/>
        <v>2021</v>
      </c>
      <c r="O1711">
        <f t="shared" si="67"/>
        <v>9</v>
      </c>
      <c r="P1711" s="49" t="str">
        <f>TEXT(DATE(Table1[[#This Row],[Year]],Table1[[#This Row],[Month]],1),"mmm")</f>
        <v>Sep</v>
      </c>
    </row>
    <row r="1712" spans="1:16" ht="15.75" customHeight="1">
      <c r="A1712" s="2" t="s">
        <v>12</v>
      </c>
      <c r="B1712" s="2">
        <v>1185732</v>
      </c>
      <c r="C1712" s="3">
        <v>44487</v>
      </c>
      <c r="D1712" s="2" t="s">
        <v>31</v>
      </c>
      <c r="E1712" s="2" t="s">
        <v>68</v>
      </c>
      <c r="F1712" s="2" t="s">
        <v>69</v>
      </c>
      <c r="G1712" s="2" t="s">
        <v>15</v>
      </c>
      <c r="H1712" s="44">
        <v>0.35</v>
      </c>
      <c r="I1712" s="44">
        <f>ROUND(Table1[[#This Row],[Price per Unit]],2)</f>
        <v>0.35</v>
      </c>
      <c r="J1712" s="4">
        <v>5250</v>
      </c>
      <c r="K1712" s="5">
        <f t="shared" si="60"/>
        <v>1837.4999999999998</v>
      </c>
      <c r="L1712" s="5">
        <f t="shared" si="61"/>
        <v>735</v>
      </c>
      <c r="M1712" s="6">
        <v>0.4</v>
      </c>
      <c r="N1712">
        <f t="shared" si="66"/>
        <v>2021</v>
      </c>
      <c r="O1712">
        <f t="shared" si="67"/>
        <v>10</v>
      </c>
      <c r="P1712" s="49" t="str">
        <f>TEXT(DATE(Table1[[#This Row],[Year]],Table1[[#This Row],[Month]],1),"mmm")</f>
        <v>Oct</v>
      </c>
    </row>
    <row r="1713" spans="1:16" ht="15.75" customHeight="1">
      <c r="A1713" s="2" t="s">
        <v>12</v>
      </c>
      <c r="B1713" s="2">
        <v>1185732</v>
      </c>
      <c r="C1713" s="3">
        <v>44487</v>
      </c>
      <c r="D1713" s="2" t="s">
        <v>31</v>
      </c>
      <c r="E1713" s="2" t="s">
        <v>68</v>
      </c>
      <c r="F1713" s="2" t="s">
        <v>69</v>
      </c>
      <c r="G1713" s="2" t="s">
        <v>16</v>
      </c>
      <c r="H1713" s="44">
        <v>0.25</v>
      </c>
      <c r="I1713" s="44">
        <f>ROUND(Table1[[#This Row],[Price per Unit]],2)</f>
        <v>0.25</v>
      </c>
      <c r="J1713" s="4">
        <v>3500</v>
      </c>
      <c r="K1713" s="5">
        <f t="shared" si="60"/>
        <v>875</v>
      </c>
      <c r="L1713" s="5">
        <f t="shared" si="61"/>
        <v>306.25</v>
      </c>
      <c r="M1713" s="6">
        <v>0.35</v>
      </c>
      <c r="N1713">
        <f t="shared" si="66"/>
        <v>2021</v>
      </c>
      <c r="O1713">
        <f t="shared" si="67"/>
        <v>10</v>
      </c>
      <c r="P1713" s="49" t="str">
        <f>TEXT(DATE(Table1[[#This Row],[Year]],Table1[[#This Row],[Month]],1),"mmm")</f>
        <v>Oct</v>
      </c>
    </row>
    <row r="1714" spans="1:16" ht="15.75" customHeight="1">
      <c r="A1714" s="2" t="s">
        <v>12</v>
      </c>
      <c r="B1714" s="2">
        <v>1185732</v>
      </c>
      <c r="C1714" s="3">
        <v>44487</v>
      </c>
      <c r="D1714" s="2" t="s">
        <v>31</v>
      </c>
      <c r="E1714" s="2" t="s">
        <v>68</v>
      </c>
      <c r="F1714" s="2" t="s">
        <v>69</v>
      </c>
      <c r="G1714" s="2" t="s">
        <v>17</v>
      </c>
      <c r="H1714" s="44">
        <v>0.25</v>
      </c>
      <c r="I1714" s="44">
        <f>ROUND(Table1[[#This Row],[Price per Unit]],2)</f>
        <v>0.25</v>
      </c>
      <c r="J1714" s="4">
        <v>2500</v>
      </c>
      <c r="K1714" s="5">
        <f t="shared" si="60"/>
        <v>625</v>
      </c>
      <c r="L1714" s="5">
        <f t="shared" si="61"/>
        <v>218.75</v>
      </c>
      <c r="M1714" s="6">
        <v>0.35</v>
      </c>
      <c r="N1714">
        <f t="shared" si="66"/>
        <v>2021</v>
      </c>
      <c r="O1714">
        <f t="shared" si="67"/>
        <v>10</v>
      </c>
      <c r="P1714" s="49" t="str">
        <f>TEXT(DATE(Table1[[#This Row],[Year]],Table1[[#This Row],[Month]],1),"mmm")</f>
        <v>Oct</v>
      </c>
    </row>
    <row r="1715" spans="1:16" ht="15.75" customHeight="1">
      <c r="A1715" s="2" t="s">
        <v>12</v>
      </c>
      <c r="B1715" s="2">
        <v>1185732</v>
      </c>
      <c r="C1715" s="3">
        <v>44487</v>
      </c>
      <c r="D1715" s="2" t="s">
        <v>31</v>
      </c>
      <c r="E1715" s="2" t="s">
        <v>68</v>
      </c>
      <c r="F1715" s="2" t="s">
        <v>69</v>
      </c>
      <c r="G1715" s="2" t="s">
        <v>18</v>
      </c>
      <c r="H1715" s="44">
        <v>0.25</v>
      </c>
      <c r="I1715" s="44">
        <f>ROUND(Table1[[#This Row],[Price per Unit]],2)</f>
        <v>0.25</v>
      </c>
      <c r="J1715" s="4">
        <v>2250</v>
      </c>
      <c r="K1715" s="5">
        <f t="shared" si="60"/>
        <v>562.5</v>
      </c>
      <c r="L1715" s="5">
        <f t="shared" si="61"/>
        <v>225</v>
      </c>
      <c r="M1715" s="6">
        <v>0.4</v>
      </c>
      <c r="N1715">
        <f t="shared" si="66"/>
        <v>2021</v>
      </c>
      <c r="O1715">
        <f t="shared" si="67"/>
        <v>10</v>
      </c>
      <c r="P1715" s="49" t="str">
        <f>TEXT(DATE(Table1[[#This Row],[Year]],Table1[[#This Row],[Month]],1),"mmm")</f>
        <v>Oct</v>
      </c>
    </row>
    <row r="1716" spans="1:16" ht="15.75" customHeight="1">
      <c r="A1716" s="2" t="s">
        <v>12</v>
      </c>
      <c r="B1716" s="2">
        <v>1185732</v>
      </c>
      <c r="C1716" s="3">
        <v>44487</v>
      </c>
      <c r="D1716" s="2" t="s">
        <v>31</v>
      </c>
      <c r="E1716" s="2" t="s">
        <v>68</v>
      </c>
      <c r="F1716" s="2" t="s">
        <v>69</v>
      </c>
      <c r="G1716" s="2" t="s">
        <v>19</v>
      </c>
      <c r="H1716" s="44">
        <v>0.35</v>
      </c>
      <c r="I1716" s="44">
        <f>ROUND(Table1[[#This Row],[Price per Unit]],2)</f>
        <v>0.35</v>
      </c>
      <c r="J1716" s="4">
        <v>2250</v>
      </c>
      <c r="K1716" s="5">
        <f t="shared" si="60"/>
        <v>787.5</v>
      </c>
      <c r="L1716" s="5">
        <f t="shared" si="61"/>
        <v>275.625</v>
      </c>
      <c r="M1716" s="6">
        <v>0.35</v>
      </c>
      <c r="N1716">
        <f t="shared" si="66"/>
        <v>2021</v>
      </c>
      <c r="O1716">
        <f t="shared" si="67"/>
        <v>10</v>
      </c>
      <c r="P1716" s="49" t="str">
        <f>TEXT(DATE(Table1[[#This Row],[Year]],Table1[[#This Row],[Month]],1),"mmm")</f>
        <v>Oct</v>
      </c>
    </row>
    <row r="1717" spans="1:16" ht="15.75" customHeight="1">
      <c r="A1717" s="2" t="s">
        <v>12</v>
      </c>
      <c r="B1717" s="2">
        <v>1185732</v>
      </c>
      <c r="C1717" s="3">
        <v>44487</v>
      </c>
      <c r="D1717" s="2" t="s">
        <v>31</v>
      </c>
      <c r="E1717" s="2" t="s">
        <v>68</v>
      </c>
      <c r="F1717" s="2" t="s">
        <v>69</v>
      </c>
      <c r="G1717" s="2" t="s">
        <v>20</v>
      </c>
      <c r="H1717" s="44">
        <v>0.39999999999999991</v>
      </c>
      <c r="I1717" s="44">
        <f>ROUND(Table1[[#This Row],[Price per Unit]],2)</f>
        <v>0.4</v>
      </c>
      <c r="J1717" s="4">
        <v>3500</v>
      </c>
      <c r="K1717" s="5">
        <f t="shared" si="60"/>
        <v>1399.9999999999998</v>
      </c>
      <c r="L1717" s="5">
        <f t="shared" si="61"/>
        <v>699.99999999999989</v>
      </c>
      <c r="M1717" s="6">
        <v>0.5</v>
      </c>
      <c r="N1717">
        <f t="shared" si="66"/>
        <v>2021</v>
      </c>
      <c r="O1717">
        <f t="shared" si="67"/>
        <v>10</v>
      </c>
      <c r="P1717" s="49" t="str">
        <f>TEXT(DATE(Table1[[#This Row],[Year]],Table1[[#This Row],[Month]],1),"mmm")</f>
        <v>Oct</v>
      </c>
    </row>
    <row r="1718" spans="1:16" ht="15.75" customHeight="1">
      <c r="A1718" s="2" t="s">
        <v>12</v>
      </c>
      <c r="B1718" s="2">
        <v>1185732</v>
      </c>
      <c r="C1718" s="3">
        <v>44518</v>
      </c>
      <c r="D1718" s="2" t="s">
        <v>31</v>
      </c>
      <c r="E1718" s="2" t="s">
        <v>68</v>
      </c>
      <c r="F1718" s="2" t="s">
        <v>69</v>
      </c>
      <c r="G1718" s="2" t="s">
        <v>15</v>
      </c>
      <c r="H1718" s="44">
        <v>0.35000000000000003</v>
      </c>
      <c r="I1718" s="44">
        <f>ROUND(Table1[[#This Row],[Price per Unit]],2)</f>
        <v>0.35</v>
      </c>
      <c r="J1718" s="4">
        <v>5000</v>
      </c>
      <c r="K1718" s="5">
        <f t="shared" si="60"/>
        <v>1750.0000000000002</v>
      </c>
      <c r="L1718" s="5">
        <f t="shared" si="61"/>
        <v>700.00000000000011</v>
      </c>
      <c r="M1718" s="6">
        <v>0.4</v>
      </c>
      <c r="N1718">
        <f t="shared" si="66"/>
        <v>2021</v>
      </c>
      <c r="O1718">
        <f t="shared" si="67"/>
        <v>11</v>
      </c>
      <c r="P1718" s="49" t="str">
        <f>TEXT(DATE(Table1[[#This Row],[Year]],Table1[[#This Row],[Month]],1),"mmm")</f>
        <v>Nov</v>
      </c>
    </row>
    <row r="1719" spans="1:16" ht="15.75" customHeight="1">
      <c r="A1719" s="2" t="s">
        <v>12</v>
      </c>
      <c r="B1719" s="2">
        <v>1185732</v>
      </c>
      <c r="C1719" s="3">
        <v>44518</v>
      </c>
      <c r="D1719" s="2" t="s">
        <v>31</v>
      </c>
      <c r="E1719" s="2" t="s">
        <v>68</v>
      </c>
      <c r="F1719" s="2" t="s">
        <v>69</v>
      </c>
      <c r="G1719" s="2" t="s">
        <v>16</v>
      </c>
      <c r="H1719" s="44">
        <v>0.25000000000000006</v>
      </c>
      <c r="I1719" s="44">
        <f>ROUND(Table1[[#This Row],[Price per Unit]],2)</f>
        <v>0.25</v>
      </c>
      <c r="J1719" s="4">
        <v>3500</v>
      </c>
      <c r="K1719" s="5">
        <f t="shared" si="60"/>
        <v>875.00000000000023</v>
      </c>
      <c r="L1719" s="5">
        <f t="shared" si="61"/>
        <v>306.25000000000006</v>
      </c>
      <c r="M1719" s="6">
        <v>0.35</v>
      </c>
      <c r="N1719">
        <f t="shared" si="66"/>
        <v>2021</v>
      </c>
      <c r="O1719">
        <f t="shared" si="67"/>
        <v>11</v>
      </c>
      <c r="P1719" s="49" t="str">
        <f>TEXT(DATE(Table1[[#This Row],[Year]],Table1[[#This Row],[Month]],1),"mmm")</f>
        <v>Nov</v>
      </c>
    </row>
    <row r="1720" spans="1:16" ht="15.75" customHeight="1">
      <c r="A1720" s="2" t="s">
        <v>12</v>
      </c>
      <c r="B1720" s="2">
        <v>1185732</v>
      </c>
      <c r="C1720" s="3">
        <v>44518</v>
      </c>
      <c r="D1720" s="2" t="s">
        <v>31</v>
      </c>
      <c r="E1720" s="2" t="s">
        <v>68</v>
      </c>
      <c r="F1720" s="2" t="s">
        <v>69</v>
      </c>
      <c r="G1720" s="2" t="s">
        <v>17</v>
      </c>
      <c r="H1720" s="44">
        <v>0.25000000000000006</v>
      </c>
      <c r="I1720" s="44">
        <f>ROUND(Table1[[#This Row],[Price per Unit]],2)</f>
        <v>0.25</v>
      </c>
      <c r="J1720" s="4">
        <v>2950</v>
      </c>
      <c r="K1720" s="5">
        <f t="shared" si="60"/>
        <v>737.50000000000011</v>
      </c>
      <c r="L1720" s="5">
        <f t="shared" si="61"/>
        <v>258.125</v>
      </c>
      <c r="M1720" s="6">
        <v>0.35</v>
      </c>
      <c r="N1720">
        <f t="shared" si="66"/>
        <v>2021</v>
      </c>
      <c r="O1720">
        <f t="shared" si="67"/>
        <v>11</v>
      </c>
      <c r="P1720" s="49" t="str">
        <f>TEXT(DATE(Table1[[#This Row],[Year]],Table1[[#This Row],[Month]],1),"mmm")</f>
        <v>Nov</v>
      </c>
    </row>
    <row r="1721" spans="1:16" ht="15.75" customHeight="1">
      <c r="A1721" s="2" t="s">
        <v>12</v>
      </c>
      <c r="B1721" s="2">
        <v>1185732</v>
      </c>
      <c r="C1721" s="3">
        <v>44518</v>
      </c>
      <c r="D1721" s="2" t="s">
        <v>31</v>
      </c>
      <c r="E1721" s="2" t="s">
        <v>68</v>
      </c>
      <c r="F1721" s="2" t="s">
        <v>69</v>
      </c>
      <c r="G1721" s="2" t="s">
        <v>18</v>
      </c>
      <c r="H1721" s="44">
        <v>0.25000000000000006</v>
      </c>
      <c r="I1721" s="44">
        <f>ROUND(Table1[[#This Row],[Price per Unit]],2)</f>
        <v>0.25</v>
      </c>
      <c r="J1721" s="4">
        <v>3250</v>
      </c>
      <c r="K1721" s="5">
        <f t="shared" si="60"/>
        <v>812.50000000000023</v>
      </c>
      <c r="L1721" s="5">
        <f t="shared" si="61"/>
        <v>325.00000000000011</v>
      </c>
      <c r="M1721" s="6">
        <v>0.4</v>
      </c>
      <c r="N1721">
        <f t="shared" si="66"/>
        <v>2021</v>
      </c>
      <c r="O1721">
        <f t="shared" si="67"/>
        <v>11</v>
      </c>
      <c r="P1721" s="49" t="str">
        <f>TEXT(DATE(Table1[[#This Row],[Year]],Table1[[#This Row],[Month]],1),"mmm")</f>
        <v>Nov</v>
      </c>
    </row>
    <row r="1722" spans="1:16" ht="15.75" customHeight="1">
      <c r="A1722" s="2" t="s">
        <v>12</v>
      </c>
      <c r="B1722" s="2">
        <v>1185732</v>
      </c>
      <c r="C1722" s="3">
        <v>44518</v>
      </c>
      <c r="D1722" s="2" t="s">
        <v>31</v>
      </c>
      <c r="E1722" s="2" t="s">
        <v>68</v>
      </c>
      <c r="F1722" s="2" t="s">
        <v>69</v>
      </c>
      <c r="G1722" s="2" t="s">
        <v>19</v>
      </c>
      <c r="H1722" s="44">
        <v>0.44999999999999996</v>
      </c>
      <c r="I1722" s="44">
        <f>ROUND(Table1[[#This Row],[Price per Unit]],2)</f>
        <v>0.45</v>
      </c>
      <c r="J1722" s="4">
        <v>3000</v>
      </c>
      <c r="K1722" s="5">
        <f t="shared" si="60"/>
        <v>1349.9999999999998</v>
      </c>
      <c r="L1722" s="5">
        <f t="shared" si="61"/>
        <v>472.49999999999989</v>
      </c>
      <c r="M1722" s="6">
        <v>0.35</v>
      </c>
      <c r="N1722">
        <f t="shared" si="66"/>
        <v>2021</v>
      </c>
      <c r="O1722">
        <f t="shared" si="67"/>
        <v>11</v>
      </c>
      <c r="P1722" s="49" t="str">
        <f>TEXT(DATE(Table1[[#This Row],[Year]],Table1[[#This Row],[Month]],1),"mmm")</f>
        <v>Nov</v>
      </c>
    </row>
    <row r="1723" spans="1:16" ht="15.75" customHeight="1">
      <c r="A1723" s="2" t="s">
        <v>12</v>
      </c>
      <c r="B1723" s="2">
        <v>1185732</v>
      </c>
      <c r="C1723" s="3">
        <v>44518</v>
      </c>
      <c r="D1723" s="2" t="s">
        <v>31</v>
      </c>
      <c r="E1723" s="2" t="s">
        <v>68</v>
      </c>
      <c r="F1723" s="2" t="s">
        <v>69</v>
      </c>
      <c r="G1723" s="2" t="s">
        <v>20</v>
      </c>
      <c r="H1723" s="44">
        <v>0.49999999999999983</v>
      </c>
      <c r="I1723" s="44">
        <f>ROUND(Table1[[#This Row],[Price per Unit]],2)</f>
        <v>0.5</v>
      </c>
      <c r="J1723" s="4">
        <v>4000</v>
      </c>
      <c r="K1723" s="5">
        <f t="shared" si="60"/>
        <v>1999.9999999999993</v>
      </c>
      <c r="L1723" s="5">
        <f t="shared" si="61"/>
        <v>999.99999999999966</v>
      </c>
      <c r="M1723" s="6">
        <v>0.5</v>
      </c>
      <c r="N1723">
        <f t="shared" si="66"/>
        <v>2021</v>
      </c>
      <c r="O1723">
        <f t="shared" si="67"/>
        <v>11</v>
      </c>
      <c r="P1723" s="49" t="str">
        <f>TEXT(DATE(Table1[[#This Row],[Year]],Table1[[#This Row],[Month]],1),"mmm")</f>
        <v>Nov</v>
      </c>
    </row>
    <row r="1724" spans="1:16" ht="15.75" customHeight="1">
      <c r="A1724" s="2" t="s">
        <v>12</v>
      </c>
      <c r="B1724" s="2">
        <v>1185732</v>
      </c>
      <c r="C1724" s="3">
        <v>44547</v>
      </c>
      <c r="D1724" s="2" t="s">
        <v>31</v>
      </c>
      <c r="E1724" s="2" t="s">
        <v>68</v>
      </c>
      <c r="F1724" s="2" t="s">
        <v>69</v>
      </c>
      <c r="G1724" s="2" t="s">
        <v>15</v>
      </c>
      <c r="H1724" s="44">
        <v>0.44999999999999996</v>
      </c>
      <c r="I1724" s="44">
        <f>ROUND(Table1[[#This Row],[Price per Unit]],2)</f>
        <v>0.45</v>
      </c>
      <c r="J1724" s="4">
        <v>6500</v>
      </c>
      <c r="K1724" s="5">
        <f t="shared" si="60"/>
        <v>2924.9999999999995</v>
      </c>
      <c r="L1724" s="5">
        <f t="shared" si="61"/>
        <v>1169.9999999999998</v>
      </c>
      <c r="M1724" s="6">
        <v>0.4</v>
      </c>
      <c r="N1724">
        <f t="shared" si="66"/>
        <v>2021</v>
      </c>
      <c r="O1724">
        <f t="shared" si="67"/>
        <v>12</v>
      </c>
      <c r="P1724" s="49" t="str">
        <f>TEXT(DATE(Table1[[#This Row],[Year]],Table1[[#This Row],[Month]],1),"mmm")</f>
        <v>Dec</v>
      </c>
    </row>
    <row r="1725" spans="1:16" ht="15.75" customHeight="1">
      <c r="A1725" s="2" t="s">
        <v>12</v>
      </c>
      <c r="B1725" s="2">
        <v>1185732</v>
      </c>
      <c r="C1725" s="3">
        <v>44547</v>
      </c>
      <c r="D1725" s="2" t="s">
        <v>31</v>
      </c>
      <c r="E1725" s="2" t="s">
        <v>68</v>
      </c>
      <c r="F1725" s="2" t="s">
        <v>69</v>
      </c>
      <c r="G1725" s="2" t="s">
        <v>16</v>
      </c>
      <c r="H1725" s="44">
        <v>0.35000000000000003</v>
      </c>
      <c r="I1725" s="44">
        <f>ROUND(Table1[[#This Row],[Price per Unit]],2)</f>
        <v>0.35</v>
      </c>
      <c r="J1725" s="4">
        <v>4500</v>
      </c>
      <c r="K1725" s="5">
        <f t="shared" si="60"/>
        <v>1575.0000000000002</v>
      </c>
      <c r="L1725" s="5">
        <f t="shared" si="61"/>
        <v>551.25</v>
      </c>
      <c r="M1725" s="6">
        <v>0.35</v>
      </c>
      <c r="N1725">
        <f t="shared" si="66"/>
        <v>2021</v>
      </c>
      <c r="O1725">
        <f t="shared" si="67"/>
        <v>12</v>
      </c>
      <c r="P1725" s="49" t="str">
        <f>TEXT(DATE(Table1[[#This Row],[Year]],Table1[[#This Row],[Month]],1),"mmm")</f>
        <v>Dec</v>
      </c>
    </row>
    <row r="1726" spans="1:16" ht="15.75" customHeight="1">
      <c r="A1726" s="2" t="s">
        <v>12</v>
      </c>
      <c r="B1726" s="2">
        <v>1185732</v>
      </c>
      <c r="C1726" s="3">
        <v>44547</v>
      </c>
      <c r="D1726" s="2" t="s">
        <v>31</v>
      </c>
      <c r="E1726" s="2" t="s">
        <v>68</v>
      </c>
      <c r="F1726" s="2" t="s">
        <v>69</v>
      </c>
      <c r="G1726" s="2" t="s">
        <v>17</v>
      </c>
      <c r="H1726" s="44">
        <v>0.35000000000000003</v>
      </c>
      <c r="I1726" s="44">
        <f>ROUND(Table1[[#This Row],[Price per Unit]],2)</f>
        <v>0.35</v>
      </c>
      <c r="J1726" s="4">
        <v>4000</v>
      </c>
      <c r="K1726" s="5">
        <f t="shared" si="60"/>
        <v>1400.0000000000002</v>
      </c>
      <c r="L1726" s="5">
        <f t="shared" si="61"/>
        <v>490.00000000000006</v>
      </c>
      <c r="M1726" s="6">
        <v>0.35</v>
      </c>
      <c r="N1726">
        <f t="shared" si="66"/>
        <v>2021</v>
      </c>
      <c r="O1726">
        <f t="shared" si="67"/>
        <v>12</v>
      </c>
      <c r="P1726" s="49" t="str">
        <f>TEXT(DATE(Table1[[#This Row],[Year]],Table1[[#This Row],[Month]],1),"mmm")</f>
        <v>Dec</v>
      </c>
    </row>
    <row r="1727" spans="1:16" ht="15.75" customHeight="1">
      <c r="A1727" s="2" t="s">
        <v>12</v>
      </c>
      <c r="B1727" s="2">
        <v>1185732</v>
      </c>
      <c r="C1727" s="3">
        <v>44547</v>
      </c>
      <c r="D1727" s="2" t="s">
        <v>31</v>
      </c>
      <c r="E1727" s="2" t="s">
        <v>68</v>
      </c>
      <c r="F1727" s="2" t="s">
        <v>69</v>
      </c>
      <c r="G1727" s="2" t="s">
        <v>18</v>
      </c>
      <c r="H1727" s="44">
        <v>0.35000000000000003</v>
      </c>
      <c r="I1727" s="44">
        <f>ROUND(Table1[[#This Row],[Price per Unit]],2)</f>
        <v>0.35</v>
      </c>
      <c r="J1727" s="4">
        <v>3500</v>
      </c>
      <c r="K1727" s="5">
        <f t="shared" si="60"/>
        <v>1225.0000000000002</v>
      </c>
      <c r="L1727" s="5">
        <f t="shared" si="61"/>
        <v>490.00000000000011</v>
      </c>
      <c r="M1727" s="6">
        <v>0.4</v>
      </c>
      <c r="N1727">
        <f t="shared" si="66"/>
        <v>2021</v>
      </c>
      <c r="O1727">
        <f t="shared" si="67"/>
        <v>12</v>
      </c>
      <c r="P1727" s="49" t="str">
        <f>TEXT(DATE(Table1[[#This Row],[Year]],Table1[[#This Row],[Month]],1),"mmm")</f>
        <v>Dec</v>
      </c>
    </row>
    <row r="1728" spans="1:16" ht="15.75" customHeight="1">
      <c r="A1728" s="2" t="s">
        <v>12</v>
      </c>
      <c r="B1728" s="2">
        <v>1185732</v>
      </c>
      <c r="C1728" s="3">
        <v>44547</v>
      </c>
      <c r="D1728" s="2" t="s">
        <v>31</v>
      </c>
      <c r="E1728" s="2" t="s">
        <v>68</v>
      </c>
      <c r="F1728" s="2" t="s">
        <v>69</v>
      </c>
      <c r="G1728" s="2" t="s">
        <v>19</v>
      </c>
      <c r="H1728" s="44">
        <v>0.44999999999999996</v>
      </c>
      <c r="I1728" s="44">
        <f>ROUND(Table1[[#This Row],[Price per Unit]],2)</f>
        <v>0.45</v>
      </c>
      <c r="J1728" s="4">
        <v>3500</v>
      </c>
      <c r="K1728" s="5">
        <f t="shared" si="60"/>
        <v>1574.9999999999998</v>
      </c>
      <c r="L1728" s="5">
        <f t="shared" si="61"/>
        <v>551.24999999999989</v>
      </c>
      <c r="M1728" s="6">
        <v>0.35</v>
      </c>
      <c r="N1728">
        <f t="shared" si="66"/>
        <v>2021</v>
      </c>
      <c r="O1728">
        <f t="shared" si="67"/>
        <v>12</v>
      </c>
      <c r="P1728" s="49" t="str">
        <f>TEXT(DATE(Table1[[#This Row],[Year]],Table1[[#This Row],[Month]],1),"mmm")</f>
        <v>Dec</v>
      </c>
    </row>
    <row r="1729" spans="1:16" ht="15.75" customHeight="1">
      <c r="A1729" s="2" t="s">
        <v>12</v>
      </c>
      <c r="B1729" s="2">
        <v>1185732</v>
      </c>
      <c r="C1729" s="3">
        <v>44547</v>
      </c>
      <c r="D1729" s="2" t="s">
        <v>31</v>
      </c>
      <c r="E1729" s="2" t="s">
        <v>68</v>
      </c>
      <c r="F1729" s="2" t="s">
        <v>69</v>
      </c>
      <c r="G1729" s="2" t="s">
        <v>20</v>
      </c>
      <c r="H1729" s="44">
        <v>0.49999999999999983</v>
      </c>
      <c r="I1729" s="44">
        <f>ROUND(Table1[[#This Row],[Price per Unit]],2)</f>
        <v>0.5</v>
      </c>
      <c r="J1729" s="4">
        <v>4500</v>
      </c>
      <c r="K1729" s="5">
        <f t="shared" si="60"/>
        <v>2249.9999999999991</v>
      </c>
      <c r="L1729" s="5">
        <f t="shared" si="61"/>
        <v>1124.9999999999995</v>
      </c>
      <c r="M1729" s="6">
        <v>0.5</v>
      </c>
      <c r="N1729">
        <f t="shared" si="66"/>
        <v>2021</v>
      </c>
      <c r="O1729">
        <f t="shared" si="67"/>
        <v>12</v>
      </c>
      <c r="P1729" s="49" t="str">
        <f>TEXT(DATE(Table1[[#This Row],[Year]],Table1[[#This Row],[Month]],1),"mmm")</f>
        <v>Dec</v>
      </c>
    </row>
    <row r="1730" spans="1:16" ht="15.75" customHeight="1">
      <c r="A1730" s="2" t="s">
        <v>12</v>
      </c>
      <c r="B1730" s="2">
        <v>1185732</v>
      </c>
      <c r="C1730" s="3">
        <v>44207</v>
      </c>
      <c r="D1730" s="2" t="s">
        <v>31</v>
      </c>
      <c r="E1730" s="2" t="s">
        <v>70</v>
      </c>
      <c r="F1730" s="2" t="s">
        <v>71</v>
      </c>
      <c r="G1730" s="2" t="s">
        <v>15</v>
      </c>
      <c r="H1730" s="44">
        <v>0.25</v>
      </c>
      <c r="I1730" s="44">
        <f>ROUND(Table1[[#This Row],[Price per Unit]],2)</f>
        <v>0.25</v>
      </c>
      <c r="J1730" s="4">
        <v>6750</v>
      </c>
      <c r="K1730" s="5">
        <f t="shared" si="60"/>
        <v>1687.5</v>
      </c>
      <c r="L1730" s="5">
        <f t="shared" si="61"/>
        <v>675</v>
      </c>
      <c r="M1730" s="6">
        <v>0.4</v>
      </c>
      <c r="N1730">
        <f t="shared" si="66"/>
        <v>2021</v>
      </c>
      <c r="O1730">
        <f t="shared" si="67"/>
        <v>1</v>
      </c>
      <c r="P1730" s="49" t="str">
        <f>TEXT(DATE(Table1[[#This Row],[Year]],Table1[[#This Row],[Month]],1),"mmm")</f>
        <v>Jan</v>
      </c>
    </row>
    <row r="1731" spans="1:16" ht="15.75" customHeight="1">
      <c r="A1731" s="2" t="s">
        <v>12</v>
      </c>
      <c r="B1731" s="2">
        <v>1185732</v>
      </c>
      <c r="C1731" s="3">
        <v>44207</v>
      </c>
      <c r="D1731" s="2" t="s">
        <v>31</v>
      </c>
      <c r="E1731" s="2" t="s">
        <v>70</v>
      </c>
      <c r="F1731" s="2" t="s">
        <v>71</v>
      </c>
      <c r="G1731" s="2" t="s">
        <v>16</v>
      </c>
      <c r="H1731" s="44">
        <v>0.25</v>
      </c>
      <c r="I1731" s="44">
        <f>ROUND(Table1[[#This Row],[Price per Unit]],2)</f>
        <v>0.25</v>
      </c>
      <c r="J1731" s="4">
        <v>4750</v>
      </c>
      <c r="K1731" s="5">
        <f t="shared" si="60"/>
        <v>1187.5</v>
      </c>
      <c r="L1731" s="5">
        <f t="shared" si="61"/>
        <v>415.625</v>
      </c>
      <c r="M1731" s="6">
        <v>0.35</v>
      </c>
      <c r="N1731">
        <f t="shared" ref="N1731:N1794" si="68">YEAR(C1731)</f>
        <v>2021</v>
      </c>
      <c r="O1731">
        <f t="shared" ref="O1731:O1794" si="69">MONTH(C1731)</f>
        <v>1</v>
      </c>
      <c r="P1731" s="49" t="str">
        <f>TEXT(DATE(Table1[[#This Row],[Year]],Table1[[#This Row],[Month]],1),"mmm")</f>
        <v>Jan</v>
      </c>
    </row>
    <row r="1732" spans="1:16" ht="15.75" customHeight="1">
      <c r="A1732" s="2" t="s">
        <v>12</v>
      </c>
      <c r="B1732" s="2">
        <v>1185732</v>
      </c>
      <c r="C1732" s="3">
        <v>44207</v>
      </c>
      <c r="D1732" s="2" t="s">
        <v>31</v>
      </c>
      <c r="E1732" s="2" t="s">
        <v>70</v>
      </c>
      <c r="F1732" s="2" t="s">
        <v>71</v>
      </c>
      <c r="G1732" s="2" t="s">
        <v>17</v>
      </c>
      <c r="H1732" s="44">
        <v>0.15000000000000002</v>
      </c>
      <c r="I1732" s="44">
        <f>ROUND(Table1[[#This Row],[Price per Unit]],2)</f>
        <v>0.15</v>
      </c>
      <c r="J1732" s="4">
        <v>4750</v>
      </c>
      <c r="K1732" s="5">
        <f t="shared" si="60"/>
        <v>712.50000000000011</v>
      </c>
      <c r="L1732" s="5">
        <f t="shared" si="61"/>
        <v>249.37500000000003</v>
      </c>
      <c r="M1732" s="6">
        <v>0.35</v>
      </c>
      <c r="N1732">
        <f t="shared" si="68"/>
        <v>2021</v>
      </c>
      <c r="O1732">
        <f t="shared" si="69"/>
        <v>1</v>
      </c>
      <c r="P1732" s="49" t="str">
        <f>TEXT(DATE(Table1[[#This Row],[Year]],Table1[[#This Row],[Month]],1),"mmm")</f>
        <v>Jan</v>
      </c>
    </row>
    <row r="1733" spans="1:16" ht="15.75" customHeight="1">
      <c r="A1733" s="2" t="s">
        <v>12</v>
      </c>
      <c r="B1733" s="2">
        <v>1185732</v>
      </c>
      <c r="C1733" s="3">
        <v>44207</v>
      </c>
      <c r="D1733" s="2" t="s">
        <v>31</v>
      </c>
      <c r="E1733" s="2" t="s">
        <v>70</v>
      </c>
      <c r="F1733" s="2" t="s">
        <v>71</v>
      </c>
      <c r="G1733" s="2" t="s">
        <v>18</v>
      </c>
      <c r="H1733" s="44">
        <v>0.20000000000000007</v>
      </c>
      <c r="I1733" s="44">
        <f>ROUND(Table1[[#This Row],[Price per Unit]],2)</f>
        <v>0.2</v>
      </c>
      <c r="J1733" s="4">
        <v>3250</v>
      </c>
      <c r="K1733" s="5">
        <f t="shared" si="60"/>
        <v>650.00000000000023</v>
      </c>
      <c r="L1733" s="5">
        <f t="shared" si="61"/>
        <v>260.00000000000011</v>
      </c>
      <c r="M1733" s="6">
        <v>0.4</v>
      </c>
      <c r="N1733">
        <f t="shared" si="68"/>
        <v>2021</v>
      </c>
      <c r="O1733">
        <f t="shared" si="69"/>
        <v>1</v>
      </c>
      <c r="P1733" s="49" t="str">
        <f>TEXT(DATE(Table1[[#This Row],[Year]],Table1[[#This Row],[Month]],1),"mmm")</f>
        <v>Jan</v>
      </c>
    </row>
    <row r="1734" spans="1:16" ht="15.75" customHeight="1">
      <c r="A1734" s="2" t="s">
        <v>12</v>
      </c>
      <c r="B1734" s="2">
        <v>1185732</v>
      </c>
      <c r="C1734" s="3">
        <v>44207</v>
      </c>
      <c r="D1734" s="2" t="s">
        <v>31</v>
      </c>
      <c r="E1734" s="2" t="s">
        <v>70</v>
      </c>
      <c r="F1734" s="2" t="s">
        <v>71</v>
      </c>
      <c r="G1734" s="2" t="s">
        <v>19</v>
      </c>
      <c r="H1734" s="44">
        <v>0.35</v>
      </c>
      <c r="I1734" s="44">
        <f>ROUND(Table1[[#This Row],[Price per Unit]],2)</f>
        <v>0.35</v>
      </c>
      <c r="J1734" s="4">
        <v>3750</v>
      </c>
      <c r="K1734" s="5">
        <f t="shared" si="60"/>
        <v>1312.5</v>
      </c>
      <c r="L1734" s="5">
        <f t="shared" si="61"/>
        <v>459.37499999999994</v>
      </c>
      <c r="M1734" s="6">
        <v>0.35</v>
      </c>
      <c r="N1734">
        <f t="shared" si="68"/>
        <v>2021</v>
      </c>
      <c r="O1734">
        <f t="shared" si="69"/>
        <v>1</v>
      </c>
      <c r="P1734" s="49" t="str">
        <f>TEXT(DATE(Table1[[#This Row],[Year]],Table1[[#This Row],[Month]],1),"mmm")</f>
        <v>Jan</v>
      </c>
    </row>
    <row r="1735" spans="1:16" ht="15.75" customHeight="1">
      <c r="A1735" s="2" t="s">
        <v>12</v>
      </c>
      <c r="B1735" s="2">
        <v>1185732</v>
      </c>
      <c r="C1735" s="3">
        <v>44207</v>
      </c>
      <c r="D1735" s="2" t="s">
        <v>31</v>
      </c>
      <c r="E1735" s="2" t="s">
        <v>70</v>
      </c>
      <c r="F1735" s="2" t="s">
        <v>71</v>
      </c>
      <c r="G1735" s="2" t="s">
        <v>20</v>
      </c>
      <c r="H1735" s="44">
        <v>0.25</v>
      </c>
      <c r="I1735" s="44">
        <f>ROUND(Table1[[#This Row],[Price per Unit]],2)</f>
        <v>0.25</v>
      </c>
      <c r="J1735" s="4">
        <v>4750</v>
      </c>
      <c r="K1735" s="5">
        <f t="shared" si="60"/>
        <v>1187.5</v>
      </c>
      <c r="L1735" s="5">
        <f t="shared" si="61"/>
        <v>593.75</v>
      </c>
      <c r="M1735" s="6">
        <v>0.5</v>
      </c>
      <c r="N1735">
        <f t="shared" si="68"/>
        <v>2021</v>
      </c>
      <c r="O1735">
        <f t="shared" si="69"/>
        <v>1</v>
      </c>
      <c r="P1735" s="49" t="str">
        <f>TEXT(DATE(Table1[[#This Row],[Year]],Table1[[#This Row],[Month]],1),"mmm")</f>
        <v>Jan</v>
      </c>
    </row>
    <row r="1736" spans="1:16" ht="15.75" customHeight="1">
      <c r="A1736" s="2" t="s">
        <v>12</v>
      </c>
      <c r="B1736" s="2">
        <v>1185732</v>
      </c>
      <c r="C1736" s="3">
        <v>44238</v>
      </c>
      <c r="D1736" s="2" t="s">
        <v>31</v>
      </c>
      <c r="E1736" s="2" t="s">
        <v>70</v>
      </c>
      <c r="F1736" s="2" t="s">
        <v>71</v>
      </c>
      <c r="G1736" s="2" t="s">
        <v>15</v>
      </c>
      <c r="H1736" s="44">
        <v>0.25</v>
      </c>
      <c r="I1736" s="44">
        <f>ROUND(Table1[[#This Row],[Price per Unit]],2)</f>
        <v>0.25</v>
      </c>
      <c r="J1736" s="4">
        <v>7250</v>
      </c>
      <c r="K1736" s="5">
        <f t="shared" si="60"/>
        <v>1812.5</v>
      </c>
      <c r="L1736" s="5">
        <f t="shared" si="61"/>
        <v>725</v>
      </c>
      <c r="M1736" s="6">
        <v>0.4</v>
      </c>
      <c r="N1736">
        <f t="shared" si="68"/>
        <v>2021</v>
      </c>
      <c r="O1736">
        <f t="shared" si="69"/>
        <v>2</v>
      </c>
      <c r="P1736" s="49" t="str">
        <f>TEXT(DATE(Table1[[#This Row],[Year]],Table1[[#This Row],[Month]],1),"mmm")</f>
        <v>Feb</v>
      </c>
    </row>
    <row r="1737" spans="1:16" ht="15.75" customHeight="1">
      <c r="A1737" s="2" t="s">
        <v>12</v>
      </c>
      <c r="B1737" s="2">
        <v>1185732</v>
      </c>
      <c r="C1737" s="3">
        <v>44238</v>
      </c>
      <c r="D1737" s="2" t="s">
        <v>31</v>
      </c>
      <c r="E1737" s="2" t="s">
        <v>70</v>
      </c>
      <c r="F1737" s="2" t="s">
        <v>71</v>
      </c>
      <c r="G1737" s="2" t="s">
        <v>16</v>
      </c>
      <c r="H1737" s="44">
        <v>0.25</v>
      </c>
      <c r="I1737" s="44">
        <f>ROUND(Table1[[#This Row],[Price per Unit]],2)</f>
        <v>0.25</v>
      </c>
      <c r="J1737" s="4">
        <v>3750</v>
      </c>
      <c r="K1737" s="5">
        <f t="shared" si="60"/>
        <v>937.5</v>
      </c>
      <c r="L1737" s="5">
        <f t="shared" si="61"/>
        <v>328.125</v>
      </c>
      <c r="M1737" s="6">
        <v>0.35</v>
      </c>
      <c r="N1737">
        <f t="shared" si="68"/>
        <v>2021</v>
      </c>
      <c r="O1737">
        <f t="shared" si="69"/>
        <v>2</v>
      </c>
      <c r="P1737" s="49" t="str">
        <f>TEXT(DATE(Table1[[#This Row],[Year]],Table1[[#This Row],[Month]],1),"mmm")</f>
        <v>Feb</v>
      </c>
    </row>
    <row r="1738" spans="1:16" ht="15.75" customHeight="1">
      <c r="A1738" s="2" t="s">
        <v>12</v>
      </c>
      <c r="B1738" s="2">
        <v>1185732</v>
      </c>
      <c r="C1738" s="3">
        <v>44238</v>
      </c>
      <c r="D1738" s="2" t="s">
        <v>31</v>
      </c>
      <c r="E1738" s="2" t="s">
        <v>70</v>
      </c>
      <c r="F1738" s="2" t="s">
        <v>71</v>
      </c>
      <c r="G1738" s="2" t="s">
        <v>17</v>
      </c>
      <c r="H1738" s="44">
        <v>0.15000000000000002</v>
      </c>
      <c r="I1738" s="44">
        <f>ROUND(Table1[[#This Row],[Price per Unit]],2)</f>
        <v>0.15</v>
      </c>
      <c r="J1738" s="4">
        <v>4250</v>
      </c>
      <c r="K1738" s="5">
        <f t="shared" si="60"/>
        <v>637.50000000000011</v>
      </c>
      <c r="L1738" s="5">
        <f t="shared" si="61"/>
        <v>223.12500000000003</v>
      </c>
      <c r="M1738" s="6">
        <v>0.35</v>
      </c>
      <c r="N1738">
        <f t="shared" si="68"/>
        <v>2021</v>
      </c>
      <c r="O1738">
        <f t="shared" si="69"/>
        <v>2</v>
      </c>
      <c r="P1738" s="49" t="str">
        <f>TEXT(DATE(Table1[[#This Row],[Year]],Table1[[#This Row],[Month]],1),"mmm")</f>
        <v>Feb</v>
      </c>
    </row>
    <row r="1739" spans="1:16" ht="15.75" customHeight="1">
      <c r="A1739" s="2" t="s">
        <v>12</v>
      </c>
      <c r="B1739" s="2">
        <v>1185732</v>
      </c>
      <c r="C1739" s="3">
        <v>44238</v>
      </c>
      <c r="D1739" s="2" t="s">
        <v>31</v>
      </c>
      <c r="E1739" s="2" t="s">
        <v>70</v>
      </c>
      <c r="F1739" s="2" t="s">
        <v>71</v>
      </c>
      <c r="G1739" s="2" t="s">
        <v>18</v>
      </c>
      <c r="H1739" s="44">
        <v>0.20000000000000007</v>
      </c>
      <c r="I1739" s="44">
        <f>ROUND(Table1[[#This Row],[Price per Unit]],2)</f>
        <v>0.2</v>
      </c>
      <c r="J1739" s="4">
        <v>3000</v>
      </c>
      <c r="K1739" s="5">
        <f t="shared" si="60"/>
        <v>600.00000000000023</v>
      </c>
      <c r="L1739" s="5">
        <f t="shared" si="61"/>
        <v>240.00000000000011</v>
      </c>
      <c r="M1739" s="6">
        <v>0.4</v>
      </c>
      <c r="N1739">
        <f t="shared" si="68"/>
        <v>2021</v>
      </c>
      <c r="O1739">
        <f t="shared" si="69"/>
        <v>2</v>
      </c>
      <c r="P1739" s="49" t="str">
        <f>TEXT(DATE(Table1[[#This Row],[Year]],Table1[[#This Row],[Month]],1),"mmm")</f>
        <v>Feb</v>
      </c>
    </row>
    <row r="1740" spans="1:16" ht="15.75" customHeight="1">
      <c r="A1740" s="2" t="s">
        <v>12</v>
      </c>
      <c r="B1740" s="2">
        <v>1185732</v>
      </c>
      <c r="C1740" s="3">
        <v>44238</v>
      </c>
      <c r="D1740" s="2" t="s">
        <v>31</v>
      </c>
      <c r="E1740" s="2" t="s">
        <v>70</v>
      </c>
      <c r="F1740" s="2" t="s">
        <v>71</v>
      </c>
      <c r="G1740" s="2" t="s">
        <v>19</v>
      </c>
      <c r="H1740" s="44">
        <v>0.35</v>
      </c>
      <c r="I1740" s="44">
        <f>ROUND(Table1[[#This Row],[Price per Unit]],2)</f>
        <v>0.35</v>
      </c>
      <c r="J1740" s="4">
        <v>3750</v>
      </c>
      <c r="K1740" s="5">
        <f t="shared" si="60"/>
        <v>1312.5</v>
      </c>
      <c r="L1740" s="5">
        <f t="shared" si="61"/>
        <v>459.37499999999994</v>
      </c>
      <c r="M1740" s="6">
        <v>0.35</v>
      </c>
      <c r="N1740">
        <f t="shared" si="68"/>
        <v>2021</v>
      </c>
      <c r="O1740">
        <f t="shared" si="69"/>
        <v>2</v>
      </c>
      <c r="P1740" s="49" t="str">
        <f>TEXT(DATE(Table1[[#This Row],[Year]],Table1[[#This Row],[Month]],1),"mmm")</f>
        <v>Feb</v>
      </c>
    </row>
    <row r="1741" spans="1:16" ht="15.75" customHeight="1">
      <c r="A1741" s="2" t="s">
        <v>12</v>
      </c>
      <c r="B1741" s="2">
        <v>1185732</v>
      </c>
      <c r="C1741" s="3">
        <v>44238</v>
      </c>
      <c r="D1741" s="2" t="s">
        <v>31</v>
      </c>
      <c r="E1741" s="2" t="s">
        <v>70</v>
      </c>
      <c r="F1741" s="2" t="s">
        <v>71</v>
      </c>
      <c r="G1741" s="2" t="s">
        <v>20</v>
      </c>
      <c r="H1741" s="44">
        <v>0.25</v>
      </c>
      <c r="I1741" s="44">
        <f>ROUND(Table1[[#This Row],[Price per Unit]],2)</f>
        <v>0.25</v>
      </c>
      <c r="J1741" s="4">
        <v>4500</v>
      </c>
      <c r="K1741" s="5">
        <f t="shared" si="60"/>
        <v>1125</v>
      </c>
      <c r="L1741" s="5">
        <f t="shared" si="61"/>
        <v>562.5</v>
      </c>
      <c r="M1741" s="6">
        <v>0.5</v>
      </c>
      <c r="N1741">
        <f t="shared" si="68"/>
        <v>2021</v>
      </c>
      <c r="O1741">
        <f t="shared" si="69"/>
        <v>2</v>
      </c>
      <c r="P1741" s="49" t="str">
        <f>TEXT(DATE(Table1[[#This Row],[Year]],Table1[[#This Row],[Month]],1),"mmm")</f>
        <v>Feb</v>
      </c>
    </row>
    <row r="1742" spans="1:16" ht="15.75" customHeight="1">
      <c r="A1742" s="2" t="s">
        <v>12</v>
      </c>
      <c r="B1742" s="2">
        <v>1185732</v>
      </c>
      <c r="C1742" s="3">
        <v>44265</v>
      </c>
      <c r="D1742" s="2" t="s">
        <v>31</v>
      </c>
      <c r="E1742" s="2" t="s">
        <v>70</v>
      </c>
      <c r="F1742" s="2" t="s">
        <v>71</v>
      </c>
      <c r="G1742" s="2" t="s">
        <v>15</v>
      </c>
      <c r="H1742" s="44">
        <v>0.30000000000000004</v>
      </c>
      <c r="I1742" s="44">
        <f>ROUND(Table1[[#This Row],[Price per Unit]],2)</f>
        <v>0.3</v>
      </c>
      <c r="J1742" s="4">
        <v>6700</v>
      </c>
      <c r="K1742" s="5">
        <f t="shared" si="60"/>
        <v>2010.0000000000002</v>
      </c>
      <c r="L1742" s="5">
        <f t="shared" si="61"/>
        <v>804.00000000000011</v>
      </c>
      <c r="M1742" s="6">
        <v>0.4</v>
      </c>
      <c r="N1742">
        <f t="shared" si="68"/>
        <v>2021</v>
      </c>
      <c r="O1742">
        <f t="shared" si="69"/>
        <v>3</v>
      </c>
      <c r="P1742" s="49" t="str">
        <f>TEXT(DATE(Table1[[#This Row],[Year]],Table1[[#This Row],[Month]],1),"mmm")</f>
        <v>Mar</v>
      </c>
    </row>
    <row r="1743" spans="1:16" ht="15.75" customHeight="1">
      <c r="A1743" s="2" t="s">
        <v>12</v>
      </c>
      <c r="B1743" s="2">
        <v>1185732</v>
      </c>
      <c r="C1743" s="3">
        <v>44265</v>
      </c>
      <c r="D1743" s="2" t="s">
        <v>31</v>
      </c>
      <c r="E1743" s="2" t="s">
        <v>70</v>
      </c>
      <c r="F1743" s="2" t="s">
        <v>71</v>
      </c>
      <c r="G1743" s="2" t="s">
        <v>16</v>
      </c>
      <c r="H1743" s="44">
        <v>0.30000000000000004</v>
      </c>
      <c r="I1743" s="44">
        <f>ROUND(Table1[[#This Row],[Price per Unit]],2)</f>
        <v>0.3</v>
      </c>
      <c r="J1743" s="4">
        <v>3500</v>
      </c>
      <c r="K1743" s="5">
        <f t="shared" si="60"/>
        <v>1050.0000000000002</v>
      </c>
      <c r="L1743" s="5">
        <f t="shared" si="61"/>
        <v>367.50000000000006</v>
      </c>
      <c r="M1743" s="6">
        <v>0.35</v>
      </c>
      <c r="N1743">
        <f t="shared" si="68"/>
        <v>2021</v>
      </c>
      <c r="O1743">
        <f t="shared" si="69"/>
        <v>3</v>
      </c>
      <c r="P1743" s="49" t="str">
        <f>TEXT(DATE(Table1[[#This Row],[Year]],Table1[[#This Row],[Month]],1),"mmm")</f>
        <v>Mar</v>
      </c>
    </row>
    <row r="1744" spans="1:16" ht="15.75" customHeight="1">
      <c r="A1744" s="2" t="s">
        <v>12</v>
      </c>
      <c r="B1744" s="2">
        <v>1185732</v>
      </c>
      <c r="C1744" s="3">
        <v>44265</v>
      </c>
      <c r="D1744" s="2" t="s">
        <v>31</v>
      </c>
      <c r="E1744" s="2" t="s">
        <v>70</v>
      </c>
      <c r="F1744" s="2" t="s">
        <v>71</v>
      </c>
      <c r="G1744" s="2" t="s">
        <v>17</v>
      </c>
      <c r="H1744" s="44">
        <v>0.20000000000000007</v>
      </c>
      <c r="I1744" s="44">
        <f>ROUND(Table1[[#This Row],[Price per Unit]],2)</f>
        <v>0.2</v>
      </c>
      <c r="J1744" s="4">
        <v>4000</v>
      </c>
      <c r="K1744" s="5">
        <f t="shared" si="60"/>
        <v>800.00000000000023</v>
      </c>
      <c r="L1744" s="5">
        <f t="shared" si="61"/>
        <v>280.00000000000006</v>
      </c>
      <c r="M1744" s="6">
        <v>0.35</v>
      </c>
      <c r="N1744">
        <f t="shared" si="68"/>
        <v>2021</v>
      </c>
      <c r="O1744">
        <f t="shared" si="69"/>
        <v>3</v>
      </c>
      <c r="P1744" s="49" t="str">
        <f>TEXT(DATE(Table1[[#This Row],[Year]],Table1[[#This Row],[Month]],1),"mmm")</f>
        <v>Mar</v>
      </c>
    </row>
    <row r="1745" spans="1:16" ht="15.75" customHeight="1">
      <c r="A1745" s="2" t="s">
        <v>12</v>
      </c>
      <c r="B1745" s="2">
        <v>1185732</v>
      </c>
      <c r="C1745" s="3">
        <v>44265</v>
      </c>
      <c r="D1745" s="2" t="s">
        <v>31</v>
      </c>
      <c r="E1745" s="2" t="s">
        <v>70</v>
      </c>
      <c r="F1745" s="2" t="s">
        <v>71</v>
      </c>
      <c r="G1745" s="2" t="s">
        <v>18</v>
      </c>
      <c r="H1745" s="44">
        <v>0.25</v>
      </c>
      <c r="I1745" s="44">
        <f>ROUND(Table1[[#This Row],[Price per Unit]],2)</f>
        <v>0.25</v>
      </c>
      <c r="J1745" s="4">
        <v>2500</v>
      </c>
      <c r="K1745" s="5">
        <f t="shared" si="60"/>
        <v>625</v>
      </c>
      <c r="L1745" s="5">
        <f t="shared" si="61"/>
        <v>250</v>
      </c>
      <c r="M1745" s="6">
        <v>0.4</v>
      </c>
      <c r="N1745">
        <f t="shared" si="68"/>
        <v>2021</v>
      </c>
      <c r="O1745">
        <f t="shared" si="69"/>
        <v>3</v>
      </c>
      <c r="P1745" s="49" t="str">
        <f>TEXT(DATE(Table1[[#This Row],[Year]],Table1[[#This Row],[Month]],1),"mmm")</f>
        <v>Mar</v>
      </c>
    </row>
    <row r="1746" spans="1:16" ht="15.75" customHeight="1">
      <c r="A1746" s="2" t="s">
        <v>12</v>
      </c>
      <c r="B1746" s="2">
        <v>1185732</v>
      </c>
      <c r="C1746" s="3">
        <v>44265</v>
      </c>
      <c r="D1746" s="2" t="s">
        <v>31</v>
      </c>
      <c r="E1746" s="2" t="s">
        <v>70</v>
      </c>
      <c r="F1746" s="2" t="s">
        <v>71</v>
      </c>
      <c r="G1746" s="2" t="s">
        <v>19</v>
      </c>
      <c r="H1746" s="44">
        <v>0.4</v>
      </c>
      <c r="I1746" s="44">
        <f>ROUND(Table1[[#This Row],[Price per Unit]],2)</f>
        <v>0.4</v>
      </c>
      <c r="J1746" s="4">
        <v>3000</v>
      </c>
      <c r="K1746" s="5">
        <f t="shared" si="60"/>
        <v>1200</v>
      </c>
      <c r="L1746" s="5">
        <f t="shared" si="61"/>
        <v>420</v>
      </c>
      <c r="M1746" s="6">
        <v>0.35</v>
      </c>
      <c r="N1746">
        <f t="shared" si="68"/>
        <v>2021</v>
      </c>
      <c r="O1746">
        <f t="shared" si="69"/>
        <v>3</v>
      </c>
      <c r="P1746" s="49" t="str">
        <f>TEXT(DATE(Table1[[#This Row],[Year]],Table1[[#This Row],[Month]],1),"mmm")</f>
        <v>Mar</v>
      </c>
    </row>
    <row r="1747" spans="1:16" ht="15.75" customHeight="1">
      <c r="A1747" s="2" t="s">
        <v>12</v>
      </c>
      <c r="B1747" s="2">
        <v>1185732</v>
      </c>
      <c r="C1747" s="3">
        <v>44265</v>
      </c>
      <c r="D1747" s="2" t="s">
        <v>31</v>
      </c>
      <c r="E1747" s="2" t="s">
        <v>70</v>
      </c>
      <c r="F1747" s="2" t="s">
        <v>71</v>
      </c>
      <c r="G1747" s="2" t="s">
        <v>20</v>
      </c>
      <c r="H1747" s="44">
        <v>0.30000000000000004</v>
      </c>
      <c r="I1747" s="44">
        <f>ROUND(Table1[[#This Row],[Price per Unit]],2)</f>
        <v>0.3</v>
      </c>
      <c r="J1747" s="4">
        <v>4000</v>
      </c>
      <c r="K1747" s="5">
        <f t="shared" si="60"/>
        <v>1200.0000000000002</v>
      </c>
      <c r="L1747" s="5">
        <f t="shared" si="61"/>
        <v>600.00000000000011</v>
      </c>
      <c r="M1747" s="6">
        <v>0.5</v>
      </c>
      <c r="N1747">
        <f t="shared" si="68"/>
        <v>2021</v>
      </c>
      <c r="O1747">
        <f t="shared" si="69"/>
        <v>3</v>
      </c>
      <c r="P1747" s="49" t="str">
        <f>TEXT(DATE(Table1[[#This Row],[Year]],Table1[[#This Row],[Month]],1),"mmm")</f>
        <v>Mar</v>
      </c>
    </row>
    <row r="1748" spans="1:16" ht="15.75" customHeight="1">
      <c r="A1748" s="2" t="s">
        <v>12</v>
      </c>
      <c r="B1748" s="2">
        <v>1185732</v>
      </c>
      <c r="C1748" s="3">
        <v>44297</v>
      </c>
      <c r="D1748" s="2" t="s">
        <v>31</v>
      </c>
      <c r="E1748" s="2" t="s">
        <v>70</v>
      </c>
      <c r="F1748" s="2" t="s">
        <v>71</v>
      </c>
      <c r="G1748" s="2" t="s">
        <v>15</v>
      </c>
      <c r="H1748" s="44">
        <v>0.30000000000000004</v>
      </c>
      <c r="I1748" s="44">
        <f>ROUND(Table1[[#This Row],[Price per Unit]],2)</f>
        <v>0.3</v>
      </c>
      <c r="J1748" s="4">
        <v>6250</v>
      </c>
      <c r="K1748" s="5">
        <f t="shared" si="60"/>
        <v>1875.0000000000002</v>
      </c>
      <c r="L1748" s="5">
        <f t="shared" si="61"/>
        <v>750.00000000000011</v>
      </c>
      <c r="M1748" s="6">
        <v>0.4</v>
      </c>
      <c r="N1748">
        <f t="shared" si="68"/>
        <v>2021</v>
      </c>
      <c r="O1748">
        <f t="shared" si="69"/>
        <v>4</v>
      </c>
      <c r="P1748" s="49" t="str">
        <f>TEXT(DATE(Table1[[#This Row],[Year]],Table1[[#This Row],[Month]],1),"mmm")</f>
        <v>Apr</v>
      </c>
    </row>
    <row r="1749" spans="1:16" ht="15.75" customHeight="1">
      <c r="A1749" s="2" t="s">
        <v>12</v>
      </c>
      <c r="B1749" s="2">
        <v>1185732</v>
      </c>
      <c r="C1749" s="3">
        <v>44297</v>
      </c>
      <c r="D1749" s="2" t="s">
        <v>31</v>
      </c>
      <c r="E1749" s="2" t="s">
        <v>70</v>
      </c>
      <c r="F1749" s="2" t="s">
        <v>71</v>
      </c>
      <c r="G1749" s="2" t="s">
        <v>16</v>
      </c>
      <c r="H1749" s="44">
        <v>0.25000000000000006</v>
      </c>
      <c r="I1749" s="44">
        <f>ROUND(Table1[[#This Row],[Price per Unit]],2)</f>
        <v>0.25</v>
      </c>
      <c r="J1749" s="4">
        <v>3250</v>
      </c>
      <c r="K1749" s="5">
        <f t="shared" si="60"/>
        <v>812.50000000000023</v>
      </c>
      <c r="L1749" s="5">
        <f t="shared" si="61"/>
        <v>284.37500000000006</v>
      </c>
      <c r="M1749" s="6">
        <v>0.35</v>
      </c>
      <c r="N1749">
        <f t="shared" si="68"/>
        <v>2021</v>
      </c>
      <c r="O1749">
        <f t="shared" si="69"/>
        <v>4</v>
      </c>
      <c r="P1749" s="49" t="str">
        <f>TEXT(DATE(Table1[[#This Row],[Year]],Table1[[#This Row],[Month]],1),"mmm")</f>
        <v>Apr</v>
      </c>
    </row>
    <row r="1750" spans="1:16" ht="15.75" customHeight="1">
      <c r="A1750" s="2" t="s">
        <v>12</v>
      </c>
      <c r="B1750" s="2">
        <v>1185732</v>
      </c>
      <c r="C1750" s="3">
        <v>44297</v>
      </c>
      <c r="D1750" s="2" t="s">
        <v>31</v>
      </c>
      <c r="E1750" s="2" t="s">
        <v>70</v>
      </c>
      <c r="F1750" s="2" t="s">
        <v>71</v>
      </c>
      <c r="G1750" s="2" t="s">
        <v>17</v>
      </c>
      <c r="H1750" s="44">
        <v>0.15000000000000008</v>
      </c>
      <c r="I1750" s="44">
        <f>ROUND(Table1[[#This Row],[Price per Unit]],2)</f>
        <v>0.15</v>
      </c>
      <c r="J1750" s="4">
        <v>3250</v>
      </c>
      <c r="K1750" s="5">
        <f t="shared" si="60"/>
        <v>487.50000000000023</v>
      </c>
      <c r="L1750" s="5">
        <f t="shared" si="61"/>
        <v>170.62500000000006</v>
      </c>
      <c r="M1750" s="6">
        <v>0.35</v>
      </c>
      <c r="N1750">
        <f t="shared" si="68"/>
        <v>2021</v>
      </c>
      <c r="O1750">
        <f t="shared" si="69"/>
        <v>4</v>
      </c>
      <c r="P1750" s="49" t="str">
        <f>TEXT(DATE(Table1[[#This Row],[Year]],Table1[[#This Row],[Month]],1),"mmm")</f>
        <v>Apr</v>
      </c>
    </row>
    <row r="1751" spans="1:16" ht="15.75" customHeight="1">
      <c r="A1751" s="2" t="s">
        <v>12</v>
      </c>
      <c r="B1751" s="2">
        <v>1185732</v>
      </c>
      <c r="C1751" s="3">
        <v>44297</v>
      </c>
      <c r="D1751" s="2" t="s">
        <v>31</v>
      </c>
      <c r="E1751" s="2" t="s">
        <v>70</v>
      </c>
      <c r="F1751" s="2" t="s">
        <v>71</v>
      </c>
      <c r="G1751" s="2" t="s">
        <v>18</v>
      </c>
      <c r="H1751" s="44">
        <v>0.2</v>
      </c>
      <c r="I1751" s="44">
        <f>ROUND(Table1[[#This Row],[Price per Unit]],2)</f>
        <v>0.2</v>
      </c>
      <c r="J1751" s="4">
        <v>2500</v>
      </c>
      <c r="K1751" s="5">
        <f t="shared" si="60"/>
        <v>500</v>
      </c>
      <c r="L1751" s="5">
        <f t="shared" si="61"/>
        <v>200</v>
      </c>
      <c r="M1751" s="6">
        <v>0.4</v>
      </c>
      <c r="N1751">
        <f t="shared" si="68"/>
        <v>2021</v>
      </c>
      <c r="O1751">
        <f t="shared" si="69"/>
        <v>4</v>
      </c>
      <c r="P1751" s="49" t="str">
        <f>TEXT(DATE(Table1[[#This Row],[Year]],Table1[[#This Row],[Month]],1),"mmm")</f>
        <v>Apr</v>
      </c>
    </row>
    <row r="1752" spans="1:16" ht="15.75" customHeight="1">
      <c r="A1752" s="2" t="s">
        <v>12</v>
      </c>
      <c r="B1752" s="2">
        <v>1185732</v>
      </c>
      <c r="C1752" s="3">
        <v>44297</v>
      </c>
      <c r="D1752" s="2" t="s">
        <v>31</v>
      </c>
      <c r="E1752" s="2" t="s">
        <v>70</v>
      </c>
      <c r="F1752" s="2" t="s">
        <v>71</v>
      </c>
      <c r="G1752" s="2" t="s">
        <v>19</v>
      </c>
      <c r="H1752" s="44">
        <v>0.35000000000000003</v>
      </c>
      <c r="I1752" s="44">
        <f>ROUND(Table1[[#This Row],[Price per Unit]],2)</f>
        <v>0.35</v>
      </c>
      <c r="J1752" s="4">
        <v>2750</v>
      </c>
      <c r="K1752" s="5">
        <f t="shared" si="60"/>
        <v>962.50000000000011</v>
      </c>
      <c r="L1752" s="5">
        <f t="shared" si="61"/>
        <v>336.875</v>
      </c>
      <c r="M1752" s="6">
        <v>0.35</v>
      </c>
      <c r="N1752">
        <f t="shared" si="68"/>
        <v>2021</v>
      </c>
      <c r="O1752">
        <f t="shared" si="69"/>
        <v>4</v>
      </c>
      <c r="P1752" s="49" t="str">
        <f>TEXT(DATE(Table1[[#This Row],[Year]],Table1[[#This Row],[Month]],1),"mmm")</f>
        <v>Apr</v>
      </c>
    </row>
    <row r="1753" spans="1:16" ht="15.75" customHeight="1">
      <c r="A1753" s="2" t="s">
        <v>12</v>
      </c>
      <c r="B1753" s="2">
        <v>1185732</v>
      </c>
      <c r="C1753" s="3">
        <v>44297</v>
      </c>
      <c r="D1753" s="2" t="s">
        <v>31</v>
      </c>
      <c r="E1753" s="2" t="s">
        <v>70</v>
      </c>
      <c r="F1753" s="2" t="s">
        <v>71</v>
      </c>
      <c r="G1753" s="2" t="s">
        <v>20</v>
      </c>
      <c r="H1753" s="44">
        <v>0.25000000000000006</v>
      </c>
      <c r="I1753" s="44">
        <f>ROUND(Table1[[#This Row],[Price per Unit]],2)</f>
        <v>0.25</v>
      </c>
      <c r="J1753" s="4">
        <v>4000</v>
      </c>
      <c r="K1753" s="5">
        <f t="shared" si="60"/>
        <v>1000.0000000000002</v>
      </c>
      <c r="L1753" s="5">
        <f t="shared" si="61"/>
        <v>500.00000000000011</v>
      </c>
      <c r="M1753" s="6">
        <v>0.5</v>
      </c>
      <c r="N1753">
        <f t="shared" si="68"/>
        <v>2021</v>
      </c>
      <c r="O1753">
        <f t="shared" si="69"/>
        <v>4</v>
      </c>
      <c r="P1753" s="49" t="str">
        <f>TEXT(DATE(Table1[[#This Row],[Year]],Table1[[#This Row],[Month]],1),"mmm")</f>
        <v>Apr</v>
      </c>
    </row>
    <row r="1754" spans="1:16" ht="15.75" customHeight="1">
      <c r="A1754" s="2" t="s">
        <v>12</v>
      </c>
      <c r="B1754" s="2">
        <v>1185732</v>
      </c>
      <c r="C1754" s="3">
        <v>44328</v>
      </c>
      <c r="D1754" s="2" t="s">
        <v>31</v>
      </c>
      <c r="E1754" s="2" t="s">
        <v>70</v>
      </c>
      <c r="F1754" s="2" t="s">
        <v>71</v>
      </c>
      <c r="G1754" s="2" t="s">
        <v>15</v>
      </c>
      <c r="H1754" s="44">
        <v>0.35000000000000003</v>
      </c>
      <c r="I1754" s="44">
        <f>ROUND(Table1[[#This Row],[Price per Unit]],2)</f>
        <v>0.35</v>
      </c>
      <c r="J1754" s="4">
        <v>6700</v>
      </c>
      <c r="K1754" s="5">
        <f t="shared" si="60"/>
        <v>2345</v>
      </c>
      <c r="L1754" s="5">
        <f t="shared" si="61"/>
        <v>938</v>
      </c>
      <c r="M1754" s="6">
        <v>0.4</v>
      </c>
      <c r="N1754">
        <f t="shared" si="68"/>
        <v>2021</v>
      </c>
      <c r="O1754">
        <f t="shared" si="69"/>
        <v>5</v>
      </c>
      <c r="P1754" s="49" t="str">
        <f>TEXT(DATE(Table1[[#This Row],[Year]],Table1[[#This Row],[Month]],1),"mmm")</f>
        <v>May</v>
      </c>
    </row>
    <row r="1755" spans="1:16" ht="15.75" customHeight="1">
      <c r="A1755" s="2" t="s">
        <v>12</v>
      </c>
      <c r="B1755" s="2">
        <v>1185732</v>
      </c>
      <c r="C1755" s="3">
        <v>44328</v>
      </c>
      <c r="D1755" s="2" t="s">
        <v>31</v>
      </c>
      <c r="E1755" s="2" t="s">
        <v>70</v>
      </c>
      <c r="F1755" s="2" t="s">
        <v>71</v>
      </c>
      <c r="G1755" s="2" t="s">
        <v>16</v>
      </c>
      <c r="H1755" s="44">
        <v>0.3000000000000001</v>
      </c>
      <c r="I1755" s="44">
        <f>ROUND(Table1[[#This Row],[Price per Unit]],2)</f>
        <v>0.3</v>
      </c>
      <c r="J1755" s="4">
        <v>3750</v>
      </c>
      <c r="K1755" s="5">
        <f t="shared" si="60"/>
        <v>1125.0000000000005</v>
      </c>
      <c r="L1755" s="5">
        <f t="shared" si="61"/>
        <v>393.75000000000011</v>
      </c>
      <c r="M1755" s="6">
        <v>0.35</v>
      </c>
      <c r="N1755">
        <f t="shared" si="68"/>
        <v>2021</v>
      </c>
      <c r="O1755">
        <f t="shared" si="69"/>
        <v>5</v>
      </c>
      <c r="P1755" s="49" t="str">
        <f>TEXT(DATE(Table1[[#This Row],[Year]],Table1[[#This Row],[Month]],1),"mmm")</f>
        <v>May</v>
      </c>
    </row>
    <row r="1756" spans="1:16" ht="15.75" customHeight="1">
      <c r="A1756" s="2" t="s">
        <v>12</v>
      </c>
      <c r="B1756" s="2">
        <v>1185732</v>
      </c>
      <c r="C1756" s="3">
        <v>44328</v>
      </c>
      <c r="D1756" s="2" t="s">
        <v>31</v>
      </c>
      <c r="E1756" s="2" t="s">
        <v>70</v>
      </c>
      <c r="F1756" s="2" t="s">
        <v>71</v>
      </c>
      <c r="G1756" s="2" t="s">
        <v>17</v>
      </c>
      <c r="H1756" s="44">
        <v>0.25000000000000006</v>
      </c>
      <c r="I1756" s="44">
        <f>ROUND(Table1[[#This Row],[Price per Unit]],2)</f>
        <v>0.25</v>
      </c>
      <c r="J1756" s="4">
        <v>3500</v>
      </c>
      <c r="K1756" s="5">
        <f t="shared" si="60"/>
        <v>875.00000000000023</v>
      </c>
      <c r="L1756" s="5">
        <f t="shared" si="61"/>
        <v>306.25000000000006</v>
      </c>
      <c r="M1756" s="6">
        <v>0.35</v>
      </c>
      <c r="N1756">
        <f t="shared" si="68"/>
        <v>2021</v>
      </c>
      <c r="O1756">
        <f t="shared" si="69"/>
        <v>5</v>
      </c>
      <c r="P1756" s="49" t="str">
        <f>TEXT(DATE(Table1[[#This Row],[Year]],Table1[[#This Row],[Month]],1),"mmm")</f>
        <v>May</v>
      </c>
    </row>
    <row r="1757" spans="1:16" ht="15.75" customHeight="1">
      <c r="A1757" s="2" t="s">
        <v>12</v>
      </c>
      <c r="B1757" s="2">
        <v>1185732</v>
      </c>
      <c r="C1757" s="3">
        <v>44328</v>
      </c>
      <c r="D1757" s="2" t="s">
        <v>31</v>
      </c>
      <c r="E1757" s="2" t="s">
        <v>70</v>
      </c>
      <c r="F1757" s="2" t="s">
        <v>71</v>
      </c>
      <c r="G1757" s="2" t="s">
        <v>18</v>
      </c>
      <c r="H1757" s="44">
        <v>0.25000000000000006</v>
      </c>
      <c r="I1757" s="44">
        <f>ROUND(Table1[[#This Row],[Price per Unit]],2)</f>
        <v>0.25</v>
      </c>
      <c r="J1757" s="4">
        <v>2750</v>
      </c>
      <c r="K1757" s="5">
        <f t="shared" si="60"/>
        <v>687.50000000000011</v>
      </c>
      <c r="L1757" s="5">
        <f t="shared" si="61"/>
        <v>275.00000000000006</v>
      </c>
      <c r="M1757" s="6">
        <v>0.4</v>
      </c>
      <c r="N1757">
        <f t="shared" si="68"/>
        <v>2021</v>
      </c>
      <c r="O1757">
        <f t="shared" si="69"/>
        <v>5</v>
      </c>
      <c r="P1757" s="49" t="str">
        <f>TEXT(DATE(Table1[[#This Row],[Year]],Table1[[#This Row],[Month]],1),"mmm")</f>
        <v>May</v>
      </c>
    </row>
    <row r="1758" spans="1:16" ht="15.75" customHeight="1">
      <c r="A1758" s="2" t="s">
        <v>12</v>
      </c>
      <c r="B1758" s="2">
        <v>1185732</v>
      </c>
      <c r="C1758" s="3">
        <v>44328</v>
      </c>
      <c r="D1758" s="2" t="s">
        <v>31</v>
      </c>
      <c r="E1758" s="2" t="s">
        <v>70</v>
      </c>
      <c r="F1758" s="2" t="s">
        <v>71</v>
      </c>
      <c r="G1758" s="2" t="s">
        <v>19</v>
      </c>
      <c r="H1758" s="44">
        <v>0.39999999999999997</v>
      </c>
      <c r="I1758" s="44">
        <f>ROUND(Table1[[#This Row],[Price per Unit]],2)</f>
        <v>0.4</v>
      </c>
      <c r="J1758" s="4">
        <v>3000</v>
      </c>
      <c r="K1758" s="5">
        <f t="shared" si="60"/>
        <v>1200</v>
      </c>
      <c r="L1758" s="5">
        <f t="shared" si="61"/>
        <v>420</v>
      </c>
      <c r="M1758" s="6">
        <v>0.35</v>
      </c>
      <c r="N1758">
        <f t="shared" si="68"/>
        <v>2021</v>
      </c>
      <c r="O1758">
        <f t="shared" si="69"/>
        <v>5</v>
      </c>
      <c r="P1758" s="49" t="str">
        <f>TEXT(DATE(Table1[[#This Row],[Year]],Table1[[#This Row],[Month]],1),"mmm")</f>
        <v>May</v>
      </c>
    </row>
    <row r="1759" spans="1:16" ht="15.75" customHeight="1">
      <c r="A1759" s="2" t="s">
        <v>12</v>
      </c>
      <c r="B1759" s="2">
        <v>1185732</v>
      </c>
      <c r="C1759" s="3">
        <v>44328</v>
      </c>
      <c r="D1759" s="2" t="s">
        <v>31</v>
      </c>
      <c r="E1759" s="2" t="s">
        <v>70</v>
      </c>
      <c r="F1759" s="2" t="s">
        <v>71</v>
      </c>
      <c r="G1759" s="2" t="s">
        <v>20</v>
      </c>
      <c r="H1759" s="44">
        <v>0.44999999999999996</v>
      </c>
      <c r="I1759" s="44">
        <f>ROUND(Table1[[#This Row],[Price per Unit]],2)</f>
        <v>0.45</v>
      </c>
      <c r="J1759" s="4">
        <v>4000</v>
      </c>
      <c r="K1759" s="5">
        <f t="shared" si="60"/>
        <v>1799.9999999999998</v>
      </c>
      <c r="L1759" s="5">
        <f t="shared" si="61"/>
        <v>899.99999999999989</v>
      </c>
      <c r="M1759" s="6">
        <v>0.5</v>
      </c>
      <c r="N1759">
        <f t="shared" si="68"/>
        <v>2021</v>
      </c>
      <c r="O1759">
        <f t="shared" si="69"/>
        <v>5</v>
      </c>
      <c r="P1759" s="49" t="str">
        <f>TEXT(DATE(Table1[[#This Row],[Year]],Table1[[#This Row],[Month]],1),"mmm")</f>
        <v>May</v>
      </c>
    </row>
    <row r="1760" spans="1:16" ht="15.75" customHeight="1">
      <c r="A1760" s="2" t="s">
        <v>12</v>
      </c>
      <c r="B1760" s="2">
        <v>1185732</v>
      </c>
      <c r="C1760" s="3">
        <v>44358</v>
      </c>
      <c r="D1760" s="2" t="s">
        <v>31</v>
      </c>
      <c r="E1760" s="2" t="s">
        <v>70</v>
      </c>
      <c r="F1760" s="2" t="s">
        <v>71</v>
      </c>
      <c r="G1760" s="2" t="s">
        <v>15</v>
      </c>
      <c r="H1760" s="44">
        <v>0.30000000000000004</v>
      </c>
      <c r="I1760" s="44">
        <f>ROUND(Table1[[#This Row],[Price per Unit]],2)</f>
        <v>0.3</v>
      </c>
      <c r="J1760" s="4">
        <v>6500</v>
      </c>
      <c r="K1760" s="5">
        <f t="shared" si="60"/>
        <v>1950.0000000000002</v>
      </c>
      <c r="L1760" s="5">
        <f t="shared" si="61"/>
        <v>780.00000000000011</v>
      </c>
      <c r="M1760" s="6">
        <v>0.4</v>
      </c>
      <c r="N1760">
        <f t="shared" si="68"/>
        <v>2021</v>
      </c>
      <c r="O1760">
        <f t="shared" si="69"/>
        <v>6</v>
      </c>
      <c r="P1760" s="49" t="str">
        <f>TEXT(DATE(Table1[[#This Row],[Year]],Table1[[#This Row],[Month]],1),"mmm")</f>
        <v>Jun</v>
      </c>
    </row>
    <row r="1761" spans="1:16" ht="15.75" customHeight="1">
      <c r="A1761" s="2" t="s">
        <v>12</v>
      </c>
      <c r="B1761" s="2">
        <v>1185732</v>
      </c>
      <c r="C1761" s="3">
        <v>44358</v>
      </c>
      <c r="D1761" s="2" t="s">
        <v>31</v>
      </c>
      <c r="E1761" s="2" t="s">
        <v>70</v>
      </c>
      <c r="F1761" s="2" t="s">
        <v>71</v>
      </c>
      <c r="G1761" s="2" t="s">
        <v>16</v>
      </c>
      <c r="H1761" s="44">
        <v>0.25000000000000011</v>
      </c>
      <c r="I1761" s="44">
        <f>ROUND(Table1[[#This Row],[Price per Unit]],2)</f>
        <v>0.25</v>
      </c>
      <c r="J1761" s="4">
        <v>4000</v>
      </c>
      <c r="K1761" s="5">
        <f t="shared" si="60"/>
        <v>1000.0000000000005</v>
      </c>
      <c r="L1761" s="5">
        <f t="shared" si="61"/>
        <v>350.00000000000011</v>
      </c>
      <c r="M1761" s="6">
        <v>0.35</v>
      </c>
      <c r="N1761">
        <f t="shared" si="68"/>
        <v>2021</v>
      </c>
      <c r="O1761">
        <f t="shared" si="69"/>
        <v>6</v>
      </c>
      <c r="P1761" s="49" t="str">
        <f>TEXT(DATE(Table1[[#This Row],[Year]],Table1[[#This Row],[Month]],1),"mmm")</f>
        <v>Jun</v>
      </c>
    </row>
    <row r="1762" spans="1:16" ht="15.75" customHeight="1">
      <c r="A1762" s="2" t="s">
        <v>12</v>
      </c>
      <c r="B1762" s="2">
        <v>1185732</v>
      </c>
      <c r="C1762" s="3">
        <v>44358</v>
      </c>
      <c r="D1762" s="2" t="s">
        <v>31</v>
      </c>
      <c r="E1762" s="2" t="s">
        <v>70</v>
      </c>
      <c r="F1762" s="2" t="s">
        <v>71</v>
      </c>
      <c r="G1762" s="2" t="s">
        <v>17</v>
      </c>
      <c r="H1762" s="44">
        <v>0.20000000000000007</v>
      </c>
      <c r="I1762" s="44">
        <f>ROUND(Table1[[#This Row],[Price per Unit]],2)</f>
        <v>0.2</v>
      </c>
      <c r="J1762" s="4">
        <v>4250</v>
      </c>
      <c r="K1762" s="5">
        <f t="shared" si="60"/>
        <v>850.00000000000023</v>
      </c>
      <c r="L1762" s="5">
        <f t="shared" si="61"/>
        <v>297.50000000000006</v>
      </c>
      <c r="M1762" s="6">
        <v>0.35</v>
      </c>
      <c r="N1762">
        <f t="shared" si="68"/>
        <v>2021</v>
      </c>
      <c r="O1762">
        <f t="shared" si="69"/>
        <v>6</v>
      </c>
      <c r="P1762" s="49" t="str">
        <f>TEXT(DATE(Table1[[#This Row],[Year]],Table1[[#This Row],[Month]],1),"mmm")</f>
        <v>Jun</v>
      </c>
    </row>
    <row r="1763" spans="1:16" ht="15.75" customHeight="1">
      <c r="A1763" s="2" t="s">
        <v>12</v>
      </c>
      <c r="B1763" s="2">
        <v>1185732</v>
      </c>
      <c r="C1763" s="3">
        <v>44358</v>
      </c>
      <c r="D1763" s="2" t="s">
        <v>31</v>
      </c>
      <c r="E1763" s="2" t="s">
        <v>70</v>
      </c>
      <c r="F1763" s="2" t="s">
        <v>71</v>
      </c>
      <c r="G1763" s="2" t="s">
        <v>18</v>
      </c>
      <c r="H1763" s="44">
        <v>0.20000000000000007</v>
      </c>
      <c r="I1763" s="44">
        <f>ROUND(Table1[[#This Row],[Price per Unit]],2)</f>
        <v>0.2</v>
      </c>
      <c r="J1763" s="4">
        <v>4000</v>
      </c>
      <c r="K1763" s="5">
        <f t="shared" si="60"/>
        <v>800.00000000000023</v>
      </c>
      <c r="L1763" s="5">
        <f t="shared" si="61"/>
        <v>320.00000000000011</v>
      </c>
      <c r="M1763" s="6">
        <v>0.4</v>
      </c>
      <c r="N1763">
        <f t="shared" si="68"/>
        <v>2021</v>
      </c>
      <c r="O1763">
        <f t="shared" si="69"/>
        <v>6</v>
      </c>
      <c r="P1763" s="49" t="str">
        <f>TEXT(DATE(Table1[[#This Row],[Year]],Table1[[#This Row],[Month]],1),"mmm")</f>
        <v>Jun</v>
      </c>
    </row>
    <row r="1764" spans="1:16" ht="15.75" customHeight="1">
      <c r="A1764" s="2" t="s">
        <v>12</v>
      </c>
      <c r="B1764" s="2">
        <v>1185732</v>
      </c>
      <c r="C1764" s="3">
        <v>44358</v>
      </c>
      <c r="D1764" s="2" t="s">
        <v>31</v>
      </c>
      <c r="E1764" s="2" t="s">
        <v>70</v>
      </c>
      <c r="F1764" s="2" t="s">
        <v>71</v>
      </c>
      <c r="G1764" s="2" t="s">
        <v>19</v>
      </c>
      <c r="H1764" s="44">
        <v>0.35000000000000003</v>
      </c>
      <c r="I1764" s="44">
        <f>ROUND(Table1[[#This Row],[Price per Unit]],2)</f>
        <v>0.35</v>
      </c>
      <c r="J1764" s="4">
        <v>4000</v>
      </c>
      <c r="K1764" s="5">
        <f t="shared" si="60"/>
        <v>1400.0000000000002</v>
      </c>
      <c r="L1764" s="5">
        <f t="shared" si="61"/>
        <v>490.00000000000006</v>
      </c>
      <c r="M1764" s="6">
        <v>0.35</v>
      </c>
      <c r="N1764">
        <f t="shared" si="68"/>
        <v>2021</v>
      </c>
      <c r="O1764">
        <f t="shared" si="69"/>
        <v>6</v>
      </c>
      <c r="P1764" s="49" t="str">
        <f>TEXT(DATE(Table1[[#This Row],[Year]],Table1[[#This Row],[Month]],1),"mmm")</f>
        <v>Jun</v>
      </c>
    </row>
    <row r="1765" spans="1:16" ht="15.75" customHeight="1">
      <c r="A1765" s="2" t="s">
        <v>12</v>
      </c>
      <c r="B1765" s="2">
        <v>1185732</v>
      </c>
      <c r="C1765" s="3">
        <v>44358</v>
      </c>
      <c r="D1765" s="2" t="s">
        <v>31</v>
      </c>
      <c r="E1765" s="2" t="s">
        <v>70</v>
      </c>
      <c r="F1765" s="2" t="s">
        <v>71</v>
      </c>
      <c r="G1765" s="2" t="s">
        <v>20</v>
      </c>
      <c r="H1765" s="44">
        <v>0.4</v>
      </c>
      <c r="I1765" s="44">
        <f>ROUND(Table1[[#This Row],[Price per Unit]],2)</f>
        <v>0.4</v>
      </c>
      <c r="J1765" s="4">
        <v>5750</v>
      </c>
      <c r="K1765" s="5">
        <f t="shared" si="60"/>
        <v>2300</v>
      </c>
      <c r="L1765" s="5">
        <f t="shared" si="61"/>
        <v>1150</v>
      </c>
      <c r="M1765" s="6">
        <v>0.5</v>
      </c>
      <c r="N1765">
        <f t="shared" si="68"/>
        <v>2021</v>
      </c>
      <c r="O1765">
        <f t="shared" si="69"/>
        <v>6</v>
      </c>
      <c r="P1765" s="49" t="str">
        <f>TEXT(DATE(Table1[[#This Row],[Year]],Table1[[#This Row],[Month]],1),"mmm")</f>
        <v>Jun</v>
      </c>
    </row>
    <row r="1766" spans="1:16" ht="15.75" customHeight="1">
      <c r="A1766" s="2" t="s">
        <v>12</v>
      </c>
      <c r="B1766" s="2">
        <v>1185732</v>
      </c>
      <c r="C1766" s="3">
        <v>44387</v>
      </c>
      <c r="D1766" s="2" t="s">
        <v>31</v>
      </c>
      <c r="E1766" s="2" t="s">
        <v>70</v>
      </c>
      <c r="F1766" s="2" t="s">
        <v>71</v>
      </c>
      <c r="G1766" s="2" t="s">
        <v>15</v>
      </c>
      <c r="H1766" s="44">
        <v>0.35000000000000003</v>
      </c>
      <c r="I1766" s="44">
        <f>ROUND(Table1[[#This Row],[Price per Unit]],2)</f>
        <v>0.35</v>
      </c>
      <c r="J1766" s="4">
        <v>8000</v>
      </c>
      <c r="K1766" s="5">
        <f t="shared" si="60"/>
        <v>2800.0000000000005</v>
      </c>
      <c r="L1766" s="5">
        <f t="shared" si="61"/>
        <v>1120.0000000000002</v>
      </c>
      <c r="M1766" s="6">
        <v>0.4</v>
      </c>
      <c r="N1766">
        <f t="shared" si="68"/>
        <v>2021</v>
      </c>
      <c r="O1766">
        <f t="shared" si="69"/>
        <v>7</v>
      </c>
      <c r="P1766" s="49" t="str">
        <f>TEXT(DATE(Table1[[#This Row],[Year]],Table1[[#This Row],[Month]],1),"mmm")</f>
        <v>Jul</v>
      </c>
    </row>
    <row r="1767" spans="1:16" ht="15.75" customHeight="1">
      <c r="A1767" s="2" t="s">
        <v>12</v>
      </c>
      <c r="B1767" s="2">
        <v>1185732</v>
      </c>
      <c r="C1767" s="3">
        <v>44387</v>
      </c>
      <c r="D1767" s="2" t="s">
        <v>31</v>
      </c>
      <c r="E1767" s="2" t="s">
        <v>70</v>
      </c>
      <c r="F1767" s="2" t="s">
        <v>71</v>
      </c>
      <c r="G1767" s="2" t="s">
        <v>16</v>
      </c>
      <c r="H1767" s="44">
        <v>0.3000000000000001</v>
      </c>
      <c r="I1767" s="44">
        <f>ROUND(Table1[[#This Row],[Price per Unit]],2)</f>
        <v>0.3</v>
      </c>
      <c r="J1767" s="4">
        <v>5500</v>
      </c>
      <c r="K1767" s="5">
        <f t="shared" si="60"/>
        <v>1650.0000000000005</v>
      </c>
      <c r="L1767" s="5">
        <f t="shared" si="61"/>
        <v>577.50000000000011</v>
      </c>
      <c r="M1767" s="6">
        <v>0.35</v>
      </c>
      <c r="N1767">
        <f t="shared" si="68"/>
        <v>2021</v>
      </c>
      <c r="O1767">
        <f t="shared" si="69"/>
        <v>7</v>
      </c>
      <c r="P1767" s="49" t="str">
        <f>TEXT(DATE(Table1[[#This Row],[Year]],Table1[[#This Row],[Month]],1),"mmm")</f>
        <v>Jul</v>
      </c>
    </row>
    <row r="1768" spans="1:16" ht="15.75" customHeight="1">
      <c r="A1768" s="2" t="s">
        <v>12</v>
      </c>
      <c r="B1768" s="2">
        <v>1185732</v>
      </c>
      <c r="C1768" s="3">
        <v>44387</v>
      </c>
      <c r="D1768" s="2" t="s">
        <v>31</v>
      </c>
      <c r="E1768" s="2" t="s">
        <v>70</v>
      </c>
      <c r="F1768" s="2" t="s">
        <v>71</v>
      </c>
      <c r="G1768" s="2" t="s">
        <v>17</v>
      </c>
      <c r="H1768" s="44">
        <v>0.25000000000000006</v>
      </c>
      <c r="I1768" s="44">
        <f>ROUND(Table1[[#This Row],[Price per Unit]],2)</f>
        <v>0.25</v>
      </c>
      <c r="J1768" s="4">
        <v>4750</v>
      </c>
      <c r="K1768" s="5">
        <f t="shared" si="60"/>
        <v>1187.5000000000002</v>
      </c>
      <c r="L1768" s="5">
        <f t="shared" si="61"/>
        <v>415.62500000000006</v>
      </c>
      <c r="M1768" s="6">
        <v>0.35</v>
      </c>
      <c r="N1768">
        <f t="shared" si="68"/>
        <v>2021</v>
      </c>
      <c r="O1768">
        <f t="shared" si="69"/>
        <v>7</v>
      </c>
      <c r="P1768" s="49" t="str">
        <f>TEXT(DATE(Table1[[#This Row],[Year]],Table1[[#This Row],[Month]],1),"mmm")</f>
        <v>Jul</v>
      </c>
    </row>
    <row r="1769" spans="1:16" ht="15.75" customHeight="1">
      <c r="A1769" s="2" t="s">
        <v>12</v>
      </c>
      <c r="B1769" s="2">
        <v>1185732</v>
      </c>
      <c r="C1769" s="3">
        <v>44387</v>
      </c>
      <c r="D1769" s="2" t="s">
        <v>31</v>
      </c>
      <c r="E1769" s="2" t="s">
        <v>70</v>
      </c>
      <c r="F1769" s="2" t="s">
        <v>71</v>
      </c>
      <c r="G1769" s="2" t="s">
        <v>18</v>
      </c>
      <c r="H1769" s="44">
        <v>0.25000000000000006</v>
      </c>
      <c r="I1769" s="44">
        <f>ROUND(Table1[[#This Row],[Price per Unit]],2)</f>
        <v>0.25</v>
      </c>
      <c r="J1769" s="4">
        <v>4250</v>
      </c>
      <c r="K1769" s="5">
        <f t="shared" si="60"/>
        <v>1062.5000000000002</v>
      </c>
      <c r="L1769" s="5">
        <f t="shared" si="61"/>
        <v>425.00000000000011</v>
      </c>
      <c r="M1769" s="6">
        <v>0.4</v>
      </c>
      <c r="N1769">
        <f t="shared" si="68"/>
        <v>2021</v>
      </c>
      <c r="O1769">
        <f t="shared" si="69"/>
        <v>7</v>
      </c>
      <c r="P1769" s="49" t="str">
        <f>TEXT(DATE(Table1[[#This Row],[Year]],Table1[[#This Row],[Month]],1),"mmm")</f>
        <v>Jul</v>
      </c>
    </row>
    <row r="1770" spans="1:16" ht="15.75" customHeight="1">
      <c r="A1770" s="2" t="s">
        <v>12</v>
      </c>
      <c r="B1770" s="2">
        <v>1185732</v>
      </c>
      <c r="C1770" s="3">
        <v>44387</v>
      </c>
      <c r="D1770" s="2" t="s">
        <v>31</v>
      </c>
      <c r="E1770" s="2" t="s">
        <v>70</v>
      </c>
      <c r="F1770" s="2" t="s">
        <v>71</v>
      </c>
      <c r="G1770" s="2" t="s">
        <v>19</v>
      </c>
      <c r="H1770" s="44">
        <v>0.35000000000000003</v>
      </c>
      <c r="I1770" s="44">
        <f>ROUND(Table1[[#This Row],[Price per Unit]],2)</f>
        <v>0.35</v>
      </c>
      <c r="J1770" s="4">
        <v>4250</v>
      </c>
      <c r="K1770" s="5">
        <f t="shared" si="60"/>
        <v>1487.5000000000002</v>
      </c>
      <c r="L1770" s="5">
        <f t="shared" si="61"/>
        <v>520.625</v>
      </c>
      <c r="M1770" s="6">
        <v>0.35</v>
      </c>
      <c r="N1770">
        <f t="shared" si="68"/>
        <v>2021</v>
      </c>
      <c r="O1770">
        <f t="shared" si="69"/>
        <v>7</v>
      </c>
      <c r="P1770" s="49" t="str">
        <f>TEXT(DATE(Table1[[#This Row],[Year]],Table1[[#This Row],[Month]],1),"mmm")</f>
        <v>Jul</v>
      </c>
    </row>
    <row r="1771" spans="1:16" ht="15.75" customHeight="1">
      <c r="A1771" s="2" t="s">
        <v>12</v>
      </c>
      <c r="B1771" s="2">
        <v>1185732</v>
      </c>
      <c r="C1771" s="3">
        <v>44387</v>
      </c>
      <c r="D1771" s="2" t="s">
        <v>31</v>
      </c>
      <c r="E1771" s="2" t="s">
        <v>70</v>
      </c>
      <c r="F1771" s="2" t="s">
        <v>71</v>
      </c>
      <c r="G1771" s="2" t="s">
        <v>20</v>
      </c>
      <c r="H1771" s="44">
        <v>0.4</v>
      </c>
      <c r="I1771" s="44">
        <f>ROUND(Table1[[#This Row],[Price per Unit]],2)</f>
        <v>0.4</v>
      </c>
      <c r="J1771" s="4">
        <v>6000</v>
      </c>
      <c r="K1771" s="5">
        <f t="shared" si="60"/>
        <v>2400</v>
      </c>
      <c r="L1771" s="5">
        <f t="shared" si="61"/>
        <v>1200</v>
      </c>
      <c r="M1771" s="6">
        <v>0.5</v>
      </c>
      <c r="N1771">
        <f t="shared" si="68"/>
        <v>2021</v>
      </c>
      <c r="O1771">
        <f t="shared" si="69"/>
        <v>7</v>
      </c>
      <c r="P1771" s="49" t="str">
        <f>TEXT(DATE(Table1[[#This Row],[Year]],Table1[[#This Row],[Month]],1),"mmm")</f>
        <v>Jul</v>
      </c>
    </row>
    <row r="1772" spans="1:16" ht="15.75" customHeight="1">
      <c r="A1772" s="2" t="s">
        <v>12</v>
      </c>
      <c r="B1772" s="2">
        <v>1185732</v>
      </c>
      <c r="C1772" s="3">
        <v>44419</v>
      </c>
      <c r="D1772" s="2" t="s">
        <v>31</v>
      </c>
      <c r="E1772" s="2" t="s">
        <v>70</v>
      </c>
      <c r="F1772" s="2" t="s">
        <v>71</v>
      </c>
      <c r="G1772" s="2" t="s">
        <v>15</v>
      </c>
      <c r="H1772" s="44">
        <v>0.35000000000000003</v>
      </c>
      <c r="I1772" s="44">
        <f>ROUND(Table1[[#This Row],[Price per Unit]],2)</f>
        <v>0.35</v>
      </c>
      <c r="J1772" s="4">
        <v>7500</v>
      </c>
      <c r="K1772" s="5">
        <f t="shared" si="60"/>
        <v>2625.0000000000005</v>
      </c>
      <c r="L1772" s="5">
        <f t="shared" si="61"/>
        <v>1050.0000000000002</v>
      </c>
      <c r="M1772" s="6">
        <v>0.4</v>
      </c>
      <c r="N1772">
        <f t="shared" si="68"/>
        <v>2021</v>
      </c>
      <c r="O1772">
        <f t="shared" si="69"/>
        <v>8</v>
      </c>
      <c r="P1772" s="49" t="str">
        <f>TEXT(DATE(Table1[[#This Row],[Year]],Table1[[#This Row],[Month]],1),"mmm")</f>
        <v>Aug</v>
      </c>
    </row>
    <row r="1773" spans="1:16" ht="15.75" customHeight="1">
      <c r="A1773" s="2" t="s">
        <v>12</v>
      </c>
      <c r="B1773" s="2">
        <v>1185732</v>
      </c>
      <c r="C1773" s="3">
        <v>44419</v>
      </c>
      <c r="D1773" s="2" t="s">
        <v>31</v>
      </c>
      <c r="E1773" s="2" t="s">
        <v>70</v>
      </c>
      <c r="F1773" s="2" t="s">
        <v>71</v>
      </c>
      <c r="G1773" s="2" t="s">
        <v>16</v>
      </c>
      <c r="H1773" s="44">
        <v>0.35000000000000009</v>
      </c>
      <c r="I1773" s="44">
        <f>ROUND(Table1[[#This Row],[Price per Unit]],2)</f>
        <v>0.35</v>
      </c>
      <c r="J1773" s="4">
        <v>5250</v>
      </c>
      <c r="K1773" s="5">
        <f t="shared" si="60"/>
        <v>1837.5000000000005</v>
      </c>
      <c r="L1773" s="5">
        <f t="shared" si="61"/>
        <v>643.12500000000011</v>
      </c>
      <c r="M1773" s="6">
        <v>0.35</v>
      </c>
      <c r="N1773">
        <f t="shared" si="68"/>
        <v>2021</v>
      </c>
      <c r="O1773">
        <f t="shared" si="69"/>
        <v>8</v>
      </c>
      <c r="P1773" s="49" t="str">
        <f>TEXT(DATE(Table1[[#This Row],[Year]],Table1[[#This Row],[Month]],1),"mmm")</f>
        <v>Aug</v>
      </c>
    </row>
    <row r="1774" spans="1:16" ht="15.75" customHeight="1">
      <c r="A1774" s="2" t="s">
        <v>12</v>
      </c>
      <c r="B1774" s="2">
        <v>1185732</v>
      </c>
      <c r="C1774" s="3">
        <v>44419</v>
      </c>
      <c r="D1774" s="2" t="s">
        <v>31</v>
      </c>
      <c r="E1774" s="2" t="s">
        <v>70</v>
      </c>
      <c r="F1774" s="2" t="s">
        <v>71</v>
      </c>
      <c r="G1774" s="2" t="s">
        <v>17</v>
      </c>
      <c r="H1774" s="44">
        <v>0.30000000000000004</v>
      </c>
      <c r="I1774" s="44">
        <f>ROUND(Table1[[#This Row],[Price per Unit]],2)</f>
        <v>0.3</v>
      </c>
      <c r="J1774" s="4">
        <v>4500</v>
      </c>
      <c r="K1774" s="5">
        <f t="shared" si="60"/>
        <v>1350.0000000000002</v>
      </c>
      <c r="L1774" s="5">
        <f t="shared" si="61"/>
        <v>472.50000000000006</v>
      </c>
      <c r="M1774" s="6">
        <v>0.35</v>
      </c>
      <c r="N1774">
        <f t="shared" si="68"/>
        <v>2021</v>
      </c>
      <c r="O1774">
        <f t="shared" si="69"/>
        <v>8</v>
      </c>
      <c r="P1774" s="49" t="str">
        <f>TEXT(DATE(Table1[[#This Row],[Year]],Table1[[#This Row],[Month]],1),"mmm")</f>
        <v>Aug</v>
      </c>
    </row>
    <row r="1775" spans="1:16" ht="15.75" customHeight="1">
      <c r="A1775" s="2" t="s">
        <v>12</v>
      </c>
      <c r="B1775" s="2">
        <v>1185732</v>
      </c>
      <c r="C1775" s="3">
        <v>44419</v>
      </c>
      <c r="D1775" s="2" t="s">
        <v>31</v>
      </c>
      <c r="E1775" s="2" t="s">
        <v>70</v>
      </c>
      <c r="F1775" s="2" t="s">
        <v>71</v>
      </c>
      <c r="G1775" s="2" t="s">
        <v>18</v>
      </c>
      <c r="H1775" s="44">
        <v>0.20000000000000007</v>
      </c>
      <c r="I1775" s="44">
        <f>ROUND(Table1[[#This Row],[Price per Unit]],2)</f>
        <v>0.2</v>
      </c>
      <c r="J1775" s="4">
        <v>3750</v>
      </c>
      <c r="K1775" s="5">
        <f t="shared" si="60"/>
        <v>750.00000000000023</v>
      </c>
      <c r="L1775" s="5">
        <f t="shared" si="61"/>
        <v>300.00000000000011</v>
      </c>
      <c r="M1775" s="6">
        <v>0.4</v>
      </c>
      <c r="N1775">
        <f t="shared" si="68"/>
        <v>2021</v>
      </c>
      <c r="O1775">
        <f t="shared" si="69"/>
        <v>8</v>
      </c>
      <c r="P1775" s="49" t="str">
        <f>TEXT(DATE(Table1[[#This Row],[Year]],Table1[[#This Row],[Month]],1),"mmm")</f>
        <v>Aug</v>
      </c>
    </row>
    <row r="1776" spans="1:16" ht="15.75" customHeight="1">
      <c r="A1776" s="2" t="s">
        <v>12</v>
      </c>
      <c r="B1776" s="2">
        <v>1185732</v>
      </c>
      <c r="C1776" s="3">
        <v>44419</v>
      </c>
      <c r="D1776" s="2" t="s">
        <v>31</v>
      </c>
      <c r="E1776" s="2" t="s">
        <v>70</v>
      </c>
      <c r="F1776" s="2" t="s">
        <v>71</v>
      </c>
      <c r="G1776" s="2" t="s">
        <v>19</v>
      </c>
      <c r="H1776" s="44">
        <v>0.30000000000000004</v>
      </c>
      <c r="I1776" s="44">
        <f>ROUND(Table1[[#This Row],[Price per Unit]],2)</f>
        <v>0.3</v>
      </c>
      <c r="J1776" s="4">
        <v>3500</v>
      </c>
      <c r="K1776" s="5">
        <f t="shared" si="60"/>
        <v>1050.0000000000002</v>
      </c>
      <c r="L1776" s="5">
        <f t="shared" si="61"/>
        <v>367.50000000000006</v>
      </c>
      <c r="M1776" s="6">
        <v>0.35</v>
      </c>
      <c r="N1776">
        <f t="shared" si="68"/>
        <v>2021</v>
      </c>
      <c r="O1776">
        <f t="shared" si="69"/>
        <v>8</v>
      </c>
      <c r="P1776" s="49" t="str">
        <f>TEXT(DATE(Table1[[#This Row],[Year]],Table1[[#This Row],[Month]],1),"mmm")</f>
        <v>Aug</v>
      </c>
    </row>
    <row r="1777" spans="1:16" ht="15.75" customHeight="1">
      <c r="A1777" s="2" t="s">
        <v>12</v>
      </c>
      <c r="B1777" s="2">
        <v>1185732</v>
      </c>
      <c r="C1777" s="3">
        <v>44419</v>
      </c>
      <c r="D1777" s="2" t="s">
        <v>31</v>
      </c>
      <c r="E1777" s="2" t="s">
        <v>70</v>
      </c>
      <c r="F1777" s="2" t="s">
        <v>71</v>
      </c>
      <c r="G1777" s="2" t="s">
        <v>20</v>
      </c>
      <c r="H1777" s="44">
        <v>0.35000000000000003</v>
      </c>
      <c r="I1777" s="44">
        <f>ROUND(Table1[[#This Row],[Price per Unit]],2)</f>
        <v>0.35</v>
      </c>
      <c r="J1777" s="4">
        <v>5250</v>
      </c>
      <c r="K1777" s="5">
        <f t="shared" si="60"/>
        <v>1837.5000000000002</v>
      </c>
      <c r="L1777" s="5">
        <f t="shared" si="61"/>
        <v>918.75000000000011</v>
      </c>
      <c r="M1777" s="6">
        <v>0.5</v>
      </c>
      <c r="N1777">
        <f t="shared" si="68"/>
        <v>2021</v>
      </c>
      <c r="O1777">
        <f t="shared" si="69"/>
        <v>8</v>
      </c>
      <c r="P1777" s="49" t="str">
        <f>TEXT(DATE(Table1[[#This Row],[Year]],Table1[[#This Row],[Month]],1),"mmm")</f>
        <v>Aug</v>
      </c>
    </row>
    <row r="1778" spans="1:16" ht="15.75" customHeight="1">
      <c r="A1778" s="2" t="s">
        <v>12</v>
      </c>
      <c r="B1778" s="2">
        <v>1185732</v>
      </c>
      <c r="C1778" s="3">
        <v>44451</v>
      </c>
      <c r="D1778" s="2" t="s">
        <v>31</v>
      </c>
      <c r="E1778" s="2" t="s">
        <v>70</v>
      </c>
      <c r="F1778" s="2" t="s">
        <v>71</v>
      </c>
      <c r="G1778" s="2" t="s">
        <v>15</v>
      </c>
      <c r="H1778" s="44">
        <v>0.30000000000000004</v>
      </c>
      <c r="I1778" s="44">
        <f>ROUND(Table1[[#This Row],[Price per Unit]],2)</f>
        <v>0.3</v>
      </c>
      <c r="J1778" s="4">
        <v>6500</v>
      </c>
      <c r="K1778" s="5">
        <f t="shared" si="60"/>
        <v>1950.0000000000002</v>
      </c>
      <c r="L1778" s="5">
        <f t="shared" si="61"/>
        <v>780.00000000000011</v>
      </c>
      <c r="M1778" s="6">
        <v>0.4</v>
      </c>
      <c r="N1778">
        <f t="shared" si="68"/>
        <v>2021</v>
      </c>
      <c r="O1778">
        <f t="shared" si="69"/>
        <v>9</v>
      </c>
      <c r="P1778" s="49" t="str">
        <f>TEXT(DATE(Table1[[#This Row],[Year]],Table1[[#This Row],[Month]],1),"mmm")</f>
        <v>Sep</v>
      </c>
    </row>
    <row r="1779" spans="1:16" ht="15.75" customHeight="1">
      <c r="A1779" s="2" t="s">
        <v>12</v>
      </c>
      <c r="B1779" s="2">
        <v>1185732</v>
      </c>
      <c r="C1779" s="3">
        <v>44451</v>
      </c>
      <c r="D1779" s="2" t="s">
        <v>31</v>
      </c>
      <c r="E1779" s="2" t="s">
        <v>70</v>
      </c>
      <c r="F1779" s="2" t="s">
        <v>71</v>
      </c>
      <c r="G1779" s="2" t="s">
        <v>16</v>
      </c>
      <c r="H1779" s="44">
        <v>0.25000000000000011</v>
      </c>
      <c r="I1779" s="44">
        <f>ROUND(Table1[[#This Row],[Price per Unit]],2)</f>
        <v>0.25</v>
      </c>
      <c r="J1779" s="4">
        <v>4500</v>
      </c>
      <c r="K1779" s="5">
        <f t="shared" si="60"/>
        <v>1125.0000000000005</v>
      </c>
      <c r="L1779" s="5">
        <f t="shared" si="61"/>
        <v>393.75000000000011</v>
      </c>
      <c r="M1779" s="6">
        <v>0.35</v>
      </c>
      <c r="N1779">
        <f t="shared" si="68"/>
        <v>2021</v>
      </c>
      <c r="O1779">
        <f t="shared" si="69"/>
        <v>9</v>
      </c>
      <c r="P1779" s="49" t="str">
        <f>TEXT(DATE(Table1[[#This Row],[Year]],Table1[[#This Row],[Month]],1),"mmm")</f>
        <v>Sep</v>
      </c>
    </row>
    <row r="1780" spans="1:16" ht="15.75" customHeight="1">
      <c r="A1780" s="2" t="s">
        <v>12</v>
      </c>
      <c r="B1780" s="2">
        <v>1185732</v>
      </c>
      <c r="C1780" s="3">
        <v>44451</v>
      </c>
      <c r="D1780" s="2" t="s">
        <v>31</v>
      </c>
      <c r="E1780" s="2" t="s">
        <v>70</v>
      </c>
      <c r="F1780" s="2" t="s">
        <v>71</v>
      </c>
      <c r="G1780" s="2" t="s">
        <v>17</v>
      </c>
      <c r="H1780" s="44">
        <v>0.10000000000000002</v>
      </c>
      <c r="I1780" s="44">
        <f>ROUND(Table1[[#This Row],[Price per Unit]],2)</f>
        <v>0.1</v>
      </c>
      <c r="J1780" s="4">
        <v>3500</v>
      </c>
      <c r="K1780" s="5">
        <f t="shared" si="60"/>
        <v>350.00000000000006</v>
      </c>
      <c r="L1780" s="5">
        <f t="shared" si="61"/>
        <v>122.50000000000001</v>
      </c>
      <c r="M1780" s="6">
        <v>0.35</v>
      </c>
      <c r="N1780">
        <f t="shared" si="68"/>
        <v>2021</v>
      </c>
      <c r="O1780">
        <f t="shared" si="69"/>
        <v>9</v>
      </c>
      <c r="P1780" s="49" t="str">
        <f>TEXT(DATE(Table1[[#This Row],[Year]],Table1[[#This Row],[Month]],1),"mmm")</f>
        <v>Sep</v>
      </c>
    </row>
    <row r="1781" spans="1:16" ht="15.75" customHeight="1">
      <c r="A1781" s="2" t="s">
        <v>12</v>
      </c>
      <c r="B1781" s="2">
        <v>1185732</v>
      </c>
      <c r="C1781" s="3">
        <v>44451</v>
      </c>
      <c r="D1781" s="2" t="s">
        <v>31</v>
      </c>
      <c r="E1781" s="2" t="s">
        <v>70</v>
      </c>
      <c r="F1781" s="2" t="s">
        <v>71</v>
      </c>
      <c r="G1781" s="2" t="s">
        <v>18</v>
      </c>
      <c r="H1781" s="44">
        <v>0.10000000000000002</v>
      </c>
      <c r="I1781" s="44">
        <f>ROUND(Table1[[#This Row],[Price per Unit]],2)</f>
        <v>0.1</v>
      </c>
      <c r="J1781" s="4">
        <v>3250</v>
      </c>
      <c r="K1781" s="5">
        <f t="shared" si="60"/>
        <v>325.00000000000006</v>
      </c>
      <c r="L1781" s="5">
        <f t="shared" si="61"/>
        <v>130.00000000000003</v>
      </c>
      <c r="M1781" s="6">
        <v>0.4</v>
      </c>
      <c r="N1781">
        <f t="shared" si="68"/>
        <v>2021</v>
      </c>
      <c r="O1781">
        <f t="shared" si="69"/>
        <v>9</v>
      </c>
      <c r="P1781" s="49" t="str">
        <f>TEXT(DATE(Table1[[#This Row],[Year]],Table1[[#This Row],[Month]],1),"mmm")</f>
        <v>Sep</v>
      </c>
    </row>
    <row r="1782" spans="1:16" ht="15.75" customHeight="1">
      <c r="A1782" s="2" t="s">
        <v>12</v>
      </c>
      <c r="B1782" s="2">
        <v>1185732</v>
      </c>
      <c r="C1782" s="3">
        <v>44451</v>
      </c>
      <c r="D1782" s="2" t="s">
        <v>31</v>
      </c>
      <c r="E1782" s="2" t="s">
        <v>70</v>
      </c>
      <c r="F1782" s="2" t="s">
        <v>71</v>
      </c>
      <c r="G1782" s="2" t="s">
        <v>19</v>
      </c>
      <c r="H1782" s="44">
        <v>0.2</v>
      </c>
      <c r="I1782" s="44">
        <f>ROUND(Table1[[#This Row],[Price per Unit]],2)</f>
        <v>0.2</v>
      </c>
      <c r="J1782" s="4">
        <v>3250</v>
      </c>
      <c r="K1782" s="5">
        <f t="shared" si="60"/>
        <v>650</v>
      </c>
      <c r="L1782" s="5">
        <f t="shared" si="61"/>
        <v>227.49999999999997</v>
      </c>
      <c r="M1782" s="6">
        <v>0.35</v>
      </c>
      <c r="N1782">
        <f t="shared" si="68"/>
        <v>2021</v>
      </c>
      <c r="O1782">
        <f t="shared" si="69"/>
        <v>9</v>
      </c>
      <c r="P1782" s="49" t="str">
        <f>TEXT(DATE(Table1[[#This Row],[Year]],Table1[[#This Row],[Month]],1),"mmm")</f>
        <v>Sep</v>
      </c>
    </row>
    <row r="1783" spans="1:16" ht="15.75" customHeight="1">
      <c r="A1783" s="2" t="s">
        <v>12</v>
      </c>
      <c r="B1783" s="2">
        <v>1185732</v>
      </c>
      <c r="C1783" s="3">
        <v>44451</v>
      </c>
      <c r="D1783" s="2" t="s">
        <v>31</v>
      </c>
      <c r="E1783" s="2" t="s">
        <v>70</v>
      </c>
      <c r="F1783" s="2" t="s">
        <v>71</v>
      </c>
      <c r="G1783" s="2" t="s">
        <v>20</v>
      </c>
      <c r="H1783" s="44">
        <v>0.25000000000000006</v>
      </c>
      <c r="I1783" s="44">
        <f>ROUND(Table1[[#This Row],[Price per Unit]],2)</f>
        <v>0.25</v>
      </c>
      <c r="J1783" s="4">
        <v>4000</v>
      </c>
      <c r="K1783" s="5">
        <f t="shared" si="60"/>
        <v>1000.0000000000002</v>
      </c>
      <c r="L1783" s="5">
        <f t="shared" si="61"/>
        <v>500.00000000000011</v>
      </c>
      <c r="M1783" s="6">
        <v>0.5</v>
      </c>
      <c r="N1783">
        <f t="shared" si="68"/>
        <v>2021</v>
      </c>
      <c r="O1783">
        <f t="shared" si="69"/>
        <v>9</v>
      </c>
      <c r="P1783" s="49" t="str">
        <f>TEXT(DATE(Table1[[#This Row],[Year]],Table1[[#This Row],[Month]],1),"mmm")</f>
        <v>Sep</v>
      </c>
    </row>
    <row r="1784" spans="1:16" ht="15.75" customHeight="1">
      <c r="A1784" s="2" t="s">
        <v>12</v>
      </c>
      <c r="B1784" s="2">
        <v>1185732</v>
      </c>
      <c r="C1784" s="3">
        <v>44480</v>
      </c>
      <c r="D1784" s="2" t="s">
        <v>31</v>
      </c>
      <c r="E1784" s="2" t="s">
        <v>70</v>
      </c>
      <c r="F1784" s="2" t="s">
        <v>71</v>
      </c>
      <c r="G1784" s="2" t="s">
        <v>15</v>
      </c>
      <c r="H1784" s="44">
        <v>0.3</v>
      </c>
      <c r="I1784" s="44">
        <f>ROUND(Table1[[#This Row],[Price per Unit]],2)</f>
        <v>0.3</v>
      </c>
      <c r="J1784" s="4">
        <v>5750</v>
      </c>
      <c r="K1784" s="5">
        <f t="shared" si="60"/>
        <v>1725</v>
      </c>
      <c r="L1784" s="5">
        <f t="shared" si="61"/>
        <v>690</v>
      </c>
      <c r="M1784" s="6">
        <v>0.4</v>
      </c>
      <c r="N1784">
        <f t="shared" si="68"/>
        <v>2021</v>
      </c>
      <c r="O1784">
        <f t="shared" si="69"/>
        <v>10</v>
      </c>
      <c r="P1784" s="49" t="str">
        <f>TEXT(DATE(Table1[[#This Row],[Year]],Table1[[#This Row],[Month]],1),"mmm")</f>
        <v>Oct</v>
      </c>
    </row>
    <row r="1785" spans="1:16" ht="15.75" customHeight="1">
      <c r="A1785" s="2" t="s">
        <v>12</v>
      </c>
      <c r="B1785" s="2">
        <v>1185732</v>
      </c>
      <c r="C1785" s="3">
        <v>44480</v>
      </c>
      <c r="D1785" s="2" t="s">
        <v>31</v>
      </c>
      <c r="E1785" s="2" t="s">
        <v>70</v>
      </c>
      <c r="F1785" s="2" t="s">
        <v>71</v>
      </c>
      <c r="G1785" s="2" t="s">
        <v>16</v>
      </c>
      <c r="H1785" s="44">
        <v>0.2</v>
      </c>
      <c r="I1785" s="44">
        <f>ROUND(Table1[[#This Row],[Price per Unit]],2)</f>
        <v>0.2</v>
      </c>
      <c r="J1785" s="4">
        <v>4000</v>
      </c>
      <c r="K1785" s="5">
        <f t="shared" si="60"/>
        <v>800</v>
      </c>
      <c r="L1785" s="5">
        <f t="shared" si="61"/>
        <v>280</v>
      </c>
      <c r="M1785" s="6">
        <v>0.35</v>
      </c>
      <c r="N1785">
        <f t="shared" si="68"/>
        <v>2021</v>
      </c>
      <c r="O1785">
        <f t="shared" si="69"/>
        <v>10</v>
      </c>
      <c r="P1785" s="49" t="str">
        <f>TEXT(DATE(Table1[[#This Row],[Year]],Table1[[#This Row],[Month]],1),"mmm")</f>
        <v>Oct</v>
      </c>
    </row>
    <row r="1786" spans="1:16" ht="15.75" customHeight="1">
      <c r="A1786" s="2" t="s">
        <v>12</v>
      </c>
      <c r="B1786" s="2">
        <v>1185732</v>
      </c>
      <c r="C1786" s="3">
        <v>44480</v>
      </c>
      <c r="D1786" s="2" t="s">
        <v>31</v>
      </c>
      <c r="E1786" s="2" t="s">
        <v>70</v>
      </c>
      <c r="F1786" s="2" t="s">
        <v>71</v>
      </c>
      <c r="G1786" s="2" t="s">
        <v>17</v>
      </c>
      <c r="H1786" s="44">
        <v>0.2</v>
      </c>
      <c r="I1786" s="44">
        <f>ROUND(Table1[[#This Row],[Price per Unit]],2)</f>
        <v>0.2</v>
      </c>
      <c r="J1786" s="4">
        <v>3000</v>
      </c>
      <c r="K1786" s="5">
        <f t="shared" si="60"/>
        <v>600</v>
      </c>
      <c r="L1786" s="5">
        <f t="shared" si="61"/>
        <v>210</v>
      </c>
      <c r="M1786" s="6">
        <v>0.35</v>
      </c>
      <c r="N1786">
        <f t="shared" si="68"/>
        <v>2021</v>
      </c>
      <c r="O1786">
        <f t="shared" si="69"/>
        <v>10</v>
      </c>
      <c r="P1786" s="49" t="str">
        <f>TEXT(DATE(Table1[[#This Row],[Year]],Table1[[#This Row],[Month]],1),"mmm")</f>
        <v>Oct</v>
      </c>
    </row>
    <row r="1787" spans="1:16" ht="15.75" customHeight="1">
      <c r="A1787" s="2" t="s">
        <v>12</v>
      </c>
      <c r="B1787" s="2">
        <v>1185732</v>
      </c>
      <c r="C1787" s="3">
        <v>44480</v>
      </c>
      <c r="D1787" s="2" t="s">
        <v>31</v>
      </c>
      <c r="E1787" s="2" t="s">
        <v>70</v>
      </c>
      <c r="F1787" s="2" t="s">
        <v>71</v>
      </c>
      <c r="G1787" s="2" t="s">
        <v>18</v>
      </c>
      <c r="H1787" s="44">
        <v>0.2</v>
      </c>
      <c r="I1787" s="44">
        <f>ROUND(Table1[[#This Row],[Price per Unit]],2)</f>
        <v>0.2</v>
      </c>
      <c r="J1787" s="4">
        <v>2750</v>
      </c>
      <c r="K1787" s="5">
        <f t="shared" ref="K1787:K2041" si="70">H1787*J1787</f>
        <v>550</v>
      </c>
      <c r="L1787" s="5">
        <f t="shared" ref="L1787:L2041" si="71">K1787*M1787</f>
        <v>220</v>
      </c>
      <c r="M1787" s="6">
        <v>0.4</v>
      </c>
      <c r="N1787">
        <f t="shared" si="68"/>
        <v>2021</v>
      </c>
      <c r="O1787">
        <f t="shared" si="69"/>
        <v>10</v>
      </c>
      <c r="P1787" s="49" t="str">
        <f>TEXT(DATE(Table1[[#This Row],[Year]],Table1[[#This Row],[Month]],1),"mmm")</f>
        <v>Oct</v>
      </c>
    </row>
    <row r="1788" spans="1:16" ht="15.75" customHeight="1">
      <c r="A1788" s="2" t="s">
        <v>12</v>
      </c>
      <c r="B1788" s="2">
        <v>1185732</v>
      </c>
      <c r="C1788" s="3">
        <v>44480</v>
      </c>
      <c r="D1788" s="2" t="s">
        <v>31</v>
      </c>
      <c r="E1788" s="2" t="s">
        <v>70</v>
      </c>
      <c r="F1788" s="2" t="s">
        <v>71</v>
      </c>
      <c r="G1788" s="2" t="s">
        <v>19</v>
      </c>
      <c r="H1788" s="44">
        <v>0.3</v>
      </c>
      <c r="I1788" s="44">
        <f>ROUND(Table1[[#This Row],[Price per Unit]],2)</f>
        <v>0.3</v>
      </c>
      <c r="J1788" s="4">
        <v>2750</v>
      </c>
      <c r="K1788" s="5">
        <f t="shared" si="70"/>
        <v>825</v>
      </c>
      <c r="L1788" s="5">
        <f t="shared" si="71"/>
        <v>288.75</v>
      </c>
      <c r="M1788" s="6">
        <v>0.35</v>
      </c>
      <c r="N1788">
        <f t="shared" si="68"/>
        <v>2021</v>
      </c>
      <c r="O1788">
        <f t="shared" si="69"/>
        <v>10</v>
      </c>
      <c r="P1788" s="49" t="str">
        <f>TEXT(DATE(Table1[[#This Row],[Year]],Table1[[#This Row],[Month]],1),"mmm")</f>
        <v>Oct</v>
      </c>
    </row>
    <row r="1789" spans="1:16" ht="15.75" customHeight="1">
      <c r="A1789" s="2" t="s">
        <v>12</v>
      </c>
      <c r="B1789" s="2">
        <v>1185732</v>
      </c>
      <c r="C1789" s="3">
        <v>44480</v>
      </c>
      <c r="D1789" s="2" t="s">
        <v>31</v>
      </c>
      <c r="E1789" s="2" t="s">
        <v>70</v>
      </c>
      <c r="F1789" s="2" t="s">
        <v>71</v>
      </c>
      <c r="G1789" s="2" t="s">
        <v>20</v>
      </c>
      <c r="H1789" s="44">
        <v>0.34999999999999992</v>
      </c>
      <c r="I1789" s="44">
        <f>ROUND(Table1[[#This Row],[Price per Unit]],2)</f>
        <v>0.35</v>
      </c>
      <c r="J1789" s="4">
        <v>4000</v>
      </c>
      <c r="K1789" s="5">
        <f t="shared" si="70"/>
        <v>1399.9999999999998</v>
      </c>
      <c r="L1789" s="5">
        <f t="shared" si="71"/>
        <v>699.99999999999989</v>
      </c>
      <c r="M1789" s="6">
        <v>0.5</v>
      </c>
      <c r="N1789">
        <f t="shared" si="68"/>
        <v>2021</v>
      </c>
      <c r="O1789">
        <f t="shared" si="69"/>
        <v>10</v>
      </c>
      <c r="P1789" s="49" t="str">
        <f>TEXT(DATE(Table1[[#This Row],[Year]],Table1[[#This Row],[Month]],1),"mmm")</f>
        <v>Oct</v>
      </c>
    </row>
    <row r="1790" spans="1:16" ht="15.75" customHeight="1">
      <c r="A1790" s="2" t="s">
        <v>12</v>
      </c>
      <c r="B1790" s="2">
        <v>1185732</v>
      </c>
      <c r="C1790" s="3">
        <v>44511</v>
      </c>
      <c r="D1790" s="2" t="s">
        <v>31</v>
      </c>
      <c r="E1790" s="2" t="s">
        <v>70</v>
      </c>
      <c r="F1790" s="2" t="s">
        <v>71</v>
      </c>
      <c r="G1790" s="2" t="s">
        <v>15</v>
      </c>
      <c r="H1790" s="44">
        <v>0.30000000000000004</v>
      </c>
      <c r="I1790" s="44">
        <f>ROUND(Table1[[#This Row],[Price per Unit]],2)</f>
        <v>0.3</v>
      </c>
      <c r="J1790" s="4">
        <v>5500</v>
      </c>
      <c r="K1790" s="5">
        <f t="shared" si="70"/>
        <v>1650.0000000000002</v>
      </c>
      <c r="L1790" s="5">
        <f t="shared" si="71"/>
        <v>660.00000000000011</v>
      </c>
      <c r="M1790" s="6">
        <v>0.4</v>
      </c>
      <c r="N1790">
        <f t="shared" si="68"/>
        <v>2021</v>
      </c>
      <c r="O1790">
        <f t="shared" si="69"/>
        <v>11</v>
      </c>
      <c r="P1790" s="49" t="str">
        <f>TEXT(DATE(Table1[[#This Row],[Year]],Table1[[#This Row],[Month]],1),"mmm")</f>
        <v>Nov</v>
      </c>
    </row>
    <row r="1791" spans="1:16" ht="15.75" customHeight="1">
      <c r="A1791" s="2" t="s">
        <v>12</v>
      </c>
      <c r="B1791" s="2">
        <v>1185732</v>
      </c>
      <c r="C1791" s="3">
        <v>44511</v>
      </c>
      <c r="D1791" s="2" t="s">
        <v>31</v>
      </c>
      <c r="E1791" s="2" t="s">
        <v>70</v>
      </c>
      <c r="F1791" s="2" t="s">
        <v>71</v>
      </c>
      <c r="G1791" s="2" t="s">
        <v>16</v>
      </c>
      <c r="H1791" s="44">
        <v>0.20000000000000007</v>
      </c>
      <c r="I1791" s="44">
        <f>ROUND(Table1[[#This Row],[Price per Unit]],2)</f>
        <v>0.2</v>
      </c>
      <c r="J1791" s="4">
        <v>4000</v>
      </c>
      <c r="K1791" s="5">
        <f t="shared" si="70"/>
        <v>800.00000000000023</v>
      </c>
      <c r="L1791" s="5">
        <f t="shared" si="71"/>
        <v>280.00000000000006</v>
      </c>
      <c r="M1791" s="6">
        <v>0.35</v>
      </c>
      <c r="N1791">
        <f t="shared" si="68"/>
        <v>2021</v>
      </c>
      <c r="O1791">
        <f t="shared" si="69"/>
        <v>11</v>
      </c>
      <c r="P1791" s="49" t="str">
        <f>TEXT(DATE(Table1[[#This Row],[Year]],Table1[[#This Row],[Month]],1),"mmm")</f>
        <v>Nov</v>
      </c>
    </row>
    <row r="1792" spans="1:16" ht="15.75" customHeight="1">
      <c r="A1792" s="2" t="s">
        <v>12</v>
      </c>
      <c r="B1792" s="2">
        <v>1185732</v>
      </c>
      <c r="C1792" s="3">
        <v>44511</v>
      </c>
      <c r="D1792" s="2" t="s">
        <v>31</v>
      </c>
      <c r="E1792" s="2" t="s">
        <v>70</v>
      </c>
      <c r="F1792" s="2" t="s">
        <v>71</v>
      </c>
      <c r="G1792" s="2" t="s">
        <v>17</v>
      </c>
      <c r="H1792" s="44">
        <v>0.20000000000000007</v>
      </c>
      <c r="I1792" s="44">
        <f>ROUND(Table1[[#This Row],[Price per Unit]],2)</f>
        <v>0.2</v>
      </c>
      <c r="J1792" s="4">
        <v>3450</v>
      </c>
      <c r="K1792" s="5">
        <f t="shared" si="70"/>
        <v>690.00000000000023</v>
      </c>
      <c r="L1792" s="5">
        <f t="shared" si="71"/>
        <v>241.50000000000006</v>
      </c>
      <c r="M1792" s="6">
        <v>0.35</v>
      </c>
      <c r="N1792">
        <f t="shared" si="68"/>
        <v>2021</v>
      </c>
      <c r="O1792">
        <f t="shared" si="69"/>
        <v>11</v>
      </c>
      <c r="P1792" s="49" t="str">
        <f>TEXT(DATE(Table1[[#This Row],[Year]],Table1[[#This Row],[Month]],1),"mmm")</f>
        <v>Nov</v>
      </c>
    </row>
    <row r="1793" spans="1:16" ht="15.75" customHeight="1">
      <c r="A1793" s="2" t="s">
        <v>12</v>
      </c>
      <c r="B1793" s="2">
        <v>1185732</v>
      </c>
      <c r="C1793" s="3">
        <v>44511</v>
      </c>
      <c r="D1793" s="2" t="s">
        <v>31</v>
      </c>
      <c r="E1793" s="2" t="s">
        <v>70</v>
      </c>
      <c r="F1793" s="2" t="s">
        <v>71</v>
      </c>
      <c r="G1793" s="2" t="s">
        <v>18</v>
      </c>
      <c r="H1793" s="44">
        <v>0.20000000000000007</v>
      </c>
      <c r="I1793" s="44">
        <f>ROUND(Table1[[#This Row],[Price per Unit]],2)</f>
        <v>0.2</v>
      </c>
      <c r="J1793" s="4">
        <v>3750</v>
      </c>
      <c r="K1793" s="5">
        <f t="shared" si="70"/>
        <v>750.00000000000023</v>
      </c>
      <c r="L1793" s="5">
        <f t="shared" si="71"/>
        <v>300.00000000000011</v>
      </c>
      <c r="M1793" s="6">
        <v>0.4</v>
      </c>
      <c r="N1793">
        <f t="shared" si="68"/>
        <v>2021</v>
      </c>
      <c r="O1793">
        <f t="shared" si="69"/>
        <v>11</v>
      </c>
      <c r="P1793" s="49" t="str">
        <f>TEXT(DATE(Table1[[#This Row],[Year]],Table1[[#This Row],[Month]],1),"mmm")</f>
        <v>Nov</v>
      </c>
    </row>
    <row r="1794" spans="1:16" ht="15.75" customHeight="1">
      <c r="A1794" s="2" t="s">
        <v>12</v>
      </c>
      <c r="B1794" s="2">
        <v>1185732</v>
      </c>
      <c r="C1794" s="3">
        <v>44511</v>
      </c>
      <c r="D1794" s="2" t="s">
        <v>31</v>
      </c>
      <c r="E1794" s="2" t="s">
        <v>70</v>
      </c>
      <c r="F1794" s="2" t="s">
        <v>71</v>
      </c>
      <c r="G1794" s="2" t="s">
        <v>19</v>
      </c>
      <c r="H1794" s="44">
        <v>0.39999999999999997</v>
      </c>
      <c r="I1794" s="44">
        <f>ROUND(Table1[[#This Row],[Price per Unit]],2)</f>
        <v>0.4</v>
      </c>
      <c r="J1794" s="4">
        <v>3500</v>
      </c>
      <c r="K1794" s="5">
        <f t="shared" si="70"/>
        <v>1399.9999999999998</v>
      </c>
      <c r="L1794" s="5">
        <f t="shared" si="71"/>
        <v>489.99999999999989</v>
      </c>
      <c r="M1794" s="6">
        <v>0.35</v>
      </c>
      <c r="N1794">
        <f t="shared" si="68"/>
        <v>2021</v>
      </c>
      <c r="O1794">
        <f t="shared" si="69"/>
        <v>11</v>
      </c>
      <c r="P1794" s="49" t="str">
        <f>TEXT(DATE(Table1[[#This Row],[Year]],Table1[[#This Row],[Month]],1),"mmm")</f>
        <v>Nov</v>
      </c>
    </row>
    <row r="1795" spans="1:16" ht="15.75" customHeight="1">
      <c r="A1795" s="2" t="s">
        <v>12</v>
      </c>
      <c r="B1795" s="2">
        <v>1185732</v>
      </c>
      <c r="C1795" s="3">
        <v>44511</v>
      </c>
      <c r="D1795" s="2" t="s">
        <v>31</v>
      </c>
      <c r="E1795" s="2" t="s">
        <v>70</v>
      </c>
      <c r="F1795" s="2" t="s">
        <v>71</v>
      </c>
      <c r="G1795" s="2" t="s">
        <v>20</v>
      </c>
      <c r="H1795" s="44">
        <v>0.44999999999999984</v>
      </c>
      <c r="I1795" s="44">
        <f>ROUND(Table1[[#This Row],[Price per Unit]],2)</f>
        <v>0.45</v>
      </c>
      <c r="J1795" s="4">
        <v>4500</v>
      </c>
      <c r="K1795" s="5">
        <f t="shared" si="70"/>
        <v>2024.9999999999993</v>
      </c>
      <c r="L1795" s="5">
        <f t="shared" si="71"/>
        <v>1012.4999999999997</v>
      </c>
      <c r="M1795" s="6">
        <v>0.5</v>
      </c>
      <c r="N1795">
        <f t="shared" ref="N1795:N1858" si="72">YEAR(C1795)</f>
        <v>2021</v>
      </c>
      <c r="O1795">
        <f t="shared" ref="O1795:O1858" si="73">MONTH(C1795)</f>
        <v>11</v>
      </c>
      <c r="P1795" s="49" t="str">
        <f>TEXT(DATE(Table1[[#This Row],[Year]],Table1[[#This Row],[Month]],1),"mmm")</f>
        <v>Nov</v>
      </c>
    </row>
    <row r="1796" spans="1:16" ht="15.75" customHeight="1">
      <c r="A1796" s="2" t="s">
        <v>12</v>
      </c>
      <c r="B1796" s="2">
        <v>1185732</v>
      </c>
      <c r="C1796" s="3">
        <v>44540</v>
      </c>
      <c r="D1796" s="2" t="s">
        <v>31</v>
      </c>
      <c r="E1796" s="2" t="s">
        <v>70</v>
      </c>
      <c r="F1796" s="2" t="s">
        <v>71</v>
      </c>
      <c r="G1796" s="2" t="s">
        <v>15</v>
      </c>
      <c r="H1796" s="44">
        <v>0.39999999999999997</v>
      </c>
      <c r="I1796" s="44">
        <f>ROUND(Table1[[#This Row],[Price per Unit]],2)</f>
        <v>0.4</v>
      </c>
      <c r="J1796" s="4">
        <v>7000</v>
      </c>
      <c r="K1796" s="5">
        <f t="shared" si="70"/>
        <v>2799.9999999999995</v>
      </c>
      <c r="L1796" s="5">
        <f t="shared" si="71"/>
        <v>1119.9999999999998</v>
      </c>
      <c r="M1796" s="6">
        <v>0.4</v>
      </c>
      <c r="N1796">
        <f t="shared" si="72"/>
        <v>2021</v>
      </c>
      <c r="O1796">
        <f t="shared" si="73"/>
        <v>12</v>
      </c>
      <c r="P1796" s="49" t="str">
        <f>TEXT(DATE(Table1[[#This Row],[Year]],Table1[[#This Row],[Month]],1),"mmm")</f>
        <v>Dec</v>
      </c>
    </row>
    <row r="1797" spans="1:16" ht="15.75" customHeight="1">
      <c r="A1797" s="2" t="s">
        <v>12</v>
      </c>
      <c r="B1797" s="2">
        <v>1185732</v>
      </c>
      <c r="C1797" s="3">
        <v>44540</v>
      </c>
      <c r="D1797" s="2" t="s">
        <v>31</v>
      </c>
      <c r="E1797" s="2" t="s">
        <v>70</v>
      </c>
      <c r="F1797" s="2" t="s">
        <v>71</v>
      </c>
      <c r="G1797" s="2" t="s">
        <v>16</v>
      </c>
      <c r="H1797" s="44">
        <v>0.30000000000000004</v>
      </c>
      <c r="I1797" s="44">
        <f>ROUND(Table1[[#This Row],[Price per Unit]],2)</f>
        <v>0.3</v>
      </c>
      <c r="J1797" s="4">
        <v>5000</v>
      </c>
      <c r="K1797" s="5">
        <f t="shared" si="70"/>
        <v>1500.0000000000002</v>
      </c>
      <c r="L1797" s="5">
        <f t="shared" si="71"/>
        <v>525</v>
      </c>
      <c r="M1797" s="6">
        <v>0.35</v>
      </c>
      <c r="N1797">
        <f t="shared" si="72"/>
        <v>2021</v>
      </c>
      <c r="O1797">
        <f t="shared" si="73"/>
        <v>12</v>
      </c>
      <c r="P1797" s="49" t="str">
        <f>TEXT(DATE(Table1[[#This Row],[Year]],Table1[[#This Row],[Month]],1),"mmm")</f>
        <v>Dec</v>
      </c>
    </row>
    <row r="1798" spans="1:16" ht="15.75" customHeight="1">
      <c r="A1798" s="2" t="s">
        <v>12</v>
      </c>
      <c r="B1798" s="2">
        <v>1185732</v>
      </c>
      <c r="C1798" s="3">
        <v>44540</v>
      </c>
      <c r="D1798" s="2" t="s">
        <v>31</v>
      </c>
      <c r="E1798" s="2" t="s">
        <v>70</v>
      </c>
      <c r="F1798" s="2" t="s">
        <v>71</v>
      </c>
      <c r="G1798" s="2" t="s">
        <v>17</v>
      </c>
      <c r="H1798" s="44">
        <v>0.30000000000000004</v>
      </c>
      <c r="I1798" s="44">
        <f>ROUND(Table1[[#This Row],[Price per Unit]],2)</f>
        <v>0.3</v>
      </c>
      <c r="J1798" s="4">
        <v>4500</v>
      </c>
      <c r="K1798" s="5">
        <f t="shared" si="70"/>
        <v>1350.0000000000002</v>
      </c>
      <c r="L1798" s="5">
        <f t="shared" si="71"/>
        <v>472.50000000000006</v>
      </c>
      <c r="M1798" s="6">
        <v>0.35</v>
      </c>
      <c r="N1798">
        <f t="shared" si="72"/>
        <v>2021</v>
      </c>
      <c r="O1798">
        <f t="shared" si="73"/>
        <v>12</v>
      </c>
      <c r="P1798" s="49" t="str">
        <f>TEXT(DATE(Table1[[#This Row],[Year]],Table1[[#This Row],[Month]],1),"mmm")</f>
        <v>Dec</v>
      </c>
    </row>
    <row r="1799" spans="1:16" ht="15.75" customHeight="1">
      <c r="A1799" s="2" t="s">
        <v>12</v>
      </c>
      <c r="B1799" s="2">
        <v>1185732</v>
      </c>
      <c r="C1799" s="3">
        <v>44540</v>
      </c>
      <c r="D1799" s="2" t="s">
        <v>31</v>
      </c>
      <c r="E1799" s="2" t="s">
        <v>70</v>
      </c>
      <c r="F1799" s="2" t="s">
        <v>71</v>
      </c>
      <c r="G1799" s="2" t="s">
        <v>18</v>
      </c>
      <c r="H1799" s="44">
        <v>0.30000000000000004</v>
      </c>
      <c r="I1799" s="44">
        <f>ROUND(Table1[[#This Row],[Price per Unit]],2)</f>
        <v>0.3</v>
      </c>
      <c r="J1799" s="4">
        <v>4000</v>
      </c>
      <c r="K1799" s="5">
        <f t="shared" si="70"/>
        <v>1200.0000000000002</v>
      </c>
      <c r="L1799" s="5">
        <f t="shared" si="71"/>
        <v>480.00000000000011</v>
      </c>
      <c r="M1799" s="6">
        <v>0.4</v>
      </c>
      <c r="N1799">
        <f t="shared" si="72"/>
        <v>2021</v>
      </c>
      <c r="O1799">
        <f t="shared" si="73"/>
        <v>12</v>
      </c>
      <c r="P1799" s="49" t="str">
        <f>TEXT(DATE(Table1[[#This Row],[Year]],Table1[[#This Row],[Month]],1),"mmm")</f>
        <v>Dec</v>
      </c>
    </row>
    <row r="1800" spans="1:16" ht="15.75" customHeight="1">
      <c r="A1800" s="2" t="s">
        <v>12</v>
      </c>
      <c r="B1800" s="2">
        <v>1185732</v>
      </c>
      <c r="C1800" s="3">
        <v>44540</v>
      </c>
      <c r="D1800" s="2" t="s">
        <v>31</v>
      </c>
      <c r="E1800" s="2" t="s">
        <v>70</v>
      </c>
      <c r="F1800" s="2" t="s">
        <v>71</v>
      </c>
      <c r="G1800" s="2" t="s">
        <v>19</v>
      </c>
      <c r="H1800" s="44">
        <v>0.39999999999999997</v>
      </c>
      <c r="I1800" s="44">
        <f>ROUND(Table1[[#This Row],[Price per Unit]],2)</f>
        <v>0.4</v>
      </c>
      <c r="J1800" s="4">
        <v>4000</v>
      </c>
      <c r="K1800" s="5">
        <f t="shared" si="70"/>
        <v>1599.9999999999998</v>
      </c>
      <c r="L1800" s="5">
        <f t="shared" si="71"/>
        <v>559.99999999999989</v>
      </c>
      <c r="M1800" s="6">
        <v>0.35</v>
      </c>
      <c r="N1800">
        <f t="shared" si="72"/>
        <v>2021</v>
      </c>
      <c r="O1800">
        <f t="shared" si="73"/>
        <v>12</v>
      </c>
      <c r="P1800" s="49" t="str">
        <f>TEXT(DATE(Table1[[#This Row],[Year]],Table1[[#This Row],[Month]],1),"mmm")</f>
        <v>Dec</v>
      </c>
    </row>
    <row r="1801" spans="1:16" ht="15.75" customHeight="1">
      <c r="A1801" s="2" t="s">
        <v>12</v>
      </c>
      <c r="B1801" s="2">
        <v>1185732</v>
      </c>
      <c r="C1801" s="3">
        <v>44540</v>
      </c>
      <c r="D1801" s="2" t="s">
        <v>31</v>
      </c>
      <c r="E1801" s="2" t="s">
        <v>70</v>
      </c>
      <c r="F1801" s="2" t="s">
        <v>71</v>
      </c>
      <c r="G1801" s="2" t="s">
        <v>20</v>
      </c>
      <c r="H1801" s="44">
        <v>0.44999999999999984</v>
      </c>
      <c r="I1801" s="44">
        <f>ROUND(Table1[[#This Row],[Price per Unit]],2)</f>
        <v>0.45</v>
      </c>
      <c r="J1801" s="4">
        <v>5000</v>
      </c>
      <c r="K1801" s="5">
        <f t="shared" si="70"/>
        <v>2249.9999999999991</v>
      </c>
      <c r="L1801" s="5">
        <f t="shared" si="71"/>
        <v>1124.9999999999995</v>
      </c>
      <c r="M1801" s="6">
        <v>0.5</v>
      </c>
      <c r="N1801">
        <f t="shared" si="72"/>
        <v>2021</v>
      </c>
      <c r="O1801">
        <f t="shared" si="73"/>
        <v>12</v>
      </c>
      <c r="P1801" s="49" t="str">
        <f>TEXT(DATE(Table1[[#This Row],[Year]],Table1[[#This Row],[Month]],1),"mmm")</f>
        <v>Dec</v>
      </c>
    </row>
    <row r="1802" spans="1:16" ht="15.75" customHeight="1">
      <c r="A1802" s="2" t="s">
        <v>25</v>
      </c>
      <c r="B1802" s="2">
        <v>1128299</v>
      </c>
      <c r="C1802" s="3">
        <v>44220</v>
      </c>
      <c r="D1802" s="2" t="s">
        <v>26</v>
      </c>
      <c r="E1802" s="2" t="s">
        <v>72</v>
      </c>
      <c r="F1802" s="2" t="s">
        <v>73</v>
      </c>
      <c r="G1802" s="2" t="s">
        <v>15</v>
      </c>
      <c r="H1802" s="44">
        <v>0.30000000000000004</v>
      </c>
      <c r="I1802" s="44">
        <f>ROUND(Table1[[#This Row],[Price per Unit]],2)</f>
        <v>0.3</v>
      </c>
      <c r="J1802" s="4">
        <v>3500</v>
      </c>
      <c r="K1802" s="5">
        <f t="shared" si="70"/>
        <v>1050.0000000000002</v>
      </c>
      <c r="L1802" s="5">
        <f t="shared" si="71"/>
        <v>367.50000000000006</v>
      </c>
      <c r="M1802" s="6">
        <v>0.35</v>
      </c>
      <c r="N1802">
        <f t="shared" si="72"/>
        <v>2021</v>
      </c>
      <c r="O1802">
        <f t="shared" si="73"/>
        <v>1</v>
      </c>
      <c r="P1802" s="49" t="str">
        <f>TEXT(DATE(Table1[[#This Row],[Year]],Table1[[#This Row],[Month]],1),"mmm")</f>
        <v>Jan</v>
      </c>
    </row>
    <row r="1803" spans="1:16" ht="15.75" customHeight="1">
      <c r="A1803" s="2" t="s">
        <v>25</v>
      </c>
      <c r="B1803" s="2">
        <v>1128299</v>
      </c>
      <c r="C1803" s="3">
        <v>44220</v>
      </c>
      <c r="D1803" s="2" t="s">
        <v>26</v>
      </c>
      <c r="E1803" s="2" t="s">
        <v>72</v>
      </c>
      <c r="F1803" s="2" t="s">
        <v>73</v>
      </c>
      <c r="G1803" s="2" t="s">
        <v>16</v>
      </c>
      <c r="H1803" s="44">
        <v>0.4</v>
      </c>
      <c r="I1803" s="44">
        <f>ROUND(Table1[[#This Row],[Price per Unit]],2)</f>
        <v>0.4</v>
      </c>
      <c r="J1803" s="4">
        <v>3500</v>
      </c>
      <c r="K1803" s="5">
        <f t="shared" si="70"/>
        <v>1400</v>
      </c>
      <c r="L1803" s="5">
        <f t="shared" si="71"/>
        <v>489.99999999999994</v>
      </c>
      <c r="M1803" s="6">
        <v>0.35</v>
      </c>
      <c r="N1803">
        <f t="shared" si="72"/>
        <v>2021</v>
      </c>
      <c r="O1803">
        <f t="shared" si="73"/>
        <v>1</v>
      </c>
      <c r="P1803" s="49" t="str">
        <f>TEXT(DATE(Table1[[#This Row],[Year]],Table1[[#This Row],[Month]],1),"mmm")</f>
        <v>Jan</v>
      </c>
    </row>
    <row r="1804" spans="1:16" ht="15.75" customHeight="1">
      <c r="A1804" s="2" t="s">
        <v>25</v>
      </c>
      <c r="B1804" s="2">
        <v>1128299</v>
      </c>
      <c r="C1804" s="3">
        <v>44220</v>
      </c>
      <c r="D1804" s="2" t="s">
        <v>26</v>
      </c>
      <c r="E1804" s="2" t="s">
        <v>72</v>
      </c>
      <c r="F1804" s="2" t="s">
        <v>73</v>
      </c>
      <c r="G1804" s="2" t="s">
        <v>17</v>
      </c>
      <c r="H1804" s="44">
        <v>0.4</v>
      </c>
      <c r="I1804" s="44">
        <f>ROUND(Table1[[#This Row],[Price per Unit]],2)</f>
        <v>0.4</v>
      </c>
      <c r="J1804" s="4">
        <v>3500</v>
      </c>
      <c r="K1804" s="5">
        <f t="shared" si="70"/>
        <v>1400</v>
      </c>
      <c r="L1804" s="5">
        <f t="shared" si="71"/>
        <v>489.99999999999994</v>
      </c>
      <c r="M1804" s="6">
        <v>0.35</v>
      </c>
      <c r="N1804">
        <f t="shared" si="72"/>
        <v>2021</v>
      </c>
      <c r="O1804">
        <f t="shared" si="73"/>
        <v>1</v>
      </c>
      <c r="P1804" s="49" t="str">
        <f>TEXT(DATE(Table1[[#This Row],[Year]],Table1[[#This Row],[Month]],1),"mmm")</f>
        <v>Jan</v>
      </c>
    </row>
    <row r="1805" spans="1:16" ht="15.75" customHeight="1">
      <c r="A1805" s="2" t="s">
        <v>25</v>
      </c>
      <c r="B1805" s="2">
        <v>1128299</v>
      </c>
      <c r="C1805" s="3">
        <v>44220</v>
      </c>
      <c r="D1805" s="2" t="s">
        <v>26</v>
      </c>
      <c r="E1805" s="2" t="s">
        <v>72</v>
      </c>
      <c r="F1805" s="2" t="s">
        <v>73</v>
      </c>
      <c r="G1805" s="2" t="s">
        <v>18</v>
      </c>
      <c r="H1805" s="44">
        <v>0.4</v>
      </c>
      <c r="I1805" s="44">
        <f>ROUND(Table1[[#This Row],[Price per Unit]],2)</f>
        <v>0.4</v>
      </c>
      <c r="J1805" s="4">
        <v>2000</v>
      </c>
      <c r="K1805" s="5">
        <f t="shared" si="70"/>
        <v>800</v>
      </c>
      <c r="L1805" s="5">
        <f t="shared" si="71"/>
        <v>280</v>
      </c>
      <c r="M1805" s="6">
        <v>0.35</v>
      </c>
      <c r="N1805">
        <f t="shared" si="72"/>
        <v>2021</v>
      </c>
      <c r="O1805">
        <f t="shared" si="73"/>
        <v>1</v>
      </c>
      <c r="P1805" s="49" t="str">
        <f>TEXT(DATE(Table1[[#This Row],[Year]],Table1[[#This Row],[Month]],1),"mmm")</f>
        <v>Jan</v>
      </c>
    </row>
    <row r="1806" spans="1:16" ht="15.75" customHeight="1">
      <c r="A1806" s="2" t="s">
        <v>25</v>
      </c>
      <c r="B1806" s="2">
        <v>1128299</v>
      </c>
      <c r="C1806" s="3">
        <v>44220</v>
      </c>
      <c r="D1806" s="2" t="s">
        <v>26</v>
      </c>
      <c r="E1806" s="2" t="s">
        <v>72</v>
      </c>
      <c r="F1806" s="2" t="s">
        <v>73</v>
      </c>
      <c r="G1806" s="2" t="s">
        <v>19</v>
      </c>
      <c r="H1806" s="44">
        <v>0.45000000000000007</v>
      </c>
      <c r="I1806" s="44">
        <f>ROUND(Table1[[#This Row],[Price per Unit]],2)</f>
        <v>0.45</v>
      </c>
      <c r="J1806" s="4">
        <v>1500</v>
      </c>
      <c r="K1806" s="5">
        <f t="shared" si="70"/>
        <v>675.00000000000011</v>
      </c>
      <c r="L1806" s="5">
        <f t="shared" si="71"/>
        <v>270.00000000000006</v>
      </c>
      <c r="M1806" s="6">
        <v>0.4</v>
      </c>
      <c r="N1806">
        <f t="shared" si="72"/>
        <v>2021</v>
      </c>
      <c r="O1806">
        <f t="shared" si="73"/>
        <v>1</v>
      </c>
      <c r="P1806" s="49" t="str">
        <f>TEXT(DATE(Table1[[#This Row],[Year]],Table1[[#This Row],[Month]],1),"mmm")</f>
        <v>Jan</v>
      </c>
    </row>
    <row r="1807" spans="1:16" ht="15.75" customHeight="1">
      <c r="A1807" s="2" t="s">
        <v>25</v>
      </c>
      <c r="B1807" s="2">
        <v>1128299</v>
      </c>
      <c r="C1807" s="3">
        <v>44220</v>
      </c>
      <c r="D1807" s="2" t="s">
        <v>26</v>
      </c>
      <c r="E1807" s="2" t="s">
        <v>72</v>
      </c>
      <c r="F1807" s="2" t="s">
        <v>73</v>
      </c>
      <c r="G1807" s="2" t="s">
        <v>20</v>
      </c>
      <c r="H1807" s="44">
        <v>0.4</v>
      </c>
      <c r="I1807" s="44">
        <f>ROUND(Table1[[#This Row],[Price per Unit]],2)</f>
        <v>0.4</v>
      </c>
      <c r="J1807" s="4">
        <v>4000</v>
      </c>
      <c r="K1807" s="5">
        <f t="shared" si="70"/>
        <v>1600</v>
      </c>
      <c r="L1807" s="5">
        <f t="shared" si="71"/>
        <v>480</v>
      </c>
      <c r="M1807" s="6">
        <v>0.3</v>
      </c>
      <c r="N1807">
        <f t="shared" si="72"/>
        <v>2021</v>
      </c>
      <c r="O1807">
        <f t="shared" si="73"/>
        <v>1</v>
      </c>
      <c r="P1807" s="49" t="str">
        <f>TEXT(DATE(Table1[[#This Row],[Year]],Table1[[#This Row],[Month]],1),"mmm")</f>
        <v>Jan</v>
      </c>
    </row>
    <row r="1808" spans="1:16" ht="15.75" customHeight="1">
      <c r="A1808" s="2" t="s">
        <v>25</v>
      </c>
      <c r="B1808" s="2">
        <v>1128299</v>
      </c>
      <c r="C1808" s="3">
        <v>44251</v>
      </c>
      <c r="D1808" s="2" t="s">
        <v>26</v>
      </c>
      <c r="E1808" s="2" t="s">
        <v>72</v>
      </c>
      <c r="F1808" s="2" t="s">
        <v>73</v>
      </c>
      <c r="G1808" s="2" t="s">
        <v>15</v>
      </c>
      <c r="H1808" s="44">
        <v>0.30000000000000004</v>
      </c>
      <c r="I1808" s="44">
        <f>ROUND(Table1[[#This Row],[Price per Unit]],2)</f>
        <v>0.3</v>
      </c>
      <c r="J1808" s="4">
        <v>4500</v>
      </c>
      <c r="K1808" s="5">
        <f t="shared" si="70"/>
        <v>1350.0000000000002</v>
      </c>
      <c r="L1808" s="5">
        <f t="shared" si="71"/>
        <v>472.50000000000006</v>
      </c>
      <c r="M1808" s="6">
        <v>0.35</v>
      </c>
      <c r="N1808">
        <f t="shared" si="72"/>
        <v>2021</v>
      </c>
      <c r="O1808">
        <f t="shared" si="73"/>
        <v>2</v>
      </c>
      <c r="P1808" s="49" t="str">
        <f>TEXT(DATE(Table1[[#This Row],[Year]],Table1[[#This Row],[Month]],1),"mmm")</f>
        <v>Feb</v>
      </c>
    </row>
    <row r="1809" spans="1:16" ht="15.75" customHeight="1">
      <c r="A1809" s="2" t="s">
        <v>25</v>
      </c>
      <c r="B1809" s="2">
        <v>1128299</v>
      </c>
      <c r="C1809" s="3">
        <v>44251</v>
      </c>
      <c r="D1809" s="2" t="s">
        <v>26</v>
      </c>
      <c r="E1809" s="2" t="s">
        <v>72</v>
      </c>
      <c r="F1809" s="2" t="s">
        <v>73</v>
      </c>
      <c r="G1809" s="2" t="s">
        <v>16</v>
      </c>
      <c r="H1809" s="44">
        <v>0.4</v>
      </c>
      <c r="I1809" s="44">
        <f>ROUND(Table1[[#This Row],[Price per Unit]],2)</f>
        <v>0.4</v>
      </c>
      <c r="J1809" s="4">
        <v>3500</v>
      </c>
      <c r="K1809" s="5">
        <f t="shared" si="70"/>
        <v>1400</v>
      </c>
      <c r="L1809" s="5">
        <f t="shared" si="71"/>
        <v>489.99999999999994</v>
      </c>
      <c r="M1809" s="6">
        <v>0.35</v>
      </c>
      <c r="N1809">
        <f t="shared" si="72"/>
        <v>2021</v>
      </c>
      <c r="O1809">
        <f t="shared" si="73"/>
        <v>2</v>
      </c>
      <c r="P1809" s="49" t="str">
        <f>TEXT(DATE(Table1[[#This Row],[Year]],Table1[[#This Row],[Month]],1),"mmm")</f>
        <v>Feb</v>
      </c>
    </row>
    <row r="1810" spans="1:16" ht="15.75" customHeight="1">
      <c r="A1810" s="2" t="s">
        <v>25</v>
      </c>
      <c r="B1810" s="2">
        <v>1128299</v>
      </c>
      <c r="C1810" s="3">
        <v>44251</v>
      </c>
      <c r="D1810" s="2" t="s">
        <v>26</v>
      </c>
      <c r="E1810" s="2" t="s">
        <v>72</v>
      </c>
      <c r="F1810" s="2" t="s">
        <v>73</v>
      </c>
      <c r="G1810" s="2" t="s">
        <v>17</v>
      </c>
      <c r="H1810" s="44">
        <v>0.4</v>
      </c>
      <c r="I1810" s="44">
        <f>ROUND(Table1[[#This Row],[Price per Unit]],2)</f>
        <v>0.4</v>
      </c>
      <c r="J1810" s="4">
        <v>3500</v>
      </c>
      <c r="K1810" s="5">
        <f t="shared" si="70"/>
        <v>1400</v>
      </c>
      <c r="L1810" s="5">
        <f t="shared" si="71"/>
        <v>489.99999999999994</v>
      </c>
      <c r="M1810" s="6">
        <v>0.35</v>
      </c>
      <c r="N1810">
        <f t="shared" si="72"/>
        <v>2021</v>
      </c>
      <c r="O1810">
        <f t="shared" si="73"/>
        <v>2</v>
      </c>
      <c r="P1810" s="49" t="str">
        <f>TEXT(DATE(Table1[[#This Row],[Year]],Table1[[#This Row],[Month]],1),"mmm")</f>
        <v>Feb</v>
      </c>
    </row>
    <row r="1811" spans="1:16" ht="15.75" customHeight="1">
      <c r="A1811" s="2" t="s">
        <v>25</v>
      </c>
      <c r="B1811" s="2">
        <v>1128299</v>
      </c>
      <c r="C1811" s="3">
        <v>44251</v>
      </c>
      <c r="D1811" s="2" t="s">
        <v>26</v>
      </c>
      <c r="E1811" s="2" t="s">
        <v>72</v>
      </c>
      <c r="F1811" s="2" t="s">
        <v>73</v>
      </c>
      <c r="G1811" s="2" t="s">
        <v>18</v>
      </c>
      <c r="H1811" s="44">
        <v>0.4</v>
      </c>
      <c r="I1811" s="44">
        <f>ROUND(Table1[[#This Row],[Price per Unit]],2)</f>
        <v>0.4</v>
      </c>
      <c r="J1811" s="4">
        <v>2000</v>
      </c>
      <c r="K1811" s="5">
        <f t="shared" si="70"/>
        <v>800</v>
      </c>
      <c r="L1811" s="5">
        <f t="shared" si="71"/>
        <v>280</v>
      </c>
      <c r="M1811" s="6">
        <v>0.35</v>
      </c>
      <c r="N1811">
        <f t="shared" si="72"/>
        <v>2021</v>
      </c>
      <c r="O1811">
        <f t="shared" si="73"/>
        <v>2</v>
      </c>
      <c r="P1811" s="49" t="str">
        <f>TEXT(DATE(Table1[[#This Row],[Year]],Table1[[#This Row],[Month]],1),"mmm")</f>
        <v>Feb</v>
      </c>
    </row>
    <row r="1812" spans="1:16" ht="15.75" customHeight="1">
      <c r="A1812" s="2" t="s">
        <v>25</v>
      </c>
      <c r="B1812" s="2">
        <v>1128299</v>
      </c>
      <c r="C1812" s="3">
        <v>44251</v>
      </c>
      <c r="D1812" s="2" t="s">
        <v>26</v>
      </c>
      <c r="E1812" s="2" t="s">
        <v>72</v>
      </c>
      <c r="F1812" s="2" t="s">
        <v>73</v>
      </c>
      <c r="G1812" s="2" t="s">
        <v>19</v>
      </c>
      <c r="H1812" s="44">
        <v>0.45000000000000007</v>
      </c>
      <c r="I1812" s="44">
        <f>ROUND(Table1[[#This Row],[Price per Unit]],2)</f>
        <v>0.45</v>
      </c>
      <c r="J1812" s="4">
        <v>1250</v>
      </c>
      <c r="K1812" s="5">
        <f t="shared" si="70"/>
        <v>562.50000000000011</v>
      </c>
      <c r="L1812" s="5">
        <f t="shared" si="71"/>
        <v>225.00000000000006</v>
      </c>
      <c r="M1812" s="6">
        <v>0.4</v>
      </c>
      <c r="N1812">
        <f t="shared" si="72"/>
        <v>2021</v>
      </c>
      <c r="O1812">
        <f t="shared" si="73"/>
        <v>2</v>
      </c>
      <c r="P1812" s="49" t="str">
        <f>TEXT(DATE(Table1[[#This Row],[Year]],Table1[[#This Row],[Month]],1),"mmm")</f>
        <v>Feb</v>
      </c>
    </row>
    <row r="1813" spans="1:16" ht="15.75" customHeight="1">
      <c r="A1813" s="2" t="s">
        <v>25</v>
      </c>
      <c r="B1813" s="2">
        <v>1128299</v>
      </c>
      <c r="C1813" s="3">
        <v>44251</v>
      </c>
      <c r="D1813" s="2" t="s">
        <v>26</v>
      </c>
      <c r="E1813" s="2" t="s">
        <v>72</v>
      </c>
      <c r="F1813" s="2" t="s">
        <v>73</v>
      </c>
      <c r="G1813" s="2" t="s">
        <v>20</v>
      </c>
      <c r="H1813" s="44">
        <v>0.4</v>
      </c>
      <c r="I1813" s="44">
        <f>ROUND(Table1[[#This Row],[Price per Unit]],2)</f>
        <v>0.4</v>
      </c>
      <c r="J1813" s="4">
        <v>3250</v>
      </c>
      <c r="K1813" s="5">
        <f t="shared" si="70"/>
        <v>1300</v>
      </c>
      <c r="L1813" s="5">
        <f t="shared" si="71"/>
        <v>390</v>
      </c>
      <c r="M1813" s="6">
        <v>0.3</v>
      </c>
      <c r="N1813">
        <f t="shared" si="72"/>
        <v>2021</v>
      </c>
      <c r="O1813">
        <f t="shared" si="73"/>
        <v>2</v>
      </c>
      <c r="P1813" s="49" t="str">
        <f>TEXT(DATE(Table1[[#This Row],[Year]],Table1[[#This Row],[Month]],1),"mmm")</f>
        <v>Feb</v>
      </c>
    </row>
    <row r="1814" spans="1:16" ht="15.75" customHeight="1">
      <c r="A1814" s="2" t="s">
        <v>25</v>
      </c>
      <c r="B1814" s="2">
        <v>1128299</v>
      </c>
      <c r="C1814" s="3">
        <v>44278</v>
      </c>
      <c r="D1814" s="2" t="s">
        <v>26</v>
      </c>
      <c r="E1814" s="2" t="s">
        <v>72</v>
      </c>
      <c r="F1814" s="2" t="s">
        <v>73</v>
      </c>
      <c r="G1814" s="2" t="s">
        <v>15</v>
      </c>
      <c r="H1814" s="44">
        <v>0.4</v>
      </c>
      <c r="I1814" s="44">
        <f>ROUND(Table1[[#This Row],[Price per Unit]],2)</f>
        <v>0.4</v>
      </c>
      <c r="J1814" s="4">
        <v>4750</v>
      </c>
      <c r="K1814" s="5">
        <f t="shared" si="70"/>
        <v>1900</v>
      </c>
      <c r="L1814" s="5">
        <f t="shared" si="71"/>
        <v>665</v>
      </c>
      <c r="M1814" s="6">
        <v>0.35</v>
      </c>
      <c r="N1814">
        <f t="shared" si="72"/>
        <v>2021</v>
      </c>
      <c r="O1814">
        <f t="shared" si="73"/>
        <v>3</v>
      </c>
      <c r="P1814" s="49" t="str">
        <f>TEXT(DATE(Table1[[#This Row],[Year]],Table1[[#This Row],[Month]],1),"mmm")</f>
        <v>Mar</v>
      </c>
    </row>
    <row r="1815" spans="1:16" ht="15.75" customHeight="1">
      <c r="A1815" s="2" t="s">
        <v>25</v>
      </c>
      <c r="B1815" s="2">
        <v>1128299</v>
      </c>
      <c r="C1815" s="3">
        <v>44278</v>
      </c>
      <c r="D1815" s="2" t="s">
        <v>26</v>
      </c>
      <c r="E1815" s="2" t="s">
        <v>72</v>
      </c>
      <c r="F1815" s="2" t="s">
        <v>73</v>
      </c>
      <c r="G1815" s="2" t="s">
        <v>16</v>
      </c>
      <c r="H1815" s="44">
        <v>0.5</v>
      </c>
      <c r="I1815" s="44">
        <f>ROUND(Table1[[#This Row],[Price per Unit]],2)</f>
        <v>0.5</v>
      </c>
      <c r="J1815" s="4">
        <v>3250</v>
      </c>
      <c r="K1815" s="5">
        <f t="shared" si="70"/>
        <v>1625</v>
      </c>
      <c r="L1815" s="5">
        <f t="shared" si="71"/>
        <v>568.75</v>
      </c>
      <c r="M1815" s="6">
        <v>0.35</v>
      </c>
      <c r="N1815">
        <f t="shared" si="72"/>
        <v>2021</v>
      </c>
      <c r="O1815">
        <f t="shared" si="73"/>
        <v>3</v>
      </c>
      <c r="P1815" s="49" t="str">
        <f>TEXT(DATE(Table1[[#This Row],[Year]],Table1[[#This Row],[Month]],1),"mmm")</f>
        <v>Mar</v>
      </c>
    </row>
    <row r="1816" spans="1:16" ht="15.75" customHeight="1">
      <c r="A1816" s="2" t="s">
        <v>25</v>
      </c>
      <c r="B1816" s="2">
        <v>1128299</v>
      </c>
      <c r="C1816" s="3">
        <v>44278</v>
      </c>
      <c r="D1816" s="2" t="s">
        <v>26</v>
      </c>
      <c r="E1816" s="2" t="s">
        <v>72</v>
      </c>
      <c r="F1816" s="2" t="s">
        <v>73</v>
      </c>
      <c r="G1816" s="2" t="s">
        <v>17</v>
      </c>
      <c r="H1816" s="44">
        <v>0.54999999999999993</v>
      </c>
      <c r="I1816" s="44">
        <f>ROUND(Table1[[#This Row],[Price per Unit]],2)</f>
        <v>0.55000000000000004</v>
      </c>
      <c r="J1816" s="4">
        <v>3500</v>
      </c>
      <c r="K1816" s="5">
        <f t="shared" si="70"/>
        <v>1924.9999999999998</v>
      </c>
      <c r="L1816" s="5">
        <f t="shared" si="71"/>
        <v>673.74999999999989</v>
      </c>
      <c r="M1816" s="6">
        <v>0.35</v>
      </c>
      <c r="N1816">
        <f t="shared" si="72"/>
        <v>2021</v>
      </c>
      <c r="O1816">
        <f t="shared" si="73"/>
        <v>3</v>
      </c>
      <c r="P1816" s="49" t="str">
        <f>TEXT(DATE(Table1[[#This Row],[Year]],Table1[[#This Row],[Month]],1),"mmm")</f>
        <v>Mar</v>
      </c>
    </row>
    <row r="1817" spans="1:16" ht="15.75" customHeight="1">
      <c r="A1817" s="2" t="s">
        <v>25</v>
      </c>
      <c r="B1817" s="2">
        <v>1128299</v>
      </c>
      <c r="C1817" s="3">
        <v>44278</v>
      </c>
      <c r="D1817" s="2" t="s">
        <v>26</v>
      </c>
      <c r="E1817" s="2" t="s">
        <v>72</v>
      </c>
      <c r="F1817" s="2" t="s">
        <v>73</v>
      </c>
      <c r="G1817" s="2" t="s">
        <v>18</v>
      </c>
      <c r="H1817" s="44">
        <v>0.5</v>
      </c>
      <c r="I1817" s="44">
        <f>ROUND(Table1[[#This Row],[Price per Unit]],2)</f>
        <v>0.5</v>
      </c>
      <c r="J1817" s="4">
        <v>2500</v>
      </c>
      <c r="K1817" s="5">
        <f t="shared" si="70"/>
        <v>1250</v>
      </c>
      <c r="L1817" s="5">
        <f t="shared" si="71"/>
        <v>437.5</v>
      </c>
      <c r="M1817" s="6">
        <v>0.35</v>
      </c>
      <c r="N1817">
        <f t="shared" si="72"/>
        <v>2021</v>
      </c>
      <c r="O1817">
        <f t="shared" si="73"/>
        <v>3</v>
      </c>
      <c r="P1817" s="49" t="str">
        <f>TEXT(DATE(Table1[[#This Row],[Year]],Table1[[#This Row],[Month]],1),"mmm")</f>
        <v>Mar</v>
      </c>
    </row>
    <row r="1818" spans="1:16" ht="15.75" customHeight="1">
      <c r="A1818" s="2" t="s">
        <v>25</v>
      </c>
      <c r="B1818" s="2">
        <v>1128299</v>
      </c>
      <c r="C1818" s="3">
        <v>44278</v>
      </c>
      <c r="D1818" s="2" t="s">
        <v>26</v>
      </c>
      <c r="E1818" s="2" t="s">
        <v>72</v>
      </c>
      <c r="F1818" s="2" t="s">
        <v>73</v>
      </c>
      <c r="G1818" s="2" t="s">
        <v>19</v>
      </c>
      <c r="H1818" s="44">
        <v>0.55000000000000004</v>
      </c>
      <c r="I1818" s="44">
        <f>ROUND(Table1[[#This Row],[Price per Unit]],2)</f>
        <v>0.55000000000000004</v>
      </c>
      <c r="J1818" s="4">
        <v>1000</v>
      </c>
      <c r="K1818" s="5">
        <f t="shared" si="70"/>
        <v>550</v>
      </c>
      <c r="L1818" s="5">
        <f t="shared" si="71"/>
        <v>220</v>
      </c>
      <c r="M1818" s="6">
        <v>0.4</v>
      </c>
      <c r="N1818">
        <f t="shared" si="72"/>
        <v>2021</v>
      </c>
      <c r="O1818">
        <f t="shared" si="73"/>
        <v>3</v>
      </c>
      <c r="P1818" s="49" t="str">
        <f>TEXT(DATE(Table1[[#This Row],[Year]],Table1[[#This Row],[Month]],1),"mmm")</f>
        <v>Mar</v>
      </c>
    </row>
    <row r="1819" spans="1:16" ht="15.75" customHeight="1">
      <c r="A1819" s="2" t="s">
        <v>25</v>
      </c>
      <c r="B1819" s="2">
        <v>1128299</v>
      </c>
      <c r="C1819" s="3">
        <v>44278</v>
      </c>
      <c r="D1819" s="2" t="s">
        <v>26</v>
      </c>
      <c r="E1819" s="2" t="s">
        <v>72</v>
      </c>
      <c r="F1819" s="2" t="s">
        <v>73</v>
      </c>
      <c r="G1819" s="2" t="s">
        <v>20</v>
      </c>
      <c r="H1819" s="44">
        <v>0.5</v>
      </c>
      <c r="I1819" s="44">
        <f>ROUND(Table1[[#This Row],[Price per Unit]],2)</f>
        <v>0.5</v>
      </c>
      <c r="J1819" s="4">
        <v>3000</v>
      </c>
      <c r="K1819" s="5">
        <f t="shared" si="70"/>
        <v>1500</v>
      </c>
      <c r="L1819" s="5">
        <f t="shared" si="71"/>
        <v>450</v>
      </c>
      <c r="M1819" s="6">
        <v>0.3</v>
      </c>
      <c r="N1819">
        <f t="shared" si="72"/>
        <v>2021</v>
      </c>
      <c r="O1819">
        <f t="shared" si="73"/>
        <v>3</v>
      </c>
      <c r="P1819" s="49" t="str">
        <f>TEXT(DATE(Table1[[#This Row],[Year]],Table1[[#This Row],[Month]],1),"mmm")</f>
        <v>Mar</v>
      </c>
    </row>
    <row r="1820" spans="1:16" ht="15.75" customHeight="1">
      <c r="A1820" s="2" t="s">
        <v>25</v>
      </c>
      <c r="B1820" s="2">
        <v>1128299</v>
      </c>
      <c r="C1820" s="3">
        <v>44310</v>
      </c>
      <c r="D1820" s="2" t="s">
        <v>26</v>
      </c>
      <c r="E1820" s="2" t="s">
        <v>72</v>
      </c>
      <c r="F1820" s="2" t="s">
        <v>73</v>
      </c>
      <c r="G1820" s="2" t="s">
        <v>15</v>
      </c>
      <c r="H1820" s="44">
        <v>0.55000000000000004</v>
      </c>
      <c r="I1820" s="44">
        <f>ROUND(Table1[[#This Row],[Price per Unit]],2)</f>
        <v>0.55000000000000004</v>
      </c>
      <c r="J1820" s="4">
        <v>4750</v>
      </c>
      <c r="K1820" s="5">
        <f t="shared" si="70"/>
        <v>2612.5</v>
      </c>
      <c r="L1820" s="5">
        <f t="shared" si="71"/>
        <v>914.37499999999989</v>
      </c>
      <c r="M1820" s="6">
        <v>0.35</v>
      </c>
      <c r="N1820">
        <f t="shared" si="72"/>
        <v>2021</v>
      </c>
      <c r="O1820">
        <f t="shared" si="73"/>
        <v>4</v>
      </c>
      <c r="P1820" s="49" t="str">
        <f>TEXT(DATE(Table1[[#This Row],[Year]],Table1[[#This Row],[Month]],1),"mmm")</f>
        <v>Apr</v>
      </c>
    </row>
    <row r="1821" spans="1:16" ht="15.75" customHeight="1">
      <c r="A1821" s="2" t="s">
        <v>25</v>
      </c>
      <c r="B1821" s="2">
        <v>1128299</v>
      </c>
      <c r="C1821" s="3">
        <v>44310</v>
      </c>
      <c r="D1821" s="2" t="s">
        <v>26</v>
      </c>
      <c r="E1821" s="2" t="s">
        <v>72</v>
      </c>
      <c r="F1821" s="2" t="s">
        <v>73</v>
      </c>
      <c r="G1821" s="2" t="s">
        <v>16</v>
      </c>
      <c r="H1821" s="44">
        <v>0.60000000000000009</v>
      </c>
      <c r="I1821" s="44">
        <f>ROUND(Table1[[#This Row],[Price per Unit]],2)</f>
        <v>0.6</v>
      </c>
      <c r="J1821" s="4">
        <v>2750</v>
      </c>
      <c r="K1821" s="5">
        <f t="shared" si="70"/>
        <v>1650.0000000000002</v>
      </c>
      <c r="L1821" s="5">
        <f t="shared" si="71"/>
        <v>577.5</v>
      </c>
      <c r="M1821" s="6">
        <v>0.35</v>
      </c>
      <c r="N1821">
        <f t="shared" si="72"/>
        <v>2021</v>
      </c>
      <c r="O1821">
        <f t="shared" si="73"/>
        <v>4</v>
      </c>
      <c r="P1821" s="49" t="str">
        <f>TEXT(DATE(Table1[[#This Row],[Year]],Table1[[#This Row],[Month]],1),"mmm")</f>
        <v>Apr</v>
      </c>
    </row>
    <row r="1822" spans="1:16" ht="15.75" customHeight="1">
      <c r="A1822" s="2" t="s">
        <v>25</v>
      </c>
      <c r="B1822" s="2">
        <v>1128299</v>
      </c>
      <c r="C1822" s="3">
        <v>44310</v>
      </c>
      <c r="D1822" s="2" t="s">
        <v>26</v>
      </c>
      <c r="E1822" s="2" t="s">
        <v>72</v>
      </c>
      <c r="F1822" s="2" t="s">
        <v>73</v>
      </c>
      <c r="G1822" s="2" t="s">
        <v>17</v>
      </c>
      <c r="H1822" s="44">
        <v>0.60000000000000009</v>
      </c>
      <c r="I1822" s="44">
        <f>ROUND(Table1[[#This Row],[Price per Unit]],2)</f>
        <v>0.6</v>
      </c>
      <c r="J1822" s="4">
        <v>3250</v>
      </c>
      <c r="K1822" s="5">
        <f t="shared" si="70"/>
        <v>1950.0000000000002</v>
      </c>
      <c r="L1822" s="5">
        <f t="shared" si="71"/>
        <v>682.5</v>
      </c>
      <c r="M1822" s="6">
        <v>0.35</v>
      </c>
      <c r="N1822">
        <f t="shared" si="72"/>
        <v>2021</v>
      </c>
      <c r="O1822">
        <f t="shared" si="73"/>
        <v>4</v>
      </c>
      <c r="P1822" s="49" t="str">
        <f>TEXT(DATE(Table1[[#This Row],[Year]],Table1[[#This Row],[Month]],1),"mmm")</f>
        <v>Apr</v>
      </c>
    </row>
    <row r="1823" spans="1:16" ht="15.75" customHeight="1">
      <c r="A1823" s="2" t="s">
        <v>25</v>
      </c>
      <c r="B1823" s="2">
        <v>1128299</v>
      </c>
      <c r="C1823" s="3">
        <v>44310</v>
      </c>
      <c r="D1823" s="2" t="s">
        <v>26</v>
      </c>
      <c r="E1823" s="2" t="s">
        <v>72</v>
      </c>
      <c r="F1823" s="2" t="s">
        <v>73</v>
      </c>
      <c r="G1823" s="2" t="s">
        <v>18</v>
      </c>
      <c r="H1823" s="44">
        <v>0.45000000000000007</v>
      </c>
      <c r="I1823" s="44">
        <f>ROUND(Table1[[#This Row],[Price per Unit]],2)</f>
        <v>0.45</v>
      </c>
      <c r="J1823" s="4">
        <v>2250</v>
      </c>
      <c r="K1823" s="5">
        <f t="shared" si="70"/>
        <v>1012.5000000000001</v>
      </c>
      <c r="L1823" s="5">
        <f t="shared" si="71"/>
        <v>354.375</v>
      </c>
      <c r="M1823" s="6">
        <v>0.35</v>
      </c>
      <c r="N1823">
        <f t="shared" si="72"/>
        <v>2021</v>
      </c>
      <c r="O1823">
        <f t="shared" si="73"/>
        <v>4</v>
      </c>
      <c r="P1823" s="49" t="str">
        <f>TEXT(DATE(Table1[[#This Row],[Year]],Table1[[#This Row],[Month]],1),"mmm")</f>
        <v>Apr</v>
      </c>
    </row>
    <row r="1824" spans="1:16" ht="15.75" customHeight="1">
      <c r="A1824" s="2" t="s">
        <v>25</v>
      </c>
      <c r="B1824" s="2">
        <v>1128299</v>
      </c>
      <c r="C1824" s="3">
        <v>44310</v>
      </c>
      <c r="D1824" s="2" t="s">
        <v>26</v>
      </c>
      <c r="E1824" s="2" t="s">
        <v>72</v>
      </c>
      <c r="F1824" s="2" t="s">
        <v>73</v>
      </c>
      <c r="G1824" s="2" t="s">
        <v>19</v>
      </c>
      <c r="H1824" s="44">
        <v>0.50000000000000011</v>
      </c>
      <c r="I1824" s="44">
        <f>ROUND(Table1[[#This Row],[Price per Unit]],2)</f>
        <v>0.5</v>
      </c>
      <c r="J1824" s="4">
        <v>1250</v>
      </c>
      <c r="K1824" s="5">
        <f t="shared" si="70"/>
        <v>625.00000000000011</v>
      </c>
      <c r="L1824" s="5">
        <f t="shared" si="71"/>
        <v>250.00000000000006</v>
      </c>
      <c r="M1824" s="6">
        <v>0.4</v>
      </c>
      <c r="N1824">
        <f t="shared" si="72"/>
        <v>2021</v>
      </c>
      <c r="O1824">
        <f t="shared" si="73"/>
        <v>4</v>
      </c>
      <c r="P1824" s="49" t="str">
        <f>TEXT(DATE(Table1[[#This Row],[Year]],Table1[[#This Row],[Month]],1),"mmm")</f>
        <v>Apr</v>
      </c>
    </row>
    <row r="1825" spans="1:16" ht="15.75" customHeight="1">
      <c r="A1825" s="2" t="s">
        <v>25</v>
      </c>
      <c r="B1825" s="2">
        <v>1128299</v>
      </c>
      <c r="C1825" s="3">
        <v>44310</v>
      </c>
      <c r="D1825" s="2" t="s">
        <v>26</v>
      </c>
      <c r="E1825" s="2" t="s">
        <v>72</v>
      </c>
      <c r="F1825" s="2" t="s">
        <v>73</v>
      </c>
      <c r="G1825" s="2" t="s">
        <v>20</v>
      </c>
      <c r="H1825" s="44">
        <v>0.65000000000000013</v>
      </c>
      <c r="I1825" s="44">
        <f>ROUND(Table1[[#This Row],[Price per Unit]],2)</f>
        <v>0.65</v>
      </c>
      <c r="J1825" s="4">
        <v>3000</v>
      </c>
      <c r="K1825" s="5">
        <f t="shared" si="70"/>
        <v>1950.0000000000005</v>
      </c>
      <c r="L1825" s="5">
        <f t="shared" si="71"/>
        <v>585.00000000000011</v>
      </c>
      <c r="M1825" s="6">
        <v>0.3</v>
      </c>
      <c r="N1825">
        <f t="shared" si="72"/>
        <v>2021</v>
      </c>
      <c r="O1825">
        <f t="shared" si="73"/>
        <v>4</v>
      </c>
      <c r="P1825" s="49" t="str">
        <f>TEXT(DATE(Table1[[#This Row],[Year]],Table1[[#This Row],[Month]],1),"mmm")</f>
        <v>Apr</v>
      </c>
    </row>
    <row r="1826" spans="1:16" ht="15.75" customHeight="1">
      <c r="A1826" s="2" t="s">
        <v>25</v>
      </c>
      <c r="B1826" s="2">
        <v>1128299</v>
      </c>
      <c r="C1826" s="3">
        <v>44341</v>
      </c>
      <c r="D1826" s="2" t="s">
        <v>26</v>
      </c>
      <c r="E1826" s="2" t="s">
        <v>72</v>
      </c>
      <c r="F1826" s="2" t="s">
        <v>73</v>
      </c>
      <c r="G1826" s="2" t="s">
        <v>15</v>
      </c>
      <c r="H1826" s="44">
        <v>0.5</v>
      </c>
      <c r="I1826" s="44">
        <f>ROUND(Table1[[#This Row],[Price per Unit]],2)</f>
        <v>0.5</v>
      </c>
      <c r="J1826" s="4">
        <v>5000</v>
      </c>
      <c r="K1826" s="5">
        <f t="shared" si="70"/>
        <v>2500</v>
      </c>
      <c r="L1826" s="5">
        <f t="shared" si="71"/>
        <v>875</v>
      </c>
      <c r="M1826" s="6">
        <v>0.35</v>
      </c>
      <c r="N1826">
        <f t="shared" si="72"/>
        <v>2021</v>
      </c>
      <c r="O1826">
        <f t="shared" si="73"/>
        <v>5</v>
      </c>
      <c r="P1826" s="49" t="str">
        <f>TEXT(DATE(Table1[[#This Row],[Year]],Table1[[#This Row],[Month]],1),"mmm")</f>
        <v>May</v>
      </c>
    </row>
    <row r="1827" spans="1:16" ht="15.75" customHeight="1">
      <c r="A1827" s="2" t="s">
        <v>25</v>
      </c>
      <c r="B1827" s="2">
        <v>1128299</v>
      </c>
      <c r="C1827" s="3">
        <v>44341</v>
      </c>
      <c r="D1827" s="2" t="s">
        <v>26</v>
      </c>
      <c r="E1827" s="2" t="s">
        <v>72</v>
      </c>
      <c r="F1827" s="2" t="s">
        <v>73</v>
      </c>
      <c r="G1827" s="2" t="s">
        <v>16</v>
      </c>
      <c r="H1827" s="44">
        <v>0.55000000000000004</v>
      </c>
      <c r="I1827" s="44">
        <f>ROUND(Table1[[#This Row],[Price per Unit]],2)</f>
        <v>0.55000000000000004</v>
      </c>
      <c r="J1827" s="4">
        <v>3500</v>
      </c>
      <c r="K1827" s="5">
        <f t="shared" si="70"/>
        <v>1925.0000000000002</v>
      </c>
      <c r="L1827" s="5">
        <f t="shared" si="71"/>
        <v>673.75</v>
      </c>
      <c r="M1827" s="6">
        <v>0.35</v>
      </c>
      <c r="N1827">
        <f t="shared" si="72"/>
        <v>2021</v>
      </c>
      <c r="O1827">
        <f t="shared" si="73"/>
        <v>5</v>
      </c>
      <c r="P1827" s="49" t="str">
        <f>TEXT(DATE(Table1[[#This Row],[Year]],Table1[[#This Row],[Month]],1),"mmm")</f>
        <v>May</v>
      </c>
    </row>
    <row r="1828" spans="1:16" ht="15.75" customHeight="1">
      <c r="A1828" s="2" t="s">
        <v>25</v>
      </c>
      <c r="B1828" s="2">
        <v>1128299</v>
      </c>
      <c r="C1828" s="3">
        <v>44341</v>
      </c>
      <c r="D1828" s="2" t="s">
        <v>26</v>
      </c>
      <c r="E1828" s="2" t="s">
        <v>72</v>
      </c>
      <c r="F1828" s="2" t="s">
        <v>73</v>
      </c>
      <c r="G1828" s="2" t="s">
        <v>17</v>
      </c>
      <c r="H1828" s="44">
        <v>0.55000000000000004</v>
      </c>
      <c r="I1828" s="44">
        <f>ROUND(Table1[[#This Row],[Price per Unit]],2)</f>
        <v>0.55000000000000004</v>
      </c>
      <c r="J1828" s="4">
        <v>3500</v>
      </c>
      <c r="K1828" s="5">
        <f t="shared" si="70"/>
        <v>1925.0000000000002</v>
      </c>
      <c r="L1828" s="5">
        <f t="shared" si="71"/>
        <v>673.75</v>
      </c>
      <c r="M1828" s="6">
        <v>0.35</v>
      </c>
      <c r="N1828">
        <f t="shared" si="72"/>
        <v>2021</v>
      </c>
      <c r="O1828">
        <f t="shared" si="73"/>
        <v>5</v>
      </c>
      <c r="P1828" s="49" t="str">
        <f>TEXT(DATE(Table1[[#This Row],[Year]],Table1[[#This Row],[Month]],1),"mmm")</f>
        <v>May</v>
      </c>
    </row>
    <row r="1829" spans="1:16" ht="15.75" customHeight="1">
      <c r="A1829" s="2" t="s">
        <v>25</v>
      </c>
      <c r="B1829" s="2">
        <v>1128299</v>
      </c>
      <c r="C1829" s="3">
        <v>44341</v>
      </c>
      <c r="D1829" s="2" t="s">
        <v>26</v>
      </c>
      <c r="E1829" s="2" t="s">
        <v>72</v>
      </c>
      <c r="F1829" s="2" t="s">
        <v>73</v>
      </c>
      <c r="G1829" s="2" t="s">
        <v>18</v>
      </c>
      <c r="H1829" s="44">
        <v>0.5</v>
      </c>
      <c r="I1829" s="44">
        <f>ROUND(Table1[[#This Row],[Price per Unit]],2)</f>
        <v>0.5</v>
      </c>
      <c r="J1829" s="4">
        <v>2750</v>
      </c>
      <c r="K1829" s="5">
        <f t="shared" si="70"/>
        <v>1375</v>
      </c>
      <c r="L1829" s="5">
        <f t="shared" si="71"/>
        <v>481.24999999999994</v>
      </c>
      <c r="M1829" s="6">
        <v>0.35</v>
      </c>
      <c r="N1829">
        <f t="shared" si="72"/>
        <v>2021</v>
      </c>
      <c r="O1829">
        <f t="shared" si="73"/>
        <v>5</v>
      </c>
      <c r="P1829" s="49" t="str">
        <f>TEXT(DATE(Table1[[#This Row],[Year]],Table1[[#This Row],[Month]],1),"mmm")</f>
        <v>May</v>
      </c>
    </row>
    <row r="1830" spans="1:16" ht="15.75" customHeight="1">
      <c r="A1830" s="2" t="s">
        <v>25</v>
      </c>
      <c r="B1830" s="2">
        <v>1128299</v>
      </c>
      <c r="C1830" s="3">
        <v>44341</v>
      </c>
      <c r="D1830" s="2" t="s">
        <v>26</v>
      </c>
      <c r="E1830" s="2" t="s">
        <v>72</v>
      </c>
      <c r="F1830" s="2" t="s">
        <v>73</v>
      </c>
      <c r="G1830" s="2" t="s">
        <v>19</v>
      </c>
      <c r="H1830" s="44">
        <v>0.44999999999999996</v>
      </c>
      <c r="I1830" s="44">
        <f>ROUND(Table1[[#This Row],[Price per Unit]],2)</f>
        <v>0.45</v>
      </c>
      <c r="J1830" s="4">
        <v>1750</v>
      </c>
      <c r="K1830" s="5">
        <f t="shared" si="70"/>
        <v>787.49999999999989</v>
      </c>
      <c r="L1830" s="5">
        <f t="shared" si="71"/>
        <v>315</v>
      </c>
      <c r="M1830" s="6">
        <v>0.4</v>
      </c>
      <c r="N1830">
        <f t="shared" si="72"/>
        <v>2021</v>
      </c>
      <c r="O1830">
        <f t="shared" si="73"/>
        <v>5</v>
      </c>
      <c r="P1830" s="49" t="str">
        <f>TEXT(DATE(Table1[[#This Row],[Year]],Table1[[#This Row],[Month]],1),"mmm")</f>
        <v>May</v>
      </c>
    </row>
    <row r="1831" spans="1:16" ht="15.75" customHeight="1">
      <c r="A1831" s="2" t="s">
        <v>25</v>
      </c>
      <c r="B1831" s="2">
        <v>1128299</v>
      </c>
      <c r="C1831" s="3">
        <v>44341</v>
      </c>
      <c r="D1831" s="2" t="s">
        <v>26</v>
      </c>
      <c r="E1831" s="2" t="s">
        <v>72</v>
      </c>
      <c r="F1831" s="2" t="s">
        <v>73</v>
      </c>
      <c r="G1831" s="2" t="s">
        <v>20</v>
      </c>
      <c r="H1831" s="44">
        <v>0.6</v>
      </c>
      <c r="I1831" s="44">
        <f>ROUND(Table1[[#This Row],[Price per Unit]],2)</f>
        <v>0.6</v>
      </c>
      <c r="J1831" s="4">
        <v>5250</v>
      </c>
      <c r="K1831" s="5">
        <f t="shared" si="70"/>
        <v>3150</v>
      </c>
      <c r="L1831" s="5">
        <f t="shared" si="71"/>
        <v>945</v>
      </c>
      <c r="M1831" s="6">
        <v>0.3</v>
      </c>
      <c r="N1831">
        <f t="shared" si="72"/>
        <v>2021</v>
      </c>
      <c r="O1831">
        <f t="shared" si="73"/>
        <v>5</v>
      </c>
      <c r="P1831" s="49" t="str">
        <f>TEXT(DATE(Table1[[#This Row],[Year]],Table1[[#This Row],[Month]],1),"mmm")</f>
        <v>May</v>
      </c>
    </row>
    <row r="1832" spans="1:16" ht="15.75" customHeight="1">
      <c r="A1832" s="2" t="s">
        <v>25</v>
      </c>
      <c r="B1832" s="2">
        <v>1128299</v>
      </c>
      <c r="C1832" s="3">
        <v>44371</v>
      </c>
      <c r="D1832" s="2" t="s">
        <v>26</v>
      </c>
      <c r="E1832" s="2" t="s">
        <v>72</v>
      </c>
      <c r="F1832" s="2" t="s">
        <v>73</v>
      </c>
      <c r="G1832" s="2" t="s">
        <v>15</v>
      </c>
      <c r="H1832" s="44">
        <v>0.54999999999999993</v>
      </c>
      <c r="I1832" s="44">
        <f>ROUND(Table1[[#This Row],[Price per Unit]],2)</f>
        <v>0.55000000000000004</v>
      </c>
      <c r="J1832" s="4">
        <v>7750</v>
      </c>
      <c r="K1832" s="5">
        <f t="shared" si="70"/>
        <v>4262.4999999999991</v>
      </c>
      <c r="L1832" s="5">
        <f t="shared" si="71"/>
        <v>1491.8749999999995</v>
      </c>
      <c r="M1832" s="6">
        <v>0.35</v>
      </c>
      <c r="N1832">
        <f t="shared" si="72"/>
        <v>2021</v>
      </c>
      <c r="O1832">
        <f t="shared" si="73"/>
        <v>6</v>
      </c>
      <c r="P1832" s="49" t="str">
        <f>TEXT(DATE(Table1[[#This Row],[Year]],Table1[[#This Row],[Month]],1),"mmm")</f>
        <v>Jun</v>
      </c>
    </row>
    <row r="1833" spans="1:16" ht="15.75" customHeight="1">
      <c r="A1833" s="2" t="s">
        <v>25</v>
      </c>
      <c r="B1833" s="2">
        <v>1128299</v>
      </c>
      <c r="C1833" s="3">
        <v>44371</v>
      </c>
      <c r="D1833" s="2" t="s">
        <v>26</v>
      </c>
      <c r="E1833" s="2" t="s">
        <v>72</v>
      </c>
      <c r="F1833" s="2" t="s">
        <v>73</v>
      </c>
      <c r="G1833" s="2" t="s">
        <v>16</v>
      </c>
      <c r="H1833" s="44">
        <v>0.64999999999999991</v>
      </c>
      <c r="I1833" s="44">
        <f>ROUND(Table1[[#This Row],[Price per Unit]],2)</f>
        <v>0.65</v>
      </c>
      <c r="J1833" s="4">
        <v>6500</v>
      </c>
      <c r="K1833" s="5">
        <f t="shared" si="70"/>
        <v>4224.9999999999991</v>
      </c>
      <c r="L1833" s="5">
        <f t="shared" si="71"/>
        <v>1478.7499999999995</v>
      </c>
      <c r="M1833" s="6">
        <v>0.35</v>
      </c>
      <c r="N1833">
        <f t="shared" si="72"/>
        <v>2021</v>
      </c>
      <c r="O1833">
        <f t="shared" si="73"/>
        <v>6</v>
      </c>
      <c r="P1833" s="49" t="str">
        <f>TEXT(DATE(Table1[[#This Row],[Year]],Table1[[#This Row],[Month]],1),"mmm")</f>
        <v>Jun</v>
      </c>
    </row>
    <row r="1834" spans="1:16" ht="15.75" customHeight="1">
      <c r="A1834" s="2" t="s">
        <v>25</v>
      </c>
      <c r="B1834" s="2">
        <v>1128299</v>
      </c>
      <c r="C1834" s="3">
        <v>44371</v>
      </c>
      <c r="D1834" s="2" t="s">
        <v>26</v>
      </c>
      <c r="E1834" s="2" t="s">
        <v>72</v>
      </c>
      <c r="F1834" s="2" t="s">
        <v>73</v>
      </c>
      <c r="G1834" s="2" t="s">
        <v>17</v>
      </c>
      <c r="H1834" s="44">
        <v>0.79999999999999993</v>
      </c>
      <c r="I1834" s="44">
        <f>ROUND(Table1[[#This Row],[Price per Unit]],2)</f>
        <v>0.8</v>
      </c>
      <c r="J1834" s="4">
        <v>6500</v>
      </c>
      <c r="K1834" s="5">
        <f t="shared" si="70"/>
        <v>5200</v>
      </c>
      <c r="L1834" s="5">
        <f t="shared" si="71"/>
        <v>1819.9999999999998</v>
      </c>
      <c r="M1834" s="6">
        <v>0.35</v>
      </c>
      <c r="N1834">
        <f t="shared" si="72"/>
        <v>2021</v>
      </c>
      <c r="O1834">
        <f t="shared" si="73"/>
        <v>6</v>
      </c>
      <c r="P1834" s="49" t="str">
        <f>TEXT(DATE(Table1[[#This Row],[Year]],Table1[[#This Row],[Month]],1),"mmm")</f>
        <v>Jun</v>
      </c>
    </row>
    <row r="1835" spans="1:16" ht="15.75" customHeight="1">
      <c r="A1835" s="2" t="s">
        <v>25</v>
      </c>
      <c r="B1835" s="2">
        <v>1128299</v>
      </c>
      <c r="C1835" s="3">
        <v>44371</v>
      </c>
      <c r="D1835" s="2" t="s">
        <v>26</v>
      </c>
      <c r="E1835" s="2" t="s">
        <v>72</v>
      </c>
      <c r="F1835" s="2" t="s">
        <v>73</v>
      </c>
      <c r="G1835" s="2" t="s">
        <v>18</v>
      </c>
      <c r="H1835" s="44">
        <v>0.79999999999999993</v>
      </c>
      <c r="I1835" s="44">
        <f>ROUND(Table1[[#This Row],[Price per Unit]],2)</f>
        <v>0.8</v>
      </c>
      <c r="J1835" s="4">
        <v>5250</v>
      </c>
      <c r="K1835" s="5">
        <f t="shared" si="70"/>
        <v>4200</v>
      </c>
      <c r="L1835" s="5">
        <f t="shared" si="71"/>
        <v>1470</v>
      </c>
      <c r="M1835" s="6">
        <v>0.35</v>
      </c>
      <c r="N1835">
        <f t="shared" si="72"/>
        <v>2021</v>
      </c>
      <c r="O1835">
        <f t="shared" si="73"/>
        <v>6</v>
      </c>
      <c r="P1835" s="49" t="str">
        <f>TEXT(DATE(Table1[[#This Row],[Year]],Table1[[#This Row],[Month]],1),"mmm")</f>
        <v>Jun</v>
      </c>
    </row>
    <row r="1836" spans="1:16" ht="15.75" customHeight="1">
      <c r="A1836" s="2" t="s">
        <v>25</v>
      </c>
      <c r="B1836" s="2">
        <v>1128299</v>
      </c>
      <c r="C1836" s="3">
        <v>44371</v>
      </c>
      <c r="D1836" s="2" t="s">
        <v>26</v>
      </c>
      <c r="E1836" s="2" t="s">
        <v>72</v>
      </c>
      <c r="F1836" s="2" t="s">
        <v>73</v>
      </c>
      <c r="G1836" s="2" t="s">
        <v>19</v>
      </c>
      <c r="H1836" s="44">
        <v>0.9</v>
      </c>
      <c r="I1836" s="44">
        <f>ROUND(Table1[[#This Row],[Price per Unit]],2)</f>
        <v>0.9</v>
      </c>
      <c r="J1836" s="4">
        <v>4000</v>
      </c>
      <c r="K1836" s="5">
        <f t="shared" si="70"/>
        <v>3600</v>
      </c>
      <c r="L1836" s="5">
        <f t="shared" si="71"/>
        <v>1440</v>
      </c>
      <c r="M1836" s="6">
        <v>0.4</v>
      </c>
      <c r="N1836">
        <f t="shared" si="72"/>
        <v>2021</v>
      </c>
      <c r="O1836">
        <f t="shared" si="73"/>
        <v>6</v>
      </c>
      <c r="P1836" s="49" t="str">
        <f>TEXT(DATE(Table1[[#This Row],[Year]],Table1[[#This Row],[Month]],1),"mmm")</f>
        <v>Jun</v>
      </c>
    </row>
    <row r="1837" spans="1:16" ht="15.75" customHeight="1">
      <c r="A1837" s="2" t="s">
        <v>25</v>
      </c>
      <c r="B1837" s="2">
        <v>1128299</v>
      </c>
      <c r="C1837" s="3">
        <v>44371</v>
      </c>
      <c r="D1837" s="2" t="s">
        <v>26</v>
      </c>
      <c r="E1837" s="2" t="s">
        <v>72</v>
      </c>
      <c r="F1837" s="2" t="s">
        <v>73</v>
      </c>
      <c r="G1837" s="2" t="s">
        <v>20</v>
      </c>
      <c r="H1837" s="44">
        <v>1.05</v>
      </c>
      <c r="I1837" s="44">
        <f>ROUND(Table1[[#This Row],[Price per Unit]],2)</f>
        <v>1.05</v>
      </c>
      <c r="J1837" s="4">
        <v>7000</v>
      </c>
      <c r="K1837" s="5">
        <f t="shared" si="70"/>
        <v>7350</v>
      </c>
      <c r="L1837" s="5">
        <f t="shared" si="71"/>
        <v>2205</v>
      </c>
      <c r="M1837" s="6">
        <v>0.3</v>
      </c>
      <c r="N1837">
        <f t="shared" si="72"/>
        <v>2021</v>
      </c>
      <c r="O1837">
        <f t="shared" si="73"/>
        <v>6</v>
      </c>
      <c r="P1837" s="49" t="str">
        <f>TEXT(DATE(Table1[[#This Row],[Year]],Table1[[#This Row],[Month]],1),"mmm")</f>
        <v>Jun</v>
      </c>
    </row>
    <row r="1838" spans="1:16" ht="15.75" customHeight="1">
      <c r="A1838" s="2" t="s">
        <v>25</v>
      </c>
      <c r="B1838" s="2">
        <v>1128299</v>
      </c>
      <c r="C1838" s="3">
        <v>44400</v>
      </c>
      <c r="D1838" s="2" t="s">
        <v>26</v>
      </c>
      <c r="E1838" s="2" t="s">
        <v>72</v>
      </c>
      <c r="F1838" s="2" t="s">
        <v>73</v>
      </c>
      <c r="G1838" s="2" t="s">
        <v>15</v>
      </c>
      <c r="H1838" s="44">
        <v>0.85</v>
      </c>
      <c r="I1838" s="44">
        <f>ROUND(Table1[[#This Row],[Price per Unit]],2)</f>
        <v>0.85</v>
      </c>
      <c r="J1838" s="4">
        <v>8500</v>
      </c>
      <c r="K1838" s="5">
        <f t="shared" si="70"/>
        <v>7225</v>
      </c>
      <c r="L1838" s="5">
        <f t="shared" si="71"/>
        <v>2528.75</v>
      </c>
      <c r="M1838" s="6">
        <v>0.35</v>
      </c>
      <c r="N1838">
        <f t="shared" si="72"/>
        <v>2021</v>
      </c>
      <c r="O1838">
        <f t="shared" si="73"/>
        <v>7</v>
      </c>
      <c r="P1838" s="49" t="str">
        <f>TEXT(DATE(Table1[[#This Row],[Year]],Table1[[#This Row],[Month]],1),"mmm")</f>
        <v>Jul</v>
      </c>
    </row>
    <row r="1839" spans="1:16" ht="15.75" customHeight="1">
      <c r="A1839" s="2" t="s">
        <v>25</v>
      </c>
      <c r="B1839" s="2">
        <v>1128299</v>
      </c>
      <c r="C1839" s="3">
        <v>44400</v>
      </c>
      <c r="D1839" s="2" t="s">
        <v>26</v>
      </c>
      <c r="E1839" s="2" t="s">
        <v>72</v>
      </c>
      <c r="F1839" s="2" t="s">
        <v>73</v>
      </c>
      <c r="G1839" s="2" t="s">
        <v>16</v>
      </c>
      <c r="H1839" s="44">
        <v>0.9</v>
      </c>
      <c r="I1839" s="44">
        <f>ROUND(Table1[[#This Row],[Price per Unit]],2)</f>
        <v>0.9</v>
      </c>
      <c r="J1839" s="4">
        <v>7000</v>
      </c>
      <c r="K1839" s="5">
        <f t="shared" si="70"/>
        <v>6300</v>
      </c>
      <c r="L1839" s="5">
        <f t="shared" si="71"/>
        <v>2205</v>
      </c>
      <c r="M1839" s="6">
        <v>0.35</v>
      </c>
      <c r="N1839">
        <f t="shared" si="72"/>
        <v>2021</v>
      </c>
      <c r="O1839">
        <f t="shared" si="73"/>
        <v>7</v>
      </c>
      <c r="P1839" s="49" t="str">
        <f>TEXT(DATE(Table1[[#This Row],[Year]],Table1[[#This Row],[Month]],1),"mmm")</f>
        <v>Jul</v>
      </c>
    </row>
    <row r="1840" spans="1:16" ht="15.75" customHeight="1">
      <c r="A1840" s="2" t="s">
        <v>25</v>
      </c>
      <c r="B1840" s="2">
        <v>1128299</v>
      </c>
      <c r="C1840" s="3">
        <v>44400</v>
      </c>
      <c r="D1840" s="2" t="s">
        <v>26</v>
      </c>
      <c r="E1840" s="2" t="s">
        <v>72</v>
      </c>
      <c r="F1840" s="2" t="s">
        <v>73</v>
      </c>
      <c r="G1840" s="2" t="s">
        <v>17</v>
      </c>
      <c r="H1840" s="44">
        <v>0.9</v>
      </c>
      <c r="I1840" s="44">
        <f>ROUND(Table1[[#This Row],[Price per Unit]],2)</f>
        <v>0.9</v>
      </c>
      <c r="J1840" s="4">
        <v>6500</v>
      </c>
      <c r="K1840" s="5">
        <f t="shared" si="70"/>
        <v>5850</v>
      </c>
      <c r="L1840" s="5">
        <f t="shared" si="71"/>
        <v>2047.4999999999998</v>
      </c>
      <c r="M1840" s="6">
        <v>0.35</v>
      </c>
      <c r="N1840">
        <f t="shared" si="72"/>
        <v>2021</v>
      </c>
      <c r="O1840">
        <f t="shared" si="73"/>
        <v>7</v>
      </c>
      <c r="P1840" s="49" t="str">
        <f>TEXT(DATE(Table1[[#This Row],[Year]],Table1[[#This Row],[Month]],1),"mmm")</f>
        <v>Jul</v>
      </c>
    </row>
    <row r="1841" spans="1:16" ht="15.75" customHeight="1">
      <c r="A1841" s="2" t="s">
        <v>25</v>
      </c>
      <c r="B1841" s="2">
        <v>1128299</v>
      </c>
      <c r="C1841" s="3">
        <v>44400</v>
      </c>
      <c r="D1841" s="2" t="s">
        <v>26</v>
      </c>
      <c r="E1841" s="2" t="s">
        <v>72</v>
      </c>
      <c r="F1841" s="2" t="s">
        <v>73</v>
      </c>
      <c r="G1841" s="2" t="s">
        <v>18</v>
      </c>
      <c r="H1841" s="44">
        <v>0.85</v>
      </c>
      <c r="I1841" s="44">
        <f>ROUND(Table1[[#This Row],[Price per Unit]],2)</f>
        <v>0.85</v>
      </c>
      <c r="J1841" s="4">
        <v>5500</v>
      </c>
      <c r="K1841" s="5">
        <f t="shared" si="70"/>
        <v>4675</v>
      </c>
      <c r="L1841" s="5">
        <f t="shared" si="71"/>
        <v>1636.25</v>
      </c>
      <c r="M1841" s="6">
        <v>0.35</v>
      </c>
      <c r="N1841">
        <f t="shared" si="72"/>
        <v>2021</v>
      </c>
      <c r="O1841">
        <f t="shared" si="73"/>
        <v>7</v>
      </c>
      <c r="P1841" s="49" t="str">
        <f>TEXT(DATE(Table1[[#This Row],[Year]],Table1[[#This Row],[Month]],1),"mmm")</f>
        <v>Jul</v>
      </c>
    </row>
    <row r="1842" spans="1:16" ht="15.75" customHeight="1">
      <c r="A1842" s="2" t="s">
        <v>25</v>
      </c>
      <c r="B1842" s="2">
        <v>1128299</v>
      </c>
      <c r="C1842" s="3">
        <v>44400</v>
      </c>
      <c r="D1842" s="2" t="s">
        <v>26</v>
      </c>
      <c r="E1842" s="2" t="s">
        <v>72</v>
      </c>
      <c r="F1842" s="2" t="s">
        <v>73</v>
      </c>
      <c r="G1842" s="2" t="s">
        <v>19</v>
      </c>
      <c r="H1842" s="44">
        <v>0.9</v>
      </c>
      <c r="I1842" s="44">
        <f>ROUND(Table1[[#This Row],[Price per Unit]],2)</f>
        <v>0.9</v>
      </c>
      <c r="J1842" s="4">
        <v>6000</v>
      </c>
      <c r="K1842" s="5">
        <f t="shared" si="70"/>
        <v>5400</v>
      </c>
      <c r="L1842" s="5">
        <f t="shared" si="71"/>
        <v>2160</v>
      </c>
      <c r="M1842" s="6">
        <v>0.4</v>
      </c>
      <c r="N1842">
        <f t="shared" si="72"/>
        <v>2021</v>
      </c>
      <c r="O1842">
        <f t="shared" si="73"/>
        <v>7</v>
      </c>
      <c r="P1842" s="49" t="str">
        <f>TEXT(DATE(Table1[[#This Row],[Year]],Table1[[#This Row],[Month]],1),"mmm")</f>
        <v>Jul</v>
      </c>
    </row>
    <row r="1843" spans="1:16" ht="15.75" customHeight="1">
      <c r="A1843" s="2" t="s">
        <v>25</v>
      </c>
      <c r="B1843" s="2">
        <v>1128299</v>
      </c>
      <c r="C1843" s="3">
        <v>44400</v>
      </c>
      <c r="D1843" s="2" t="s">
        <v>26</v>
      </c>
      <c r="E1843" s="2" t="s">
        <v>72</v>
      </c>
      <c r="F1843" s="2" t="s">
        <v>73</v>
      </c>
      <c r="G1843" s="2" t="s">
        <v>20</v>
      </c>
      <c r="H1843" s="44">
        <v>1.05</v>
      </c>
      <c r="I1843" s="44">
        <f>ROUND(Table1[[#This Row],[Price per Unit]],2)</f>
        <v>1.05</v>
      </c>
      <c r="J1843" s="4">
        <v>6000</v>
      </c>
      <c r="K1843" s="5">
        <f t="shared" si="70"/>
        <v>6300</v>
      </c>
      <c r="L1843" s="5">
        <f t="shared" si="71"/>
        <v>1890</v>
      </c>
      <c r="M1843" s="6">
        <v>0.3</v>
      </c>
      <c r="N1843">
        <f t="shared" si="72"/>
        <v>2021</v>
      </c>
      <c r="O1843">
        <f t="shared" si="73"/>
        <v>7</v>
      </c>
      <c r="P1843" s="49" t="str">
        <f>TEXT(DATE(Table1[[#This Row],[Year]],Table1[[#This Row],[Month]],1),"mmm")</f>
        <v>Jul</v>
      </c>
    </row>
    <row r="1844" spans="1:16" ht="15.75" customHeight="1">
      <c r="A1844" s="2" t="s">
        <v>25</v>
      </c>
      <c r="B1844" s="2">
        <v>1128299</v>
      </c>
      <c r="C1844" s="3">
        <v>44432</v>
      </c>
      <c r="D1844" s="2" t="s">
        <v>26</v>
      </c>
      <c r="E1844" s="2" t="s">
        <v>72</v>
      </c>
      <c r="F1844" s="2" t="s">
        <v>73</v>
      </c>
      <c r="G1844" s="2" t="s">
        <v>15</v>
      </c>
      <c r="H1844" s="44">
        <v>0.9</v>
      </c>
      <c r="I1844" s="44">
        <f>ROUND(Table1[[#This Row],[Price per Unit]],2)</f>
        <v>0.9</v>
      </c>
      <c r="J1844" s="4">
        <v>8000</v>
      </c>
      <c r="K1844" s="5">
        <f t="shared" si="70"/>
        <v>7200</v>
      </c>
      <c r="L1844" s="5">
        <f t="shared" si="71"/>
        <v>2520</v>
      </c>
      <c r="M1844" s="6">
        <v>0.35</v>
      </c>
      <c r="N1844">
        <f t="shared" si="72"/>
        <v>2021</v>
      </c>
      <c r="O1844">
        <f t="shared" si="73"/>
        <v>8</v>
      </c>
      <c r="P1844" s="49" t="str">
        <f>TEXT(DATE(Table1[[#This Row],[Year]],Table1[[#This Row],[Month]],1),"mmm")</f>
        <v>Aug</v>
      </c>
    </row>
    <row r="1845" spans="1:16" ht="15.75" customHeight="1">
      <c r="A1845" s="2" t="s">
        <v>25</v>
      </c>
      <c r="B1845" s="2">
        <v>1128299</v>
      </c>
      <c r="C1845" s="3">
        <v>44432</v>
      </c>
      <c r="D1845" s="2" t="s">
        <v>26</v>
      </c>
      <c r="E1845" s="2" t="s">
        <v>72</v>
      </c>
      <c r="F1845" s="2" t="s">
        <v>73</v>
      </c>
      <c r="G1845" s="2" t="s">
        <v>16</v>
      </c>
      <c r="H1845" s="44">
        <v>0.8</v>
      </c>
      <c r="I1845" s="44">
        <f>ROUND(Table1[[#This Row],[Price per Unit]],2)</f>
        <v>0.8</v>
      </c>
      <c r="J1845" s="4">
        <v>7750</v>
      </c>
      <c r="K1845" s="5">
        <f t="shared" si="70"/>
        <v>6200</v>
      </c>
      <c r="L1845" s="5">
        <f t="shared" si="71"/>
        <v>2170</v>
      </c>
      <c r="M1845" s="6">
        <v>0.35</v>
      </c>
      <c r="N1845">
        <f t="shared" si="72"/>
        <v>2021</v>
      </c>
      <c r="O1845">
        <f t="shared" si="73"/>
        <v>8</v>
      </c>
      <c r="P1845" s="49" t="str">
        <f>TEXT(DATE(Table1[[#This Row],[Year]],Table1[[#This Row],[Month]],1),"mmm")</f>
        <v>Aug</v>
      </c>
    </row>
    <row r="1846" spans="1:16" ht="15.75" customHeight="1">
      <c r="A1846" s="2" t="s">
        <v>25</v>
      </c>
      <c r="B1846" s="2">
        <v>1128299</v>
      </c>
      <c r="C1846" s="3">
        <v>44432</v>
      </c>
      <c r="D1846" s="2" t="s">
        <v>26</v>
      </c>
      <c r="E1846" s="2" t="s">
        <v>72</v>
      </c>
      <c r="F1846" s="2" t="s">
        <v>73</v>
      </c>
      <c r="G1846" s="2" t="s">
        <v>17</v>
      </c>
      <c r="H1846" s="44">
        <v>0.70000000000000007</v>
      </c>
      <c r="I1846" s="44">
        <f>ROUND(Table1[[#This Row],[Price per Unit]],2)</f>
        <v>0.7</v>
      </c>
      <c r="J1846" s="4">
        <v>6500</v>
      </c>
      <c r="K1846" s="5">
        <f t="shared" si="70"/>
        <v>4550</v>
      </c>
      <c r="L1846" s="5">
        <f t="shared" si="71"/>
        <v>1592.5</v>
      </c>
      <c r="M1846" s="6">
        <v>0.35</v>
      </c>
      <c r="N1846">
        <f t="shared" si="72"/>
        <v>2021</v>
      </c>
      <c r="O1846">
        <f t="shared" si="73"/>
        <v>8</v>
      </c>
      <c r="P1846" s="49" t="str">
        <f>TEXT(DATE(Table1[[#This Row],[Year]],Table1[[#This Row],[Month]],1),"mmm")</f>
        <v>Aug</v>
      </c>
    </row>
    <row r="1847" spans="1:16" ht="15.75" customHeight="1">
      <c r="A1847" s="2" t="s">
        <v>25</v>
      </c>
      <c r="B1847" s="2">
        <v>1128299</v>
      </c>
      <c r="C1847" s="3">
        <v>44432</v>
      </c>
      <c r="D1847" s="2" t="s">
        <v>26</v>
      </c>
      <c r="E1847" s="2" t="s">
        <v>72</v>
      </c>
      <c r="F1847" s="2" t="s">
        <v>73</v>
      </c>
      <c r="G1847" s="2" t="s">
        <v>18</v>
      </c>
      <c r="H1847" s="44">
        <v>0.70000000000000007</v>
      </c>
      <c r="I1847" s="44">
        <f>ROUND(Table1[[#This Row],[Price per Unit]],2)</f>
        <v>0.7</v>
      </c>
      <c r="J1847" s="4">
        <v>4250</v>
      </c>
      <c r="K1847" s="5">
        <f t="shared" si="70"/>
        <v>2975.0000000000005</v>
      </c>
      <c r="L1847" s="5">
        <f t="shared" si="71"/>
        <v>1041.25</v>
      </c>
      <c r="M1847" s="6">
        <v>0.35</v>
      </c>
      <c r="N1847">
        <f t="shared" si="72"/>
        <v>2021</v>
      </c>
      <c r="O1847">
        <f t="shared" si="73"/>
        <v>8</v>
      </c>
      <c r="P1847" s="49" t="str">
        <f>TEXT(DATE(Table1[[#This Row],[Year]],Table1[[#This Row],[Month]],1),"mmm")</f>
        <v>Aug</v>
      </c>
    </row>
    <row r="1848" spans="1:16" ht="15.75" customHeight="1">
      <c r="A1848" s="2" t="s">
        <v>25</v>
      </c>
      <c r="B1848" s="2">
        <v>1128299</v>
      </c>
      <c r="C1848" s="3">
        <v>44432</v>
      </c>
      <c r="D1848" s="2" t="s">
        <v>26</v>
      </c>
      <c r="E1848" s="2" t="s">
        <v>72</v>
      </c>
      <c r="F1848" s="2" t="s">
        <v>73</v>
      </c>
      <c r="G1848" s="2" t="s">
        <v>19</v>
      </c>
      <c r="H1848" s="44">
        <v>0.7</v>
      </c>
      <c r="I1848" s="44">
        <f>ROUND(Table1[[#This Row],[Price per Unit]],2)</f>
        <v>0.7</v>
      </c>
      <c r="J1848" s="4">
        <v>4250</v>
      </c>
      <c r="K1848" s="5">
        <f t="shared" si="70"/>
        <v>2975</v>
      </c>
      <c r="L1848" s="5">
        <f t="shared" si="71"/>
        <v>1190</v>
      </c>
      <c r="M1848" s="6">
        <v>0.4</v>
      </c>
      <c r="N1848">
        <f t="shared" si="72"/>
        <v>2021</v>
      </c>
      <c r="O1848">
        <f t="shared" si="73"/>
        <v>8</v>
      </c>
      <c r="P1848" s="49" t="str">
        <f>TEXT(DATE(Table1[[#This Row],[Year]],Table1[[#This Row],[Month]],1),"mmm")</f>
        <v>Aug</v>
      </c>
    </row>
    <row r="1849" spans="1:16" ht="15.75" customHeight="1">
      <c r="A1849" s="2" t="s">
        <v>25</v>
      </c>
      <c r="B1849" s="2">
        <v>1128299</v>
      </c>
      <c r="C1849" s="3">
        <v>44432</v>
      </c>
      <c r="D1849" s="2" t="s">
        <v>26</v>
      </c>
      <c r="E1849" s="2" t="s">
        <v>72</v>
      </c>
      <c r="F1849" s="2" t="s">
        <v>73</v>
      </c>
      <c r="G1849" s="2" t="s">
        <v>20</v>
      </c>
      <c r="H1849" s="44">
        <v>0.75</v>
      </c>
      <c r="I1849" s="44">
        <f>ROUND(Table1[[#This Row],[Price per Unit]],2)</f>
        <v>0.75</v>
      </c>
      <c r="J1849" s="4">
        <v>2500</v>
      </c>
      <c r="K1849" s="5">
        <f t="shared" si="70"/>
        <v>1875</v>
      </c>
      <c r="L1849" s="5">
        <f t="shared" si="71"/>
        <v>562.5</v>
      </c>
      <c r="M1849" s="6">
        <v>0.3</v>
      </c>
      <c r="N1849">
        <f t="shared" si="72"/>
        <v>2021</v>
      </c>
      <c r="O1849">
        <f t="shared" si="73"/>
        <v>8</v>
      </c>
      <c r="P1849" s="49" t="str">
        <f>TEXT(DATE(Table1[[#This Row],[Year]],Table1[[#This Row],[Month]],1),"mmm")</f>
        <v>Aug</v>
      </c>
    </row>
    <row r="1850" spans="1:16" ht="15.75" customHeight="1">
      <c r="A1850" s="2" t="s">
        <v>25</v>
      </c>
      <c r="B1850" s="2">
        <v>1128299</v>
      </c>
      <c r="C1850" s="3">
        <v>44464</v>
      </c>
      <c r="D1850" s="2" t="s">
        <v>26</v>
      </c>
      <c r="E1850" s="2" t="s">
        <v>72</v>
      </c>
      <c r="F1850" s="2" t="s">
        <v>73</v>
      </c>
      <c r="G1850" s="2" t="s">
        <v>15</v>
      </c>
      <c r="H1850" s="44">
        <v>0.50000000000000011</v>
      </c>
      <c r="I1850" s="44">
        <f>ROUND(Table1[[#This Row],[Price per Unit]],2)</f>
        <v>0.5</v>
      </c>
      <c r="J1850" s="4">
        <v>4500</v>
      </c>
      <c r="K1850" s="5">
        <f t="shared" si="70"/>
        <v>2250.0000000000005</v>
      </c>
      <c r="L1850" s="5">
        <f t="shared" si="71"/>
        <v>787.50000000000011</v>
      </c>
      <c r="M1850" s="6">
        <v>0.35</v>
      </c>
      <c r="N1850">
        <f t="shared" si="72"/>
        <v>2021</v>
      </c>
      <c r="O1850">
        <f t="shared" si="73"/>
        <v>9</v>
      </c>
      <c r="P1850" s="49" t="str">
        <f>TEXT(DATE(Table1[[#This Row],[Year]],Table1[[#This Row],[Month]],1),"mmm")</f>
        <v>Sep</v>
      </c>
    </row>
    <row r="1851" spans="1:16" ht="15.75" customHeight="1">
      <c r="A1851" s="2" t="s">
        <v>25</v>
      </c>
      <c r="B1851" s="2">
        <v>1128299</v>
      </c>
      <c r="C1851" s="3">
        <v>44464</v>
      </c>
      <c r="D1851" s="2" t="s">
        <v>26</v>
      </c>
      <c r="E1851" s="2" t="s">
        <v>72</v>
      </c>
      <c r="F1851" s="2" t="s">
        <v>73</v>
      </c>
      <c r="G1851" s="2" t="s">
        <v>16</v>
      </c>
      <c r="H1851" s="44">
        <v>0.55000000000000016</v>
      </c>
      <c r="I1851" s="44">
        <f>ROUND(Table1[[#This Row],[Price per Unit]],2)</f>
        <v>0.55000000000000004</v>
      </c>
      <c r="J1851" s="4">
        <v>4500</v>
      </c>
      <c r="K1851" s="5">
        <f t="shared" si="70"/>
        <v>2475.0000000000009</v>
      </c>
      <c r="L1851" s="5">
        <f t="shared" si="71"/>
        <v>866.25000000000023</v>
      </c>
      <c r="M1851" s="6">
        <v>0.35</v>
      </c>
      <c r="N1851">
        <f t="shared" si="72"/>
        <v>2021</v>
      </c>
      <c r="O1851">
        <f t="shared" si="73"/>
        <v>9</v>
      </c>
      <c r="P1851" s="49" t="str">
        <f>TEXT(DATE(Table1[[#This Row],[Year]],Table1[[#This Row],[Month]],1),"mmm")</f>
        <v>Sep</v>
      </c>
    </row>
    <row r="1852" spans="1:16" ht="15.75" customHeight="1">
      <c r="A1852" s="2" t="s">
        <v>25</v>
      </c>
      <c r="B1852" s="2">
        <v>1128299</v>
      </c>
      <c r="C1852" s="3">
        <v>44464</v>
      </c>
      <c r="D1852" s="2" t="s">
        <v>26</v>
      </c>
      <c r="E1852" s="2" t="s">
        <v>72</v>
      </c>
      <c r="F1852" s="2" t="s">
        <v>73</v>
      </c>
      <c r="G1852" s="2" t="s">
        <v>17</v>
      </c>
      <c r="H1852" s="44">
        <v>0.50000000000000011</v>
      </c>
      <c r="I1852" s="44">
        <f>ROUND(Table1[[#This Row],[Price per Unit]],2)</f>
        <v>0.5</v>
      </c>
      <c r="J1852" s="4">
        <v>2500</v>
      </c>
      <c r="K1852" s="5">
        <f t="shared" si="70"/>
        <v>1250.0000000000002</v>
      </c>
      <c r="L1852" s="5">
        <f t="shared" si="71"/>
        <v>437.50000000000006</v>
      </c>
      <c r="M1852" s="6">
        <v>0.35</v>
      </c>
      <c r="N1852">
        <f t="shared" si="72"/>
        <v>2021</v>
      </c>
      <c r="O1852">
        <f t="shared" si="73"/>
        <v>9</v>
      </c>
      <c r="P1852" s="49" t="str">
        <f>TEXT(DATE(Table1[[#This Row],[Year]],Table1[[#This Row],[Month]],1),"mmm")</f>
        <v>Sep</v>
      </c>
    </row>
    <row r="1853" spans="1:16" ht="15.75" customHeight="1">
      <c r="A1853" s="2" t="s">
        <v>25</v>
      </c>
      <c r="B1853" s="2">
        <v>1128299</v>
      </c>
      <c r="C1853" s="3">
        <v>44464</v>
      </c>
      <c r="D1853" s="2" t="s">
        <v>26</v>
      </c>
      <c r="E1853" s="2" t="s">
        <v>72</v>
      </c>
      <c r="F1853" s="2" t="s">
        <v>73</v>
      </c>
      <c r="G1853" s="2" t="s">
        <v>18</v>
      </c>
      <c r="H1853" s="44">
        <v>0.50000000000000011</v>
      </c>
      <c r="I1853" s="44">
        <f>ROUND(Table1[[#This Row],[Price per Unit]],2)</f>
        <v>0.5</v>
      </c>
      <c r="J1853" s="4">
        <v>2000</v>
      </c>
      <c r="K1853" s="5">
        <f t="shared" si="70"/>
        <v>1000.0000000000002</v>
      </c>
      <c r="L1853" s="5">
        <f t="shared" si="71"/>
        <v>350.00000000000006</v>
      </c>
      <c r="M1853" s="6">
        <v>0.35</v>
      </c>
      <c r="N1853">
        <f t="shared" si="72"/>
        <v>2021</v>
      </c>
      <c r="O1853">
        <f t="shared" si="73"/>
        <v>9</v>
      </c>
      <c r="P1853" s="49" t="str">
        <f>TEXT(DATE(Table1[[#This Row],[Year]],Table1[[#This Row],[Month]],1),"mmm")</f>
        <v>Sep</v>
      </c>
    </row>
    <row r="1854" spans="1:16" ht="15.75" customHeight="1">
      <c r="A1854" s="2" t="s">
        <v>25</v>
      </c>
      <c r="B1854" s="2">
        <v>1128299</v>
      </c>
      <c r="C1854" s="3">
        <v>44464</v>
      </c>
      <c r="D1854" s="2" t="s">
        <v>26</v>
      </c>
      <c r="E1854" s="2" t="s">
        <v>72</v>
      </c>
      <c r="F1854" s="2" t="s">
        <v>73</v>
      </c>
      <c r="G1854" s="2" t="s">
        <v>19</v>
      </c>
      <c r="H1854" s="44">
        <v>0.60000000000000009</v>
      </c>
      <c r="I1854" s="44">
        <f>ROUND(Table1[[#This Row],[Price per Unit]],2)</f>
        <v>0.6</v>
      </c>
      <c r="J1854" s="4">
        <v>2250</v>
      </c>
      <c r="K1854" s="5">
        <f t="shared" si="70"/>
        <v>1350.0000000000002</v>
      </c>
      <c r="L1854" s="5">
        <f t="shared" si="71"/>
        <v>540.00000000000011</v>
      </c>
      <c r="M1854" s="6">
        <v>0.4</v>
      </c>
      <c r="N1854">
        <f t="shared" si="72"/>
        <v>2021</v>
      </c>
      <c r="O1854">
        <f t="shared" si="73"/>
        <v>9</v>
      </c>
      <c r="P1854" s="49" t="str">
        <f>TEXT(DATE(Table1[[#This Row],[Year]],Table1[[#This Row],[Month]],1),"mmm")</f>
        <v>Sep</v>
      </c>
    </row>
    <row r="1855" spans="1:16" ht="15.75" customHeight="1">
      <c r="A1855" s="2" t="s">
        <v>25</v>
      </c>
      <c r="B1855" s="2">
        <v>1128299</v>
      </c>
      <c r="C1855" s="3">
        <v>44464</v>
      </c>
      <c r="D1855" s="2" t="s">
        <v>26</v>
      </c>
      <c r="E1855" s="2" t="s">
        <v>72</v>
      </c>
      <c r="F1855" s="2" t="s">
        <v>73</v>
      </c>
      <c r="G1855" s="2" t="s">
        <v>20</v>
      </c>
      <c r="H1855" s="44">
        <v>0.44999999999999996</v>
      </c>
      <c r="I1855" s="44">
        <f>ROUND(Table1[[#This Row],[Price per Unit]],2)</f>
        <v>0.45</v>
      </c>
      <c r="J1855" s="4">
        <v>2500</v>
      </c>
      <c r="K1855" s="5">
        <f t="shared" si="70"/>
        <v>1125</v>
      </c>
      <c r="L1855" s="5">
        <f t="shared" si="71"/>
        <v>337.5</v>
      </c>
      <c r="M1855" s="6">
        <v>0.3</v>
      </c>
      <c r="N1855">
        <f t="shared" si="72"/>
        <v>2021</v>
      </c>
      <c r="O1855">
        <f t="shared" si="73"/>
        <v>9</v>
      </c>
      <c r="P1855" s="49" t="str">
        <f>TEXT(DATE(Table1[[#This Row],[Year]],Table1[[#This Row],[Month]],1),"mmm")</f>
        <v>Sep</v>
      </c>
    </row>
    <row r="1856" spans="1:16" ht="15.75" customHeight="1">
      <c r="A1856" s="2" t="s">
        <v>25</v>
      </c>
      <c r="B1856" s="2">
        <v>1128299</v>
      </c>
      <c r="C1856" s="3">
        <v>44493</v>
      </c>
      <c r="D1856" s="2" t="s">
        <v>26</v>
      </c>
      <c r="E1856" s="2" t="s">
        <v>72</v>
      </c>
      <c r="F1856" s="2" t="s">
        <v>73</v>
      </c>
      <c r="G1856" s="2" t="s">
        <v>15</v>
      </c>
      <c r="H1856" s="44">
        <v>0.4</v>
      </c>
      <c r="I1856" s="44">
        <f>ROUND(Table1[[#This Row],[Price per Unit]],2)</f>
        <v>0.4</v>
      </c>
      <c r="J1856" s="4">
        <v>3500</v>
      </c>
      <c r="K1856" s="5">
        <f t="shared" si="70"/>
        <v>1400</v>
      </c>
      <c r="L1856" s="5">
        <f t="shared" si="71"/>
        <v>489.99999999999994</v>
      </c>
      <c r="M1856" s="6">
        <v>0.35</v>
      </c>
      <c r="N1856">
        <f t="shared" si="72"/>
        <v>2021</v>
      </c>
      <c r="O1856">
        <f t="shared" si="73"/>
        <v>10</v>
      </c>
      <c r="P1856" s="49" t="str">
        <f>TEXT(DATE(Table1[[#This Row],[Year]],Table1[[#This Row],[Month]],1),"mmm")</f>
        <v>Oct</v>
      </c>
    </row>
    <row r="1857" spans="1:16" ht="15.75" customHeight="1">
      <c r="A1857" s="2" t="s">
        <v>25</v>
      </c>
      <c r="B1857" s="2">
        <v>1128299</v>
      </c>
      <c r="C1857" s="3">
        <v>44493</v>
      </c>
      <c r="D1857" s="2" t="s">
        <v>26</v>
      </c>
      <c r="E1857" s="2" t="s">
        <v>72</v>
      </c>
      <c r="F1857" s="2" t="s">
        <v>73</v>
      </c>
      <c r="G1857" s="2" t="s">
        <v>16</v>
      </c>
      <c r="H1857" s="44">
        <v>0.55000000000000016</v>
      </c>
      <c r="I1857" s="44">
        <f>ROUND(Table1[[#This Row],[Price per Unit]],2)</f>
        <v>0.55000000000000004</v>
      </c>
      <c r="J1857" s="4">
        <v>5250</v>
      </c>
      <c r="K1857" s="5">
        <f t="shared" si="70"/>
        <v>2887.5000000000009</v>
      </c>
      <c r="L1857" s="5">
        <f t="shared" si="71"/>
        <v>1010.6250000000002</v>
      </c>
      <c r="M1857" s="6">
        <v>0.35</v>
      </c>
      <c r="N1857">
        <f t="shared" si="72"/>
        <v>2021</v>
      </c>
      <c r="O1857">
        <f t="shared" si="73"/>
        <v>10</v>
      </c>
      <c r="P1857" s="49" t="str">
        <f>TEXT(DATE(Table1[[#This Row],[Year]],Table1[[#This Row],[Month]],1),"mmm")</f>
        <v>Oct</v>
      </c>
    </row>
    <row r="1858" spans="1:16" ht="15.75" customHeight="1">
      <c r="A1858" s="2" t="s">
        <v>25</v>
      </c>
      <c r="B1858" s="2">
        <v>1128299</v>
      </c>
      <c r="C1858" s="3">
        <v>44493</v>
      </c>
      <c r="D1858" s="2" t="s">
        <v>26</v>
      </c>
      <c r="E1858" s="2" t="s">
        <v>72</v>
      </c>
      <c r="F1858" s="2" t="s">
        <v>73</v>
      </c>
      <c r="G1858" s="2" t="s">
        <v>17</v>
      </c>
      <c r="H1858" s="44">
        <v>0.50000000000000011</v>
      </c>
      <c r="I1858" s="44">
        <f>ROUND(Table1[[#This Row],[Price per Unit]],2)</f>
        <v>0.5</v>
      </c>
      <c r="J1858" s="4">
        <v>3500</v>
      </c>
      <c r="K1858" s="5">
        <f t="shared" si="70"/>
        <v>1750.0000000000005</v>
      </c>
      <c r="L1858" s="5">
        <f t="shared" si="71"/>
        <v>612.50000000000011</v>
      </c>
      <c r="M1858" s="6">
        <v>0.35</v>
      </c>
      <c r="N1858">
        <f t="shared" si="72"/>
        <v>2021</v>
      </c>
      <c r="O1858">
        <f t="shared" si="73"/>
        <v>10</v>
      </c>
      <c r="P1858" s="49" t="str">
        <f>TEXT(DATE(Table1[[#This Row],[Year]],Table1[[#This Row],[Month]],1),"mmm")</f>
        <v>Oct</v>
      </c>
    </row>
    <row r="1859" spans="1:16" ht="15.75" customHeight="1">
      <c r="A1859" s="2" t="s">
        <v>25</v>
      </c>
      <c r="B1859" s="2">
        <v>1128299</v>
      </c>
      <c r="C1859" s="3">
        <v>44493</v>
      </c>
      <c r="D1859" s="2" t="s">
        <v>26</v>
      </c>
      <c r="E1859" s="2" t="s">
        <v>72</v>
      </c>
      <c r="F1859" s="2" t="s">
        <v>73</v>
      </c>
      <c r="G1859" s="2" t="s">
        <v>18</v>
      </c>
      <c r="H1859" s="44">
        <v>0.45000000000000007</v>
      </c>
      <c r="I1859" s="44">
        <f>ROUND(Table1[[#This Row],[Price per Unit]],2)</f>
        <v>0.45</v>
      </c>
      <c r="J1859" s="4">
        <v>3250</v>
      </c>
      <c r="K1859" s="5">
        <f t="shared" si="70"/>
        <v>1462.5000000000002</v>
      </c>
      <c r="L1859" s="5">
        <f t="shared" si="71"/>
        <v>511.87500000000006</v>
      </c>
      <c r="M1859" s="6">
        <v>0.35</v>
      </c>
      <c r="N1859">
        <f t="shared" ref="N1859:N1922" si="74">YEAR(C1859)</f>
        <v>2021</v>
      </c>
      <c r="O1859">
        <f t="shared" ref="O1859:O1922" si="75">MONTH(C1859)</f>
        <v>10</v>
      </c>
      <c r="P1859" s="49" t="str">
        <f>TEXT(DATE(Table1[[#This Row],[Year]],Table1[[#This Row],[Month]],1),"mmm")</f>
        <v>Oct</v>
      </c>
    </row>
    <row r="1860" spans="1:16" ht="15.75" customHeight="1">
      <c r="A1860" s="2" t="s">
        <v>25</v>
      </c>
      <c r="B1860" s="2">
        <v>1128299</v>
      </c>
      <c r="C1860" s="3">
        <v>44493</v>
      </c>
      <c r="D1860" s="2" t="s">
        <v>26</v>
      </c>
      <c r="E1860" s="2" t="s">
        <v>72</v>
      </c>
      <c r="F1860" s="2" t="s">
        <v>73</v>
      </c>
      <c r="G1860" s="2" t="s">
        <v>19</v>
      </c>
      <c r="H1860" s="44">
        <v>0.55000000000000004</v>
      </c>
      <c r="I1860" s="44">
        <f>ROUND(Table1[[#This Row],[Price per Unit]],2)</f>
        <v>0.55000000000000004</v>
      </c>
      <c r="J1860" s="4">
        <v>3000</v>
      </c>
      <c r="K1860" s="5">
        <f t="shared" si="70"/>
        <v>1650.0000000000002</v>
      </c>
      <c r="L1860" s="5">
        <f t="shared" si="71"/>
        <v>660.00000000000011</v>
      </c>
      <c r="M1860" s="6">
        <v>0.4</v>
      </c>
      <c r="N1860">
        <f t="shared" si="74"/>
        <v>2021</v>
      </c>
      <c r="O1860">
        <f t="shared" si="75"/>
        <v>10</v>
      </c>
      <c r="P1860" s="49" t="str">
        <f>TEXT(DATE(Table1[[#This Row],[Year]],Table1[[#This Row],[Month]],1),"mmm")</f>
        <v>Oct</v>
      </c>
    </row>
    <row r="1861" spans="1:16" ht="15.75" customHeight="1">
      <c r="A1861" s="2" t="s">
        <v>25</v>
      </c>
      <c r="B1861" s="2">
        <v>1128299</v>
      </c>
      <c r="C1861" s="3">
        <v>44493</v>
      </c>
      <c r="D1861" s="2" t="s">
        <v>26</v>
      </c>
      <c r="E1861" s="2" t="s">
        <v>72</v>
      </c>
      <c r="F1861" s="2" t="s">
        <v>73</v>
      </c>
      <c r="G1861" s="2" t="s">
        <v>20</v>
      </c>
      <c r="H1861" s="44">
        <v>0.60000000000000009</v>
      </c>
      <c r="I1861" s="44">
        <f>ROUND(Table1[[#This Row],[Price per Unit]],2)</f>
        <v>0.6</v>
      </c>
      <c r="J1861" s="4">
        <v>3500</v>
      </c>
      <c r="K1861" s="5">
        <f t="shared" si="70"/>
        <v>2100.0000000000005</v>
      </c>
      <c r="L1861" s="5">
        <f t="shared" si="71"/>
        <v>630.00000000000011</v>
      </c>
      <c r="M1861" s="6">
        <v>0.3</v>
      </c>
      <c r="N1861">
        <f t="shared" si="74"/>
        <v>2021</v>
      </c>
      <c r="O1861">
        <f t="shared" si="75"/>
        <v>10</v>
      </c>
      <c r="P1861" s="49" t="str">
        <f>TEXT(DATE(Table1[[#This Row],[Year]],Table1[[#This Row],[Month]],1),"mmm")</f>
        <v>Oct</v>
      </c>
    </row>
    <row r="1862" spans="1:16" ht="15.75" customHeight="1">
      <c r="A1862" s="2" t="s">
        <v>25</v>
      </c>
      <c r="B1862" s="2">
        <v>1128299</v>
      </c>
      <c r="C1862" s="3">
        <v>44524</v>
      </c>
      <c r="D1862" s="2" t="s">
        <v>26</v>
      </c>
      <c r="E1862" s="2" t="s">
        <v>72</v>
      </c>
      <c r="F1862" s="2" t="s">
        <v>73</v>
      </c>
      <c r="G1862" s="2" t="s">
        <v>15</v>
      </c>
      <c r="H1862" s="44">
        <v>0.45000000000000007</v>
      </c>
      <c r="I1862" s="44">
        <f>ROUND(Table1[[#This Row],[Price per Unit]],2)</f>
        <v>0.45</v>
      </c>
      <c r="J1862" s="4">
        <v>5750</v>
      </c>
      <c r="K1862" s="5">
        <f t="shared" si="70"/>
        <v>2587.5000000000005</v>
      </c>
      <c r="L1862" s="5">
        <f t="shared" si="71"/>
        <v>905.62500000000011</v>
      </c>
      <c r="M1862" s="6">
        <v>0.35</v>
      </c>
      <c r="N1862">
        <f t="shared" si="74"/>
        <v>2021</v>
      </c>
      <c r="O1862">
        <f t="shared" si="75"/>
        <v>11</v>
      </c>
      <c r="P1862" s="49" t="str">
        <f>TEXT(DATE(Table1[[#This Row],[Year]],Table1[[#This Row],[Month]],1),"mmm")</f>
        <v>Nov</v>
      </c>
    </row>
    <row r="1863" spans="1:16" ht="15.75" customHeight="1">
      <c r="A1863" s="2" t="s">
        <v>25</v>
      </c>
      <c r="B1863" s="2">
        <v>1128299</v>
      </c>
      <c r="C1863" s="3">
        <v>44524</v>
      </c>
      <c r="D1863" s="2" t="s">
        <v>26</v>
      </c>
      <c r="E1863" s="2" t="s">
        <v>72</v>
      </c>
      <c r="F1863" s="2" t="s">
        <v>73</v>
      </c>
      <c r="G1863" s="2" t="s">
        <v>16</v>
      </c>
      <c r="H1863" s="44">
        <v>0.50000000000000011</v>
      </c>
      <c r="I1863" s="44">
        <f>ROUND(Table1[[#This Row],[Price per Unit]],2)</f>
        <v>0.5</v>
      </c>
      <c r="J1863" s="4">
        <v>6500</v>
      </c>
      <c r="K1863" s="5">
        <f t="shared" si="70"/>
        <v>3250.0000000000009</v>
      </c>
      <c r="L1863" s="5">
        <f t="shared" si="71"/>
        <v>1137.5000000000002</v>
      </c>
      <c r="M1863" s="6">
        <v>0.35</v>
      </c>
      <c r="N1863">
        <f t="shared" si="74"/>
        <v>2021</v>
      </c>
      <c r="O1863">
        <f t="shared" si="75"/>
        <v>11</v>
      </c>
      <c r="P1863" s="49" t="str">
        <f>TEXT(DATE(Table1[[#This Row],[Year]],Table1[[#This Row],[Month]],1),"mmm")</f>
        <v>Nov</v>
      </c>
    </row>
    <row r="1864" spans="1:16" ht="15.75" customHeight="1">
      <c r="A1864" s="2" t="s">
        <v>25</v>
      </c>
      <c r="B1864" s="2">
        <v>1128299</v>
      </c>
      <c r="C1864" s="3">
        <v>44524</v>
      </c>
      <c r="D1864" s="2" t="s">
        <v>26</v>
      </c>
      <c r="E1864" s="2" t="s">
        <v>72</v>
      </c>
      <c r="F1864" s="2" t="s">
        <v>73</v>
      </c>
      <c r="G1864" s="2" t="s">
        <v>17</v>
      </c>
      <c r="H1864" s="44">
        <v>0.45000000000000007</v>
      </c>
      <c r="I1864" s="44">
        <f>ROUND(Table1[[#This Row],[Price per Unit]],2)</f>
        <v>0.45</v>
      </c>
      <c r="J1864" s="4">
        <v>4750</v>
      </c>
      <c r="K1864" s="5">
        <f t="shared" si="70"/>
        <v>2137.5000000000005</v>
      </c>
      <c r="L1864" s="5">
        <f t="shared" si="71"/>
        <v>748.12500000000011</v>
      </c>
      <c r="M1864" s="6">
        <v>0.35</v>
      </c>
      <c r="N1864">
        <f t="shared" si="74"/>
        <v>2021</v>
      </c>
      <c r="O1864">
        <f t="shared" si="75"/>
        <v>11</v>
      </c>
      <c r="P1864" s="49" t="str">
        <f>TEXT(DATE(Table1[[#This Row],[Year]],Table1[[#This Row],[Month]],1),"mmm")</f>
        <v>Nov</v>
      </c>
    </row>
    <row r="1865" spans="1:16" ht="15.75" customHeight="1">
      <c r="A1865" s="2" t="s">
        <v>25</v>
      </c>
      <c r="B1865" s="2">
        <v>1128299</v>
      </c>
      <c r="C1865" s="3">
        <v>44524</v>
      </c>
      <c r="D1865" s="2" t="s">
        <v>26</v>
      </c>
      <c r="E1865" s="2" t="s">
        <v>72</v>
      </c>
      <c r="F1865" s="2" t="s">
        <v>73</v>
      </c>
      <c r="G1865" s="2" t="s">
        <v>18</v>
      </c>
      <c r="H1865" s="44">
        <v>0.55000000000000016</v>
      </c>
      <c r="I1865" s="44">
        <f>ROUND(Table1[[#This Row],[Price per Unit]],2)</f>
        <v>0.55000000000000004</v>
      </c>
      <c r="J1865" s="4">
        <v>4500</v>
      </c>
      <c r="K1865" s="5">
        <f t="shared" si="70"/>
        <v>2475.0000000000009</v>
      </c>
      <c r="L1865" s="5">
        <f t="shared" si="71"/>
        <v>866.25000000000023</v>
      </c>
      <c r="M1865" s="6">
        <v>0.35</v>
      </c>
      <c r="N1865">
        <f t="shared" si="74"/>
        <v>2021</v>
      </c>
      <c r="O1865">
        <f t="shared" si="75"/>
        <v>11</v>
      </c>
      <c r="P1865" s="49" t="str">
        <f>TEXT(DATE(Table1[[#This Row],[Year]],Table1[[#This Row],[Month]],1),"mmm")</f>
        <v>Nov</v>
      </c>
    </row>
    <row r="1866" spans="1:16" ht="15.75" customHeight="1">
      <c r="A1866" s="2" t="s">
        <v>25</v>
      </c>
      <c r="B1866" s="2">
        <v>1128299</v>
      </c>
      <c r="C1866" s="3">
        <v>44524</v>
      </c>
      <c r="D1866" s="2" t="s">
        <v>26</v>
      </c>
      <c r="E1866" s="2" t="s">
        <v>72</v>
      </c>
      <c r="F1866" s="2" t="s">
        <v>73</v>
      </c>
      <c r="G1866" s="2" t="s">
        <v>19</v>
      </c>
      <c r="H1866" s="44">
        <v>0.75000000000000011</v>
      </c>
      <c r="I1866" s="44">
        <f>ROUND(Table1[[#This Row],[Price per Unit]],2)</f>
        <v>0.75</v>
      </c>
      <c r="J1866" s="4">
        <v>4250</v>
      </c>
      <c r="K1866" s="5">
        <f t="shared" si="70"/>
        <v>3187.5000000000005</v>
      </c>
      <c r="L1866" s="5">
        <f t="shared" si="71"/>
        <v>1275.0000000000002</v>
      </c>
      <c r="M1866" s="6">
        <v>0.4</v>
      </c>
      <c r="N1866">
        <f t="shared" si="74"/>
        <v>2021</v>
      </c>
      <c r="O1866">
        <f t="shared" si="75"/>
        <v>11</v>
      </c>
      <c r="P1866" s="49" t="str">
        <f>TEXT(DATE(Table1[[#This Row],[Year]],Table1[[#This Row],[Month]],1),"mmm")</f>
        <v>Nov</v>
      </c>
    </row>
    <row r="1867" spans="1:16" ht="15.75" customHeight="1">
      <c r="A1867" s="2" t="s">
        <v>25</v>
      </c>
      <c r="B1867" s="2">
        <v>1128299</v>
      </c>
      <c r="C1867" s="3">
        <v>44524</v>
      </c>
      <c r="D1867" s="2" t="s">
        <v>26</v>
      </c>
      <c r="E1867" s="2" t="s">
        <v>72</v>
      </c>
      <c r="F1867" s="2" t="s">
        <v>73</v>
      </c>
      <c r="G1867" s="2" t="s">
        <v>20</v>
      </c>
      <c r="H1867" s="44">
        <v>0.80000000000000016</v>
      </c>
      <c r="I1867" s="44">
        <f>ROUND(Table1[[#This Row],[Price per Unit]],2)</f>
        <v>0.8</v>
      </c>
      <c r="J1867" s="4">
        <v>5500</v>
      </c>
      <c r="K1867" s="5">
        <f t="shared" si="70"/>
        <v>4400.0000000000009</v>
      </c>
      <c r="L1867" s="5">
        <f t="shared" si="71"/>
        <v>1320.0000000000002</v>
      </c>
      <c r="M1867" s="6">
        <v>0.3</v>
      </c>
      <c r="N1867">
        <f t="shared" si="74"/>
        <v>2021</v>
      </c>
      <c r="O1867">
        <f t="shared" si="75"/>
        <v>11</v>
      </c>
      <c r="P1867" s="49" t="str">
        <f>TEXT(DATE(Table1[[#This Row],[Year]],Table1[[#This Row],[Month]],1),"mmm")</f>
        <v>Nov</v>
      </c>
    </row>
    <row r="1868" spans="1:16" ht="15.75" customHeight="1">
      <c r="A1868" s="2" t="s">
        <v>25</v>
      </c>
      <c r="B1868" s="2">
        <v>1128299</v>
      </c>
      <c r="C1868" s="3">
        <v>44553</v>
      </c>
      <c r="D1868" s="2" t="s">
        <v>26</v>
      </c>
      <c r="E1868" s="2" t="s">
        <v>72</v>
      </c>
      <c r="F1868" s="2" t="s">
        <v>73</v>
      </c>
      <c r="G1868" s="2" t="s">
        <v>15</v>
      </c>
      <c r="H1868" s="44">
        <v>0.65000000000000013</v>
      </c>
      <c r="I1868" s="44">
        <f>ROUND(Table1[[#This Row],[Price per Unit]],2)</f>
        <v>0.65</v>
      </c>
      <c r="J1868" s="4">
        <v>7500</v>
      </c>
      <c r="K1868" s="5">
        <f t="shared" si="70"/>
        <v>4875.0000000000009</v>
      </c>
      <c r="L1868" s="5">
        <f t="shared" si="71"/>
        <v>1706.2500000000002</v>
      </c>
      <c r="M1868" s="6">
        <v>0.35</v>
      </c>
      <c r="N1868">
        <f t="shared" si="74"/>
        <v>2021</v>
      </c>
      <c r="O1868">
        <f t="shared" si="75"/>
        <v>12</v>
      </c>
      <c r="P1868" s="49" t="str">
        <f>TEXT(DATE(Table1[[#This Row],[Year]],Table1[[#This Row],[Month]],1),"mmm")</f>
        <v>Dec</v>
      </c>
    </row>
    <row r="1869" spans="1:16" ht="15.75" customHeight="1">
      <c r="A1869" s="2" t="s">
        <v>25</v>
      </c>
      <c r="B1869" s="2">
        <v>1128299</v>
      </c>
      <c r="C1869" s="3">
        <v>44553</v>
      </c>
      <c r="D1869" s="2" t="s">
        <v>26</v>
      </c>
      <c r="E1869" s="2" t="s">
        <v>72</v>
      </c>
      <c r="F1869" s="2" t="s">
        <v>73</v>
      </c>
      <c r="G1869" s="2" t="s">
        <v>16</v>
      </c>
      <c r="H1869" s="44">
        <v>0.75000000000000022</v>
      </c>
      <c r="I1869" s="44">
        <f>ROUND(Table1[[#This Row],[Price per Unit]],2)</f>
        <v>0.75</v>
      </c>
      <c r="J1869" s="4">
        <v>7500</v>
      </c>
      <c r="K1869" s="5">
        <f t="shared" si="70"/>
        <v>5625.0000000000018</v>
      </c>
      <c r="L1869" s="5">
        <f t="shared" si="71"/>
        <v>1968.7500000000005</v>
      </c>
      <c r="M1869" s="6">
        <v>0.35</v>
      </c>
      <c r="N1869">
        <f t="shared" si="74"/>
        <v>2021</v>
      </c>
      <c r="O1869">
        <f t="shared" si="75"/>
        <v>12</v>
      </c>
      <c r="P1869" s="49" t="str">
        <f>TEXT(DATE(Table1[[#This Row],[Year]],Table1[[#This Row],[Month]],1),"mmm")</f>
        <v>Dec</v>
      </c>
    </row>
    <row r="1870" spans="1:16" ht="15.75" customHeight="1">
      <c r="A1870" s="2" t="s">
        <v>25</v>
      </c>
      <c r="B1870" s="2">
        <v>1128299</v>
      </c>
      <c r="C1870" s="3">
        <v>44553</v>
      </c>
      <c r="D1870" s="2" t="s">
        <v>26</v>
      </c>
      <c r="E1870" s="2" t="s">
        <v>72</v>
      </c>
      <c r="F1870" s="2" t="s">
        <v>73</v>
      </c>
      <c r="G1870" s="2" t="s">
        <v>17</v>
      </c>
      <c r="H1870" s="44">
        <v>0.70000000000000018</v>
      </c>
      <c r="I1870" s="44">
        <f>ROUND(Table1[[#This Row],[Price per Unit]],2)</f>
        <v>0.7</v>
      </c>
      <c r="J1870" s="4">
        <v>5500</v>
      </c>
      <c r="K1870" s="5">
        <f t="shared" si="70"/>
        <v>3850.0000000000009</v>
      </c>
      <c r="L1870" s="5">
        <f t="shared" si="71"/>
        <v>1347.5000000000002</v>
      </c>
      <c r="M1870" s="6">
        <v>0.35</v>
      </c>
      <c r="N1870">
        <f t="shared" si="74"/>
        <v>2021</v>
      </c>
      <c r="O1870">
        <f t="shared" si="75"/>
        <v>12</v>
      </c>
      <c r="P1870" s="49" t="str">
        <f>TEXT(DATE(Table1[[#This Row],[Year]],Table1[[#This Row],[Month]],1),"mmm")</f>
        <v>Dec</v>
      </c>
    </row>
    <row r="1871" spans="1:16" ht="15.75" customHeight="1">
      <c r="A1871" s="2" t="s">
        <v>25</v>
      </c>
      <c r="B1871" s="2">
        <v>1128299</v>
      </c>
      <c r="C1871" s="3">
        <v>44553</v>
      </c>
      <c r="D1871" s="2" t="s">
        <v>26</v>
      </c>
      <c r="E1871" s="2" t="s">
        <v>72</v>
      </c>
      <c r="F1871" s="2" t="s">
        <v>73</v>
      </c>
      <c r="G1871" s="2" t="s">
        <v>18</v>
      </c>
      <c r="H1871" s="44">
        <v>0.70000000000000018</v>
      </c>
      <c r="I1871" s="44">
        <f>ROUND(Table1[[#This Row],[Price per Unit]],2)</f>
        <v>0.7</v>
      </c>
      <c r="J1871" s="4">
        <v>5500</v>
      </c>
      <c r="K1871" s="5">
        <f t="shared" si="70"/>
        <v>3850.0000000000009</v>
      </c>
      <c r="L1871" s="5">
        <f t="shared" si="71"/>
        <v>1347.5000000000002</v>
      </c>
      <c r="M1871" s="6">
        <v>0.35</v>
      </c>
      <c r="N1871">
        <f t="shared" si="74"/>
        <v>2021</v>
      </c>
      <c r="O1871">
        <f t="shared" si="75"/>
        <v>12</v>
      </c>
      <c r="P1871" s="49" t="str">
        <f>TEXT(DATE(Table1[[#This Row],[Year]],Table1[[#This Row],[Month]],1),"mmm")</f>
        <v>Dec</v>
      </c>
    </row>
    <row r="1872" spans="1:16" ht="15.75" customHeight="1">
      <c r="A1872" s="2" t="s">
        <v>25</v>
      </c>
      <c r="B1872" s="2">
        <v>1128299</v>
      </c>
      <c r="C1872" s="3">
        <v>44553</v>
      </c>
      <c r="D1872" s="2" t="s">
        <v>26</v>
      </c>
      <c r="E1872" s="2" t="s">
        <v>72</v>
      </c>
      <c r="F1872" s="2" t="s">
        <v>73</v>
      </c>
      <c r="G1872" s="2" t="s">
        <v>19</v>
      </c>
      <c r="H1872" s="44">
        <v>0.80000000000000016</v>
      </c>
      <c r="I1872" s="44">
        <f>ROUND(Table1[[#This Row],[Price per Unit]],2)</f>
        <v>0.8</v>
      </c>
      <c r="J1872" s="4">
        <v>4750</v>
      </c>
      <c r="K1872" s="5">
        <f t="shared" si="70"/>
        <v>3800.0000000000009</v>
      </c>
      <c r="L1872" s="5">
        <f t="shared" si="71"/>
        <v>1520.0000000000005</v>
      </c>
      <c r="M1872" s="6">
        <v>0.4</v>
      </c>
      <c r="N1872">
        <f t="shared" si="74"/>
        <v>2021</v>
      </c>
      <c r="O1872">
        <f t="shared" si="75"/>
        <v>12</v>
      </c>
      <c r="P1872" s="49" t="str">
        <f>TEXT(DATE(Table1[[#This Row],[Year]],Table1[[#This Row],[Month]],1),"mmm")</f>
        <v>Dec</v>
      </c>
    </row>
    <row r="1873" spans="1:16" ht="15.75" customHeight="1">
      <c r="A1873" s="2" t="s">
        <v>25</v>
      </c>
      <c r="B1873" s="2">
        <v>1128299</v>
      </c>
      <c r="C1873" s="3">
        <v>44553</v>
      </c>
      <c r="D1873" s="2" t="s">
        <v>26</v>
      </c>
      <c r="E1873" s="2" t="s">
        <v>72</v>
      </c>
      <c r="F1873" s="2" t="s">
        <v>73</v>
      </c>
      <c r="G1873" s="2" t="s">
        <v>20</v>
      </c>
      <c r="H1873" s="44">
        <v>0.8500000000000002</v>
      </c>
      <c r="I1873" s="44">
        <f>ROUND(Table1[[#This Row],[Price per Unit]],2)</f>
        <v>0.85</v>
      </c>
      <c r="J1873" s="4">
        <v>5750</v>
      </c>
      <c r="K1873" s="5">
        <f t="shared" si="70"/>
        <v>4887.5000000000009</v>
      </c>
      <c r="L1873" s="5">
        <f t="shared" si="71"/>
        <v>1466.2500000000002</v>
      </c>
      <c r="M1873" s="6">
        <v>0.3</v>
      </c>
      <c r="N1873">
        <f t="shared" si="74"/>
        <v>2021</v>
      </c>
      <c r="O1873">
        <f t="shared" si="75"/>
        <v>12</v>
      </c>
      <c r="P1873" s="49" t="str">
        <f>TEXT(DATE(Table1[[#This Row],[Year]],Table1[[#This Row],[Month]],1),"mmm")</f>
        <v>Dec</v>
      </c>
    </row>
    <row r="1874" spans="1:16" ht="15.75" customHeight="1">
      <c r="A1874" s="2" t="s">
        <v>25</v>
      </c>
      <c r="B1874" s="2">
        <v>1128299</v>
      </c>
      <c r="C1874" s="3">
        <v>44213</v>
      </c>
      <c r="D1874" s="2" t="s">
        <v>26</v>
      </c>
      <c r="E1874" s="2" t="s">
        <v>74</v>
      </c>
      <c r="F1874" s="2" t="s">
        <v>57</v>
      </c>
      <c r="G1874" s="2" t="s">
        <v>15</v>
      </c>
      <c r="H1874" s="44">
        <v>0.35000000000000003</v>
      </c>
      <c r="I1874" s="44">
        <f>ROUND(Table1[[#This Row],[Price per Unit]],2)</f>
        <v>0.35</v>
      </c>
      <c r="J1874" s="4">
        <v>4000</v>
      </c>
      <c r="K1874" s="5">
        <f t="shared" si="70"/>
        <v>1400.0000000000002</v>
      </c>
      <c r="L1874" s="5">
        <f t="shared" si="71"/>
        <v>560</v>
      </c>
      <c r="M1874" s="6">
        <v>0.39999999999999997</v>
      </c>
      <c r="N1874">
        <f t="shared" si="74"/>
        <v>2021</v>
      </c>
      <c r="O1874">
        <f t="shared" si="75"/>
        <v>1</v>
      </c>
      <c r="P1874" s="49" t="str">
        <f>TEXT(DATE(Table1[[#This Row],[Year]],Table1[[#This Row],[Month]],1),"mmm")</f>
        <v>Jan</v>
      </c>
    </row>
    <row r="1875" spans="1:16" ht="15.75" customHeight="1">
      <c r="A1875" s="2" t="s">
        <v>25</v>
      </c>
      <c r="B1875" s="2">
        <v>1128299</v>
      </c>
      <c r="C1875" s="3">
        <v>44213</v>
      </c>
      <c r="D1875" s="2" t="s">
        <v>26</v>
      </c>
      <c r="E1875" s="2" t="s">
        <v>74</v>
      </c>
      <c r="F1875" s="2" t="s">
        <v>57</v>
      </c>
      <c r="G1875" s="2" t="s">
        <v>16</v>
      </c>
      <c r="H1875" s="44">
        <v>0.45</v>
      </c>
      <c r="I1875" s="44">
        <f>ROUND(Table1[[#This Row],[Price per Unit]],2)</f>
        <v>0.45</v>
      </c>
      <c r="J1875" s="4">
        <v>4000</v>
      </c>
      <c r="K1875" s="5">
        <f t="shared" si="70"/>
        <v>1800</v>
      </c>
      <c r="L1875" s="5">
        <f t="shared" si="71"/>
        <v>719.99999999999989</v>
      </c>
      <c r="M1875" s="6">
        <v>0.39999999999999997</v>
      </c>
      <c r="N1875">
        <f t="shared" si="74"/>
        <v>2021</v>
      </c>
      <c r="O1875">
        <f t="shared" si="75"/>
        <v>1</v>
      </c>
      <c r="P1875" s="49" t="str">
        <f>TEXT(DATE(Table1[[#This Row],[Year]],Table1[[#This Row],[Month]],1),"mmm")</f>
        <v>Jan</v>
      </c>
    </row>
    <row r="1876" spans="1:16" ht="15.75" customHeight="1">
      <c r="A1876" s="2" t="s">
        <v>25</v>
      </c>
      <c r="B1876" s="2">
        <v>1128299</v>
      </c>
      <c r="C1876" s="3">
        <v>44213</v>
      </c>
      <c r="D1876" s="2" t="s">
        <v>26</v>
      </c>
      <c r="E1876" s="2" t="s">
        <v>74</v>
      </c>
      <c r="F1876" s="2" t="s">
        <v>57</v>
      </c>
      <c r="G1876" s="2" t="s">
        <v>17</v>
      </c>
      <c r="H1876" s="44">
        <v>0.45</v>
      </c>
      <c r="I1876" s="44">
        <f>ROUND(Table1[[#This Row],[Price per Unit]],2)</f>
        <v>0.45</v>
      </c>
      <c r="J1876" s="4">
        <v>4000</v>
      </c>
      <c r="K1876" s="5">
        <f t="shared" si="70"/>
        <v>1800</v>
      </c>
      <c r="L1876" s="5">
        <f t="shared" si="71"/>
        <v>719.99999999999989</v>
      </c>
      <c r="M1876" s="6">
        <v>0.39999999999999997</v>
      </c>
      <c r="N1876">
        <f t="shared" si="74"/>
        <v>2021</v>
      </c>
      <c r="O1876">
        <f t="shared" si="75"/>
        <v>1</v>
      </c>
      <c r="P1876" s="49" t="str">
        <f>TEXT(DATE(Table1[[#This Row],[Year]],Table1[[#This Row],[Month]],1),"mmm")</f>
        <v>Jan</v>
      </c>
    </row>
    <row r="1877" spans="1:16" ht="15.75" customHeight="1">
      <c r="A1877" s="2" t="s">
        <v>25</v>
      </c>
      <c r="B1877" s="2">
        <v>1128299</v>
      </c>
      <c r="C1877" s="3">
        <v>44213</v>
      </c>
      <c r="D1877" s="2" t="s">
        <v>26</v>
      </c>
      <c r="E1877" s="2" t="s">
        <v>74</v>
      </c>
      <c r="F1877" s="2" t="s">
        <v>57</v>
      </c>
      <c r="G1877" s="2" t="s">
        <v>18</v>
      </c>
      <c r="H1877" s="44">
        <v>0.45</v>
      </c>
      <c r="I1877" s="44">
        <f>ROUND(Table1[[#This Row],[Price per Unit]],2)</f>
        <v>0.45</v>
      </c>
      <c r="J1877" s="4">
        <v>2500</v>
      </c>
      <c r="K1877" s="5">
        <f t="shared" si="70"/>
        <v>1125</v>
      </c>
      <c r="L1877" s="5">
        <f t="shared" si="71"/>
        <v>449.99999999999994</v>
      </c>
      <c r="M1877" s="6">
        <v>0.39999999999999997</v>
      </c>
      <c r="N1877">
        <f t="shared" si="74"/>
        <v>2021</v>
      </c>
      <c r="O1877">
        <f t="shared" si="75"/>
        <v>1</v>
      </c>
      <c r="P1877" s="49" t="str">
        <f>TEXT(DATE(Table1[[#This Row],[Year]],Table1[[#This Row],[Month]],1),"mmm")</f>
        <v>Jan</v>
      </c>
    </row>
    <row r="1878" spans="1:16" ht="15.75" customHeight="1">
      <c r="A1878" s="2" t="s">
        <v>25</v>
      </c>
      <c r="B1878" s="2">
        <v>1128299</v>
      </c>
      <c r="C1878" s="3">
        <v>44213</v>
      </c>
      <c r="D1878" s="2" t="s">
        <v>26</v>
      </c>
      <c r="E1878" s="2" t="s">
        <v>74</v>
      </c>
      <c r="F1878" s="2" t="s">
        <v>57</v>
      </c>
      <c r="G1878" s="2" t="s">
        <v>19</v>
      </c>
      <c r="H1878" s="44">
        <v>0.50000000000000011</v>
      </c>
      <c r="I1878" s="44">
        <f>ROUND(Table1[[#This Row],[Price per Unit]],2)</f>
        <v>0.5</v>
      </c>
      <c r="J1878" s="4">
        <v>2000</v>
      </c>
      <c r="K1878" s="5">
        <f t="shared" si="70"/>
        <v>1000.0000000000002</v>
      </c>
      <c r="L1878" s="5">
        <f t="shared" si="71"/>
        <v>450.00000000000011</v>
      </c>
      <c r="M1878" s="6">
        <v>0.45</v>
      </c>
      <c r="N1878">
        <f t="shared" si="74"/>
        <v>2021</v>
      </c>
      <c r="O1878">
        <f t="shared" si="75"/>
        <v>1</v>
      </c>
      <c r="P1878" s="49" t="str">
        <f>TEXT(DATE(Table1[[#This Row],[Year]],Table1[[#This Row],[Month]],1),"mmm")</f>
        <v>Jan</v>
      </c>
    </row>
    <row r="1879" spans="1:16" ht="15.75" customHeight="1">
      <c r="A1879" s="2" t="s">
        <v>25</v>
      </c>
      <c r="B1879" s="2">
        <v>1128299</v>
      </c>
      <c r="C1879" s="3">
        <v>44213</v>
      </c>
      <c r="D1879" s="2" t="s">
        <v>26</v>
      </c>
      <c r="E1879" s="2" t="s">
        <v>74</v>
      </c>
      <c r="F1879" s="2" t="s">
        <v>57</v>
      </c>
      <c r="G1879" s="2" t="s">
        <v>20</v>
      </c>
      <c r="H1879" s="44">
        <v>0.45</v>
      </c>
      <c r="I1879" s="44">
        <f>ROUND(Table1[[#This Row],[Price per Unit]],2)</f>
        <v>0.45</v>
      </c>
      <c r="J1879" s="4">
        <v>4500</v>
      </c>
      <c r="K1879" s="5">
        <f t="shared" si="70"/>
        <v>2025</v>
      </c>
      <c r="L1879" s="5">
        <f t="shared" si="71"/>
        <v>708.75</v>
      </c>
      <c r="M1879" s="6">
        <v>0.35</v>
      </c>
      <c r="N1879">
        <f t="shared" si="74"/>
        <v>2021</v>
      </c>
      <c r="O1879">
        <f t="shared" si="75"/>
        <v>1</v>
      </c>
      <c r="P1879" s="49" t="str">
        <f>TEXT(DATE(Table1[[#This Row],[Year]],Table1[[#This Row],[Month]],1),"mmm")</f>
        <v>Jan</v>
      </c>
    </row>
    <row r="1880" spans="1:16" ht="15.75" customHeight="1">
      <c r="A1880" s="2" t="s">
        <v>25</v>
      </c>
      <c r="B1880" s="2">
        <v>1128299</v>
      </c>
      <c r="C1880" s="3">
        <v>44244</v>
      </c>
      <c r="D1880" s="2" t="s">
        <v>26</v>
      </c>
      <c r="E1880" s="2" t="s">
        <v>74</v>
      </c>
      <c r="F1880" s="2" t="s">
        <v>57</v>
      </c>
      <c r="G1880" s="2" t="s">
        <v>15</v>
      </c>
      <c r="H1880" s="44">
        <v>0.35000000000000003</v>
      </c>
      <c r="I1880" s="44">
        <f>ROUND(Table1[[#This Row],[Price per Unit]],2)</f>
        <v>0.35</v>
      </c>
      <c r="J1880" s="4">
        <v>5000</v>
      </c>
      <c r="K1880" s="5">
        <f t="shared" si="70"/>
        <v>1750.0000000000002</v>
      </c>
      <c r="L1880" s="5">
        <f t="shared" si="71"/>
        <v>700</v>
      </c>
      <c r="M1880" s="6">
        <v>0.39999999999999997</v>
      </c>
      <c r="N1880">
        <f t="shared" si="74"/>
        <v>2021</v>
      </c>
      <c r="O1880">
        <f t="shared" si="75"/>
        <v>2</v>
      </c>
      <c r="P1880" s="49" t="str">
        <f>TEXT(DATE(Table1[[#This Row],[Year]],Table1[[#This Row],[Month]],1),"mmm")</f>
        <v>Feb</v>
      </c>
    </row>
    <row r="1881" spans="1:16" ht="15.75" customHeight="1">
      <c r="A1881" s="2" t="s">
        <v>25</v>
      </c>
      <c r="B1881" s="2">
        <v>1128299</v>
      </c>
      <c r="C1881" s="3">
        <v>44244</v>
      </c>
      <c r="D1881" s="2" t="s">
        <v>26</v>
      </c>
      <c r="E1881" s="2" t="s">
        <v>74</v>
      </c>
      <c r="F1881" s="2" t="s">
        <v>57</v>
      </c>
      <c r="G1881" s="2" t="s">
        <v>16</v>
      </c>
      <c r="H1881" s="44">
        <v>0.45</v>
      </c>
      <c r="I1881" s="44">
        <f>ROUND(Table1[[#This Row],[Price per Unit]],2)</f>
        <v>0.45</v>
      </c>
      <c r="J1881" s="4">
        <v>4000</v>
      </c>
      <c r="K1881" s="5">
        <f t="shared" si="70"/>
        <v>1800</v>
      </c>
      <c r="L1881" s="5">
        <f t="shared" si="71"/>
        <v>719.99999999999989</v>
      </c>
      <c r="M1881" s="6">
        <v>0.39999999999999997</v>
      </c>
      <c r="N1881">
        <f t="shared" si="74"/>
        <v>2021</v>
      </c>
      <c r="O1881">
        <f t="shared" si="75"/>
        <v>2</v>
      </c>
      <c r="P1881" s="49" t="str">
        <f>TEXT(DATE(Table1[[#This Row],[Year]],Table1[[#This Row],[Month]],1),"mmm")</f>
        <v>Feb</v>
      </c>
    </row>
    <row r="1882" spans="1:16" ht="15.75" customHeight="1">
      <c r="A1882" s="2" t="s">
        <v>25</v>
      </c>
      <c r="B1882" s="2">
        <v>1128299</v>
      </c>
      <c r="C1882" s="3">
        <v>44244</v>
      </c>
      <c r="D1882" s="2" t="s">
        <v>26</v>
      </c>
      <c r="E1882" s="2" t="s">
        <v>74</v>
      </c>
      <c r="F1882" s="2" t="s">
        <v>57</v>
      </c>
      <c r="G1882" s="2" t="s">
        <v>17</v>
      </c>
      <c r="H1882" s="44">
        <v>0.45</v>
      </c>
      <c r="I1882" s="44">
        <f>ROUND(Table1[[#This Row],[Price per Unit]],2)</f>
        <v>0.45</v>
      </c>
      <c r="J1882" s="4">
        <v>4000</v>
      </c>
      <c r="K1882" s="5">
        <f t="shared" si="70"/>
        <v>1800</v>
      </c>
      <c r="L1882" s="5">
        <f t="shared" si="71"/>
        <v>719.99999999999989</v>
      </c>
      <c r="M1882" s="6">
        <v>0.39999999999999997</v>
      </c>
      <c r="N1882">
        <f t="shared" si="74"/>
        <v>2021</v>
      </c>
      <c r="O1882">
        <f t="shared" si="75"/>
        <v>2</v>
      </c>
      <c r="P1882" s="49" t="str">
        <f>TEXT(DATE(Table1[[#This Row],[Year]],Table1[[#This Row],[Month]],1),"mmm")</f>
        <v>Feb</v>
      </c>
    </row>
    <row r="1883" spans="1:16" ht="15.75" customHeight="1">
      <c r="A1883" s="2" t="s">
        <v>25</v>
      </c>
      <c r="B1883" s="2">
        <v>1128299</v>
      </c>
      <c r="C1883" s="3">
        <v>44244</v>
      </c>
      <c r="D1883" s="2" t="s">
        <v>26</v>
      </c>
      <c r="E1883" s="2" t="s">
        <v>74</v>
      </c>
      <c r="F1883" s="2" t="s">
        <v>57</v>
      </c>
      <c r="G1883" s="2" t="s">
        <v>18</v>
      </c>
      <c r="H1883" s="44">
        <v>0.45</v>
      </c>
      <c r="I1883" s="44">
        <f>ROUND(Table1[[#This Row],[Price per Unit]],2)</f>
        <v>0.45</v>
      </c>
      <c r="J1883" s="4">
        <v>2500</v>
      </c>
      <c r="K1883" s="5">
        <f t="shared" si="70"/>
        <v>1125</v>
      </c>
      <c r="L1883" s="5">
        <f t="shared" si="71"/>
        <v>449.99999999999994</v>
      </c>
      <c r="M1883" s="6">
        <v>0.39999999999999997</v>
      </c>
      <c r="N1883">
        <f t="shared" si="74"/>
        <v>2021</v>
      </c>
      <c r="O1883">
        <f t="shared" si="75"/>
        <v>2</v>
      </c>
      <c r="P1883" s="49" t="str">
        <f>TEXT(DATE(Table1[[#This Row],[Year]],Table1[[#This Row],[Month]],1),"mmm")</f>
        <v>Feb</v>
      </c>
    </row>
    <row r="1884" spans="1:16" ht="15.75" customHeight="1">
      <c r="A1884" s="2" t="s">
        <v>25</v>
      </c>
      <c r="B1884" s="2">
        <v>1128299</v>
      </c>
      <c r="C1884" s="3">
        <v>44244</v>
      </c>
      <c r="D1884" s="2" t="s">
        <v>26</v>
      </c>
      <c r="E1884" s="2" t="s">
        <v>74</v>
      </c>
      <c r="F1884" s="2" t="s">
        <v>57</v>
      </c>
      <c r="G1884" s="2" t="s">
        <v>19</v>
      </c>
      <c r="H1884" s="44">
        <v>0.50000000000000011</v>
      </c>
      <c r="I1884" s="44">
        <f>ROUND(Table1[[#This Row],[Price per Unit]],2)</f>
        <v>0.5</v>
      </c>
      <c r="J1884" s="4">
        <v>1750</v>
      </c>
      <c r="K1884" s="5">
        <f t="shared" si="70"/>
        <v>875.00000000000023</v>
      </c>
      <c r="L1884" s="5">
        <f t="shared" si="71"/>
        <v>393.75000000000011</v>
      </c>
      <c r="M1884" s="6">
        <v>0.45</v>
      </c>
      <c r="N1884">
        <f t="shared" si="74"/>
        <v>2021</v>
      </c>
      <c r="O1884">
        <f t="shared" si="75"/>
        <v>2</v>
      </c>
      <c r="P1884" s="49" t="str">
        <f>TEXT(DATE(Table1[[#This Row],[Year]],Table1[[#This Row],[Month]],1),"mmm")</f>
        <v>Feb</v>
      </c>
    </row>
    <row r="1885" spans="1:16" ht="15.75" customHeight="1">
      <c r="A1885" s="2" t="s">
        <v>25</v>
      </c>
      <c r="B1885" s="2">
        <v>1128299</v>
      </c>
      <c r="C1885" s="3">
        <v>44244</v>
      </c>
      <c r="D1885" s="2" t="s">
        <v>26</v>
      </c>
      <c r="E1885" s="2" t="s">
        <v>74</v>
      </c>
      <c r="F1885" s="2" t="s">
        <v>57</v>
      </c>
      <c r="G1885" s="2" t="s">
        <v>20</v>
      </c>
      <c r="H1885" s="44">
        <v>0.45</v>
      </c>
      <c r="I1885" s="44">
        <f>ROUND(Table1[[#This Row],[Price per Unit]],2)</f>
        <v>0.45</v>
      </c>
      <c r="J1885" s="4">
        <v>3750</v>
      </c>
      <c r="K1885" s="5">
        <f t="shared" si="70"/>
        <v>1687.5</v>
      </c>
      <c r="L1885" s="5">
        <f t="shared" si="71"/>
        <v>590.625</v>
      </c>
      <c r="M1885" s="6">
        <v>0.35</v>
      </c>
      <c r="N1885">
        <f t="shared" si="74"/>
        <v>2021</v>
      </c>
      <c r="O1885">
        <f t="shared" si="75"/>
        <v>2</v>
      </c>
      <c r="P1885" s="49" t="str">
        <f>TEXT(DATE(Table1[[#This Row],[Year]],Table1[[#This Row],[Month]],1),"mmm")</f>
        <v>Feb</v>
      </c>
    </row>
    <row r="1886" spans="1:16" ht="15.75" customHeight="1">
      <c r="A1886" s="2" t="s">
        <v>25</v>
      </c>
      <c r="B1886" s="2">
        <v>1128299</v>
      </c>
      <c r="C1886" s="3">
        <v>44271</v>
      </c>
      <c r="D1886" s="2" t="s">
        <v>26</v>
      </c>
      <c r="E1886" s="2" t="s">
        <v>74</v>
      </c>
      <c r="F1886" s="2" t="s">
        <v>57</v>
      </c>
      <c r="G1886" s="2" t="s">
        <v>15</v>
      </c>
      <c r="H1886" s="44">
        <v>0.45</v>
      </c>
      <c r="I1886" s="44">
        <f>ROUND(Table1[[#This Row],[Price per Unit]],2)</f>
        <v>0.45</v>
      </c>
      <c r="J1886" s="4">
        <v>5250</v>
      </c>
      <c r="K1886" s="5">
        <f t="shared" si="70"/>
        <v>2362.5</v>
      </c>
      <c r="L1886" s="5">
        <f t="shared" si="71"/>
        <v>944.99999999999989</v>
      </c>
      <c r="M1886" s="6">
        <v>0.39999999999999997</v>
      </c>
      <c r="N1886">
        <f t="shared" si="74"/>
        <v>2021</v>
      </c>
      <c r="O1886">
        <f t="shared" si="75"/>
        <v>3</v>
      </c>
      <c r="P1886" s="49" t="str">
        <f>TEXT(DATE(Table1[[#This Row],[Year]],Table1[[#This Row],[Month]],1),"mmm")</f>
        <v>Mar</v>
      </c>
    </row>
    <row r="1887" spans="1:16" ht="15.75" customHeight="1">
      <c r="A1887" s="2" t="s">
        <v>25</v>
      </c>
      <c r="B1887" s="2">
        <v>1128299</v>
      </c>
      <c r="C1887" s="3">
        <v>44271</v>
      </c>
      <c r="D1887" s="2" t="s">
        <v>26</v>
      </c>
      <c r="E1887" s="2" t="s">
        <v>74</v>
      </c>
      <c r="F1887" s="2" t="s">
        <v>57</v>
      </c>
      <c r="G1887" s="2" t="s">
        <v>16</v>
      </c>
      <c r="H1887" s="44">
        <v>0.55000000000000004</v>
      </c>
      <c r="I1887" s="44">
        <f>ROUND(Table1[[#This Row],[Price per Unit]],2)</f>
        <v>0.55000000000000004</v>
      </c>
      <c r="J1887" s="4">
        <v>3750</v>
      </c>
      <c r="K1887" s="5">
        <f t="shared" si="70"/>
        <v>2062.5</v>
      </c>
      <c r="L1887" s="5">
        <f t="shared" si="71"/>
        <v>824.99999999999989</v>
      </c>
      <c r="M1887" s="6">
        <v>0.39999999999999997</v>
      </c>
      <c r="N1887">
        <f t="shared" si="74"/>
        <v>2021</v>
      </c>
      <c r="O1887">
        <f t="shared" si="75"/>
        <v>3</v>
      </c>
      <c r="P1887" s="49" t="str">
        <f>TEXT(DATE(Table1[[#This Row],[Year]],Table1[[#This Row],[Month]],1),"mmm")</f>
        <v>Mar</v>
      </c>
    </row>
    <row r="1888" spans="1:16" ht="15.75" customHeight="1">
      <c r="A1888" s="2" t="s">
        <v>25</v>
      </c>
      <c r="B1888" s="2">
        <v>1128299</v>
      </c>
      <c r="C1888" s="3">
        <v>44271</v>
      </c>
      <c r="D1888" s="2" t="s">
        <v>26</v>
      </c>
      <c r="E1888" s="2" t="s">
        <v>74</v>
      </c>
      <c r="F1888" s="2" t="s">
        <v>57</v>
      </c>
      <c r="G1888" s="2" t="s">
        <v>17</v>
      </c>
      <c r="H1888" s="44">
        <v>0.6</v>
      </c>
      <c r="I1888" s="44">
        <f>ROUND(Table1[[#This Row],[Price per Unit]],2)</f>
        <v>0.6</v>
      </c>
      <c r="J1888" s="4">
        <v>4000</v>
      </c>
      <c r="K1888" s="5">
        <f t="shared" si="70"/>
        <v>2400</v>
      </c>
      <c r="L1888" s="5">
        <f t="shared" si="71"/>
        <v>959.99999999999989</v>
      </c>
      <c r="M1888" s="6">
        <v>0.39999999999999997</v>
      </c>
      <c r="N1888">
        <f t="shared" si="74"/>
        <v>2021</v>
      </c>
      <c r="O1888">
        <f t="shared" si="75"/>
        <v>3</v>
      </c>
      <c r="P1888" s="49" t="str">
        <f>TEXT(DATE(Table1[[#This Row],[Year]],Table1[[#This Row],[Month]],1),"mmm")</f>
        <v>Mar</v>
      </c>
    </row>
    <row r="1889" spans="1:16" ht="15.75" customHeight="1">
      <c r="A1889" s="2" t="s">
        <v>25</v>
      </c>
      <c r="B1889" s="2">
        <v>1128299</v>
      </c>
      <c r="C1889" s="3">
        <v>44271</v>
      </c>
      <c r="D1889" s="2" t="s">
        <v>26</v>
      </c>
      <c r="E1889" s="2" t="s">
        <v>74</v>
      </c>
      <c r="F1889" s="2" t="s">
        <v>57</v>
      </c>
      <c r="G1889" s="2" t="s">
        <v>18</v>
      </c>
      <c r="H1889" s="44">
        <v>0.55000000000000004</v>
      </c>
      <c r="I1889" s="44">
        <f>ROUND(Table1[[#This Row],[Price per Unit]],2)</f>
        <v>0.55000000000000004</v>
      </c>
      <c r="J1889" s="4">
        <v>3000</v>
      </c>
      <c r="K1889" s="5">
        <f t="shared" si="70"/>
        <v>1650.0000000000002</v>
      </c>
      <c r="L1889" s="5">
        <f t="shared" si="71"/>
        <v>660</v>
      </c>
      <c r="M1889" s="6">
        <v>0.39999999999999997</v>
      </c>
      <c r="N1889">
        <f t="shared" si="74"/>
        <v>2021</v>
      </c>
      <c r="O1889">
        <f t="shared" si="75"/>
        <v>3</v>
      </c>
      <c r="P1889" s="49" t="str">
        <f>TEXT(DATE(Table1[[#This Row],[Year]],Table1[[#This Row],[Month]],1),"mmm")</f>
        <v>Mar</v>
      </c>
    </row>
    <row r="1890" spans="1:16" ht="15.75" customHeight="1">
      <c r="A1890" s="2" t="s">
        <v>25</v>
      </c>
      <c r="B1890" s="2">
        <v>1128299</v>
      </c>
      <c r="C1890" s="3">
        <v>44271</v>
      </c>
      <c r="D1890" s="2" t="s">
        <v>26</v>
      </c>
      <c r="E1890" s="2" t="s">
        <v>74</v>
      </c>
      <c r="F1890" s="2" t="s">
        <v>57</v>
      </c>
      <c r="G1890" s="2" t="s">
        <v>19</v>
      </c>
      <c r="H1890" s="44">
        <v>0.60000000000000009</v>
      </c>
      <c r="I1890" s="44">
        <f>ROUND(Table1[[#This Row],[Price per Unit]],2)</f>
        <v>0.6</v>
      </c>
      <c r="J1890" s="4">
        <v>1500</v>
      </c>
      <c r="K1890" s="5">
        <f t="shared" si="70"/>
        <v>900.00000000000011</v>
      </c>
      <c r="L1890" s="5">
        <f t="shared" si="71"/>
        <v>405.00000000000006</v>
      </c>
      <c r="M1890" s="6">
        <v>0.45</v>
      </c>
      <c r="N1890">
        <f t="shared" si="74"/>
        <v>2021</v>
      </c>
      <c r="O1890">
        <f t="shared" si="75"/>
        <v>3</v>
      </c>
      <c r="P1890" s="49" t="str">
        <f>TEXT(DATE(Table1[[#This Row],[Year]],Table1[[#This Row],[Month]],1),"mmm")</f>
        <v>Mar</v>
      </c>
    </row>
    <row r="1891" spans="1:16" ht="15.75" customHeight="1">
      <c r="A1891" s="2" t="s">
        <v>25</v>
      </c>
      <c r="B1891" s="2">
        <v>1128299</v>
      </c>
      <c r="C1891" s="3">
        <v>44271</v>
      </c>
      <c r="D1891" s="2" t="s">
        <v>26</v>
      </c>
      <c r="E1891" s="2" t="s">
        <v>74</v>
      </c>
      <c r="F1891" s="2" t="s">
        <v>57</v>
      </c>
      <c r="G1891" s="2" t="s">
        <v>20</v>
      </c>
      <c r="H1891" s="44">
        <v>0.45</v>
      </c>
      <c r="I1891" s="44">
        <f>ROUND(Table1[[#This Row],[Price per Unit]],2)</f>
        <v>0.45</v>
      </c>
      <c r="J1891" s="4">
        <v>3500</v>
      </c>
      <c r="K1891" s="5">
        <f t="shared" si="70"/>
        <v>1575</v>
      </c>
      <c r="L1891" s="5">
        <f t="shared" si="71"/>
        <v>551.25</v>
      </c>
      <c r="M1891" s="6">
        <v>0.35</v>
      </c>
      <c r="N1891">
        <f t="shared" si="74"/>
        <v>2021</v>
      </c>
      <c r="O1891">
        <f t="shared" si="75"/>
        <v>3</v>
      </c>
      <c r="P1891" s="49" t="str">
        <f>TEXT(DATE(Table1[[#This Row],[Year]],Table1[[#This Row],[Month]],1),"mmm")</f>
        <v>Mar</v>
      </c>
    </row>
    <row r="1892" spans="1:16" ht="15.75" customHeight="1">
      <c r="A1892" s="2" t="s">
        <v>25</v>
      </c>
      <c r="B1892" s="2">
        <v>1128299</v>
      </c>
      <c r="C1892" s="3">
        <v>44303</v>
      </c>
      <c r="D1892" s="2" t="s">
        <v>26</v>
      </c>
      <c r="E1892" s="2" t="s">
        <v>74</v>
      </c>
      <c r="F1892" s="2" t="s">
        <v>57</v>
      </c>
      <c r="G1892" s="2" t="s">
        <v>15</v>
      </c>
      <c r="H1892" s="44">
        <v>0.5</v>
      </c>
      <c r="I1892" s="44">
        <f>ROUND(Table1[[#This Row],[Price per Unit]],2)</f>
        <v>0.5</v>
      </c>
      <c r="J1892" s="4">
        <v>5250</v>
      </c>
      <c r="K1892" s="5">
        <f t="shared" si="70"/>
        <v>2625</v>
      </c>
      <c r="L1892" s="5">
        <f t="shared" si="71"/>
        <v>1050</v>
      </c>
      <c r="M1892" s="6">
        <v>0.39999999999999997</v>
      </c>
      <c r="N1892">
        <f t="shared" si="74"/>
        <v>2021</v>
      </c>
      <c r="O1892">
        <f t="shared" si="75"/>
        <v>4</v>
      </c>
      <c r="P1892" s="49" t="str">
        <f>TEXT(DATE(Table1[[#This Row],[Year]],Table1[[#This Row],[Month]],1),"mmm")</f>
        <v>Apr</v>
      </c>
    </row>
    <row r="1893" spans="1:16" ht="15.75" customHeight="1">
      <c r="A1893" s="2" t="s">
        <v>25</v>
      </c>
      <c r="B1893" s="2">
        <v>1128299</v>
      </c>
      <c r="C1893" s="3">
        <v>44303</v>
      </c>
      <c r="D1893" s="2" t="s">
        <v>26</v>
      </c>
      <c r="E1893" s="2" t="s">
        <v>74</v>
      </c>
      <c r="F1893" s="2" t="s">
        <v>57</v>
      </c>
      <c r="G1893" s="2" t="s">
        <v>16</v>
      </c>
      <c r="H1893" s="44">
        <v>0.55000000000000004</v>
      </c>
      <c r="I1893" s="44">
        <f>ROUND(Table1[[#This Row],[Price per Unit]],2)</f>
        <v>0.55000000000000004</v>
      </c>
      <c r="J1893" s="4">
        <v>3250</v>
      </c>
      <c r="K1893" s="5">
        <f t="shared" si="70"/>
        <v>1787.5000000000002</v>
      </c>
      <c r="L1893" s="5">
        <f t="shared" si="71"/>
        <v>715</v>
      </c>
      <c r="M1893" s="6">
        <v>0.39999999999999997</v>
      </c>
      <c r="N1893">
        <f t="shared" si="74"/>
        <v>2021</v>
      </c>
      <c r="O1893">
        <f t="shared" si="75"/>
        <v>4</v>
      </c>
      <c r="P1893" s="49" t="str">
        <f>TEXT(DATE(Table1[[#This Row],[Year]],Table1[[#This Row],[Month]],1),"mmm")</f>
        <v>Apr</v>
      </c>
    </row>
    <row r="1894" spans="1:16" ht="15.75" customHeight="1">
      <c r="A1894" s="2" t="s">
        <v>25</v>
      </c>
      <c r="B1894" s="2">
        <v>1128299</v>
      </c>
      <c r="C1894" s="3">
        <v>44303</v>
      </c>
      <c r="D1894" s="2" t="s">
        <v>26</v>
      </c>
      <c r="E1894" s="2" t="s">
        <v>74</v>
      </c>
      <c r="F1894" s="2" t="s">
        <v>57</v>
      </c>
      <c r="G1894" s="2" t="s">
        <v>17</v>
      </c>
      <c r="H1894" s="44">
        <v>0.55000000000000004</v>
      </c>
      <c r="I1894" s="44">
        <f>ROUND(Table1[[#This Row],[Price per Unit]],2)</f>
        <v>0.55000000000000004</v>
      </c>
      <c r="J1894" s="4">
        <v>3750</v>
      </c>
      <c r="K1894" s="5">
        <f t="shared" si="70"/>
        <v>2062.5</v>
      </c>
      <c r="L1894" s="5">
        <f t="shared" si="71"/>
        <v>824.99999999999989</v>
      </c>
      <c r="M1894" s="6">
        <v>0.39999999999999997</v>
      </c>
      <c r="N1894">
        <f t="shared" si="74"/>
        <v>2021</v>
      </c>
      <c r="O1894">
        <f t="shared" si="75"/>
        <v>4</v>
      </c>
      <c r="P1894" s="49" t="str">
        <f>TEXT(DATE(Table1[[#This Row],[Year]],Table1[[#This Row],[Month]],1),"mmm")</f>
        <v>Apr</v>
      </c>
    </row>
    <row r="1895" spans="1:16" ht="15.75" customHeight="1">
      <c r="A1895" s="2" t="s">
        <v>25</v>
      </c>
      <c r="B1895" s="2">
        <v>1128299</v>
      </c>
      <c r="C1895" s="3">
        <v>44303</v>
      </c>
      <c r="D1895" s="2" t="s">
        <v>26</v>
      </c>
      <c r="E1895" s="2" t="s">
        <v>74</v>
      </c>
      <c r="F1895" s="2" t="s">
        <v>57</v>
      </c>
      <c r="G1895" s="2" t="s">
        <v>18</v>
      </c>
      <c r="H1895" s="44">
        <v>0.40000000000000008</v>
      </c>
      <c r="I1895" s="44">
        <f>ROUND(Table1[[#This Row],[Price per Unit]],2)</f>
        <v>0.4</v>
      </c>
      <c r="J1895" s="4">
        <v>2750</v>
      </c>
      <c r="K1895" s="5">
        <f t="shared" si="70"/>
        <v>1100.0000000000002</v>
      </c>
      <c r="L1895" s="5">
        <f t="shared" si="71"/>
        <v>440.00000000000006</v>
      </c>
      <c r="M1895" s="6">
        <v>0.39999999999999997</v>
      </c>
      <c r="N1895">
        <f t="shared" si="74"/>
        <v>2021</v>
      </c>
      <c r="O1895">
        <f t="shared" si="75"/>
        <v>4</v>
      </c>
      <c r="P1895" s="49" t="str">
        <f>TEXT(DATE(Table1[[#This Row],[Year]],Table1[[#This Row],[Month]],1),"mmm")</f>
        <v>Apr</v>
      </c>
    </row>
    <row r="1896" spans="1:16" ht="15.75" customHeight="1">
      <c r="A1896" s="2" t="s">
        <v>25</v>
      </c>
      <c r="B1896" s="2">
        <v>1128299</v>
      </c>
      <c r="C1896" s="3">
        <v>44303</v>
      </c>
      <c r="D1896" s="2" t="s">
        <v>26</v>
      </c>
      <c r="E1896" s="2" t="s">
        <v>74</v>
      </c>
      <c r="F1896" s="2" t="s">
        <v>57</v>
      </c>
      <c r="G1896" s="2" t="s">
        <v>19</v>
      </c>
      <c r="H1896" s="44">
        <v>0.45000000000000012</v>
      </c>
      <c r="I1896" s="44">
        <f>ROUND(Table1[[#This Row],[Price per Unit]],2)</f>
        <v>0.45</v>
      </c>
      <c r="J1896" s="4">
        <v>1750</v>
      </c>
      <c r="K1896" s="5">
        <f t="shared" si="70"/>
        <v>787.50000000000023</v>
      </c>
      <c r="L1896" s="5">
        <f t="shared" si="71"/>
        <v>354.37500000000011</v>
      </c>
      <c r="M1896" s="6">
        <v>0.45</v>
      </c>
      <c r="N1896">
        <f t="shared" si="74"/>
        <v>2021</v>
      </c>
      <c r="O1896">
        <f t="shared" si="75"/>
        <v>4</v>
      </c>
      <c r="P1896" s="49" t="str">
        <f>TEXT(DATE(Table1[[#This Row],[Year]],Table1[[#This Row],[Month]],1),"mmm")</f>
        <v>Apr</v>
      </c>
    </row>
    <row r="1897" spans="1:16" ht="15.75" customHeight="1">
      <c r="A1897" s="2" t="s">
        <v>25</v>
      </c>
      <c r="B1897" s="2">
        <v>1128299</v>
      </c>
      <c r="C1897" s="3">
        <v>44303</v>
      </c>
      <c r="D1897" s="2" t="s">
        <v>26</v>
      </c>
      <c r="E1897" s="2" t="s">
        <v>74</v>
      </c>
      <c r="F1897" s="2" t="s">
        <v>57</v>
      </c>
      <c r="G1897" s="2" t="s">
        <v>20</v>
      </c>
      <c r="H1897" s="44">
        <v>0.60000000000000009</v>
      </c>
      <c r="I1897" s="44">
        <f>ROUND(Table1[[#This Row],[Price per Unit]],2)</f>
        <v>0.6</v>
      </c>
      <c r="J1897" s="4">
        <v>3500</v>
      </c>
      <c r="K1897" s="5">
        <f t="shared" si="70"/>
        <v>2100.0000000000005</v>
      </c>
      <c r="L1897" s="5">
        <f t="shared" si="71"/>
        <v>735.00000000000011</v>
      </c>
      <c r="M1897" s="6">
        <v>0.35</v>
      </c>
      <c r="N1897">
        <f t="shared" si="74"/>
        <v>2021</v>
      </c>
      <c r="O1897">
        <f t="shared" si="75"/>
        <v>4</v>
      </c>
      <c r="P1897" s="49" t="str">
        <f>TEXT(DATE(Table1[[#This Row],[Year]],Table1[[#This Row],[Month]],1),"mmm")</f>
        <v>Apr</v>
      </c>
    </row>
    <row r="1898" spans="1:16" ht="15.75" customHeight="1">
      <c r="A1898" s="2" t="s">
        <v>25</v>
      </c>
      <c r="B1898" s="2">
        <v>1128299</v>
      </c>
      <c r="C1898" s="3">
        <v>44334</v>
      </c>
      <c r="D1898" s="2" t="s">
        <v>26</v>
      </c>
      <c r="E1898" s="2" t="s">
        <v>74</v>
      </c>
      <c r="F1898" s="2" t="s">
        <v>57</v>
      </c>
      <c r="G1898" s="2" t="s">
        <v>15</v>
      </c>
      <c r="H1898" s="44">
        <v>0.45</v>
      </c>
      <c r="I1898" s="44">
        <f>ROUND(Table1[[#This Row],[Price per Unit]],2)</f>
        <v>0.45</v>
      </c>
      <c r="J1898" s="4">
        <v>5500</v>
      </c>
      <c r="K1898" s="5">
        <f t="shared" si="70"/>
        <v>2475</v>
      </c>
      <c r="L1898" s="5">
        <f t="shared" si="71"/>
        <v>989.99999999999989</v>
      </c>
      <c r="M1898" s="6">
        <v>0.39999999999999997</v>
      </c>
      <c r="N1898">
        <f t="shared" si="74"/>
        <v>2021</v>
      </c>
      <c r="O1898">
        <f t="shared" si="75"/>
        <v>5</v>
      </c>
      <c r="P1898" s="49" t="str">
        <f>TEXT(DATE(Table1[[#This Row],[Year]],Table1[[#This Row],[Month]],1),"mmm")</f>
        <v>May</v>
      </c>
    </row>
    <row r="1899" spans="1:16" ht="15.75" customHeight="1">
      <c r="A1899" s="2" t="s">
        <v>25</v>
      </c>
      <c r="B1899" s="2">
        <v>1128299</v>
      </c>
      <c r="C1899" s="3">
        <v>44334</v>
      </c>
      <c r="D1899" s="2" t="s">
        <v>26</v>
      </c>
      <c r="E1899" s="2" t="s">
        <v>74</v>
      </c>
      <c r="F1899" s="2" t="s">
        <v>57</v>
      </c>
      <c r="G1899" s="2" t="s">
        <v>16</v>
      </c>
      <c r="H1899" s="44">
        <v>0.5</v>
      </c>
      <c r="I1899" s="44">
        <f>ROUND(Table1[[#This Row],[Price per Unit]],2)</f>
        <v>0.5</v>
      </c>
      <c r="J1899" s="4">
        <v>4000</v>
      </c>
      <c r="K1899" s="5">
        <f t="shared" si="70"/>
        <v>2000</v>
      </c>
      <c r="L1899" s="5">
        <f t="shared" si="71"/>
        <v>799.99999999999989</v>
      </c>
      <c r="M1899" s="6">
        <v>0.39999999999999997</v>
      </c>
      <c r="N1899">
        <f t="shared" si="74"/>
        <v>2021</v>
      </c>
      <c r="O1899">
        <f t="shared" si="75"/>
        <v>5</v>
      </c>
      <c r="P1899" s="49" t="str">
        <f>TEXT(DATE(Table1[[#This Row],[Year]],Table1[[#This Row],[Month]],1),"mmm")</f>
        <v>May</v>
      </c>
    </row>
    <row r="1900" spans="1:16" ht="15.75" customHeight="1">
      <c r="A1900" s="2" t="s">
        <v>25</v>
      </c>
      <c r="B1900" s="2">
        <v>1128299</v>
      </c>
      <c r="C1900" s="3">
        <v>44334</v>
      </c>
      <c r="D1900" s="2" t="s">
        <v>26</v>
      </c>
      <c r="E1900" s="2" t="s">
        <v>74</v>
      </c>
      <c r="F1900" s="2" t="s">
        <v>57</v>
      </c>
      <c r="G1900" s="2" t="s">
        <v>17</v>
      </c>
      <c r="H1900" s="44">
        <v>0.5</v>
      </c>
      <c r="I1900" s="44">
        <f>ROUND(Table1[[#This Row],[Price per Unit]],2)</f>
        <v>0.5</v>
      </c>
      <c r="J1900" s="4">
        <v>4000</v>
      </c>
      <c r="K1900" s="5">
        <f t="shared" si="70"/>
        <v>2000</v>
      </c>
      <c r="L1900" s="5">
        <f t="shared" si="71"/>
        <v>799.99999999999989</v>
      </c>
      <c r="M1900" s="6">
        <v>0.39999999999999997</v>
      </c>
      <c r="N1900">
        <f t="shared" si="74"/>
        <v>2021</v>
      </c>
      <c r="O1900">
        <f t="shared" si="75"/>
        <v>5</v>
      </c>
      <c r="P1900" s="49" t="str">
        <f>TEXT(DATE(Table1[[#This Row],[Year]],Table1[[#This Row],[Month]],1),"mmm")</f>
        <v>May</v>
      </c>
    </row>
    <row r="1901" spans="1:16" ht="15.75" customHeight="1">
      <c r="A1901" s="2" t="s">
        <v>25</v>
      </c>
      <c r="B1901" s="2">
        <v>1128299</v>
      </c>
      <c r="C1901" s="3">
        <v>44334</v>
      </c>
      <c r="D1901" s="2" t="s">
        <v>26</v>
      </c>
      <c r="E1901" s="2" t="s">
        <v>74</v>
      </c>
      <c r="F1901" s="2" t="s">
        <v>57</v>
      </c>
      <c r="G1901" s="2" t="s">
        <v>18</v>
      </c>
      <c r="H1901" s="44">
        <v>0.45</v>
      </c>
      <c r="I1901" s="44">
        <f>ROUND(Table1[[#This Row],[Price per Unit]],2)</f>
        <v>0.45</v>
      </c>
      <c r="J1901" s="4">
        <v>3250</v>
      </c>
      <c r="K1901" s="5">
        <f t="shared" si="70"/>
        <v>1462.5</v>
      </c>
      <c r="L1901" s="5">
        <f t="shared" si="71"/>
        <v>585</v>
      </c>
      <c r="M1901" s="6">
        <v>0.39999999999999997</v>
      </c>
      <c r="N1901">
        <f t="shared" si="74"/>
        <v>2021</v>
      </c>
      <c r="O1901">
        <f t="shared" si="75"/>
        <v>5</v>
      </c>
      <c r="P1901" s="49" t="str">
        <f>TEXT(DATE(Table1[[#This Row],[Year]],Table1[[#This Row],[Month]],1),"mmm")</f>
        <v>May</v>
      </c>
    </row>
    <row r="1902" spans="1:16" ht="15.75" customHeight="1">
      <c r="A1902" s="2" t="s">
        <v>25</v>
      </c>
      <c r="B1902" s="2">
        <v>1128299</v>
      </c>
      <c r="C1902" s="3">
        <v>44334</v>
      </c>
      <c r="D1902" s="2" t="s">
        <v>26</v>
      </c>
      <c r="E1902" s="2" t="s">
        <v>74</v>
      </c>
      <c r="F1902" s="2" t="s">
        <v>57</v>
      </c>
      <c r="G1902" s="2" t="s">
        <v>19</v>
      </c>
      <c r="H1902" s="44">
        <v>0.39999999999999997</v>
      </c>
      <c r="I1902" s="44">
        <f>ROUND(Table1[[#This Row],[Price per Unit]],2)</f>
        <v>0.4</v>
      </c>
      <c r="J1902" s="4">
        <v>2250</v>
      </c>
      <c r="K1902" s="5">
        <f t="shared" si="70"/>
        <v>899.99999999999989</v>
      </c>
      <c r="L1902" s="5">
        <f t="shared" si="71"/>
        <v>404.99999999999994</v>
      </c>
      <c r="M1902" s="6">
        <v>0.45</v>
      </c>
      <c r="N1902">
        <f t="shared" si="74"/>
        <v>2021</v>
      </c>
      <c r="O1902">
        <f t="shared" si="75"/>
        <v>5</v>
      </c>
      <c r="P1902" s="49" t="str">
        <f>TEXT(DATE(Table1[[#This Row],[Year]],Table1[[#This Row],[Month]],1),"mmm")</f>
        <v>May</v>
      </c>
    </row>
    <row r="1903" spans="1:16" ht="15.75" customHeight="1">
      <c r="A1903" s="2" t="s">
        <v>25</v>
      </c>
      <c r="B1903" s="2">
        <v>1128299</v>
      </c>
      <c r="C1903" s="3">
        <v>44334</v>
      </c>
      <c r="D1903" s="2" t="s">
        <v>26</v>
      </c>
      <c r="E1903" s="2" t="s">
        <v>74</v>
      </c>
      <c r="F1903" s="2" t="s">
        <v>57</v>
      </c>
      <c r="G1903" s="2" t="s">
        <v>20</v>
      </c>
      <c r="H1903" s="44">
        <v>0.65</v>
      </c>
      <c r="I1903" s="44">
        <f>ROUND(Table1[[#This Row],[Price per Unit]],2)</f>
        <v>0.65</v>
      </c>
      <c r="J1903" s="4">
        <v>5750</v>
      </c>
      <c r="K1903" s="5">
        <f t="shared" si="70"/>
        <v>3737.5</v>
      </c>
      <c r="L1903" s="5">
        <f t="shared" si="71"/>
        <v>1308.125</v>
      </c>
      <c r="M1903" s="6">
        <v>0.35</v>
      </c>
      <c r="N1903">
        <f t="shared" si="74"/>
        <v>2021</v>
      </c>
      <c r="O1903">
        <f t="shared" si="75"/>
        <v>5</v>
      </c>
      <c r="P1903" s="49" t="str">
        <f>TEXT(DATE(Table1[[#This Row],[Year]],Table1[[#This Row],[Month]],1),"mmm")</f>
        <v>May</v>
      </c>
    </row>
    <row r="1904" spans="1:16" ht="15.75" customHeight="1">
      <c r="A1904" s="2" t="s">
        <v>25</v>
      </c>
      <c r="B1904" s="2">
        <v>1128299</v>
      </c>
      <c r="C1904" s="3">
        <v>44364</v>
      </c>
      <c r="D1904" s="2" t="s">
        <v>26</v>
      </c>
      <c r="E1904" s="2" t="s">
        <v>74</v>
      </c>
      <c r="F1904" s="2" t="s">
        <v>57</v>
      </c>
      <c r="G1904" s="2" t="s">
        <v>15</v>
      </c>
      <c r="H1904" s="44">
        <v>0.6</v>
      </c>
      <c r="I1904" s="44">
        <f>ROUND(Table1[[#This Row],[Price per Unit]],2)</f>
        <v>0.6</v>
      </c>
      <c r="J1904" s="4">
        <v>8250</v>
      </c>
      <c r="K1904" s="5">
        <f t="shared" si="70"/>
        <v>4950</v>
      </c>
      <c r="L1904" s="5">
        <f t="shared" si="71"/>
        <v>1979.9999999999998</v>
      </c>
      <c r="M1904" s="6">
        <v>0.39999999999999997</v>
      </c>
      <c r="N1904">
        <f t="shared" si="74"/>
        <v>2021</v>
      </c>
      <c r="O1904">
        <f t="shared" si="75"/>
        <v>6</v>
      </c>
      <c r="P1904" s="49" t="str">
        <f>TEXT(DATE(Table1[[#This Row],[Year]],Table1[[#This Row],[Month]],1),"mmm")</f>
        <v>Jun</v>
      </c>
    </row>
    <row r="1905" spans="1:16" ht="15.75" customHeight="1">
      <c r="A1905" s="2" t="s">
        <v>25</v>
      </c>
      <c r="B1905" s="2">
        <v>1128299</v>
      </c>
      <c r="C1905" s="3">
        <v>44364</v>
      </c>
      <c r="D1905" s="2" t="s">
        <v>26</v>
      </c>
      <c r="E1905" s="2" t="s">
        <v>74</v>
      </c>
      <c r="F1905" s="2" t="s">
        <v>57</v>
      </c>
      <c r="G1905" s="2" t="s">
        <v>16</v>
      </c>
      <c r="H1905" s="44">
        <v>0.7</v>
      </c>
      <c r="I1905" s="44">
        <f>ROUND(Table1[[#This Row],[Price per Unit]],2)</f>
        <v>0.7</v>
      </c>
      <c r="J1905" s="4">
        <v>7000</v>
      </c>
      <c r="K1905" s="5">
        <f t="shared" si="70"/>
        <v>4900</v>
      </c>
      <c r="L1905" s="5">
        <f t="shared" si="71"/>
        <v>1959.9999999999998</v>
      </c>
      <c r="M1905" s="6">
        <v>0.39999999999999997</v>
      </c>
      <c r="N1905">
        <f t="shared" si="74"/>
        <v>2021</v>
      </c>
      <c r="O1905">
        <f t="shared" si="75"/>
        <v>6</v>
      </c>
      <c r="P1905" s="49" t="str">
        <f>TEXT(DATE(Table1[[#This Row],[Year]],Table1[[#This Row],[Month]],1),"mmm")</f>
        <v>Jun</v>
      </c>
    </row>
    <row r="1906" spans="1:16" ht="15.75" customHeight="1">
      <c r="A1906" s="2" t="s">
        <v>25</v>
      </c>
      <c r="B1906" s="2">
        <v>1128299</v>
      </c>
      <c r="C1906" s="3">
        <v>44364</v>
      </c>
      <c r="D1906" s="2" t="s">
        <v>26</v>
      </c>
      <c r="E1906" s="2" t="s">
        <v>74</v>
      </c>
      <c r="F1906" s="2" t="s">
        <v>57</v>
      </c>
      <c r="G1906" s="2" t="s">
        <v>17</v>
      </c>
      <c r="H1906" s="44">
        <v>0.85</v>
      </c>
      <c r="I1906" s="44">
        <f>ROUND(Table1[[#This Row],[Price per Unit]],2)</f>
        <v>0.85</v>
      </c>
      <c r="J1906" s="4">
        <v>7000</v>
      </c>
      <c r="K1906" s="5">
        <f t="shared" si="70"/>
        <v>5950</v>
      </c>
      <c r="L1906" s="5">
        <f t="shared" si="71"/>
        <v>2380</v>
      </c>
      <c r="M1906" s="6">
        <v>0.39999999999999997</v>
      </c>
      <c r="N1906">
        <f t="shared" si="74"/>
        <v>2021</v>
      </c>
      <c r="O1906">
        <f t="shared" si="75"/>
        <v>6</v>
      </c>
      <c r="P1906" s="49" t="str">
        <f>TEXT(DATE(Table1[[#This Row],[Year]],Table1[[#This Row],[Month]],1),"mmm")</f>
        <v>Jun</v>
      </c>
    </row>
    <row r="1907" spans="1:16" ht="15.75" customHeight="1">
      <c r="A1907" s="2" t="s">
        <v>25</v>
      </c>
      <c r="B1907" s="2">
        <v>1128299</v>
      </c>
      <c r="C1907" s="3">
        <v>44364</v>
      </c>
      <c r="D1907" s="2" t="s">
        <v>26</v>
      </c>
      <c r="E1907" s="2" t="s">
        <v>74</v>
      </c>
      <c r="F1907" s="2" t="s">
        <v>57</v>
      </c>
      <c r="G1907" s="2" t="s">
        <v>18</v>
      </c>
      <c r="H1907" s="44">
        <v>0.85</v>
      </c>
      <c r="I1907" s="44">
        <f>ROUND(Table1[[#This Row],[Price per Unit]],2)</f>
        <v>0.85</v>
      </c>
      <c r="J1907" s="4">
        <v>5750</v>
      </c>
      <c r="K1907" s="5">
        <f t="shared" si="70"/>
        <v>4887.5</v>
      </c>
      <c r="L1907" s="5">
        <f t="shared" si="71"/>
        <v>1954.9999999999998</v>
      </c>
      <c r="M1907" s="6">
        <v>0.39999999999999997</v>
      </c>
      <c r="N1907">
        <f t="shared" si="74"/>
        <v>2021</v>
      </c>
      <c r="O1907">
        <f t="shared" si="75"/>
        <v>6</v>
      </c>
      <c r="P1907" s="49" t="str">
        <f>TEXT(DATE(Table1[[#This Row],[Year]],Table1[[#This Row],[Month]],1),"mmm")</f>
        <v>Jun</v>
      </c>
    </row>
    <row r="1908" spans="1:16" ht="15.75" customHeight="1">
      <c r="A1908" s="2" t="s">
        <v>25</v>
      </c>
      <c r="B1908" s="2">
        <v>1128299</v>
      </c>
      <c r="C1908" s="3">
        <v>44364</v>
      </c>
      <c r="D1908" s="2" t="s">
        <v>26</v>
      </c>
      <c r="E1908" s="2" t="s">
        <v>74</v>
      </c>
      <c r="F1908" s="2" t="s">
        <v>57</v>
      </c>
      <c r="G1908" s="2" t="s">
        <v>19</v>
      </c>
      <c r="H1908" s="44">
        <v>0.95000000000000007</v>
      </c>
      <c r="I1908" s="44">
        <f>ROUND(Table1[[#This Row],[Price per Unit]],2)</f>
        <v>0.95</v>
      </c>
      <c r="J1908" s="4">
        <v>4500</v>
      </c>
      <c r="K1908" s="5">
        <f t="shared" si="70"/>
        <v>4275</v>
      </c>
      <c r="L1908" s="5">
        <f t="shared" si="71"/>
        <v>1923.75</v>
      </c>
      <c r="M1908" s="6">
        <v>0.45</v>
      </c>
      <c r="N1908">
        <f t="shared" si="74"/>
        <v>2021</v>
      </c>
      <c r="O1908">
        <f t="shared" si="75"/>
        <v>6</v>
      </c>
      <c r="P1908" s="49" t="str">
        <f>TEXT(DATE(Table1[[#This Row],[Year]],Table1[[#This Row],[Month]],1),"mmm")</f>
        <v>Jun</v>
      </c>
    </row>
    <row r="1909" spans="1:16" ht="15.75" customHeight="1">
      <c r="A1909" s="2" t="s">
        <v>25</v>
      </c>
      <c r="B1909" s="2">
        <v>1128299</v>
      </c>
      <c r="C1909" s="3">
        <v>44364</v>
      </c>
      <c r="D1909" s="2" t="s">
        <v>26</v>
      </c>
      <c r="E1909" s="2" t="s">
        <v>74</v>
      </c>
      <c r="F1909" s="2" t="s">
        <v>57</v>
      </c>
      <c r="G1909" s="2" t="s">
        <v>20</v>
      </c>
      <c r="H1909" s="44">
        <v>1.1000000000000001</v>
      </c>
      <c r="I1909" s="44">
        <f>ROUND(Table1[[#This Row],[Price per Unit]],2)</f>
        <v>1.1000000000000001</v>
      </c>
      <c r="J1909" s="4">
        <v>7500</v>
      </c>
      <c r="K1909" s="5">
        <f t="shared" si="70"/>
        <v>8250</v>
      </c>
      <c r="L1909" s="5">
        <f t="shared" si="71"/>
        <v>2887.5</v>
      </c>
      <c r="M1909" s="6">
        <v>0.35</v>
      </c>
      <c r="N1909">
        <f t="shared" si="74"/>
        <v>2021</v>
      </c>
      <c r="O1909">
        <f t="shared" si="75"/>
        <v>6</v>
      </c>
      <c r="P1909" s="49" t="str">
        <f>TEXT(DATE(Table1[[#This Row],[Year]],Table1[[#This Row],[Month]],1),"mmm")</f>
        <v>Jun</v>
      </c>
    </row>
    <row r="1910" spans="1:16" ht="15.75" customHeight="1">
      <c r="A1910" s="2" t="s">
        <v>25</v>
      </c>
      <c r="B1910" s="2">
        <v>1128299</v>
      </c>
      <c r="C1910" s="3">
        <v>44393</v>
      </c>
      <c r="D1910" s="2" t="s">
        <v>26</v>
      </c>
      <c r="E1910" s="2" t="s">
        <v>74</v>
      </c>
      <c r="F1910" s="2" t="s">
        <v>57</v>
      </c>
      <c r="G1910" s="2" t="s">
        <v>15</v>
      </c>
      <c r="H1910" s="44">
        <v>0.9</v>
      </c>
      <c r="I1910" s="44">
        <f>ROUND(Table1[[#This Row],[Price per Unit]],2)</f>
        <v>0.9</v>
      </c>
      <c r="J1910" s="4">
        <v>9000</v>
      </c>
      <c r="K1910" s="5">
        <f t="shared" si="70"/>
        <v>8100</v>
      </c>
      <c r="L1910" s="5">
        <f t="shared" si="71"/>
        <v>3239.9999999999995</v>
      </c>
      <c r="M1910" s="6">
        <v>0.39999999999999997</v>
      </c>
      <c r="N1910">
        <f t="shared" si="74"/>
        <v>2021</v>
      </c>
      <c r="O1910">
        <f t="shared" si="75"/>
        <v>7</v>
      </c>
      <c r="P1910" s="49" t="str">
        <f>TEXT(DATE(Table1[[#This Row],[Year]],Table1[[#This Row],[Month]],1),"mmm")</f>
        <v>Jul</v>
      </c>
    </row>
    <row r="1911" spans="1:16" ht="15.75" customHeight="1">
      <c r="A1911" s="2" t="s">
        <v>25</v>
      </c>
      <c r="B1911" s="2">
        <v>1128299</v>
      </c>
      <c r="C1911" s="3">
        <v>44393</v>
      </c>
      <c r="D1911" s="2" t="s">
        <v>26</v>
      </c>
      <c r="E1911" s="2" t="s">
        <v>74</v>
      </c>
      <c r="F1911" s="2" t="s">
        <v>57</v>
      </c>
      <c r="G1911" s="2" t="s">
        <v>16</v>
      </c>
      <c r="H1911" s="44">
        <v>0.95000000000000007</v>
      </c>
      <c r="I1911" s="44">
        <f>ROUND(Table1[[#This Row],[Price per Unit]],2)</f>
        <v>0.95</v>
      </c>
      <c r="J1911" s="4">
        <v>7500</v>
      </c>
      <c r="K1911" s="5">
        <f t="shared" si="70"/>
        <v>7125.0000000000009</v>
      </c>
      <c r="L1911" s="5">
        <f t="shared" si="71"/>
        <v>2850</v>
      </c>
      <c r="M1911" s="6">
        <v>0.39999999999999997</v>
      </c>
      <c r="N1911">
        <f t="shared" si="74"/>
        <v>2021</v>
      </c>
      <c r="O1911">
        <f t="shared" si="75"/>
        <v>7</v>
      </c>
      <c r="P1911" s="49" t="str">
        <f>TEXT(DATE(Table1[[#This Row],[Year]],Table1[[#This Row],[Month]],1),"mmm")</f>
        <v>Jul</v>
      </c>
    </row>
    <row r="1912" spans="1:16" ht="15.75" customHeight="1">
      <c r="A1912" s="2" t="s">
        <v>25</v>
      </c>
      <c r="B1912" s="2">
        <v>1128299</v>
      </c>
      <c r="C1912" s="3">
        <v>44393</v>
      </c>
      <c r="D1912" s="2" t="s">
        <v>26</v>
      </c>
      <c r="E1912" s="2" t="s">
        <v>74</v>
      </c>
      <c r="F1912" s="2" t="s">
        <v>57</v>
      </c>
      <c r="G1912" s="2" t="s">
        <v>17</v>
      </c>
      <c r="H1912" s="44">
        <v>0.95000000000000007</v>
      </c>
      <c r="I1912" s="44">
        <f>ROUND(Table1[[#This Row],[Price per Unit]],2)</f>
        <v>0.95</v>
      </c>
      <c r="J1912" s="4">
        <v>7000</v>
      </c>
      <c r="K1912" s="5">
        <f t="shared" si="70"/>
        <v>6650.0000000000009</v>
      </c>
      <c r="L1912" s="5">
        <f t="shared" si="71"/>
        <v>2660</v>
      </c>
      <c r="M1912" s="6">
        <v>0.39999999999999997</v>
      </c>
      <c r="N1912">
        <f t="shared" si="74"/>
        <v>2021</v>
      </c>
      <c r="O1912">
        <f t="shared" si="75"/>
        <v>7</v>
      </c>
      <c r="P1912" s="49" t="str">
        <f>TEXT(DATE(Table1[[#This Row],[Year]],Table1[[#This Row],[Month]],1),"mmm")</f>
        <v>Jul</v>
      </c>
    </row>
    <row r="1913" spans="1:16" ht="15.75" customHeight="1">
      <c r="A1913" s="2" t="s">
        <v>25</v>
      </c>
      <c r="B1913" s="2">
        <v>1128299</v>
      </c>
      <c r="C1913" s="3">
        <v>44393</v>
      </c>
      <c r="D1913" s="2" t="s">
        <v>26</v>
      </c>
      <c r="E1913" s="2" t="s">
        <v>74</v>
      </c>
      <c r="F1913" s="2" t="s">
        <v>57</v>
      </c>
      <c r="G1913" s="2" t="s">
        <v>18</v>
      </c>
      <c r="H1913" s="44">
        <v>0.9</v>
      </c>
      <c r="I1913" s="44">
        <f>ROUND(Table1[[#This Row],[Price per Unit]],2)</f>
        <v>0.9</v>
      </c>
      <c r="J1913" s="4">
        <v>6000</v>
      </c>
      <c r="K1913" s="5">
        <f t="shared" si="70"/>
        <v>5400</v>
      </c>
      <c r="L1913" s="5">
        <f t="shared" si="71"/>
        <v>2160</v>
      </c>
      <c r="M1913" s="6">
        <v>0.39999999999999997</v>
      </c>
      <c r="N1913">
        <f t="shared" si="74"/>
        <v>2021</v>
      </c>
      <c r="O1913">
        <f t="shared" si="75"/>
        <v>7</v>
      </c>
      <c r="P1913" s="49" t="str">
        <f>TEXT(DATE(Table1[[#This Row],[Year]],Table1[[#This Row],[Month]],1),"mmm")</f>
        <v>Jul</v>
      </c>
    </row>
    <row r="1914" spans="1:16" ht="15.75" customHeight="1">
      <c r="A1914" s="2" t="s">
        <v>25</v>
      </c>
      <c r="B1914" s="2">
        <v>1128299</v>
      </c>
      <c r="C1914" s="3">
        <v>44393</v>
      </c>
      <c r="D1914" s="2" t="s">
        <v>26</v>
      </c>
      <c r="E1914" s="2" t="s">
        <v>74</v>
      </c>
      <c r="F1914" s="2" t="s">
        <v>57</v>
      </c>
      <c r="G1914" s="2" t="s">
        <v>19</v>
      </c>
      <c r="H1914" s="44">
        <v>0.95000000000000007</v>
      </c>
      <c r="I1914" s="44">
        <f>ROUND(Table1[[#This Row],[Price per Unit]],2)</f>
        <v>0.95</v>
      </c>
      <c r="J1914" s="4">
        <v>6500</v>
      </c>
      <c r="K1914" s="5">
        <f t="shared" si="70"/>
        <v>6175</v>
      </c>
      <c r="L1914" s="5">
        <f t="shared" si="71"/>
        <v>2778.75</v>
      </c>
      <c r="M1914" s="6">
        <v>0.45</v>
      </c>
      <c r="N1914">
        <f t="shared" si="74"/>
        <v>2021</v>
      </c>
      <c r="O1914">
        <f t="shared" si="75"/>
        <v>7</v>
      </c>
      <c r="P1914" s="49" t="str">
        <f>TEXT(DATE(Table1[[#This Row],[Year]],Table1[[#This Row],[Month]],1),"mmm")</f>
        <v>Jul</v>
      </c>
    </row>
    <row r="1915" spans="1:16" ht="15.75" customHeight="1">
      <c r="A1915" s="2" t="s">
        <v>25</v>
      </c>
      <c r="B1915" s="2">
        <v>1128299</v>
      </c>
      <c r="C1915" s="3">
        <v>44393</v>
      </c>
      <c r="D1915" s="2" t="s">
        <v>26</v>
      </c>
      <c r="E1915" s="2" t="s">
        <v>74</v>
      </c>
      <c r="F1915" s="2" t="s">
        <v>57</v>
      </c>
      <c r="G1915" s="2" t="s">
        <v>20</v>
      </c>
      <c r="H1915" s="44">
        <v>1.1000000000000001</v>
      </c>
      <c r="I1915" s="44">
        <f>ROUND(Table1[[#This Row],[Price per Unit]],2)</f>
        <v>1.1000000000000001</v>
      </c>
      <c r="J1915" s="4">
        <v>6500</v>
      </c>
      <c r="K1915" s="5">
        <f t="shared" si="70"/>
        <v>7150.0000000000009</v>
      </c>
      <c r="L1915" s="5">
        <f t="shared" si="71"/>
        <v>2502.5</v>
      </c>
      <c r="M1915" s="6">
        <v>0.35</v>
      </c>
      <c r="N1915">
        <f t="shared" si="74"/>
        <v>2021</v>
      </c>
      <c r="O1915">
        <f t="shared" si="75"/>
        <v>7</v>
      </c>
      <c r="P1915" s="49" t="str">
        <f>TEXT(DATE(Table1[[#This Row],[Year]],Table1[[#This Row],[Month]],1),"mmm")</f>
        <v>Jul</v>
      </c>
    </row>
    <row r="1916" spans="1:16" ht="15.75" customHeight="1">
      <c r="A1916" s="2" t="s">
        <v>25</v>
      </c>
      <c r="B1916" s="2">
        <v>1128299</v>
      </c>
      <c r="C1916" s="3">
        <v>44425</v>
      </c>
      <c r="D1916" s="2" t="s">
        <v>26</v>
      </c>
      <c r="E1916" s="2" t="s">
        <v>74</v>
      </c>
      <c r="F1916" s="2" t="s">
        <v>57</v>
      </c>
      <c r="G1916" s="2" t="s">
        <v>15</v>
      </c>
      <c r="H1916" s="44">
        <v>0.95000000000000007</v>
      </c>
      <c r="I1916" s="44">
        <f>ROUND(Table1[[#This Row],[Price per Unit]],2)</f>
        <v>0.95</v>
      </c>
      <c r="J1916" s="4">
        <v>8500</v>
      </c>
      <c r="K1916" s="5">
        <f t="shared" si="70"/>
        <v>8075.0000000000009</v>
      </c>
      <c r="L1916" s="5">
        <f t="shared" si="71"/>
        <v>3230</v>
      </c>
      <c r="M1916" s="6">
        <v>0.39999999999999997</v>
      </c>
      <c r="N1916">
        <f t="shared" si="74"/>
        <v>2021</v>
      </c>
      <c r="O1916">
        <f t="shared" si="75"/>
        <v>8</v>
      </c>
      <c r="P1916" s="49" t="str">
        <f>TEXT(DATE(Table1[[#This Row],[Year]],Table1[[#This Row],[Month]],1),"mmm")</f>
        <v>Aug</v>
      </c>
    </row>
    <row r="1917" spans="1:16" ht="15.75" customHeight="1">
      <c r="A1917" s="2" t="s">
        <v>25</v>
      </c>
      <c r="B1917" s="2">
        <v>1128299</v>
      </c>
      <c r="C1917" s="3">
        <v>44425</v>
      </c>
      <c r="D1917" s="2" t="s">
        <v>26</v>
      </c>
      <c r="E1917" s="2" t="s">
        <v>74</v>
      </c>
      <c r="F1917" s="2" t="s">
        <v>57</v>
      </c>
      <c r="G1917" s="2" t="s">
        <v>16</v>
      </c>
      <c r="H1917" s="44">
        <v>0.85000000000000009</v>
      </c>
      <c r="I1917" s="44">
        <f>ROUND(Table1[[#This Row],[Price per Unit]],2)</f>
        <v>0.85</v>
      </c>
      <c r="J1917" s="4">
        <v>8250</v>
      </c>
      <c r="K1917" s="5">
        <f t="shared" si="70"/>
        <v>7012.5000000000009</v>
      </c>
      <c r="L1917" s="5">
        <f t="shared" si="71"/>
        <v>2805</v>
      </c>
      <c r="M1917" s="6">
        <v>0.39999999999999997</v>
      </c>
      <c r="N1917">
        <f t="shared" si="74"/>
        <v>2021</v>
      </c>
      <c r="O1917">
        <f t="shared" si="75"/>
        <v>8</v>
      </c>
      <c r="P1917" s="49" t="str">
        <f>TEXT(DATE(Table1[[#This Row],[Year]],Table1[[#This Row],[Month]],1),"mmm")</f>
        <v>Aug</v>
      </c>
    </row>
    <row r="1918" spans="1:16" ht="15.75" customHeight="1">
      <c r="A1918" s="2" t="s">
        <v>25</v>
      </c>
      <c r="B1918" s="2">
        <v>1128299</v>
      </c>
      <c r="C1918" s="3">
        <v>44425</v>
      </c>
      <c r="D1918" s="2" t="s">
        <v>26</v>
      </c>
      <c r="E1918" s="2" t="s">
        <v>74</v>
      </c>
      <c r="F1918" s="2" t="s">
        <v>57</v>
      </c>
      <c r="G1918" s="2" t="s">
        <v>17</v>
      </c>
      <c r="H1918" s="44">
        <v>0.75000000000000011</v>
      </c>
      <c r="I1918" s="44">
        <f>ROUND(Table1[[#This Row],[Price per Unit]],2)</f>
        <v>0.75</v>
      </c>
      <c r="J1918" s="4">
        <v>7000</v>
      </c>
      <c r="K1918" s="5">
        <f t="shared" si="70"/>
        <v>5250.0000000000009</v>
      </c>
      <c r="L1918" s="5">
        <f t="shared" si="71"/>
        <v>2100</v>
      </c>
      <c r="M1918" s="6">
        <v>0.39999999999999997</v>
      </c>
      <c r="N1918">
        <f t="shared" si="74"/>
        <v>2021</v>
      </c>
      <c r="O1918">
        <f t="shared" si="75"/>
        <v>8</v>
      </c>
      <c r="P1918" s="49" t="str">
        <f>TEXT(DATE(Table1[[#This Row],[Year]],Table1[[#This Row],[Month]],1),"mmm")</f>
        <v>Aug</v>
      </c>
    </row>
    <row r="1919" spans="1:16" ht="15.75" customHeight="1">
      <c r="A1919" s="2" t="s">
        <v>25</v>
      </c>
      <c r="B1919" s="2">
        <v>1128299</v>
      </c>
      <c r="C1919" s="3">
        <v>44425</v>
      </c>
      <c r="D1919" s="2" t="s">
        <v>26</v>
      </c>
      <c r="E1919" s="2" t="s">
        <v>74</v>
      </c>
      <c r="F1919" s="2" t="s">
        <v>57</v>
      </c>
      <c r="G1919" s="2" t="s">
        <v>18</v>
      </c>
      <c r="H1919" s="44">
        <v>0.75000000000000011</v>
      </c>
      <c r="I1919" s="44">
        <f>ROUND(Table1[[#This Row],[Price per Unit]],2)</f>
        <v>0.75</v>
      </c>
      <c r="J1919" s="4">
        <v>4750</v>
      </c>
      <c r="K1919" s="5">
        <f t="shared" si="70"/>
        <v>3562.5000000000005</v>
      </c>
      <c r="L1919" s="5">
        <f t="shared" si="71"/>
        <v>1425</v>
      </c>
      <c r="M1919" s="6">
        <v>0.39999999999999997</v>
      </c>
      <c r="N1919">
        <f t="shared" si="74"/>
        <v>2021</v>
      </c>
      <c r="O1919">
        <f t="shared" si="75"/>
        <v>8</v>
      </c>
      <c r="P1919" s="49" t="str">
        <f>TEXT(DATE(Table1[[#This Row],[Year]],Table1[[#This Row],[Month]],1),"mmm")</f>
        <v>Aug</v>
      </c>
    </row>
    <row r="1920" spans="1:16" ht="15.75" customHeight="1">
      <c r="A1920" s="2" t="s">
        <v>25</v>
      </c>
      <c r="B1920" s="2">
        <v>1128299</v>
      </c>
      <c r="C1920" s="3">
        <v>44425</v>
      </c>
      <c r="D1920" s="2" t="s">
        <v>26</v>
      </c>
      <c r="E1920" s="2" t="s">
        <v>74</v>
      </c>
      <c r="F1920" s="2" t="s">
        <v>57</v>
      </c>
      <c r="G1920" s="2" t="s">
        <v>19</v>
      </c>
      <c r="H1920" s="44">
        <v>0.64999999999999991</v>
      </c>
      <c r="I1920" s="44">
        <f>ROUND(Table1[[#This Row],[Price per Unit]],2)</f>
        <v>0.65</v>
      </c>
      <c r="J1920" s="4">
        <v>4750</v>
      </c>
      <c r="K1920" s="5">
        <f t="shared" si="70"/>
        <v>3087.4999999999995</v>
      </c>
      <c r="L1920" s="5">
        <f t="shared" si="71"/>
        <v>1389.3749999999998</v>
      </c>
      <c r="M1920" s="6">
        <v>0.45</v>
      </c>
      <c r="N1920">
        <f t="shared" si="74"/>
        <v>2021</v>
      </c>
      <c r="O1920">
        <f t="shared" si="75"/>
        <v>8</v>
      </c>
      <c r="P1920" s="49" t="str">
        <f>TEXT(DATE(Table1[[#This Row],[Year]],Table1[[#This Row],[Month]],1),"mmm")</f>
        <v>Aug</v>
      </c>
    </row>
    <row r="1921" spans="1:16" ht="15.75" customHeight="1">
      <c r="A1921" s="2" t="s">
        <v>25</v>
      </c>
      <c r="B1921" s="2">
        <v>1128299</v>
      </c>
      <c r="C1921" s="3">
        <v>44425</v>
      </c>
      <c r="D1921" s="2" t="s">
        <v>26</v>
      </c>
      <c r="E1921" s="2" t="s">
        <v>74</v>
      </c>
      <c r="F1921" s="2" t="s">
        <v>57</v>
      </c>
      <c r="G1921" s="2" t="s">
        <v>20</v>
      </c>
      <c r="H1921" s="44">
        <v>0.7</v>
      </c>
      <c r="I1921" s="44">
        <f>ROUND(Table1[[#This Row],[Price per Unit]],2)</f>
        <v>0.7</v>
      </c>
      <c r="J1921" s="4">
        <v>3000</v>
      </c>
      <c r="K1921" s="5">
        <f t="shared" si="70"/>
        <v>2100</v>
      </c>
      <c r="L1921" s="5">
        <f t="shared" si="71"/>
        <v>735</v>
      </c>
      <c r="M1921" s="6">
        <v>0.35</v>
      </c>
      <c r="N1921">
        <f t="shared" si="74"/>
        <v>2021</v>
      </c>
      <c r="O1921">
        <f t="shared" si="75"/>
        <v>8</v>
      </c>
      <c r="P1921" s="49" t="str">
        <f>TEXT(DATE(Table1[[#This Row],[Year]],Table1[[#This Row],[Month]],1),"mmm")</f>
        <v>Aug</v>
      </c>
    </row>
    <row r="1922" spans="1:16" ht="15.75" customHeight="1">
      <c r="A1922" s="2" t="s">
        <v>25</v>
      </c>
      <c r="B1922" s="2">
        <v>1128299</v>
      </c>
      <c r="C1922" s="3">
        <v>44457</v>
      </c>
      <c r="D1922" s="2" t="s">
        <v>26</v>
      </c>
      <c r="E1922" s="2" t="s">
        <v>74</v>
      </c>
      <c r="F1922" s="2" t="s">
        <v>57</v>
      </c>
      <c r="G1922" s="2" t="s">
        <v>15</v>
      </c>
      <c r="H1922" s="44">
        <v>0.45000000000000012</v>
      </c>
      <c r="I1922" s="44">
        <f>ROUND(Table1[[#This Row],[Price per Unit]],2)</f>
        <v>0.45</v>
      </c>
      <c r="J1922" s="4">
        <v>5000</v>
      </c>
      <c r="K1922" s="5">
        <f t="shared" si="70"/>
        <v>2250.0000000000005</v>
      </c>
      <c r="L1922" s="5">
        <f t="shared" si="71"/>
        <v>900.00000000000011</v>
      </c>
      <c r="M1922" s="6">
        <v>0.39999999999999997</v>
      </c>
      <c r="N1922">
        <f t="shared" si="74"/>
        <v>2021</v>
      </c>
      <c r="O1922">
        <f t="shared" si="75"/>
        <v>9</v>
      </c>
      <c r="P1922" s="49" t="str">
        <f>TEXT(DATE(Table1[[#This Row],[Year]],Table1[[#This Row],[Month]],1),"mmm")</f>
        <v>Sep</v>
      </c>
    </row>
    <row r="1923" spans="1:16" ht="15.75" customHeight="1">
      <c r="A1923" s="2" t="s">
        <v>25</v>
      </c>
      <c r="B1923" s="2">
        <v>1128299</v>
      </c>
      <c r="C1923" s="3">
        <v>44457</v>
      </c>
      <c r="D1923" s="2" t="s">
        <v>26</v>
      </c>
      <c r="E1923" s="2" t="s">
        <v>74</v>
      </c>
      <c r="F1923" s="2" t="s">
        <v>57</v>
      </c>
      <c r="G1923" s="2" t="s">
        <v>16</v>
      </c>
      <c r="H1923" s="44">
        <v>0.50000000000000011</v>
      </c>
      <c r="I1923" s="44">
        <f>ROUND(Table1[[#This Row],[Price per Unit]],2)</f>
        <v>0.5</v>
      </c>
      <c r="J1923" s="4">
        <v>5000</v>
      </c>
      <c r="K1923" s="5">
        <f t="shared" si="70"/>
        <v>2500.0000000000005</v>
      </c>
      <c r="L1923" s="5">
        <f t="shared" si="71"/>
        <v>1000.0000000000001</v>
      </c>
      <c r="M1923" s="6">
        <v>0.39999999999999997</v>
      </c>
      <c r="N1923">
        <f t="shared" ref="N1923:N1986" si="76">YEAR(C1923)</f>
        <v>2021</v>
      </c>
      <c r="O1923">
        <f t="shared" ref="O1923:O1986" si="77">MONTH(C1923)</f>
        <v>9</v>
      </c>
      <c r="P1923" s="49" t="str">
        <f>TEXT(DATE(Table1[[#This Row],[Year]],Table1[[#This Row],[Month]],1),"mmm")</f>
        <v>Sep</v>
      </c>
    </row>
    <row r="1924" spans="1:16" ht="15.75" customHeight="1">
      <c r="A1924" s="2" t="s">
        <v>25</v>
      </c>
      <c r="B1924" s="2">
        <v>1128299</v>
      </c>
      <c r="C1924" s="3">
        <v>44457</v>
      </c>
      <c r="D1924" s="2" t="s">
        <v>26</v>
      </c>
      <c r="E1924" s="2" t="s">
        <v>74</v>
      </c>
      <c r="F1924" s="2" t="s">
        <v>57</v>
      </c>
      <c r="G1924" s="2" t="s">
        <v>17</v>
      </c>
      <c r="H1924" s="44">
        <v>0.45000000000000012</v>
      </c>
      <c r="I1924" s="44">
        <f>ROUND(Table1[[#This Row],[Price per Unit]],2)</f>
        <v>0.45</v>
      </c>
      <c r="J1924" s="4">
        <v>3000</v>
      </c>
      <c r="K1924" s="5">
        <f t="shared" si="70"/>
        <v>1350.0000000000005</v>
      </c>
      <c r="L1924" s="5">
        <f t="shared" si="71"/>
        <v>540.00000000000011</v>
      </c>
      <c r="M1924" s="6">
        <v>0.39999999999999997</v>
      </c>
      <c r="N1924">
        <f t="shared" si="76"/>
        <v>2021</v>
      </c>
      <c r="O1924">
        <f t="shared" si="77"/>
        <v>9</v>
      </c>
      <c r="P1924" s="49" t="str">
        <f>TEXT(DATE(Table1[[#This Row],[Year]],Table1[[#This Row],[Month]],1),"mmm")</f>
        <v>Sep</v>
      </c>
    </row>
    <row r="1925" spans="1:16" ht="15.75" customHeight="1">
      <c r="A1925" s="2" t="s">
        <v>25</v>
      </c>
      <c r="B1925" s="2">
        <v>1128299</v>
      </c>
      <c r="C1925" s="3">
        <v>44457</v>
      </c>
      <c r="D1925" s="2" t="s">
        <v>26</v>
      </c>
      <c r="E1925" s="2" t="s">
        <v>74</v>
      </c>
      <c r="F1925" s="2" t="s">
        <v>57</v>
      </c>
      <c r="G1925" s="2" t="s">
        <v>18</v>
      </c>
      <c r="H1925" s="44">
        <v>0.45000000000000012</v>
      </c>
      <c r="I1925" s="44">
        <f>ROUND(Table1[[#This Row],[Price per Unit]],2)</f>
        <v>0.45</v>
      </c>
      <c r="J1925" s="4">
        <v>2500</v>
      </c>
      <c r="K1925" s="5">
        <f t="shared" si="70"/>
        <v>1125.0000000000002</v>
      </c>
      <c r="L1925" s="5">
        <f t="shared" si="71"/>
        <v>450.00000000000006</v>
      </c>
      <c r="M1925" s="6">
        <v>0.39999999999999997</v>
      </c>
      <c r="N1925">
        <f t="shared" si="76"/>
        <v>2021</v>
      </c>
      <c r="O1925">
        <f t="shared" si="77"/>
        <v>9</v>
      </c>
      <c r="P1925" s="49" t="str">
        <f>TEXT(DATE(Table1[[#This Row],[Year]],Table1[[#This Row],[Month]],1),"mmm")</f>
        <v>Sep</v>
      </c>
    </row>
    <row r="1926" spans="1:16" ht="15.75" customHeight="1">
      <c r="A1926" s="2" t="s">
        <v>25</v>
      </c>
      <c r="B1926" s="2">
        <v>1128299</v>
      </c>
      <c r="C1926" s="3">
        <v>44457</v>
      </c>
      <c r="D1926" s="2" t="s">
        <v>26</v>
      </c>
      <c r="E1926" s="2" t="s">
        <v>74</v>
      </c>
      <c r="F1926" s="2" t="s">
        <v>57</v>
      </c>
      <c r="G1926" s="2" t="s">
        <v>19</v>
      </c>
      <c r="H1926" s="44">
        <v>0.55000000000000004</v>
      </c>
      <c r="I1926" s="44">
        <f>ROUND(Table1[[#This Row],[Price per Unit]],2)</f>
        <v>0.55000000000000004</v>
      </c>
      <c r="J1926" s="4">
        <v>2750</v>
      </c>
      <c r="K1926" s="5">
        <f t="shared" si="70"/>
        <v>1512.5000000000002</v>
      </c>
      <c r="L1926" s="5">
        <f t="shared" si="71"/>
        <v>680.62500000000011</v>
      </c>
      <c r="M1926" s="6">
        <v>0.45</v>
      </c>
      <c r="N1926">
        <f t="shared" si="76"/>
        <v>2021</v>
      </c>
      <c r="O1926">
        <f t="shared" si="77"/>
        <v>9</v>
      </c>
      <c r="P1926" s="49" t="str">
        <f>TEXT(DATE(Table1[[#This Row],[Year]],Table1[[#This Row],[Month]],1),"mmm")</f>
        <v>Sep</v>
      </c>
    </row>
    <row r="1927" spans="1:16" ht="15.75" customHeight="1">
      <c r="A1927" s="2" t="s">
        <v>25</v>
      </c>
      <c r="B1927" s="2">
        <v>1128299</v>
      </c>
      <c r="C1927" s="3">
        <v>44457</v>
      </c>
      <c r="D1927" s="2" t="s">
        <v>26</v>
      </c>
      <c r="E1927" s="2" t="s">
        <v>74</v>
      </c>
      <c r="F1927" s="2" t="s">
        <v>57</v>
      </c>
      <c r="G1927" s="2" t="s">
        <v>20</v>
      </c>
      <c r="H1927" s="44">
        <v>0.39999999999999997</v>
      </c>
      <c r="I1927" s="44">
        <f>ROUND(Table1[[#This Row],[Price per Unit]],2)</f>
        <v>0.4</v>
      </c>
      <c r="J1927" s="4">
        <v>3000</v>
      </c>
      <c r="K1927" s="5">
        <f t="shared" si="70"/>
        <v>1200</v>
      </c>
      <c r="L1927" s="5">
        <f t="shared" si="71"/>
        <v>420</v>
      </c>
      <c r="M1927" s="6">
        <v>0.35</v>
      </c>
      <c r="N1927">
        <f t="shared" si="76"/>
        <v>2021</v>
      </c>
      <c r="O1927">
        <f t="shared" si="77"/>
        <v>9</v>
      </c>
      <c r="P1927" s="49" t="str">
        <f>TEXT(DATE(Table1[[#This Row],[Year]],Table1[[#This Row],[Month]],1),"mmm")</f>
        <v>Sep</v>
      </c>
    </row>
    <row r="1928" spans="1:16" ht="15.75" customHeight="1">
      <c r="A1928" s="2" t="s">
        <v>25</v>
      </c>
      <c r="B1928" s="2">
        <v>1128299</v>
      </c>
      <c r="C1928" s="3">
        <v>44486</v>
      </c>
      <c r="D1928" s="2" t="s">
        <v>26</v>
      </c>
      <c r="E1928" s="2" t="s">
        <v>74</v>
      </c>
      <c r="F1928" s="2" t="s">
        <v>57</v>
      </c>
      <c r="G1928" s="2" t="s">
        <v>15</v>
      </c>
      <c r="H1928" s="44">
        <v>0.35000000000000003</v>
      </c>
      <c r="I1928" s="44">
        <f>ROUND(Table1[[#This Row],[Price per Unit]],2)</f>
        <v>0.35</v>
      </c>
      <c r="J1928" s="4">
        <v>4000</v>
      </c>
      <c r="K1928" s="5">
        <f t="shared" si="70"/>
        <v>1400.0000000000002</v>
      </c>
      <c r="L1928" s="5">
        <f t="shared" si="71"/>
        <v>560</v>
      </c>
      <c r="M1928" s="6">
        <v>0.39999999999999997</v>
      </c>
      <c r="N1928">
        <f t="shared" si="76"/>
        <v>2021</v>
      </c>
      <c r="O1928">
        <f t="shared" si="77"/>
        <v>10</v>
      </c>
      <c r="P1928" s="49" t="str">
        <f>TEXT(DATE(Table1[[#This Row],[Year]],Table1[[#This Row],[Month]],1),"mmm")</f>
        <v>Oct</v>
      </c>
    </row>
    <row r="1929" spans="1:16" ht="15.75" customHeight="1">
      <c r="A1929" s="2" t="s">
        <v>25</v>
      </c>
      <c r="B1929" s="2">
        <v>1128299</v>
      </c>
      <c r="C1929" s="3">
        <v>44486</v>
      </c>
      <c r="D1929" s="2" t="s">
        <v>26</v>
      </c>
      <c r="E1929" s="2" t="s">
        <v>74</v>
      </c>
      <c r="F1929" s="2" t="s">
        <v>57</v>
      </c>
      <c r="G1929" s="2" t="s">
        <v>16</v>
      </c>
      <c r="H1929" s="44">
        <v>0.50000000000000011</v>
      </c>
      <c r="I1929" s="44">
        <f>ROUND(Table1[[#This Row],[Price per Unit]],2)</f>
        <v>0.5</v>
      </c>
      <c r="J1929" s="4">
        <v>5750</v>
      </c>
      <c r="K1929" s="5">
        <f t="shared" si="70"/>
        <v>2875.0000000000005</v>
      </c>
      <c r="L1929" s="5">
        <f t="shared" si="71"/>
        <v>1150</v>
      </c>
      <c r="M1929" s="6">
        <v>0.39999999999999997</v>
      </c>
      <c r="N1929">
        <f t="shared" si="76"/>
        <v>2021</v>
      </c>
      <c r="O1929">
        <f t="shared" si="77"/>
        <v>10</v>
      </c>
      <c r="P1929" s="49" t="str">
        <f>TEXT(DATE(Table1[[#This Row],[Year]],Table1[[#This Row],[Month]],1),"mmm")</f>
        <v>Oct</v>
      </c>
    </row>
    <row r="1930" spans="1:16" ht="15.75" customHeight="1">
      <c r="A1930" s="2" t="s">
        <v>25</v>
      </c>
      <c r="B1930" s="2">
        <v>1128299</v>
      </c>
      <c r="C1930" s="3">
        <v>44486</v>
      </c>
      <c r="D1930" s="2" t="s">
        <v>26</v>
      </c>
      <c r="E1930" s="2" t="s">
        <v>74</v>
      </c>
      <c r="F1930" s="2" t="s">
        <v>57</v>
      </c>
      <c r="G1930" s="2" t="s">
        <v>17</v>
      </c>
      <c r="H1930" s="44">
        <v>0.45000000000000012</v>
      </c>
      <c r="I1930" s="44">
        <f>ROUND(Table1[[#This Row],[Price per Unit]],2)</f>
        <v>0.45</v>
      </c>
      <c r="J1930" s="4">
        <v>4000</v>
      </c>
      <c r="K1930" s="5">
        <f t="shared" si="70"/>
        <v>1800.0000000000005</v>
      </c>
      <c r="L1930" s="5">
        <f t="shared" si="71"/>
        <v>720.00000000000011</v>
      </c>
      <c r="M1930" s="6">
        <v>0.39999999999999997</v>
      </c>
      <c r="N1930">
        <f t="shared" si="76"/>
        <v>2021</v>
      </c>
      <c r="O1930">
        <f t="shared" si="77"/>
        <v>10</v>
      </c>
      <c r="P1930" s="49" t="str">
        <f>TEXT(DATE(Table1[[#This Row],[Year]],Table1[[#This Row],[Month]],1),"mmm")</f>
        <v>Oct</v>
      </c>
    </row>
    <row r="1931" spans="1:16" ht="15.75" customHeight="1">
      <c r="A1931" s="2" t="s">
        <v>25</v>
      </c>
      <c r="B1931" s="2">
        <v>1128299</v>
      </c>
      <c r="C1931" s="3">
        <v>44486</v>
      </c>
      <c r="D1931" s="2" t="s">
        <v>26</v>
      </c>
      <c r="E1931" s="2" t="s">
        <v>74</v>
      </c>
      <c r="F1931" s="2" t="s">
        <v>57</v>
      </c>
      <c r="G1931" s="2" t="s">
        <v>18</v>
      </c>
      <c r="H1931" s="44">
        <v>0.40000000000000008</v>
      </c>
      <c r="I1931" s="44">
        <f>ROUND(Table1[[#This Row],[Price per Unit]],2)</f>
        <v>0.4</v>
      </c>
      <c r="J1931" s="4">
        <v>3750</v>
      </c>
      <c r="K1931" s="5">
        <f t="shared" si="70"/>
        <v>1500.0000000000002</v>
      </c>
      <c r="L1931" s="5">
        <f t="shared" si="71"/>
        <v>600</v>
      </c>
      <c r="M1931" s="6">
        <v>0.39999999999999997</v>
      </c>
      <c r="N1931">
        <f t="shared" si="76"/>
        <v>2021</v>
      </c>
      <c r="O1931">
        <f t="shared" si="77"/>
        <v>10</v>
      </c>
      <c r="P1931" s="49" t="str">
        <f>TEXT(DATE(Table1[[#This Row],[Year]],Table1[[#This Row],[Month]],1),"mmm")</f>
        <v>Oct</v>
      </c>
    </row>
    <row r="1932" spans="1:16" ht="15.75" customHeight="1">
      <c r="A1932" s="2" t="s">
        <v>25</v>
      </c>
      <c r="B1932" s="2">
        <v>1128299</v>
      </c>
      <c r="C1932" s="3">
        <v>44486</v>
      </c>
      <c r="D1932" s="2" t="s">
        <v>26</v>
      </c>
      <c r="E1932" s="2" t="s">
        <v>74</v>
      </c>
      <c r="F1932" s="2" t="s">
        <v>57</v>
      </c>
      <c r="G1932" s="2" t="s">
        <v>19</v>
      </c>
      <c r="H1932" s="44">
        <v>0.5</v>
      </c>
      <c r="I1932" s="44">
        <f>ROUND(Table1[[#This Row],[Price per Unit]],2)</f>
        <v>0.5</v>
      </c>
      <c r="J1932" s="4">
        <v>3500</v>
      </c>
      <c r="K1932" s="5">
        <f t="shared" si="70"/>
        <v>1750</v>
      </c>
      <c r="L1932" s="5">
        <f t="shared" si="71"/>
        <v>787.5</v>
      </c>
      <c r="M1932" s="6">
        <v>0.45</v>
      </c>
      <c r="N1932">
        <f t="shared" si="76"/>
        <v>2021</v>
      </c>
      <c r="O1932">
        <f t="shared" si="77"/>
        <v>10</v>
      </c>
      <c r="P1932" s="49" t="str">
        <f>TEXT(DATE(Table1[[#This Row],[Year]],Table1[[#This Row],[Month]],1),"mmm")</f>
        <v>Oct</v>
      </c>
    </row>
    <row r="1933" spans="1:16" ht="15.75" customHeight="1">
      <c r="A1933" s="2" t="s">
        <v>25</v>
      </c>
      <c r="B1933" s="2">
        <v>1128299</v>
      </c>
      <c r="C1933" s="3">
        <v>44486</v>
      </c>
      <c r="D1933" s="2" t="s">
        <v>26</v>
      </c>
      <c r="E1933" s="2" t="s">
        <v>74</v>
      </c>
      <c r="F1933" s="2" t="s">
        <v>57</v>
      </c>
      <c r="G1933" s="2" t="s">
        <v>20</v>
      </c>
      <c r="H1933" s="44">
        <v>0.55000000000000004</v>
      </c>
      <c r="I1933" s="44">
        <f>ROUND(Table1[[#This Row],[Price per Unit]],2)</f>
        <v>0.55000000000000004</v>
      </c>
      <c r="J1933" s="4">
        <v>4000</v>
      </c>
      <c r="K1933" s="5">
        <f t="shared" si="70"/>
        <v>2200</v>
      </c>
      <c r="L1933" s="5">
        <f t="shared" si="71"/>
        <v>770</v>
      </c>
      <c r="M1933" s="6">
        <v>0.35</v>
      </c>
      <c r="N1933">
        <f t="shared" si="76"/>
        <v>2021</v>
      </c>
      <c r="O1933">
        <f t="shared" si="77"/>
        <v>10</v>
      </c>
      <c r="P1933" s="49" t="str">
        <f>TEXT(DATE(Table1[[#This Row],[Year]],Table1[[#This Row],[Month]],1),"mmm")</f>
        <v>Oct</v>
      </c>
    </row>
    <row r="1934" spans="1:16" ht="15.75" customHeight="1">
      <c r="A1934" s="2" t="s">
        <v>25</v>
      </c>
      <c r="B1934" s="2">
        <v>1128299</v>
      </c>
      <c r="C1934" s="3">
        <v>44517</v>
      </c>
      <c r="D1934" s="2" t="s">
        <v>26</v>
      </c>
      <c r="E1934" s="2" t="s">
        <v>74</v>
      </c>
      <c r="F1934" s="2" t="s">
        <v>57</v>
      </c>
      <c r="G1934" s="2" t="s">
        <v>15</v>
      </c>
      <c r="H1934" s="44">
        <v>0.40000000000000008</v>
      </c>
      <c r="I1934" s="44">
        <f>ROUND(Table1[[#This Row],[Price per Unit]],2)</f>
        <v>0.4</v>
      </c>
      <c r="J1934" s="4">
        <v>6250</v>
      </c>
      <c r="K1934" s="5">
        <f t="shared" si="70"/>
        <v>2500.0000000000005</v>
      </c>
      <c r="L1934" s="5">
        <f t="shared" si="71"/>
        <v>1000.0000000000001</v>
      </c>
      <c r="M1934" s="6">
        <v>0.39999999999999997</v>
      </c>
      <c r="N1934">
        <f t="shared" si="76"/>
        <v>2021</v>
      </c>
      <c r="O1934">
        <f t="shared" si="77"/>
        <v>11</v>
      </c>
      <c r="P1934" s="49" t="str">
        <f>TEXT(DATE(Table1[[#This Row],[Year]],Table1[[#This Row],[Month]],1),"mmm")</f>
        <v>Nov</v>
      </c>
    </row>
    <row r="1935" spans="1:16" ht="15.75" customHeight="1">
      <c r="A1935" s="2" t="s">
        <v>25</v>
      </c>
      <c r="B1935" s="2">
        <v>1128299</v>
      </c>
      <c r="C1935" s="3">
        <v>44517</v>
      </c>
      <c r="D1935" s="2" t="s">
        <v>26</v>
      </c>
      <c r="E1935" s="2" t="s">
        <v>74</v>
      </c>
      <c r="F1935" s="2" t="s">
        <v>57</v>
      </c>
      <c r="G1935" s="2" t="s">
        <v>16</v>
      </c>
      <c r="H1935" s="44">
        <v>0.45000000000000012</v>
      </c>
      <c r="I1935" s="44">
        <f>ROUND(Table1[[#This Row],[Price per Unit]],2)</f>
        <v>0.45</v>
      </c>
      <c r="J1935" s="4">
        <v>7000</v>
      </c>
      <c r="K1935" s="5">
        <f t="shared" si="70"/>
        <v>3150.0000000000009</v>
      </c>
      <c r="L1935" s="5">
        <f t="shared" si="71"/>
        <v>1260.0000000000002</v>
      </c>
      <c r="M1935" s="6">
        <v>0.39999999999999997</v>
      </c>
      <c r="N1935">
        <f t="shared" si="76"/>
        <v>2021</v>
      </c>
      <c r="O1935">
        <f t="shared" si="77"/>
        <v>11</v>
      </c>
      <c r="P1935" s="49" t="str">
        <f>TEXT(DATE(Table1[[#This Row],[Year]],Table1[[#This Row],[Month]],1),"mmm")</f>
        <v>Nov</v>
      </c>
    </row>
    <row r="1936" spans="1:16" ht="15.75" customHeight="1">
      <c r="A1936" s="2" t="s">
        <v>25</v>
      </c>
      <c r="B1936" s="2">
        <v>1128299</v>
      </c>
      <c r="C1936" s="3">
        <v>44517</v>
      </c>
      <c r="D1936" s="2" t="s">
        <v>26</v>
      </c>
      <c r="E1936" s="2" t="s">
        <v>74</v>
      </c>
      <c r="F1936" s="2" t="s">
        <v>57</v>
      </c>
      <c r="G1936" s="2" t="s">
        <v>17</v>
      </c>
      <c r="H1936" s="44">
        <v>0.40000000000000008</v>
      </c>
      <c r="I1936" s="44">
        <f>ROUND(Table1[[#This Row],[Price per Unit]],2)</f>
        <v>0.4</v>
      </c>
      <c r="J1936" s="4">
        <v>5250</v>
      </c>
      <c r="K1936" s="5">
        <f t="shared" si="70"/>
        <v>2100.0000000000005</v>
      </c>
      <c r="L1936" s="5">
        <f t="shared" si="71"/>
        <v>840.00000000000011</v>
      </c>
      <c r="M1936" s="6">
        <v>0.39999999999999997</v>
      </c>
      <c r="N1936">
        <f t="shared" si="76"/>
        <v>2021</v>
      </c>
      <c r="O1936">
        <f t="shared" si="77"/>
        <v>11</v>
      </c>
      <c r="P1936" s="49" t="str">
        <f>TEXT(DATE(Table1[[#This Row],[Year]],Table1[[#This Row],[Month]],1),"mmm")</f>
        <v>Nov</v>
      </c>
    </row>
    <row r="1937" spans="1:16" ht="15.75" customHeight="1">
      <c r="A1937" s="2" t="s">
        <v>25</v>
      </c>
      <c r="B1937" s="2">
        <v>1128299</v>
      </c>
      <c r="C1937" s="3">
        <v>44517</v>
      </c>
      <c r="D1937" s="2" t="s">
        <v>26</v>
      </c>
      <c r="E1937" s="2" t="s">
        <v>74</v>
      </c>
      <c r="F1937" s="2" t="s">
        <v>57</v>
      </c>
      <c r="G1937" s="2" t="s">
        <v>18</v>
      </c>
      <c r="H1937" s="44">
        <v>0.50000000000000011</v>
      </c>
      <c r="I1937" s="44">
        <f>ROUND(Table1[[#This Row],[Price per Unit]],2)</f>
        <v>0.5</v>
      </c>
      <c r="J1937" s="4">
        <v>5000</v>
      </c>
      <c r="K1937" s="5">
        <f t="shared" si="70"/>
        <v>2500.0000000000005</v>
      </c>
      <c r="L1937" s="5">
        <f t="shared" si="71"/>
        <v>1000.0000000000001</v>
      </c>
      <c r="M1937" s="6">
        <v>0.39999999999999997</v>
      </c>
      <c r="N1937">
        <f t="shared" si="76"/>
        <v>2021</v>
      </c>
      <c r="O1937">
        <f t="shared" si="77"/>
        <v>11</v>
      </c>
      <c r="P1937" s="49" t="str">
        <f>TEXT(DATE(Table1[[#This Row],[Year]],Table1[[#This Row],[Month]],1),"mmm")</f>
        <v>Nov</v>
      </c>
    </row>
    <row r="1938" spans="1:16" ht="15.75" customHeight="1">
      <c r="A1938" s="2" t="s">
        <v>25</v>
      </c>
      <c r="B1938" s="2">
        <v>1128299</v>
      </c>
      <c r="C1938" s="3">
        <v>44517</v>
      </c>
      <c r="D1938" s="2" t="s">
        <v>26</v>
      </c>
      <c r="E1938" s="2" t="s">
        <v>74</v>
      </c>
      <c r="F1938" s="2" t="s">
        <v>57</v>
      </c>
      <c r="G1938" s="2" t="s">
        <v>19</v>
      </c>
      <c r="H1938" s="44">
        <v>0.70000000000000007</v>
      </c>
      <c r="I1938" s="44">
        <f>ROUND(Table1[[#This Row],[Price per Unit]],2)</f>
        <v>0.7</v>
      </c>
      <c r="J1938" s="4">
        <v>4750</v>
      </c>
      <c r="K1938" s="5">
        <f t="shared" si="70"/>
        <v>3325.0000000000005</v>
      </c>
      <c r="L1938" s="5">
        <f t="shared" si="71"/>
        <v>1496.2500000000002</v>
      </c>
      <c r="M1938" s="6">
        <v>0.45</v>
      </c>
      <c r="N1938">
        <f t="shared" si="76"/>
        <v>2021</v>
      </c>
      <c r="O1938">
        <f t="shared" si="77"/>
        <v>11</v>
      </c>
      <c r="P1938" s="49" t="str">
        <f>TEXT(DATE(Table1[[#This Row],[Year]],Table1[[#This Row],[Month]],1),"mmm")</f>
        <v>Nov</v>
      </c>
    </row>
    <row r="1939" spans="1:16" ht="15.75" customHeight="1">
      <c r="A1939" s="2" t="s">
        <v>25</v>
      </c>
      <c r="B1939" s="2">
        <v>1128299</v>
      </c>
      <c r="C1939" s="3">
        <v>44517</v>
      </c>
      <c r="D1939" s="2" t="s">
        <v>26</v>
      </c>
      <c r="E1939" s="2" t="s">
        <v>74</v>
      </c>
      <c r="F1939" s="2" t="s">
        <v>57</v>
      </c>
      <c r="G1939" s="2" t="s">
        <v>20</v>
      </c>
      <c r="H1939" s="44">
        <v>0.8500000000000002</v>
      </c>
      <c r="I1939" s="44">
        <f>ROUND(Table1[[#This Row],[Price per Unit]],2)</f>
        <v>0.85</v>
      </c>
      <c r="J1939" s="4">
        <v>6000</v>
      </c>
      <c r="K1939" s="5">
        <f t="shared" si="70"/>
        <v>5100.0000000000009</v>
      </c>
      <c r="L1939" s="5">
        <f t="shared" si="71"/>
        <v>1785.0000000000002</v>
      </c>
      <c r="M1939" s="6">
        <v>0.35</v>
      </c>
      <c r="N1939">
        <f t="shared" si="76"/>
        <v>2021</v>
      </c>
      <c r="O1939">
        <f t="shared" si="77"/>
        <v>11</v>
      </c>
      <c r="P1939" s="49" t="str">
        <f>TEXT(DATE(Table1[[#This Row],[Year]],Table1[[#This Row],[Month]],1),"mmm")</f>
        <v>Nov</v>
      </c>
    </row>
    <row r="1940" spans="1:16" ht="15.75" customHeight="1">
      <c r="A1940" s="2" t="s">
        <v>25</v>
      </c>
      <c r="B1940" s="2">
        <v>1128299</v>
      </c>
      <c r="C1940" s="3">
        <v>44546</v>
      </c>
      <c r="D1940" s="2" t="s">
        <v>26</v>
      </c>
      <c r="E1940" s="2" t="s">
        <v>74</v>
      </c>
      <c r="F1940" s="2" t="s">
        <v>57</v>
      </c>
      <c r="G1940" s="2" t="s">
        <v>15</v>
      </c>
      <c r="H1940" s="44">
        <v>0.70000000000000018</v>
      </c>
      <c r="I1940" s="44">
        <f>ROUND(Table1[[#This Row],[Price per Unit]],2)</f>
        <v>0.7</v>
      </c>
      <c r="J1940" s="4">
        <v>8000</v>
      </c>
      <c r="K1940" s="5">
        <f t="shared" si="70"/>
        <v>5600.0000000000018</v>
      </c>
      <c r="L1940" s="5">
        <f t="shared" si="71"/>
        <v>2240.0000000000005</v>
      </c>
      <c r="M1940" s="6">
        <v>0.39999999999999997</v>
      </c>
      <c r="N1940">
        <f t="shared" si="76"/>
        <v>2021</v>
      </c>
      <c r="O1940">
        <f t="shared" si="77"/>
        <v>12</v>
      </c>
      <c r="P1940" s="49" t="str">
        <f>TEXT(DATE(Table1[[#This Row],[Year]],Table1[[#This Row],[Month]],1),"mmm")</f>
        <v>Dec</v>
      </c>
    </row>
    <row r="1941" spans="1:16" ht="15.75" customHeight="1">
      <c r="A1941" s="2" t="s">
        <v>25</v>
      </c>
      <c r="B1941" s="2">
        <v>1128299</v>
      </c>
      <c r="C1941" s="3">
        <v>44546</v>
      </c>
      <c r="D1941" s="2" t="s">
        <v>26</v>
      </c>
      <c r="E1941" s="2" t="s">
        <v>74</v>
      </c>
      <c r="F1941" s="2" t="s">
        <v>57</v>
      </c>
      <c r="G1941" s="2" t="s">
        <v>16</v>
      </c>
      <c r="H1941" s="44">
        <v>0.80000000000000027</v>
      </c>
      <c r="I1941" s="44">
        <f>ROUND(Table1[[#This Row],[Price per Unit]],2)</f>
        <v>0.8</v>
      </c>
      <c r="J1941" s="4">
        <v>8000</v>
      </c>
      <c r="K1941" s="5">
        <f t="shared" si="70"/>
        <v>6400.0000000000018</v>
      </c>
      <c r="L1941" s="5">
        <f t="shared" si="71"/>
        <v>2560.0000000000005</v>
      </c>
      <c r="M1941" s="6">
        <v>0.39999999999999997</v>
      </c>
      <c r="N1941">
        <f t="shared" si="76"/>
        <v>2021</v>
      </c>
      <c r="O1941">
        <f t="shared" si="77"/>
        <v>12</v>
      </c>
      <c r="P1941" s="49" t="str">
        <f>TEXT(DATE(Table1[[#This Row],[Year]],Table1[[#This Row],[Month]],1),"mmm")</f>
        <v>Dec</v>
      </c>
    </row>
    <row r="1942" spans="1:16" ht="15.75" customHeight="1">
      <c r="A1942" s="2" t="s">
        <v>25</v>
      </c>
      <c r="B1942" s="2">
        <v>1128299</v>
      </c>
      <c r="C1942" s="3">
        <v>44546</v>
      </c>
      <c r="D1942" s="2" t="s">
        <v>26</v>
      </c>
      <c r="E1942" s="2" t="s">
        <v>74</v>
      </c>
      <c r="F1942" s="2" t="s">
        <v>57</v>
      </c>
      <c r="G1942" s="2" t="s">
        <v>17</v>
      </c>
      <c r="H1942" s="44">
        <v>0.75000000000000022</v>
      </c>
      <c r="I1942" s="44">
        <f>ROUND(Table1[[#This Row],[Price per Unit]],2)</f>
        <v>0.75</v>
      </c>
      <c r="J1942" s="4">
        <v>6000</v>
      </c>
      <c r="K1942" s="5">
        <f t="shared" si="70"/>
        <v>4500.0000000000009</v>
      </c>
      <c r="L1942" s="5">
        <f t="shared" si="71"/>
        <v>1800.0000000000002</v>
      </c>
      <c r="M1942" s="6">
        <v>0.39999999999999997</v>
      </c>
      <c r="N1942">
        <f t="shared" si="76"/>
        <v>2021</v>
      </c>
      <c r="O1942">
        <f t="shared" si="77"/>
        <v>12</v>
      </c>
      <c r="P1942" s="49" t="str">
        <f>TEXT(DATE(Table1[[#This Row],[Year]],Table1[[#This Row],[Month]],1),"mmm")</f>
        <v>Dec</v>
      </c>
    </row>
    <row r="1943" spans="1:16" ht="15.75" customHeight="1">
      <c r="A1943" s="2" t="s">
        <v>25</v>
      </c>
      <c r="B1943" s="2">
        <v>1128299</v>
      </c>
      <c r="C1943" s="3">
        <v>44546</v>
      </c>
      <c r="D1943" s="2" t="s">
        <v>26</v>
      </c>
      <c r="E1943" s="2" t="s">
        <v>74</v>
      </c>
      <c r="F1943" s="2" t="s">
        <v>57</v>
      </c>
      <c r="G1943" s="2" t="s">
        <v>18</v>
      </c>
      <c r="H1943" s="44">
        <v>0.75000000000000022</v>
      </c>
      <c r="I1943" s="44">
        <f>ROUND(Table1[[#This Row],[Price per Unit]],2)</f>
        <v>0.75</v>
      </c>
      <c r="J1943" s="4">
        <v>6000</v>
      </c>
      <c r="K1943" s="5">
        <f t="shared" si="70"/>
        <v>4500.0000000000009</v>
      </c>
      <c r="L1943" s="5">
        <f t="shared" si="71"/>
        <v>1800.0000000000002</v>
      </c>
      <c r="M1943" s="6">
        <v>0.39999999999999997</v>
      </c>
      <c r="N1943">
        <f t="shared" si="76"/>
        <v>2021</v>
      </c>
      <c r="O1943">
        <f t="shared" si="77"/>
        <v>12</v>
      </c>
      <c r="P1943" s="49" t="str">
        <f>TEXT(DATE(Table1[[#This Row],[Year]],Table1[[#This Row],[Month]],1),"mmm")</f>
        <v>Dec</v>
      </c>
    </row>
    <row r="1944" spans="1:16" ht="15.75" customHeight="1">
      <c r="A1944" s="2" t="s">
        <v>25</v>
      </c>
      <c r="B1944" s="2">
        <v>1128299</v>
      </c>
      <c r="C1944" s="3">
        <v>44546</v>
      </c>
      <c r="D1944" s="2" t="s">
        <v>26</v>
      </c>
      <c r="E1944" s="2" t="s">
        <v>74</v>
      </c>
      <c r="F1944" s="2" t="s">
        <v>57</v>
      </c>
      <c r="G1944" s="2" t="s">
        <v>19</v>
      </c>
      <c r="H1944" s="44">
        <v>0.8500000000000002</v>
      </c>
      <c r="I1944" s="44">
        <f>ROUND(Table1[[#This Row],[Price per Unit]],2)</f>
        <v>0.85</v>
      </c>
      <c r="J1944" s="4">
        <v>5250</v>
      </c>
      <c r="K1944" s="5">
        <f t="shared" si="70"/>
        <v>4462.5000000000009</v>
      </c>
      <c r="L1944" s="5">
        <f t="shared" si="71"/>
        <v>2008.1250000000005</v>
      </c>
      <c r="M1944" s="6">
        <v>0.45</v>
      </c>
      <c r="N1944">
        <f t="shared" si="76"/>
        <v>2021</v>
      </c>
      <c r="O1944">
        <f t="shared" si="77"/>
        <v>12</v>
      </c>
      <c r="P1944" s="49" t="str">
        <f>TEXT(DATE(Table1[[#This Row],[Year]],Table1[[#This Row],[Month]],1),"mmm")</f>
        <v>Dec</v>
      </c>
    </row>
    <row r="1945" spans="1:16" ht="15.75" customHeight="1">
      <c r="A1945" s="2" t="s">
        <v>25</v>
      </c>
      <c r="B1945" s="2">
        <v>1128299</v>
      </c>
      <c r="C1945" s="3">
        <v>44546</v>
      </c>
      <c r="D1945" s="2" t="s">
        <v>26</v>
      </c>
      <c r="E1945" s="2" t="s">
        <v>74</v>
      </c>
      <c r="F1945" s="2" t="s">
        <v>57</v>
      </c>
      <c r="G1945" s="2" t="s">
        <v>20</v>
      </c>
      <c r="H1945" s="44">
        <v>0.90000000000000024</v>
      </c>
      <c r="I1945" s="44">
        <f>ROUND(Table1[[#This Row],[Price per Unit]],2)</f>
        <v>0.9</v>
      </c>
      <c r="J1945" s="4">
        <v>6250</v>
      </c>
      <c r="K1945" s="5">
        <f t="shared" si="70"/>
        <v>5625.0000000000018</v>
      </c>
      <c r="L1945" s="5">
        <f t="shared" si="71"/>
        <v>1968.7500000000005</v>
      </c>
      <c r="M1945" s="6">
        <v>0.35</v>
      </c>
      <c r="N1945">
        <f t="shared" si="76"/>
        <v>2021</v>
      </c>
      <c r="O1945">
        <f t="shared" si="77"/>
        <v>12</v>
      </c>
      <c r="P1945" s="49" t="str">
        <f>TEXT(DATE(Table1[[#This Row],[Year]],Table1[[#This Row],[Month]],1),"mmm")</f>
        <v>Dec</v>
      </c>
    </row>
    <row r="1946" spans="1:16" ht="15.75" customHeight="1">
      <c r="A1946" s="2" t="s">
        <v>21</v>
      </c>
      <c r="B1946" s="2">
        <v>1197831</v>
      </c>
      <c r="C1946" s="3">
        <v>44201</v>
      </c>
      <c r="D1946" s="2" t="s">
        <v>22</v>
      </c>
      <c r="E1946" s="2" t="s">
        <v>75</v>
      </c>
      <c r="F1946" s="2" t="s">
        <v>76</v>
      </c>
      <c r="G1946" s="2" t="s">
        <v>15</v>
      </c>
      <c r="H1946" s="44">
        <v>0.2</v>
      </c>
      <c r="I1946" s="44">
        <f>ROUND(Table1[[#This Row],[Price per Unit]],2)</f>
        <v>0.2</v>
      </c>
      <c r="J1946" s="4">
        <v>6750</v>
      </c>
      <c r="K1946" s="5">
        <f t="shared" si="70"/>
        <v>1350</v>
      </c>
      <c r="L1946" s="5">
        <f t="shared" si="71"/>
        <v>405</v>
      </c>
      <c r="M1946" s="6">
        <v>0.3</v>
      </c>
      <c r="N1946">
        <f t="shared" si="76"/>
        <v>2021</v>
      </c>
      <c r="O1946">
        <f t="shared" si="77"/>
        <v>1</v>
      </c>
      <c r="P1946" s="49" t="str">
        <f>TEXT(DATE(Table1[[#This Row],[Year]],Table1[[#This Row],[Month]],1),"mmm")</f>
        <v>Jan</v>
      </c>
    </row>
    <row r="1947" spans="1:16" ht="15.75" customHeight="1">
      <c r="A1947" s="2" t="s">
        <v>21</v>
      </c>
      <c r="B1947" s="2">
        <v>1197831</v>
      </c>
      <c r="C1947" s="3">
        <v>44201</v>
      </c>
      <c r="D1947" s="2" t="s">
        <v>22</v>
      </c>
      <c r="E1947" s="2" t="s">
        <v>75</v>
      </c>
      <c r="F1947" s="2" t="s">
        <v>76</v>
      </c>
      <c r="G1947" s="2" t="s">
        <v>16</v>
      </c>
      <c r="H1947" s="44">
        <v>0.3</v>
      </c>
      <c r="I1947" s="44">
        <f>ROUND(Table1[[#This Row],[Price per Unit]],2)</f>
        <v>0.3</v>
      </c>
      <c r="J1947" s="4">
        <v>6750</v>
      </c>
      <c r="K1947" s="5">
        <f t="shared" si="70"/>
        <v>2025</v>
      </c>
      <c r="L1947" s="5">
        <f t="shared" si="71"/>
        <v>607.5</v>
      </c>
      <c r="M1947" s="6">
        <v>0.3</v>
      </c>
      <c r="N1947">
        <f t="shared" si="76"/>
        <v>2021</v>
      </c>
      <c r="O1947">
        <f t="shared" si="77"/>
        <v>1</v>
      </c>
      <c r="P1947" s="49" t="str">
        <f>TEXT(DATE(Table1[[#This Row],[Year]],Table1[[#This Row],[Month]],1),"mmm")</f>
        <v>Jan</v>
      </c>
    </row>
    <row r="1948" spans="1:16" ht="15.75" customHeight="1">
      <c r="A1948" s="2" t="s">
        <v>21</v>
      </c>
      <c r="B1948" s="2">
        <v>1197831</v>
      </c>
      <c r="C1948" s="3">
        <v>44201</v>
      </c>
      <c r="D1948" s="2" t="s">
        <v>22</v>
      </c>
      <c r="E1948" s="2" t="s">
        <v>75</v>
      </c>
      <c r="F1948" s="2" t="s">
        <v>76</v>
      </c>
      <c r="G1948" s="2" t="s">
        <v>17</v>
      </c>
      <c r="H1948" s="44">
        <v>0.3</v>
      </c>
      <c r="I1948" s="44">
        <f>ROUND(Table1[[#This Row],[Price per Unit]],2)</f>
        <v>0.3</v>
      </c>
      <c r="J1948" s="4">
        <v>4750</v>
      </c>
      <c r="K1948" s="5">
        <f t="shared" si="70"/>
        <v>1425</v>
      </c>
      <c r="L1948" s="5">
        <f t="shared" si="71"/>
        <v>427.5</v>
      </c>
      <c r="M1948" s="6">
        <v>0.3</v>
      </c>
      <c r="N1948">
        <f t="shared" si="76"/>
        <v>2021</v>
      </c>
      <c r="O1948">
        <f t="shared" si="77"/>
        <v>1</v>
      </c>
      <c r="P1948" s="49" t="str">
        <f>TEXT(DATE(Table1[[#This Row],[Year]],Table1[[#This Row],[Month]],1),"mmm")</f>
        <v>Jan</v>
      </c>
    </row>
    <row r="1949" spans="1:16" ht="15.75" customHeight="1">
      <c r="A1949" s="2" t="s">
        <v>21</v>
      </c>
      <c r="B1949" s="2">
        <v>1197831</v>
      </c>
      <c r="C1949" s="3">
        <v>44201</v>
      </c>
      <c r="D1949" s="2" t="s">
        <v>22</v>
      </c>
      <c r="E1949" s="2" t="s">
        <v>75</v>
      </c>
      <c r="F1949" s="2" t="s">
        <v>76</v>
      </c>
      <c r="G1949" s="2" t="s">
        <v>18</v>
      </c>
      <c r="H1949" s="44">
        <v>0.35</v>
      </c>
      <c r="I1949" s="44">
        <f>ROUND(Table1[[#This Row],[Price per Unit]],2)</f>
        <v>0.35</v>
      </c>
      <c r="J1949" s="4">
        <v>4750</v>
      </c>
      <c r="K1949" s="5">
        <f t="shared" si="70"/>
        <v>1662.5</v>
      </c>
      <c r="L1949" s="5">
        <f t="shared" si="71"/>
        <v>665</v>
      </c>
      <c r="M1949" s="6">
        <v>0.4</v>
      </c>
      <c r="N1949">
        <f t="shared" si="76"/>
        <v>2021</v>
      </c>
      <c r="O1949">
        <f t="shared" si="77"/>
        <v>1</v>
      </c>
      <c r="P1949" s="49" t="str">
        <f>TEXT(DATE(Table1[[#This Row],[Year]],Table1[[#This Row],[Month]],1),"mmm")</f>
        <v>Jan</v>
      </c>
    </row>
    <row r="1950" spans="1:16" ht="15.75" customHeight="1">
      <c r="A1950" s="2" t="s">
        <v>21</v>
      </c>
      <c r="B1950" s="2">
        <v>1197831</v>
      </c>
      <c r="C1950" s="3">
        <v>44201</v>
      </c>
      <c r="D1950" s="2" t="s">
        <v>22</v>
      </c>
      <c r="E1950" s="2" t="s">
        <v>75</v>
      </c>
      <c r="F1950" s="2" t="s">
        <v>76</v>
      </c>
      <c r="G1950" s="2" t="s">
        <v>19</v>
      </c>
      <c r="H1950" s="44">
        <v>0.4</v>
      </c>
      <c r="I1950" s="44">
        <f>ROUND(Table1[[#This Row],[Price per Unit]],2)</f>
        <v>0.4</v>
      </c>
      <c r="J1950" s="4">
        <v>3250</v>
      </c>
      <c r="K1950" s="5">
        <f t="shared" si="70"/>
        <v>1300</v>
      </c>
      <c r="L1950" s="5">
        <f t="shared" si="71"/>
        <v>325</v>
      </c>
      <c r="M1950" s="6">
        <v>0.25</v>
      </c>
      <c r="N1950">
        <f t="shared" si="76"/>
        <v>2021</v>
      </c>
      <c r="O1950">
        <f t="shared" si="77"/>
        <v>1</v>
      </c>
      <c r="P1950" s="49" t="str">
        <f>TEXT(DATE(Table1[[#This Row],[Year]],Table1[[#This Row],[Month]],1),"mmm")</f>
        <v>Jan</v>
      </c>
    </row>
    <row r="1951" spans="1:16" ht="15.75" customHeight="1">
      <c r="A1951" s="2" t="s">
        <v>21</v>
      </c>
      <c r="B1951" s="2">
        <v>1197831</v>
      </c>
      <c r="C1951" s="3">
        <v>44201</v>
      </c>
      <c r="D1951" s="2" t="s">
        <v>22</v>
      </c>
      <c r="E1951" s="2" t="s">
        <v>75</v>
      </c>
      <c r="F1951" s="2" t="s">
        <v>76</v>
      </c>
      <c r="G1951" s="2" t="s">
        <v>20</v>
      </c>
      <c r="H1951" s="44">
        <v>0.35</v>
      </c>
      <c r="I1951" s="44">
        <f>ROUND(Table1[[#This Row],[Price per Unit]],2)</f>
        <v>0.35</v>
      </c>
      <c r="J1951" s="4">
        <v>4750</v>
      </c>
      <c r="K1951" s="5">
        <f t="shared" si="70"/>
        <v>1662.5</v>
      </c>
      <c r="L1951" s="5">
        <f t="shared" si="71"/>
        <v>748.125</v>
      </c>
      <c r="M1951" s="6">
        <v>0.45</v>
      </c>
      <c r="N1951">
        <f t="shared" si="76"/>
        <v>2021</v>
      </c>
      <c r="O1951">
        <f t="shared" si="77"/>
        <v>1</v>
      </c>
      <c r="P1951" s="49" t="str">
        <f>TEXT(DATE(Table1[[#This Row],[Year]],Table1[[#This Row],[Month]],1),"mmm")</f>
        <v>Jan</v>
      </c>
    </row>
    <row r="1952" spans="1:16" ht="15.75" customHeight="1">
      <c r="A1952" s="2" t="s">
        <v>21</v>
      </c>
      <c r="B1952" s="2">
        <v>1197831</v>
      </c>
      <c r="C1952" s="3">
        <v>44231</v>
      </c>
      <c r="D1952" s="2" t="s">
        <v>22</v>
      </c>
      <c r="E1952" s="2" t="s">
        <v>75</v>
      </c>
      <c r="F1952" s="2" t="s">
        <v>76</v>
      </c>
      <c r="G1952" s="2" t="s">
        <v>15</v>
      </c>
      <c r="H1952" s="44">
        <v>0.25</v>
      </c>
      <c r="I1952" s="44">
        <f>ROUND(Table1[[#This Row],[Price per Unit]],2)</f>
        <v>0.25</v>
      </c>
      <c r="J1952" s="4">
        <v>6250</v>
      </c>
      <c r="K1952" s="5">
        <f t="shared" si="70"/>
        <v>1562.5</v>
      </c>
      <c r="L1952" s="5">
        <f t="shared" si="71"/>
        <v>468.75</v>
      </c>
      <c r="M1952" s="6">
        <v>0.3</v>
      </c>
      <c r="N1952">
        <f t="shared" si="76"/>
        <v>2021</v>
      </c>
      <c r="O1952">
        <f t="shared" si="77"/>
        <v>2</v>
      </c>
      <c r="P1952" s="49" t="str">
        <f>TEXT(DATE(Table1[[#This Row],[Year]],Table1[[#This Row],[Month]],1),"mmm")</f>
        <v>Feb</v>
      </c>
    </row>
    <row r="1953" spans="1:16" ht="15.75" customHeight="1">
      <c r="A1953" s="2" t="s">
        <v>21</v>
      </c>
      <c r="B1953" s="2">
        <v>1197831</v>
      </c>
      <c r="C1953" s="3">
        <v>44231</v>
      </c>
      <c r="D1953" s="2" t="s">
        <v>22</v>
      </c>
      <c r="E1953" s="2" t="s">
        <v>75</v>
      </c>
      <c r="F1953" s="2" t="s">
        <v>76</v>
      </c>
      <c r="G1953" s="2" t="s">
        <v>16</v>
      </c>
      <c r="H1953" s="44">
        <v>0.35</v>
      </c>
      <c r="I1953" s="44">
        <f>ROUND(Table1[[#This Row],[Price per Unit]],2)</f>
        <v>0.35</v>
      </c>
      <c r="J1953" s="4">
        <v>6000</v>
      </c>
      <c r="K1953" s="5">
        <f t="shared" si="70"/>
        <v>2100</v>
      </c>
      <c r="L1953" s="5">
        <f t="shared" si="71"/>
        <v>630</v>
      </c>
      <c r="M1953" s="6">
        <v>0.3</v>
      </c>
      <c r="N1953">
        <f t="shared" si="76"/>
        <v>2021</v>
      </c>
      <c r="O1953">
        <f t="shared" si="77"/>
        <v>2</v>
      </c>
      <c r="P1953" s="49" t="str">
        <f>TEXT(DATE(Table1[[#This Row],[Year]],Table1[[#This Row],[Month]],1),"mmm")</f>
        <v>Feb</v>
      </c>
    </row>
    <row r="1954" spans="1:16" ht="15.75" customHeight="1">
      <c r="A1954" s="2" t="s">
        <v>21</v>
      </c>
      <c r="B1954" s="2">
        <v>1197831</v>
      </c>
      <c r="C1954" s="3">
        <v>44231</v>
      </c>
      <c r="D1954" s="2" t="s">
        <v>22</v>
      </c>
      <c r="E1954" s="2" t="s">
        <v>75</v>
      </c>
      <c r="F1954" s="2" t="s">
        <v>76</v>
      </c>
      <c r="G1954" s="2" t="s">
        <v>17</v>
      </c>
      <c r="H1954" s="44">
        <v>0.35</v>
      </c>
      <c r="I1954" s="44">
        <f>ROUND(Table1[[#This Row],[Price per Unit]],2)</f>
        <v>0.35</v>
      </c>
      <c r="J1954" s="4">
        <v>4250</v>
      </c>
      <c r="K1954" s="5">
        <f t="shared" si="70"/>
        <v>1487.5</v>
      </c>
      <c r="L1954" s="5">
        <f t="shared" si="71"/>
        <v>446.25</v>
      </c>
      <c r="M1954" s="6">
        <v>0.3</v>
      </c>
      <c r="N1954">
        <f t="shared" si="76"/>
        <v>2021</v>
      </c>
      <c r="O1954">
        <f t="shared" si="77"/>
        <v>2</v>
      </c>
      <c r="P1954" s="49" t="str">
        <f>TEXT(DATE(Table1[[#This Row],[Year]],Table1[[#This Row],[Month]],1),"mmm")</f>
        <v>Feb</v>
      </c>
    </row>
    <row r="1955" spans="1:16" ht="15.75" customHeight="1">
      <c r="A1955" s="2" t="s">
        <v>21</v>
      </c>
      <c r="B1955" s="2">
        <v>1197831</v>
      </c>
      <c r="C1955" s="3">
        <v>44231</v>
      </c>
      <c r="D1955" s="2" t="s">
        <v>22</v>
      </c>
      <c r="E1955" s="2" t="s">
        <v>75</v>
      </c>
      <c r="F1955" s="2" t="s">
        <v>76</v>
      </c>
      <c r="G1955" s="2" t="s">
        <v>18</v>
      </c>
      <c r="H1955" s="44">
        <v>0.35</v>
      </c>
      <c r="I1955" s="44">
        <f>ROUND(Table1[[#This Row],[Price per Unit]],2)</f>
        <v>0.35</v>
      </c>
      <c r="J1955" s="4">
        <v>3750</v>
      </c>
      <c r="K1955" s="5">
        <f t="shared" si="70"/>
        <v>1312.5</v>
      </c>
      <c r="L1955" s="5">
        <f t="shared" si="71"/>
        <v>525</v>
      </c>
      <c r="M1955" s="6">
        <v>0.4</v>
      </c>
      <c r="N1955">
        <f t="shared" si="76"/>
        <v>2021</v>
      </c>
      <c r="O1955">
        <f t="shared" si="77"/>
        <v>2</v>
      </c>
      <c r="P1955" s="49" t="str">
        <f>TEXT(DATE(Table1[[#This Row],[Year]],Table1[[#This Row],[Month]],1),"mmm")</f>
        <v>Feb</v>
      </c>
    </row>
    <row r="1956" spans="1:16" ht="15.75" customHeight="1">
      <c r="A1956" s="2" t="s">
        <v>21</v>
      </c>
      <c r="B1956" s="2">
        <v>1197831</v>
      </c>
      <c r="C1956" s="3">
        <v>44231</v>
      </c>
      <c r="D1956" s="2" t="s">
        <v>22</v>
      </c>
      <c r="E1956" s="2" t="s">
        <v>75</v>
      </c>
      <c r="F1956" s="2" t="s">
        <v>76</v>
      </c>
      <c r="G1956" s="2" t="s">
        <v>19</v>
      </c>
      <c r="H1956" s="44">
        <v>0.4</v>
      </c>
      <c r="I1956" s="44">
        <f>ROUND(Table1[[#This Row],[Price per Unit]],2)</f>
        <v>0.4</v>
      </c>
      <c r="J1956" s="4">
        <v>2500</v>
      </c>
      <c r="K1956" s="5">
        <f t="shared" si="70"/>
        <v>1000</v>
      </c>
      <c r="L1956" s="5">
        <f t="shared" si="71"/>
        <v>250</v>
      </c>
      <c r="M1956" s="6">
        <v>0.25</v>
      </c>
      <c r="N1956">
        <f t="shared" si="76"/>
        <v>2021</v>
      </c>
      <c r="O1956">
        <f t="shared" si="77"/>
        <v>2</v>
      </c>
      <c r="P1956" s="49" t="str">
        <f>TEXT(DATE(Table1[[#This Row],[Year]],Table1[[#This Row],[Month]],1),"mmm")</f>
        <v>Feb</v>
      </c>
    </row>
    <row r="1957" spans="1:16" ht="15.75" customHeight="1">
      <c r="A1957" s="2" t="s">
        <v>21</v>
      </c>
      <c r="B1957" s="2">
        <v>1197831</v>
      </c>
      <c r="C1957" s="3">
        <v>44231</v>
      </c>
      <c r="D1957" s="2" t="s">
        <v>22</v>
      </c>
      <c r="E1957" s="2" t="s">
        <v>75</v>
      </c>
      <c r="F1957" s="2" t="s">
        <v>76</v>
      </c>
      <c r="G1957" s="2" t="s">
        <v>20</v>
      </c>
      <c r="H1957" s="44">
        <v>0.35</v>
      </c>
      <c r="I1957" s="44">
        <f>ROUND(Table1[[#This Row],[Price per Unit]],2)</f>
        <v>0.35</v>
      </c>
      <c r="J1957" s="4">
        <v>4500</v>
      </c>
      <c r="K1957" s="5">
        <f t="shared" si="70"/>
        <v>1575</v>
      </c>
      <c r="L1957" s="5">
        <f t="shared" si="71"/>
        <v>708.75</v>
      </c>
      <c r="M1957" s="6">
        <v>0.45</v>
      </c>
      <c r="N1957">
        <f t="shared" si="76"/>
        <v>2021</v>
      </c>
      <c r="O1957">
        <f t="shared" si="77"/>
        <v>2</v>
      </c>
      <c r="P1957" s="49" t="str">
        <f>TEXT(DATE(Table1[[#This Row],[Year]],Table1[[#This Row],[Month]],1),"mmm")</f>
        <v>Feb</v>
      </c>
    </row>
    <row r="1958" spans="1:16" ht="15.75" customHeight="1">
      <c r="A1958" s="2" t="s">
        <v>21</v>
      </c>
      <c r="B1958" s="2">
        <v>1197831</v>
      </c>
      <c r="C1958" s="3">
        <v>44261</v>
      </c>
      <c r="D1958" s="2" t="s">
        <v>22</v>
      </c>
      <c r="E1958" s="2" t="s">
        <v>75</v>
      </c>
      <c r="F1958" s="2" t="s">
        <v>76</v>
      </c>
      <c r="G1958" s="2" t="s">
        <v>15</v>
      </c>
      <c r="H1958" s="44">
        <v>0.3</v>
      </c>
      <c r="I1958" s="44">
        <f>ROUND(Table1[[#This Row],[Price per Unit]],2)</f>
        <v>0.3</v>
      </c>
      <c r="J1958" s="4">
        <v>6250</v>
      </c>
      <c r="K1958" s="5">
        <f t="shared" si="70"/>
        <v>1875</v>
      </c>
      <c r="L1958" s="5">
        <f t="shared" si="71"/>
        <v>656.25</v>
      </c>
      <c r="M1958" s="6">
        <v>0.35</v>
      </c>
      <c r="N1958">
        <f t="shared" si="76"/>
        <v>2021</v>
      </c>
      <c r="O1958">
        <f t="shared" si="77"/>
        <v>3</v>
      </c>
      <c r="P1958" s="49" t="str">
        <f>TEXT(DATE(Table1[[#This Row],[Year]],Table1[[#This Row],[Month]],1),"mmm")</f>
        <v>Mar</v>
      </c>
    </row>
    <row r="1959" spans="1:16" ht="15.75" customHeight="1">
      <c r="A1959" s="2" t="s">
        <v>21</v>
      </c>
      <c r="B1959" s="2">
        <v>1197831</v>
      </c>
      <c r="C1959" s="3">
        <v>44261</v>
      </c>
      <c r="D1959" s="2" t="s">
        <v>22</v>
      </c>
      <c r="E1959" s="2" t="s">
        <v>75</v>
      </c>
      <c r="F1959" s="2" t="s">
        <v>76</v>
      </c>
      <c r="G1959" s="2" t="s">
        <v>16</v>
      </c>
      <c r="H1959" s="44">
        <v>0.4</v>
      </c>
      <c r="I1959" s="44">
        <f>ROUND(Table1[[#This Row],[Price per Unit]],2)</f>
        <v>0.4</v>
      </c>
      <c r="J1959" s="4">
        <v>6250</v>
      </c>
      <c r="K1959" s="5">
        <f t="shared" si="70"/>
        <v>2500</v>
      </c>
      <c r="L1959" s="5">
        <f t="shared" si="71"/>
        <v>875</v>
      </c>
      <c r="M1959" s="6">
        <v>0.35</v>
      </c>
      <c r="N1959">
        <f t="shared" si="76"/>
        <v>2021</v>
      </c>
      <c r="O1959">
        <f t="shared" si="77"/>
        <v>3</v>
      </c>
      <c r="P1959" s="49" t="str">
        <f>TEXT(DATE(Table1[[#This Row],[Year]],Table1[[#This Row],[Month]],1),"mmm")</f>
        <v>Mar</v>
      </c>
    </row>
    <row r="1960" spans="1:16" ht="15.75" customHeight="1">
      <c r="A1960" s="2" t="s">
        <v>21</v>
      </c>
      <c r="B1960" s="2">
        <v>1197831</v>
      </c>
      <c r="C1960" s="3">
        <v>44261</v>
      </c>
      <c r="D1960" s="2" t="s">
        <v>22</v>
      </c>
      <c r="E1960" s="2" t="s">
        <v>75</v>
      </c>
      <c r="F1960" s="2" t="s">
        <v>76</v>
      </c>
      <c r="G1960" s="2" t="s">
        <v>17</v>
      </c>
      <c r="H1960" s="44">
        <v>0.3</v>
      </c>
      <c r="I1960" s="44">
        <f>ROUND(Table1[[#This Row],[Price per Unit]],2)</f>
        <v>0.3</v>
      </c>
      <c r="J1960" s="4">
        <v>4500</v>
      </c>
      <c r="K1960" s="5">
        <f t="shared" si="70"/>
        <v>1350</v>
      </c>
      <c r="L1960" s="5">
        <f t="shared" si="71"/>
        <v>472.49999999999994</v>
      </c>
      <c r="M1960" s="6">
        <v>0.35</v>
      </c>
      <c r="N1960">
        <f t="shared" si="76"/>
        <v>2021</v>
      </c>
      <c r="O1960">
        <f t="shared" si="77"/>
        <v>3</v>
      </c>
      <c r="P1960" s="49" t="str">
        <f>TEXT(DATE(Table1[[#This Row],[Year]],Table1[[#This Row],[Month]],1),"mmm")</f>
        <v>Mar</v>
      </c>
    </row>
    <row r="1961" spans="1:16" ht="15.75" customHeight="1">
      <c r="A1961" s="2" t="s">
        <v>21</v>
      </c>
      <c r="B1961" s="2">
        <v>1197831</v>
      </c>
      <c r="C1961" s="3">
        <v>44261</v>
      </c>
      <c r="D1961" s="2" t="s">
        <v>22</v>
      </c>
      <c r="E1961" s="2" t="s">
        <v>75</v>
      </c>
      <c r="F1961" s="2" t="s">
        <v>76</v>
      </c>
      <c r="G1961" s="2" t="s">
        <v>18</v>
      </c>
      <c r="H1961" s="44">
        <v>0.35000000000000003</v>
      </c>
      <c r="I1961" s="44">
        <f>ROUND(Table1[[#This Row],[Price per Unit]],2)</f>
        <v>0.35</v>
      </c>
      <c r="J1961" s="4">
        <v>3500</v>
      </c>
      <c r="K1961" s="5">
        <f t="shared" si="70"/>
        <v>1225.0000000000002</v>
      </c>
      <c r="L1961" s="5">
        <f t="shared" si="71"/>
        <v>551.25000000000011</v>
      </c>
      <c r="M1961" s="6">
        <v>0.45</v>
      </c>
      <c r="N1961">
        <f t="shared" si="76"/>
        <v>2021</v>
      </c>
      <c r="O1961">
        <f t="shared" si="77"/>
        <v>3</v>
      </c>
      <c r="P1961" s="49" t="str">
        <f>TEXT(DATE(Table1[[#This Row],[Year]],Table1[[#This Row],[Month]],1),"mmm")</f>
        <v>Mar</v>
      </c>
    </row>
    <row r="1962" spans="1:16" ht="15.75" customHeight="1">
      <c r="A1962" s="2" t="s">
        <v>21</v>
      </c>
      <c r="B1962" s="2">
        <v>1197831</v>
      </c>
      <c r="C1962" s="3">
        <v>44261</v>
      </c>
      <c r="D1962" s="2" t="s">
        <v>22</v>
      </c>
      <c r="E1962" s="2" t="s">
        <v>75</v>
      </c>
      <c r="F1962" s="2" t="s">
        <v>76</v>
      </c>
      <c r="G1962" s="2" t="s">
        <v>19</v>
      </c>
      <c r="H1962" s="44">
        <v>0.4</v>
      </c>
      <c r="I1962" s="44">
        <f>ROUND(Table1[[#This Row],[Price per Unit]],2)</f>
        <v>0.4</v>
      </c>
      <c r="J1962" s="4">
        <v>2500</v>
      </c>
      <c r="K1962" s="5">
        <f t="shared" si="70"/>
        <v>1000</v>
      </c>
      <c r="L1962" s="5">
        <f t="shared" si="71"/>
        <v>300</v>
      </c>
      <c r="M1962" s="6">
        <v>0.3</v>
      </c>
      <c r="N1962">
        <f t="shared" si="76"/>
        <v>2021</v>
      </c>
      <c r="O1962">
        <f t="shared" si="77"/>
        <v>3</v>
      </c>
      <c r="P1962" s="49" t="str">
        <f>TEXT(DATE(Table1[[#This Row],[Year]],Table1[[#This Row],[Month]],1),"mmm")</f>
        <v>Mar</v>
      </c>
    </row>
    <row r="1963" spans="1:16" ht="15.75" customHeight="1">
      <c r="A1963" s="2" t="s">
        <v>21</v>
      </c>
      <c r="B1963" s="2">
        <v>1197831</v>
      </c>
      <c r="C1963" s="3">
        <v>44261</v>
      </c>
      <c r="D1963" s="2" t="s">
        <v>22</v>
      </c>
      <c r="E1963" s="2" t="s">
        <v>75</v>
      </c>
      <c r="F1963" s="2" t="s">
        <v>76</v>
      </c>
      <c r="G1963" s="2" t="s">
        <v>20</v>
      </c>
      <c r="H1963" s="44">
        <v>0.35000000000000003</v>
      </c>
      <c r="I1963" s="44">
        <f>ROUND(Table1[[#This Row],[Price per Unit]],2)</f>
        <v>0.35</v>
      </c>
      <c r="J1963" s="4">
        <v>4000</v>
      </c>
      <c r="K1963" s="5">
        <f t="shared" si="70"/>
        <v>1400.0000000000002</v>
      </c>
      <c r="L1963" s="5">
        <f t="shared" si="71"/>
        <v>700.00000000000011</v>
      </c>
      <c r="M1963" s="6">
        <v>0.5</v>
      </c>
      <c r="N1963">
        <f t="shared" si="76"/>
        <v>2021</v>
      </c>
      <c r="O1963">
        <f t="shared" si="77"/>
        <v>3</v>
      </c>
      <c r="P1963" s="49" t="str">
        <f>TEXT(DATE(Table1[[#This Row],[Year]],Table1[[#This Row],[Month]],1),"mmm")</f>
        <v>Mar</v>
      </c>
    </row>
    <row r="1964" spans="1:16" ht="15.75" customHeight="1">
      <c r="A1964" s="2" t="s">
        <v>21</v>
      </c>
      <c r="B1964" s="2">
        <v>1197831</v>
      </c>
      <c r="C1964" s="3">
        <v>44291</v>
      </c>
      <c r="D1964" s="2" t="s">
        <v>22</v>
      </c>
      <c r="E1964" s="2" t="s">
        <v>75</v>
      </c>
      <c r="F1964" s="2" t="s">
        <v>76</v>
      </c>
      <c r="G1964" s="2" t="s">
        <v>15</v>
      </c>
      <c r="H1964" s="44">
        <v>0.19999999999999998</v>
      </c>
      <c r="I1964" s="44">
        <f>ROUND(Table1[[#This Row],[Price per Unit]],2)</f>
        <v>0.2</v>
      </c>
      <c r="J1964" s="4">
        <v>6500</v>
      </c>
      <c r="K1964" s="5">
        <f t="shared" si="70"/>
        <v>1300</v>
      </c>
      <c r="L1964" s="5">
        <f t="shared" si="71"/>
        <v>454.99999999999994</v>
      </c>
      <c r="M1964" s="6">
        <v>0.35</v>
      </c>
      <c r="N1964">
        <f t="shared" si="76"/>
        <v>2021</v>
      </c>
      <c r="O1964">
        <f t="shared" si="77"/>
        <v>4</v>
      </c>
      <c r="P1964" s="49" t="str">
        <f>TEXT(DATE(Table1[[#This Row],[Year]],Table1[[#This Row],[Month]],1),"mmm")</f>
        <v>Apr</v>
      </c>
    </row>
    <row r="1965" spans="1:16" ht="15.75" customHeight="1">
      <c r="A1965" s="2" t="s">
        <v>21</v>
      </c>
      <c r="B1965" s="2">
        <v>1197831</v>
      </c>
      <c r="C1965" s="3">
        <v>44291</v>
      </c>
      <c r="D1965" s="2" t="s">
        <v>22</v>
      </c>
      <c r="E1965" s="2" t="s">
        <v>75</v>
      </c>
      <c r="F1965" s="2" t="s">
        <v>76</v>
      </c>
      <c r="G1965" s="2" t="s">
        <v>16</v>
      </c>
      <c r="H1965" s="44">
        <v>0.30000000000000004</v>
      </c>
      <c r="I1965" s="44">
        <f>ROUND(Table1[[#This Row],[Price per Unit]],2)</f>
        <v>0.3</v>
      </c>
      <c r="J1965" s="4">
        <v>6500</v>
      </c>
      <c r="K1965" s="5">
        <f t="shared" si="70"/>
        <v>1950.0000000000002</v>
      </c>
      <c r="L1965" s="5">
        <f t="shared" si="71"/>
        <v>682.5</v>
      </c>
      <c r="M1965" s="6">
        <v>0.35</v>
      </c>
      <c r="N1965">
        <f t="shared" si="76"/>
        <v>2021</v>
      </c>
      <c r="O1965">
        <f t="shared" si="77"/>
        <v>4</v>
      </c>
      <c r="P1965" s="49" t="str">
        <f>TEXT(DATE(Table1[[#This Row],[Year]],Table1[[#This Row],[Month]],1),"mmm")</f>
        <v>Apr</v>
      </c>
    </row>
    <row r="1966" spans="1:16" ht="15.75" customHeight="1">
      <c r="A1966" s="2" t="s">
        <v>21</v>
      </c>
      <c r="B1966" s="2">
        <v>1197831</v>
      </c>
      <c r="C1966" s="3">
        <v>44291</v>
      </c>
      <c r="D1966" s="2" t="s">
        <v>22</v>
      </c>
      <c r="E1966" s="2" t="s">
        <v>75</v>
      </c>
      <c r="F1966" s="2" t="s">
        <v>76</v>
      </c>
      <c r="G1966" s="2" t="s">
        <v>17</v>
      </c>
      <c r="H1966" s="44">
        <v>0.24999999999999997</v>
      </c>
      <c r="I1966" s="44">
        <f>ROUND(Table1[[#This Row],[Price per Unit]],2)</f>
        <v>0.25</v>
      </c>
      <c r="J1966" s="4">
        <v>4750</v>
      </c>
      <c r="K1966" s="5">
        <f t="shared" si="70"/>
        <v>1187.4999999999998</v>
      </c>
      <c r="L1966" s="5">
        <f t="shared" si="71"/>
        <v>415.62499999999989</v>
      </c>
      <c r="M1966" s="6">
        <v>0.35</v>
      </c>
      <c r="N1966">
        <f t="shared" si="76"/>
        <v>2021</v>
      </c>
      <c r="O1966">
        <f t="shared" si="77"/>
        <v>4</v>
      </c>
      <c r="P1966" s="49" t="str">
        <f>TEXT(DATE(Table1[[#This Row],[Year]],Table1[[#This Row],[Month]],1),"mmm")</f>
        <v>Apr</v>
      </c>
    </row>
    <row r="1967" spans="1:16" ht="15.75" customHeight="1">
      <c r="A1967" s="2" t="s">
        <v>21</v>
      </c>
      <c r="B1967" s="2">
        <v>1197831</v>
      </c>
      <c r="C1967" s="3">
        <v>44291</v>
      </c>
      <c r="D1967" s="2" t="s">
        <v>22</v>
      </c>
      <c r="E1967" s="2" t="s">
        <v>75</v>
      </c>
      <c r="F1967" s="2" t="s">
        <v>76</v>
      </c>
      <c r="G1967" s="2" t="s">
        <v>18</v>
      </c>
      <c r="H1967" s="44">
        <v>0.30000000000000004</v>
      </c>
      <c r="I1967" s="44">
        <f>ROUND(Table1[[#This Row],[Price per Unit]],2)</f>
        <v>0.3</v>
      </c>
      <c r="J1967" s="4">
        <v>3750</v>
      </c>
      <c r="K1967" s="5">
        <f t="shared" si="70"/>
        <v>1125.0000000000002</v>
      </c>
      <c r="L1967" s="5">
        <f t="shared" si="71"/>
        <v>506.25000000000011</v>
      </c>
      <c r="M1967" s="6">
        <v>0.45</v>
      </c>
      <c r="N1967">
        <f t="shared" si="76"/>
        <v>2021</v>
      </c>
      <c r="O1967">
        <f t="shared" si="77"/>
        <v>4</v>
      </c>
      <c r="P1967" s="49" t="str">
        <f>TEXT(DATE(Table1[[#This Row],[Year]],Table1[[#This Row],[Month]],1),"mmm")</f>
        <v>Apr</v>
      </c>
    </row>
    <row r="1968" spans="1:16" ht="15.75" customHeight="1">
      <c r="A1968" s="2" t="s">
        <v>21</v>
      </c>
      <c r="B1968" s="2">
        <v>1197831</v>
      </c>
      <c r="C1968" s="3">
        <v>44291</v>
      </c>
      <c r="D1968" s="2" t="s">
        <v>22</v>
      </c>
      <c r="E1968" s="2" t="s">
        <v>75</v>
      </c>
      <c r="F1968" s="2" t="s">
        <v>76</v>
      </c>
      <c r="G1968" s="2" t="s">
        <v>19</v>
      </c>
      <c r="H1968" s="44">
        <v>0.35</v>
      </c>
      <c r="I1968" s="44">
        <f>ROUND(Table1[[#This Row],[Price per Unit]],2)</f>
        <v>0.35</v>
      </c>
      <c r="J1968" s="4">
        <v>2750</v>
      </c>
      <c r="K1968" s="5">
        <f t="shared" si="70"/>
        <v>962.49999999999989</v>
      </c>
      <c r="L1968" s="5">
        <f t="shared" si="71"/>
        <v>288.74999999999994</v>
      </c>
      <c r="M1968" s="6">
        <v>0.3</v>
      </c>
      <c r="N1968">
        <f t="shared" si="76"/>
        <v>2021</v>
      </c>
      <c r="O1968">
        <f t="shared" si="77"/>
        <v>4</v>
      </c>
      <c r="P1968" s="49" t="str">
        <f>TEXT(DATE(Table1[[#This Row],[Year]],Table1[[#This Row],[Month]],1),"mmm")</f>
        <v>Apr</v>
      </c>
    </row>
    <row r="1969" spans="1:16" ht="15.75" customHeight="1">
      <c r="A1969" s="2" t="s">
        <v>21</v>
      </c>
      <c r="B1969" s="2">
        <v>1197831</v>
      </c>
      <c r="C1969" s="3">
        <v>44291</v>
      </c>
      <c r="D1969" s="2" t="s">
        <v>22</v>
      </c>
      <c r="E1969" s="2" t="s">
        <v>75</v>
      </c>
      <c r="F1969" s="2" t="s">
        <v>76</v>
      </c>
      <c r="G1969" s="2" t="s">
        <v>20</v>
      </c>
      <c r="H1969" s="44">
        <v>0.30000000000000004</v>
      </c>
      <c r="I1969" s="44">
        <f>ROUND(Table1[[#This Row],[Price per Unit]],2)</f>
        <v>0.3</v>
      </c>
      <c r="J1969" s="4">
        <v>5500</v>
      </c>
      <c r="K1969" s="5">
        <f t="shared" si="70"/>
        <v>1650.0000000000002</v>
      </c>
      <c r="L1969" s="5">
        <f t="shared" si="71"/>
        <v>825.00000000000011</v>
      </c>
      <c r="M1969" s="6">
        <v>0.5</v>
      </c>
      <c r="N1969">
        <f t="shared" si="76"/>
        <v>2021</v>
      </c>
      <c r="O1969">
        <f t="shared" si="77"/>
        <v>4</v>
      </c>
      <c r="P1969" s="49" t="str">
        <f>TEXT(DATE(Table1[[#This Row],[Year]],Table1[[#This Row],[Month]],1),"mmm")</f>
        <v>Apr</v>
      </c>
    </row>
    <row r="1970" spans="1:16" ht="15.75" customHeight="1">
      <c r="A1970" s="2" t="s">
        <v>21</v>
      </c>
      <c r="B1970" s="2">
        <v>1197831</v>
      </c>
      <c r="C1970" s="3">
        <v>44321</v>
      </c>
      <c r="D1970" s="2" t="s">
        <v>22</v>
      </c>
      <c r="E1970" s="2" t="s">
        <v>75</v>
      </c>
      <c r="F1970" s="2" t="s">
        <v>76</v>
      </c>
      <c r="G1970" s="2" t="s">
        <v>15</v>
      </c>
      <c r="H1970" s="44">
        <v>0.19999999999999998</v>
      </c>
      <c r="I1970" s="44">
        <f>ROUND(Table1[[#This Row],[Price per Unit]],2)</f>
        <v>0.2</v>
      </c>
      <c r="J1970" s="4">
        <v>7000</v>
      </c>
      <c r="K1970" s="5">
        <f t="shared" si="70"/>
        <v>1399.9999999999998</v>
      </c>
      <c r="L1970" s="5">
        <f t="shared" si="71"/>
        <v>489.99999999999989</v>
      </c>
      <c r="M1970" s="6">
        <v>0.35</v>
      </c>
      <c r="N1970">
        <f t="shared" si="76"/>
        <v>2021</v>
      </c>
      <c r="O1970">
        <f t="shared" si="77"/>
        <v>5</v>
      </c>
      <c r="P1970" s="49" t="str">
        <f>TEXT(DATE(Table1[[#This Row],[Year]],Table1[[#This Row],[Month]],1),"mmm")</f>
        <v>May</v>
      </c>
    </row>
    <row r="1971" spans="1:16" ht="15.75" customHeight="1">
      <c r="A1971" s="2" t="s">
        <v>21</v>
      </c>
      <c r="B1971" s="2">
        <v>1197831</v>
      </c>
      <c r="C1971" s="3">
        <v>44321</v>
      </c>
      <c r="D1971" s="2" t="s">
        <v>22</v>
      </c>
      <c r="E1971" s="2" t="s">
        <v>75</v>
      </c>
      <c r="F1971" s="2" t="s">
        <v>76</v>
      </c>
      <c r="G1971" s="2" t="s">
        <v>16</v>
      </c>
      <c r="H1971" s="44">
        <v>0.30000000000000004</v>
      </c>
      <c r="I1971" s="44">
        <f>ROUND(Table1[[#This Row],[Price per Unit]],2)</f>
        <v>0.3</v>
      </c>
      <c r="J1971" s="4">
        <v>7250</v>
      </c>
      <c r="K1971" s="5">
        <f t="shared" si="70"/>
        <v>2175.0000000000005</v>
      </c>
      <c r="L1971" s="5">
        <f t="shared" si="71"/>
        <v>761.25000000000011</v>
      </c>
      <c r="M1971" s="6">
        <v>0.35</v>
      </c>
      <c r="N1971">
        <f t="shared" si="76"/>
        <v>2021</v>
      </c>
      <c r="O1971">
        <f t="shared" si="77"/>
        <v>5</v>
      </c>
      <c r="P1971" s="49" t="str">
        <f>TEXT(DATE(Table1[[#This Row],[Year]],Table1[[#This Row],[Month]],1),"mmm")</f>
        <v>May</v>
      </c>
    </row>
    <row r="1972" spans="1:16" ht="15.75" customHeight="1">
      <c r="A1972" s="2" t="s">
        <v>21</v>
      </c>
      <c r="B1972" s="2">
        <v>1197831</v>
      </c>
      <c r="C1972" s="3">
        <v>44321</v>
      </c>
      <c r="D1972" s="2" t="s">
        <v>22</v>
      </c>
      <c r="E1972" s="2" t="s">
        <v>75</v>
      </c>
      <c r="F1972" s="2" t="s">
        <v>76</v>
      </c>
      <c r="G1972" s="2" t="s">
        <v>17</v>
      </c>
      <c r="H1972" s="44">
        <v>0.24999999999999997</v>
      </c>
      <c r="I1972" s="44">
        <f>ROUND(Table1[[#This Row],[Price per Unit]],2)</f>
        <v>0.25</v>
      </c>
      <c r="J1972" s="4">
        <v>5750</v>
      </c>
      <c r="K1972" s="5">
        <f t="shared" si="70"/>
        <v>1437.4999999999998</v>
      </c>
      <c r="L1972" s="5">
        <f t="shared" si="71"/>
        <v>503.12499999999989</v>
      </c>
      <c r="M1972" s="6">
        <v>0.35</v>
      </c>
      <c r="N1972">
        <f t="shared" si="76"/>
        <v>2021</v>
      </c>
      <c r="O1972">
        <f t="shared" si="77"/>
        <v>5</v>
      </c>
      <c r="P1972" s="49" t="str">
        <f>TEXT(DATE(Table1[[#This Row],[Year]],Table1[[#This Row],[Month]],1),"mmm")</f>
        <v>May</v>
      </c>
    </row>
    <row r="1973" spans="1:16" ht="15.75" customHeight="1">
      <c r="A1973" s="2" t="s">
        <v>21</v>
      </c>
      <c r="B1973" s="2">
        <v>1197831</v>
      </c>
      <c r="C1973" s="3">
        <v>44321</v>
      </c>
      <c r="D1973" s="2" t="s">
        <v>22</v>
      </c>
      <c r="E1973" s="2" t="s">
        <v>75</v>
      </c>
      <c r="F1973" s="2" t="s">
        <v>76</v>
      </c>
      <c r="G1973" s="2" t="s">
        <v>18</v>
      </c>
      <c r="H1973" s="44">
        <v>0.35000000000000003</v>
      </c>
      <c r="I1973" s="44">
        <f>ROUND(Table1[[#This Row],[Price per Unit]],2)</f>
        <v>0.35</v>
      </c>
      <c r="J1973" s="4">
        <v>5000</v>
      </c>
      <c r="K1973" s="5">
        <f t="shared" si="70"/>
        <v>1750.0000000000002</v>
      </c>
      <c r="L1973" s="5">
        <f t="shared" si="71"/>
        <v>787.50000000000011</v>
      </c>
      <c r="M1973" s="6">
        <v>0.45</v>
      </c>
      <c r="N1973">
        <f t="shared" si="76"/>
        <v>2021</v>
      </c>
      <c r="O1973">
        <f t="shared" si="77"/>
        <v>5</v>
      </c>
      <c r="P1973" s="49" t="str">
        <f>TEXT(DATE(Table1[[#This Row],[Year]],Table1[[#This Row],[Month]],1),"mmm")</f>
        <v>May</v>
      </c>
    </row>
    <row r="1974" spans="1:16" ht="15.75" customHeight="1">
      <c r="A1974" s="2" t="s">
        <v>21</v>
      </c>
      <c r="B1974" s="2">
        <v>1197831</v>
      </c>
      <c r="C1974" s="3">
        <v>44321</v>
      </c>
      <c r="D1974" s="2" t="s">
        <v>22</v>
      </c>
      <c r="E1974" s="2" t="s">
        <v>75</v>
      </c>
      <c r="F1974" s="2" t="s">
        <v>76</v>
      </c>
      <c r="G1974" s="2" t="s">
        <v>19</v>
      </c>
      <c r="H1974" s="44">
        <v>0.5</v>
      </c>
      <c r="I1974" s="44">
        <f>ROUND(Table1[[#This Row],[Price per Unit]],2)</f>
        <v>0.5</v>
      </c>
      <c r="J1974" s="4">
        <v>4000</v>
      </c>
      <c r="K1974" s="5">
        <f t="shared" si="70"/>
        <v>2000</v>
      </c>
      <c r="L1974" s="5">
        <f t="shared" si="71"/>
        <v>600</v>
      </c>
      <c r="M1974" s="6">
        <v>0.3</v>
      </c>
      <c r="N1974">
        <f t="shared" si="76"/>
        <v>2021</v>
      </c>
      <c r="O1974">
        <f t="shared" si="77"/>
        <v>5</v>
      </c>
      <c r="P1974" s="49" t="str">
        <f>TEXT(DATE(Table1[[#This Row],[Year]],Table1[[#This Row],[Month]],1),"mmm")</f>
        <v>May</v>
      </c>
    </row>
    <row r="1975" spans="1:16" ht="15.75" customHeight="1">
      <c r="A1975" s="2" t="s">
        <v>21</v>
      </c>
      <c r="B1975" s="2">
        <v>1197831</v>
      </c>
      <c r="C1975" s="3">
        <v>44321</v>
      </c>
      <c r="D1975" s="2" t="s">
        <v>22</v>
      </c>
      <c r="E1975" s="2" t="s">
        <v>75</v>
      </c>
      <c r="F1975" s="2" t="s">
        <v>76</v>
      </c>
      <c r="G1975" s="2" t="s">
        <v>20</v>
      </c>
      <c r="H1975" s="44">
        <v>0.45</v>
      </c>
      <c r="I1975" s="44">
        <f>ROUND(Table1[[#This Row],[Price per Unit]],2)</f>
        <v>0.45</v>
      </c>
      <c r="J1975" s="4">
        <v>7500</v>
      </c>
      <c r="K1975" s="5">
        <f t="shared" si="70"/>
        <v>3375</v>
      </c>
      <c r="L1975" s="5">
        <f t="shared" si="71"/>
        <v>1687.5</v>
      </c>
      <c r="M1975" s="6">
        <v>0.5</v>
      </c>
      <c r="N1975">
        <f t="shared" si="76"/>
        <v>2021</v>
      </c>
      <c r="O1975">
        <f t="shared" si="77"/>
        <v>5</v>
      </c>
      <c r="P1975" s="49" t="str">
        <f>TEXT(DATE(Table1[[#This Row],[Year]],Table1[[#This Row],[Month]],1),"mmm")</f>
        <v>May</v>
      </c>
    </row>
    <row r="1976" spans="1:16" ht="15.75" customHeight="1">
      <c r="A1976" s="2" t="s">
        <v>21</v>
      </c>
      <c r="B1976" s="2">
        <v>1197831</v>
      </c>
      <c r="C1976" s="3">
        <v>44351</v>
      </c>
      <c r="D1976" s="2" t="s">
        <v>22</v>
      </c>
      <c r="E1976" s="2" t="s">
        <v>75</v>
      </c>
      <c r="F1976" s="2" t="s">
        <v>76</v>
      </c>
      <c r="G1976" s="2" t="s">
        <v>15</v>
      </c>
      <c r="H1976" s="44">
        <v>0.45</v>
      </c>
      <c r="I1976" s="44">
        <f>ROUND(Table1[[#This Row],[Price per Unit]],2)</f>
        <v>0.45</v>
      </c>
      <c r="J1976" s="4">
        <v>7500</v>
      </c>
      <c r="K1976" s="5">
        <f t="shared" si="70"/>
        <v>3375</v>
      </c>
      <c r="L1976" s="5">
        <f t="shared" si="71"/>
        <v>1181.25</v>
      </c>
      <c r="M1976" s="6">
        <v>0.35</v>
      </c>
      <c r="N1976">
        <f t="shared" si="76"/>
        <v>2021</v>
      </c>
      <c r="O1976">
        <f t="shared" si="77"/>
        <v>6</v>
      </c>
      <c r="P1976" s="49" t="str">
        <f>TEXT(DATE(Table1[[#This Row],[Year]],Table1[[#This Row],[Month]],1),"mmm")</f>
        <v>Jun</v>
      </c>
    </row>
    <row r="1977" spans="1:16" ht="15.75" customHeight="1">
      <c r="A1977" s="2" t="s">
        <v>21</v>
      </c>
      <c r="B1977" s="2">
        <v>1197831</v>
      </c>
      <c r="C1977" s="3">
        <v>44351</v>
      </c>
      <c r="D1977" s="2" t="s">
        <v>22</v>
      </c>
      <c r="E1977" s="2" t="s">
        <v>75</v>
      </c>
      <c r="F1977" s="2" t="s">
        <v>76</v>
      </c>
      <c r="G1977" s="2" t="s">
        <v>16</v>
      </c>
      <c r="H1977" s="44">
        <v>0.5</v>
      </c>
      <c r="I1977" s="44">
        <f>ROUND(Table1[[#This Row],[Price per Unit]],2)</f>
        <v>0.5</v>
      </c>
      <c r="J1977" s="4">
        <v>7500</v>
      </c>
      <c r="K1977" s="5">
        <f t="shared" si="70"/>
        <v>3750</v>
      </c>
      <c r="L1977" s="5">
        <f t="shared" si="71"/>
        <v>1312.5</v>
      </c>
      <c r="M1977" s="6">
        <v>0.35</v>
      </c>
      <c r="N1977">
        <f t="shared" si="76"/>
        <v>2021</v>
      </c>
      <c r="O1977">
        <f t="shared" si="77"/>
        <v>6</v>
      </c>
      <c r="P1977" s="49" t="str">
        <f>TEXT(DATE(Table1[[#This Row],[Year]],Table1[[#This Row],[Month]],1),"mmm")</f>
        <v>Jun</v>
      </c>
    </row>
    <row r="1978" spans="1:16" ht="15.75" customHeight="1">
      <c r="A1978" s="2" t="s">
        <v>21</v>
      </c>
      <c r="B1978" s="2">
        <v>1197831</v>
      </c>
      <c r="C1978" s="3">
        <v>44351</v>
      </c>
      <c r="D1978" s="2" t="s">
        <v>22</v>
      </c>
      <c r="E1978" s="2" t="s">
        <v>75</v>
      </c>
      <c r="F1978" s="2" t="s">
        <v>76</v>
      </c>
      <c r="G1978" s="2" t="s">
        <v>17</v>
      </c>
      <c r="H1978" s="44">
        <v>0.5</v>
      </c>
      <c r="I1978" s="44">
        <f>ROUND(Table1[[#This Row],[Price per Unit]],2)</f>
        <v>0.5</v>
      </c>
      <c r="J1978" s="4">
        <v>6000</v>
      </c>
      <c r="K1978" s="5">
        <f t="shared" si="70"/>
        <v>3000</v>
      </c>
      <c r="L1978" s="5">
        <f t="shared" si="71"/>
        <v>1050</v>
      </c>
      <c r="M1978" s="6">
        <v>0.35</v>
      </c>
      <c r="N1978">
        <f t="shared" si="76"/>
        <v>2021</v>
      </c>
      <c r="O1978">
        <f t="shared" si="77"/>
        <v>6</v>
      </c>
      <c r="P1978" s="49" t="str">
        <f>TEXT(DATE(Table1[[#This Row],[Year]],Table1[[#This Row],[Month]],1),"mmm")</f>
        <v>Jun</v>
      </c>
    </row>
    <row r="1979" spans="1:16" ht="15.75" customHeight="1">
      <c r="A1979" s="2" t="s">
        <v>21</v>
      </c>
      <c r="B1979" s="2">
        <v>1197831</v>
      </c>
      <c r="C1979" s="3">
        <v>44351</v>
      </c>
      <c r="D1979" s="2" t="s">
        <v>22</v>
      </c>
      <c r="E1979" s="2" t="s">
        <v>75</v>
      </c>
      <c r="F1979" s="2" t="s">
        <v>76</v>
      </c>
      <c r="G1979" s="2" t="s">
        <v>18</v>
      </c>
      <c r="H1979" s="44">
        <v>0.5</v>
      </c>
      <c r="I1979" s="44">
        <f>ROUND(Table1[[#This Row],[Price per Unit]],2)</f>
        <v>0.5</v>
      </c>
      <c r="J1979" s="4">
        <v>5500</v>
      </c>
      <c r="K1979" s="5">
        <f t="shared" si="70"/>
        <v>2750</v>
      </c>
      <c r="L1979" s="5">
        <f t="shared" si="71"/>
        <v>1237.5</v>
      </c>
      <c r="M1979" s="6">
        <v>0.45</v>
      </c>
      <c r="N1979">
        <f t="shared" si="76"/>
        <v>2021</v>
      </c>
      <c r="O1979">
        <f t="shared" si="77"/>
        <v>6</v>
      </c>
      <c r="P1979" s="49" t="str">
        <f>TEXT(DATE(Table1[[#This Row],[Year]],Table1[[#This Row],[Month]],1),"mmm")</f>
        <v>Jun</v>
      </c>
    </row>
    <row r="1980" spans="1:16" ht="15.75" customHeight="1">
      <c r="A1980" s="2" t="s">
        <v>21</v>
      </c>
      <c r="B1980" s="2">
        <v>1197831</v>
      </c>
      <c r="C1980" s="3">
        <v>44351</v>
      </c>
      <c r="D1980" s="2" t="s">
        <v>22</v>
      </c>
      <c r="E1980" s="2" t="s">
        <v>75</v>
      </c>
      <c r="F1980" s="2" t="s">
        <v>76</v>
      </c>
      <c r="G1980" s="2" t="s">
        <v>19</v>
      </c>
      <c r="H1980" s="44">
        <v>0.55000000000000004</v>
      </c>
      <c r="I1980" s="44">
        <f>ROUND(Table1[[#This Row],[Price per Unit]],2)</f>
        <v>0.55000000000000004</v>
      </c>
      <c r="J1980" s="4">
        <v>4500</v>
      </c>
      <c r="K1980" s="5">
        <f t="shared" si="70"/>
        <v>2475</v>
      </c>
      <c r="L1980" s="5">
        <f t="shared" si="71"/>
        <v>742.5</v>
      </c>
      <c r="M1980" s="6">
        <v>0.3</v>
      </c>
      <c r="N1980">
        <f t="shared" si="76"/>
        <v>2021</v>
      </c>
      <c r="O1980">
        <f t="shared" si="77"/>
        <v>6</v>
      </c>
      <c r="P1980" s="49" t="str">
        <f>TEXT(DATE(Table1[[#This Row],[Year]],Table1[[#This Row],[Month]],1),"mmm")</f>
        <v>Jun</v>
      </c>
    </row>
    <row r="1981" spans="1:16" ht="15.75" customHeight="1">
      <c r="A1981" s="2" t="s">
        <v>21</v>
      </c>
      <c r="B1981" s="2">
        <v>1197831</v>
      </c>
      <c r="C1981" s="3">
        <v>44351</v>
      </c>
      <c r="D1981" s="2" t="s">
        <v>22</v>
      </c>
      <c r="E1981" s="2" t="s">
        <v>75</v>
      </c>
      <c r="F1981" s="2" t="s">
        <v>76</v>
      </c>
      <c r="G1981" s="2" t="s">
        <v>20</v>
      </c>
      <c r="H1981" s="44">
        <v>0.60000000000000009</v>
      </c>
      <c r="I1981" s="44">
        <f>ROUND(Table1[[#This Row],[Price per Unit]],2)</f>
        <v>0.6</v>
      </c>
      <c r="J1981" s="4">
        <v>8250</v>
      </c>
      <c r="K1981" s="5">
        <f t="shared" si="70"/>
        <v>4950.0000000000009</v>
      </c>
      <c r="L1981" s="5">
        <f t="shared" si="71"/>
        <v>2475.0000000000005</v>
      </c>
      <c r="M1981" s="6">
        <v>0.5</v>
      </c>
      <c r="N1981">
        <f t="shared" si="76"/>
        <v>2021</v>
      </c>
      <c r="O1981">
        <f t="shared" si="77"/>
        <v>6</v>
      </c>
      <c r="P1981" s="49" t="str">
        <f>TEXT(DATE(Table1[[#This Row],[Year]],Table1[[#This Row],[Month]],1),"mmm")</f>
        <v>Jun</v>
      </c>
    </row>
    <row r="1982" spans="1:16" ht="15.75" customHeight="1">
      <c r="A1982" s="2" t="s">
        <v>21</v>
      </c>
      <c r="B1982" s="2">
        <v>1197831</v>
      </c>
      <c r="C1982" s="3">
        <v>44383</v>
      </c>
      <c r="D1982" s="2" t="s">
        <v>22</v>
      </c>
      <c r="E1982" s="2" t="s">
        <v>75</v>
      </c>
      <c r="F1982" s="2" t="s">
        <v>76</v>
      </c>
      <c r="G1982" s="2" t="s">
        <v>15</v>
      </c>
      <c r="H1982" s="44">
        <v>0.5</v>
      </c>
      <c r="I1982" s="44">
        <f>ROUND(Table1[[#This Row],[Price per Unit]],2)</f>
        <v>0.5</v>
      </c>
      <c r="J1982" s="4">
        <v>7750</v>
      </c>
      <c r="K1982" s="5">
        <f t="shared" si="70"/>
        <v>3875</v>
      </c>
      <c r="L1982" s="5">
        <f t="shared" si="71"/>
        <v>1549.9999999999998</v>
      </c>
      <c r="M1982" s="6">
        <v>0.39999999999999997</v>
      </c>
      <c r="N1982">
        <f t="shared" si="76"/>
        <v>2021</v>
      </c>
      <c r="O1982">
        <f t="shared" si="77"/>
        <v>7</v>
      </c>
      <c r="P1982" s="49" t="str">
        <f>TEXT(DATE(Table1[[#This Row],[Year]],Table1[[#This Row],[Month]],1),"mmm")</f>
        <v>Jul</v>
      </c>
    </row>
    <row r="1983" spans="1:16" ht="15.75" customHeight="1">
      <c r="A1983" s="2" t="s">
        <v>21</v>
      </c>
      <c r="B1983" s="2">
        <v>1197831</v>
      </c>
      <c r="C1983" s="3">
        <v>44383</v>
      </c>
      <c r="D1983" s="2" t="s">
        <v>22</v>
      </c>
      <c r="E1983" s="2" t="s">
        <v>75</v>
      </c>
      <c r="F1983" s="2" t="s">
        <v>76</v>
      </c>
      <c r="G1983" s="2" t="s">
        <v>16</v>
      </c>
      <c r="H1983" s="44">
        <v>0.55000000000000004</v>
      </c>
      <c r="I1983" s="44">
        <f>ROUND(Table1[[#This Row],[Price per Unit]],2)</f>
        <v>0.55000000000000004</v>
      </c>
      <c r="J1983" s="4">
        <v>7750</v>
      </c>
      <c r="K1983" s="5">
        <f t="shared" si="70"/>
        <v>4262.5</v>
      </c>
      <c r="L1983" s="5">
        <f t="shared" si="71"/>
        <v>1704.9999999999998</v>
      </c>
      <c r="M1983" s="6">
        <v>0.39999999999999997</v>
      </c>
      <c r="N1983">
        <f t="shared" si="76"/>
        <v>2021</v>
      </c>
      <c r="O1983">
        <f t="shared" si="77"/>
        <v>7</v>
      </c>
      <c r="P1983" s="49" t="str">
        <f>TEXT(DATE(Table1[[#This Row],[Year]],Table1[[#This Row],[Month]],1),"mmm")</f>
        <v>Jul</v>
      </c>
    </row>
    <row r="1984" spans="1:16" ht="15.75" customHeight="1">
      <c r="A1984" s="2" t="s">
        <v>21</v>
      </c>
      <c r="B1984" s="2">
        <v>1197831</v>
      </c>
      <c r="C1984" s="3">
        <v>44383</v>
      </c>
      <c r="D1984" s="2" t="s">
        <v>22</v>
      </c>
      <c r="E1984" s="2" t="s">
        <v>75</v>
      </c>
      <c r="F1984" s="2" t="s">
        <v>76</v>
      </c>
      <c r="G1984" s="2" t="s">
        <v>17</v>
      </c>
      <c r="H1984" s="44">
        <v>0.5</v>
      </c>
      <c r="I1984" s="44">
        <f>ROUND(Table1[[#This Row],[Price per Unit]],2)</f>
        <v>0.5</v>
      </c>
      <c r="J1984" s="4">
        <v>9250</v>
      </c>
      <c r="K1984" s="5">
        <f t="shared" si="70"/>
        <v>4625</v>
      </c>
      <c r="L1984" s="5">
        <f t="shared" si="71"/>
        <v>1849.9999999999998</v>
      </c>
      <c r="M1984" s="6">
        <v>0.39999999999999997</v>
      </c>
      <c r="N1984">
        <f t="shared" si="76"/>
        <v>2021</v>
      </c>
      <c r="O1984">
        <f t="shared" si="77"/>
        <v>7</v>
      </c>
      <c r="P1984" s="49" t="str">
        <f>TEXT(DATE(Table1[[#This Row],[Year]],Table1[[#This Row],[Month]],1),"mmm")</f>
        <v>Jul</v>
      </c>
    </row>
    <row r="1985" spans="1:16" ht="15.75" customHeight="1">
      <c r="A1985" s="2" t="s">
        <v>21</v>
      </c>
      <c r="B1985" s="2">
        <v>1197831</v>
      </c>
      <c r="C1985" s="3">
        <v>44383</v>
      </c>
      <c r="D1985" s="2" t="s">
        <v>22</v>
      </c>
      <c r="E1985" s="2" t="s">
        <v>75</v>
      </c>
      <c r="F1985" s="2" t="s">
        <v>76</v>
      </c>
      <c r="G1985" s="2" t="s">
        <v>18</v>
      </c>
      <c r="H1985" s="44">
        <v>0.5</v>
      </c>
      <c r="I1985" s="44">
        <f>ROUND(Table1[[#This Row],[Price per Unit]],2)</f>
        <v>0.5</v>
      </c>
      <c r="J1985" s="4">
        <v>5250</v>
      </c>
      <c r="K1985" s="5">
        <f t="shared" si="70"/>
        <v>2625</v>
      </c>
      <c r="L1985" s="5">
        <f t="shared" si="71"/>
        <v>1312.5</v>
      </c>
      <c r="M1985" s="6">
        <v>0.5</v>
      </c>
      <c r="N1985">
        <f t="shared" si="76"/>
        <v>2021</v>
      </c>
      <c r="O1985">
        <f t="shared" si="77"/>
        <v>7</v>
      </c>
      <c r="P1985" s="49" t="str">
        <f>TEXT(DATE(Table1[[#This Row],[Year]],Table1[[#This Row],[Month]],1),"mmm")</f>
        <v>Jul</v>
      </c>
    </row>
    <row r="1986" spans="1:16" ht="15.75" customHeight="1">
      <c r="A1986" s="2" t="s">
        <v>21</v>
      </c>
      <c r="B1986" s="2">
        <v>1197831</v>
      </c>
      <c r="C1986" s="3">
        <v>44383</v>
      </c>
      <c r="D1986" s="2" t="s">
        <v>22</v>
      </c>
      <c r="E1986" s="2" t="s">
        <v>75</v>
      </c>
      <c r="F1986" s="2" t="s">
        <v>76</v>
      </c>
      <c r="G1986" s="2" t="s">
        <v>19</v>
      </c>
      <c r="H1986" s="44">
        <v>0.55000000000000004</v>
      </c>
      <c r="I1986" s="44">
        <f>ROUND(Table1[[#This Row],[Price per Unit]],2)</f>
        <v>0.55000000000000004</v>
      </c>
      <c r="J1986" s="4">
        <v>5250</v>
      </c>
      <c r="K1986" s="5">
        <f t="shared" si="70"/>
        <v>2887.5000000000005</v>
      </c>
      <c r="L1986" s="5">
        <f t="shared" si="71"/>
        <v>1010.6250000000001</v>
      </c>
      <c r="M1986" s="6">
        <v>0.35</v>
      </c>
      <c r="N1986">
        <f t="shared" si="76"/>
        <v>2021</v>
      </c>
      <c r="O1986">
        <f t="shared" si="77"/>
        <v>7</v>
      </c>
      <c r="P1986" s="49" t="str">
        <f>TEXT(DATE(Table1[[#This Row],[Year]],Table1[[#This Row],[Month]],1),"mmm")</f>
        <v>Jul</v>
      </c>
    </row>
    <row r="1987" spans="1:16" ht="15.75" customHeight="1">
      <c r="A1987" s="2" t="s">
        <v>21</v>
      </c>
      <c r="B1987" s="2">
        <v>1197831</v>
      </c>
      <c r="C1987" s="3">
        <v>44383</v>
      </c>
      <c r="D1987" s="2" t="s">
        <v>22</v>
      </c>
      <c r="E1987" s="2" t="s">
        <v>75</v>
      </c>
      <c r="F1987" s="2" t="s">
        <v>76</v>
      </c>
      <c r="G1987" s="2" t="s">
        <v>20</v>
      </c>
      <c r="H1987" s="44">
        <v>0.65</v>
      </c>
      <c r="I1987" s="44">
        <f>ROUND(Table1[[#This Row],[Price per Unit]],2)</f>
        <v>0.65</v>
      </c>
      <c r="J1987" s="4">
        <v>8000</v>
      </c>
      <c r="K1987" s="5">
        <f t="shared" si="70"/>
        <v>5200</v>
      </c>
      <c r="L1987" s="5">
        <f t="shared" si="71"/>
        <v>2860.0000000000005</v>
      </c>
      <c r="M1987" s="6">
        <v>0.55000000000000004</v>
      </c>
      <c r="N1987">
        <f t="shared" ref="N1987:N2050" si="78">YEAR(C1987)</f>
        <v>2021</v>
      </c>
      <c r="O1987">
        <f t="shared" ref="O1987:O2050" si="79">MONTH(C1987)</f>
        <v>7</v>
      </c>
      <c r="P1987" s="49" t="str">
        <f>TEXT(DATE(Table1[[#This Row],[Year]],Table1[[#This Row],[Month]],1),"mmm")</f>
        <v>Jul</v>
      </c>
    </row>
    <row r="1988" spans="1:16" ht="15.75" customHeight="1">
      <c r="A1988" s="2" t="s">
        <v>21</v>
      </c>
      <c r="B1988" s="2">
        <v>1197831</v>
      </c>
      <c r="C1988" s="3">
        <v>44416</v>
      </c>
      <c r="D1988" s="2" t="s">
        <v>22</v>
      </c>
      <c r="E1988" s="2" t="s">
        <v>75</v>
      </c>
      <c r="F1988" s="2" t="s">
        <v>76</v>
      </c>
      <c r="G1988" s="2" t="s">
        <v>15</v>
      </c>
      <c r="H1988" s="44">
        <v>0.5</v>
      </c>
      <c r="I1988" s="44">
        <f>ROUND(Table1[[#This Row],[Price per Unit]],2)</f>
        <v>0.5</v>
      </c>
      <c r="J1988" s="4">
        <v>7500</v>
      </c>
      <c r="K1988" s="5">
        <f t="shared" si="70"/>
        <v>3750</v>
      </c>
      <c r="L1988" s="5">
        <f t="shared" si="71"/>
        <v>1499.9999999999998</v>
      </c>
      <c r="M1988" s="6">
        <v>0.39999999999999997</v>
      </c>
      <c r="N1988">
        <f t="shared" si="78"/>
        <v>2021</v>
      </c>
      <c r="O1988">
        <f t="shared" si="79"/>
        <v>8</v>
      </c>
      <c r="P1988" s="49" t="str">
        <f>TEXT(DATE(Table1[[#This Row],[Year]],Table1[[#This Row],[Month]],1),"mmm")</f>
        <v>Aug</v>
      </c>
    </row>
    <row r="1989" spans="1:16" ht="15.75" customHeight="1">
      <c r="A1989" s="2" t="s">
        <v>21</v>
      </c>
      <c r="B1989" s="2">
        <v>1197831</v>
      </c>
      <c r="C1989" s="3">
        <v>44416</v>
      </c>
      <c r="D1989" s="2" t="s">
        <v>22</v>
      </c>
      <c r="E1989" s="2" t="s">
        <v>75</v>
      </c>
      <c r="F1989" s="2" t="s">
        <v>76</v>
      </c>
      <c r="G1989" s="2" t="s">
        <v>16</v>
      </c>
      <c r="H1989" s="44">
        <v>0.55000000000000004</v>
      </c>
      <c r="I1989" s="44">
        <f>ROUND(Table1[[#This Row],[Price per Unit]],2)</f>
        <v>0.55000000000000004</v>
      </c>
      <c r="J1989" s="4">
        <v>7500</v>
      </c>
      <c r="K1989" s="5">
        <f t="shared" si="70"/>
        <v>4125</v>
      </c>
      <c r="L1989" s="5">
        <f t="shared" si="71"/>
        <v>1649.9999999999998</v>
      </c>
      <c r="M1989" s="6">
        <v>0.39999999999999997</v>
      </c>
      <c r="N1989">
        <f t="shared" si="78"/>
        <v>2021</v>
      </c>
      <c r="O1989">
        <f t="shared" si="79"/>
        <v>8</v>
      </c>
      <c r="P1989" s="49" t="str">
        <f>TEXT(DATE(Table1[[#This Row],[Year]],Table1[[#This Row],[Month]],1),"mmm")</f>
        <v>Aug</v>
      </c>
    </row>
    <row r="1990" spans="1:16" ht="15.75" customHeight="1">
      <c r="A1990" s="2" t="s">
        <v>21</v>
      </c>
      <c r="B1990" s="2">
        <v>1197831</v>
      </c>
      <c r="C1990" s="3">
        <v>44416</v>
      </c>
      <c r="D1990" s="2" t="s">
        <v>22</v>
      </c>
      <c r="E1990" s="2" t="s">
        <v>75</v>
      </c>
      <c r="F1990" s="2" t="s">
        <v>76</v>
      </c>
      <c r="G1990" s="2" t="s">
        <v>17</v>
      </c>
      <c r="H1990" s="44">
        <v>0.5</v>
      </c>
      <c r="I1990" s="44">
        <f>ROUND(Table1[[#This Row],[Price per Unit]],2)</f>
        <v>0.5</v>
      </c>
      <c r="J1990" s="4">
        <v>9250</v>
      </c>
      <c r="K1990" s="5">
        <f t="shared" si="70"/>
        <v>4625</v>
      </c>
      <c r="L1990" s="5">
        <f t="shared" si="71"/>
        <v>1849.9999999999998</v>
      </c>
      <c r="M1990" s="6">
        <v>0.39999999999999997</v>
      </c>
      <c r="N1990">
        <f t="shared" si="78"/>
        <v>2021</v>
      </c>
      <c r="O1990">
        <f t="shared" si="79"/>
        <v>8</v>
      </c>
      <c r="P1990" s="49" t="str">
        <f>TEXT(DATE(Table1[[#This Row],[Year]],Table1[[#This Row],[Month]],1),"mmm")</f>
        <v>Aug</v>
      </c>
    </row>
    <row r="1991" spans="1:16" ht="15.75" customHeight="1">
      <c r="A1991" s="2" t="s">
        <v>21</v>
      </c>
      <c r="B1991" s="2">
        <v>1197831</v>
      </c>
      <c r="C1991" s="3">
        <v>44416</v>
      </c>
      <c r="D1991" s="2" t="s">
        <v>22</v>
      </c>
      <c r="E1991" s="2" t="s">
        <v>75</v>
      </c>
      <c r="F1991" s="2" t="s">
        <v>76</v>
      </c>
      <c r="G1991" s="2" t="s">
        <v>18</v>
      </c>
      <c r="H1991" s="44">
        <v>0.5</v>
      </c>
      <c r="I1991" s="44">
        <f>ROUND(Table1[[#This Row],[Price per Unit]],2)</f>
        <v>0.5</v>
      </c>
      <c r="J1991" s="4">
        <v>4750</v>
      </c>
      <c r="K1991" s="5">
        <f t="shared" si="70"/>
        <v>2375</v>
      </c>
      <c r="L1991" s="5">
        <f t="shared" si="71"/>
        <v>1187.5</v>
      </c>
      <c r="M1991" s="6">
        <v>0.5</v>
      </c>
      <c r="N1991">
        <f t="shared" si="78"/>
        <v>2021</v>
      </c>
      <c r="O1991">
        <f t="shared" si="79"/>
        <v>8</v>
      </c>
      <c r="P1991" s="49" t="str">
        <f>TEXT(DATE(Table1[[#This Row],[Year]],Table1[[#This Row],[Month]],1),"mmm")</f>
        <v>Aug</v>
      </c>
    </row>
    <row r="1992" spans="1:16" ht="15.75" customHeight="1">
      <c r="A1992" s="2" t="s">
        <v>21</v>
      </c>
      <c r="B1992" s="2">
        <v>1197831</v>
      </c>
      <c r="C1992" s="3">
        <v>44416</v>
      </c>
      <c r="D1992" s="2" t="s">
        <v>22</v>
      </c>
      <c r="E1992" s="2" t="s">
        <v>75</v>
      </c>
      <c r="F1992" s="2" t="s">
        <v>76</v>
      </c>
      <c r="G1992" s="2" t="s">
        <v>19</v>
      </c>
      <c r="H1992" s="44">
        <v>0.55000000000000004</v>
      </c>
      <c r="I1992" s="44">
        <f>ROUND(Table1[[#This Row],[Price per Unit]],2)</f>
        <v>0.55000000000000004</v>
      </c>
      <c r="J1992" s="4">
        <v>4750</v>
      </c>
      <c r="K1992" s="5">
        <f t="shared" si="70"/>
        <v>2612.5</v>
      </c>
      <c r="L1992" s="5">
        <f t="shared" si="71"/>
        <v>914.37499999999989</v>
      </c>
      <c r="M1992" s="6">
        <v>0.35</v>
      </c>
      <c r="N1992">
        <f t="shared" si="78"/>
        <v>2021</v>
      </c>
      <c r="O1992">
        <f t="shared" si="79"/>
        <v>8</v>
      </c>
      <c r="P1992" s="49" t="str">
        <f>TEXT(DATE(Table1[[#This Row],[Year]],Table1[[#This Row],[Month]],1),"mmm")</f>
        <v>Aug</v>
      </c>
    </row>
    <row r="1993" spans="1:16" ht="15.75" customHeight="1">
      <c r="A1993" s="2" t="s">
        <v>21</v>
      </c>
      <c r="B1993" s="2">
        <v>1197831</v>
      </c>
      <c r="C1993" s="3">
        <v>44416</v>
      </c>
      <c r="D1993" s="2" t="s">
        <v>22</v>
      </c>
      <c r="E1993" s="2" t="s">
        <v>75</v>
      </c>
      <c r="F1993" s="2" t="s">
        <v>76</v>
      </c>
      <c r="G1993" s="2" t="s">
        <v>20</v>
      </c>
      <c r="H1993" s="44">
        <v>0.6</v>
      </c>
      <c r="I1993" s="44">
        <f>ROUND(Table1[[#This Row],[Price per Unit]],2)</f>
        <v>0.6</v>
      </c>
      <c r="J1993" s="4">
        <v>7250</v>
      </c>
      <c r="K1993" s="5">
        <f t="shared" si="70"/>
        <v>4350</v>
      </c>
      <c r="L1993" s="5">
        <f t="shared" si="71"/>
        <v>2392.5</v>
      </c>
      <c r="M1993" s="6">
        <v>0.55000000000000004</v>
      </c>
      <c r="N1993">
        <f t="shared" si="78"/>
        <v>2021</v>
      </c>
      <c r="O1993">
        <f t="shared" si="79"/>
        <v>8</v>
      </c>
      <c r="P1993" s="49" t="str">
        <f>TEXT(DATE(Table1[[#This Row],[Year]],Table1[[#This Row],[Month]],1),"mmm")</f>
        <v>Aug</v>
      </c>
    </row>
    <row r="1994" spans="1:16" ht="15.75" customHeight="1">
      <c r="A1994" s="2" t="s">
        <v>21</v>
      </c>
      <c r="B1994" s="2">
        <v>1197831</v>
      </c>
      <c r="C1994" s="3">
        <v>44444</v>
      </c>
      <c r="D1994" s="2" t="s">
        <v>22</v>
      </c>
      <c r="E1994" s="2" t="s">
        <v>75</v>
      </c>
      <c r="F1994" s="2" t="s">
        <v>76</v>
      </c>
      <c r="G1994" s="2" t="s">
        <v>15</v>
      </c>
      <c r="H1994" s="44">
        <v>0.55000000000000004</v>
      </c>
      <c r="I1994" s="44">
        <f>ROUND(Table1[[#This Row],[Price per Unit]],2)</f>
        <v>0.55000000000000004</v>
      </c>
      <c r="J1994" s="4">
        <v>6750</v>
      </c>
      <c r="K1994" s="5">
        <f t="shared" si="70"/>
        <v>3712.5000000000005</v>
      </c>
      <c r="L1994" s="5">
        <f t="shared" si="71"/>
        <v>1485</v>
      </c>
      <c r="M1994" s="6">
        <v>0.39999999999999997</v>
      </c>
      <c r="N1994">
        <f t="shared" si="78"/>
        <v>2021</v>
      </c>
      <c r="O1994">
        <f t="shared" si="79"/>
        <v>9</v>
      </c>
      <c r="P1994" s="49" t="str">
        <f>TEXT(DATE(Table1[[#This Row],[Year]],Table1[[#This Row],[Month]],1),"mmm")</f>
        <v>Sep</v>
      </c>
    </row>
    <row r="1995" spans="1:16" ht="15.75" customHeight="1">
      <c r="A1995" s="2" t="s">
        <v>21</v>
      </c>
      <c r="B1995" s="2">
        <v>1197831</v>
      </c>
      <c r="C1995" s="3">
        <v>44444</v>
      </c>
      <c r="D1995" s="2" t="s">
        <v>22</v>
      </c>
      <c r="E1995" s="2" t="s">
        <v>75</v>
      </c>
      <c r="F1995" s="2" t="s">
        <v>76</v>
      </c>
      <c r="G1995" s="2" t="s">
        <v>16</v>
      </c>
      <c r="H1995" s="44">
        <v>0.55000000000000004</v>
      </c>
      <c r="I1995" s="44">
        <f>ROUND(Table1[[#This Row],[Price per Unit]],2)</f>
        <v>0.55000000000000004</v>
      </c>
      <c r="J1995" s="4">
        <v>6250</v>
      </c>
      <c r="K1995" s="5">
        <f t="shared" si="70"/>
        <v>3437.5000000000005</v>
      </c>
      <c r="L1995" s="5">
        <f t="shared" si="71"/>
        <v>1375</v>
      </c>
      <c r="M1995" s="6">
        <v>0.39999999999999997</v>
      </c>
      <c r="N1995">
        <f t="shared" si="78"/>
        <v>2021</v>
      </c>
      <c r="O1995">
        <f t="shared" si="79"/>
        <v>9</v>
      </c>
      <c r="P1995" s="49" t="str">
        <f>TEXT(DATE(Table1[[#This Row],[Year]],Table1[[#This Row],[Month]],1),"mmm")</f>
        <v>Sep</v>
      </c>
    </row>
    <row r="1996" spans="1:16" ht="15.75" customHeight="1">
      <c r="A1996" s="2" t="s">
        <v>21</v>
      </c>
      <c r="B1996" s="2">
        <v>1197831</v>
      </c>
      <c r="C1996" s="3">
        <v>44444</v>
      </c>
      <c r="D1996" s="2" t="s">
        <v>22</v>
      </c>
      <c r="E1996" s="2" t="s">
        <v>75</v>
      </c>
      <c r="F1996" s="2" t="s">
        <v>76</v>
      </c>
      <c r="G1996" s="2" t="s">
        <v>17</v>
      </c>
      <c r="H1996" s="44">
        <v>0.6</v>
      </c>
      <c r="I1996" s="44">
        <f>ROUND(Table1[[#This Row],[Price per Unit]],2)</f>
        <v>0.6</v>
      </c>
      <c r="J1996" s="4">
        <v>6750</v>
      </c>
      <c r="K1996" s="5">
        <f t="shared" si="70"/>
        <v>4050</v>
      </c>
      <c r="L1996" s="5">
        <f t="shared" si="71"/>
        <v>1619.9999999999998</v>
      </c>
      <c r="M1996" s="6">
        <v>0.39999999999999997</v>
      </c>
      <c r="N1996">
        <f t="shared" si="78"/>
        <v>2021</v>
      </c>
      <c r="O1996">
        <f t="shared" si="79"/>
        <v>9</v>
      </c>
      <c r="P1996" s="49" t="str">
        <f>TEXT(DATE(Table1[[#This Row],[Year]],Table1[[#This Row],[Month]],1),"mmm")</f>
        <v>Sep</v>
      </c>
    </row>
    <row r="1997" spans="1:16" ht="15.75" customHeight="1">
      <c r="A1997" s="2" t="s">
        <v>21</v>
      </c>
      <c r="B1997" s="2">
        <v>1197831</v>
      </c>
      <c r="C1997" s="3">
        <v>44444</v>
      </c>
      <c r="D1997" s="2" t="s">
        <v>22</v>
      </c>
      <c r="E1997" s="2" t="s">
        <v>75</v>
      </c>
      <c r="F1997" s="2" t="s">
        <v>76</v>
      </c>
      <c r="G1997" s="2" t="s">
        <v>18</v>
      </c>
      <c r="H1997" s="44">
        <v>0.6</v>
      </c>
      <c r="I1997" s="44">
        <f>ROUND(Table1[[#This Row],[Price per Unit]],2)</f>
        <v>0.6</v>
      </c>
      <c r="J1997" s="4">
        <v>4000</v>
      </c>
      <c r="K1997" s="5">
        <f t="shared" si="70"/>
        <v>2400</v>
      </c>
      <c r="L1997" s="5">
        <f t="shared" si="71"/>
        <v>1200</v>
      </c>
      <c r="M1997" s="6">
        <v>0.5</v>
      </c>
      <c r="N1997">
        <f t="shared" si="78"/>
        <v>2021</v>
      </c>
      <c r="O1997">
        <f t="shared" si="79"/>
        <v>9</v>
      </c>
      <c r="P1997" s="49" t="str">
        <f>TEXT(DATE(Table1[[#This Row],[Year]],Table1[[#This Row],[Month]],1),"mmm")</f>
        <v>Sep</v>
      </c>
    </row>
    <row r="1998" spans="1:16" ht="15.75" customHeight="1">
      <c r="A1998" s="2" t="s">
        <v>21</v>
      </c>
      <c r="B1998" s="2">
        <v>1197831</v>
      </c>
      <c r="C1998" s="3">
        <v>44444</v>
      </c>
      <c r="D1998" s="2" t="s">
        <v>22</v>
      </c>
      <c r="E1998" s="2" t="s">
        <v>75</v>
      </c>
      <c r="F1998" s="2" t="s">
        <v>76</v>
      </c>
      <c r="G1998" s="2" t="s">
        <v>19</v>
      </c>
      <c r="H1998" s="44">
        <v>0.55000000000000004</v>
      </c>
      <c r="I1998" s="44">
        <f>ROUND(Table1[[#This Row],[Price per Unit]],2)</f>
        <v>0.55000000000000004</v>
      </c>
      <c r="J1998" s="4">
        <v>4000</v>
      </c>
      <c r="K1998" s="5">
        <f t="shared" si="70"/>
        <v>2200</v>
      </c>
      <c r="L1998" s="5">
        <f t="shared" si="71"/>
        <v>770</v>
      </c>
      <c r="M1998" s="6">
        <v>0.35</v>
      </c>
      <c r="N1998">
        <f t="shared" si="78"/>
        <v>2021</v>
      </c>
      <c r="O1998">
        <f t="shared" si="79"/>
        <v>9</v>
      </c>
      <c r="P1998" s="49" t="str">
        <f>TEXT(DATE(Table1[[#This Row],[Year]],Table1[[#This Row],[Month]],1),"mmm")</f>
        <v>Sep</v>
      </c>
    </row>
    <row r="1999" spans="1:16" ht="15.75" customHeight="1">
      <c r="A1999" s="2" t="s">
        <v>21</v>
      </c>
      <c r="B1999" s="2">
        <v>1197831</v>
      </c>
      <c r="C1999" s="3">
        <v>44444</v>
      </c>
      <c r="D1999" s="2" t="s">
        <v>22</v>
      </c>
      <c r="E1999" s="2" t="s">
        <v>75</v>
      </c>
      <c r="F1999" s="2" t="s">
        <v>76</v>
      </c>
      <c r="G1999" s="2" t="s">
        <v>20</v>
      </c>
      <c r="H1999" s="44">
        <v>0.5</v>
      </c>
      <c r="I1999" s="44">
        <f>ROUND(Table1[[#This Row],[Price per Unit]],2)</f>
        <v>0.5</v>
      </c>
      <c r="J1999" s="4">
        <v>6250</v>
      </c>
      <c r="K1999" s="5">
        <f t="shared" si="70"/>
        <v>3125</v>
      </c>
      <c r="L1999" s="5">
        <f t="shared" si="71"/>
        <v>1718.7500000000002</v>
      </c>
      <c r="M1999" s="6">
        <v>0.55000000000000004</v>
      </c>
      <c r="N1999">
        <f t="shared" si="78"/>
        <v>2021</v>
      </c>
      <c r="O1999">
        <f t="shared" si="79"/>
        <v>9</v>
      </c>
      <c r="P1999" s="49" t="str">
        <f>TEXT(DATE(Table1[[#This Row],[Year]],Table1[[#This Row],[Month]],1),"mmm")</f>
        <v>Sep</v>
      </c>
    </row>
    <row r="2000" spans="1:16" ht="15.75" customHeight="1">
      <c r="A2000" s="2" t="s">
        <v>21</v>
      </c>
      <c r="B2000" s="2">
        <v>1197831</v>
      </c>
      <c r="C2000" s="3">
        <v>44473</v>
      </c>
      <c r="D2000" s="2" t="s">
        <v>22</v>
      </c>
      <c r="E2000" s="2" t="s">
        <v>75</v>
      </c>
      <c r="F2000" s="2" t="s">
        <v>76</v>
      </c>
      <c r="G2000" s="2" t="s">
        <v>15</v>
      </c>
      <c r="H2000" s="44">
        <v>0.4</v>
      </c>
      <c r="I2000" s="44">
        <f>ROUND(Table1[[#This Row],[Price per Unit]],2)</f>
        <v>0.4</v>
      </c>
      <c r="J2000" s="4">
        <v>5750</v>
      </c>
      <c r="K2000" s="5">
        <f t="shared" si="70"/>
        <v>2300</v>
      </c>
      <c r="L2000" s="5">
        <f t="shared" si="71"/>
        <v>919.99999999999989</v>
      </c>
      <c r="M2000" s="6">
        <v>0.39999999999999997</v>
      </c>
      <c r="N2000">
        <f t="shared" si="78"/>
        <v>2021</v>
      </c>
      <c r="O2000">
        <f t="shared" si="79"/>
        <v>10</v>
      </c>
      <c r="P2000" s="49" t="str">
        <f>TEXT(DATE(Table1[[#This Row],[Year]],Table1[[#This Row],[Month]],1),"mmm")</f>
        <v>Oct</v>
      </c>
    </row>
    <row r="2001" spans="1:16" ht="15.75" customHeight="1">
      <c r="A2001" s="2" t="s">
        <v>21</v>
      </c>
      <c r="B2001" s="2">
        <v>1197831</v>
      </c>
      <c r="C2001" s="3">
        <v>44473</v>
      </c>
      <c r="D2001" s="2" t="s">
        <v>22</v>
      </c>
      <c r="E2001" s="2" t="s">
        <v>75</v>
      </c>
      <c r="F2001" s="2" t="s">
        <v>76</v>
      </c>
      <c r="G2001" s="2" t="s">
        <v>16</v>
      </c>
      <c r="H2001" s="44">
        <v>0.4</v>
      </c>
      <c r="I2001" s="44">
        <f>ROUND(Table1[[#This Row],[Price per Unit]],2)</f>
        <v>0.4</v>
      </c>
      <c r="J2001" s="4">
        <v>5750</v>
      </c>
      <c r="K2001" s="5">
        <f t="shared" si="70"/>
        <v>2300</v>
      </c>
      <c r="L2001" s="5">
        <f t="shared" si="71"/>
        <v>919.99999999999989</v>
      </c>
      <c r="M2001" s="6">
        <v>0.39999999999999997</v>
      </c>
      <c r="N2001">
        <f t="shared" si="78"/>
        <v>2021</v>
      </c>
      <c r="O2001">
        <f t="shared" si="79"/>
        <v>10</v>
      </c>
      <c r="P2001" s="49" t="str">
        <f>TEXT(DATE(Table1[[#This Row],[Year]],Table1[[#This Row],[Month]],1),"mmm")</f>
        <v>Oct</v>
      </c>
    </row>
    <row r="2002" spans="1:16" ht="15.75" customHeight="1">
      <c r="A2002" s="2" t="s">
        <v>21</v>
      </c>
      <c r="B2002" s="2">
        <v>1197831</v>
      </c>
      <c r="C2002" s="3">
        <v>44473</v>
      </c>
      <c r="D2002" s="2" t="s">
        <v>22</v>
      </c>
      <c r="E2002" s="2" t="s">
        <v>75</v>
      </c>
      <c r="F2002" s="2" t="s">
        <v>76</v>
      </c>
      <c r="G2002" s="2" t="s">
        <v>17</v>
      </c>
      <c r="H2002" s="44">
        <v>0.45</v>
      </c>
      <c r="I2002" s="44">
        <f>ROUND(Table1[[#This Row],[Price per Unit]],2)</f>
        <v>0.45</v>
      </c>
      <c r="J2002" s="4">
        <v>5250</v>
      </c>
      <c r="K2002" s="5">
        <f t="shared" si="70"/>
        <v>2362.5</v>
      </c>
      <c r="L2002" s="5">
        <f t="shared" si="71"/>
        <v>944.99999999999989</v>
      </c>
      <c r="M2002" s="6">
        <v>0.39999999999999997</v>
      </c>
      <c r="N2002">
        <f t="shared" si="78"/>
        <v>2021</v>
      </c>
      <c r="O2002">
        <f t="shared" si="79"/>
        <v>10</v>
      </c>
      <c r="P2002" s="49" t="str">
        <f>TEXT(DATE(Table1[[#This Row],[Year]],Table1[[#This Row],[Month]],1),"mmm")</f>
        <v>Oct</v>
      </c>
    </row>
    <row r="2003" spans="1:16" ht="15.75" customHeight="1">
      <c r="A2003" s="2" t="s">
        <v>21</v>
      </c>
      <c r="B2003" s="2">
        <v>1197831</v>
      </c>
      <c r="C2003" s="3">
        <v>44473</v>
      </c>
      <c r="D2003" s="2" t="s">
        <v>22</v>
      </c>
      <c r="E2003" s="2" t="s">
        <v>75</v>
      </c>
      <c r="F2003" s="2" t="s">
        <v>76</v>
      </c>
      <c r="G2003" s="2" t="s">
        <v>18</v>
      </c>
      <c r="H2003" s="44">
        <v>0.45</v>
      </c>
      <c r="I2003" s="44">
        <f>ROUND(Table1[[#This Row],[Price per Unit]],2)</f>
        <v>0.45</v>
      </c>
      <c r="J2003" s="4">
        <v>3750</v>
      </c>
      <c r="K2003" s="5">
        <f t="shared" si="70"/>
        <v>1687.5</v>
      </c>
      <c r="L2003" s="5">
        <f t="shared" si="71"/>
        <v>843.75</v>
      </c>
      <c r="M2003" s="6">
        <v>0.5</v>
      </c>
      <c r="N2003">
        <f t="shared" si="78"/>
        <v>2021</v>
      </c>
      <c r="O2003">
        <f t="shared" si="79"/>
        <v>10</v>
      </c>
      <c r="P2003" s="49" t="str">
        <f>TEXT(DATE(Table1[[#This Row],[Year]],Table1[[#This Row],[Month]],1),"mmm")</f>
        <v>Oct</v>
      </c>
    </row>
    <row r="2004" spans="1:16" ht="15.75" customHeight="1">
      <c r="A2004" s="2" t="s">
        <v>21</v>
      </c>
      <c r="B2004" s="2">
        <v>1197831</v>
      </c>
      <c r="C2004" s="3">
        <v>44473</v>
      </c>
      <c r="D2004" s="2" t="s">
        <v>22</v>
      </c>
      <c r="E2004" s="2" t="s">
        <v>75</v>
      </c>
      <c r="F2004" s="2" t="s">
        <v>76</v>
      </c>
      <c r="G2004" s="2" t="s">
        <v>19</v>
      </c>
      <c r="H2004" s="44">
        <v>0.35000000000000003</v>
      </c>
      <c r="I2004" s="44">
        <f>ROUND(Table1[[#This Row],[Price per Unit]],2)</f>
        <v>0.35</v>
      </c>
      <c r="J2004" s="4">
        <v>3500</v>
      </c>
      <c r="K2004" s="5">
        <f t="shared" si="70"/>
        <v>1225.0000000000002</v>
      </c>
      <c r="L2004" s="5">
        <f t="shared" si="71"/>
        <v>428.75000000000006</v>
      </c>
      <c r="M2004" s="6">
        <v>0.35</v>
      </c>
      <c r="N2004">
        <f t="shared" si="78"/>
        <v>2021</v>
      </c>
      <c r="O2004">
        <f t="shared" si="79"/>
        <v>10</v>
      </c>
      <c r="P2004" s="49" t="str">
        <f>TEXT(DATE(Table1[[#This Row],[Year]],Table1[[#This Row],[Month]],1),"mmm")</f>
        <v>Oct</v>
      </c>
    </row>
    <row r="2005" spans="1:16" ht="15.75" customHeight="1">
      <c r="A2005" s="2" t="s">
        <v>21</v>
      </c>
      <c r="B2005" s="2">
        <v>1197831</v>
      </c>
      <c r="C2005" s="3">
        <v>44473</v>
      </c>
      <c r="D2005" s="2" t="s">
        <v>22</v>
      </c>
      <c r="E2005" s="2" t="s">
        <v>75</v>
      </c>
      <c r="F2005" s="2" t="s">
        <v>76</v>
      </c>
      <c r="G2005" s="2" t="s">
        <v>20</v>
      </c>
      <c r="H2005" s="44">
        <v>0.45</v>
      </c>
      <c r="I2005" s="44">
        <f>ROUND(Table1[[#This Row],[Price per Unit]],2)</f>
        <v>0.45</v>
      </c>
      <c r="J2005" s="4">
        <v>5250</v>
      </c>
      <c r="K2005" s="5">
        <f t="shared" si="70"/>
        <v>2362.5</v>
      </c>
      <c r="L2005" s="5">
        <f t="shared" si="71"/>
        <v>1299.375</v>
      </c>
      <c r="M2005" s="6">
        <v>0.55000000000000004</v>
      </c>
      <c r="N2005">
        <f t="shared" si="78"/>
        <v>2021</v>
      </c>
      <c r="O2005">
        <f t="shared" si="79"/>
        <v>10</v>
      </c>
      <c r="P2005" s="49" t="str">
        <f>TEXT(DATE(Table1[[#This Row],[Year]],Table1[[#This Row],[Month]],1),"mmm")</f>
        <v>Oct</v>
      </c>
    </row>
    <row r="2006" spans="1:16" ht="15.75" customHeight="1">
      <c r="A2006" s="2" t="s">
        <v>21</v>
      </c>
      <c r="B2006" s="2">
        <v>1197831</v>
      </c>
      <c r="C2006" s="3">
        <v>44505</v>
      </c>
      <c r="D2006" s="2" t="s">
        <v>22</v>
      </c>
      <c r="E2006" s="2" t="s">
        <v>75</v>
      </c>
      <c r="F2006" s="2" t="s">
        <v>76</v>
      </c>
      <c r="G2006" s="2" t="s">
        <v>15</v>
      </c>
      <c r="H2006" s="44">
        <v>0.35000000000000003</v>
      </c>
      <c r="I2006" s="44">
        <f>ROUND(Table1[[#This Row],[Price per Unit]],2)</f>
        <v>0.35</v>
      </c>
      <c r="J2006" s="4">
        <v>6750</v>
      </c>
      <c r="K2006" s="5">
        <f t="shared" si="70"/>
        <v>2362.5</v>
      </c>
      <c r="L2006" s="5">
        <f t="shared" si="71"/>
        <v>944.99999999999989</v>
      </c>
      <c r="M2006" s="6">
        <v>0.39999999999999997</v>
      </c>
      <c r="N2006">
        <f t="shared" si="78"/>
        <v>2021</v>
      </c>
      <c r="O2006">
        <f t="shared" si="79"/>
        <v>11</v>
      </c>
      <c r="P2006" s="49" t="str">
        <f>TEXT(DATE(Table1[[#This Row],[Year]],Table1[[#This Row],[Month]],1),"mmm")</f>
        <v>Nov</v>
      </c>
    </row>
    <row r="2007" spans="1:16" ht="15.75" customHeight="1">
      <c r="A2007" s="2" t="s">
        <v>21</v>
      </c>
      <c r="B2007" s="2">
        <v>1197831</v>
      </c>
      <c r="C2007" s="3">
        <v>44505</v>
      </c>
      <c r="D2007" s="2" t="s">
        <v>22</v>
      </c>
      <c r="E2007" s="2" t="s">
        <v>75</v>
      </c>
      <c r="F2007" s="2" t="s">
        <v>76</v>
      </c>
      <c r="G2007" s="2" t="s">
        <v>16</v>
      </c>
      <c r="H2007" s="44">
        <v>0.35000000000000003</v>
      </c>
      <c r="I2007" s="44">
        <f>ROUND(Table1[[#This Row],[Price per Unit]],2)</f>
        <v>0.35</v>
      </c>
      <c r="J2007" s="4">
        <v>6750</v>
      </c>
      <c r="K2007" s="5">
        <f t="shared" si="70"/>
        <v>2362.5</v>
      </c>
      <c r="L2007" s="5">
        <f t="shared" si="71"/>
        <v>944.99999999999989</v>
      </c>
      <c r="M2007" s="6">
        <v>0.39999999999999997</v>
      </c>
      <c r="N2007">
        <f t="shared" si="78"/>
        <v>2021</v>
      </c>
      <c r="O2007">
        <f t="shared" si="79"/>
        <v>11</v>
      </c>
      <c r="P2007" s="49" t="str">
        <f>TEXT(DATE(Table1[[#This Row],[Year]],Table1[[#This Row],[Month]],1),"mmm")</f>
        <v>Nov</v>
      </c>
    </row>
    <row r="2008" spans="1:16" ht="15.75" customHeight="1">
      <c r="A2008" s="2" t="s">
        <v>21</v>
      </c>
      <c r="B2008" s="2">
        <v>1197831</v>
      </c>
      <c r="C2008" s="3">
        <v>44505</v>
      </c>
      <c r="D2008" s="2" t="s">
        <v>22</v>
      </c>
      <c r="E2008" s="2" t="s">
        <v>75</v>
      </c>
      <c r="F2008" s="2" t="s">
        <v>76</v>
      </c>
      <c r="G2008" s="2" t="s">
        <v>17</v>
      </c>
      <c r="H2008" s="44">
        <v>0.6</v>
      </c>
      <c r="I2008" s="44">
        <f>ROUND(Table1[[#This Row],[Price per Unit]],2)</f>
        <v>0.6</v>
      </c>
      <c r="J2008" s="4">
        <v>6000</v>
      </c>
      <c r="K2008" s="5">
        <f t="shared" si="70"/>
        <v>3600</v>
      </c>
      <c r="L2008" s="5">
        <f t="shared" si="71"/>
        <v>1439.9999999999998</v>
      </c>
      <c r="M2008" s="6">
        <v>0.39999999999999997</v>
      </c>
      <c r="N2008">
        <f t="shared" si="78"/>
        <v>2021</v>
      </c>
      <c r="O2008">
        <f t="shared" si="79"/>
        <v>11</v>
      </c>
      <c r="P2008" s="49" t="str">
        <f>TEXT(DATE(Table1[[#This Row],[Year]],Table1[[#This Row],[Month]],1),"mmm")</f>
        <v>Nov</v>
      </c>
    </row>
    <row r="2009" spans="1:16" ht="15.75" customHeight="1">
      <c r="A2009" s="2" t="s">
        <v>21</v>
      </c>
      <c r="B2009" s="2">
        <v>1197831</v>
      </c>
      <c r="C2009" s="3">
        <v>44505</v>
      </c>
      <c r="D2009" s="2" t="s">
        <v>22</v>
      </c>
      <c r="E2009" s="2" t="s">
        <v>75</v>
      </c>
      <c r="F2009" s="2" t="s">
        <v>76</v>
      </c>
      <c r="G2009" s="2" t="s">
        <v>18</v>
      </c>
      <c r="H2009" s="44">
        <v>0.6</v>
      </c>
      <c r="I2009" s="44">
        <f>ROUND(Table1[[#This Row],[Price per Unit]],2)</f>
        <v>0.6</v>
      </c>
      <c r="J2009" s="4">
        <v>4500</v>
      </c>
      <c r="K2009" s="5">
        <f t="shared" si="70"/>
        <v>2700</v>
      </c>
      <c r="L2009" s="5">
        <f t="shared" si="71"/>
        <v>1350</v>
      </c>
      <c r="M2009" s="6">
        <v>0.5</v>
      </c>
      <c r="N2009">
        <f t="shared" si="78"/>
        <v>2021</v>
      </c>
      <c r="O2009">
        <f t="shared" si="79"/>
        <v>11</v>
      </c>
      <c r="P2009" s="49" t="str">
        <f>TEXT(DATE(Table1[[#This Row],[Year]],Table1[[#This Row],[Month]],1),"mmm")</f>
        <v>Nov</v>
      </c>
    </row>
    <row r="2010" spans="1:16" ht="15.75" customHeight="1">
      <c r="A2010" s="2" t="s">
        <v>21</v>
      </c>
      <c r="B2010" s="2">
        <v>1197831</v>
      </c>
      <c r="C2010" s="3">
        <v>44505</v>
      </c>
      <c r="D2010" s="2" t="s">
        <v>22</v>
      </c>
      <c r="E2010" s="2" t="s">
        <v>75</v>
      </c>
      <c r="F2010" s="2" t="s">
        <v>76</v>
      </c>
      <c r="G2010" s="2" t="s">
        <v>19</v>
      </c>
      <c r="H2010" s="44">
        <v>0.54999999999999993</v>
      </c>
      <c r="I2010" s="44">
        <f>ROUND(Table1[[#This Row],[Price per Unit]],2)</f>
        <v>0.55000000000000004</v>
      </c>
      <c r="J2010" s="4">
        <v>4250</v>
      </c>
      <c r="K2010" s="5">
        <f t="shared" si="70"/>
        <v>2337.4999999999995</v>
      </c>
      <c r="L2010" s="5">
        <f t="shared" si="71"/>
        <v>818.12499999999977</v>
      </c>
      <c r="M2010" s="6">
        <v>0.35</v>
      </c>
      <c r="N2010">
        <f t="shared" si="78"/>
        <v>2021</v>
      </c>
      <c r="O2010">
        <f t="shared" si="79"/>
        <v>11</v>
      </c>
      <c r="P2010" s="49" t="str">
        <f>TEXT(DATE(Table1[[#This Row],[Year]],Table1[[#This Row],[Month]],1),"mmm")</f>
        <v>Nov</v>
      </c>
    </row>
    <row r="2011" spans="1:16" ht="15.75" customHeight="1">
      <c r="A2011" s="2" t="s">
        <v>21</v>
      </c>
      <c r="B2011" s="2">
        <v>1197831</v>
      </c>
      <c r="C2011" s="3">
        <v>44505</v>
      </c>
      <c r="D2011" s="2" t="s">
        <v>22</v>
      </c>
      <c r="E2011" s="2" t="s">
        <v>75</v>
      </c>
      <c r="F2011" s="2" t="s">
        <v>76</v>
      </c>
      <c r="G2011" s="2" t="s">
        <v>20</v>
      </c>
      <c r="H2011" s="44">
        <v>0.65</v>
      </c>
      <c r="I2011" s="44">
        <f>ROUND(Table1[[#This Row],[Price per Unit]],2)</f>
        <v>0.65</v>
      </c>
      <c r="J2011" s="4">
        <v>6250</v>
      </c>
      <c r="K2011" s="5">
        <f t="shared" si="70"/>
        <v>4062.5</v>
      </c>
      <c r="L2011" s="5">
        <f t="shared" si="71"/>
        <v>2234.375</v>
      </c>
      <c r="M2011" s="6">
        <v>0.55000000000000004</v>
      </c>
      <c r="N2011">
        <f t="shared" si="78"/>
        <v>2021</v>
      </c>
      <c r="O2011">
        <f t="shared" si="79"/>
        <v>11</v>
      </c>
      <c r="P2011" s="49" t="str">
        <f>TEXT(DATE(Table1[[#This Row],[Year]],Table1[[#This Row],[Month]],1),"mmm")</f>
        <v>Nov</v>
      </c>
    </row>
    <row r="2012" spans="1:16" ht="15.75" customHeight="1">
      <c r="A2012" s="2" t="s">
        <v>21</v>
      </c>
      <c r="B2012" s="2">
        <v>1197831</v>
      </c>
      <c r="C2012" s="3">
        <v>44534</v>
      </c>
      <c r="D2012" s="2" t="s">
        <v>22</v>
      </c>
      <c r="E2012" s="2" t="s">
        <v>75</v>
      </c>
      <c r="F2012" s="2" t="s">
        <v>76</v>
      </c>
      <c r="G2012" s="2" t="s">
        <v>15</v>
      </c>
      <c r="H2012" s="44">
        <v>0.54999999999999993</v>
      </c>
      <c r="I2012" s="44">
        <f>ROUND(Table1[[#This Row],[Price per Unit]],2)</f>
        <v>0.55000000000000004</v>
      </c>
      <c r="J2012" s="4">
        <v>7750</v>
      </c>
      <c r="K2012" s="5">
        <f t="shared" si="70"/>
        <v>4262.4999999999991</v>
      </c>
      <c r="L2012" s="5">
        <f t="shared" si="71"/>
        <v>1704.9999999999995</v>
      </c>
      <c r="M2012" s="6">
        <v>0.39999999999999997</v>
      </c>
      <c r="N2012">
        <f t="shared" si="78"/>
        <v>2021</v>
      </c>
      <c r="O2012">
        <f t="shared" si="79"/>
        <v>12</v>
      </c>
      <c r="P2012" s="49" t="str">
        <f>TEXT(DATE(Table1[[#This Row],[Year]],Table1[[#This Row],[Month]],1),"mmm")</f>
        <v>Dec</v>
      </c>
    </row>
    <row r="2013" spans="1:16" ht="15.75" customHeight="1">
      <c r="A2013" s="2" t="s">
        <v>21</v>
      </c>
      <c r="B2013" s="2">
        <v>1197831</v>
      </c>
      <c r="C2013" s="3">
        <v>44534</v>
      </c>
      <c r="D2013" s="2" t="s">
        <v>22</v>
      </c>
      <c r="E2013" s="2" t="s">
        <v>75</v>
      </c>
      <c r="F2013" s="2" t="s">
        <v>76</v>
      </c>
      <c r="G2013" s="2" t="s">
        <v>16</v>
      </c>
      <c r="H2013" s="44">
        <v>0.54999999999999993</v>
      </c>
      <c r="I2013" s="44">
        <f>ROUND(Table1[[#This Row],[Price per Unit]],2)</f>
        <v>0.55000000000000004</v>
      </c>
      <c r="J2013" s="4">
        <v>7750</v>
      </c>
      <c r="K2013" s="5">
        <f t="shared" si="70"/>
        <v>4262.4999999999991</v>
      </c>
      <c r="L2013" s="5">
        <f t="shared" si="71"/>
        <v>1704.9999999999995</v>
      </c>
      <c r="M2013" s="6">
        <v>0.39999999999999997</v>
      </c>
      <c r="N2013">
        <f t="shared" si="78"/>
        <v>2021</v>
      </c>
      <c r="O2013">
        <f t="shared" si="79"/>
        <v>12</v>
      </c>
      <c r="P2013" s="49" t="str">
        <f>TEXT(DATE(Table1[[#This Row],[Year]],Table1[[#This Row],[Month]],1),"mmm")</f>
        <v>Dec</v>
      </c>
    </row>
    <row r="2014" spans="1:16" ht="15.75" customHeight="1">
      <c r="A2014" s="2" t="s">
        <v>21</v>
      </c>
      <c r="B2014" s="2">
        <v>1197831</v>
      </c>
      <c r="C2014" s="3">
        <v>44534</v>
      </c>
      <c r="D2014" s="2" t="s">
        <v>22</v>
      </c>
      <c r="E2014" s="2" t="s">
        <v>75</v>
      </c>
      <c r="F2014" s="2" t="s">
        <v>76</v>
      </c>
      <c r="G2014" s="2" t="s">
        <v>17</v>
      </c>
      <c r="H2014" s="44">
        <v>0.6</v>
      </c>
      <c r="I2014" s="44">
        <f>ROUND(Table1[[#This Row],[Price per Unit]],2)</f>
        <v>0.6</v>
      </c>
      <c r="J2014" s="4">
        <v>6750</v>
      </c>
      <c r="K2014" s="5">
        <f t="shared" si="70"/>
        <v>4050</v>
      </c>
      <c r="L2014" s="5">
        <f t="shared" si="71"/>
        <v>1619.9999999999998</v>
      </c>
      <c r="M2014" s="6">
        <v>0.39999999999999997</v>
      </c>
      <c r="N2014">
        <f t="shared" si="78"/>
        <v>2021</v>
      </c>
      <c r="O2014">
        <f t="shared" si="79"/>
        <v>12</v>
      </c>
      <c r="P2014" s="49" t="str">
        <f>TEXT(DATE(Table1[[#This Row],[Year]],Table1[[#This Row],[Month]],1),"mmm")</f>
        <v>Dec</v>
      </c>
    </row>
    <row r="2015" spans="1:16" ht="15.75" customHeight="1">
      <c r="A2015" s="2" t="s">
        <v>21</v>
      </c>
      <c r="B2015" s="2">
        <v>1197831</v>
      </c>
      <c r="C2015" s="3">
        <v>44534</v>
      </c>
      <c r="D2015" s="2" t="s">
        <v>22</v>
      </c>
      <c r="E2015" s="2" t="s">
        <v>75</v>
      </c>
      <c r="F2015" s="2" t="s">
        <v>76</v>
      </c>
      <c r="G2015" s="2" t="s">
        <v>18</v>
      </c>
      <c r="H2015" s="44">
        <v>0.6</v>
      </c>
      <c r="I2015" s="44">
        <f>ROUND(Table1[[#This Row],[Price per Unit]],2)</f>
        <v>0.6</v>
      </c>
      <c r="J2015" s="4">
        <v>5250</v>
      </c>
      <c r="K2015" s="5">
        <f t="shared" si="70"/>
        <v>3150</v>
      </c>
      <c r="L2015" s="5">
        <f t="shared" si="71"/>
        <v>1575</v>
      </c>
      <c r="M2015" s="6">
        <v>0.5</v>
      </c>
      <c r="N2015">
        <f t="shared" si="78"/>
        <v>2021</v>
      </c>
      <c r="O2015">
        <f t="shared" si="79"/>
        <v>12</v>
      </c>
      <c r="P2015" s="49" t="str">
        <f>TEXT(DATE(Table1[[#This Row],[Year]],Table1[[#This Row],[Month]],1),"mmm")</f>
        <v>Dec</v>
      </c>
    </row>
    <row r="2016" spans="1:16" ht="15.75" customHeight="1">
      <c r="A2016" s="2" t="s">
        <v>21</v>
      </c>
      <c r="B2016" s="2">
        <v>1197831</v>
      </c>
      <c r="C2016" s="3">
        <v>44534</v>
      </c>
      <c r="D2016" s="2" t="s">
        <v>22</v>
      </c>
      <c r="E2016" s="2" t="s">
        <v>75</v>
      </c>
      <c r="F2016" s="2" t="s">
        <v>76</v>
      </c>
      <c r="G2016" s="2" t="s">
        <v>19</v>
      </c>
      <c r="H2016" s="44">
        <v>0.54999999999999993</v>
      </c>
      <c r="I2016" s="44">
        <f>ROUND(Table1[[#This Row],[Price per Unit]],2)</f>
        <v>0.55000000000000004</v>
      </c>
      <c r="J2016" s="4">
        <v>4750</v>
      </c>
      <c r="K2016" s="5">
        <f t="shared" si="70"/>
        <v>2612.4999999999995</v>
      </c>
      <c r="L2016" s="5">
        <f t="shared" si="71"/>
        <v>914.37499999999977</v>
      </c>
      <c r="M2016" s="6">
        <v>0.35</v>
      </c>
      <c r="N2016">
        <f t="shared" si="78"/>
        <v>2021</v>
      </c>
      <c r="O2016">
        <f t="shared" si="79"/>
        <v>12</v>
      </c>
      <c r="P2016" s="49" t="str">
        <f>TEXT(DATE(Table1[[#This Row],[Year]],Table1[[#This Row],[Month]],1),"mmm")</f>
        <v>Dec</v>
      </c>
    </row>
    <row r="2017" spans="1:16" ht="15.75" customHeight="1">
      <c r="A2017" s="2" t="s">
        <v>21</v>
      </c>
      <c r="B2017" s="2">
        <v>1197831</v>
      </c>
      <c r="C2017" s="3">
        <v>44534</v>
      </c>
      <c r="D2017" s="2" t="s">
        <v>22</v>
      </c>
      <c r="E2017" s="2" t="s">
        <v>75</v>
      </c>
      <c r="F2017" s="2" t="s">
        <v>76</v>
      </c>
      <c r="G2017" s="2" t="s">
        <v>20</v>
      </c>
      <c r="H2017" s="44">
        <v>0.65</v>
      </c>
      <c r="I2017" s="44">
        <f>ROUND(Table1[[#This Row],[Price per Unit]],2)</f>
        <v>0.65</v>
      </c>
      <c r="J2017" s="4">
        <v>7250</v>
      </c>
      <c r="K2017" s="5">
        <f t="shared" si="70"/>
        <v>4712.5</v>
      </c>
      <c r="L2017" s="5">
        <f t="shared" si="71"/>
        <v>2591.875</v>
      </c>
      <c r="M2017" s="6">
        <v>0.55000000000000004</v>
      </c>
      <c r="N2017">
        <f t="shared" si="78"/>
        <v>2021</v>
      </c>
      <c r="O2017">
        <f t="shared" si="79"/>
        <v>12</v>
      </c>
      <c r="P2017" s="49" t="str">
        <f>TEXT(DATE(Table1[[#This Row],[Year]],Table1[[#This Row],[Month]],1),"mmm")</f>
        <v>Dec</v>
      </c>
    </row>
    <row r="2018" spans="1:16" ht="15.75" customHeight="1">
      <c r="A2018" s="2" t="s">
        <v>25</v>
      </c>
      <c r="B2018" s="2">
        <v>1128299</v>
      </c>
      <c r="C2018" s="3">
        <v>44219</v>
      </c>
      <c r="D2018" s="2" t="s">
        <v>26</v>
      </c>
      <c r="E2018" s="2" t="s">
        <v>77</v>
      </c>
      <c r="F2018" s="2" t="s">
        <v>78</v>
      </c>
      <c r="G2018" s="2" t="s">
        <v>15</v>
      </c>
      <c r="H2018" s="44">
        <v>0.29999999999999993</v>
      </c>
      <c r="I2018" s="44">
        <f>ROUND(Table1[[#This Row],[Price per Unit]],2)</f>
        <v>0.3</v>
      </c>
      <c r="J2018" s="4">
        <v>4250</v>
      </c>
      <c r="K2018" s="5">
        <f t="shared" si="70"/>
        <v>1274.9999999999998</v>
      </c>
      <c r="L2018" s="5">
        <f t="shared" si="71"/>
        <v>446.24999999999989</v>
      </c>
      <c r="M2018" s="6">
        <v>0.35</v>
      </c>
      <c r="N2018">
        <f t="shared" si="78"/>
        <v>2021</v>
      </c>
      <c r="O2018">
        <f t="shared" si="79"/>
        <v>1</v>
      </c>
      <c r="P2018" s="49" t="str">
        <f>TEXT(DATE(Table1[[#This Row],[Year]],Table1[[#This Row],[Month]],1),"mmm")</f>
        <v>Jan</v>
      </c>
    </row>
    <row r="2019" spans="1:16" ht="15.75" customHeight="1">
      <c r="A2019" s="2" t="s">
        <v>25</v>
      </c>
      <c r="B2019" s="2">
        <v>1128299</v>
      </c>
      <c r="C2019" s="3">
        <v>44219</v>
      </c>
      <c r="D2019" s="2" t="s">
        <v>26</v>
      </c>
      <c r="E2019" s="2" t="s">
        <v>77</v>
      </c>
      <c r="F2019" s="2" t="s">
        <v>78</v>
      </c>
      <c r="G2019" s="2" t="s">
        <v>16</v>
      </c>
      <c r="H2019" s="44">
        <v>0.4</v>
      </c>
      <c r="I2019" s="44">
        <f>ROUND(Table1[[#This Row],[Price per Unit]],2)</f>
        <v>0.4</v>
      </c>
      <c r="J2019" s="4">
        <v>4250</v>
      </c>
      <c r="K2019" s="5">
        <f t="shared" si="70"/>
        <v>1700</v>
      </c>
      <c r="L2019" s="5">
        <f t="shared" si="71"/>
        <v>680</v>
      </c>
      <c r="M2019" s="6">
        <v>0.4</v>
      </c>
      <c r="N2019">
        <f t="shared" si="78"/>
        <v>2021</v>
      </c>
      <c r="O2019">
        <f t="shared" si="79"/>
        <v>1</v>
      </c>
      <c r="P2019" s="49" t="str">
        <f>TEXT(DATE(Table1[[#This Row],[Year]],Table1[[#This Row],[Month]],1),"mmm")</f>
        <v>Jan</v>
      </c>
    </row>
    <row r="2020" spans="1:16" ht="15.75" customHeight="1">
      <c r="A2020" s="2" t="s">
        <v>25</v>
      </c>
      <c r="B2020" s="2">
        <v>1128299</v>
      </c>
      <c r="C2020" s="3">
        <v>44219</v>
      </c>
      <c r="D2020" s="2" t="s">
        <v>26</v>
      </c>
      <c r="E2020" s="2" t="s">
        <v>77</v>
      </c>
      <c r="F2020" s="2" t="s">
        <v>78</v>
      </c>
      <c r="G2020" s="2" t="s">
        <v>17</v>
      </c>
      <c r="H2020" s="44">
        <v>0.4</v>
      </c>
      <c r="I2020" s="44">
        <f>ROUND(Table1[[#This Row],[Price per Unit]],2)</f>
        <v>0.4</v>
      </c>
      <c r="J2020" s="4">
        <v>4250</v>
      </c>
      <c r="K2020" s="5">
        <f t="shared" si="70"/>
        <v>1700</v>
      </c>
      <c r="L2020" s="5">
        <f t="shared" si="71"/>
        <v>595</v>
      </c>
      <c r="M2020" s="6">
        <v>0.35</v>
      </c>
      <c r="N2020">
        <f t="shared" si="78"/>
        <v>2021</v>
      </c>
      <c r="O2020">
        <f t="shared" si="79"/>
        <v>1</v>
      </c>
      <c r="P2020" s="49" t="str">
        <f>TEXT(DATE(Table1[[#This Row],[Year]],Table1[[#This Row],[Month]],1),"mmm")</f>
        <v>Jan</v>
      </c>
    </row>
    <row r="2021" spans="1:16" ht="15.75" customHeight="1">
      <c r="A2021" s="2" t="s">
        <v>25</v>
      </c>
      <c r="B2021" s="2">
        <v>1128299</v>
      </c>
      <c r="C2021" s="3">
        <v>44219</v>
      </c>
      <c r="D2021" s="2" t="s">
        <v>26</v>
      </c>
      <c r="E2021" s="2" t="s">
        <v>77</v>
      </c>
      <c r="F2021" s="2" t="s">
        <v>78</v>
      </c>
      <c r="G2021" s="2" t="s">
        <v>18</v>
      </c>
      <c r="H2021" s="44">
        <v>0.4</v>
      </c>
      <c r="I2021" s="44">
        <f>ROUND(Table1[[#This Row],[Price per Unit]],2)</f>
        <v>0.4</v>
      </c>
      <c r="J2021" s="4">
        <v>2750</v>
      </c>
      <c r="K2021" s="5">
        <f t="shared" si="70"/>
        <v>1100</v>
      </c>
      <c r="L2021" s="5">
        <f t="shared" si="71"/>
        <v>385</v>
      </c>
      <c r="M2021" s="6">
        <v>0.35</v>
      </c>
      <c r="N2021">
        <f t="shared" si="78"/>
        <v>2021</v>
      </c>
      <c r="O2021">
        <f t="shared" si="79"/>
        <v>1</v>
      </c>
      <c r="P2021" s="49" t="str">
        <f>TEXT(DATE(Table1[[#This Row],[Year]],Table1[[#This Row],[Month]],1),"mmm")</f>
        <v>Jan</v>
      </c>
    </row>
    <row r="2022" spans="1:16" ht="15.75" customHeight="1">
      <c r="A2022" s="2" t="s">
        <v>25</v>
      </c>
      <c r="B2022" s="2">
        <v>1128299</v>
      </c>
      <c r="C2022" s="3">
        <v>44219</v>
      </c>
      <c r="D2022" s="2" t="s">
        <v>26</v>
      </c>
      <c r="E2022" s="2" t="s">
        <v>77</v>
      </c>
      <c r="F2022" s="2" t="s">
        <v>78</v>
      </c>
      <c r="G2022" s="2" t="s">
        <v>19</v>
      </c>
      <c r="H2022" s="44">
        <v>0.45000000000000007</v>
      </c>
      <c r="I2022" s="44">
        <f>ROUND(Table1[[#This Row],[Price per Unit]],2)</f>
        <v>0.45</v>
      </c>
      <c r="J2022" s="4">
        <v>2250</v>
      </c>
      <c r="K2022" s="5">
        <f t="shared" si="70"/>
        <v>1012.5000000000001</v>
      </c>
      <c r="L2022" s="5">
        <f t="shared" si="71"/>
        <v>303.75</v>
      </c>
      <c r="M2022" s="6">
        <v>0.3</v>
      </c>
      <c r="N2022">
        <f t="shared" si="78"/>
        <v>2021</v>
      </c>
      <c r="O2022">
        <f t="shared" si="79"/>
        <v>1</v>
      </c>
      <c r="P2022" s="49" t="str">
        <f>TEXT(DATE(Table1[[#This Row],[Year]],Table1[[#This Row],[Month]],1),"mmm")</f>
        <v>Jan</v>
      </c>
    </row>
    <row r="2023" spans="1:16" ht="15.75" customHeight="1">
      <c r="A2023" s="2" t="s">
        <v>25</v>
      </c>
      <c r="B2023" s="2">
        <v>1128299</v>
      </c>
      <c r="C2023" s="3">
        <v>44219</v>
      </c>
      <c r="D2023" s="2" t="s">
        <v>26</v>
      </c>
      <c r="E2023" s="2" t="s">
        <v>77</v>
      </c>
      <c r="F2023" s="2" t="s">
        <v>78</v>
      </c>
      <c r="G2023" s="2" t="s">
        <v>20</v>
      </c>
      <c r="H2023" s="44">
        <v>0.4</v>
      </c>
      <c r="I2023" s="44">
        <f>ROUND(Table1[[#This Row],[Price per Unit]],2)</f>
        <v>0.4</v>
      </c>
      <c r="J2023" s="4">
        <v>4250</v>
      </c>
      <c r="K2023" s="5">
        <f t="shared" si="70"/>
        <v>1700</v>
      </c>
      <c r="L2023" s="5">
        <f t="shared" si="71"/>
        <v>425</v>
      </c>
      <c r="M2023" s="6">
        <v>0.25</v>
      </c>
      <c r="N2023">
        <f t="shared" si="78"/>
        <v>2021</v>
      </c>
      <c r="O2023">
        <f t="shared" si="79"/>
        <v>1</v>
      </c>
      <c r="P2023" s="49" t="str">
        <f>TEXT(DATE(Table1[[#This Row],[Year]],Table1[[#This Row],[Month]],1),"mmm")</f>
        <v>Jan</v>
      </c>
    </row>
    <row r="2024" spans="1:16" ht="15.75" customHeight="1">
      <c r="A2024" s="2" t="s">
        <v>25</v>
      </c>
      <c r="B2024" s="2">
        <v>1128299</v>
      </c>
      <c r="C2024" s="3">
        <v>44250</v>
      </c>
      <c r="D2024" s="2" t="s">
        <v>26</v>
      </c>
      <c r="E2024" s="2" t="s">
        <v>77</v>
      </c>
      <c r="F2024" s="2" t="s">
        <v>78</v>
      </c>
      <c r="G2024" s="2" t="s">
        <v>15</v>
      </c>
      <c r="H2024" s="44">
        <v>0.29999999999999993</v>
      </c>
      <c r="I2024" s="44">
        <f>ROUND(Table1[[#This Row],[Price per Unit]],2)</f>
        <v>0.3</v>
      </c>
      <c r="J2024" s="4">
        <v>4750</v>
      </c>
      <c r="K2024" s="5">
        <f t="shared" si="70"/>
        <v>1424.9999999999998</v>
      </c>
      <c r="L2024" s="5">
        <f t="shared" si="71"/>
        <v>498.74999999999989</v>
      </c>
      <c r="M2024" s="6">
        <v>0.35</v>
      </c>
      <c r="N2024">
        <f t="shared" si="78"/>
        <v>2021</v>
      </c>
      <c r="O2024">
        <f t="shared" si="79"/>
        <v>2</v>
      </c>
      <c r="P2024" s="49" t="str">
        <f>TEXT(DATE(Table1[[#This Row],[Year]],Table1[[#This Row],[Month]],1),"mmm")</f>
        <v>Feb</v>
      </c>
    </row>
    <row r="2025" spans="1:16" ht="15.75" customHeight="1">
      <c r="A2025" s="2" t="s">
        <v>25</v>
      </c>
      <c r="B2025" s="2">
        <v>1128299</v>
      </c>
      <c r="C2025" s="3">
        <v>44250</v>
      </c>
      <c r="D2025" s="2" t="s">
        <v>26</v>
      </c>
      <c r="E2025" s="2" t="s">
        <v>77</v>
      </c>
      <c r="F2025" s="2" t="s">
        <v>78</v>
      </c>
      <c r="G2025" s="2" t="s">
        <v>16</v>
      </c>
      <c r="H2025" s="44">
        <v>0.4</v>
      </c>
      <c r="I2025" s="44">
        <f>ROUND(Table1[[#This Row],[Price per Unit]],2)</f>
        <v>0.4</v>
      </c>
      <c r="J2025" s="4">
        <v>3750</v>
      </c>
      <c r="K2025" s="5">
        <f t="shared" si="70"/>
        <v>1500</v>
      </c>
      <c r="L2025" s="5">
        <f t="shared" si="71"/>
        <v>600</v>
      </c>
      <c r="M2025" s="6">
        <v>0.4</v>
      </c>
      <c r="N2025">
        <f t="shared" si="78"/>
        <v>2021</v>
      </c>
      <c r="O2025">
        <f t="shared" si="79"/>
        <v>2</v>
      </c>
      <c r="P2025" s="49" t="str">
        <f>TEXT(DATE(Table1[[#This Row],[Year]],Table1[[#This Row],[Month]],1),"mmm")</f>
        <v>Feb</v>
      </c>
    </row>
    <row r="2026" spans="1:16" ht="15.75" customHeight="1">
      <c r="A2026" s="2" t="s">
        <v>25</v>
      </c>
      <c r="B2026" s="2">
        <v>1128299</v>
      </c>
      <c r="C2026" s="3">
        <v>44250</v>
      </c>
      <c r="D2026" s="2" t="s">
        <v>26</v>
      </c>
      <c r="E2026" s="2" t="s">
        <v>77</v>
      </c>
      <c r="F2026" s="2" t="s">
        <v>78</v>
      </c>
      <c r="G2026" s="2" t="s">
        <v>17</v>
      </c>
      <c r="H2026" s="44">
        <v>0.4</v>
      </c>
      <c r="I2026" s="44">
        <f>ROUND(Table1[[#This Row],[Price per Unit]],2)</f>
        <v>0.4</v>
      </c>
      <c r="J2026" s="4">
        <v>3750</v>
      </c>
      <c r="K2026" s="5">
        <f t="shared" si="70"/>
        <v>1500</v>
      </c>
      <c r="L2026" s="5">
        <f t="shared" si="71"/>
        <v>525</v>
      </c>
      <c r="M2026" s="6">
        <v>0.35</v>
      </c>
      <c r="N2026">
        <f t="shared" si="78"/>
        <v>2021</v>
      </c>
      <c r="O2026">
        <f t="shared" si="79"/>
        <v>2</v>
      </c>
      <c r="P2026" s="49" t="str">
        <f>TEXT(DATE(Table1[[#This Row],[Year]],Table1[[#This Row],[Month]],1),"mmm")</f>
        <v>Feb</v>
      </c>
    </row>
    <row r="2027" spans="1:16" ht="15.75" customHeight="1">
      <c r="A2027" s="2" t="s">
        <v>25</v>
      </c>
      <c r="B2027" s="2">
        <v>1128299</v>
      </c>
      <c r="C2027" s="3">
        <v>44250</v>
      </c>
      <c r="D2027" s="2" t="s">
        <v>26</v>
      </c>
      <c r="E2027" s="2" t="s">
        <v>77</v>
      </c>
      <c r="F2027" s="2" t="s">
        <v>78</v>
      </c>
      <c r="G2027" s="2" t="s">
        <v>18</v>
      </c>
      <c r="H2027" s="44">
        <v>0.4</v>
      </c>
      <c r="I2027" s="44">
        <f>ROUND(Table1[[#This Row],[Price per Unit]],2)</f>
        <v>0.4</v>
      </c>
      <c r="J2027" s="4">
        <v>2250</v>
      </c>
      <c r="K2027" s="5">
        <f t="shared" si="70"/>
        <v>900</v>
      </c>
      <c r="L2027" s="5">
        <f t="shared" si="71"/>
        <v>315</v>
      </c>
      <c r="M2027" s="6">
        <v>0.35</v>
      </c>
      <c r="N2027">
        <f t="shared" si="78"/>
        <v>2021</v>
      </c>
      <c r="O2027">
        <f t="shared" si="79"/>
        <v>2</v>
      </c>
      <c r="P2027" s="49" t="str">
        <f>TEXT(DATE(Table1[[#This Row],[Year]],Table1[[#This Row],[Month]],1),"mmm")</f>
        <v>Feb</v>
      </c>
    </row>
    <row r="2028" spans="1:16" ht="15.75" customHeight="1">
      <c r="A2028" s="2" t="s">
        <v>25</v>
      </c>
      <c r="B2028" s="2">
        <v>1128299</v>
      </c>
      <c r="C2028" s="3">
        <v>44250</v>
      </c>
      <c r="D2028" s="2" t="s">
        <v>26</v>
      </c>
      <c r="E2028" s="2" t="s">
        <v>77</v>
      </c>
      <c r="F2028" s="2" t="s">
        <v>78</v>
      </c>
      <c r="G2028" s="2" t="s">
        <v>19</v>
      </c>
      <c r="H2028" s="44">
        <v>0.45000000000000007</v>
      </c>
      <c r="I2028" s="44">
        <f>ROUND(Table1[[#This Row],[Price per Unit]],2)</f>
        <v>0.45</v>
      </c>
      <c r="J2028" s="4">
        <v>1500</v>
      </c>
      <c r="K2028" s="5">
        <f t="shared" si="70"/>
        <v>675.00000000000011</v>
      </c>
      <c r="L2028" s="5">
        <f t="shared" si="71"/>
        <v>202.50000000000003</v>
      </c>
      <c r="M2028" s="6">
        <v>0.3</v>
      </c>
      <c r="N2028">
        <f t="shared" si="78"/>
        <v>2021</v>
      </c>
      <c r="O2028">
        <f t="shared" si="79"/>
        <v>2</v>
      </c>
      <c r="P2028" s="49" t="str">
        <f>TEXT(DATE(Table1[[#This Row],[Year]],Table1[[#This Row],[Month]],1),"mmm")</f>
        <v>Feb</v>
      </c>
    </row>
    <row r="2029" spans="1:16" ht="15.75" customHeight="1">
      <c r="A2029" s="2" t="s">
        <v>25</v>
      </c>
      <c r="B2029" s="2">
        <v>1128299</v>
      </c>
      <c r="C2029" s="3">
        <v>44250</v>
      </c>
      <c r="D2029" s="2" t="s">
        <v>26</v>
      </c>
      <c r="E2029" s="2" t="s">
        <v>77</v>
      </c>
      <c r="F2029" s="2" t="s">
        <v>78</v>
      </c>
      <c r="G2029" s="2" t="s">
        <v>20</v>
      </c>
      <c r="H2029" s="44">
        <v>0.4</v>
      </c>
      <c r="I2029" s="44">
        <f>ROUND(Table1[[#This Row],[Price per Unit]],2)</f>
        <v>0.4</v>
      </c>
      <c r="J2029" s="4">
        <v>3500</v>
      </c>
      <c r="K2029" s="5">
        <f t="shared" si="70"/>
        <v>1400</v>
      </c>
      <c r="L2029" s="5">
        <f t="shared" si="71"/>
        <v>350</v>
      </c>
      <c r="M2029" s="6">
        <v>0.25</v>
      </c>
      <c r="N2029">
        <f t="shared" si="78"/>
        <v>2021</v>
      </c>
      <c r="O2029">
        <f t="shared" si="79"/>
        <v>2</v>
      </c>
      <c r="P2029" s="49" t="str">
        <f>TEXT(DATE(Table1[[#This Row],[Year]],Table1[[#This Row],[Month]],1),"mmm")</f>
        <v>Feb</v>
      </c>
    </row>
    <row r="2030" spans="1:16" ht="15.75" customHeight="1">
      <c r="A2030" s="2" t="s">
        <v>25</v>
      </c>
      <c r="B2030" s="2">
        <v>1128299</v>
      </c>
      <c r="C2030" s="3">
        <v>44277</v>
      </c>
      <c r="D2030" s="2" t="s">
        <v>26</v>
      </c>
      <c r="E2030" s="2" t="s">
        <v>77</v>
      </c>
      <c r="F2030" s="2" t="s">
        <v>78</v>
      </c>
      <c r="G2030" s="2" t="s">
        <v>15</v>
      </c>
      <c r="H2030" s="44">
        <v>0.4</v>
      </c>
      <c r="I2030" s="44">
        <f>ROUND(Table1[[#This Row],[Price per Unit]],2)</f>
        <v>0.4</v>
      </c>
      <c r="J2030" s="4">
        <v>5000</v>
      </c>
      <c r="K2030" s="5">
        <f t="shared" si="70"/>
        <v>2000</v>
      </c>
      <c r="L2030" s="5">
        <f t="shared" si="71"/>
        <v>700</v>
      </c>
      <c r="M2030" s="6">
        <v>0.35</v>
      </c>
      <c r="N2030">
        <f t="shared" si="78"/>
        <v>2021</v>
      </c>
      <c r="O2030">
        <f t="shared" si="79"/>
        <v>3</v>
      </c>
      <c r="P2030" s="49" t="str">
        <f>TEXT(DATE(Table1[[#This Row],[Year]],Table1[[#This Row],[Month]],1),"mmm")</f>
        <v>Mar</v>
      </c>
    </row>
    <row r="2031" spans="1:16" ht="15.75" customHeight="1">
      <c r="A2031" s="2" t="s">
        <v>25</v>
      </c>
      <c r="B2031" s="2">
        <v>1128299</v>
      </c>
      <c r="C2031" s="3">
        <v>44277</v>
      </c>
      <c r="D2031" s="2" t="s">
        <v>26</v>
      </c>
      <c r="E2031" s="2" t="s">
        <v>77</v>
      </c>
      <c r="F2031" s="2" t="s">
        <v>78</v>
      </c>
      <c r="G2031" s="2" t="s">
        <v>16</v>
      </c>
      <c r="H2031" s="44">
        <v>0.5</v>
      </c>
      <c r="I2031" s="44">
        <f>ROUND(Table1[[#This Row],[Price per Unit]],2)</f>
        <v>0.5</v>
      </c>
      <c r="J2031" s="4">
        <v>3500</v>
      </c>
      <c r="K2031" s="5">
        <f t="shared" si="70"/>
        <v>1750</v>
      </c>
      <c r="L2031" s="5">
        <f t="shared" si="71"/>
        <v>700</v>
      </c>
      <c r="M2031" s="6">
        <v>0.4</v>
      </c>
      <c r="N2031">
        <f t="shared" si="78"/>
        <v>2021</v>
      </c>
      <c r="O2031">
        <f t="shared" si="79"/>
        <v>3</v>
      </c>
      <c r="P2031" s="49" t="str">
        <f>TEXT(DATE(Table1[[#This Row],[Year]],Table1[[#This Row],[Month]],1),"mmm")</f>
        <v>Mar</v>
      </c>
    </row>
    <row r="2032" spans="1:16" ht="15.75" customHeight="1">
      <c r="A2032" s="2" t="s">
        <v>25</v>
      </c>
      <c r="B2032" s="2">
        <v>1128299</v>
      </c>
      <c r="C2032" s="3">
        <v>44277</v>
      </c>
      <c r="D2032" s="2" t="s">
        <v>26</v>
      </c>
      <c r="E2032" s="2" t="s">
        <v>77</v>
      </c>
      <c r="F2032" s="2" t="s">
        <v>78</v>
      </c>
      <c r="G2032" s="2" t="s">
        <v>17</v>
      </c>
      <c r="H2032" s="44">
        <v>0.5</v>
      </c>
      <c r="I2032" s="44">
        <f>ROUND(Table1[[#This Row],[Price per Unit]],2)</f>
        <v>0.5</v>
      </c>
      <c r="J2032" s="4">
        <v>3500</v>
      </c>
      <c r="K2032" s="5">
        <f t="shared" si="70"/>
        <v>1750</v>
      </c>
      <c r="L2032" s="5">
        <f t="shared" si="71"/>
        <v>612.5</v>
      </c>
      <c r="M2032" s="6">
        <v>0.35</v>
      </c>
      <c r="N2032">
        <f t="shared" si="78"/>
        <v>2021</v>
      </c>
      <c r="O2032">
        <f t="shared" si="79"/>
        <v>3</v>
      </c>
      <c r="P2032" s="49" t="str">
        <f>TEXT(DATE(Table1[[#This Row],[Year]],Table1[[#This Row],[Month]],1),"mmm")</f>
        <v>Mar</v>
      </c>
    </row>
    <row r="2033" spans="1:16" ht="15.75" customHeight="1">
      <c r="A2033" s="2" t="s">
        <v>25</v>
      </c>
      <c r="B2033" s="2">
        <v>1128299</v>
      </c>
      <c r="C2033" s="3">
        <v>44277</v>
      </c>
      <c r="D2033" s="2" t="s">
        <v>26</v>
      </c>
      <c r="E2033" s="2" t="s">
        <v>77</v>
      </c>
      <c r="F2033" s="2" t="s">
        <v>78</v>
      </c>
      <c r="G2033" s="2" t="s">
        <v>18</v>
      </c>
      <c r="H2033" s="44">
        <v>0.5</v>
      </c>
      <c r="I2033" s="44">
        <f>ROUND(Table1[[#This Row],[Price per Unit]],2)</f>
        <v>0.5</v>
      </c>
      <c r="J2033" s="4">
        <v>2250</v>
      </c>
      <c r="K2033" s="5">
        <f t="shared" si="70"/>
        <v>1125</v>
      </c>
      <c r="L2033" s="5">
        <f t="shared" si="71"/>
        <v>393.75</v>
      </c>
      <c r="M2033" s="6">
        <v>0.35</v>
      </c>
      <c r="N2033">
        <f t="shared" si="78"/>
        <v>2021</v>
      </c>
      <c r="O2033">
        <f t="shared" si="79"/>
        <v>3</v>
      </c>
      <c r="P2033" s="49" t="str">
        <f>TEXT(DATE(Table1[[#This Row],[Year]],Table1[[#This Row],[Month]],1),"mmm")</f>
        <v>Mar</v>
      </c>
    </row>
    <row r="2034" spans="1:16" ht="15.75" customHeight="1">
      <c r="A2034" s="2" t="s">
        <v>25</v>
      </c>
      <c r="B2034" s="2">
        <v>1128299</v>
      </c>
      <c r="C2034" s="3">
        <v>44277</v>
      </c>
      <c r="D2034" s="2" t="s">
        <v>26</v>
      </c>
      <c r="E2034" s="2" t="s">
        <v>77</v>
      </c>
      <c r="F2034" s="2" t="s">
        <v>78</v>
      </c>
      <c r="G2034" s="2" t="s">
        <v>19</v>
      </c>
      <c r="H2034" s="44">
        <v>0.55000000000000004</v>
      </c>
      <c r="I2034" s="44">
        <f>ROUND(Table1[[#This Row],[Price per Unit]],2)</f>
        <v>0.55000000000000004</v>
      </c>
      <c r="J2034" s="4">
        <v>1250</v>
      </c>
      <c r="K2034" s="5">
        <f t="shared" si="70"/>
        <v>687.5</v>
      </c>
      <c r="L2034" s="5">
        <f t="shared" si="71"/>
        <v>206.25</v>
      </c>
      <c r="M2034" s="6">
        <v>0.3</v>
      </c>
      <c r="N2034">
        <f t="shared" si="78"/>
        <v>2021</v>
      </c>
      <c r="O2034">
        <f t="shared" si="79"/>
        <v>3</v>
      </c>
      <c r="P2034" s="49" t="str">
        <f>TEXT(DATE(Table1[[#This Row],[Year]],Table1[[#This Row],[Month]],1),"mmm")</f>
        <v>Mar</v>
      </c>
    </row>
    <row r="2035" spans="1:16" ht="15.75" customHeight="1">
      <c r="A2035" s="2" t="s">
        <v>25</v>
      </c>
      <c r="B2035" s="2">
        <v>1128299</v>
      </c>
      <c r="C2035" s="3">
        <v>44277</v>
      </c>
      <c r="D2035" s="2" t="s">
        <v>26</v>
      </c>
      <c r="E2035" s="2" t="s">
        <v>77</v>
      </c>
      <c r="F2035" s="2" t="s">
        <v>78</v>
      </c>
      <c r="G2035" s="2" t="s">
        <v>20</v>
      </c>
      <c r="H2035" s="44">
        <v>0.5</v>
      </c>
      <c r="I2035" s="44">
        <f>ROUND(Table1[[#This Row],[Price per Unit]],2)</f>
        <v>0.5</v>
      </c>
      <c r="J2035" s="4">
        <v>3250</v>
      </c>
      <c r="K2035" s="5">
        <f t="shared" si="70"/>
        <v>1625</v>
      </c>
      <c r="L2035" s="5">
        <f t="shared" si="71"/>
        <v>406.25</v>
      </c>
      <c r="M2035" s="6">
        <v>0.25</v>
      </c>
      <c r="N2035">
        <f t="shared" si="78"/>
        <v>2021</v>
      </c>
      <c r="O2035">
        <f t="shared" si="79"/>
        <v>3</v>
      </c>
      <c r="P2035" s="49" t="str">
        <f>TEXT(DATE(Table1[[#This Row],[Year]],Table1[[#This Row],[Month]],1),"mmm")</f>
        <v>Mar</v>
      </c>
    </row>
    <row r="2036" spans="1:16" ht="15.75" customHeight="1">
      <c r="A2036" s="2" t="s">
        <v>25</v>
      </c>
      <c r="B2036" s="2">
        <v>1128299</v>
      </c>
      <c r="C2036" s="3">
        <v>44309</v>
      </c>
      <c r="D2036" s="2" t="s">
        <v>26</v>
      </c>
      <c r="E2036" s="2" t="s">
        <v>77</v>
      </c>
      <c r="F2036" s="2" t="s">
        <v>78</v>
      </c>
      <c r="G2036" s="2" t="s">
        <v>15</v>
      </c>
      <c r="H2036" s="44">
        <v>0.5</v>
      </c>
      <c r="I2036" s="44">
        <f>ROUND(Table1[[#This Row],[Price per Unit]],2)</f>
        <v>0.5</v>
      </c>
      <c r="J2036" s="4">
        <v>5000</v>
      </c>
      <c r="K2036" s="5">
        <f t="shared" si="70"/>
        <v>2500</v>
      </c>
      <c r="L2036" s="5">
        <f t="shared" si="71"/>
        <v>875</v>
      </c>
      <c r="M2036" s="6">
        <v>0.35</v>
      </c>
      <c r="N2036">
        <f t="shared" si="78"/>
        <v>2021</v>
      </c>
      <c r="O2036">
        <f t="shared" si="79"/>
        <v>4</v>
      </c>
      <c r="P2036" s="49" t="str">
        <f>TEXT(DATE(Table1[[#This Row],[Year]],Table1[[#This Row],[Month]],1),"mmm")</f>
        <v>Apr</v>
      </c>
    </row>
    <row r="2037" spans="1:16" ht="15.75" customHeight="1">
      <c r="A2037" s="2" t="s">
        <v>25</v>
      </c>
      <c r="B2037" s="2">
        <v>1128299</v>
      </c>
      <c r="C2037" s="3">
        <v>44309</v>
      </c>
      <c r="D2037" s="2" t="s">
        <v>26</v>
      </c>
      <c r="E2037" s="2" t="s">
        <v>77</v>
      </c>
      <c r="F2037" s="2" t="s">
        <v>78</v>
      </c>
      <c r="G2037" s="2" t="s">
        <v>16</v>
      </c>
      <c r="H2037" s="44">
        <v>0.55000000000000004</v>
      </c>
      <c r="I2037" s="44">
        <f>ROUND(Table1[[#This Row],[Price per Unit]],2)</f>
        <v>0.55000000000000004</v>
      </c>
      <c r="J2037" s="4">
        <v>3000</v>
      </c>
      <c r="K2037" s="5">
        <f t="shared" si="70"/>
        <v>1650.0000000000002</v>
      </c>
      <c r="L2037" s="5">
        <f t="shared" si="71"/>
        <v>660.00000000000011</v>
      </c>
      <c r="M2037" s="6">
        <v>0.4</v>
      </c>
      <c r="N2037">
        <f t="shared" si="78"/>
        <v>2021</v>
      </c>
      <c r="O2037">
        <f t="shared" si="79"/>
        <v>4</v>
      </c>
      <c r="P2037" s="49" t="str">
        <f>TEXT(DATE(Table1[[#This Row],[Year]],Table1[[#This Row],[Month]],1),"mmm")</f>
        <v>Apr</v>
      </c>
    </row>
    <row r="2038" spans="1:16" ht="15.75" customHeight="1">
      <c r="A2038" s="2" t="s">
        <v>25</v>
      </c>
      <c r="B2038" s="2">
        <v>1128299</v>
      </c>
      <c r="C2038" s="3">
        <v>44309</v>
      </c>
      <c r="D2038" s="2" t="s">
        <v>26</v>
      </c>
      <c r="E2038" s="2" t="s">
        <v>77</v>
      </c>
      <c r="F2038" s="2" t="s">
        <v>78</v>
      </c>
      <c r="G2038" s="2" t="s">
        <v>17</v>
      </c>
      <c r="H2038" s="44">
        <v>0.55000000000000004</v>
      </c>
      <c r="I2038" s="44">
        <f>ROUND(Table1[[#This Row],[Price per Unit]],2)</f>
        <v>0.55000000000000004</v>
      </c>
      <c r="J2038" s="4">
        <v>3500</v>
      </c>
      <c r="K2038" s="5">
        <f t="shared" si="70"/>
        <v>1925.0000000000002</v>
      </c>
      <c r="L2038" s="5">
        <f t="shared" si="71"/>
        <v>673.75</v>
      </c>
      <c r="M2038" s="6">
        <v>0.35</v>
      </c>
      <c r="N2038">
        <f t="shared" si="78"/>
        <v>2021</v>
      </c>
      <c r="O2038">
        <f t="shared" si="79"/>
        <v>4</v>
      </c>
      <c r="P2038" s="49" t="str">
        <f>TEXT(DATE(Table1[[#This Row],[Year]],Table1[[#This Row],[Month]],1),"mmm")</f>
        <v>Apr</v>
      </c>
    </row>
    <row r="2039" spans="1:16" ht="15.75" customHeight="1">
      <c r="A2039" s="2" t="s">
        <v>25</v>
      </c>
      <c r="B2039" s="2">
        <v>1128299</v>
      </c>
      <c r="C2039" s="3">
        <v>44309</v>
      </c>
      <c r="D2039" s="2" t="s">
        <v>26</v>
      </c>
      <c r="E2039" s="2" t="s">
        <v>77</v>
      </c>
      <c r="F2039" s="2" t="s">
        <v>78</v>
      </c>
      <c r="G2039" s="2" t="s">
        <v>18</v>
      </c>
      <c r="H2039" s="44">
        <v>0.5</v>
      </c>
      <c r="I2039" s="44">
        <f>ROUND(Table1[[#This Row],[Price per Unit]],2)</f>
        <v>0.5</v>
      </c>
      <c r="J2039" s="4">
        <v>2500</v>
      </c>
      <c r="K2039" s="5">
        <f t="shared" si="70"/>
        <v>1250</v>
      </c>
      <c r="L2039" s="5">
        <f t="shared" si="71"/>
        <v>437.5</v>
      </c>
      <c r="M2039" s="6">
        <v>0.35</v>
      </c>
      <c r="N2039">
        <f t="shared" si="78"/>
        <v>2021</v>
      </c>
      <c r="O2039">
        <f t="shared" si="79"/>
        <v>4</v>
      </c>
      <c r="P2039" s="49" t="str">
        <f>TEXT(DATE(Table1[[#This Row],[Year]],Table1[[#This Row],[Month]],1),"mmm")</f>
        <v>Apr</v>
      </c>
    </row>
    <row r="2040" spans="1:16" ht="15.75" customHeight="1">
      <c r="A2040" s="2" t="s">
        <v>25</v>
      </c>
      <c r="B2040" s="2">
        <v>1128299</v>
      </c>
      <c r="C2040" s="3">
        <v>44309</v>
      </c>
      <c r="D2040" s="2" t="s">
        <v>26</v>
      </c>
      <c r="E2040" s="2" t="s">
        <v>77</v>
      </c>
      <c r="F2040" s="2" t="s">
        <v>78</v>
      </c>
      <c r="G2040" s="2" t="s">
        <v>19</v>
      </c>
      <c r="H2040" s="44">
        <v>0.55000000000000004</v>
      </c>
      <c r="I2040" s="44">
        <f>ROUND(Table1[[#This Row],[Price per Unit]],2)</f>
        <v>0.55000000000000004</v>
      </c>
      <c r="J2040" s="4">
        <v>1500</v>
      </c>
      <c r="K2040" s="5">
        <f t="shared" si="70"/>
        <v>825.00000000000011</v>
      </c>
      <c r="L2040" s="5">
        <f t="shared" si="71"/>
        <v>247.50000000000003</v>
      </c>
      <c r="M2040" s="6">
        <v>0.3</v>
      </c>
      <c r="N2040">
        <f t="shared" si="78"/>
        <v>2021</v>
      </c>
      <c r="O2040">
        <f t="shared" si="79"/>
        <v>4</v>
      </c>
      <c r="P2040" s="49" t="str">
        <f>TEXT(DATE(Table1[[#This Row],[Year]],Table1[[#This Row],[Month]],1),"mmm")</f>
        <v>Apr</v>
      </c>
    </row>
    <row r="2041" spans="1:16" ht="15.75" customHeight="1">
      <c r="A2041" s="2" t="s">
        <v>25</v>
      </c>
      <c r="B2041" s="2">
        <v>1128299</v>
      </c>
      <c r="C2041" s="3">
        <v>44309</v>
      </c>
      <c r="D2041" s="2" t="s">
        <v>26</v>
      </c>
      <c r="E2041" s="2" t="s">
        <v>77</v>
      </c>
      <c r="F2041" s="2" t="s">
        <v>78</v>
      </c>
      <c r="G2041" s="2" t="s">
        <v>20</v>
      </c>
      <c r="H2041" s="44">
        <v>0.70000000000000007</v>
      </c>
      <c r="I2041" s="44">
        <f>ROUND(Table1[[#This Row],[Price per Unit]],2)</f>
        <v>0.7</v>
      </c>
      <c r="J2041" s="4">
        <v>3250</v>
      </c>
      <c r="K2041" s="5">
        <f t="shared" si="70"/>
        <v>2275</v>
      </c>
      <c r="L2041" s="5">
        <f t="shared" si="71"/>
        <v>568.75</v>
      </c>
      <c r="M2041" s="6">
        <v>0.25</v>
      </c>
      <c r="N2041">
        <f t="shared" si="78"/>
        <v>2021</v>
      </c>
      <c r="O2041">
        <f t="shared" si="79"/>
        <v>4</v>
      </c>
      <c r="P2041" s="49" t="str">
        <f>TEXT(DATE(Table1[[#This Row],[Year]],Table1[[#This Row],[Month]],1),"mmm")</f>
        <v>Apr</v>
      </c>
    </row>
    <row r="2042" spans="1:16" ht="15.75" customHeight="1">
      <c r="A2042" s="2" t="s">
        <v>25</v>
      </c>
      <c r="B2042" s="2">
        <v>1128299</v>
      </c>
      <c r="C2042" s="3">
        <v>44340</v>
      </c>
      <c r="D2042" s="2" t="s">
        <v>26</v>
      </c>
      <c r="E2042" s="2" t="s">
        <v>77</v>
      </c>
      <c r="F2042" s="2" t="s">
        <v>78</v>
      </c>
      <c r="G2042" s="2" t="s">
        <v>15</v>
      </c>
      <c r="H2042" s="44">
        <v>0.5</v>
      </c>
      <c r="I2042" s="44">
        <f>ROUND(Table1[[#This Row],[Price per Unit]],2)</f>
        <v>0.5</v>
      </c>
      <c r="J2042" s="4">
        <v>5250</v>
      </c>
      <c r="K2042" s="5">
        <f t="shared" ref="K2042:K2296" si="80">H2042*J2042</f>
        <v>2625</v>
      </c>
      <c r="L2042" s="5">
        <f t="shared" ref="L2042:L2296" si="81">K2042*M2042</f>
        <v>918.74999999999989</v>
      </c>
      <c r="M2042" s="6">
        <v>0.35</v>
      </c>
      <c r="N2042">
        <f t="shared" si="78"/>
        <v>2021</v>
      </c>
      <c r="O2042">
        <f t="shared" si="79"/>
        <v>5</v>
      </c>
      <c r="P2042" s="49" t="str">
        <f>TEXT(DATE(Table1[[#This Row],[Year]],Table1[[#This Row],[Month]],1),"mmm")</f>
        <v>May</v>
      </c>
    </row>
    <row r="2043" spans="1:16" ht="15.75" customHeight="1">
      <c r="A2043" s="2" t="s">
        <v>25</v>
      </c>
      <c r="B2043" s="2">
        <v>1128299</v>
      </c>
      <c r="C2043" s="3">
        <v>44340</v>
      </c>
      <c r="D2043" s="2" t="s">
        <v>26</v>
      </c>
      <c r="E2043" s="2" t="s">
        <v>77</v>
      </c>
      <c r="F2043" s="2" t="s">
        <v>78</v>
      </c>
      <c r="G2043" s="2" t="s">
        <v>16</v>
      </c>
      <c r="H2043" s="44">
        <v>0.55000000000000004</v>
      </c>
      <c r="I2043" s="44">
        <f>ROUND(Table1[[#This Row],[Price per Unit]],2)</f>
        <v>0.55000000000000004</v>
      </c>
      <c r="J2043" s="4">
        <v>3750</v>
      </c>
      <c r="K2043" s="5">
        <f t="shared" si="80"/>
        <v>2062.5</v>
      </c>
      <c r="L2043" s="5">
        <f t="shared" si="81"/>
        <v>825</v>
      </c>
      <c r="M2043" s="6">
        <v>0.4</v>
      </c>
      <c r="N2043">
        <f t="shared" si="78"/>
        <v>2021</v>
      </c>
      <c r="O2043">
        <f t="shared" si="79"/>
        <v>5</v>
      </c>
      <c r="P2043" s="49" t="str">
        <f>TEXT(DATE(Table1[[#This Row],[Year]],Table1[[#This Row],[Month]],1),"mmm")</f>
        <v>May</v>
      </c>
    </row>
    <row r="2044" spans="1:16" ht="15.75" customHeight="1">
      <c r="A2044" s="2" t="s">
        <v>25</v>
      </c>
      <c r="B2044" s="2">
        <v>1128299</v>
      </c>
      <c r="C2044" s="3">
        <v>44340</v>
      </c>
      <c r="D2044" s="2" t="s">
        <v>26</v>
      </c>
      <c r="E2044" s="2" t="s">
        <v>77</v>
      </c>
      <c r="F2044" s="2" t="s">
        <v>78</v>
      </c>
      <c r="G2044" s="2" t="s">
        <v>17</v>
      </c>
      <c r="H2044" s="44">
        <v>0.55000000000000004</v>
      </c>
      <c r="I2044" s="44">
        <f>ROUND(Table1[[#This Row],[Price per Unit]],2)</f>
        <v>0.55000000000000004</v>
      </c>
      <c r="J2044" s="4">
        <v>4000</v>
      </c>
      <c r="K2044" s="5">
        <f t="shared" si="80"/>
        <v>2200</v>
      </c>
      <c r="L2044" s="5">
        <f t="shared" si="81"/>
        <v>770</v>
      </c>
      <c r="M2044" s="6">
        <v>0.35</v>
      </c>
      <c r="N2044">
        <f t="shared" si="78"/>
        <v>2021</v>
      </c>
      <c r="O2044">
        <f t="shared" si="79"/>
        <v>5</v>
      </c>
      <c r="P2044" s="49" t="str">
        <f>TEXT(DATE(Table1[[#This Row],[Year]],Table1[[#This Row],[Month]],1),"mmm")</f>
        <v>May</v>
      </c>
    </row>
    <row r="2045" spans="1:16" ht="15.75" customHeight="1">
      <c r="A2045" s="2" t="s">
        <v>25</v>
      </c>
      <c r="B2045" s="2">
        <v>1128299</v>
      </c>
      <c r="C2045" s="3">
        <v>44340</v>
      </c>
      <c r="D2045" s="2" t="s">
        <v>26</v>
      </c>
      <c r="E2045" s="2" t="s">
        <v>77</v>
      </c>
      <c r="F2045" s="2" t="s">
        <v>78</v>
      </c>
      <c r="G2045" s="2" t="s">
        <v>18</v>
      </c>
      <c r="H2045" s="44">
        <v>0.5</v>
      </c>
      <c r="I2045" s="44">
        <f>ROUND(Table1[[#This Row],[Price per Unit]],2)</f>
        <v>0.5</v>
      </c>
      <c r="J2045" s="4">
        <v>3000</v>
      </c>
      <c r="K2045" s="5">
        <f t="shared" si="80"/>
        <v>1500</v>
      </c>
      <c r="L2045" s="5">
        <f t="shared" si="81"/>
        <v>525</v>
      </c>
      <c r="M2045" s="6">
        <v>0.35</v>
      </c>
      <c r="N2045">
        <f t="shared" si="78"/>
        <v>2021</v>
      </c>
      <c r="O2045">
        <f t="shared" si="79"/>
        <v>5</v>
      </c>
      <c r="P2045" s="49" t="str">
        <f>TEXT(DATE(Table1[[#This Row],[Year]],Table1[[#This Row],[Month]],1),"mmm")</f>
        <v>May</v>
      </c>
    </row>
    <row r="2046" spans="1:16" ht="15.75" customHeight="1">
      <c r="A2046" s="2" t="s">
        <v>25</v>
      </c>
      <c r="B2046" s="2">
        <v>1128299</v>
      </c>
      <c r="C2046" s="3">
        <v>44340</v>
      </c>
      <c r="D2046" s="2" t="s">
        <v>26</v>
      </c>
      <c r="E2046" s="2" t="s">
        <v>77</v>
      </c>
      <c r="F2046" s="2" t="s">
        <v>78</v>
      </c>
      <c r="G2046" s="2" t="s">
        <v>19</v>
      </c>
      <c r="H2046" s="44">
        <v>0.55000000000000004</v>
      </c>
      <c r="I2046" s="44">
        <f>ROUND(Table1[[#This Row],[Price per Unit]],2)</f>
        <v>0.55000000000000004</v>
      </c>
      <c r="J2046" s="4">
        <v>2000</v>
      </c>
      <c r="K2046" s="5">
        <f t="shared" si="80"/>
        <v>1100</v>
      </c>
      <c r="L2046" s="5">
        <f t="shared" si="81"/>
        <v>330</v>
      </c>
      <c r="M2046" s="6">
        <v>0.3</v>
      </c>
      <c r="N2046">
        <f t="shared" si="78"/>
        <v>2021</v>
      </c>
      <c r="O2046">
        <f t="shared" si="79"/>
        <v>5</v>
      </c>
      <c r="P2046" s="49" t="str">
        <f>TEXT(DATE(Table1[[#This Row],[Year]],Table1[[#This Row],[Month]],1),"mmm")</f>
        <v>May</v>
      </c>
    </row>
    <row r="2047" spans="1:16" ht="15.75" customHeight="1">
      <c r="A2047" s="2" t="s">
        <v>25</v>
      </c>
      <c r="B2047" s="2">
        <v>1128299</v>
      </c>
      <c r="C2047" s="3">
        <v>44340</v>
      </c>
      <c r="D2047" s="2" t="s">
        <v>26</v>
      </c>
      <c r="E2047" s="2" t="s">
        <v>77</v>
      </c>
      <c r="F2047" s="2" t="s">
        <v>78</v>
      </c>
      <c r="G2047" s="2" t="s">
        <v>20</v>
      </c>
      <c r="H2047" s="44">
        <v>0.70000000000000007</v>
      </c>
      <c r="I2047" s="44">
        <f>ROUND(Table1[[#This Row],[Price per Unit]],2)</f>
        <v>0.7</v>
      </c>
      <c r="J2047" s="4">
        <v>3750</v>
      </c>
      <c r="K2047" s="5">
        <f t="shared" si="80"/>
        <v>2625.0000000000005</v>
      </c>
      <c r="L2047" s="5">
        <f t="shared" si="81"/>
        <v>656.25000000000011</v>
      </c>
      <c r="M2047" s="6">
        <v>0.25</v>
      </c>
      <c r="N2047">
        <f t="shared" si="78"/>
        <v>2021</v>
      </c>
      <c r="O2047">
        <f t="shared" si="79"/>
        <v>5</v>
      </c>
      <c r="P2047" s="49" t="str">
        <f>TEXT(DATE(Table1[[#This Row],[Year]],Table1[[#This Row],[Month]],1),"mmm")</f>
        <v>May</v>
      </c>
    </row>
    <row r="2048" spans="1:16" ht="15.75" customHeight="1">
      <c r="A2048" s="2" t="s">
        <v>25</v>
      </c>
      <c r="B2048" s="2">
        <v>1128299</v>
      </c>
      <c r="C2048" s="3">
        <v>44370</v>
      </c>
      <c r="D2048" s="2" t="s">
        <v>26</v>
      </c>
      <c r="E2048" s="2" t="s">
        <v>77</v>
      </c>
      <c r="F2048" s="2" t="s">
        <v>78</v>
      </c>
      <c r="G2048" s="2" t="s">
        <v>15</v>
      </c>
      <c r="H2048" s="44">
        <v>0.5</v>
      </c>
      <c r="I2048" s="44">
        <f>ROUND(Table1[[#This Row],[Price per Unit]],2)</f>
        <v>0.5</v>
      </c>
      <c r="J2048" s="4">
        <v>6250</v>
      </c>
      <c r="K2048" s="5">
        <f t="shared" si="80"/>
        <v>3125</v>
      </c>
      <c r="L2048" s="5">
        <f t="shared" si="81"/>
        <v>1093.75</v>
      </c>
      <c r="M2048" s="6">
        <v>0.35</v>
      </c>
      <c r="N2048">
        <f t="shared" si="78"/>
        <v>2021</v>
      </c>
      <c r="O2048">
        <f t="shared" si="79"/>
        <v>6</v>
      </c>
      <c r="P2048" s="49" t="str">
        <f>TEXT(DATE(Table1[[#This Row],[Year]],Table1[[#This Row],[Month]],1),"mmm")</f>
        <v>Jun</v>
      </c>
    </row>
    <row r="2049" spans="1:16" ht="15.75" customHeight="1">
      <c r="A2049" s="2" t="s">
        <v>25</v>
      </c>
      <c r="B2049" s="2">
        <v>1128299</v>
      </c>
      <c r="C2049" s="3">
        <v>44370</v>
      </c>
      <c r="D2049" s="2" t="s">
        <v>26</v>
      </c>
      <c r="E2049" s="2" t="s">
        <v>77</v>
      </c>
      <c r="F2049" s="2" t="s">
        <v>78</v>
      </c>
      <c r="G2049" s="2" t="s">
        <v>16</v>
      </c>
      <c r="H2049" s="44">
        <v>0.55000000000000004</v>
      </c>
      <c r="I2049" s="44">
        <f>ROUND(Table1[[#This Row],[Price per Unit]],2)</f>
        <v>0.55000000000000004</v>
      </c>
      <c r="J2049" s="4">
        <v>4750</v>
      </c>
      <c r="K2049" s="5">
        <f t="shared" si="80"/>
        <v>2612.5</v>
      </c>
      <c r="L2049" s="5">
        <f t="shared" si="81"/>
        <v>1045</v>
      </c>
      <c r="M2049" s="6">
        <v>0.4</v>
      </c>
      <c r="N2049">
        <f t="shared" si="78"/>
        <v>2021</v>
      </c>
      <c r="O2049">
        <f t="shared" si="79"/>
        <v>6</v>
      </c>
      <c r="P2049" s="49" t="str">
        <f>TEXT(DATE(Table1[[#This Row],[Year]],Table1[[#This Row],[Month]],1),"mmm")</f>
        <v>Jun</v>
      </c>
    </row>
    <row r="2050" spans="1:16" ht="15.75" customHeight="1">
      <c r="A2050" s="2" t="s">
        <v>25</v>
      </c>
      <c r="B2050" s="2">
        <v>1128299</v>
      </c>
      <c r="C2050" s="3">
        <v>44370</v>
      </c>
      <c r="D2050" s="2" t="s">
        <v>26</v>
      </c>
      <c r="E2050" s="2" t="s">
        <v>77</v>
      </c>
      <c r="F2050" s="2" t="s">
        <v>78</v>
      </c>
      <c r="G2050" s="2" t="s">
        <v>17</v>
      </c>
      <c r="H2050" s="44">
        <v>0.55000000000000004</v>
      </c>
      <c r="I2050" s="44">
        <f>ROUND(Table1[[#This Row],[Price per Unit]],2)</f>
        <v>0.55000000000000004</v>
      </c>
      <c r="J2050" s="4">
        <v>4750</v>
      </c>
      <c r="K2050" s="5">
        <f t="shared" si="80"/>
        <v>2612.5</v>
      </c>
      <c r="L2050" s="5">
        <f t="shared" si="81"/>
        <v>914.37499999999989</v>
      </c>
      <c r="M2050" s="6">
        <v>0.35</v>
      </c>
      <c r="N2050">
        <f t="shared" si="78"/>
        <v>2021</v>
      </c>
      <c r="O2050">
        <f t="shared" si="79"/>
        <v>6</v>
      </c>
      <c r="P2050" s="49" t="str">
        <f>TEXT(DATE(Table1[[#This Row],[Year]],Table1[[#This Row],[Month]],1),"mmm")</f>
        <v>Jun</v>
      </c>
    </row>
    <row r="2051" spans="1:16" ht="15.75" customHeight="1">
      <c r="A2051" s="2" t="s">
        <v>25</v>
      </c>
      <c r="B2051" s="2">
        <v>1128299</v>
      </c>
      <c r="C2051" s="3">
        <v>44370</v>
      </c>
      <c r="D2051" s="2" t="s">
        <v>26</v>
      </c>
      <c r="E2051" s="2" t="s">
        <v>77</v>
      </c>
      <c r="F2051" s="2" t="s">
        <v>78</v>
      </c>
      <c r="G2051" s="2" t="s">
        <v>18</v>
      </c>
      <c r="H2051" s="44">
        <v>0.5</v>
      </c>
      <c r="I2051" s="44">
        <f>ROUND(Table1[[#This Row],[Price per Unit]],2)</f>
        <v>0.5</v>
      </c>
      <c r="J2051" s="4">
        <v>3500</v>
      </c>
      <c r="K2051" s="5">
        <f t="shared" si="80"/>
        <v>1750</v>
      </c>
      <c r="L2051" s="5">
        <f t="shared" si="81"/>
        <v>612.5</v>
      </c>
      <c r="M2051" s="6">
        <v>0.35</v>
      </c>
      <c r="N2051">
        <f t="shared" ref="N2051:N2114" si="82">YEAR(C2051)</f>
        <v>2021</v>
      </c>
      <c r="O2051">
        <f t="shared" ref="O2051:O2114" si="83">MONTH(C2051)</f>
        <v>6</v>
      </c>
      <c r="P2051" s="49" t="str">
        <f>TEXT(DATE(Table1[[#This Row],[Year]],Table1[[#This Row],[Month]],1),"mmm")</f>
        <v>Jun</v>
      </c>
    </row>
    <row r="2052" spans="1:16" ht="15.75" customHeight="1">
      <c r="A2052" s="2" t="s">
        <v>25</v>
      </c>
      <c r="B2052" s="2">
        <v>1128299</v>
      </c>
      <c r="C2052" s="3">
        <v>44370</v>
      </c>
      <c r="D2052" s="2" t="s">
        <v>26</v>
      </c>
      <c r="E2052" s="2" t="s">
        <v>77</v>
      </c>
      <c r="F2052" s="2" t="s">
        <v>78</v>
      </c>
      <c r="G2052" s="2" t="s">
        <v>19</v>
      </c>
      <c r="H2052" s="44">
        <v>0.55000000000000004</v>
      </c>
      <c r="I2052" s="44">
        <f>ROUND(Table1[[#This Row],[Price per Unit]],2)</f>
        <v>0.55000000000000004</v>
      </c>
      <c r="J2052" s="4">
        <v>2250</v>
      </c>
      <c r="K2052" s="5">
        <f t="shared" si="80"/>
        <v>1237.5</v>
      </c>
      <c r="L2052" s="5">
        <f t="shared" si="81"/>
        <v>371.25</v>
      </c>
      <c r="M2052" s="6">
        <v>0.3</v>
      </c>
      <c r="N2052">
        <f t="shared" si="82"/>
        <v>2021</v>
      </c>
      <c r="O2052">
        <f t="shared" si="83"/>
        <v>6</v>
      </c>
      <c r="P2052" s="49" t="str">
        <f>TEXT(DATE(Table1[[#This Row],[Year]],Table1[[#This Row],[Month]],1),"mmm")</f>
        <v>Jun</v>
      </c>
    </row>
    <row r="2053" spans="1:16" ht="15.75" customHeight="1">
      <c r="A2053" s="2" t="s">
        <v>25</v>
      </c>
      <c r="B2053" s="2">
        <v>1128299</v>
      </c>
      <c r="C2053" s="3">
        <v>44370</v>
      </c>
      <c r="D2053" s="2" t="s">
        <v>26</v>
      </c>
      <c r="E2053" s="2" t="s">
        <v>77</v>
      </c>
      <c r="F2053" s="2" t="s">
        <v>78</v>
      </c>
      <c r="G2053" s="2" t="s">
        <v>20</v>
      </c>
      <c r="H2053" s="44">
        <v>0.70000000000000007</v>
      </c>
      <c r="I2053" s="44">
        <f>ROUND(Table1[[#This Row],[Price per Unit]],2)</f>
        <v>0.7</v>
      </c>
      <c r="J2053" s="4">
        <v>5250</v>
      </c>
      <c r="K2053" s="5">
        <f t="shared" si="80"/>
        <v>3675.0000000000005</v>
      </c>
      <c r="L2053" s="5">
        <f t="shared" si="81"/>
        <v>918.75000000000011</v>
      </c>
      <c r="M2053" s="6">
        <v>0.25</v>
      </c>
      <c r="N2053">
        <f t="shared" si="82"/>
        <v>2021</v>
      </c>
      <c r="O2053">
        <f t="shared" si="83"/>
        <v>6</v>
      </c>
      <c r="P2053" s="49" t="str">
        <f>TEXT(DATE(Table1[[#This Row],[Year]],Table1[[#This Row],[Month]],1),"mmm")</f>
        <v>Jun</v>
      </c>
    </row>
    <row r="2054" spans="1:16" ht="15.75" customHeight="1">
      <c r="A2054" s="2" t="s">
        <v>25</v>
      </c>
      <c r="B2054" s="2">
        <v>1128299</v>
      </c>
      <c r="C2054" s="3">
        <v>44399</v>
      </c>
      <c r="D2054" s="2" t="s">
        <v>26</v>
      </c>
      <c r="E2054" s="2" t="s">
        <v>77</v>
      </c>
      <c r="F2054" s="2" t="s">
        <v>78</v>
      </c>
      <c r="G2054" s="2" t="s">
        <v>15</v>
      </c>
      <c r="H2054" s="44">
        <v>0.5</v>
      </c>
      <c r="I2054" s="44">
        <f>ROUND(Table1[[#This Row],[Price per Unit]],2)</f>
        <v>0.5</v>
      </c>
      <c r="J2054" s="4">
        <v>6750</v>
      </c>
      <c r="K2054" s="5">
        <f t="shared" si="80"/>
        <v>3375</v>
      </c>
      <c r="L2054" s="5">
        <f t="shared" si="81"/>
        <v>1181.25</v>
      </c>
      <c r="M2054" s="6">
        <v>0.35</v>
      </c>
      <c r="N2054">
        <f t="shared" si="82"/>
        <v>2021</v>
      </c>
      <c r="O2054">
        <f t="shared" si="83"/>
        <v>7</v>
      </c>
      <c r="P2054" s="49" t="str">
        <f>TEXT(DATE(Table1[[#This Row],[Year]],Table1[[#This Row],[Month]],1),"mmm")</f>
        <v>Jul</v>
      </c>
    </row>
    <row r="2055" spans="1:16" ht="15.75" customHeight="1">
      <c r="A2055" s="2" t="s">
        <v>25</v>
      </c>
      <c r="B2055" s="2">
        <v>1128299</v>
      </c>
      <c r="C2055" s="3">
        <v>44399</v>
      </c>
      <c r="D2055" s="2" t="s">
        <v>26</v>
      </c>
      <c r="E2055" s="2" t="s">
        <v>77</v>
      </c>
      <c r="F2055" s="2" t="s">
        <v>78</v>
      </c>
      <c r="G2055" s="2" t="s">
        <v>16</v>
      </c>
      <c r="H2055" s="44">
        <v>0.55000000000000004</v>
      </c>
      <c r="I2055" s="44">
        <f>ROUND(Table1[[#This Row],[Price per Unit]],2)</f>
        <v>0.55000000000000004</v>
      </c>
      <c r="J2055" s="4">
        <v>5250</v>
      </c>
      <c r="K2055" s="5">
        <f t="shared" si="80"/>
        <v>2887.5000000000005</v>
      </c>
      <c r="L2055" s="5">
        <f t="shared" si="81"/>
        <v>1155.0000000000002</v>
      </c>
      <c r="M2055" s="6">
        <v>0.4</v>
      </c>
      <c r="N2055">
        <f t="shared" si="82"/>
        <v>2021</v>
      </c>
      <c r="O2055">
        <f t="shared" si="83"/>
        <v>7</v>
      </c>
      <c r="P2055" s="49" t="str">
        <f>TEXT(DATE(Table1[[#This Row],[Year]],Table1[[#This Row],[Month]],1),"mmm")</f>
        <v>Jul</v>
      </c>
    </row>
    <row r="2056" spans="1:16" ht="15.75" customHeight="1">
      <c r="A2056" s="2" t="s">
        <v>25</v>
      </c>
      <c r="B2056" s="2">
        <v>1128299</v>
      </c>
      <c r="C2056" s="3">
        <v>44399</v>
      </c>
      <c r="D2056" s="2" t="s">
        <v>26</v>
      </c>
      <c r="E2056" s="2" t="s">
        <v>77</v>
      </c>
      <c r="F2056" s="2" t="s">
        <v>78</v>
      </c>
      <c r="G2056" s="2" t="s">
        <v>17</v>
      </c>
      <c r="H2056" s="44">
        <v>0.55000000000000004</v>
      </c>
      <c r="I2056" s="44">
        <f>ROUND(Table1[[#This Row],[Price per Unit]],2)</f>
        <v>0.55000000000000004</v>
      </c>
      <c r="J2056" s="4">
        <v>4750</v>
      </c>
      <c r="K2056" s="5">
        <f t="shared" si="80"/>
        <v>2612.5</v>
      </c>
      <c r="L2056" s="5">
        <f t="shared" si="81"/>
        <v>914.37499999999989</v>
      </c>
      <c r="M2056" s="6">
        <v>0.35</v>
      </c>
      <c r="N2056">
        <f t="shared" si="82"/>
        <v>2021</v>
      </c>
      <c r="O2056">
        <f t="shared" si="83"/>
        <v>7</v>
      </c>
      <c r="P2056" s="49" t="str">
        <f>TEXT(DATE(Table1[[#This Row],[Year]],Table1[[#This Row],[Month]],1),"mmm")</f>
        <v>Jul</v>
      </c>
    </row>
    <row r="2057" spans="1:16" ht="15.75" customHeight="1">
      <c r="A2057" s="2" t="s">
        <v>25</v>
      </c>
      <c r="B2057" s="2">
        <v>1128299</v>
      </c>
      <c r="C2057" s="3">
        <v>44399</v>
      </c>
      <c r="D2057" s="2" t="s">
        <v>26</v>
      </c>
      <c r="E2057" s="2" t="s">
        <v>77</v>
      </c>
      <c r="F2057" s="2" t="s">
        <v>78</v>
      </c>
      <c r="G2057" s="2" t="s">
        <v>18</v>
      </c>
      <c r="H2057" s="44">
        <v>0.5</v>
      </c>
      <c r="I2057" s="44">
        <f>ROUND(Table1[[#This Row],[Price per Unit]],2)</f>
        <v>0.5</v>
      </c>
      <c r="J2057" s="4">
        <v>3750</v>
      </c>
      <c r="K2057" s="5">
        <f t="shared" si="80"/>
        <v>1875</v>
      </c>
      <c r="L2057" s="5">
        <f t="shared" si="81"/>
        <v>656.25</v>
      </c>
      <c r="M2057" s="6">
        <v>0.35</v>
      </c>
      <c r="N2057">
        <f t="shared" si="82"/>
        <v>2021</v>
      </c>
      <c r="O2057">
        <f t="shared" si="83"/>
        <v>7</v>
      </c>
      <c r="P2057" s="49" t="str">
        <f>TEXT(DATE(Table1[[#This Row],[Year]],Table1[[#This Row],[Month]],1),"mmm")</f>
        <v>Jul</v>
      </c>
    </row>
    <row r="2058" spans="1:16" ht="15.75" customHeight="1">
      <c r="A2058" s="2" t="s">
        <v>25</v>
      </c>
      <c r="B2058" s="2">
        <v>1128299</v>
      </c>
      <c r="C2058" s="3">
        <v>44399</v>
      </c>
      <c r="D2058" s="2" t="s">
        <v>26</v>
      </c>
      <c r="E2058" s="2" t="s">
        <v>77</v>
      </c>
      <c r="F2058" s="2" t="s">
        <v>78</v>
      </c>
      <c r="G2058" s="2" t="s">
        <v>19</v>
      </c>
      <c r="H2058" s="44">
        <v>0.55000000000000004</v>
      </c>
      <c r="I2058" s="44">
        <f>ROUND(Table1[[#This Row],[Price per Unit]],2)</f>
        <v>0.55000000000000004</v>
      </c>
      <c r="J2058" s="4">
        <v>4250</v>
      </c>
      <c r="K2058" s="5">
        <f t="shared" si="80"/>
        <v>2337.5</v>
      </c>
      <c r="L2058" s="5">
        <f t="shared" si="81"/>
        <v>701.25</v>
      </c>
      <c r="M2058" s="6">
        <v>0.3</v>
      </c>
      <c r="N2058">
        <f t="shared" si="82"/>
        <v>2021</v>
      </c>
      <c r="O2058">
        <f t="shared" si="83"/>
        <v>7</v>
      </c>
      <c r="P2058" s="49" t="str">
        <f>TEXT(DATE(Table1[[#This Row],[Year]],Table1[[#This Row],[Month]],1),"mmm")</f>
        <v>Jul</v>
      </c>
    </row>
    <row r="2059" spans="1:16" ht="15.75" customHeight="1">
      <c r="A2059" s="2" t="s">
        <v>25</v>
      </c>
      <c r="B2059" s="2">
        <v>1128299</v>
      </c>
      <c r="C2059" s="3">
        <v>44399</v>
      </c>
      <c r="D2059" s="2" t="s">
        <v>26</v>
      </c>
      <c r="E2059" s="2" t="s">
        <v>77</v>
      </c>
      <c r="F2059" s="2" t="s">
        <v>78</v>
      </c>
      <c r="G2059" s="2" t="s">
        <v>20</v>
      </c>
      <c r="H2059" s="44">
        <v>0.70000000000000007</v>
      </c>
      <c r="I2059" s="44">
        <f>ROUND(Table1[[#This Row],[Price per Unit]],2)</f>
        <v>0.7</v>
      </c>
      <c r="J2059" s="4">
        <v>4250</v>
      </c>
      <c r="K2059" s="5">
        <f t="shared" si="80"/>
        <v>2975.0000000000005</v>
      </c>
      <c r="L2059" s="5">
        <f t="shared" si="81"/>
        <v>743.75000000000011</v>
      </c>
      <c r="M2059" s="6">
        <v>0.25</v>
      </c>
      <c r="N2059">
        <f t="shared" si="82"/>
        <v>2021</v>
      </c>
      <c r="O2059">
        <f t="shared" si="83"/>
        <v>7</v>
      </c>
      <c r="P2059" s="49" t="str">
        <f>TEXT(DATE(Table1[[#This Row],[Year]],Table1[[#This Row],[Month]],1),"mmm")</f>
        <v>Jul</v>
      </c>
    </row>
    <row r="2060" spans="1:16" ht="15.75" customHeight="1">
      <c r="A2060" s="2" t="s">
        <v>25</v>
      </c>
      <c r="B2060" s="2">
        <v>1128299</v>
      </c>
      <c r="C2060" s="3">
        <v>44431</v>
      </c>
      <c r="D2060" s="2" t="s">
        <v>26</v>
      </c>
      <c r="E2060" s="2" t="s">
        <v>77</v>
      </c>
      <c r="F2060" s="2" t="s">
        <v>78</v>
      </c>
      <c r="G2060" s="2" t="s">
        <v>15</v>
      </c>
      <c r="H2060" s="44">
        <v>0.55000000000000004</v>
      </c>
      <c r="I2060" s="44">
        <f>ROUND(Table1[[#This Row],[Price per Unit]],2)</f>
        <v>0.55000000000000004</v>
      </c>
      <c r="J2060" s="4">
        <v>6250</v>
      </c>
      <c r="K2060" s="5">
        <f t="shared" si="80"/>
        <v>3437.5000000000005</v>
      </c>
      <c r="L2060" s="5">
        <f t="shared" si="81"/>
        <v>1203.125</v>
      </c>
      <c r="M2060" s="6">
        <v>0.35</v>
      </c>
      <c r="N2060">
        <f t="shared" si="82"/>
        <v>2021</v>
      </c>
      <c r="O2060">
        <f t="shared" si="83"/>
        <v>8</v>
      </c>
      <c r="P2060" s="49" t="str">
        <f>TEXT(DATE(Table1[[#This Row],[Year]],Table1[[#This Row],[Month]],1),"mmm")</f>
        <v>Aug</v>
      </c>
    </row>
    <row r="2061" spans="1:16" ht="15.75" customHeight="1">
      <c r="A2061" s="2" t="s">
        <v>25</v>
      </c>
      <c r="B2061" s="2">
        <v>1128299</v>
      </c>
      <c r="C2061" s="3">
        <v>44431</v>
      </c>
      <c r="D2061" s="2" t="s">
        <v>26</v>
      </c>
      <c r="E2061" s="2" t="s">
        <v>77</v>
      </c>
      <c r="F2061" s="2" t="s">
        <v>78</v>
      </c>
      <c r="G2061" s="2" t="s">
        <v>16</v>
      </c>
      <c r="H2061" s="44">
        <v>0.60000000000000009</v>
      </c>
      <c r="I2061" s="44">
        <f>ROUND(Table1[[#This Row],[Price per Unit]],2)</f>
        <v>0.6</v>
      </c>
      <c r="J2061" s="4">
        <v>5750</v>
      </c>
      <c r="K2061" s="5">
        <f t="shared" si="80"/>
        <v>3450.0000000000005</v>
      </c>
      <c r="L2061" s="5">
        <f t="shared" si="81"/>
        <v>1380.0000000000002</v>
      </c>
      <c r="M2061" s="6">
        <v>0.4</v>
      </c>
      <c r="N2061">
        <f t="shared" si="82"/>
        <v>2021</v>
      </c>
      <c r="O2061">
        <f t="shared" si="83"/>
        <v>8</v>
      </c>
      <c r="P2061" s="49" t="str">
        <f>TEXT(DATE(Table1[[#This Row],[Year]],Table1[[#This Row],[Month]],1),"mmm")</f>
        <v>Aug</v>
      </c>
    </row>
    <row r="2062" spans="1:16" ht="15.75" customHeight="1">
      <c r="A2062" s="2" t="s">
        <v>25</v>
      </c>
      <c r="B2062" s="2">
        <v>1128299</v>
      </c>
      <c r="C2062" s="3">
        <v>44431</v>
      </c>
      <c r="D2062" s="2" t="s">
        <v>26</v>
      </c>
      <c r="E2062" s="2" t="s">
        <v>77</v>
      </c>
      <c r="F2062" s="2" t="s">
        <v>78</v>
      </c>
      <c r="G2062" s="2" t="s">
        <v>17</v>
      </c>
      <c r="H2062" s="44">
        <v>0.55000000000000004</v>
      </c>
      <c r="I2062" s="44">
        <f>ROUND(Table1[[#This Row],[Price per Unit]],2)</f>
        <v>0.55000000000000004</v>
      </c>
      <c r="J2062" s="4">
        <v>4500</v>
      </c>
      <c r="K2062" s="5">
        <f t="shared" si="80"/>
        <v>2475</v>
      </c>
      <c r="L2062" s="5">
        <f t="shared" si="81"/>
        <v>866.25</v>
      </c>
      <c r="M2062" s="6">
        <v>0.35</v>
      </c>
      <c r="N2062">
        <f t="shared" si="82"/>
        <v>2021</v>
      </c>
      <c r="O2062">
        <f t="shared" si="83"/>
        <v>8</v>
      </c>
      <c r="P2062" s="49" t="str">
        <f>TEXT(DATE(Table1[[#This Row],[Year]],Table1[[#This Row],[Month]],1),"mmm")</f>
        <v>Aug</v>
      </c>
    </row>
    <row r="2063" spans="1:16" ht="15.75" customHeight="1">
      <c r="A2063" s="2" t="s">
        <v>25</v>
      </c>
      <c r="B2063" s="2">
        <v>1128299</v>
      </c>
      <c r="C2063" s="3">
        <v>44431</v>
      </c>
      <c r="D2063" s="2" t="s">
        <v>26</v>
      </c>
      <c r="E2063" s="2" t="s">
        <v>77</v>
      </c>
      <c r="F2063" s="2" t="s">
        <v>78</v>
      </c>
      <c r="G2063" s="2" t="s">
        <v>18</v>
      </c>
      <c r="H2063" s="44">
        <v>0.55000000000000004</v>
      </c>
      <c r="I2063" s="44">
        <f>ROUND(Table1[[#This Row],[Price per Unit]],2)</f>
        <v>0.55000000000000004</v>
      </c>
      <c r="J2063" s="4">
        <v>4000</v>
      </c>
      <c r="K2063" s="5">
        <f t="shared" si="80"/>
        <v>2200</v>
      </c>
      <c r="L2063" s="5">
        <f t="shared" si="81"/>
        <v>770</v>
      </c>
      <c r="M2063" s="6">
        <v>0.35</v>
      </c>
      <c r="N2063">
        <f t="shared" si="82"/>
        <v>2021</v>
      </c>
      <c r="O2063">
        <f t="shared" si="83"/>
        <v>8</v>
      </c>
      <c r="P2063" s="49" t="str">
        <f>TEXT(DATE(Table1[[#This Row],[Year]],Table1[[#This Row],[Month]],1),"mmm")</f>
        <v>Aug</v>
      </c>
    </row>
    <row r="2064" spans="1:16" ht="15.75" customHeight="1">
      <c r="A2064" s="2" t="s">
        <v>25</v>
      </c>
      <c r="B2064" s="2">
        <v>1128299</v>
      </c>
      <c r="C2064" s="3">
        <v>44431</v>
      </c>
      <c r="D2064" s="2" t="s">
        <v>26</v>
      </c>
      <c r="E2064" s="2" t="s">
        <v>77</v>
      </c>
      <c r="F2064" s="2" t="s">
        <v>78</v>
      </c>
      <c r="G2064" s="2" t="s">
        <v>19</v>
      </c>
      <c r="H2064" s="44">
        <v>0.65</v>
      </c>
      <c r="I2064" s="44">
        <f>ROUND(Table1[[#This Row],[Price per Unit]],2)</f>
        <v>0.65</v>
      </c>
      <c r="J2064" s="4">
        <v>4000</v>
      </c>
      <c r="K2064" s="5">
        <f t="shared" si="80"/>
        <v>2600</v>
      </c>
      <c r="L2064" s="5">
        <f t="shared" si="81"/>
        <v>780</v>
      </c>
      <c r="M2064" s="6">
        <v>0.3</v>
      </c>
      <c r="N2064">
        <f t="shared" si="82"/>
        <v>2021</v>
      </c>
      <c r="O2064">
        <f t="shared" si="83"/>
        <v>8</v>
      </c>
      <c r="P2064" s="49" t="str">
        <f>TEXT(DATE(Table1[[#This Row],[Year]],Table1[[#This Row],[Month]],1),"mmm")</f>
        <v>Aug</v>
      </c>
    </row>
    <row r="2065" spans="1:16" ht="15.75" customHeight="1">
      <c r="A2065" s="2" t="s">
        <v>25</v>
      </c>
      <c r="B2065" s="2">
        <v>1128299</v>
      </c>
      <c r="C2065" s="3">
        <v>44431</v>
      </c>
      <c r="D2065" s="2" t="s">
        <v>26</v>
      </c>
      <c r="E2065" s="2" t="s">
        <v>77</v>
      </c>
      <c r="F2065" s="2" t="s">
        <v>78</v>
      </c>
      <c r="G2065" s="2" t="s">
        <v>20</v>
      </c>
      <c r="H2065" s="44">
        <v>0.70000000000000007</v>
      </c>
      <c r="I2065" s="44">
        <f>ROUND(Table1[[#This Row],[Price per Unit]],2)</f>
        <v>0.7</v>
      </c>
      <c r="J2065" s="4">
        <v>3750</v>
      </c>
      <c r="K2065" s="5">
        <f t="shared" si="80"/>
        <v>2625.0000000000005</v>
      </c>
      <c r="L2065" s="5">
        <f t="shared" si="81"/>
        <v>656.25000000000011</v>
      </c>
      <c r="M2065" s="6">
        <v>0.25</v>
      </c>
      <c r="N2065">
        <f t="shared" si="82"/>
        <v>2021</v>
      </c>
      <c r="O2065">
        <f t="shared" si="83"/>
        <v>8</v>
      </c>
      <c r="P2065" s="49" t="str">
        <f>TEXT(DATE(Table1[[#This Row],[Year]],Table1[[#This Row],[Month]],1),"mmm")</f>
        <v>Aug</v>
      </c>
    </row>
    <row r="2066" spans="1:16" ht="15.75" customHeight="1">
      <c r="A2066" s="2" t="s">
        <v>25</v>
      </c>
      <c r="B2066" s="2">
        <v>1128299</v>
      </c>
      <c r="C2066" s="3">
        <v>44463</v>
      </c>
      <c r="D2066" s="2" t="s">
        <v>26</v>
      </c>
      <c r="E2066" s="2" t="s">
        <v>77</v>
      </c>
      <c r="F2066" s="2" t="s">
        <v>78</v>
      </c>
      <c r="G2066" s="2" t="s">
        <v>15</v>
      </c>
      <c r="H2066" s="44">
        <v>0.45000000000000007</v>
      </c>
      <c r="I2066" s="44">
        <f>ROUND(Table1[[#This Row],[Price per Unit]],2)</f>
        <v>0.45</v>
      </c>
      <c r="J2066" s="4">
        <v>5750</v>
      </c>
      <c r="K2066" s="5">
        <f t="shared" si="80"/>
        <v>2587.5000000000005</v>
      </c>
      <c r="L2066" s="5">
        <f t="shared" si="81"/>
        <v>905.62500000000011</v>
      </c>
      <c r="M2066" s="6">
        <v>0.35</v>
      </c>
      <c r="N2066">
        <f t="shared" si="82"/>
        <v>2021</v>
      </c>
      <c r="O2066">
        <f t="shared" si="83"/>
        <v>9</v>
      </c>
      <c r="P2066" s="49" t="str">
        <f>TEXT(DATE(Table1[[#This Row],[Year]],Table1[[#This Row],[Month]],1),"mmm")</f>
        <v>Sep</v>
      </c>
    </row>
    <row r="2067" spans="1:16" ht="15.75" customHeight="1">
      <c r="A2067" s="2" t="s">
        <v>25</v>
      </c>
      <c r="B2067" s="2">
        <v>1128299</v>
      </c>
      <c r="C2067" s="3">
        <v>44463</v>
      </c>
      <c r="D2067" s="2" t="s">
        <v>26</v>
      </c>
      <c r="E2067" s="2" t="s">
        <v>77</v>
      </c>
      <c r="F2067" s="2" t="s">
        <v>78</v>
      </c>
      <c r="G2067" s="2" t="s">
        <v>16</v>
      </c>
      <c r="H2067" s="44">
        <v>0.50000000000000011</v>
      </c>
      <c r="I2067" s="44">
        <f>ROUND(Table1[[#This Row],[Price per Unit]],2)</f>
        <v>0.5</v>
      </c>
      <c r="J2067" s="4">
        <v>5750</v>
      </c>
      <c r="K2067" s="5">
        <f t="shared" si="80"/>
        <v>2875.0000000000005</v>
      </c>
      <c r="L2067" s="5">
        <f t="shared" si="81"/>
        <v>1150.0000000000002</v>
      </c>
      <c r="M2067" s="6">
        <v>0.4</v>
      </c>
      <c r="N2067">
        <f t="shared" si="82"/>
        <v>2021</v>
      </c>
      <c r="O2067">
        <f t="shared" si="83"/>
        <v>9</v>
      </c>
      <c r="P2067" s="49" t="str">
        <f>TEXT(DATE(Table1[[#This Row],[Year]],Table1[[#This Row],[Month]],1),"mmm")</f>
        <v>Sep</v>
      </c>
    </row>
    <row r="2068" spans="1:16" ht="15.75" customHeight="1">
      <c r="A2068" s="2" t="s">
        <v>25</v>
      </c>
      <c r="B2068" s="2">
        <v>1128299</v>
      </c>
      <c r="C2068" s="3">
        <v>44463</v>
      </c>
      <c r="D2068" s="2" t="s">
        <v>26</v>
      </c>
      <c r="E2068" s="2" t="s">
        <v>77</v>
      </c>
      <c r="F2068" s="2" t="s">
        <v>78</v>
      </c>
      <c r="G2068" s="2" t="s">
        <v>17</v>
      </c>
      <c r="H2068" s="44">
        <v>0.45000000000000007</v>
      </c>
      <c r="I2068" s="44">
        <f>ROUND(Table1[[#This Row],[Price per Unit]],2)</f>
        <v>0.45</v>
      </c>
      <c r="J2068" s="4">
        <v>4250</v>
      </c>
      <c r="K2068" s="5">
        <f t="shared" si="80"/>
        <v>1912.5000000000002</v>
      </c>
      <c r="L2068" s="5">
        <f t="shared" si="81"/>
        <v>669.375</v>
      </c>
      <c r="M2068" s="6">
        <v>0.35</v>
      </c>
      <c r="N2068">
        <f t="shared" si="82"/>
        <v>2021</v>
      </c>
      <c r="O2068">
        <f t="shared" si="83"/>
        <v>9</v>
      </c>
      <c r="P2068" s="49" t="str">
        <f>TEXT(DATE(Table1[[#This Row],[Year]],Table1[[#This Row],[Month]],1),"mmm")</f>
        <v>Sep</v>
      </c>
    </row>
    <row r="2069" spans="1:16" ht="15.75" customHeight="1">
      <c r="A2069" s="2" t="s">
        <v>25</v>
      </c>
      <c r="B2069" s="2">
        <v>1128299</v>
      </c>
      <c r="C2069" s="3">
        <v>44463</v>
      </c>
      <c r="D2069" s="2" t="s">
        <v>26</v>
      </c>
      <c r="E2069" s="2" t="s">
        <v>77</v>
      </c>
      <c r="F2069" s="2" t="s">
        <v>78</v>
      </c>
      <c r="G2069" s="2" t="s">
        <v>18</v>
      </c>
      <c r="H2069" s="44">
        <v>0.45000000000000007</v>
      </c>
      <c r="I2069" s="44">
        <f>ROUND(Table1[[#This Row],[Price per Unit]],2)</f>
        <v>0.45</v>
      </c>
      <c r="J2069" s="4">
        <v>3750</v>
      </c>
      <c r="K2069" s="5">
        <f t="shared" si="80"/>
        <v>1687.5000000000002</v>
      </c>
      <c r="L2069" s="5">
        <f t="shared" si="81"/>
        <v>590.625</v>
      </c>
      <c r="M2069" s="6">
        <v>0.35</v>
      </c>
      <c r="N2069">
        <f t="shared" si="82"/>
        <v>2021</v>
      </c>
      <c r="O2069">
        <f t="shared" si="83"/>
        <v>9</v>
      </c>
      <c r="P2069" s="49" t="str">
        <f>TEXT(DATE(Table1[[#This Row],[Year]],Table1[[#This Row],[Month]],1),"mmm")</f>
        <v>Sep</v>
      </c>
    </row>
    <row r="2070" spans="1:16" ht="15.75" customHeight="1">
      <c r="A2070" s="2" t="s">
        <v>25</v>
      </c>
      <c r="B2070" s="2">
        <v>1128299</v>
      </c>
      <c r="C2070" s="3">
        <v>44463</v>
      </c>
      <c r="D2070" s="2" t="s">
        <v>26</v>
      </c>
      <c r="E2070" s="2" t="s">
        <v>77</v>
      </c>
      <c r="F2070" s="2" t="s">
        <v>78</v>
      </c>
      <c r="G2070" s="2" t="s">
        <v>19</v>
      </c>
      <c r="H2070" s="44">
        <v>0.55000000000000004</v>
      </c>
      <c r="I2070" s="44">
        <f>ROUND(Table1[[#This Row],[Price per Unit]],2)</f>
        <v>0.55000000000000004</v>
      </c>
      <c r="J2070" s="4">
        <v>3750</v>
      </c>
      <c r="K2070" s="5">
        <f t="shared" si="80"/>
        <v>2062.5</v>
      </c>
      <c r="L2070" s="5">
        <f t="shared" si="81"/>
        <v>618.75</v>
      </c>
      <c r="M2070" s="6">
        <v>0.3</v>
      </c>
      <c r="N2070">
        <f t="shared" si="82"/>
        <v>2021</v>
      </c>
      <c r="O2070">
        <f t="shared" si="83"/>
        <v>9</v>
      </c>
      <c r="P2070" s="49" t="str">
        <f>TEXT(DATE(Table1[[#This Row],[Year]],Table1[[#This Row],[Month]],1),"mmm")</f>
        <v>Sep</v>
      </c>
    </row>
    <row r="2071" spans="1:16" ht="15.75" customHeight="1">
      <c r="A2071" s="2" t="s">
        <v>25</v>
      </c>
      <c r="B2071" s="2">
        <v>1128299</v>
      </c>
      <c r="C2071" s="3">
        <v>44463</v>
      </c>
      <c r="D2071" s="2" t="s">
        <v>26</v>
      </c>
      <c r="E2071" s="2" t="s">
        <v>77</v>
      </c>
      <c r="F2071" s="2" t="s">
        <v>78</v>
      </c>
      <c r="G2071" s="2" t="s">
        <v>20</v>
      </c>
      <c r="H2071" s="44">
        <v>0.60000000000000009</v>
      </c>
      <c r="I2071" s="44">
        <f>ROUND(Table1[[#This Row],[Price per Unit]],2)</f>
        <v>0.6</v>
      </c>
      <c r="J2071" s="4">
        <v>4250</v>
      </c>
      <c r="K2071" s="5">
        <f t="shared" si="80"/>
        <v>2550.0000000000005</v>
      </c>
      <c r="L2071" s="5">
        <f t="shared" si="81"/>
        <v>637.50000000000011</v>
      </c>
      <c r="M2071" s="6">
        <v>0.25</v>
      </c>
      <c r="N2071">
        <f t="shared" si="82"/>
        <v>2021</v>
      </c>
      <c r="O2071">
        <f t="shared" si="83"/>
        <v>9</v>
      </c>
      <c r="P2071" s="49" t="str">
        <f>TEXT(DATE(Table1[[#This Row],[Year]],Table1[[#This Row],[Month]],1),"mmm")</f>
        <v>Sep</v>
      </c>
    </row>
    <row r="2072" spans="1:16" ht="15.75" customHeight="1">
      <c r="A2072" s="2" t="s">
        <v>25</v>
      </c>
      <c r="B2072" s="2">
        <v>1128299</v>
      </c>
      <c r="C2072" s="3">
        <v>44492</v>
      </c>
      <c r="D2072" s="2" t="s">
        <v>26</v>
      </c>
      <c r="E2072" s="2" t="s">
        <v>77</v>
      </c>
      <c r="F2072" s="2" t="s">
        <v>78</v>
      </c>
      <c r="G2072" s="2" t="s">
        <v>15</v>
      </c>
      <c r="H2072" s="44">
        <v>0.45000000000000007</v>
      </c>
      <c r="I2072" s="44">
        <f>ROUND(Table1[[#This Row],[Price per Unit]],2)</f>
        <v>0.45</v>
      </c>
      <c r="J2072" s="4">
        <v>5000</v>
      </c>
      <c r="K2072" s="5">
        <f t="shared" si="80"/>
        <v>2250.0000000000005</v>
      </c>
      <c r="L2072" s="5">
        <f t="shared" si="81"/>
        <v>787.50000000000011</v>
      </c>
      <c r="M2072" s="6">
        <v>0.35</v>
      </c>
      <c r="N2072">
        <f t="shared" si="82"/>
        <v>2021</v>
      </c>
      <c r="O2072">
        <f t="shared" si="83"/>
        <v>10</v>
      </c>
      <c r="P2072" s="49" t="str">
        <f>TEXT(DATE(Table1[[#This Row],[Year]],Table1[[#This Row],[Month]],1),"mmm")</f>
        <v>Oct</v>
      </c>
    </row>
    <row r="2073" spans="1:16" ht="15.75" customHeight="1">
      <c r="A2073" s="2" t="s">
        <v>25</v>
      </c>
      <c r="B2073" s="2">
        <v>1128299</v>
      </c>
      <c r="C2073" s="3">
        <v>44492</v>
      </c>
      <c r="D2073" s="2" t="s">
        <v>26</v>
      </c>
      <c r="E2073" s="2" t="s">
        <v>77</v>
      </c>
      <c r="F2073" s="2" t="s">
        <v>78</v>
      </c>
      <c r="G2073" s="2" t="s">
        <v>16</v>
      </c>
      <c r="H2073" s="44">
        <v>0.50000000000000011</v>
      </c>
      <c r="I2073" s="44">
        <f>ROUND(Table1[[#This Row],[Price per Unit]],2)</f>
        <v>0.5</v>
      </c>
      <c r="J2073" s="4">
        <v>5000</v>
      </c>
      <c r="K2073" s="5">
        <f t="shared" si="80"/>
        <v>2500.0000000000005</v>
      </c>
      <c r="L2073" s="5">
        <f t="shared" si="81"/>
        <v>1000.0000000000002</v>
      </c>
      <c r="M2073" s="6">
        <v>0.4</v>
      </c>
      <c r="N2073">
        <f t="shared" si="82"/>
        <v>2021</v>
      </c>
      <c r="O2073">
        <f t="shared" si="83"/>
        <v>10</v>
      </c>
      <c r="P2073" s="49" t="str">
        <f>TEXT(DATE(Table1[[#This Row],[Year]],Table1[[#This Row],[Month]],1),"mmm")</f>
        <v>Oct</v>
      </c>
    </row>
    <row r="2074" spans="1:16" ht="15.75" customHeight="1">
      <c r="A2074" s="2" t="s">
        <v>25</v>
      </c>
      <c r="B2074" s="2">
        <v>1128299</v>
      </c>
      <c r="C2074" s="3">
        <v>44492</v>
      </c>
      <c r="D2074" s="2" t="s">
        <v>26</v>
      </c>
      <c r="E2074" s="2" t="s">
        <v>77</v>
      </c>
      <c r="F2074" s="2" t="s">
        <v>78</v>
      </c>
      <c r="G2074" s="2" t="s">
        <v>17</v>
      </c>
      <c r="H2074" s="44">
        <v>0.45000000000000007</v>
      </c>
      <c r="I2074" s="44">
        <f>ROUND(Table1[[#This Row],[Price per Unit]],2)</f>
        <v>0.45</v>
      </c>
      <c r="J2074" s="4">
        <v>3250</v>
      </c>
      <c r="K2074" s="5">
        <f t="shared" si="80"/>
        <v>1462.5000000000002</v>
      </c>
      <c r="L2074" s="5">
        <f t="shared" si="81"/>
        <v>511.87500000000006</v>
      </c>
      <c r="M2074" s="6">
        <v>0.35</v>
      </c>
      <c r="N2074">
        <f t="shared" si="82"/>
        <v>2021</v>
      </c>
      <c r="O2074">
        <f t="shared" si="83"/>
        <v>10</v>
      </c>
      <c r="P2074" s="49" t="str">
        <f>TEXT(DATE(Table1[[#This Row],[Year]],Table1[[#This Row],[Month]],1),"mmm")</f>
        <v>Oct</v>
      </c>
    </row>
    <row r="2075" spans="1:16" ht="15.75" customHeight="1">
      <c r="A2075" s="2" t="s">
        <v>25</v>
      </c>
      <c r="B2075" s="2">
        <v>1128299</v>
      </c>
      <c r="C2075" s="3">
        <v>44492</v>
      </c>
      <c r="D2075" s="2" t="s">
        <v>26</v>
      </c>
      <c r="E2075" s="2" t="s">
        <v>77</v>
      </c>
      <c r="F2075" s="2" t="s">
        <v>78</v>
      </c>
      <c r="G2075" s="2" t="s">
        <v>18</v>
      </c>
      <c r="H2075" s="44">
        <v>0.45000000000000007</v>
      </c>
      <c r="I2075" s="44">
        <f>ROUND(Table1[[#This Row],[Price per Unit]],2)</f>
        <v>0.45</v>
      </c>
      <c r="J2075" s="4">
        <v>3000</v>
      </c>
      <c r="K2075" s="5">
        <f t="shared" si="80"/>
        <v>1350.0000000000002</v>
      </c>
      <c r="L2075" s="5">
        <f t="shared" si="81"/>
        <v>472.50000000000006</v>
      </c>
      <c r="M2075" s="6">
        <v>0.35</v>
      </c>
      <c r="N2075">
        <f t="shared" si="82"/>
        <v>2021</v>
      </c>
      <c r="O2075">
        <f t="shared" si="83"/>
        <v>10</v>
      </c>
      <c r="P2075" s="49" t="str">
        <f>TEXT(DATE(Table1[[#This Row],[Year]],Table1[[#This Row],[Month]],1),"mmm")</f>
        <v>Oct</v>
      </c>
    </row>
    <row r="2076" spans="1:16" ht="15.75" customHeight="1">
      <c r="A2076" s="2" t="s">
        <v>25</v>
      </c>
      <c r="B2076" s="2">
        <v>1128299</v>
      </c>
      <c r="C2076" s="3">
        <v>44492</v>
      </c>
      <c r="D2076" s="2" t="s">
        <v>26</v>
      </c>
      <c r="E2076" s="2" t="s">
        <v>77</v>
      </c>
      <c r="F2076" s="2" t="s">
        <v>78</v>
      </c>
      <c r="G2076" s="2" t="s">
        <v>19</v>
      </c>
      <c r="H2076" s="44">
        <v>0.55000000000000004</v>
      </c>
      <c r="I2076" s="44">
        <f>ROUND(Table1[[#This Row],[Price per Unit]],2)</f>
        <v>0.55000000000000004</v>
      </c>
      <c r="J2076" s="4">
        <v>2750</v>
      </c>
      <c r="K2076" s="5">
        <f t="shared" si="80"/>
        <v>1512.5000000000002</v>
      </c>
      <c r="L2076" s="5">
        <f t="shared" si="81"/>
        <v>453.75000000000006</v>
      </c>
      <c r="M2076" s="6">
        <v>0.3</v>
      </c>
      <c r="N2076">
        <f t="shared" si="82"/>
        <v>2021</v>
      </c>
      <c r="O2076">
        <f t="shared" si="83"/>
        <v>10</v>
      </c>
      <c r="P2076" s="49" t="str">
        <f>TEXT(DATE(Table1[[#This Row],[Year]],Table1[[#This Row],[Month]],1),"mmm")</f>
        <v>Oct</v>
      </c>
    </row>
    <row r="2077" spans="1:16" ht="15.75" customHeight="1">
      <c r="A2077" s="2" t="s">
        <v>25</v>
      </c>
      <c r="B2077" s="2">
        <v>1128299</v>
      </c>
      <c r="C2077" s="3">
        <v>44492</v>
      </c>
      <c r="D2077" s="2" t="s">
        <v>26</v>
      </c>
      <c r="E2077" s="2" t="s">
        <v>77</v>
      </c>
      <c r="F2077" s="2" t="s">
        <v>78</v>
      </c>
      <c r="G2077" s="2" t="s">
        <v>20</v>
      </c>
      <c r="H2077" s="44">
        <v>0.60000000000000009</v>
      </c>
      <c r="I2077" s="44">
        <f>ROUND(Table1[[#This Row],[Price per Unit]],2)</f>
        <v>0.6</v>
      </c>
      <c r="J2077" s="4">
        <v>3250</v>
      </c>
      <c r="K2077" s="5">
        <f t="shared" si="80"/>
        <v>1950.0000000000002</v>
      </c>
      <c r="L2077" s="5">
        <f t="shared" si="81"/>
        <v>487.50000000000006</v>
      </c>
      <c r="M2077" s="6">
        <v>0.25</v>
      </c>
      <c r="N2077">
        <f t="shared" si="82"/>
        <v>2021</v>
      </c>
      <c r="O2077">
        <f t="shared" si="83"/>
        <v>10</v>
      </c>
      <c r="P2077" s="49" t="str">
        <f>TEXT(DATE(Table1[[#This Row],[Year]],Table1[[#This Row],[Month]],1),"mmm")</f>
        <v>Oct</v>
      </c>
    </row>
    <row r="2078" spans="1:16" ht="15.75" customHeight="1">
      <c r="A2078" s="2" t="s">
        <v>25</v>
      </c>
      <c r="B2078" s="2">
        <v>1128299</v>
      </c>
      <c r="C2078" s="3">
        <v>44523</v>
      </c>
      <c r="D2078" s="2" t="s">
        <v>26</v>
      </c>
      <c r="E2078" s="2" t="s">
        <v>77</v>
      </c>
      <c r="F2078" s="2" t="s">
        <v>78</v>
      </c>
      <c r="G2078" s="2" t="s">
        <v>15</v>
      </c>
      <c r="H2078" s="44">
        <v>0.45000000000000007</v>
      </c>
      <c r="I2078" s="44">
        <f>ROUND(Table1[[#This Row],[Price per Unit]],2)</f>
        <v>0.45</v>
      </c>
      <c r="J2078" s="4">
        <v>5000</v>
      </c>
      <c r="K2078" s="5">
        <f t="shared" si="80"/>
        <v>2250.0000000000005</v>
      </c>
      <c r="L2078" s="5">
        <f t="shared" si="81"/>
        <v>787.50000000000011</v>
      </c>
      <c r="M2078" s="6">
        <v>0.35</v>
      </c>
      <c r="N2078">
        <f t="shared" si="82"/>
        <v>2021</v>
      </c>
      <c r="O2078">
        <f t="shared" si="83"/>
        <v>11</v>
      </c>
      <c r="P2078" s="49" t="str">
        <f>TEXT(DATE(Table1[[#This Row],[Year]],Table1[[#This Row],[Month]],1),"mmm")</f>
        <v>Nov</v>
      </c>
    </row>
    <row r="2079" spans="1:16" ht="15.75" customHeight="1">
      <c r="A2079" s="2" t="s">
        <v>25</v>
      </c>
      <c r="B2079" s="2">
        <v>1128299</v>
      </c>
      <c r="C2079" s="3">
        <v>44523</v>
      </c>
      <c r="D2079" s="2" t="s">
        <v>26</v>
      </c>
      <c r="E2079" s="2" t="s">
        <v>77</v>
      </c>
      <c r="F2079" s="2" t="s">
        <v>78</v>
      </c>
      <c r="G2079" s="2" t="s">
        <v>16</v>
      </c>
      <c r="H2079" s="44">
        <v>0.50000000000000011</v>
      </c>
      <c r="I2079" s="44">
        <f>ROUND(Table1[[#This Row],[Price per Unit]],2)</f>
        <v>0.5</v>
      </c>
      <c r="J2079" s="4">
        <v>5250</v>
      </c>
      <c r="K2079" s="5">
        <f t="shared" si="80"/>
        <v>2625.0000000000005</v>
      </c>
      <c r="L2079" s="5">
        <f t="shared" si="81"/>
        <v>1050.0000000000002</v>
      </c>
      <c r="M2079" s="6">
        <v>0.4</v>
      </c>
      <c r="N2079">
        <f t="shared" si="82"/>
        <v>2021</v>
      </c>
      <c r="O2079">
        <f t="shared" si="83"/>
        <v>11</v>
      </c>
      <c r="P2079" s="49" t="str">
        <f>TEXT(DATE(Table1[[#This Row],[Year]],Table1[[#This Row],[Month]],1),"mmm")</f>
        <v>Nov</v>
      </c>
    </row>
    <row r="2080" spans="1:16" ht="15.75" customHeight="1">
      <c r="A2080" s="2" t="s">
        <v>25</v>
      </c>
      <c r="B2080" s="2">
        <v>1128299</v>
      </c>
      <c r="C2080" s="3">
        <v>44523</v>
      </c>
      <c r="D2080" s="2" t="s">
        <v>26</v>
      </c>
      <c r="E2080" s="2" t="s">
        <v>77</v>
      </c>
      <c r="F2080" s="2" t="s">
        <v>78</v>
      </c>
      <c r="G2080" s="2" t="s">
        <v>17</v>
      </c>
      <c r="H2080" s="44">
        <v>0.45000000000000007</v>
      </c>
      <c r="I2080" s="44">
        <f>ROUND(Table1[[#This Row],[Price per Unit]],2)</f>
        <v>0.45</v>
      </c>
      <c r="J2080" s="4">
        <v>3750</v>
      </c>
      <c r="K2080" s="5">
        <f t="shared" si="80"/>
        <v>1687.5000000000002</v>
      </c>
      <c r="L2080" s="5">
        <f t="shared" si="81"/>
        <v>590.625</v>
      </c>
      <c r="M2080" s="6">
        <v>0.35</v>
      </c>
      <c r="N2080">
        <f t="shared" si="82"/>
        <v>2021</v>
      </c>
      <c r="O2080">
        <f t="shared" si="83"/>
        <v>11</v>
      </c>
      <c r="P2080" s="49" t="str">
        <f>TEXT(DATE(Table1[[#This Row],[Year]],Table1[[#This Row],[Month]],1),"mmm")</f>
        <v>Nov</v>
      </c>
    </row>
    <row r="2081" spans="1:16" ht="15.75" customHeight="1">
      <c r="A2081" s="2" t="s">
        <v>25</v>
      </c>
      <c r="B2081" s="2">
        <v>1128299</v>
      </c>
      <c r="C2081" s="3">
        <v>44523</v>
      </c>
      <c r="D2081" s="2" t="s">
        <v>26</v>
      </c>
      <c r="E2081" s="2" t="s">
        <v>77</v>
      </c>
      <c r="F2081" s="2" t="s">
        <v>78</v>
      </c>
      <c r="G2081" s="2" t="s">
        <v>18</v>
      </c>
      <c r="H2081" s="44">
        <v>0.45000000000000007</v>
      </c>
      <c r="I2081" s="44">
        <f>ROUND(Table1[[#This Row],[Price per Unit]],2)</f>
        <v>0.45</v>
      </c>
      <c r="J2081" s="4">
        <v>3500</v>
      </c>
      <c r="K2081" s="5">
        <f t="shared" si="80"/>
        <v>1575.0000000000002</v>
      </c>
      <c r="L2081" s="5">
        <f t="shared" si="81"/>
        <v>551.25</v>
      </c>
      <c r="M2081" s="6">
        <v>0.35</v>
      </c>
      <c r="N2081">
        <f t="shared" si="82"/>
        <v>2021</v>
      </c>
      <c r="O2081">
        <f t="shared" si="83"/>
        <v>11</v>
      </c>
      <c r="P2081" s="49" t="str">
        <f>TEXT(DATE(Table1[[#This Row],[Year]],Table1[[#This Row],[Month]],1),"mmm")</f>
        <v>Nov</v>
      </c>
    </row>
    <row r="2082" spans="1:16" ht="15.75" customHeight="1">
      <c r="A2082" s="2" t="s">
        <v>25</v>
      </c>
      <c r="B2082" s="2">
        <v>1128299</v>
      </c>
      <c r="C2082" s="3">
        <v>44523</v>
      </c>
      <c r="D2082" s="2" t="s">
        <v>26</v>
      </c>
      <c r="E2082" s="2" t="s">
        <v>77</v>
      </c>
      <c r="F2082" s="2" t="s">
        <v>78</v>
      </c>
      <c r="G2082" s="2" t="s">
        <v>19</v>
      </c>
      <c r="H2082" s="44">
        <v>0.55000000000000004</v>
      </c>
      <c r="I2082" s="44">
        <f>ROUND(Table1[[#This Row],[Price per Unit]],2)</f>
        <v>0.55000000000000004</v>
      </c>
      <c r="J2082" s="4">
        <v>3000</v>
      </c>
      <c r="K2082" s="5">
        <f t="shared" si="80"/>
        <v>1650.0000000000002</v>
      </c>
      <c r="L2082" s="5">
        <f t="shared" si="81"/>
        <v>495.00000000000006</v>
      </c>
      <c r="M2082" s="6">
        <v>0.3</v>
      </c>
      <c r="N2082">
        <f t="shared" si="82"/>
        <v>2021</v>
      </c>
      <c r="O2082">
        <f t="shared" si="83"/>
        <v>11</v>
      </c>
      <c r="P2082" s="49" t="str">
        <f>TEXT(DATE(Table1[[#This Row],[Year]],Table1[[#This Row],[Month]],1),"mmm")</f>
        <v>Nov</v>
      </c>
    </row>
    <row r="2083" spans="1:16" ht="15.75" customHeight="1">
      <c r="A2083" s="2" t="s">
        <v>25</v>
      </c>
      <c r="B2083" s="2">
        <v>1128299</v>
      </c>
      <c r="C2083" s="3">
        <v>44523</v>
      </c>
      <c r="D2083" s="2" t="s">
        <v>26</v>
      </c>
      <c r="E2083" s="2" t="s">
        <v>77</v>
      </c>
      <c r="F2083" s="2" t="s">
        <v>78</v>
      </c>
      <c r="G2083" s="2" t="s">
        <v>20</v>
      </c>
      <c r="H2083" s="44">
        <v>0.60000000000000009</v>
      </c>
      <c r="I2083" s="44">
        <f>ROUND(Table1[[#This Row],[Price per Unit]],2)</f>
        <v>0.6</v>
      </c>
      <c r="J2083" s="4">
        <v>4250</v>
      </c>
      <c r="K2083" s="5">
        <f t="shared" si="80"/>
        <v>2550.0000000000005</v>
      </c>
      <c r="L2083" s="5">
        <f t="shared" si="81"/>
        <v>637.50000000000011</v>
      </c>
      <c r="M2083" s="6">
        <v>0.25</v>
      </c>
      <c r="N2083">
        <f t="shared" si="82"/>
        <v>2021</v>
      </c>
      <c r="O2083">
        <f t="shared" si="83"/>
        <v>11</v>
      </c>
      <c r="P2083" s="49" t="str">
        <f>TEXT(DATE(Table1[[#This Row],[Year]],Table1[[#This Row],[Month]],1),"mmm")</f>
        <v>Nov</v>
      </c>
    </row>
    <row r="2084" spans="1:16" ht="15.75" customHeight="1">
      <c r="A2084" s="2" t="s">
        <v>25</v>
      </c>
      <c r="B2084" s="2">
        <v>1128299</v>
      </c>
      <c r="C2084" s="3">
        <v>44552</v>
      </c>
      <c r="D2084" s="2" t="s">
        <v>26</v>
      </c>
      <c r="E2084" s="2" t="s">
        <v>77</v>
      </c>
      <c r="F2084" s="2" t="s">
        <v>78</v>
      </c>
      <c r="G2084" s="2" t="s">
        <v>15</v>
      </c>
      <c r="H2084" s="44">
        <v>0.45000000000000007</v>
      </c>
      <c r="I2084" s="44">
        <f>ROUND(Table1[[#This Row],[Price per Unit]],2)</f>
        <v>0.45</v>
      </c>
      <c r="J2084" s="4">
        <v>6250</v>
      </c>
      <c r="K2084" s="5">
        <f t="shared" si="80"/>
        <v>2812.5000000000005</v>
      </c>
      <c r="L2084" s="5">
        <f t="shared" si="81"/>
        <v>984.37500000000011</v>
      </c>
      <c r="M2084" s="6">
        <v>0.35</v>
      </c>
      <c r="N2084">
        <f t="shared" si="82"/>
        <v>2021</v>
      </c>
      <c r="O2084">
        <f t="shared" si="83"/>
        <v>12</v>
      </c>
      <c r="P2084" s="49" t="str">
        <f>TEXT(DATE(Table1[[#This Row],[Year]],Table1[[#This Row],[Month]],1),"mmm")</f>
        <v>Dec</v>
      </c>
    </row>
    <row r="2085" spans="1:16" ht="15.75" customHeight="1">
      <c r="A2085" s="2" t="s">
        <v>25</v>
      </c>
      <c r="B2085" s="2">
        <v>1128299</v>
      </c>
      <c r="C2085" s="3">
        <v>44552</v>
      </c>
      <c r="D2085" s="2" t="s">
        <v>26</v>
      </c>
      <c r="E2085" s="2" t="s">
        <v>77</v>
      </c>
      <c r="F2085" s="2" t="s">
        <v>78</v>
      </c>
      <c r="G2085" s="2" t="s">
        <v>16</v>
      </c>
      <c r="H2085" s="44">
        <v>0.50000000000000011</v>
      </c>
      <c r="I2085" s="44">
        <f>ROUND(Table1[[#This Row],[Price per Unit]],2)</f>
        <v>0.5</v>
      </c>
      <c r="J2085" s="4">
        <v>6250</v>
      </c>
      <c r="K2085" s="5">
        <f t="shared" si="80"/>
        <v>3125.0000000000009</v>
      </c>
      <c r="L2085" s="5">
        <f t="shared" si="81"/>
        <v>1250.0000000000005</v>
      </c>
      <c r="M2085" s="6">
        <v>0.4</v>
      </c>
      <c r="N2085">
        <f t="shared" si="82"/>
        <v>2021</v>
      </c>
      <c r="O2085">
        <f t="shared" si="83"/>
        <v>12</v>
      </c>
      <c r="P2085" s="49" t="str">
        <f>TEXT(DATE(Table1[[#This Row],[Year]],Table1[[#This Row],[Month]],1),"mmm")</f>
        <v>Dec</v>
      </c>
    </row>
    <row r="2086" spans="1:16" ht="15.75" customHeight="1">
      <c r="A2086" s="2" t="s">
        <v>25</v>
      </c>
      <c r="B2086" s="2">
        <v>1128299</v>
      </c>
      <c r="C2086" s="3">
        <v>44552</v>
      </c>
      <c r="D2086" s="2" t="s">
        <v>26</v>
      </c>
      <c r="E2086" s="2" t="s">
        <v>77</v>
      </c>
      <c r="F2086" s="2" t="s">
        <v>78</v>
      </c>
      <c r="G2086" s="2" t="s">
        <v>17</v>
      </c>
      <c r="H2086" s="44">
        <v>0.45000000000000007</v>
      </c>
      <c r="I2086" s="44">
        <f>ROUND(Table1[[#This Row],[Price per Unit]],2)</f>
        <v>0.45</v>
      </c>
      <c r="J2086" s="4">
        <v>4250</v>
      </c>
      <c r="K2086" s="5">
        <f t="shared" si="80"/>
        <v>1912.5000000000002</v>
      </c>
      <c r="L2086" s="5">
        <f t="shared" si="81"/>
        <v>669.375</v>
      </c>
      <c r="M2086" s="6">
        <v>0.35</v>
      </c>
      <c r="N2086">
        <f t="shared" si="82"/>
        <v>2021</v>
      </c>
      <c r="O2086">
        <f t="shared" si="83"/>
        <v>12</v>
      </c>
      <c r="P2086" s="49" t="str">
        <f>TEXT(DATE(Table1[[#This Row],[Year]],Table1[[#This Row],[Month]],1),"mmm")</f>
        <v>Dec</v>
      </c>
    </row>
    <row r="2087" spans="1:16" ht="15.75" customHeight="1">
      <c r="A2087" s="2" t="s">
        <v>25</v>
      </c>
      <c r="B2087" s="2">
        <v>1128299</v>
      </c>
      <c r="C2087" s="3">
        <v>44552</v>
      </c>
      <c r="D2087" s="2" t="s">
        <v>26</v>
      </c>
      <c r="E2087" s="2" t="s">
        <v>77</v>
      </c>
      <c r="F2087" s="2" t="s">
        <v>78</v>
      </c>
      <c r="G2087" s="2" t="s">
        <v>18</v>
      </c>
      <c r="H2087" s="44">
        <v>0.45000000000000007</v>
      </c>
      <c r="I2087" s="44">
        <f>ROUND(Table1[[#This Row],[Price per Unit]],2)</f>
        <v>0.45</v>
      </c>
      <c r="J2087" s="4">
        <v>4250</v>
      </c>
      <c r="K2087" s="5">
        <f t="shared" si="80"/>
        <v>1912.5000000000002</v>
      </c>
      <c r="L2087" s="5">
        <f t="shared" si="81"/>
        <v>669.375</v>
      </c>
      <c r="M2087" s="6">
        <v>0.35</v>
      </c>
      <c r="N2087">
        <f t="shared" si="82"/>
        <v>2021</v>
      </c>
      <c r="O2087">
        <f t="shared" si="83"/>
        <v>12</v>
      </c>
      <c r="P2087" s="49" t="str">
        <f>TEXT(DATE(Table1[[#This Row],[Year]],Table1[[#This Row],[Month]],1),"mmm")</f>
        <v>Dec</v>
      </c>
    </row>
    <row r="2088" spans="1:16" ht="15.75" customHeight="1">
      <c r="A2088" s="2" t="s">
        <v>25</v>
      </c>
      <c r="B2088" s="2">
        <v>1128299</v>
      </c>
      <c r="C2088" s="3">
        <v>44552</v>
      </c>
      <c r="D2088" s="2" t="s">
        <v>26</v>
      </c>
      <c r="E2088" s="2" t="s">
        <v>77</v>
      </c>
      <c r="F2088" s="2" t="s">
        <v>78</v>
      </c>
      <c r="G2088" s="2" t="s">
        <v>19</v>
      </c>
      <c r="H2088" s="44">
        <v>0.55000000000000004</v>
      </c>
      <c r="I2088" s="44">
        <f>ROUND(Table1[[#This Row],[Price per Unit]],2)</f>
        <v>0.55000000000000004</v>
      </c>
      <c r="J2088" s="4">
        <v>3500</v>
      </c>
      <c r="K2088" s="5">
        <f t="shared" si="80"/>
        <v>1925.0000000000002</v>
      </c>
      <c r="L2088" s="5">
        <f t="shared" si="81"/>
        <v>577.5</v>
      </c>
      <c r="M2088" s="6">
        <v>0.3</v>
      </c>
      <c r="N2088">
        <f t="shared" si="82"/>
        <v>2021</v>
      </c>
      <c r="O2088">
        <f t="shared" si="83"/>
        <v>12</v>
      </c>
      <c r="P2088" s="49" t="str">
        <f>TEXT(DATE(Table1[[#This Row],[Year]],Table1[[#This Row],[Month]],1),"mmm")</f>
        <v>Dec</v>
      </c>
    </row>
    <row r="2089" spans="1:16" ht="15.75" customHeight="1">
      <c r="A2089" s="2" t="s">
        <v>25</v>
      </c>
      <c r="B2089" s="2">
        <v>1128299</v>
      </c>
      <c r="C2089" s="3">
        <v>44552</v>
      </c>
      <c r="D2089" s="2" t="s">
        <v>26</v>
      </c>
      <c r="E2089" s="2" t="s">
        <v>77</v>
      </c>
      <c r="F2089" s="2" t="s">
        <v>78</v>
      </c>
      <c r="G2089" s="2" t="s">
        <v>20</v>
      </c>
      <c r="H2089" s="44">
        <v>0.60000000000000009</v>
      </c>
      <c r="I2089" s="44">
        <f>ROUND(Table1[[#This Row],[Price per Unit]],2)</f>
        <v>0.6</v>
      </c>
      <c r="J2089" s="4">
        <v>4500</v>
      </c>
      <c r="K2089" s="5">
        <f t="shared" si="80"/>
        <v>2700.0000000000005</v>
      </c>
      <c r="L2089" s="5">
        <f t="shared" si="81"/>
        <v>675.00000000000011</v>
      </c>
      <c r="M2089" s="6">
        <v>0.25</v>
      </c>
      <c r="N2089">
        <f t="shared" si="82"/>
        <v>2021</v>
      </c>
      <c r="O2089">
        <f t="shared" si="83"/>
        <v>12</v>
      </c>
      <c r="P2089" s="49" t="str">
        <f>TEXT(DATE(Table1[[#This Row],[Year]],Table1[[#This Row],[Month]],1),"mmm")</f>
        <v>Dec</v>
      </c>
    </row>
    <row r="2090" spans="1:16" ht="15.75" customHeight="1">
      <c r="A2090" s="2" t="s">
        <v>25</v>
      </c>
      <c r="B2090" s="2">
        <v>1128299</v>
      </c>
      <c r="C2090" s="3">
        <v>44222</v>
      </c>
      <c r="D2090" s="2" t="s">
        <v>26</v>
      </c>
      <c r="E2090" s="2" t="s">
        <v>79</v>
      </c>
      <c r="F2090" s="2" t="s">
        <v>80</v>
      </c>
      <c r="G2090" s="2" t="s">
        <v>15</v>
      </c>
      <c r="H2090" s="44">
        <v>0.34999999999999992</v>
      </c>
      <c r="I2090" s="44">
        <f>ROUND(Table1[[#This Row],[Price per Unit]],2)</f>
        <v>0.35</v>
      </c>
      <c r="J2090" s="4">
        <v>4750</v>
      </c>
      <c r="K2090" s="5">
        <f t="shared" si="80"/>
        <v>1662.4999999999995</v>
      </c>
      <c r="L2090" s="5">
        <f t="shared" si="81"/>
        <v>581.87499999999977</v>
      </c>
      <c r="M2090" s="6">
        <v>0.35</v>
      </c>
      <c r="N2090">
        <f t="shared" si="82"/>
        <v>2021</v>
      </c>
      <c r="O2090">
        <f t="shared" si="83"/>
        <v>1</v>
      </c>
      <c r="P2090" s="49" t="str">
        <f>TEXT(DATE(Table1[[#This Row],[Year]],Table1[[#This Row],[Month]],1),"mmm")</f>
        <v>Jan</v>
      </c>
    </row>
    <row r="2091" spans="1:16" ht="15.75" customHeight="1">
      <c r="A2091" s="2" t="s">
        <v>25</v>
      </c>
      <c r="B2091" s="2">
        <v>1128299</v>
      </c>
      <c r="C2091" s="3">
        <v>44222</v>
      </c>
      <c r="D2091" s="2" t="s">
        <v>26</v>
      </c>
      <c r="E2091" s="2" t="s">
        <v>79</v>
      </c>
      <c r="F2091" s="2" t="s">
        <v>80</v>
      </c>
      <c r="G2091" s="2" t="s">
        <v>16</v>
      </c>
      <c r="H2091" s="44">
        <v>0.45</v>
      </c>
      <c r="I2091" s="44">
        <f>ROUND(Table1[[#This Row],[Price per Unit]],2)</f>
        <v>0.45</v>
      </c>
      <c r="J2091" s="4">
        <v>4750</v>
      </c>
      <c r="K2091" s="5">
        <f t="shared" si="80"/>
        <v>2137.5</v>
      </c>
      <c r="L2091" s="5">
        <f t="shared" si="81"/>
        <v>855</v>
      </c>
      <c r="M2091" s="6">
        <v>0.4</v>
      </c>
      <c r="N2091">
        <f t="shared" si="82"/>
        <v>2021</v>
      </c>
      <c r="O2091">
        <f t="shared" si="83"/>
        <v>1</v>
      </c>
      <c r="P2091" s="49" t="str">
        <f>TEXT(DATE(Table1[[#This Row],[Year]],Table1[[#This Row],[Month]],1),"mmm")</f>
        <v>Jan</v>
      </c>
    </row>
    <row r="2092" spans="1:16" ht="15.75" customHeight="1">
      <c r="A2092" s="2" t="s">
        <v>25</v>
      </c>
      <c r="B2092" s="2">
        <v>1128299</v>
      </c>
      <c r="C2092" s="3">
        <v>44222</v>
      </c>
      <c r="D2092" s="2" t="s">
        <v>26</v>
      </c>
      <c r="E2092" s="2" t="s">
        <v>79</v>
      </c>
      <c r="F2092" s="2" t="s">
        <v>80</v>
      </c>
      <c r="G2092" s="2" t="s">
        <v>17</v>
      </c>
      <c r="H2092" s="44">
        <v>0.45</v>
      </c>
      <c r="I2092" s="44">
        <f>ROUND(Table1[[#This Row],[Price per Unit]],2)</f>
        <v>0.45</v>
      </c>
      <c r="J2092" s="4">
        <v>4750</v>
      </c>
      <c r="K2092" s="5">
        <f t="shared" si="80"/>
        <v>2137.5</v>
      </c>
      <c r="L2092" s="5">
        <f t="shared" si="81"/>
        <v>748.125</v>
      </c>
      <c r="M2092" s="6">
        <v>0.35</v>
      </c>
      <c r="N2092">
        <f t="shared" si="82"/>
        <v>2021</v>
      </c>
      <c r="O2092">
        <f t="shared" si="83"/>
        <v>1</v>
      </c>
      <c r="P2092" s="49" t="str">
        <f>TEXT(DATE(Table1[[#This Row],[Year]],Table1[[#This Row],[Month]],1),"mmm")</f>
        <v>Jan</v>
      </c>
    </row>
    <row r="2093" spans="1:16" ht="15.75" customHeight="1">
      <c r="A2093" s="2" t="s">
        <v>25</v>
      </c>
      <c r="B2093" s="2">
        <v>1128299</v>
      </c>
      <c r="C2093" s="3">
        <v>44222</v>
      </c>
      <c r="D2093" s="2" t="s">
        <v>26</v>
      </c>
      <c r="E2093" s="2" t="s">
        <v>79</v>
      </c>
      <c r="F2093" s="2" t="s">
        <v>80</v>
      </c>
      <c r="G2093" s="2" t="s">
        <v>18</v>
      </c>
      <c r="H2093" s="44">
        <v>0.45</v>
      </c>
      <c r="I2093" s="44">
        <f>ROUND(Table1[[#This Row],[Price per Unit]],2)</f>
        <v>0.45</v>
      </c>
      <c r="J2093" s="4">
        <v>3250</v>
      </c>
      <c r="K2093" s="5">
        <f t="shared" si="80"/>
        <v>1462.5</v>
      </c>
      <c r="L2093" s="5">
        <f t="shared" si="81"/>
        <v>511.87499999999994</v>
      </c>
      <c r="M2093" s="6">
        <v>0.35</v>
      </c>
      <c r="N2093">
        <f t="shared" si="82"/>
        <v>2021</v>
      </c>
      <c r="O2093">
        <f t="shared" si="83"/>
        <v>1</v>
      </c>
      <c r="P2093" s="49" t="str">
        <f>TEXT(DATE(Table1[[#This Row],[Year]],Table1[[#This Row],[Month]],1),"mmm")</f>
        <v>Jan</v>
      </c>
    </row>
    <row r="2094" spans="1:16" ht="15.75" customHeight="1">
      <c r="A2094" s="2" t="s">
        <v>25</v>
      </c>
      <c r="B2094" s="2">
        <v>1128299</v>
      </c>
      <c r="C2094" s="3">
        <v>44222</v>
      </c>
      <c r="D2094" s="2" t="s">
        <v>26</v>
      </c>
      <c r="E2094" s="2" t="s">
        <v>79</v>
      </c>
      <c r="F2094" s="2" t="s">
        <v>80</v>
      </c>
      <c r="G2094" s="2" t="s">
        <v>19</v>
      </c>
      <c r="H2094" s="44">
        <v>0.50000000000000011</v>
      </c>
      <c r="I2094" s="44">
        <f>ROUND(Table1[[#This Row],[Price per Unit]],2)</f>
        <v>0.5</v>
      </c>
      <c r="J2094" s="4">
        <v>2750</v>
      </c>
      <c r="K2094" s="5">
        <f t="shared" si="80"/>
        <v>1375.0000000000002</v>
      </c>
      <c r="L2094" s="5">
        <f t="shared" si="81"/>
        <v>412.50000000000006</v>
      </c>
      <c r="M2094" s="6">
        <v>0.3</v>
      </c>
      <c r="N2094">
        <f t="shared" si="82"/>
        <v>2021</v>
      </c>
      <c r="O2094">
        <f t="shared" si="83"/>
        <v>1</v>
      </c>
      <c r="P2094" s="49" t="str">
        <f>TEXT(DATE(Table1[[#This Row],[Year]],Table1[[#This Row],[Month]],1),"mmm")</f>
        <v>Jan</v>
      </c>
    </row>
    <row r="2095" spans="1:16" ht="15.75" customHeight="1">
      <c r="A2095" s="2" t="s">
        <v>25</v>
      </c>
      <c r="B2095" s="2">
        <v>1128299</v>
      </c>
      <c r="C2095" s="3">
        <v>44222</v>
      </c>
      <c r="D2095" s="2" t="s">
        <v>26</v>
      </c>
      <c r="E2095" s="2" t="s">
        <v>79</v>
      </c>
      <c r="F2095" s="2" t="s">
        <v>80</v>
      </c>
      <c r="G2095" s="2" t="s">
        <v>20</v>
      </c>
      <c r="H2095" s="44">
        <v>0.45</v>
      </c>
      <c r="I2095" s="44">
        <f>ROUND(Table1[[#This Row],[Price per Unit]],2)</f>
        <v>0.45</v>
      </c>
      <c r="J2095" s="4">
        <v>4750</v>
      </c>
      <c r="K2095" s="5">
        <f t="shared" si="80"/>
        <v>2137.5</v>
      </c>
      <c r="L2095" s="5">
        <f t="shared" si="81"/>
        <v>534.375</v>
      </c>
      <c r="M2095" s="6">
        <v>0.25</v>
      </c>
      <c r="N2095">
        <f t="shared" si="82"/>
        <v>2021</v>
      </c>
      <c r="O2095">
        <f t="shared" si="83"/>
        <v>1</v>
      </c>
      <c r="P2095" s="49" t="str">
        <f>TEXT(DATE(Table1[[#This Row],[Year]],Table1[[#This Row],[Month]],1),"mmm")</f>
        <v>Jan</v>
      </c>
    </row>
    <row r="2096" spans="1:16" ht="15.75" customHeight="1">
      <c r="A2096" s="2" t="s">
        <v>25</v>
      </c>
      <c r="B2096" s="2">
        <v>1128299</v>
      </c>
      <c r="C2096" s="3">
        <v>44253</v>
      </c>
      <c r="D2096" s="2" t="s">
        <v>26</v>
      </c>
      <c r="E2096" s="2" t="s">
        <v>79</v>
      </c>
      <c r="F2096" s="2" t="s">
        <v>80</v>
      </c>
      <c r="G2096" s="2" t="s">
        <v>15</v>
      </c>
      <c r="H2096" s="44">
        <v>0.34999999999999992</v>
      </c>
      <c r="I2096" s="44">
        <f>ROUND(Table1[[#This Row],[Price per Unit]],2)</f>
        <v>0.35</v>
      </c>
      <c r="J2096" s="4">
        <v>5250</v>
      </c>
      <c r="K2096" s="5">
        <f t="shared" si="80"/>
        <v>1837.4999999999995</v>
      </c>
      <c r="L2096" s="5">
        <f t="shared" si="81"/>
        <v>643.12499999999977</v>
      </c>
      <c r="M2096" s="6">
        <v>0.35</v>
      </c>
      <c r="N2096">
        <f t="shared" si="82"/>
        <v>2021</v>
      </c>
      <c r="O2096">
        <f t="shared" si="83"/>
        <v>2</v>
      </c>
      <c r="P2096" s="49" t="str">
        <f>TEXT(DATE(Table1[[#This Row],[Year]],Table1[[#This Row],[Month]],1),"mmm")</f>
        <v>Feb</v>
      </c>
    </row>
    <row r="2097" spans="1:16" ht="15.75" customHeight="1">
      <c r="A2097" s="2" t="s">
        <v>25</v>
      </c>
      <c r="B2097" s="2">
        <v>1128299</v>
      </c>
      <c r="C2097" s="3">
        <v>44253</v>
      </c>
      <c r="D2097" s="2" t="s">
        <v>26</v>
      </c>
      <c r="E2097" s="2" t="s">
        <v>79</v>
      </c>
      <c r="F2097" s="2" t="s">
        <v>80</v>
      </c>
      <c r="G2097" s="2" t="s">
        <v>16</v>
      </c>
      <c r="H2097" s="44">
        <v>0.45</v>
      </c>
      <c r="I2097" s="44">
        <f>ROUND(Table1[[#This Row],[Price per Unit]],2)</f>
        <v>0.45</v>
      </c>
      <c r="J2097" s="4">
        <v>4250</v>
      </c>
      <c r="K2097" s="5">
        <f t="shared" si="80"/>
        <v>1912.5</v>
      </c>
      <c r="L2097" s="5">
        <f t="shared" si="81"/>
        <v>765</v>
      </c>
      <c r="M2097" s="6">
        <v>0.4</v>
      </c>
      <c r="N2097">
        <f t="shared" si="82"/>
        <v>2021</v>
      </c>
      <c r="O2097">
        <f t="shared" si="83"/>
        <v>2</v>
      </c>
      <c r="P2097" s="49" t="str">
        <f>TEXT(DATE(Table1[[#This Row],[Year]],Table1[[#This Row],[Month]],1),"mmm")</f>
        <v>Feb</v>
      </c>
    </row>
    <row r="2098" spans="1:16" ht="15.75" customHeight="1">
      <c r="A2098" s="2" t="s">
        <v>25</v>
      </c>
      <c r="B2098" s="2">
        <v>1128299</v>
      </c>
      <c r="C2098" s="3">
        <v>44253</v>
      </c>
      <c r="D2098" s="2" t="s">
        <v>26</v>
      </c>
      <c r="E2098" s="2" t="s">
        <v>79</v>
      </c>
      <c r="F2098" s="2" t="s">
        <v>80</v>
      </c>
      <c r="G2098" s="2" t="s">
        <v>17</v>
      </c>
      <c r="H2098" s="44">
        <v>0.45</v>
      </c>
      <c r="I2098" s="44">
        <f>ROUND(Table1[[#This Row],[Price per Unit]],2)</f>
        <v>0.45</v>
      </c>
      <c r="J2098" s="4">
        <v>4250</v>
      </c>
      <c r="K2098" s="5">
        <f t="shared" si="80"/>
        <v>1912.5</v>
      </c>
      <c r="L2098" s="5">
        <f t="shared" si="81"/>
        <v>669.375</v>
      </c>
      <c r="M2098" s="6">
        <v>0.35</v>
      </c>
      <c r="N2098">
        <f t="shared" si="82"/>
        <v>2021</v>
      </c>
      <c r="O2098">
        <f t="shared" si="83"/>
        <v>2</v>
      </c>
      <c r="P2098" s="49" t="str">
        <f>TEXT(DATE(Table1[[#This Row],[Year]],Table1[[#This Row],[Month]],1),"mmm")</f>
        <v>Feb</v>
      </c>
    </row>
    <row r="2099" spans="1:16" ht="15.75" customHeight="1">
      <c r="A2099" s="2" t="s">
        <v>25</v>
      </c>
      <c r="B2099" s="2">
        <v>1128299</v>
      </c>
      <c r="C2099" s="3">
        <v>44253</v>
      </c>
      <c r="D2099" s="2" t="s">
        <v>26</v>
      </c>
      <c r="E2099" s="2" t="s">
        <v>79</v>
      </c>
      <c r="F2099" s="2" t="s">
        <v>80</v>
      </c>
      <c r="G2099" s="2" t="s">
        <v>18</v>
      </c>
      <c r="H2099" s="44">
        <v>0.45</v>
      </c>
      <c r="I2099" s="44">
        <f>ROUND(Table1[[#This Row],[Price per Unit]],2)</f>
        <v>0.45</v>
      </c>
      <c r="J2099" s="4">
        <v>2750</v>
      </c>
      <c r="K2099" s="5">
        <f t="shared" si="80"/>
        <v>1237.5</v>
      </c>
      <c r="L2099" s="5">
        <f t="shared" si="81"/>
        <v>433.125</v>
      </c>
      <c r="M2099" s="6">
        <v>0.35</v>
      </c>
      <c r="N2099">
        <f t="shared" si="82"/>
        <v>2021</v>
      </c>
      <c r="O2099">
        <f t="shared" si="83"/>
        <v>2</v>
      </c>
      <c r="P2099" s="49" t="str">
        <f>TEXT(DATE(Table1[[#This Row],[Year]],Table1[[#This Row],[Month]],1),"mmm")</f>
        <v>Feb</v>
      </c>
    </row>
    <row r="2100" spans="1:16" ht="15.75" customHeight="1">
      <c r="A2100" s="2" t="s">
        <v>25</v>
      </c>
      <c r="B2100" s="2">
        <v>1128299</v>
      </c>
      <c r="C2100" s="3">
        <v>44253</v>
      </c>
      <c r="D2100" s="2" t="s">
        <v>26</v>
      </c>
      <c r="E2100" s="2" t="s">
        <v>79</v>
      </c>
      <c r="F2100" s="2" t="s">
        <v>80</v>
      </c>
      <c r="G2100" s="2" t="s">
        <v>19</v>
      </c>
      <c r="H2100" s="44">
        <v>0.50000000000000011</v>
      </c>
      <c r="I2100" s="44">
        <f>ROUND(Table1[[#This Row],[Price per Unit]],2)</f>
        <v>0.5</v>
      </c>
      <c r="J2100" s="4">
        <v>2000</v>
      </c>
      <c r="K2100" s="5">
        <f t="shared" si="80"/>
        <v>1000.0000000000002</v>
      </c>
      <c r="L2100" s="5">
        <f t="shared" si="81"/>
        <v>300.00000000000006</v>
      </c>
      <c r="M2100" s="6">
        <v>0.3</v>
      </c>
      <c r="N2100">
        <f t="shared" si="82"/>
        <v>2021</v>
      </c>
      <c r="O2100">
        <f t="shared" si="83"/>
        <v>2</v>
      </c>
      <c r="P2100" s="49" t="str">
        <f>TEXT(DATE(Table1[[#This Row],[Year]],Table1[[#This Row],[Month]],1),"mmm")</f>
        <v>Feb</v>
      </c>
    </row>
    <row r="2101" spans="1:16" ht="15.75" customHeight="1">
      <c r="A2101" s="2" t="s">
        <v>25</v>
      </c>
      <c r="B2101" s="2">
        <v>1128299</v>
      </c>
      <c r="C2101" s="3">
        <v>44253</v>
      </c>
      <c r="D2101" s="2" t="s">
        <v>26</v>
      </c>
      <c r="E2101" s="2" t="s">
        <v>79</v>
      </c>
      <c r="F2101" s="2" t="s">
        <v>80</v>
      </c>
      <c r="G2101" s="2" t="s">
        <v>20</v>
      </c>
      <c r="H2101" s="44">
        <v>0.45</v>
      </c>
      <c r="I2101" s="44">
        <f>ROUND(Table1[[#This Row],[Price per Unit]],2)</f>
        <v>0.45</v>
      </c>
      <c r="J2101" s="4">
        <v>4000</v>
      </c>
      <c r="K2101" s="5">
        <f t="shared" si="80"/>
        <v>1800</v>
      </c>
      <c r="L2101" s="5">
        <f t="shared" si="81"/>
        <v>450</v>
      </c>
      <c r="M2101" s="6">
        <v>0.25</v>
      </c>
      <c r="N2101">
        <f t="shared" si="82"/>
        <v>2021</v>
      </c>
      <c r="O2101">
        <f t="shared" si="83"/>
        <v>2</v>
      </c>
      <c r="P2101" s="49" t="str">
        <f>TEXT(DATE(Table1[[#This Row],[Year]],Table1[[#This Row],[Month]],1),"mmm")</f>
        <v>Feb</v>
      </c>
    </row>
    <row r="2102" spans="1:16" ht="15.75" customHeight="1">
      <c r="A2102" s="2" t="s">
        <v>25</v>
      </c>
      <c r="B2102" s="2">
        <v>1128299</v>
      </c>
      <c r="C2102" s="3">
        <v>44280</v>
      </c>
      <c r="D2102" s="2" t="s">
        <v>26</v>
      </c>
      <c r="E2102" s="2" t="s">
        <v>79</v>
      </c>
      <c r="F2102" s="2" t="s">
        <v>80</v>
      </c>
      <c r="G2102" s="2" t="s">
        <v>15</v>
      </c>
      <c r="H2102" s="44">
        <v>0.45</v>
      </c>
      <c r="I2102" s="44">
        <f>ROUND(Table1[[#This Row],[Price per Unit]],2)</f>
        <v>0.45</v>
      </c>
      <c r="J2102" s="4">
        <v>5500</v>
      </c>
      <c r="K2102" s="5">
        <f t="shared" si="80"/>
        <v>2475</v>
      </c>
      <c r="L2102" s="5">
        <f t="shared" si="81"/>
        <v>866.25</v>
      </c>
      <c r="M2102" s="6">
        <v>0.35</v>
      </c>
      <c r="N2102">
        <f t="shared" si="82"/>
        <v>2021</v>
      </c>
      <c r="O2102">
        <f t="shared" si="83"/>
        <v>3</v>
      </c>
      <c r="P2102" s="49" t="str">
        <f>TEXT(DATE(Table1[[#This Row],[Year]],Table1[[#This Row],[Month]],1),"mmm")</f>
        <v>Mar</v>
      </c>
    </row>
    <row r="2103" spans="1:16" ht="15.75" customHeight="1">
      <c r="A2103" s="2" t="s">
        <v>25</v>
      </c>
      <c r="B2103" s="2">
        <v>1128299</v>
      </c>
      <c r="C2103" s="3">
        <v>44280</v>
      </c>
      <c r="D2103" s="2" t="s">
        <v>26</v>
      </c>
      <c r="E2103" s="2" t="s">
        <v>79</v>
      </c>
      <c r="F2103" s="2" t="s">
        <v>80</v>
      </c>
      <c r="G2103" s="2" t="s">
        <v>16</v>
      </c>
      <c r="H2103" s="44">
        <v>0.55000000000000004</v>
      </c>
      <c r="I2103" s="44">
        <f>ROUND(Table1[[#This Row],[Price per Unit]],2)</f>
        <v>0.55000000000000004</v>
      </c>
      <c r="J2103" s="4">
        <v>4000</v>
      </c>
      <c r="K2103" s="5">
        <f t="shared" si="80"/>
        <v>2200</v>
      </c>
      <c r="L2103" s="5">
        <f t="shared" si="81"/>
        <v>880</v>
      </c>
      <c r="M2103" s="6">
        <v>0.4</v>
      </c>
      <c r="N2103">
        <f t="shared" si="82"/>
        <v>2021</v>
      </c>
      <c r="O2103">
        <f t="shared" si="83"/>
        <v>3</v>
      </c>
      <c r="P2103" s="49" t="str">
        <f>TEXT(DATE(Table1[[#This Row],[Year]],Table1[[#This Row],[Month]],1),"mmm")</f>
        <v>Mar</v>
      </c>
    </row>
    <row r="2104" spans="1:16" ht="15.75" customHeight="1">
      <c r="A2104" s="2" t="s">
        <v>25</v>
      </c>
      <c r="B2104" s="2">
        <v>1128299</v>
      </c>
      <c r="C2104" s="3">
        <v>44280</v>
      </c>
      <c r="D2104" s="2" t="s">
        <v>26</v>
      </c>
      <c r="E2104" s="2" t="s">
        <v>79</v>
      </c>
      <c r="F2104" s="2" t="s">
        <v>80</v>
      </c>
      <c r="G2104" s="2" t="s">
        <v>17</v>
      </c>
      <c r="H2104" s="44">
        <v>0.55000000000000004</v>
      </c>
      <c r="I2104" s="44">
        <f>ROUND(Table1[[#This Row],[Price per Unit]],2)</f>
        <v>0.55000000000000004</v>
      </c>
      <c r="J2104" s="4">
        <v>4000</v>
      </c>
      <c r="K2104" s="5">
        <f t="shared" si="80"/>
        <v>2200</v>
      </c>
      <c r="L2104" s="5">
        <f t="shared" si="81"/>
        <v>770</v>
      </c>
      <c r="M2104" s="6">
        <v>0.35</v>
      </c>
      <c r="N2104">
        <f t="shared" si="82"/>
        <v>2021</v>
      </c>
      <c r="O2104">
        <f t="shared" si="83"/>
        <v>3</v>
      </c>
      <c r="P2104" s="49" t="str">
        <f>TEXT(DATE(Table1[[#This Row],[Year]],Table1[[#This Row],[Month]],1),"mmm")</f>
        <v>Mar</v>
      </c>
    </row>
    <row r="2105" spans="1:16" ht="15.75" customHeight="1">
      <c r="A2105" s="2" t="s">
        <v>25</v>
      </c>
      <c r="B2105" s="2">
        <v>1128299</v>
      </c>
      <c r="C2105" s="3">
        <v>44280</v>
      </c>
      <c r="D2105" s="2" t="s">
        <v>26</v>
      </c>
      <c r="E2105" s="2" t="s">
        <v>79</v>
      </c>
      <c r="F2105" s="2" t="s">
        <v>80</v>
      </c>
      <c r="G2105" s="2" t="s">
        <v>18</v>
      </c>
      <c r="H2105" s="44">
        <v>0.55000000000000004</v>
      </c>
      <c r="I2105" s="44">
        <f>ROUND(Table1[[#This Row],[Price per Unit]],2)</f>
        <v>0.55000000000000004</v>
      </c>
      <c r="J2105" s="4">
        <v>2750</v>
      </c>
      <c r="K2105" s="5">
        <f t="shared" si="80"/>
        <v>1512.5000000000002</v>
      </c>
      <c r="L2105" s="5">
        <f t="shared" si="81"/>
        <v>529.375</v>
      </c>
      <c r="M2105" s="6">
        <v>0.35</v>
      </c>
      <c r="N2105">
        <f t="shared" si="82"/>
        <v>2021</v>
      </c>
      <c r="O2105">
        <f t="shared" si="83"/>
        <v>3</v>
      </c>
      <c r="P2105" s="49" t="str">
        <f>TEXT(DATE(Table1[[#This Row],[Year]],Table1[[#This Row],[Month]],1),"mmm")</f>
        <v>Mar</v>
      </c>
    </row>
    <row r="2106" spans="1:16" ht="15.75" customHeight="1">
      <c r="A2106" s="2" t="s">
        <v>25</v>
      </c>
      <c r="B2106" s="2">
        <v>1128299</v>
      </c>
      <c r="C2106" s="3">
        <v>44280</v>
      </c>
      <c r="D2106" s="2" t="s">
        <v>26</v>
      </c>
      <c r="E2106" s="2" t="s">
        <v>79</v>
      </c>
      <c r="F2106" s="2" t="s">
        <v>80</v>
      </c>
      <c r="G2106" s="2" t="s">
        <v>19</v>
      </c>
      <c r="H2106" s="44">
        <v>0.60000000000000009</v>
      </c>
      <c r="I2106" s="44">
        <f>ROUND(Table1[[#This Row],[Price per Unit]],2)</f>
        <v>0.6</v>
      </c>
      <c r="J2106" s="4">
        <v>1750</v>
      </c>
      <c r="K2106" s="5">
        <f t="shared" si="80"/>
        <v>1050.0000000000002</v>
      </c>
      <c r="L2106" s="5">
        <f t="shared" si="81"/>
        <v>315.00000000000006</v>
      </c>
      <c r="M2106" s="6">
        <v>0.3</v>
      </c>
      <c r="N2106">
        <f t="shared" si="82"/>
        <v>2021</v>
      </c>
      <c r="O2106">
        <f t="shared" si="83"/>
        <v>3</v>
      </c>
      <c r="P2106" s="49" t="str">
        <f>TEXT(DATE(Table1[[#This Row],[Year]],Table1[[#This Row],[Month]],1),"mmm")</f>
        <v>Mar</v>
      </c>
    </row>
    <row r="2107" spans="1:16" ht="15.75" customHeight="1">
      <c r="A2107" s="2" t="s">
        <v>25</v>
      </c>
      <c r="B2107" s="2">
        <v>1128299</v>
      </c>
      <c r="C2107" s="3">
        <v>44280</v>
      </c>
      <c r="D2107" s="2" t="s">
        <v>26</v>
      </c>
      <c r="E2107" s="2" t="s">
        <v>79</v>
      </c>
      <c r="F2107" s="2" t="s">
        <v>80</v>
      </c>
      <c r="G2107" s="2" t="s">
        <v>20</v>
      </c>
      <c r="H2107" s="44">
        <v>0.55000000000000004</v>
      </c>
      <c r="I2107" s="44">
        <f>ROUND(Table1[[#This Row],[Price per Unit]],2)</f>
        <v>0.55000000000000004</v>
      </c>
      <c r="J2107" s="4">
        <v>3750</v>
      </c>
      <c r="K2107" s="5">
        <f t="shared" si="80"/>
        <v>2062.5</v>
      </c>
      <c r="L2107" s="5">
        <f t="shared" si="81"/>
        <v>515.625</v>
      </c>
      <c r="M2107" s="6">
        <v>0.25</v>
      </c>
      <c r="N2107">
        <f t="shared" si="82"/>
        <v>2021</v>
      </c>
      <c r="O2107">
        <f t="shared" si="83"/>
        <v>3</v>
      </c>
      <c r="P2107" s="49" t="str">
        <f>TEXT(DATE(Table1[[#This Row],[Year]],Table1[[#This Row],[Month]],1),"mmm")</f>
        <v>Mar</v>
      </c>
    </row>
    <row r="2108" spans="1:16" ht="15.75" customHeight="1">
      <c r="A2108" s="2" t="s">
        <v>25</v>
      </c>
      <c r="B2108" s="2">
        <v>1128299</v>
      </c>
      <c r="C2108" s="3">
        <v>44312</v>
      </c>
      <c r="D2108" s="2" t="s">
        <v>26</v>
      </c>
      <c r="E2108" s="2" t="s">
        <v>79</v>
      </c>
      <c r="F2108" s="2" t="s">
        <v>80</v>
      </c>
      <c r="G2108" s="2" t="s">
        <v>15</v>
      </c>
      <c r="H2108" s="44">
        <v>0.55000000000000004</v>
      </c>
      <c r="I2108" s="44">
        <f>ROUND(Table1[[#This Row],[Price per Unit]],2)</f>
        <v>0.55000000000000004</v>
      </c>
      <c r="J2108" s="4">
        <v>5500</v>
      </c>
      <c r="K2108" s="5">
        <f t="shared" si="80"/>
        <v>3025.0000000000005</v>
      </c>
      <c r="L2108" s="5">
        <f t="shared" si="81"/>
        <v>1058.75</v>
      </c>
      <c r="M2108" s="6">
        <v>0.35</v>
      </c>
      <c r="N2108">
        <f t="shared" si="82"/>
        <v>2021</v>
      </c>
      <c r="O2108">
        <f t="shared" si="83"/>
        <v>4</v>
      </c>
      <c r="P2108" s="49" t="str">
        <f>TEXT(DATE(Table1[[#This Row],[Year]],Table1[[#This Row],[Month]],1),"mmm")</f>
        <v>Apr</v>
      </c>
    </row>
    <row r="2109" spans="1:16" ht="15.75" customHeight="1">
      <c r="A2109" s="2" t="s">
        <v>25</v>
      </c>
      <c r="B2109" s="2">
        <v>1128299</v>
      </c>
      <c r="C2109" s="3">
        <v>44312</v>
      </c>
      <c r="D2109" s="2" t="s">
        <v>26</v>
      </c>
      <c r="E2109" s="2" t="s">
        <v>79</v>
      </c>
      <c r="F2109" s="2" t="s">
        <v>80</v>
      </c>
      <c r="G2109" s="2" t="s">
        <v>16</v>
      </c>
      <c r="H2109" s="44">
        <v>0.60000000000000009</v>
      </c>
      <c r="I2109" s="44">
        <f>ROUND(Table1[[#This Row],[Price per Unit]],2)</f>
        <v>0.6</v>
      </c>
      <c r="J2109" s="4">
        <v>3500</v>
      </c>
      <c r="K2109" s="5">
        <f t="shared" si="80"/>
        <v>2100.0000000000005</v>
      </c>
      <c r="L2109" s="5">
        <f t="shared" si="81"/>
        <v>840.00000000000023</v>
      </c>
      <c r="M2109" s="6">
        <v>0.4</v>
      </c>
      <c r="N2109">
        <f t="shared" si="82"/>
        <v>2021</v>
      </c>
      <c r="O2109">
        <f t="shared" si="83"/>
        <v>4</v>
      </c>
      <c r="P2109" s="49" t="str">
        <f>TEXT(DATE(Table1[[#This Row],[Year]],Table1[[#This Row],[Month]],1),"mmm")</f>
        <v>Apr</v>
      </c>
    </row>
    <row r="2110" spans="1:16" ht="15.75" customHeight="1">
      <c r="A2110" s="2" t="s">
        <v>25</v>
      </c>
      <c r="B2110" s="2">
        <v>1128299</v>
      </c>
      <c r="C2110" s="3">
        <v>44312</v>
      </c>
      <c r="D2110" s="2" t="s">
        <v>26</v>
      </c>
      <c r="E2110" s="2" t="s">
        <v>79</v>
      </c>
      <c r="F2110" s="2" t="s">
        <v>80</v>
      </c>
      <c r="G2110" s="2" t="s">
        <v>17</v>
      </c>
      <c r="H2110" s="44">
        <v>0.60000000000000009</v>
      </c>
      <c r="I2110" s="44">
        <f>ROUND(Table1[[#This Row],[Price per Unit]],2)</f>
        <v>0.6</v>
      </c>
      <c r="J2110" s="4">
        <v>4000</v>
      </c>
      <c r="K2110" s="5">
        <f t="shared" si="80"/>
        <v>2400.0000000000005</v>
      </c>
      <c r="L2110" s="5">
        <f t="shared" si="81"/>
        <v>840.00000000000011</v>
      </c>
      <c r="M2110" s="6">
        <v>0.35</v>
      </c>
      <c r="N2110">
        <f t="shared" si="82"/>
        <v>2021</v>
      </c>
      <c r="O2110">
        <f t="shared" si="83"/>
        <v>4</v>
      </c>
      <c r="P2110" s="49" t="str">
        <f>TEXT(DATE(Table1[[#This Row],[Year]],Table1[[#This Row],[Month]],1),"mmm")</f>
        <v>Apr</v>
      </c>
    </row>
    <row r="2111" spans="1:16" ht="15.75" customHeight="1">
      <c r="A2111" s="2" t="s">
        <v>25</v>
      </c>
      <c r="B2111" s="2">
        <v>1128299</v>
      </c>
      <c r="C2111" s="3">
        <v>44312</v>
      </c>
      <c r="D2111" s="2" t="s">
        <v>26</v>
      </c>
      <c r="E2111" s="2" t="s">
        <v>79</v>
      </c>
      <c r="F2111" s="2" t="s">
        <v>80</v>
      </c>
      <c r="G2111" s="2" t="s">
        <v>18</v>
      </c>
      <c r="H2111" s="44">
        <v>0.55000000000000004</v>
      </c>
      <c r="I2111" s="44">
        <f>ROUND(Table1[[#This Row],[Price per Unit]],2)</f>
        <v>0.55000000000000004</v>
      </c>
      <c r="J2111" s="4">
        <v>3000</v>
      </c>
      <c r="K2111" s="5">
        <f t="shared" si="80"/>
        <v>1650.0000000000002</v>
      </c>
      <c r="L2111" s="5">
        <f t="shared" si="81"/>
        <v>577.5</v>
      </c>
      <c r="M2111" s="6">
        <v>0.35</v>
      </c>
      <c r="N2111">
        <f t="shared" si="82"/>
        <v>2021</v>
      </c>
      <c r="O2111">
        <f t="shared" si="83"/>
        <v>4</v>
      </c>
      <c r="P2111" s="49" t="str">
        <f>TEXT(DATE(Table1[[#This Row],[Year]],Table1[[#This Row],[Month]],1),"mmm")</f>
        <v>Apr</v>
      </c>
    </row>
    <row r="2112" spans="1:16" ht="15.75" customHeight="1">
      <c r="A2112" s="2" t="s">
        <v>25</v>
      </c>
      <c r="B2112" s="2">
        <v>1128299</v>
      </c>
      <c r="C2112" s="3">
        <v>44312</v>
      </c>
      <c r="D2112" s="2" t="s">
        <v>26</v>
      </c>
      <c r="E2112" s="2" t="s">
        <v>79</v>
      </c>
      <c r="F2112" s="2" t="s">
        <v>80</v>
      </c>
      <c r="G2112" s="2" t="s">
        <v>19</v>
      </c>
      <c r="H2112" s="44">
        <v>0.60000000000000009</v>
      </c>
      <c r="I2112" s="44">
        <f>ROUND(Table1[[#This Row],[Price per Unit]],2)</f>
        <v>0.6</v>
      </c>
      <c r="J2112" s="4">
        <v>2000</v>
      </c>
      <c r="K2112" s="5">
        <f t="shared" si="80"/>
        <v>1200.0000000000002</v>
      </c>
      <c r="L2112" s="5">
        <f t="shared" si="81"/>
        <v>360.00000000000006</v>
      </c>
      <c r="M2112" s="6">
        <v>0.3</v>
      </c>
      <c r="N2112">
        <f t="shared" si="82"/>
        <v>2021</v>
      </c>
      <c r="O2112">
        <f t="shared" si="83"/>
        <v>4</v>
      </c>
      <c r="P2112" s="49" t="str">
        <f>TEXT(DATE(Table1[[#This Row],[Year]],Table1[[#This Row],[Month]],1),"mmm")</f>
        <v>Apr</v>
      </c>
    </row>
    <row r="2113" spans="1:16" ht="15.75" customHeight="1">
      <c r="A2113" s="2" t="s">
        <v>25</v>
      </c>
      <c r="B2113" s="2">
        <v>1128299</v>
      </c>
      <c r="C2113" s="3">
        <v>44312</v>
      </c>
      <c r="D2113" s="2" t="s">
        <v>26</v>
      </c>
      <c r="E2113" s="2" t="s">
        <v>79</v>
      </c>
      <c r="F2113" s="2" t="s">
        <v>80</v>
      </c>
      <c r="G2113" s="2" t="s">
        <v>20</v>
      </c>
      <c r="H2113" s="44">
        <v>0.75000000000000011</v>
      </c>
      <c r="I2113" s="44">
        <f>ROUND(Table1[[#This Row],[Price per Unit]],2)</f>
        <v>0.75</v>
      </c>
      <c r="J2113" s="4">
        <v>3750</v>
      </c>
      <c r="K2113" s="5">
        <f t="shared" si="80"/>
        <v>2812.5000000000005</v>
      </c>
      <c r="L2113" s="5">
        <f t="shared" si="81"/>
        <v>703.12500000000011</v>
      </c>
      <c r="M2113" s="6">
        <v>0.25</v>
      </c>
      <c r="N2113">
        <f t="shared" si="82"/>
        <v>2021</v>
      </c>
      <c r="O2113">
        <f t="shared" si="83"/>
        <v>4</v>
      </c>
      <c r="P2113" s="49" t="str">
        <f>TEXT(DATE(Table1[[#This Row],[Year]],Table1[[#This Row],[Month]],1),"mmm")</f>
        <v>Apr</v>
      </c>
    </row>
    <row r="2114" spans="1:16" ht="15.75" customHeight="1">
      <c r="A2114" s="2" t="s">
        <v>25</v>
      </c>
      <c r="B2114" s="2">
        <v>1128299</v>
      </c>
      <c r="C2114" s="3">
        <v>44343</v>
      </c>
      <c r="D2114" s="2" t="s">
        <v>26</v>
      </c>
      <c r="E2114" s="2" t="s">
        <v>79</v>
      </c>
      <c r="F2114" s="2" t="s">
        <v>80</v>
      </c>
      <c r="G2114" s="2" t="s">
        <v>15</v>
      </c>
      <c r="H2114" s="44">
        <v>0.55000000000000004</v>
      </c>
      <c r="I2114" s="44">
        <f>ROUND(Table1[[#This Row],[Price per Unit]],2)</f>
        <v>0.55000000000000004</v>
      </c>
      <c r="J2114" s="4">
        <v>5750</v>
      </c>
      <c r="K2114" s="5">
        <f t="shared" si="80"/>
        <v>3162.5000000000005</v>
      </c>
      <c r="L2114" s="5">
        <f t="shared" si="81"/>
        <v>1106.875</v>
      </c>
      <c r="M2114" s="6">
        <v>0.35</v>
      </c>
      <c r="N2114">
        <f t="shared" si="82"/>
        <v>2021</v>
      </c>
      <c r="O2114">
        <f t="shared" si="83"/>
        <v>5</v>
      </c>
      <c r="P2114" s="49" t="str">
        <f>TEXT(DATE(Table1[[#This Row],[Year]],Table1[[#This Row],[Month]],1),"mmm")</f>
        <v>May</v>
      </c>
    </row>
    <row r="2115" spans="1:16" ht="15.75" customHeight="1">
      <c r="A2115" s="2" t="s">
        <v>25</v>
      </c>
      <c r="B2115" s="2">
        <v>1128299</v>
      </c>
      <c r="C2115" s="3">
        <v>44343</v>
      </c>
      <c r="D2115" s="2" t="s">
        <v>26</v>
      </c>
      <c r="E2115" s="2" t="s">
        <v>79</v>
      </c>
      <c r="F2115" s="2" t="s">
        <v>80</v>
      </c>
      <c r="G2115" s="2" t="s">
        <v>16</v>
      </c>
      <c r="H2115" s="44">
        <v>0.60000000000000009</v>
      </c>
      <c r="I2115" s="44">
        <f>ROUND(Table1[[#This Row],[Price per Unit]],2)</f>
        <v>0.6</v>
      </c>
      <c r="J2115" s="4">
        <v>4250</v>
      </c>
      <c r="K2115" s="5">
        <f t="shared" si="80"/>
        <v>2550.0000000000005</v>
      </c>
      <c r="L2115" s="5">
        <f t="shared" si="81"/>
        <v>1020.0000000000002</v>
      </c>
      <c r="M2115" s="6">
        <v>0.4</v>
      </c>
      <c r="N2115">
        <f t="shared" ref="N2115:N2178" si="84">YEAR(C2115)</f>
        <v>2021</v>
      </c>
      <c r="O2115">
        <f t="shared" ref="O2115:O2178" si="85">MONTH(C2115)</f>
        <v>5</v>
      </c>
      <c r="P2115" s="49" t="str">
        <f>TEXT(DATE(Table1[[#This Row],[Year]],Table1[[#This Row],[Month]],1),"mmm")</f>
        <v>May</v>
      </c>
    </row>
    <row r="2116" spans="1:16" ht="15.75" customHeight="1">
      <c r="A2116" s="2" t="s">
        <v>25</v>
      </c>
      <c r="B2116" s="2">
        <v>1128299</v>
      </c>
      <c r="C2116" s="3">
        <v>44343</v>
      </c>
      <c r="D2116" s="2" t="s">
        <v>26</v>
      </c>
      <c r="E2116" s="2" t="s">
        <v>79</v>
      </c>
      <c r="F2116" s="2" t="s">
        <v>80</v>
      </c>
      <c r="G2116" s="2" t="s">
        <v>17</v>
      </c>
      <c r="H2116" s="44">
        <v>0.60000000000000009</v>
      </c>
      <c r="I2116" s="44">
        <f>ROUND(Table1[[#This Row],[Price per Unit]],2)</f>
        <v>0.6</v>
      </c>
      <c r="J2116" s="4">
        <v>4500</v>
      </c>
      <c r="K2116" s="5">
        <f t="shared" si="80"/>
        <v>2700.0000000000005</v>
      </c>
      <c r="L2116" s="5">
        <f t="shared" si="81"/>
        <v>945.00000000000011</v>
      </c>
      <c r="M2116" s="6">
        <v>0.35</v>
      </c>
      <c r="N2116">
        <f t="shared" si="84"/>
        <v>2021</v>
      </c>
      <c r="O2116">
        <f t="shared" si="85"/>
        <v>5</v>
      </c>
      <c r="P2116" s="49" t="str">
        <f>TEXT(DATE(Table1[[#This Row],[Year]],Table1[[#This Row],[Month]],1),"mmm")</f>
        <v>May</v>
      </c>
    </row>
    <row r="2117" spans="1:16" ht="15.75" customHeight="1">
      <c r="A2117" s="2" t="s">
        <v>25</v>
      </c>
      <c r="B2117" s="2">
        <v>1128299</v>
      </c>
      <c r="C2117" s="3">
        <v>44343</v>
      </c>
      <c r="D2117" s="2" t="s">
        <v>26</v>
      </c>
      <c r="E2117" s="2" t="s">
        <v>79</v>
      </c>
      <c r="F2117" s="2" t="s">
        <v>80</v>
      </c>
      <c r="G2117" s="2" t="s">
        <v>18</v>
      </c>
      <c r="H2117" s="44">
        <v>0.55000000000000004</v>
      </c>
      <c r="I2117" s="44">
        <f>ROUND(Table1[[#This Row],[Price per Unit]],2)</f>
        <v>0.55000000000000004</v>
      </c>
      <c r="J2117" s="4">
        <v>3500</v>
      </c>
      <c r="K2117" s="5">
        <f t="shared" si="80"/>
        <v>1925.0000000000002</v>
      </c>
      <c r="L2117" s="5">
        <f t="shared" si="81"/>
        <v>673.75</v>
      </c>
      <c r="M2117" s="6">
        <v>0.35</v>
      </c>
      <c r="N2117">
        <f t="shared" si="84"/>
        <v>2021</v>
      </c>
      <c r="O2117">
        <f t="shared" si="85"/>
        <v>5</v>
      </c>
      <c r="P2117" s="49" t="str">
        <f>TEXT(DATE(Table1[[#This Row],[Year]],Table1[[#This Row],[Month]],1),"mmm")</f>
        <v>May</v>
      </c>
    </row>
    <row r="2118" spans="1:16" ht="15.75" customHeight="1">
      <c r="A2118" s="2" t="s">
        <v>25</v>
      </c>
      <c r="B2118" s="2">
        <v>1128299</v>
      </c>
      <c r="C2118" s="3">
        <v>44343</v>
      </c>
      <c r="D2118" s="2" t="s">
        <v>26</v>
      </c>
      <c r="E2118" s="2" t="s">
        <v>79</v>
      </c>
      <c r="F2118" s="2" t="s">
        <v>80</v>
      </c>
      <c r="G2118" s="2" t="s">
        <v>19</v>
      </c>
      <c r="H2118" s="44">
        <v>0.60000000000000009</v>
      </c>
      <c r="I2118" s="44">
        <f>ROUND(Table1[[#This Row],[Price per Unit]],2)</f>
        <v>0.6</v>
      </c>
      <c r="J2118" s="4">
        <v>2500</v>
      </c>
      <c r="K2118" s="5">
        <f t="shared" si="80"/>
        <v>1500.0000000000002</v>
      </c>
      <c r="L2118" s="5">
        <f t="shared" si="81"/>
        <v>450.00000000000006</v>
      </c>
      <c r="M2118" s="6">
        <v>0.3</v>
      </c>
      <c r="N2118">
        <f t="shared" si="84"/>
        <v>2021</v>
      </c>
      <c r="O2118">
        <f t="shared" si="85"/>
        <v>5</v>
      </c>
      <c r="P2118" s="49" t="str">
        <f>TEXT(DATE(Table1[[#This Row],[Year]],Table1[[#This Row],[Month]],1),"mmm")</f>
        <v>May</v>
      </c>
    </row>
    <row r="2119" spans="1:16" ht="15.75" customHeight="1">
      <c r="A2119" s="2" t="s">
        <v>25</v>
      </c>
      <c r="B2119" s="2">
        <v>1128299</v>
      </c>
      <c r="C2119" s="3">
        <v>44343</v>
      </c>
      <c r="D2119" s="2" t="s">
        <v>26</v>
      </c>
      <c r="E2119" s="2" t="s">
        <v>79</v>
      </c>
      <c r="F2119" s="2" t="s">
        <v>80</v>
      </c>
      <c r="G2119" s="2" t="s">
        <v>20</v>
      </c>
      <c r="H2119" s="44">
        <v>0.75000000000000011</v>
      </c>
      <c r="I2119" s="44">
        <f>ROUND(Table1[[#This Row],[Price per Unit]],2)</f>
        <v>0.75</v>
      </c>
      <c r="J2119" s="4">
        <v>4250</v>
      </c>
      <c r="K2119" s="5">
        <f t="shared" si="80"/>
        <v>3187.5000000000005</v>
      </c>
      <c r="L2119" s="5">
        <f t="shared" si="81"/>
        <v>796.87500000000011</v>
      </c>
      <c r="M2119" s="6">
        <v>0.25</v>
      </c>
      <c r="N2119">
        <f t="shared" si="84"/>
        <v>2021</v>
      </c>
      <c r="O2119">
        <f t="shared" si="85"/>
        <v>5</v>
      </c>
      <c r="P2119" s="49" t="str">
        <f>TEXT(DATE(Table1[[#This Row],[Year]],Table1[[#This Row],[Month]],1),"mmm")</f>
        <v>May</v>
      </c>
    </row>
    <row r="2120" spans="1:16" ht="15.75" customHeight="1">
      <c r="A2120" s="2" t="s">
        <v>25</v>
      </c>
      <c r="B2120" s="2">
        <v>1128299</v>
      </c>
      <c r="C2120" s="3">
        <v>44373</v>
      </c>
      <c r="D2120" s="2" t="s">
        <v>26</v>
      </c>
      <c r="E2120" s="2" t="s">
        <v>79</v>
      </c>
      <c r="F2120" s="2" t="s">
        <v>80</v>
      </c>
      <c r="G2120" s="2" t="s">
        <v>15</v>
      </c>
      <c r="H2120" s="44">
        <v>0.55000000000000004</v>
      </c>
      <c r="I2120" s="44">
        <f>ROUND(Table1[[#This Row],[Price per Unit]],2)</f>
        <v>0.55000000000000004</v>
      </c>
      <c r="J2120" s="4">
        <v>7000</v>
      </c>
      <c r="K2120" s="5">
        <f t="shared" si="80"/>
        <v>3850.0000000000005</v>
      </c>
      <c r="L2120" s="5">
        <f t="shared" si="81"/>
        <v>1347.5</v>
      </c>
      <c r="M2120" s="6">
        <v>0.35</v>
      </c>
      <c r="N2120">
        <f t="shared" si="84"/>
        <v>2021</v>
      </c>
      <c r="O2120">
        <f t="shared" si="85"/>
        <v>6</v>
      </c>
      <c r="P2120" s="49" t="str">
        <f>TEXT(DATE(Table1[[#This Row],[Year]],Table1[[#This Row],[Month]],1),"mmm")</f>
        <v>Jun</v>
      </c>
    </row>
    <row r="2121" spans="1:16" ht="15.75" customHeight="1">
      <c r="A2121" s="2" t="s">
        <v>25</v>
      </c>
      <c r="B2121" s="2">
        <v>1128299</v>
      </c>
      <c r="C2121" s="3">
        <v>44373</v>
      </c>
      <c r="D2121" s="2" t="s">
        <v>26</v>
      </c>
      <c r="E2121" s="2" t="s">
        <v>79</v>
      </c>
      <c r="F2121" s="2" t="s">
        <v>80</v>
      </c>
      <c r="G2121" s="2" t="s">
        <v>16</v>
      </c>
      <c r="H2121" s="44">
        <v>0.60000000000000009</v>
      </c>
      <c r="I2121" s="44">
        <f>ROUND(Table1[[#This Row],[Price per Unit]],2)</f>
        <v>0.6</v>
      </c>
      <c r="J2121" s="4">
        <v>5500</v>
      </c>
      <c r="K2121" s="5">
        <f t="shared" si="80"/>
        <v>3300.0000000000005</v>
      </c>
      <c r="L2121" s="5">
        <f t="shared" si="81"/>
        <v>1320.0000000000002</v>
      </c>
      <c r="M2121" s="6">
        <v>0.4</v>
      </c>
      <c r="N2121">
        <f t="shared" si="84"/>
        <v>2021</v>
      </c>
      <c r="O2121">
        <f t="shared" si="85"/>
        <v>6</v>
      </c>
      <c r="P2121" s="49" t="str">
        <f>TEXT(DATE(Table1[[#This Row],[Year]],Table1[[#This Row],[Month]],1),"mmm")</f>
        <v>Jun</v>
      </c>
    </row>
    <row r="2122" spans="1:16" ht="15.75" customHeight="1">
      <c r="A2122" s="2" t="s">
        <v>25</v>
      </c>
      <c r="B2122" s="2">
        <v>1128299</v>
      </c>
      <c r="C2122" s="3">
        <v>44373</v>
      </c>
      <c r="D2122" s="2" t="s">
        <v>26</v>
      </c>
      <c r="E2122" s="2" t="s">
        <v>79</v>
      </c>
      <c r="F2122" s="2" t="s">
        <v>80</v>
      </c>
      <c r="G2122" s="2" t="s">
        <v>17</v>
      </c>
      <c r="H2122" s="44">
        <v>0.60000000000000009</v>
      </c>
      <c r="I2122" s="44">
        <f>ROUND(Table1[[#This Row],[Price per Unit]],2)</f>
        <v>0.6</v>
      </c>
      <c r="J2122" s="4">
        <v>5500</v>
      </c>
      <c r="K2122" s="5">
        <f t="shared" si="80"/>
        <v>3300.0000000000005</v>
      </c>
      <c r="L2122" s="5">
        <f t="shared" si="81"/>
        <v>1155</v>
      </c>
      <c r="M2122" s="6">
        <v>0.35</v>
      </c>
      <c r="N2122">
        <f t="shared" si="84"/>
        <v>2021</v>
      </c>
      <c r="O2122">
        <f t="shared" si="85"/>
        <v>6</v>
      </c>
      <c r="P2122" s="49" t="str">
        <f>TEXT(DATE(Table1[[#This Row],[Year]],Table1[[#This Row],[Month]],1),"mmm")</f>
        <v>Jun</v>
      </c>
    </row>
    <row r="2123" spans="1:16" ht="15.75" customHeight="1">
      <c r="A2123" s="2" t="s">
        <v>25</v>
      </c>
      <c r="B2123" s="2">
        <v>1128299</v>
      </c>
      <c r="C2123" s="3">
        <v>44373</v>
      </c>
      <c r="D2123" s="2" t="s">
        <v>26</v>
      </c>
      <c r="E2123" s="2" t="s">
        <v>79</v>
      </c>
      <c r="F2123" s="2" t="s">
        <v>80</v>
      </c>
      <c r="G2123" s="2" t="s">
        <v>18</v>
      </c>
      <c r="H2123" s="44">
        <v>0.55000000000000004</v>
      </c>
      <c r="I2123" s="44">
        <f>ROUND(Table1[[#This Row],[Price per Unit]],2)</f>
        <v>0.55000000000000004</v>
      </c>
      <c r="J2123" s="4">
        <v>4250</v>
      </c>
      <c r="K2123" s="5">
        <f t="shared" si="80"/>
        <v>2337.5</v>
      </c>
      <c r="L2123" s="5">
        <f t="shared" si="81"/>
        <v>818.125</v>
      </c>
      <c r="M2123" s="6">
        <v>0.35</v>
      </c>
      <c r="N2123">
        <f t="shared" si="84"/>
        <v>2021</v>
      </c>
      <c r="O2123">
        <f t="shared" si="85"/>
        <v>6</v>
      </c>
      <c r="P2123" s="49" t="str">
        <f>TEXT(DATE(Table1[[#This Row],[Year]],Table1[[#This Row],[Month]],1),"mmm")</f>
        <v>Jun</v>
      </c>
    </row>
    <row r="2124" spans="1:16" ht="15.75" customHeight="1">
      <c r="A2124" s="2" t="s">
        <v>25</v>
      </c>
      <c r="B2124" s="2">
        <v>1128299</v>
      </c>
      <c r="C2124" s="3">
        <v>44373</v>
      </c>
      <c r="D2124" s="2" t="s">
        <v>26</v>
      </c>
      <c r="E2124" s="2" t="s">
        <v>79</v>
      </c>
      <c r="F2124" s="2" t="s">
        <v>80</v>
      </c>
      <c r="G2124" s="2" t="s">
        <v>19</v>
      </c>
      <c r="H2124" s="44">
        <v>0.60000000000000009</v>
      </c>
      <c r="I2124" s="44">
        <f>ROUND(Table1[[#This Row],[Price per Unit]],2)</f>
        <v>0.6</v>
      </c>
      <c r="J2124" s="4">
        <v>3000</v>
      </c>
      <c r="K2124" s="5">
        <f t="shared" si="80"/>
        <v>1800.0000000000002</v>
      </c>
      <c r="L2124" s="5">
        <f t="shared" si="81"/>
        <v>540</v>
      </c>
      <c r="M2124" s="6">
        <v>0.3</v>
      </c>
      <c r="N2124">
        <f t="shared" si="84"/>
        <v>2021</v>
      </c>
      <c r="O2124">
        <f t="shared" si="85"/>
        <v>6</v>
      </c>
      <c r="P2124" s="49" t="str">
        <f>TEXT(DATE(Table1[[#This Row],[Year]],Table1[[#This Row],[Month]],1),"mmm")</f>
        <v>Jun</v>
      </c>
    </row>
    <row r="2125" spans="1:16" ht="15.75" customHeight="1">
      <c r="A2125" s="2" t="s">
        <v>25</v>
      </c>
      <c r="B2125" s="2">
        <v>1128299</v>
      </c>
      <c r="C2125" s="3">
        <v>44373</v>
      </c>
      <c r="D2125" s="2" t="s">
        <v>26</v>
      </c>
      <c r="E2125" s="2" t="s">
        <v>79</v>
      </c>
      <c r="F2125" s="2" t="s">
        <v>80</v>
      </c>
      <c r="G2125" s="2" t="s">
        <v>20</v>
      </c>
      <c r="H2125" s="44">
        <v>0.75000000000000011</v>
      </c>
      <c r="I2125" s="44">
        <f>ROUND(Table1[[#This Row],[Price per Unit]],2)</f>
        <v>0.75</v>
      </c>
      <c r="J2125" s="4">
        <v>6000</v>
      </c>
      <c r="K2125" s="5">
        <f t="shared" si="80"/>
        <v>4500.0000000000009</v>
      </c>
      <c r="L2125" s="5">
        <f t="shared" si="81"/>
        <v>1125.0000000000002</v>
      </c>
      <c r="M2125" s="6">
        <v>0.25</v>
      </c>
      <c r="N2125">
        <f t="shared" si="84"/>
        <v>2021</v>
      </c>
      <c r="O2125">
        <f t="shared" si="85"/>
        <v>6</v>
      </c>
      <c r="P2125" s="49" t="str">
        <f>TEXT(DATE(Table1[[#This Row],[Year]],Table1[[#This Row],[Month]],1),"mmm")</f>
        <v>Jun</v>
      </c>
    </row>
    <row r="2126" spans="1:16" ht="15.75" customHeight="1">
      <c r="A2126" s="2" t="s">
        <v>25</v>
      </c>
      <c r="B2126" s="2">
        <v>1128299</v>
      </c>
      <c r="C2126" s="3">
        <v>44402</v>
      </c>
      <c r="D2126" s="2" t="s">
        <v>26</v>
      </c>
      <c r="E2126" s="2" t="s">
        <v>79</v>
      </c>
      <c r="F2126" s="2" t="s">
        <v>80</v>
      </c>
      <c r="G2126" s="2" t="s">
        <v>15</v>
      </c>
      <c r="H2126" s="44">
        <v>0.55000000000000004</v>
      </c>
      <c r="I2126" s="44">
        <f>ROUND(Table1[[#This Row],[Price per Unit]],2)</f>
        <v>0.55000000000000004</v>
      </c>
      <c r="J2126" s="4">
        <v>7500</v>
      </c>
      <c r="K2126" s="5">
        <f t="shared" si="80"/>
        <v>4125</v>
      </c>
      <c r="L2126" s="5">
        <f t="shared" si="81"/>
        <v>1443.75</v>
      </c>
      <c r="M2126" s="6">
        <v>0.35</v>
      </c>
      <c r="N2126">
        <f t="shared" si="84"/>
        <v>2021</v>
      </c>
      <c r="O2126">
        <f t="shared" si="85"/>
        <v>7</v>
      </c>
      <c r="P2126" s="49" t="str">
        <f>TEXT(DATE(Table1[[#This Row],[Year]],Table1[[#This Row],[Month]],1),"mmm")</f>
        <v>Jul</v>
      </c>
    </row>
    <row r="2127" spans="1:16" ht="15.75" customHeight="1">
      <c r="A2127" s="2" t="s">
        <v>25</v>
      </c>
      <c r="B2127" s="2">
        <v>1128299</v>
      </c>
      <c r="C2127" s="3">
        <v>44402</v>
      </c>
      <c r="D2127" s="2" t="s">
        <v>26</v>
      </c>
      <c r="E2127" s="2" t="s">
        <v>79</v>
      </c>
      <c r="F2127" s="2" t="s">
        <v>80</v>
      </c>
      <c r="G2127" s="2" t="s">
        <v>16</v>
      </c>
      <c r="H2127" s="44">
        <v>0.60000000000000009</v>
      </c>
      <c r="I2127" s="44">
        <f>ROUND(Table1[[#This Row],[Price per Unit]],2)</f>
        <v>0.6</v>
      </c>
      <c r="J2127" s="4">
        <v>6000</v>
      </c>
      <c r="K2127" s="5">
        <f t="shared" si="80"/>
        <v>3600.0000000000005</v>
      </c>
      <c r="L2127" s="5">
        <f t="shared" si="81"/>
        <v>1440.0000000000002</v>
      </c>
      <c r="M2127" s="6">
        <v>0.4</v>
      </c>
      <c r="N2127">
        <f t="shared" si="84"/>
        <v>2021</v>
      </c>
      <c r="O2127">
        <f t="shared" si="85"/>
        <v>7</v>
      </c>
      <c r="P2127" s="49" t="str">
        <f>TEXT(DATE(Table1[[#This Row],[Year]],Table1[[#This Row],[Month]],1),"mmm")</f>
        <v>Jul</v>
      </c>
    </row>
    <row r="2128" spans="1:16" ht="15.75" customHeight="1">
      <c r="A2128" s="2" t="s">
        <v>25</v>
      </c>
      <c r="B2128" s="2">
        <v>1128299</v>
      </c>
      <c r="C2128" s="3">
        <v>44402</v>
      </c>
      <c r="D2128" s="2" t="s">
        <v>26</v>
      </c>
      <c r="E2128" s="2" t="s">
        <v>79</v>
      </c>
      <c r="F2128" s="2" t="s">
        <v>80</v>
      </c>
      <c r="G2128" s="2" t="s">
        <v>17</v>
      </c>
      <c r="H2128" s="44">
        <v>0.60000000000000009</v>
      </c>
      <c r="I2128" s="44">
        <f>ROUND(Table1[[#This Row],[Price per Unit]],2)</f>
        <v>0.6</v>
      </c>
      <c r="J2128" s="4">
        <v>5500</v>
      </c>
      <c r="K2128" s="5">
        <f t="shared" si="80"/>
        <v>3300.0000000000005</v>
      </c>
      <c r="L2128" s="5">
        <f t="shared" si="81"/>
        <v>1155</v>
      </c>
      <c r="M2128" s="6">
        <v>0.35</v>
      </c>
      <c r="N2128">
        <f t="shared" si="84"/>
        <v>2021</v>
      </c>
      <c r="O2128">
        <f t="shared" si="85"/>
        <v>7</v>
      </c>
      <c r="P2128" s="49" t="str">
        <f>TEXT(DATE(Table1[[#This Row],[Year]],Table1[[#This Row],[Month]],1),"mmm")</f>
        <v>Jul</v>
      </c>
    </row>
    <row r="2129" spans="1:16" ht="15.75" customHeight="1">
      <c r="A2129" s="2" t="s">
        <v>25</v>
      </c>
      <c r="B2129" s="2">
        <v>1128299</v>
      </c>
      <c r="C2129" s="3">
        <v>44402</v>
      </c>
      <c r="D2129" s="2" t="s">
        <v>26</v>
      </c>
      <c r="E2129" s="2" t="s">
        <v>79</v>
      </c>
      <c r="F2129" s="2" t="s">
        <v>80</v>
      </c>
      <c r="G2129" s="2" t="s">
        <v>18</v>
      </c>
      <c r="H2129" s="44">
        <v>0.55000000000000004</v>
      </c>
      <c r="I2129" s="44">
        <f>ROUND(Table1[[#This Row],[Price per Unit]],2)</f>
        <v>0.55000000000000004</v>
      </c>
      <c r="J2129" s="4">
        <v>4500</v>
      </c>
      <c r="K2129" s="5">
        <f t="shared" si="80"/>
        <v>2475</v>
      </c>
      <c r="L2129" s="5">
        <f t="shared" si="81"/>
        <v>866.25</v>
      </c>
      <c r="M2129" s="6">
        <v>0.35</v>
      </c>
      <c r="N2129">
        <f t="shared" si="84"/>
        <v>2021</v>
      </c>
      <c r="O2129">
        <f t="shared" si="85"/>
        <v>7</v>
      </c>
      <c r="P2129" s="49" t="str">
        <f>TEXT(DATE(Table1[[#This Row],[Year]],Table1[[#This Row],[Month]],1),"mmm")</f>
        <v>Jul</v>
      </c>
    </row>
    <row r="2130" spans="1:16" ht="15.75" customHeight="1">
      <c r="A2130" s="2" t="s">
        <v>25</v>
      </c>
      <c r="B2130" s="2">
        <v>1128299</v>
      </c>
      <c r="C2130" s="3">
        <v>44402</v>
      </c>
      <c r="D2130" s="2" t="s">
        <v>26</v>
      </c>
      <c r="E2130" s="2" t="s">
        <v>79</v>
      </c>
      <c r="F2130" s="2" t="s">
        <v>80</v>
      </c>
      <c r="G2130" s="2" t="s">
        <v>19</v>
      </c>
      <c r="H2130" s="44">
        <v>0.60000000000000009</v>
      </c>
      <c r="I2130" s="44">
        <f>ROUND(Table1[[#This Row],[Price per Unit]],2)</f>
        <v>0.6</v>
      </c>
      <c r="J2130" s="4">
        <v>5000</v>
      </c>
      <c r="K2130" s="5">
        <f t="shared" si="80"/>
        <v>3000.0000000000005</v>
      </c>
      <c r="L2130" s="5">
        <f t="shared" si="81"/>
        <v>900.00000000000011</v>
      </c>
      <c r="M2130" s="6">
        <v>0.3</v>
      </c>
      <c r="N2130">
        <f t="shared" si="84"/>
        <v>2021</v>
      </c>
      <c r="O2130">
        <f t="shared" si="85"/>
        <v>7</v>
      </c>
      <c r="P2130" s="49" t="str">
        <f>TEXT(DATE(Table1[[#This Row],[Year]],Table1[[#This Row],[Month]],1),"mmm")</f>
        <v>Jul</v>
      </c>
    </row>
    <row r="2131" spans="1:16" ht="15.75" customHeight="1">
      <c r="A2131" s="2" t="s">
        <v>25</v>
      </c>
      <c r="B2131" s="2">
        <v>1128299</v>
      </c>
      <c r="C2131" s="3">
        <v>44402</v>
      </c>
      <c r="D2131" s="2" t="s">
        <v>26</v>
      </c>
      <c r="E2131" s="2" t="s">
        <v>79</v>
      </c>
      <c r="F2131" s="2" t="s">
        <v>80</v>
      </c>
      <c r="G2131" s="2" t="s">
        <v>20</v>
      </c>
      <c r="H2131" s="44">
        <v>0.75000000000000011</v>
      </c>
      <c r="I2131" s="44">
        <f>ROUND(Table1[[#This Row],[Price per Unit]],2)</f>
        <v>0.75</v>
      </c>
      <c r="J2131" s="4">
        <v>5000</v>
      </c>
      <c r="K2131" s="5">
        <f t="shared" si="80"/>
        <v>3750.0000000000005</v>
      </c>
      <c r="L2131" s="5">
        <f t="shared" si="81"/>
        <v>937.50000000000011</v>
      </c>
      <c r="M2131" s="6">
        <v>0.25</v>
      </c>
      <c r="N2131">
        <f t="shared" si="84"/>
        <v>2021</v>
      </c>
      <c r="O2131">
        <f t="shared" si="85"/>
        <v>7</v>
      </c>
      <c r="P2131" s="49" t="str">
        <f>TEXT(DATE(Table1[[#This Row],[Year]],Table1[[#This Row],[Month]],1),"mmm")</f>
        <v>Jul</v>
      </c>
    </row>
    <row r="2132" spans="1:16" ht="15.75" customHeight="1">
      <c r="A2132" s="2" t="s">
        <v>25</v>
      </c>
      <c r="B2132" s="2">
        <v>1128299</v>
      </c>
      <c r="C2132" s="3">
        <v>44434</v>
      </c>
      <c r="D2132" s="2" t="s">
        <v>26</v>
      </c>
      <c r="E2132" s="2" t="s">
        <v>79</v>
      </c>
      <c r="F2132" s="2" t="s">
        <v>80</v>
      </c>
      <c r="G2132" s="2" t="s">
        <v>15</v>
      </c>
      <c r="H2132" s="44">
        <v>0.60000000000000009</v>
      </c>
      <c r="I2132" s="44">
        <f>ROUND(Table1[[#This Row],[Price per Unit]],2)</f>
        <v>0.6</v>
      </c>
      <c r="J2132" s="4">
        <v>7000</v>
      </c>
      <c r="K2132" s="5">
        <f t="shared" si="80"/>
        <v>4200.0000000000009</v>
      </c>
      <c r="L2132" s="5">
        <f t="shared" si="81"/>
        <v>1470.0000000000002</v>
      </c>
      <c r="M2132" s="6">
        <v>0.35</v>
      </c>
      <c r="N2132">
        <f t="shared" si="84"/>
        <v>2021</v>
      </c>
      <c r="O2132">
        <f t="shared" si="85"/>
        <v>8</v>
      </c>
      <c r="P2132" s="49" t="str">
        <f>TEXT(DATE(Table1[[#This Row],[Year]],Table1[[#This Row],[Month]],1),"mmm")</f>
        <v>Aug</v>
      </c>
    </row>
    <row r="2133" spans="1:16" ht="15.75" customHeight="1">
      <c r="A2133" s="2" t="s">
        <v>25</v>
      </c>
      <c r="B2133" s="2">
        <v>1128299</v>
      </c>
      <c r="C2133" s="3">
        <v>44434</v>
      </c>
      <c r="D2133" s="2" t="s">
        <v>26</v>
      </c>
      <c r="E2133" s="2" t="s">
        <v>79</v>
      </c>
      <c r="F2133" s="2" t="s">
        <v>80</v>
      </c>
      <c r="G2133" s="2" t="s">
        <v>16</v>
      </c>
      <c r="H2133" s="44">
        <v>0.65000000000000013</v>
      </c>
      <c r="I2133" s="44">
        <f>ROUND(Table1[[#This Row],[Price per Unit]],2)</f>
        <v>0.65</v>
      </c>
      <c r="J2133" s="4">
        <v>6500</v>
      </c>
      <c r="K2133" s="5">
        <f t="shared" si="80"/>
        <v>4225.0000000000009</v>
      </c>
      <c r="L2133" s="5">
        <f t="shared" si="81"/>
        <v>1690.0000000000005</v>
      </c>
      <c r="M2133" s="6">
        <v>0.4</v>
      </c>
      <c r="N2133">
        <f t="shared" si="84"/>
        <v>2021</v>
      </c>
      <c r="O2133">
        <f t="shared" si="85"/>
        <v>8</v>
      </c>
      <c r="P2133" s="49" t="str">
        <f>TEXT(DATE(Table1[[#This Row],[Year]],Table1[[#This Row],[Month]],1),"mmm")</f>
        <v>Aug</v>
      </c>
    </row>
    <row r="2134" spans="1:16" ht="15.75" customHeight="1">
      <c r="A2134" s="2" t="s">
        <v>25</v>
      </c>
      <c r="B2134" s="2">
        <v>1128299</v>
      </c>
      <c r="C2134" s="3">
        <v>44434</v>
      </c>
      <c r="D2134" s="2" t="s">
        <v>26</v>
      </c>
      <c r="E2134" s="2" t="s">
        <v>79</v>
      </c>
      <c r="F2134" s="2" t="s">
        <v>80</v>
      </c>
      <c r="G2134" s="2" t="s">
        <v>17</v>
      </c>
      <c r="H2134" s="44">
        <v>0.60000000000000009</v>
      </c>
      <c r="I2134" s="44">
        <f>ROUND(Table1[[#This Row],[Price per Unit]],2)</f>
        <v>0.6</v>
      </c>
      <c r="J2134" s="4">
        <v>5250</v>
      </c>
      <c r="K2134" s="5">
        <f t="shared" si="80"/>
        <v>3150.0000000000005</v>
      </c>
      <c r="L2134" s="5">
        <f t="shared" si="81"/>
        <v>1102.5</v>
      </c>
      <c r="M2134" s="6">
        <v>0.35</v>
      </c>
      <c r="N2134">
        <f t="shared" si="84"/>
        <v>2021</v>
      </c>
      <c r="O2134">
        <f t="shared" si="85"/>
        <v>8</v>
      </c>
      <c r="P2134" s="49" t="str">
        <f>TEXT(DATE(Table1[[#This Row],[Year]],Table1[[#This Row],[Month]],1),"mmm")</f>
        <v>Aug</v>
      </c>
    </row>
    <row r="2135" spans="1:16" ht="15.75" customHeight="1">
      <c r="A2135" s="2" t="s">
        <v>25</v>
      </c>
      <c r="B2135" s="2">
        <v>1128299</v>
      </c>
      <c r="C2135" s="3">
        <v>44434</v>
      </c>
      <c r="D2135" s="2" t="s">
        <v>26</v>
      </c>
      <c r="E2135" s="2" t="s">
        <v>79</v>
      </c>
      <c r="F2135" s="2" t="s">
        <v>80</v>
      </c>
      <c r="G2135" s="2" t="s">
        <v>18</v>
      </c>
      <c r="H2135" s="44">
        <v>0.60000000000000009</v>
      </c>
      <c r="I2135" s="44">
        <f>ROUND(Table1[[#This Row],[Price per Unit]],2)</f>
        <v>0.6</v>
      </c>
      <c r="J2135" s="4">
        <v>4750</v>
      </c>
      <c r="K2135" s="5">
        <f t="shared" si="80"/>
        <v>2850.0000000000005</v>
      </c>
      <c r="L2135" s="5">
        <f t="shared" si="81"/>
        <v>997.50000000000011</v>
      </c>
      <c r="M2135" s="6">
        <v>0.35</v>
      </c>
      <c r="N2135">
        <f t="shared" si="84"/>
        <v>2021</v>
      </c>
      <c r="O2135">
        <f t="shared" si="85"/>
        <v>8</v>
      </c>
      <c r="P2135" s="49" t="str">
        <f>TEXT(DATE(Table1[[#This Row],[Year]],Table1[[#This Row],[Month]],1),"mmm")</f>
        <v>Aug</v>
      </c>
    </row>
    <row r="2136" spans="1:16" ht="15.75" customHeight="1">
      <c r="A2136" s="2" t="s">
        <v>25</v>
      </c>
      <c r="B2136" s="2">
        <v>1128299</v>
      </c>
      <c r="C2136" s="3">
        <v>44434</v>
      </c>
      <c r="D2136" s="2" t="s">
        <v>26</v>
      </c>
      <c r="E2136" s="2" t="s">
        <v>79</v>
      </c>
      <c r="F2136" s="2" t="s">
        <v>80</v>
      </c>
      <c r="G2136" s="2" t="s">
        <v>19</v>
      </c>
      <c r="H2136" s="44">
        <v>0.70000000000000007</v>
      </c>
      <c r="I2136" s="44">
        <f>ROUND(Table1[[#This Row],[Price per Unit]],2)</f>
        <v>0.7</v>
      </c>
      <c r="J2136" s="4">
        <v>4750</v>
      </c>
      <c r="K2136" s="5">
        <f t="shared" si="80"/>
        <v>3325.0000000000005</v>
      </c>
      <c r="L2136" s="5">
        <f t="shared" si="81"/>
        <v>997.50000000000011</v>
      </c>
      <c r="M2136" s="6">
        <v>0.3</v>
      </c>
      <c r="N2136">
        <f t="shared" si="84"/>
        <v>2021</v>
      </c>
      <c r="O2136">
        <f t="shared" si="85"/>
        <v>8</v>
      </c>
      <c r="P2136" s="49" t="str">
        <f>TEXT(DATE(Table1[[#This Row],[Year]],Table1[[#This Row],[Month]],1),"mmm")</f>
        <v>Aug</v>
      </c>
    </row>
    <row r="2137" spans="1:16" ht="15.75" customHeight="1">
      <c r="A2137" s="2" t="s">
        <v>25</v>
      </c>
      <c r="B2137" s="2">
        <v>1128299</v>
      </c>
      <c r="C2137" s="3">
        <v>44434</v>
      </c>
      <c r="D2137" s="2" t="s">
        <v>26</v>
      </c>
      <c r="E2137" s="2" t="s">
        <v>79</v>
      </c>
      <c r="F2137" s="2" t="s">
        <v>80</v>
      </c>
      <c r="G2137" s="2" t="s">
        <v>20</v>
      </c>
      <c r="H2137" s="44">
        <v>0.75000000000000011</v>
      </c>
      <c r="I2137" s="44">
        <f>ROUND(Table1[[#This Row],[Price per Unit]],2)</f>
        <v>0.75</v>
      </c>
      <c r="J2137" s="4">
        <v>4500</v>
      </c>
      <c r="K2137" s="5">
        <f t="shared" si="80"/>
        <v>3375.0000000000005</v>
      </c>
      <c r="L2137" s="5">
        <f t="shared" si="81"/>
        <v>843.75000000000011</v>
      </c>
      <c r="M2137" s="6">
        <v>0.25</v>
      </c>
      <c r="N2137">
        <f t="shared" si="84"/>
        <v>2021</v>
      </c>
      <c r="O2137">
        <f t="shared" si="85"/>
        <v>8</v>
      </c>
      <c r="P2137" s="49" t="str">
        <f>TEXT(DATE(Table1[[#This Row],[Year]],Table1[[#This Row],[Month]],1),"mmm")</f>
        <v>Aug</v>
      </c>
    </row>
    <row r="2138" spans="1:16" ht="15.75" customHeight="1">
      <c r="A2138" s="2" t="s">
        <v>25</v>
      </c>
      <c r="B2138" s="2">
        <v>1128299</v>
      </c>
      <c r="C2138" s="3">
        <v>44466</v>
      </c>
      <c r="D2138" s="2" t="s">
        <v>26</v>
      </c>
      <c r="E2138" s="2" t="s">
        <v>79</v>
      </c>
      <c r="F2138" s="2" t="s">
        <v>80</v>
      </c>
      <c r="G2138" s="2" t="s">
        <v>15</v>
      </c>
      <c r="H2138" s="44">
        <v>0.50000000000000011</v>
      </c>
      <c r="I2138" s="44">
        <f>ROUND(Table1[[#This Row],[Price per Unit]],2)</f>
        <v>0.5</v>
      </c>
      <c r="J2138" s="4">
        <v>6250</v>
      </c>
      <c r="K2138" s="5">
        <f t="shared" si="80"/>
        <v>3125.0000000000009</v>
      </c>
      <c r="L2138" s="5">
        <f t="shared" si="81"/>
        <v>1093.7500000000002</v>
      </c>
      <c r="M2138" s="6">
        <v>0.35</v>
      </c>
      <c r="N2138">
        <f t="shared" si="84"/>
        <v>2021</v>
      </c>
      <c r="O2138">
        <f t="shared" si="85"/>
        <v>9</v>
      </c>
      <c r="P2138" s="49" t="str">
        <f>TEXT(DATE(Table1[[#This Row],[Year]],Table1[[#This Row],[Month]],1),"mmm")</f>
        <v>Sep</v>
      </c>
    </row>
    <row r="2139" spans="1:16" ht="15.75" customHeight="1">
      <c r="A2139" s="2" t="s">
        <v>25</v>
      </c>
      <c r="B2139" s="2">
        <v>1128299</v>
      </c>
      <c r="C2139" s="3">
        <v>44466</v>
      </c>
      <c r="D2139" s="2" t="s">
        <v>26</v>
      </c>
      <c r="E2139" s="2" t="s">
        <v>79</v>
      </c>
      <c r="F2139" s="2" t="s">
        <v>80</v>
      </c>
      <c r="G2139" s="2" t="s">
        <v>16</v>
      </c>
      <c r="H2139" s="44">
        <v>0.55000000000000016</v>
      </c>
      <c r="I2139" s="44">
        <f>ROUND(Table1[[#This Row],[Price per Unit]],2)</f>
        <v>0.55000000000000004</v>
      </c>
      <c r="J2139" s="4">
        <v>6250</v>
      </c>
      <c r="K2139" s="5">
        <f t="shared" si="80"/>
        <v>3437.5000000000009</v>
      </c>
      <c r="L2139" s="5">
        <f t="shared" si="81"/>
        <v>1375.0000000000005</v>
      </c>
      <c r="M2139" s="6">
        <v>0.4</v>
      </c>
      <c r="N2139">
        <f t="shared" si="84"/>
        <v>2021</v>
      </c>
      <c r="O2139">
        <f t="shared" si="85"/>
        <v>9</v>
      </c>
      <c r="P2139" s="49" t="str">
        <f>TEXT(DATE(Table1[[#This Row],[Year]],Table1[[#This Row],[Month]],1),"mmm")</f>
        <v>Sep</v>
      </c>
    </row>
    <row r="2140" spans="1:16" ht="15.75" customHeight="1">
      <c r="A2140" s="2" t="s">
        <v>25</v>
      </c>
      <c r="B2140" s="2">
        <v>1128299</v>
      </c>
      <c r="C2140" s="3">
        <v>44466</v>
      </c>
      <c r="D2140" s="2" t="s">
        <v>26</v>
      </c>
      <c r="E2140" s="2" t="s">
        <v>79</v>
      </c>
      <c r="F2140" s="2" t="s">
        <v>80</v>
      </c>
      <c r="G2140" s="2" t="s">
        <v>17</v>
      </c>
      <c r="H2140" s="44">
        <v>0.50000000000000011</v>
      </c>
      <c r="I2140" s="44">
        <f>ROUND(Table1[[#This Row],[Price per Unit]],2)</f>
        <v>0.5</v>
      </c>
      <c r="J2140" s="4">
        <v>4750</v>
      </c>
      <c r="K2140" s="5">
        <f t="shared" si="80"/>
        <v>2375.0000000000005</v>
      </c>
      <c r="L2140" s="5">
        <f t="shared" si="81"/>
        <v>831.25000000000011</v>
      </c>
      <c r="M2140" s="6">
        <v>0.35</v>
      </c>
      <c r="N2140">
        <f t="shared" si="84"/>
        <v>2021</v>
      </c>
      <c r="O2140">
        <f t="shared" si="85"/>
        <v>9</v>
      </c>
      <c r="P2140" s="49" t="str">
        <f>TEXT(DATE(Table1[[#This Row],[Year]],Table1[[#This Row],[Month]],1),"mmm")</f>
        <v>Sep</v>
      </c>
    </row>
    <row r="2141" spans="1:16" ht="15.75" customHeight="1">
      <c r="A2141" s="2" t="s">
        <v>25</v>
      </c>
      <c r="B2141" s="2">
        <v>1128299</v>
      </c>
      <c r="C2141" s="3">
        <v>44466</v>
      </c>
      <c r="D2141" s="2" t="s">
        <v>26</v>
      </c>
      <c r="E2141" s="2" t="s">
        <v>79</v>
      </c>
      <c r="F2141" s="2" t="s">
        <v>80</v>
      </c>
      <c r="G2141" s="2" t="s">
        <v>18</v>
      </c>
      <c r="H2141" s="44">
        <v>0.50000000000000011</v>
      </c>
      <c r="I2141" s="44">
        <f>ROUND(Table1[[#This Row],[Price per Unit]],2)</f>
        <v>0.5</v>
      </c>
      <c r="J2141" s="4">
        <v>4250</v>
      </c>
      <c r="K2141" s="5">
        <f t="shared" si="80"/>
        <v>2125.0000000000005</v>
      </c>
      <c r="L2141" s="5">
        <f t="shared" si="81"/>
        <v>743.75000000000011</v>
      </c>
      <c r="M2141" s="6">
        <v>0.35</v>
      </c>
      <c r="N2141">
        <f t="shared" si="84"/>
        <v>2021</v>
      </c>
      <c r="O2141">
        <f t="shared" si="85"/>
        <v>9</v>
      </c>
      <c r="P2141" s="49" t="str">
        <f>TEXT(DATE(Table1[[#This Row],[Year]],Table1[[#This Row],[Month]],1),"mmm")</f>
        <v>Sep</v>
      </c>
    </row>
    <row r="2142" spans="1:16" ht="15.75" customHeight="1">
      <c r="A2142" s="2" t="s">
        <v>25</v>
      </c>
      <c r="B2142" s="2">
        <v>1128299</v>
      </c>
      <c r="C2142" s="3">
        <v>44466</v>
      </c>
      <c r="D2142" s="2" t="s">
        <v>26</v>
      </c>
      <c r="E2142" s="2" t="s">
        <v>79</v>
      </c>
      <c r="F2142" s="2" t="s">
        <v>80</v>
      </c>
      <c r="G2142" s="2" t="s">
        <v>19</v>
      </c>
      <c r="H2142" s="44">
        <v>0.60000000000000009</v>
      </c>
      <c r="I2142" s="44">
        <f>ROUND(Table1[[#This Row],[Price per Unit]],2)</f>
        <v>0.6</v>
      </c>
      <c r="J2142" s="4">
        <v>4250</v>
      </c>
      <c r="K2142" s="5">
        <f t="shared" si="80"/>
        <v>2550.0000000000005</v>
      </c>
      <c r="L2142" s="5">
        <f t="shared" si="81"/>
        <v>765.00000000000011</v>
      </c>
      <c r="M2142" s="6">
        <v>0.3</v>
      </c>
      <c r="N2142">
        <f t="shared" si="84"/>
        <v>2021</v>
      </c>
      <c r="O2142">
        <f t="shared" si="85"/>
        <v>9</v>
      </c>
      <c r="P2142" s="49" t="str">
        <f>TEXT(DATE(Table1[[#This Row],[Year]],Table1[[#This Row],[Month]],1),"mmm")</f>
        <v>Sep</v>
      </c>
    </row>
    <row r="2143" spans="1:16" ht="15.75" customHeight="1">
      <c r="A2143" s="2" t="s">
        <v>25</v>
      </c>
      <c r="B2143" s="2">
        <v>1128299</v>
      </c>
      <c r="C2143" s="3">
        <v>44466</v>
      </c>
      <c r="D2143" s="2" t="s">
        <v>26</v>
      </c>
      <c r="E2143" s="2" t="s">
        <v>79</v>
      </c>
      <c r="F2143" s="2" t="s">
        <v>80</v>
      </c>
      <c r="G2143" s="2" t="s">
        <v>20</v>
      </c>
      <c r="H2143" s="44">
        <v>0.65000000000000013</v>
      </c>
      <c r="I2143" s="44">
        <f>ROUND(Table1[[#This Row],[Price per Unit]],2)</f>
        <v>0.65</v>
      </c>
      <c r="J2143" s="4">
        <v>4750</v>
      </c>
      <c r="K2143" s="5">
        <f t="shared" si="80"/>
        <v>3087.5000000000005</v>
      </c>
      <c r="L2143" s="5">
        <f t="shared" si="81"/>
        <v>771.87500000000011</v>
      </c>
      <c r="M2143" s="6">
        <v>0.25</v>
      </c>
      <c r="N2143">
        <f t="shared" si="84"/>
        <v>2021</v>
      </c>
      <c r="O2143">
        <f t="shared" si="85"/>
        <v>9</v>
      </c>
      <c r="P2143" s="49" t="str">
        <f>TEXT(DATE(Table1[[#This Row],[Year]],Table1[[#This Row],[Month]],1),"mmm")</f>
        <v>Sep</v>
      </c>
    </row>
    <row r="2144" spans="1:16" ht="15.75" customHeight="1">
      <c r="A2144" s="2" t="s">
        <v>25</v>
      </c>
      <c r="B2144" s="2">
        <v>1128299</v>
      </c>
      <c r="C2144" s="3">
        <v>44495</v>
      </c>
      <c r="D2144" s="2" t="s">
        <v>26</v>
      </c>
      <c r="E2144" s="2" t="s">
        <v>79</v>
      </c>
      <c r="F2144" s="2" t="s">
        <v>80</v>
      </c>
      <c r="G2144" s="2" t="s">
        <v>15</v>
      </c>
      <c r="H2144" s="44">
        <v>0.50000000000000011</v>
      </c>
      <c r="I2144" s="44">
        <f>ROUND(Table1[[#This Row],[Price per Unit]],2)</f>
        <v>0.5</v>
      </c>
      <c r="J2144" s="4">
        <v>5500</v>
      </c>
      <c r="K2144" s="5">
        <f t="shared" si="80"/>
        <v>2750.0000000000005</v>
      </c>
      <c r="L2144" s="5">
        <f t="shared" si="81"/>
        <v>962.50000000000011</v>
      </c>
      <c r="M2144" s="6">
        <v>0.35</v>
      </c>
      <c r="N2144">
        <f t="shared" si="84"/>
        <v>2021</v>
      </c>
      <c r="O2144">
        <f t="shared" si="85"/>
        <v>10</v>
      </c>
      <c r="P2144" s="49" t="str">
        <f>TEXT(DATE(Table1[[#This Row],[Year]],Table1[[#This Row],[Month]],1),"mmm")</f>
        <v>Oct</v>
      </c>
    </row>
    <row r="2145" spans="1:16" ht="15.75" customHeight="1">
      <c r="A2145" s="2" t="s">
        <v>25</v>
      </c>
      <c r="B2145" s="2">
        <v>1128299</v>
      </c>
      <c r="C2145" s="3">
        <v>44495</v>
      </c>
      <c r="D2145" s="2" t="s">
        <v>26</v>
      </c>
      <c r="E2145" s="2" t="s">
        <v>79</v>
      </c>
      <c r="F2145" s="2" t="s">
        <v>80</v>
      </c>
      <c r="G2145" s="2" t="s">
        <v>16</v>
      </c>
      <c r="H2145" s="44">
        <v>0.55000000000000016</v>
      </c>
      <c r="I2145" s="44">
        <f>ROUND(Table1[[#This Row],[Price per Unit]],2)</f>
        <v>0.55000000000000004</v>
      </c>
      <c r="J2145" s="4">
        <v>5500</v>
      </c>
      <c r="K2145" s="5">
        <f t="shared" si="80"/>
        <v>3025.0000000000009</v>
      </c>
      <c r="L2145" s="5">
        <f t="shared" si="81"/>
        <v>1210.0000000000005</v>
      </c>
      <c r="M2145" s="6">
        <v>0.4</v>
      </c>
      <c r="N2145">
        <f t="shared" si="84"/>
        <v>2021</v>
      </c>
      <c r="O2145">
        <f t="shared" si="85"/>
        <v>10</v>
      </c>
      <c r="P2145" s="49" t="str">
        <f>TEXT(DATE(Table1[[#This Row],[Year]],Table1[[#This Row],[Month]],1),"mmm")</f>
        <v>Oct</v>
      </c>
    </row>
    <row r="2146" spans="1:16" ht="15.75" customHeight="1">
      <c r="A2146" s="2" t="s">
        <v>25</v>
      </c>
      <c r="B2146" s="2">
        <v>1128299</v>
      </c>
      <c r="C2146" s="3">
        <v>44495</v>
      </c>
      <c r="D2146" s="2" t="s">
        <v>26</v>
      </c>
      <c r="E2146" s="2" t="s">
        <v>79</v>
      </c>
      <c r="F2146" s="2" t="s">
        <v>80</v>
      </c>
      <c r="G2146" s="2" t="s">
        <v>17</v>
      </c>
      <c r="H2146" s="44">
        <v>0.50000000000000011</v>
      </c>
      <c r="I2146" s="44">
        <f>ROUND(Table1[[#This Row],[Price per Unit]],2)</f>
        <v>0.5</v>
      </c>
      <c r="J2146" s="4">
        <v>3750</v>
      </c>
      <c r="K2146" s="5">
        <f t="shared" si="80"/>
        <v>1875.0000000000005</v>
      </c>
      <c r="L2146" s="5">
        <f t="shared" si="81"/>
        <v>656.25000000000011</v>
      </c>
      <c r="M2146" s="6">
        <v>0.35</v>
      </c>
      <c r="N2146">
        <f t="shared" si="84"/>
        <v>2021</v>
      </c>
      <c r="O2146">
        <f t="shared" si="85"/>
        <v>10</v>
      </c>
      <c r="P2146" s="49" t="str">
        <f>TEXT(DATE(Table1[[#This Row],[Year]],Table1[[#This Row],[Month]],1),"mmm")</f>
        <v>Oct</v>
      </c>
    </row>
    <row r="2147" spans="1:16" ht="15.75" customHeight="1">
      <c r="A2147" s="2" t="s">
        <v>25</v>
      </c>
      <c r="B2147" s="2">
        <v>1128299</v>
      </c>
      <c r="C2147" s="3">
        <v>44495</v>
      </c>
      <c r="D2147" s="2" t="s">
        <v>26</v>
      </c>
      <c r="E2147" s="2" t="s">
        <v>79</v>
      </c>
      <c r="F2147" s="2" t="s">
        <v>80</v>
      </c>
      <c r="G2147" s="2" t="s">
        <v>18</v>
      </c>
      <c r="H2147" s="44">
        <v>0.50000000000000011</v>
      </c>
      <c r="I2147" s="44">
        <f>ROUND(Table1[[#This Row],[Price per Unit]],2)</f>
        <v>0.5</v>
      </c>
      <c r="J2147" s="4">
        <v>3500</v>
      </c>
      <c r="K2147" s="5">
        <f t="shared" si="80"/>
        <v>1750.0000000000005</v>
      </c>
      <c r="L2147" s="5">
        <f t="shared" si="81"/>
        <v>612.50000000000011</v>
      </c>
      <c r="M2147" s="6">
        <v>0.35</v>
      </c>
      <c r="N2147">
        <f t="shared" si="84"/>
        <v>2021</v>
      </c>
      <c r="O2147">
        <f t="shared" si="85"/>
        <v>10</v>
      </c>
      <c r="P2147" s="49" t="str">
        <f>TEXT(DATE(Table1[[#This Row],[Year]],Table1[[#This Row],[Month]],1),"mmm")</f>
        <v>Oct</v>
      </c>
    </row>
    <row r="2148" spans="1:16" ht="15.75" customHeight="1">
      <c r="A2148" s="2" t="s">
        <v>25</v>
      </c>
      <c r="B2148" s="2">
        <v>1128299</v>
      </c>
      <c r="C2148" s="3">
        <v>44495</v>
      </c>
      <c r="D2148" s="2" t="s">
        <v>26</v>
      </c>
      <c r="E2148" s="2" t="s">
        <v>79</v>
      </c>
      <c r="F2148" s="2" t="s">
        <v>80</v>
      </c>
      <c r="G2148" s="2" t="s">
        <v>19</v>
      </c>
      <c r="H2148" s="44">
        <v>0.60000000000000009</v>
      </c>
      <c r="I2148" s="44">
        <f>ROUND(Table1[[#This Row],[Price per Unit]],2)</f>
        <v>0.6</v>
      </c>
      <c r="J2148" s="4">
        <v>3250</v>
      </c>
      <c r="K2148" s="5">
        <f t="shared" si="80"/>
        <v>1950.0000000000002</v>
      </c>
      <c r="L2148" s="5">
        <f t="shared" si="81"/>
        <v>585</v>
      </c>
      <c r="M2148" s="6">
        <v>0.3</v>
      </c>
      <c r="N2148">
        <f t="shared" si="84"/>
        <v>2021</v>
      </c>
      <c r="O2148">
        <f t="shared" si="85"/>
        <v>10</v>
      </c>
      <c r="P2148" s="49" t="str">
        <f>TEXT(DATE(Table1[[#This Row],[Year]],Table1[[#This Row],[Month]],1),"mmm")</f>
        <v>Oct</v>
      </c>
    </row>
    <row r="2149" spans="1:16" ht="15.75" customHeight="1">
      <c r="A2149" s="2" t="s">
        <v>25</v>
      </c>
      <c r="B2149" s="2">
        <v>1128299</v>
      </c>
      <c r="C2149" s="3">
        <v>44495</v>
      </c>
      <c r="D2149" s="2" t="s">
        <v>26</v>
      </c>
      <c r="E2149" s="2" t="s">
        <v>79</v>
      </c>
      <c r="F2149" s="2" t="s">
        <v>80</v>
      </c>
      <c r="G2149" s="2" t="s">
        <v>20</v>
      </c>
      <c r="H2149" s="44">
        <v>0.75000000000000011</v>
      </c>
      <c r="I2149" s="44">
        <f>ROUND(Table1[[#This Row],[Price per Unit]],2)</f>
        <v>0.75</v>
      </c>
      <c r="J2149" s="4">
        <v>3750</v>
      </c>
      <c r="K2149" s="5">
        <f t="shared" si="80"/>
        <v>2812.5000000000005</v>
      </c>
      <c r="L2149" s="5">
        <f t="shared" si="81"/>
        <v>703.12500000000011</v>
      </c>
      <c r="M2149" s="6">
        <v>0.25</v>
      </c>
      <c r="N2149">
        <f t="shared" si="84"/>
        <v>2021</v>
      </c>
      <c r="O2149">
        <f t="shared" si="85"/>
        <v>10</v>
      </c>
      <c r="P2149" s="49" t="str">
        <f>TEXT(DATE(Table1[[#This Row],[Year]],Table1[[#This Row],[Month]],1),"mmm")</f>
        <v>Oct</v>
      </c>
    </row>
    <row r="2150" spans="1:16" ht="15.75" customHeight="1">
      <c r="A2150" s="2" t="s">
        <v>25</v>
      </c>
      <c r="B2150" s="2">
        <v>1128299</v>
      </c>
      <c r="C2150" s="3">
        <v>44526</v>
      </c>
      <c r="D2150" s="2" t="s">
        <v>26</v>
      </c>
      <c r="E2150" s="2" t="s">
        <v>79</v>
      </c>
      <c r="F2150" s="2" t="s">
        <v>80</v>
      </c>
      <c r="G2150" s="2" t="s">
        <v>15</v>
      </c>
      <c r="H2150" s="44">
        <v>0.60000000000000009</v>
      </c>
      <c r="I2150" s="44">
        <f>ROUND(Table1[[#This Row],[Price per Unit]],2)</f>
        <v>0.6</v>
      </c>
      <c r="J2150" s="4">
        <v>5500</v>
      </c>
      <c r="K2150" s="5">
        <f t="shared" si="80"/>
        <v>3300.0000000000005</v>
      </c>
      <c r="L2150" s="5">
        <f t="shared" si="81"/>
        <v>1155</v>
      </c>
      <c r="M2150" s="6">
        <v>0.35</v>
      </c>
      <c r="N2150">
        <f t="shared" si="84"/>
        <v>2021</v>
      </c>
      <c r="O2150">
        <f t="shared" si="85"/>
        <v>11</v>
      </c>
      <c r="P2150" s="49" t="str">
        <f>TEXT(DATE(Table1[[#This Row],[Year]],Table1[[#This Row],[Month]],1),"mmm")</f>
        <v>Nov</v>
      </c>
    </row>
    <row r="2151" spans="1:16" ht="15.75" customHeight="1">
      <c r="A2151" s="2" t="s">
        <v>25</v>
      </c>
      <c r="B2151" s="2">
        <v>1128299</v>
      </c>
      <c r="C2151" s="3">
        <v>44526</v>
      </c>
      <c r="D2151" s="2" t="s">
        <v>26</v>
      </c>
      <c r="E2151" s="2" t="s">
        <v>79</v>
      </c>
      <c r="F2151" s="2" t="s">
        <v>80</v>
      </c>
      <c r="G2151" s="2" t="s">
        <v>16</v>
      </c>
      <c r="H2151" s="44">
        <v>0.65000000000000013</v>
      </c>
      <c r="I2151" s="44">
        <f>ROUND(Table1[[#This Row],[Price per Unit]],2)</f>
        <v>0.65</v>
      </c>
      <c r="J2151" s="4">
        <v>6000</v>
      </c>
      <c r="K2151" s="5">
        <f t="shared" si="80"/>
        <v>3900.0000000000009</v>
      </c>
      <c r="L2151" s="5">
        <f t="shared" si="81"/>
        <v>1560.0000000000005</v>
      </c>
      <c r="M2151" s="6">
        <v>0.4</v>
      </c>
      <c r="N2151">
        <f t="shared" si="84"/>
        <v>2021</v>
      </c>
      <c r="O2151">
        <f t="shared" si="85"/>
        <v>11</v>
      </c>
      <c r="P2151" s="49" t="str">
        <f>TEXT(DATE(Table1[[#This Row],[Year]],Table1[[#This Row],[Month]],1),"mmm")</f>
        <v>Nov</v>
      </c>
    </row>
    <row r="2152" spans="1:16" ht="15.75" customHeight="1">
      <c r="A2152" s="2" t="s">
        <v>25</v>
      </c>
      <c r="B2152" s="2">
        <v>1128299</v>
      </c>
      <c r="C2152" s="3">
        <v>44526</v>
      </c>
      <c r="D2152" s="2" t="s">
        <v>26</v>
      </c>
      <c r="E2152" s="2" t="s">
        <v>79</v>
      </c>
      <c r="F2152" s="2" t="s">
        <v>80</v>
      </c>
      <c r="G2152" s="2" t="s">
        <v>17</v>
      </c>
      <c r="H2152" s="44">
        <v>0.60000000000000009</v>
      </c>
      <c r="I2152" s="44">
        <f>ROUND(Table1[[#This Row],[Price per Unit]],2)</f>
        <v>0.6</v>
      </c>
      <c r="J2152" s="4">
        <v>4500</v>
      </c>
      <c r="K2152" s="5">
        <f t="shared" si="80"/>
        <v>2700.0000000000005</v>
      </c>
      <c r="L2152" s="5">
        <f t="shared" si="81"/>
        <v>945.00000000000011</v>
      </c>
      <c r="M2152" s="6">
        <v>0.35</v>
      </c>
      <c r="N2152">
        <f t="shared" si="84"/>
        <v>2021</v>
      </c>
      <c r="O2152">
        <f t="shared" si="85"/>
        <v>11</v>
      </c>
      <c r="P2152" s="49" t="str">
        <f>TEXT(DATE(Table1[[#This Row],[Year]],Table1[[#This Row],[Month]],1),"mmm")</f>
        <v>Nov</v>
      </c>
    </row>
    <row r="2153" spans="1:16" ht="15.75" customHeight="1">
      <c r="A2153" s="2" t="s">
        <v>25</v>
      </c>
      <c r="B2153" s="2">
        <v>1128299</v>
      </c>
      <c r="C2153" s="3">
        <v>44526</v>
      </c>
      <c r="D2153" s="2" t="s">
        <v>26</v>
      </c>
      <c r="E2153" s="2" t="s">
        <v>79</v>
      </c>
      <c r="F2153" s="2" t="s">
        <v>80</v>
      </c>
      <c r="G2153" s="2" t="s">
        <v>18</v>
      </c>
      <c r="H2153" s="44">
        <v>0.60000000000000009</v>
      </c>
      <c r="I2153" s="44">
        <f>ROUND(Table1[[#This Row],[Price per Unit]],2)</f>
        <v>0.6</v>
      </c>
      <c r="J2153" s="4">
        <v>4250</v>
      </c>
      <c r="K2153" s="5">
        <f t="shared" si="80"/>
        <v>2550.0000000000005</v>
      </c>
      <c r="L2153" s="5">
        <f t="shared" si="81"/>
        <v>892.50000000000011</v>
      </c>
      <c r="M2153" s="6">
        <v>0.35</v>
      </c>
      <c r="N2153">
        <f t="shared" si="84"/>
        <v>2021</v>
      </c>
      <c r="O2153">
        <f t="shared" si="85"/>
        <v>11</v>
      </c>
      <c r="P2153" s="49" t="str">
        <f>TEXT(DATE(Table1[[#This Row],[Year]],Table1[[#This Row],[Month]],1),"mmm")</f>
        <v>Nov</v>
      </c>
    </row>
    <row r="2154" spans="1:16" ht="15.75" customHeight="1">
      <c r="A2154" s="2" t="s">
        <v>25</v>
      </c>
      <c r="B2154" s="2">
        <v>1128299</v>
      </c>
      <c r="C2154" s="3">
        <v>44526</v>
      </c>
      <c r="D2154" s="2" t="s">
        <v>26</v>
      </c>
      <c r="E2154" s="2" t="s">
        <v>79</v>
      </c>
      <c r="F2154" s="2" t="s">
        <v>80</v>
      </c>
      <c r="G2154" s="2" t="s">
        <v>19</v>
      </c>
      <c r="H2154" s="44">
        <v>0.70000000000000007</v>
      </c>
      <c r="I2154" s="44">
        <f>ROUND(Table1[[#This Row],[Price per Unit]],2)</f>
        <v>0.7</v>
      </c>
      <c r="J2154" s="4">
        <v>3750</v>
      </c>
      <c r="K2154" s="5">
        <f t="shared" si="80"/>
        <v>2625.0000000000005</v>
      </c>
      <c r="L2154" s="5">
        <f t="shared" si="81"/>
        <v>787.50000000000011</v>
      </c>
      <c r="M2154" s="6">
        <v>0.3</v>
      </c>
      <c r="N2154">
        <f t="shared" si="84"/>
        <v>2021</v>
      </c>
      <c r="O2154">
        <f t="shared" si="85"/>
        <v>11</v>
      </c>
      <c r="P2154" s="49" t="str">
        <f>TEXT(DATE(Table1[[#This Row],[Year]],Table1[[#This Row],[Month]],1),"mmm")</f>
        <v>Nov</v>
      </c>
    </row>
    <row r="2155" spans="1:16" ht="15.75" customHeight="1">
      <c r="A2155" s="2" t="s">
        <v>25</v>
      </c>
      <c r="B2155" s="2">
        <v>1128299</v>
      </c>
      <c r="C2155" s="3">
        <v>44526</v>
      </c>
      <c r="D2155" s="2" t="s">
        <v>26</v>
      </c>
      <c r="E2155" s="2" t="s">
        <v>79</v>
      </c>
      <c r="F2155" s="2" t="s">
        <v>80</v>
      </c>
      <c r="G2155" s="2" t="s">
        <v>20</v>
      </c>
      <c r="H2155" s="44">
        <v>0.75000000000000011</v>
      </c>
      <c r="I2155" s="44">
        <f>ROUND(Table1[[#This Row],[Price per Unit]],2)</f>
        <v>0.75</v>
      </c>
      <c r="J2155" s="4">
        <v>5000</v>
      </c>
      <c r="K2155" s="5">
        <f t="shared" si="80"/>
        <v>3750.0000000000005</v>
      </c>
      <c r="L2155" s="5">
        <f t="shared" si="81"/>
        <v>937.50000000000011</v>
      </c>
      <c r="M2155" s="6">
        <v>0.25</v>
      </c>
      <c r="N2155">
        <f t="shared" si="84"/>
        <v>2021</v>
      </c>
      <c r="O2155">
        <f t="shared" si="85"/>
        <v>11</v>
      </c>
      <c r="P2155" s="49" t="str">
        <f>TEXT(DATE(Table1[[#This Row],[Year]],Table1[[#This Row],[Month]],1),"mmm")</f>
        <v>Nov</v>
      </c>
    </row>
    <row r="2156" spans="1:16" ht="15.75" customHeight="1">
      <c r="A2156" s="2" t="s">
        <v>25</v>
      </c>
      <c r="B2156" s="2">
        <v>1128299</v>
      </c>
      <c r="C2156" s="3">
        <v>44555</v>
      </c>
      <c r="D2156" s="2" t="s">
        <v>26</v>
      </c>
      <c r="E2156" s="2" t="s">
        <v>79</v>
      </c>
      <c r="F2156" s="2" t="s">
        <v>80</v>
      </c>
      <c r="G2156" s="2" t="s">
        <v>15</v>
      </c>
      <c r="H2156" s="44">
        <v>0.60000000000000009</v>
      </c>
      <c r="I2156" s="44">
        <f>ROUND(Table1[[#This Row],[Price per Unit]],2)</f>
        <v>0.6</v>
      </c>
      <c r="J2156" s="4">
        <v>7000</v>
      </c>
      <c r="K2156" s="5">
        <f t="shared" si="80"/>
        <v>4200.0000000000009</v>
      </c>
      <c r="L2156" s="5">
        <f t="shared" si="81"/>
        <v>1470.0000000000002</v>
      </c>
      <c r="M2156" s="6">
        <v>0.35</v>
      </c>
      <c r="N2156">
        <f t="shared" si="84"/>
        <v>2021</v>
      </c>
      <c r="O2156">
        <f t="shared" si="85"/>
        <v>12</v>
      </c>
      <c r="P2156" s="49" t="str">
        <f>TEXT(DATE(Table1[[#This Row],[Year]],Table1[[#This Row],[Month]],1),"mmm")</f>
        <v>Dec</v>
      </c>
    </row>
    <row r="2157" spans="1:16" ht="15.75" customHeight="1">
      <c r="A2157" s="2" t="s">
        <v>25</v>
      </c>
      <c r="B2157" s="2">
        <v>1128299</v>
      </c>
      <c r="C2157" s="3">
        <v>44555</v>
      </c>
      <c r="D2157" s="2" t="s">
        <v>26</v>
      </c>
      <c r="E2157" s="2" t="s">
        <v>79</v>
      </c>
      <c r="F2157" s="2" t="s">
        <v>80</v>
      </c>
      <c r="G2157" s="2" t="s">
        <v>16</v>
      </c>
      <c r="H2157" s="44">
        <v>0.65000000000000013</v>
      </c>
      <c r="I2157" s="44">
        <f>ROUND(Table1[[#This Row],[Price per Unit]],2)</f>
        <v>0.65</v>
      </c>
      <c r="J2157" s="4">
        <v>7000</v>
      </c>
      <c r="K2157" s="5">
        <f t="shared" si="80"/>
        <v>4550.0000000000009</v>
      </c>
      <c r="L2157" s="5">
        <f t="shared" si="81"/>
        <v>1820.0000000000005</v>
      </c>
      <c r="M2157" s="6">
        <v>0.4</v>
      </c>
      <c r="N2157">
        <f t="shared" si="84"/>
        <v>2021</v>
      </c>
      <c r="O2157">
        <f t="shared" si="85"/>
        <v>12</v>
      </c>
      <c r="P2157" s="49" t="str">
        <f>TEXT(DATE(Table1[[#This Row],[Year]],Table1[[#This Row],[Month]],1),"mmm")</f>
        <v>Dec</v>
      </c>
    </row>
    <row r="2158" spans="1:16" ht="15.75" customHeight="1">
      <c r="A2158" s="2" t="s">
        <v>25</v>
      </c>
      <c r="B2158" s="2">
        <v>1128299</v>
      </c>
      <c r="C2158" s="3">
        <v>44555</v>
      </c>
      <c r="D2158" s="2" t="s">
        <v>26</v>
      </c>
      <c r="E2158" s="2" t="s">
        <v>79</v>
      </c>
      <c r="F2158" s="2" t="s">
        <v>80</v>
      </c>
      <c r="G2158" s="2" t="s">
        <v>17</v>
      </c>
      <c r="H2158" s="44">
        <v>0.60000000000000009</v>
      </c>
      <c r="I2158" s="44">
        <f>ROUND(Table1[[#This Row],[Price per Unit]],2)</f>
        <v>0.6</v>
      </c>
      <c r="J2158" s="4">
        <v>5000</v>
      </c>
      <c r="K2158" s="5">
        <f t="shared" si="80"/>
        <v>3000.0000000000005</v>
      </c>
      <c r="L2158" s="5">
        <f t="shared" si="81"/>
        <v>1050</v>
      </c>
      <c r="M2158" s="6">
        <v>0.35</v>
      </c>
      <c r="N2158">
        <f t="shared" si="84"/>
        <v>2021</v>
      </c>
      <c r="O2158">
        <f t="shared" si="85"/>
        <v>12</v>
      </c>
      <c r="P2158" s="49" t="str">
        <f>TEXT(DATE(Table1[[#This Row],[Year]],Table1[[#This Row],[Month]],1),"mmm")</f>
        <v>Dec</v>
      </c>
    </row>
    <row r="2159" spans="1:16" ht="15.75" customHeight="1">
      <c r="A2159" s="2" t="s">
        <v>25</v>
      </c>
      <c r="B2159" s="2">
        <v>1128299</v>
      </c>
      <c r="C2159" s="3">
        <v>44555</v>
      </c>
      <c r="D2159" s="2" t="s">
        <v>26</v>
      </c>
      <c r="E2159" s="2" t="s">
        <v>79</v>
      </c>
      <c r="F2159" s="2" t="s">
        <v>80</v>
      </c>
      <c r="G2159" s="2" t="s">
        <v>18</v>
      </c>
      <c r="H2159" s="44">
        <v>0.60000000000000009</v>
      </c>
      <c r="I2159" s="44">
        <f>ROUND(Table1[[#This Row],[Price per Unit]],2)</f>
        <v>0.6</v>
      </c>
      <c r="J2159" s="4">
        <v>5000</v>
      </c>
      <c r="K2159" s="5">
        <f t="shared" si="80"/>
        <v>3000.0000000000005</v>
      </c>
      <c r="L2159" s="5">
        <f t="shared" si="81"/>
        <v>1050</v>
      </c>
      <c r="M2159" s="6">
        <v>0.35</v>
      </c>
      <c r="N2159">
        <f t="shared" si="84"/>
        <v>2021</v>
      </c>
      <c r="O2159">
        <f t="shared" si="85"/>
        <v>12</v>
      </c>
      <c r="P2159" s="49" t="str">
        <f>TEXT(DATE(Table1[[#This Row],[Year]],Table1[[#This Row],[Month]],1),"mmm")</f>
        <v>Dec</v>
      </c>
    </row>
    <row r="2160" spans="1:16" ht="15.75" customHeight="1">
      <c r="A2160" s="2" t="s">
        <v>25</v>
      </c>
      <c r="B2160" s="2">
        <v>1128299</v>
      </c>
      <c r="C2160" s="3">
        <v>44555</v>
      </c>
      <c r="D2160" s="2" t="s">
        <v>26</v>
      </c>
      <c r="E2160" s="2" t="s">
        <v>79</v>
      </c>
      <c r="F2160" s="2" t="s">
        <v>80</v>
      </c>
      <c r="G2160" s="2" t="s">
        <v>19</v>
      </c>
      <c r="H2160" s="44">
        <v>0.70000000000000007</v>
      </c>
      <c r="I2160" s="44">
        <f>ROUND(Table1[[#This Row],[Price per Unit]],2)</f>
        <v>0.7</v>
      </c>
      <c r="J2160" s="4">
        <v>4250</v>
      </c>
      <c r="K2160" s="5">
        <f t="shared" si="80"/>
        <v>2975.0000000000005</v>
      </c>
      <c r="L2160" s="5">
        <f t="shared" si="81"/>
        <v>892.50000000000011</v>
      </c>
      <c r="M2160" s="6">
        <v>0.3</v>
      </c>
      <c r="N2160">
        <f t="shared" si="84"/>
        <v>2021</v>
      </c>
      <c r="O2160">
        <f t="shared" si="85"/>
        <v>12</v>
      </c>
      <c r="P2160" s="49" t="str">
        <f>TEXT(DATE(Table1[[#This Row],[Year]],Table1[[#This Row],[Month]],1),"mmm")</f>
        <v>Dec</v>
      </c>
    </row>
    <row r="2161" spans="1:16" ht="15.75" customHeight="1">
      <c r="A2161" s="2" t="s">
        <v>25</v>
      </c>
      <c r="B2161" s="2">
        <v>1128299</v>
      </c>
      <c r="C2161" s="3">
        <v>44555</v>
      </c>
      <c r="D2161" s="2" t="s">
        <v>26</v>
      </c>
      <c r="E2161" s="2" t="s">
        <v>79</v>
      </c>
      <c r="F2161" s="2" t="s">
        <v>80</v>
      </c>
      <c r="G2161" s="2" t="s">
        <v>20</v>
      </c>
      <c r="H2161" s="44">
        <v>0.75000000000000011</v>
      </c>
      <c r="I2161" s="44">
        <f>ROUND(Table1[[#This Row],[Price per Unit]],2)</f>
        <v>0.75</v>
      </c>
      <c r="J2161" s="4">
        <v>5250</v>
      </c>
      <c r="K2161" s="5">
        <f t="shared" si="80"/>
        <v>3937.5000000000005</v>
      </c>
      <c r="L2161" s="5">
        <f t="shared" si="81"/>
        <v>984.37500000000011</v>
      </c>
      <c r="M2161" s="6">
        <v>0.25</v>
      </c>
      <c r="N2161">
        <f t="shared" si="84"/>
        <v>2021</v>
      </c>
      <c r="O2161">
        <f t="shared" si="85"/>
        <v>12</v>
      </c>
      <c r="P2161" s="49" t="str">
        <f>TEXT(DATE(Table1[[#This Row],[Year]],Table1[[#This Row],[Month]],1),"mmm")</f>
        <v>Dec</v>
      </c>
    </row>
    <row r="2162" spans="1:16" ht="15.75" customHeight="1">
      <c r="A2162" s="2" t="s">
        <v>25</v>
      </c>
      <c r="B2162" s="2">
        <v>1128299</v>
      </c>
      <c r="C2162" s="3">
        <v>44209</v>
      </c>
      <c r="D2162" s="2" t="s">
        <v>26</v>
      </c>
      <c r="E2162" s="2" t="s">
        <v>81</v>
      </c>
      <c r="F2162" s="2" t="s">
        <v>82</v>
      </c>
      <c r="G2162" s="2" t="s">
        <v>15</v>
      </c>
      <c r="H2162" s="44">
        <v>0.29999999999999993</v>
      </c>
      <c r="I2162" s="44">
        <f>ROUND(Table1[[#This Row],[Price per Unit]],2)</f>
        <v>0.3</v>
      </c>
      <c r="J2162" s="4">
        <v>4500</v>
      </c>
      <c r="K2162" s="5">
        <f t="shared" si="80"/>
        <v>1349.9999999999998</v>
      </c>
      <c r="L2162" s="5">
        <f t="shared" si="81"/>
        <v>539.99999999999989</v>
      </c>
      <c r="M2162" s="6">
        <v>0.4</v>
      </c>
      <c r="N2162">
        <f t="shared" si="84"/>
        <v>2021</v>
      </c>
      <c r="O2162">
        <f t="shared" si="85"/>
        <v>1</v>
      </c>
      <c r="P2162" s="49" t="str">
        <f>TEXT(DATE(Table1[[#This Row],[Year]],Table1[[#This Row],[Month]],1),"mmm")</f>
        <v>Jan</v>
      </c>
    </row>
    <row r="2163" spans="1:16" ht="15.75" customHeight="1">
      <c r="A2163" s="2" t="s">
        <v>25</v>
      </c>
      <c r="B2163" s="2">
        <v>1128299</v>
      </c>
      <c r="C2163" s="3">
        <v>44209</v>
      </c>
      <c r="D2163" s="2" t="s">
        <v>26</v>
      </c>
      <c r="E2163" s="2" t="s">
        <v>81</v>
      </c>
      <c r="F2163" s="2" t="s">
        <v>82</v>
      </c>
      <c r="G2163" s="2" t="s">
        <v>16</v>
      </c>
      <c r="H2163" s="44">
        <v>0.4</v>
      </c>
      <c r="I2163" s="44">
        <f>ROUND(Table1[[#This Row],[Price per Unit]],2)</f>
        <v>0.4</v>
      </c>
      <c r="J2163" s="4">
        <v>4500</v>
      </c>
      <c r="K2163" s="5">
        <f t="shared" si="80"/>
        <v>1800</v>
      </c>
      <c r="L2163" s="5">
        <f t="shared" si="81"/>
        <v>720</v>
      </c>
      <c r="M2163" s="6">
        <v>0.4</v>
      </c>
      <c r="N2163">
        <f t="shared" si="84"/>
        <v>2021</v>
      </c>
      <c r="O2163">
        <f t="shared" si="85"/>
        <v>1</v>
      </c>
      <c r="P2163" s="49" t="str">
        <f>TEXT(DATE(Table1[[#This Row],[Year]],Table1[[#This Row],[Month]],1),"mmm")</f>
        <v>Jan</v>
      </c>
    </row>
    <row r="2164" spans="1:16" ht="15.75" customHeight="1">
      <c r="A2164" s="2" t="s">
        <v>25</v>
      </c>
      <c r="B2164" s="2">
        <v>1128299</v>
      </c>
      <c r="C2164" s="3">
        <v>44209</v>
      </c>
      <c r="D2164" s="2" t="s">
        <v>26</v>
      </c>
      <c r="E2164" s="2" t="s">
        <v>81</v>
      </c>
      <c r="F2164" s="2" t="s">
        <v>82</v>
      </c>
      <c r="G2164" s="2" t="s">
        <v>17</v>
      </c>
      <c r="H2164" s="44">
        <v>0.4</v>
      </c>
      <c r="I2164" s="44">
        <f>ROUND(Table1[[#This Row],[Price per Unit]],2)</f>
        <v>0.4</v>
      </c>
      <c r="J2164" s="4">
        <v>4500</v>
      </c>
      <c r="K2164" s="5">
        <f t="shared" si="80"/>
        <v>1800</v>
      </c>
      <c r="L2164" s="5">
        <f t="shared" si="81"/>
        <v>630</v>
      </c>
      <c r="M2164" s="6">
        <v>0.35</v>
      </c>
      <c r="N2164">
        <f t="shared" si="84"/>
        <v>2021</v>
      </c>
      <c r="O2164">
        <f t="shared" si="85"/>
        <v>1</v>
      </c>
      <c r="P2164" s="49" t="str">
        <f>TEXT(DATE(Table1[[#This Row],[Year]],Table1[[#This Row],[Month]],1),"mmm")</f>
        <v>Jan</v>
      </c>
    </row>
    <row r="2165" spans="1:16" ht="15.75" customHeight="1">
      <c r="A2165" s="2" t="s">
        <v>25</v>
      </c>
      <c r="B2165" s="2">
        <v>1128299</v>
      </c>
      <c r="C2165" s="3">
        <v>44209</v>
      </c>
      <c r="D2165" s="2" t="s">
        <v>26</v>
      </c>
      <c r="E2165" s="2" t="s">
        <v>81</v>
      </c>
      <c r="F2165" s="2" t="s">
        <v>82</v>
      </c>
      <c r="G2165" s="2" t="s">
        <v>18</v>
      </c>
      <c r="H2165" s="44">
        <v>0.4</v>
      </c>
      <c r="I2165" s="44">
        <f>ROUND(Table1[[#This Row],[Price per Unit]],2)</f>
        <v>0.4</v>
      </c>
      <c r="J2165" s="4">
        <v>3000</v>
      </c>
      <c r="K2165" s="5">
        <f t="shared" si="80"/>
        <v>1200</v>
      </c>
      <c r="L2165" s="5">
        <f t="shared" si="81"/>
        <v>480</v>
      </c>
      <c r="M2165" s="6">
        <v>0.4</v>
      </c>
      <c r="N2165">
        <f t="shared" si="84"/>
        <v>2021</v>
      </c>
      <c r="O2165">
        <f t="shared" si="85"/>
        <v>1</v>
      </c>
      <c r="P2165" s="49" t="str">
        <f>TEXT(DATE(Table1[[#This Row],[Year]],Table1[[#This Row],[Month]],1),"mmm")</f>
        <v>Jan</v>
      </c>
    </row>
    <row r="2166" spans="1:16" ht="15.75" customHeight="1">
      <c r="A2166" s="2" t="s">
        <v>25</v>
      </c>
      <c r="B2166" s="2">
        <v>1128299</v>
      </c>
      <c r="C2166" s="3">
        <v>44209</v>
      </c>
      <c r="D2166" s="2" t="s">
        <v>26</v>
      </c>
      <c r="E2166" s="2" t="s">
        <v>81</v>
      </c>
      <c r="F2166" s="2" t="s">
        <v>82</v>
      </c>
      <c r="G2166" s="2" t="s">
        <v>19</v>
      </c>
      <c r="H2166" s="44">
        <v>0.45000000000000012</v>
      </c>
      <c r="I2166" s="44">
        <f>ROUND(Table1[[#This Row],[Price per Unit]],2)</f>
        <v>0.45</v>
      </c>
      <c r="J2166" s="4">
        <v>2500</v>
      </c>
      <c r="K2166" s="5">
        <f t="shared" si="80"/>
        <v>1125.0000000000002</v>
      </c>
      <c r="L2166" s="5">
        <f t="shared" si="81"/>
        <v>393.75000000000006</v>
      </c>
      <c r="M2166" s="6">
        <v>0.35</v>
      </c>
      <c r="N2166">
        <f t="shared" si="84"/>
        <v>2021</v>
      </c>
      <c r="O2166">
        <f t="shared" si="85"/>
        <v>1</v>
      </c>
      <c r="P2166" s="49" t="str">
        <f>TEXT(DATE(Table1[[#This Row],[Year]],Table1[[#This Row],[Month]],1),"mmm")</f>
        <v>Jan</v>
      </c>
    </row>
    <row r="2167" spans="1:16" ht="15.75" customHeight="1">
      <c r="A2167" s="2" t="s">
        <v>25</v>
      </c>
      <c r="B2167" s="2">
        <v>1128299</v>
      </c>
      <c r="C2167" s="3">
        <v>44209</v>
      </c>
      <c r="D2167" s="2" t="s">
        <v>26</v>
      </c>
      <c r="E2167" s="2" t="s">
        <v>81</v>
      </c>
      <c r="F2167" s="2" t="s">
        <v>82</v>
      </c>
      <c r="G2167" s="2" t="s">
        <v>20</v>
      </c>
      <c r="H2167" s="44">
        <v>0.4</v>
      </c>
      <c r="I2167" s="44">
        <f>ROUND(Table1[[#This Row],[Price per Unit]],2)</f>
        <v>0.4</v>
      </c>
      <c r="J2167" s="4">
        <v>4500</v>
      </c>
      <c r="K2167" s="5">
        <f t="shared" si="80"/>
        <v>1800</v>
      </c>
      <c r="L2167" s="5">
        <f t="shared" si="81"/>
        <v>450</v>
      </c>
      <c r="M2167" s="6">
        <v>0.25</v>
      </c>
      <c r="N2167">
        <f t="shared" si="84"/>
        <v>2021</v>
      </c>
      <c r="O2167">
        <f t="shared" si="85"/>
        <v>1</v>
      </c>
      <c r="P2167" s="49" t="str">
        <f>TEXT(DATE(Table1[[#This Row],[Year]],Table1[[#This Row],[Month]],1),"mmm")</f>
        <v>Jan</v>
      </c>
    </row>
    <row r="2168" spans="1:16" ht="15.75" customHeight="1">
      <c r="A2168" s="2" t="s">
        <v>25</v>
      </c>
      <c r="B2168" s="2">
        <v>1128299</v>
      </c>
      <c r="C2168" s="3">
        <v>44240</v>
      </c>
      <c r="D2168" s="2" t="s">
        <v>26</v>
      </c>
      <c r="E2168" s="2" t="s">
        <v>81</v>
      </c>
      <c r="F2168" s="2" t="s">
        <v>82</v>
      </c>
      <c r="G2168" s="2" t="s">
        <v>15</v>
      </c>
      <c r="H2168" s="44">
        <v>0.29999999999999993</v>
      </c>
      <c r="I2168" s="44">
        <f>ROUND(Table1[[#This Row],[Price per Unit]],2)</f>
        <v>0.3</v>
      </c>
      <c r="J2168" s="4">
        <v>5000</v>
      </c>
      <c r="K2168" s="5">
        <f t="shared" si="80"/>
        <v>1499.9999999999998</v>
      </c>
      <c r="L2168" s="5">
        <f t="shared" si="81"/>
        <v>599.99999999999989</v>
      </c>
      <c r="M2168" s="6">
        <v>0.4</v>
      </c>
      <c r="N2168">
        <f t="shared" si="84"/>
        <v>2021</v>
      </c>
      <c r="O2168">
        <f t="shared" si="85"/>
        <v>2</v>
      </c>
      <c r="P2168" s="49" t="str">
        <f>TEXT(DATE(Table1[[#This Row],[Year]],Table1[[#This Row],[Month]],1),"mmm")</f>
        <v>Feb</v>
      </c>
    </row>
    <row r="2169" spans="1:16" ht="15.75" customHeight="1">
      <c r="A2169" s="2" t="s">
        <v>25</v>
      </c>
      <c r="B2169" s="2">
        <v>1128299</v>
      </c>
      <c r="C2169" s="3">
        <v>44240</v>
      </c>
      <c r="D2169" s="2" t="s">
        <v>26</v>
      </c>
      <c r="E2169" s="2" t="s">
        <v>81</v>
      </c>
      <c r="F2169" s="2" t="s">
        <v>82</v>
      </c>
      <c r="G2169" s="2" t="s">
        <v>16</v>
      </c>
      <c r="H2169" s="44">
        <v>0.4</v>
      </c>
      <c r="I2169" s="44">
        <f>ROUND(Table1[[#This Row],[Price per Unit]],2)</f>
        <v>0.4</v>
      </c>
      <c r="J2169" s="4">
        <v>4000</v>
      </c>
      <c r="K2169" s="5">
        <f t="shared" si="80"/>
        <v>1600</v>
      </c>
      <c r="L2169" s="5">
        <f t="shared" si="81"/>
        <v>640</v>
      </c>
      <c r="M2169" s="6">
        <v>0.4</v>
      </c>
      <c r="N2169">
        <f t="shared" si="84"/>
        <v>2021</v>
      </c>
      <c r="O2169">
        <f t="shared" si="85"/>
        <v>2</v>
      </c>
      <c r="P2169" s="49" t="str">
        <f>TEXT(DATE(Table1[[#This Row],[Year]],Table1[[#This Row],[Month]],1),"mmm")</f>
        <v>Feb</v>
      </c>
    </row>
    <row r="2170" spans="1:16" ht="15.75" customHeight="1">
      <c r="A2170" s="2" t="s">
        <v>25</v>
      </c>
      <c r="B2170" s="2">
        <v>1128299</v>
      </c>
      <c r="C2170" s="3">
        <v>44240</v>
      </c>
      <c r="D2170" s="2" t="s">
        <v>26</v>
      </c>
      <c r="E2170" s="2" t="s">
        <v>81</v>
      </c>
      <c r="F2170" s="2" t="s">
        <v>82</v>
      </c>
      <c r="G2170" s="2" t="s">
        <v>17</v>
      </c>
      <c r="H2170" s="44">
        <v>0.4</v>
      </c>
      <c r="I2170" s="44">
        <f>ROUND(Table1[[#This Row],[Price per Unit]],2)</f>
        <v>0.4</v>
      </c>
      <c r="J2170" s="4">
        <v>4000</v>
      </c>
      <c r="K2170" s="5">
        <f t="shared" si="80"/>
        <v>1600</v>
      </c>
      <c r="L2170" s="5">
        <f t="shared" si="81"/>
        <v>560</v>
      </c>
      <c r="M2170" s="6">
        <v>0.35</v>
      </c>
      <c r="N2170">
        <f t="shared" si="84"/>
        <v>2021</v>
      </c>
      <c r="O2170">
        <f t="shared" si="85"/>
        <v>2</v>
      </c>
      <c r="P2170" s="49" t="str">
        <f>TEXT(DATE(Table1[[#This Row],[Year]],Table1[[#This Row],[Month]],1),"mmm")</f>
        <v>Feb</v>
      </c>
    </row>
    <row r="2171" spans="1:16" ht="15.75" customHeight="1">
      <c r="A2171" s="2" t="s">
        <v>25</v>
      </c>
      <c r="B2171" s="2">
        <v>1128299</v>
      </c>
      <c r="C2171" s="3">
        <v>44240</v>
      </c>
      <c r="D2171" s="2" t="s">
        <v>26</v>
      </c>
      <c r="E2171" s="2" t="s">
        <v>81</v>
      </c>
      <c r="F2171" s="2" t="s">
        <v>82</v>
      </c>
      <c r="G2171" s="2" t="s">
        <v>18</v>
      </c>
      <c r="H2171" s="44">
        <v>0.4</v>
      </c>
      <c r="I2171" s="44">
        <f>ROUND(Table1[[#This Row],[Price per Unit]],2)</f>
        <v>0.4</v>
      </c>
      <c r="J2171" s="4">
        <v>2500</v>
      </c>
      <c r="K2171" s="5">
        <f t="shared" si="80"/>
        <v>1000</v>
      </c>
      <c r="L2171" s="5">
        <f t="shared" si="81"/>
        <v>400</v>
      </c>
      <c r="M2171" s="6">
        <v>0.4</v>
      </c>
      <c r="N2171">
        <f t="shared" si="84"/>
        <v>2021</v>
      </c>
      <c r="O2171">
        <f t="shared" si="85"/>
        <v>2</v>
      </c>
      <c r="P2171" s="49" t="str">
        <f>TEXT(DATE(Table1[[#This Row],[Year]],Table1[[#This Row],[Month]],1),"mmm")</f>
        <v>Feb</v>
      </c>
    </row>
    <row r="2172" spans="1:16" ht="15.75" customHeight="1">
      <c r="A2172" s="2" t="s">
        <v>25</v>
      </c>
      <c r="B2172" s="2">
        <v>1128299</v>
      </c>
      <c r="C2172" s="3">
        <v>44240</v>
      </c>
      <c r="D2172" s="2" t="s">
        <v>26</v>
      </c>
      <c r="E2172" s="2" t="s">
        <v>81</v>
      </c>
      <c r="F2172" s="2" t="s">
        <v>82</v>
      </c>
      <c r="G2172" s="2" t="s">
        <v>19</v>
      </c>
      <c r="H2172" s="44">
        <v>0.45000000000000012</v>
      </c>
      <c r="I2172" s="44">
        <f>ROUND(Table1[[#This Row],[Price per Unit]],2)</f>
        <v>0.45</v>
      </c>
      <c r="J2172" s="4">
        <v>1750</v>
      </c>
      <c r="K2172" s="5">
        <f t="shared" si="80"/>
        <v>787.50000000000023</v>
      </c>
      <c r="L2172" s="5">
        <f t="shared" si="81"/>
        <v>275.62500000000006</v>
      </c>
      <c r="M2172" s="6">
        <v>0.35</v>
      </c>
      <c r="N2172">
        <f t="shared" si="84"/>
        <v>2021</v>
      </c>
      <c r="O2172">
        <f t="shared" si="85"/>
        <v>2</v>
      </c>
      <c r="P2172" s="49" t="str">
        <f>TEXT(DATE(Table1[[#This Row],[Year]],Table1[[#This Row],[Month]],1),"mmm")</f>
        <v>Feb</v>
      </c>
    </row>
    <row r="2173" spans="1:16" ht="15.75" customHeight="1">
      <c r="A2173" s="2" t="s">
        <v>25</v>
      </c>
      <c r="B2173" s="2">
        <v>1128299</v>
      </c>
      <c r="C2173" s="3">
        <v>44240</v>
      </c>
      <c r="D2173" s="2" t="s">
        <v>26</v>
      </c>
      <c r="E2173" s="2" t="s">
        <v>81</v>
      </c>
      <c r="F2173" s="2" t="s">
        <v>82</v>
      </c>
      <c r="G2173" s="2" t="s">
        <v>20</v>
      </c>
      <c r="H2173" s="44">
        <v>0.4</v>
      </c>
      <c r="I2173" s="44">
        <f>ROUND(Table1[[#This Row],[Price per Unit]],2)</f>
        <v>0.4</v>
      </c>
      <c r="J2173" s="4">
        <v>3750</v>
      </c>
      <c r="K2173" s="5">
        <f t="shared" si="80"/>
        <v>1500</v>
      </c>
      <c r="L2173" s="5">
        <f t="shared" si="81"/>
        <v>375</v>
      </c>
      <c r="M2173" s="6">
        <v>0.25</v>
      </c>
      <c r="N2173">
        <f t="shared" si="84"/>
        <v>2021</v>
      </c>
      <c r="O2173">
        <f t="shared" si="85"/>
        <v>2</v>
      </c>
      <c r="P2173" s="49" t="str">
        <f>TEXT(DATE(Table1[[#This Row],[Year]],Table1[[#This Row],[Month]],1),"mmm")</f>
        <v>Feb</v>
      </c>
    </row>
    <row r="2174" spans="1:16" ht="15.75" customHeight="1">
      <c r="A2174" s="2" t="s">
        <v>25</v>
      </c>
      <c r="B2174" s="2">
        <v>1128299</v>
      </c>
      <c r="C2174" s="3">
        <v>44267</v>
      </c>
      <c r="D2174" s="2" t="s">
        <v>26</v>
      </c>
      <c r="E2174" s="2" t="s">
        <v>81</v>
      </c>
      <c r="F2174" s="2" t="s">
        <v>82</v>
      </c>
      <c r="G2174" s="2" t="s">
        <v>15</v>
      </c>
      <c r="H2174" s="44">
        <v>0.4</v>
      </c>
      <c r="I2174" s="44">
        <f>ROUND(Table1[[#This Row],[Price per Unit]],2)</f>
        <v>0.4</v>
      </c>
      <c r="J2174" s="4">
        <v>5250</v>
      </c>
      <c r="K2174" s="5">
        <f t="shared" si="80"/>
        <v>2100</v>
      </c>
      <c r="L2174" s="5">
        <f t="shared" si="81"/>
        <v>840</v>
      </c>
      <c r="M2174" s="6">
        <v>0.4</v>
      </c>
      <c r="N2174">
        <f t="shared" si="84"/>
        <v>2021</v>
      </c>
      <c r="O2174">
        <f t="shared" si="85"/>
        <v>3</v>
      </c>
      <c r="P2174" s="49" t="str">
        <f>TEXT(DATE(Table1[[#This Row],[Year]],Table1[[#This Row],[Month]],1),"mmm")</f>
        <v>Mar</v>
      </c>
    </row>
    <row r="2175" spans="1:16" ht="15.75" customHeight="1">
      <c r="A2175" s="2" t="s">
        <v>25</v>
      </c>
      <c r="B2175" s="2">
        <v>1128299</v>
      </c>
      <c r="C2175" s="3">
        <v>44267</v>
      </c>
      <c r="D2175" s="2" t="s">
        <v>26</v>
      </c>
      <c r="E2175" s="2" t="s">
        <v>81</v>
      </c>
      <c r="F2175" s="2" t="s">
        <v>82</v>
      </c>
      <c r="G2175" s="2" t="s">
        <v>16</v>
      </c>
      <c r="H2175" s="44">
        <v>0.5</v>
      </c>
      <c r="I2175" s="44">
        <f>ROUND(Table1[[#This Row],[Price per Unit]],2)</f>
        <v>0.5</v>
      </c>
      <c r="J2175" s="4">
        <v>3750</v>
      </c>
      <c r="K2175" s="5">
        <f t="shared" si="80"/>
        <v>1875</v>
      </c>
      <c r="L2175" s="5">
        <f t="shared" si="81"/>
        <v>750</v>
      </c>
      <c r="M2175" s="6">
        <v>0.4</v>
      </c>
      <c r="N2175">
        <f t="shared" si="84"/>
        <v>2021</v>
      </c>
      <c r="O2175">
        <f t="shared" si="85"/>
        <v>3</v>
      </c>
      <c r="P2175" s="49" t="str">
        <f>TEXT(DATE(Table1[[#This Row],[Year]],Table1[[#This Row],[Month]],1),"mmm")</f>
        <v>Mar</v>
      </c>
    </row>
    <row r="2176" spans="1:16" ht="15.75" customHeight="1">
      <c r="A2176" s="2" t="s">
        <v>25</v>
      </c>
      <c r="B2176" s="2">
        <v>1128299</v>
      </c>
      <c r="C2176" s="3">
        <v>44267</v>
      </c>
      <c r="D2176" s="2" t="s">
        <v>26</v>
      </c>
      <c r="E2176" s="2" t="s">
        <v>81</v>
      </c>
      <c r="F2176" s="2" t="s">
        <v>82</v>
      </c>
      <c r="G2176" s="2" t="s">
        <v>17</v>
      </c>
      <c r="H2176" s="44">
        <v>0.5</v>
      </c>
      <c r="I2176" s="44">
        <f>ROUND(Table1[[#This Row],[Price per Unit]],2)</f>
        <v>0.5</v>
      </c>
      <c r="J2176" s="4">
        <v>3750</v>
      </c>
      <c r="K2176" s="5">
        <f t="shared" si="80"/>
        <v>1875</v>
      </c>
      <c r="L2176" s="5">
        <f t="shared" si="81"/>
        <v>656.25</v>
      </c>
      <c r="M2176" s="6">
        <v>0.35</v>
      </c>
      <c r="N2176">
        <f t="shared" si="84"/>
        <v>2021</v>
      </c>
      <c r="O2176">
        <f t="shared" si="85"/>
        <v>3</v>
      </c>
      <c r="P2176" s="49" t="str">
        <f>TEXT(DATE(Table1[[#This Row],[Year]],Table1[[#This Row],[Month]],1),"mmm")</f>
        <v>Mar</v>
      </c>
    </row>
    <row r="2177" spans="1:16" ht="15.75" customHeight="1">
      <c r="A2177" s="2" t="s">
        <v>25</v>
      </c>
      <c r="B2177" s="2">
        <v>1128299</v>
      </c>
      <c r="C2177" s="3">
        <v>44267</v>
      </c>
      <c r="D2177" s="2" t="s">
        <v>26</v>
      </c>
      <c r="E2177" s="2" t="s">
        <v>81</v>
      </c>
      <c r="F2177" s="2" t="s">
        <v>82</v>
      </c>
      <c r="G2177" s="2" t="s">
        <v>18</v>
      </c>
      <c r="H2177" s="44">
        <v>0.5</v>
      </c>
      <c r="I2177" s="44">
        <f>ROUND(Table1[[#This Row],[Price per Unit]],2)</f>
        <v>0.5</v>
      </c>
      <c r="J2177" s="4">
        <v>2500</v>
      </c>
      <c r="K2177" s="5">
        <f t="shared" si="80"/>
        <v>1250</v>
      </c>
      <c r="L2177" s="5">
        <f t="shared" si="81"/>
        <v>500</v>
      </c>
      <c r="M2177" s="6">
        <v>0.4</v>
      </c>
      <c r="N2177">
        <f t="shared" si="84"/>
        <v>2021</v>
      </c>
      <c r="O2177">
        <f t="shared" si="85"/>
        <v>3</v>
      </c>
      <c r="P2177" s="49" t="str">
        <f>TEXT(DATE(Table1[[#This Row],[Year]],Table1[[#This Row],[Month]],1),"mmm")</f>
        <v>Mar</v>
      </c>
    </row>
    <row r="2178" spans="1:16" ht="15.75" customHeight="1">
      <c r="A2178" s="2" t="s">
        <v>25</v>
      </c>
      <c r="B2178" s="2">
        <v>1128299</v>
      </c>
      <c r="C2178" s="3">
        <v>44267</v>
      </c>
      <c r="D2178" s="2" t="s">
        <v>26</v>
      </c>
      <c r="E2178" s="2" t="s">
        <v>81</v>
      </c>
      <c r="F2178" s="2" t="s">
        <v>82</v>
      </c>
      <c r="G2178" s="2" t="s">
        <v>19</v>
      </c>
      <c r="H2178" s="44">
        <v>0.55000000000000004</v>
      </c>
      <c r="I2178" s="44">
        <f>ROUND(Table1[[#This Row],[Price per Unit]],2)</f>
        <v>0.55000000000000004</v>
      </c>
      <c r="J2178" s="4">
        <v>1500</v>
      </c>
      <c r="K2178" s="5">
        <f t="shared" si="80"/>
        <v>825.00000000000011</v>
      </c>
      <c r="L2178" s="5">
        <f t="shared" si="81"/>
        <v>288.75</v>
      </c>
      <c r="M2178" s="6">
        <v>0.35</v>
      </c>
      <c r="N2178">
        <f t="shared" si="84"/>
        <v>2021</v>
      </c>
      <c r="O2178">
        <f t="shared" si="85"/>
        <v>3</v>
      </c>
      <c r="P2178" s="49" t="str">
        <f>TEXT(DATE(Table1[[#This Row],[Year]],Table1[[#This Row],[Month]],1),"mmm")</f>
        <v>Mar</v>
      </c>
    </row>
    <row r="2179" spans="1:16" ht="15.75" customHeight="1">
      <c r="A2179" s="2" t="s">
        <v>25</v>
      </c>
      <c r="B2179" s="2">
        <v>1128299</v>
      </c>
      <c r="C2179" s="3">
        <v>44267</v>
      </c>
      <c r="D2179" s="2" t="s">
        <v>26</v>
      </c>
      <c r="E2179" s="2" t="s">
        <v>81</v>
      </c>
      <c r="F2179" s="2" t="s">
        <v>82</v>
      </c>
      <c r="G2179" s="2" t="s">
        <v>20</v>
      </c>
      <c r="H2179" s="44">
        <v>0.5</v>
      </c>
      <c r="I2179" s="44">
        <f>ROUND(Table1[[#This Row],[Price per Unit]],2)</f>
        <v>0.5</v>
      </c>
      <c r="J2179" s="4">
        <v>3500</v>
      </c>
      <c r="K2179" s="5">
        <f t="shared" si="80"/>
        <v>1750</v>
      </c>
      <c r="L2179" s="5">
        <f t="shared" si="81"/>
        <v>437.5</v>
      </c>
      <c r="M2179" s="6">
        <v>0.25</v>
      </c>
      <c r="N2179">
        <f t="shared" ref="N2179:N2242" si="86">YEAR(C2179)</f>
        <v>2021</v>
      </c>
      <c r="O2179">
        <f t="shared" ref="O2179:O2242" si="87">MONTH(C2179)</f>
        <v>3</v>
      </c>
      <c r="P2179" s="49" t="str">
        <f>TEXT(DATE(Table1[[#This Row],[Year]],Table1[[#This Row],[Month]],1),"mmm")</f>
        <v>Mar</v>
      </c>
    </row>
    <row r="2180" spans="1:16" ht="15.75" customHeight="1">
      <c r="A2180" s="2" t="s">
        <v>25</v>
      </c>
      <c r="B2180" s="2">
        <v>1128299</v>
      </c>
      <c r="C2180" s="3">
        <v>44299</v>
      </c>
      <c r="D2180" s="2" t="s">
        <v>26</v>
      </c>
      <c r="E2180" s="2" t="s">
        <v>81</v>
      </c>
      <c r="F2180" s="2" t="s">
        <v>82</v>
      </c>
      <c r="G2180" s="2" t="s">
        <v>15</v>
      </c>
      <c r="H2180" s="44">
        <v>0.5</v>
      </c>
      <c r="I2180" s="44">
        <f>ROUND(Table1[[#This Row],[Price per Unit]],2)</f>
        <v>0.5</v>
      </c>
      <c r="J2180" s="4">
        <v>5250</v>
      </c>
      <c r="K2180" s="5">
        <f t="shared" si="80"/>
        <v>2625</v>
      </c>
      <c r="L2180" s="5">
        <f t="shared" si="81"/>
        <v>1050</v>
      </c>
      <c r="M2180" s="6">
        <v>0.4</v>
      </c>
      <c r="N2180">
        <f t="shared" si="86"/>
        <v>2021</v>
      </c>
      <c r="O2180">
        <f t="shared" si="87"/>
        <v>4</v>
      </c>
      <c r="P2180" s="49" t="str">
        <f>TEXT(DATE(Table1[[#This Row],[Year]],Table1[[#This Row],[Month]],1),"mmm")</f>
        <v>Apr</v>
      </c>
    </row>
    <row r="2181" spans="1:16" ht="15.75" customHeight="1">
      <c r="A2181" s="2" t="s">
        <v>25</v>
      </c>
      <c r="B2181" s="2">
        <v>1128299</v>
      </c>
      <c r="C2181" s="3">
        <v>44299</v>
      </c>
      <c r="D2181" s="2" t="s">
        <v>26</v>
      </c>
      <c r="E2181" s="2" t="s">
        <v>81</v>
      </c>
      <c r="F2181" s="2" t="s">
        <v>82</v>
      </c>
      <c r="G2181" s="2" t="s">
        <v>16</v>
      </c>
      <c r="H2181" s="44">
        <v>0.55000000000000004</v>
      </c>
      <c r="I2181" s="44">
        <f>ROUND(Table1[[#This Row],[Price per Unit]],2)</f>
        <v>0.55000000000000004</v>
      </c>
      <c r="J2181" s="4">
        <v>3250</v>
      </c>
      <c r="K2181" s="5">
        <f t="shared" si="80"/>
        <v>1787.5000000000002</v>
      </c>
      <c r="L2181" s="5">
        <f t="shared" si="81"/>
        <v>715.00000000000011</v>
      </c>
      <c r="M2181" s="6">
        <v>0.4</v>
      </c>
      <c r="N2181">
        <f t="shared" si="86"/>
        <v>2021</v>
      </c>
      <c r="O2181">
        <f t="shared" si="87"/>
        <v>4</v>
      </c>
      <c r="P2181" s="49" t="str">
        <f>TEXT(DATE(Table1[[#This Row],[Year]],Table1[[#This Row],[Month]],1),"mmm")</f>
        <v>Apr</v>
      </c>
    </row>
    <row r="2182" spans="1:16" ht="15.75" customHeight="1">
      <c r="A2182" s="2" t="s">
        <v>25</v>
      </c>
      <c r="B2182" s="2">
        <v>1128299</v>
      </c>
      <c r="C2182" s="3">
        <v>44299</v>
      </c>
      <c r="D2182" s="2" t="s">
        <v>26</v>
      </c>
      <c r="E2182" s="2" t="s">
        <v>81</v>
      </c>
      <c r="F2182" s="2" t="s">
        <v>82</v>
      </c>
      <c r="G2182" s="2" t="s">
        <v>17</v>
      </c>
      <c r="H2182" s="44">
        <v>0.55000000000000004</v>
      </c>
      <c r="I2182" s="44">
        <f>ROUND(Table1[[#This Row],[Price per Unit]],2)</f>
        <v>0.55000000000000004</v>
      </c>
      <c r="J2182" s="4">
        <v>3750</v>
      </c>
      <c r="K2182" s="5">
        <f t="shared" si="80"/>
        <v>2062.5</v>
      </c>
      <c r="L2182" s="5">
        <f t="shared" si="81"/>
        <v>721.875</v>
      </c>
      <c r="M2182" s="6">
        <v>0.35</v>
      </c>
      <c r="N2182">
        <f t="shared" si="86"/>
        <v>2021</v>
      </c>
      <c r="O2182">
        <f t="shared" si="87"/>
        <v>4</v>
      </c>
      <c r="P2182" s="49" t="str">
        <f>TEXT(DATE(Table1[[#This Row],[Year]],Table1[[#This Row],[Month]],1),"mmm")</f>
        <v>Apr</v>
      </c>
    </row>
    <row r="2183" spans="1:16" ht="15.75" customHeight="1">
      <c r="A2183" s="2" t="s">
        <v>25</v>
      </c>
      <c r="B2183" s="2">
        <v>1128299</v>
      </c>
      <c r="C2183" s="3">
        <v>44299</v>
      </c>
      <c r="D2183" s="2" t="s">
        <v>26</v>
      </c>
      <c r="E2183" s="2" t="s">
        <v>81</v>
      </c>
      <c r="F2183" s="2" t="s">
        <v>82</v>
      </c>
      <c r="G2183" s="2" t="s">
        <v>18</v>
      </c>
      <c r="H2183" s="44">
        <v>0.5</v>
      </c>
      <c r="I2183" s="44">
        <f>ROUND(Table1[[#This Row],[Price per Unit]],2)</f>
        <v>0.5</v>
      </c>
      <c r="J2183" s="4">
        <v>2750</v>
      </c>
      <c r="K2183" s="5">
        <f t="shared" si="80"/>
        <v>1375</v>
      </c>
      <c r="L2183" s="5">
        <f t="shared" si="81"/>
        <v>550</v>
      </c>
      <c r="M2183" s="6">
        <v>0.4</v>
      </c>
      <c r="N2183">
        <f t="shared" si="86"/>
        <v>2021</v>
      </c>
      <c r="O2183">
        <f t="shared" si="87"/>
        <v>4</v>
      </c>
      <c r="P2183" s="49" t="str">
        <f>TEXT(DATE(Table1[[#This Row],[Year]],Table1[[#This Row],[Month]],1),"mmm")</f>
        <v>Apr</v>
      </c>
    </row>
    <row r="2184" spans="1:16" ht="15.75" customHeight="1">
      <c r="A2184" s="2" t="s">
        <v>25</v>
      </c>
      <c r="B2184" s="2">
        <v>1128299</v>
      </c>
      <c r="C2184" s="3">
        <v>44299</v>
      </c>
      <c r="D2184" s="2" t="s">
        <v>26</v>
      </c>
      <c r="E2184" s="2" t="s">
        <v>81</v>
      </c>
      <c r="F2184" s="2" t="s">
        <v>82</v>
      </c>
      <c r="G2184" s="2" t="s">
        <v>19</v>
      </c>
      <c r="H2184" s="44">
        <v>0.55000000000000004</v>
      </c>
      <c r="I2184" s="44">
        <f>ROUND(Table1[[#This Row],[Price per Unit]],2)</f>
        <v>0.55000000000000004</v>
      </c>
      <c r="J2184" s="4">
        <v>1750</v>
      </c>
      <c r="K2184" s="5">
        <f t="shared" si="80"/>
        <v>962.50000000000011</v>
      </c>
      <c r="L2184" s="5">
        <f t="shared" si="81"/>
        <v>336.875</v>
      </c>
      <c r="M2184" s="6">
        <v>0.35</v>
      </c>
      <c r="N2184">
        <f t="shared" si="86"/>
        <v>2021</v>
      </c>
      <c r="O2184">
        <f t="shared" si="87"/>
        <v>4</v>
      </c>
      <c r="P2184" s="49" t="str">
        <f>TEXT(DATE(Table1[[#This Row],[Year]],Table1[[#This Row],[Month]],1),"mmm")</f>
        <v>Apr</v>
      </c>
    </row>
    <row r="2185" spans="1:16" ht="15.75" customHeight="1">
      <c r="A2185" s="2" t="s">
        <v>25</v>
      </c>
      <c r="B2185" s="2">
        <v>1128299</v>
      </c>
      <c r="C2185" s="3">
        <v>44299</v>
      </c>
      <c r="D2185" s="2" t="s">
        <v>26</v>
      </c>
      <c r="E2185" s="2" t="s">
        <v>81</v>
      </c>
      <c r="F2185" s="2" t="s">
        <v>82</v>
      </c>
      <c r="G2185" s="2" t="s">
        <v>20</v>
      </c>
      <c r="H2185" s="44">
        <v>0.70000000000000007</v>
      </c>
      <c r="I2185" s="44">
        <f>ROUND(Table1[[#This Row],[Price per Unit]],2)</f>
        <v>0.7</v>
      </c>
      <c r="J2185" s="4">
        <v>3500</v>
      </c>
      <c r="K2185" s="5">
        <f t="shared" si="80"/>
        <v>2450.0000000000005</v>
      </c>
      <c r="L2185" s="5">
        <f t="shared" si="81"/>
        <v>612.50000000000011</v>
      </c>
      <c r="M2185" s="6">
        <v>0.25</v>
      </c>
      <c r="N2185">
        <f t="shared" si="86"/>
        <v>2021</v>
      </c>
      <c r="O2185">
        <f t="shared" si="87"/>
        <v>4</v>
      </c>
      <c r="P2185" s="49" t="str">
        <f>TEXT(DATE(Table1[[#This Row],[Year]],Table1[[#This Row],[Month]],1),"mmm")</f>
        <v>Apr</v>
      </c>
    </row>
    <row r="2186" spans="1:16" ht="15.75" customHeight="1">
      <c r="A2186" s="2" t="s">
        <v>25</v>
      </c>
      <c r="B2186" s="2">
        <v>1128299</v>
      </c>
      <c r="C2186" s="3">
        <v>44330</v>
      </c>
      <c r="D2186" s="2" t="s">
        <v>26</v>
      </c>
      <c r="E2186" s="2" t="s">
        <v>81</v>
      </c>
      <c r="F2186" s="2" t="s">
        <v>82</v>
      </c>
      <c r="G2186" s="2" t="s">
        <v>15</v>
      </c>
      <c r="H2186" s="44">
        <v>0.5</v>
      </c>
      <c r="I2186" s="44">
        <f>ROUND(Table1[[#This Row],[Price per Unit]],2)</f>
        <v>0.5</v>
      </c>
      <c r="J2186" s="4">
        <v>5500</v>
      </c>
      <c r="K2186" s="5">
        <f t="shared" si="80"/>
        <v>2750</v>
      </c>
      <c r="L2186" s="5">
        <f t="shared" si="81"/>
        <v>1100</v>
      </c>
      <c r="M2186" s="6">
        <v>0.4</v>
      </c>
      <c r="N2186">
        <f t="shared" si="86"/>
        <v>2021</v>
      </c>
      <c r="O2186">
        <f t="shared" si="87"/>
        <v>5</v>
      </c>
      <c r="P2186" s="49" t="str">
        <f>TEXT(DATE(Table1[[#This Row],[Year]],Table1[[#This Row],[Month]],1),"mmm")</f>
        <v>May</v>
      </c>
    </row>
    <row r="2187" spans="1:16" ht="15.75" customHeight="1">
      <c r="A2187" s="2" t="s">
        <v>25</v>
      </c>
      <c r="B2187" s="2">
        <v>1128299</v>
      </c>
      <c r="C2187" s="3">
        <v>44330</v>
      </c>
      <c r="D2187" s="2" t="s">
        <v>26</v>
      </c>
      <c r="E2187" s="2" t="s">
        <v>81</v>
      </c>
      <c r="F2187" s="2" t="s">
        <v>82</v>
      </c>
      <c r="G2187" s="2" t="s">
        <v>16</v>
      </c>
      <c r="H2187" s="44">
        <v>0.55000000000000004</v>
      </c>
      <c r="I2187" s="44">
        <f>ROUND(Table1[[#This Row],[Price per Unit]],2)</f>
        <v>0.55000000000000004</v>
      </c>
      <c r="J2187" s="4">
        <v>4000</v>
      </c>
      <c r="K2187" s="5">
        <f t="shared" si="80"/>
        <v>2200</v>
      </c>
      <c r="L2187" s="5">
        <f t="shared" si="81"/>
        <v>880</v>
      </c>
      <c r="M2187" s="6">
        <v>0.4</v>
      </c>
      <c r="N2187">
        <f t="shared" si="86"/>
        <v>2021</v>
      </c>
      <c r="O2187">
        <f t="shared" si="87"/>
        <v>5</v>
      </c>
      <c r="P2187" s="49" t="str">
        <f>TEXT(DATE(Table1[[#This Row],[Year]],Table1[[#This Row],[Month]],1),"mmm")</f>
        <v>May</v>
      </c>
    </row>
    <row r="2188" spans="1:16" ht="15.75" customHeight="1">
      <c r="A2188" s="2" t="s">
        <v>25</v>
      </c>
      <c r="B2188" s="2">
        <v>1128299</v>
      </c>
      <c r="C2188" s="3">
        <v>44330</v>
      </c>
      <c r="D2188" s="2" t="s">
        <v>26</v>
      </c>
      <c r="E2188" s="2" t="s">
        <v>81</v>
      </c>
      <c r="F2188" s="2" t="s">
        <v>82</v>
      </c>
      <c r="G2188" s="2" t="s">
        <v>17</v>
      </c>
      <c r="H2188" s="44">
        <v>0.55000000000000004</v>
      </c>
      <c r="I2188" s="44">
        <f>ROUND(Table1[[#This Row],[Price per Unit]],2)</f>
        <v>0.55000000000000004</v>
      </c>
      <c r="J2188" s="4">
        <v>4250</v>
      </c>
      <c r="K2188" s="5">
        <f t="shared" si="80"/>
        <v>2337.5</v>
      </c>
      <c r="L2188" s="5">
        <f t="shared" si="81"/>
        <v>818.125</v>
      </c>
      <c r="M2188" s="6">
        <v>0.35</v>
      </c>
      <c r="N2188">
        <f t="shared" si="86"/>
        <v>2021</v>
      </c>
      <c r="O2188">
        <f t="shared" si="87"/>
        <v>5</v>
      </c>
      <c r="P2188" s="49" t="str">
        <f>TEXT(DATE(Table1[[#This Row],[Year]],Table1[[#This Row],[Month]],1),"mmm")</f>
        <v>May</v>
      </c>
    </row>
    <row r="2189" spans="1:16" ht="15.75" customHeight="1">
      <c r="A2189" s="2" t="s">
        <v>25</v>
      </c>
      <c r="B2189" s="2">
        <v>1128299</v>
      </c>
      <c r="C2189" s="3">
        <v>44330</v>
      </c>
      <c r="D2189" s="2" t="s">
        <v>26</v>
      </c>
      <c r="E2189" s="2" t="s">
        <v>81</v>
      </c>
      <c r="F2189" s="2" t="s">
        <v>82</v>
      </c>
      <c r="G2189" s="2" t="s">
        <v>18</v>
      </c>
      <c r="H2189" s="44">
        <v>0.5</v>
      </c>
      <c r="I2189" s="44">
        <f>ROUND(Table1[[#This Row],[Price per Unit]],2)</f>
        <v>0.5</v>
      </c>
      <c r="J2189" s="4">
        <v>3250</v>
      </c>
      <c r="K2189" s="5">
        <f t="shared" si="80"/>
        <v>1625</v>
      </c>
      <c r="L2189" s="5">
        <f t="shared" si="81"/>
        <v>650</v>
      </c>
      <c r="M2189" s="6">
        <v>0.4</v>
      </c>
      <c r="N2189">
        <f t="shared" si="86"/>
        <v>2021</v>
      </c>
      <c r="O2189">
        <f t="shared" si="87"/>
        <v>5</v>
      </c>
      <c r="P2189" s="49" t="str">
        <f>TEXT(DATE(Table1[[#This Row],[Year]],Table1[[#This Row],[Month]],1),"mmm")</f>
        <v>May</v>
      </c>
    </row>
    <row r="2190" spans="1:16" ht="15.75" customHeight="1">
      <c r="A2190" s="2" t="s">
        <v>25</v>
      </c>
      <c r="B2190" s="2">
        <v>1128299</v>
      </c>
      <c r="C2190" s="3">
        <v>44330</v>
      </c>
      <c r="D2190" s="2" t="s">
        <v>26</v>
      </c>
      <c r="E2190" s="2" t="s">
        <v>81</v>
      </c>
      <c r="F2190" s="2" t="s">
        <v>82</v>
      </c>
      <c r="G2190" s="2" t="s">
        <v>19</v>
      </c>
      <c r="H2190" s="44">
        <v>0.55000000000000004</v>
      </c>
      <c r="I2190" s="44">
        <f>ROUND(Table1[[#This Row],[Price per Unit]],2)</f>
        <v>0.55000000000000004</v>
      </c>
      <c r="J2190" s="4">
        <v>2250</v>
      </c>
      <c r="K2190" s="5">
        <f t="shared" si="80"/>
        <v>1237.5</v>
      </c>
      <c r="L2190" s="5">
        <f t="shared" si="81"/>
        <v>433.125</v>
      </c>
      <c r="M2190" s="6">
        <v>0.35</v>
      </c>
      <c r="N2190">
        <f t="shared" si="86"/>
        <v>2021</v>
      </c>
      <c r="O2190">
        <f t="shared" si="87"/>
        <v>5</v>
      </c>
      <c r="P2190" s="49" t="str">
        <f>TEXT(DATE(Table1[[#This Row],[Year]],Table1[[#This Row],[Month]],1),"mmm")</f>
        <v>May</v>
      </c>
    </row>
    <row r="2191" spans="1:16" ht="15.75" customHeight="1">
      <c r="A2191" s="2" t="s">
        <v>25</v>
      </c>
      <c r="B2191" s="2">
        <v>1128299</v>
      </c>
      <c r="C2191" s="3">
        <v>44330</v>
      </c>
      <c r="D2191" s="2" t="s">
        <v>26</v>
      </c>
      <c r="E2191" s="2" t="s">
        <v>81</v>
      </c>
      <c r="F2191" s="2" t="s">
        <v>82</v>
      </c>
      <c r="G2191" s="2" t="s">
        <v>20</v>
      </c>
      <c r="H2191" s="44">
        <v>0.70000000000000007</v>
      </c>
      <c r="I2191" s="44">
        <f>ROUND(Table1[[#This Row],[Price per Unit]],2)</f>
        <v>0.7</v>
      </c>
      <c r="J2191" s="4">
        <v>4000</v>
      </c>
      <c r="K2191" s="5">
        <f t="shared" si="80"/>
        <v>2800.0000000000005</v>
      </c>
      <c r="L2191" s="5">
        <f t="shared" si="81"/>
        <v>700.00000000000011</v>
      </c>
      <c r="M2191" s="6">
        <v>0.25</v>
      </c>
      <c r="N2191">
        <f t="shared" si="86"/>
        <v>2021</v>
      </c>
      <c r="O2191">
        <f t="shared" si="87"/>
        <v>5</v>
      </c>
      <c r="P2191" s="49" t="str">
        <f>TEXT(DATE(Table1[[#This Row],[Year]],Table1[[#This Row],[Month]],1),"mmm")</f>
        <v>May</v>
      </c>
    </row>
    <row r="2192" spans="1:16" ht="15.75" customHeight="1">
      <c r="A2192" s="2" t="s">
        <v>25</v>
      </c>
      <c r="B2192" s="2">
        <v>1128299</v>
      </c>
      <c r="C2192" s="3">
        <v>44360</v>
      </c>
      <c r="D2192" s="2" t="s">
        <v>26</v>
      </c>
      <c r="E2192" s="2" t="s">
        <v>81</v>
      </c>
      <c r="F2192" s="2" t="s">
        <v>82</v>
      </c>
      <c r="G2192" s="2" t="s">
        <v>15</v>
      </c>
      <c r="H2192" s="44">
        <v>0.5</v>
      </c>
      <c r="I2192" s="44">
        <f>ROUND(Table1[[#This Row],[Price per Unit]],2)</f>
        <v>0.5</v>
      </c>
      <c r="J2192" s="4">
        <v>6750</v>
      </c>
      <c r="K2192" s="5">
        <f t="shared" si="80"/>
        <v>3375</v>
      </c>
      <c r="L2192" s="5">
        <f t="shared" si="81"/>
        <v>1350</v>
      </c>
      <c r="M2192" s="6">
        <v>0.4</v>
      </c>
      <c r="N2192">
        <f t="shared" si="86"/>
        <v>2021</v>
      </c>
      <c r="O2192">
        <f t="shared" si="87"/>
        <v>6</v>
      </c>
      <c r="P2192" s="49" t="str">
        <f>TEXT(DATE(Table1[[#This Row],[Year]],Table1[[#This Row],[Month]],1),"mmm")</f>
        <v>Jun</v>
      </c>
    </row>
    <row r="2193" spans="1:16" ht="15.75" customHeight="1">
      <c r="A2193" s="2" t="s">
        <v>25</v>
      </c>
      <c r="B2193" s="2">
        <v>1128299</v>
      </c>
      <c r="C2193" s="3">
        <v>44360</v>
      </c>
      <c r="D2193" s="2" t="s">
        <v>26</v>
      </c>
      <c r="E2193" s="2" t="s">
        <v>81</v>
      </c>
      <c r="F2193" s="2" t="s">
        <v>82</v>
      </c>
      <c r="G2193" s="2" t="s">
        <v>16</v>
      </c>
      <c r="H2193" s="44">
        <v>0.55000000000000004</v>
      </c>
      <c r="I2193" s="44">
        <f>ROUND(Table1[[#This Row],[Price per Unit]],2)</f>
        <v>0.55000000000000004</v>
      </c>
      <c r="J2193" s="4">
        <v>5250</v>
      </c>
      <c r="K2193" s="5">
        <f t="shared" si="80"/>
        <v>2887.5000000000005</v>
      </c>
      <c r="L2193" s="5">
        <f t="shared" si="81"/>
        <v>1155.0000000000002</v>
      </c>
      <c r="M2193" s="6">
        <v>0.4</v>
      </c>
      <c r="N2193">
        <f t="shared" si="86"/>
        <v>2021</v>
      </c>
      <c r="O2193">
        <f t="shared" si="87"/>
        <v>6</v>
      </c>
      <c r="P2193" s="49" t="str">
        <f>TEXT(DATE(Table1[[#This Row],[Year]],Table1[[#This Row],[Month]],1),"mmm")</f>
        <v>Jun</v>
      </c>
    </row>
    <row r="2194" spans="1:16" ht="15.75" customHeight="1">
      <c r="A2194" s="2" t="s">
        <v>25</v>
      </c>
      <c r="B2194" s="2">
        <v>1128299</v>
      </c>
      <c r="C2194" s="3">
        <v>44360</v>
      </c>
      <c r="D2194" s="2" t="s">
        <v>26</v>
      </c>
      <c r="E2194" s="2" t="s">
        <v>81</v>
      </c>
      <c r="F2194" s="2" t="s">
        <v>82</v>
      </c>
      <c r="G2194" s="2" t="s">
        <v>17</v>
      </c>
      <c r="H2194" s="44">
        <v>0.55000000000000004</v>
      </c>
      <c r="I2194" s="44">
        <f>ROUND(Table1[[#This Row],[Price per Unit]],2)</f>
        <v>0.55000000000000004</v>
      </c>
      <c r="J2194" s="4">
        <v>5250</v>
      </c>
      <c r="K2194" s="5">
        <f t="shared" si="80"/>
        <v>2887.5000000000005</v>
      </c>
      <c r="L2194" s="5">
        <f t="shared" si="81"/>
        <v>1010.6250000000001</v>
      </c>
      <c r="M2194" s="6">
        <v>0.35</v>
      </c>
      <c r="N2194">
        <f t="shared" si="86"/>
        <v>2021</v>
      </c>
      <c r="O2194">
        <f t="shared" si="87"/>
        <v>6</v>
      </c>
      <c r="P2194" s="49" t="str">
        <f>TEXT(DATE(Table1[[#This Row],[Year]],Table1[[#This Row],[Month]],1),"mmm")</f>
        <v>Jun</v>
      </c>
    </row>
    <row r="2195" spans="1:16" ht="15.75" customHeight="1">
      <c r="A2195" s="2" t="s">
        <v>25</v>
      </c>
      <c r="B2195" s="2">
        <v>1128299</v>
      </c>
      <c r="C2195" s="3">
        <v>44360</v>
      </c>
      <c r="D2195" s="2" t="s">
        <v>26</v>
      </c>
      <c r="E2195" s="2" t="s">
        <v>81</v>
      </c>
      <c r="F2195" s="2" t="s">
        <v>82</v>
      </c>
      <c r="G2195" s="2" t="s">
        <v>18</v>
      </c>
      <c r="H2195" s="44">
        <v>0.5</v>
      </c>
      <c r="I2195" s="44">
        <f>ROUND(Table1[[#This Row],[Price per Unit]],2)</f>
        <v>0.5</v>
      </c>
      <c r="J2195" s="4">
        <v>4000</v>
      </c>
      <c r="K2195" s="5">
        <f t="shared" si="80"/>
        <v>2000</v>
      </c>
      <c r="L2195" s="5">
        <f t="shared" si="81"/>
        <v>800</v>
      </c>
      <c r="M2195" s="6">
        <v>0.4</v>
      </c>
      <c r="N2195">
        <f t="shared" si="86"/>
        <v>2021</v>
      </c>
      <c r="O2195">
        <f t="shared" si="87"/>
        <v>6</v>
      </c>
      <c r="P2195" s="49" t="str">
        <f>TEXT(DATE(Table1[[#This Row],[Year]],Table1[[#This Row],[Month]],1),"mmm")</f>
        <v>Jun</v>
      </c>
    </row>
    <row r="2196" spans="1:16" ht="15.75" customHeight="1">
      <c r="A2196" s="2" t="s">
        <v>25</v>
      </c>
      <c r="B2196" s="2">
        <v>1128299</v>
      </c>
      <c r="C2196" s="3">
        <v>44360</v>
      </c>
      <c r="D2196" s="2" t="s">
        <v>26</v>
      </c>
      <c r="E2196" s="2" t="s">
        <v>81</v>
      </c>
      <c r="F2196" s="2" t="s">
        <v>82</v>
      </c>
      <c r="G2196" s="2" t="s">
        <v>19</v>
      </c>
      <c r="H2196" s="44">
        <v>0.55000000000000004</v>
      </c>
      <c r="I2196" s="44">
        <f>ROUND(Table1[[#This Row],[Price per Unit]],2)</f>
        <v>0.55000000000000004</v>
      </c>
      <c r="J2196" s="4">
        <v>2750</v>
      </c>
      <c r="K2196" s="5">
        <f t="shared" si="80"/>
        <v>1512.5000000000002</v>
      </c>
      <c r="L2196" s="5">
        <f t="shared" si="81"/>
        <v>529.375</v>
      </c>
      <c r="M2196" s="6">
        <v>0.35</v>
      </c>
      <c r="N2196">
        <f t="shared" si="86"/>
        <v>2021</v>
      </c>
      <c r="O2196">
        <f t="shared" si="87"/>
        <v>6</v>
      </c>
      <c r="P2196" s="49" t="str">
        <f>TEXT(DATE(Table1[[#This Row],[Year]],Table1[[#This Row],[Month]],1),"mmm")</f>
        <v>Jun</v>
      </c>
    </row>
    <row r="2197" spans="1:16" ht="15.75" customHeight="1">
      <c r="A2197" s="2" t="s">
        <v>25</v>
      </c>
      <c r="B2197" s="2">
        <v>1128299</v>
      </c>
      <c r="C2197" s="3">
        <v>44360</v>
      </c>
      <c r="D2197" s="2" t="s">
        <v>26</v>
      </c>
      <c r="E2197" s="2" t="s">
        <v>81</v>
      </c>
      <c r="F2197" s="2" t="s">
        <v>82</v>
      </c>
      <c r="G2197" s="2" t="s">
        <v>20</v>
      </c>
      <c r="H2197" s="44">
        <v>0.70000000000000007</v>
      </c>
      <c r="I2197" s="44">
        <f>ROUND(Table1[[#This Row],[Price per Unit]],2)</f>
        <v>0.7</v>
      </c>
      <c r="J2197" s="4">
        <v>5750</v>
      </c>
      <c r="K2197" s="5">
        <f t="shared" si="80"/>
        <v>4025.0000000000005</v>
      </c>
      <c r="L2197" s="5">
        <f t="shared" si="81"/>
        <v>1006.2500000000001</v>
      </c>
      <c r="M2197" s="6">
        <v>0.25</v>
      </c>
      <c r="N2197">
        <f t="shared" si="86"/>
        <v>2021</v>
      </c>
      <c r="O2197">
        <f t="shared" si="87"/>
        <v>6</v>
      </c>
      <c r="P2197" s="49" t="str">
        <f>TEXT(DATE(Table1[[#This Row],[Year]],Table1[[#This Row],[Month]],1),"mmm")</f>
        <v>Jun</v>
      </c>
    </row>
    <row r="2198" spans="1:16" ht="15.75" customHeight="1">
      <c r="A2198" s="2" t="s">
        <v>25</v>
      </c>
      <c r="B2198" s="2">
        <v>1128299</v>
      </c>
      <c r="C2198" s="3">
        <v>44389</v>
      </c>
      <c r="D2198" s="2" t="s">
        <v>26</v>
      </c>
      <c r="E2198" s="2" t="s">
        <v>81</v>
      </c>
      <c r="F2198" s="2" t="s">
        <v>82</v>
      </c>
      <c r="G2198" s="2" t="s">
        <v>15</v>
      </c>
      <c r="H2198" s="44">
        <v>0.5</v>
      </c>
      <c r="I2198" s="44">
        <f>ROUND(Table1[[#This Row],[Price per Unit]],2)</f>
        <v>0.5</v>
      </c>
      <c r="J2198" s="4">
        <v>7250</v>
      </c>
      <c r="K2198" s="5">
        <f t="shared" si="80"/>
        <v>3625</v>
      </c>
      <c r="L2198" s="5">
        <f t="shared" si="81"/>
        <v>1450</v>
      </c>
      <c r="M2198" s="6">
        <v>0.4</v>
      </c>
      <c r="N2198">
        <f t="shared" si="86"/>
        <v>2021</v>
      </c>
      <c r="O2198">
        <f t="shared" si="87"/>
        <v>7</v>
      </c>
      <c r="P2198" s="49" t="str">
        <f>TEXT(DATE(Table1[[#This Row],[Year]],Table1[[#This Row],[Month]],1),"mmm")</f>
        <v>Jul</v>
      </c>
    </row>
    <row r="2199" spans="1:16" ht="15.75" customHeight="1">
      <c r="A2199" s="2" t="s">
        <v>25</v>
      </c>
      <c r="B2199" s="2">
        <v>1128299</v>
      </c>
      <c r="C2199" s="3">
        <v>44389</v>
      </c>
      <c r="D2199" s="2" t="s">
        <v>26</v>
      </c>
      <c r="E2199" s="2" t="s">
        <v>81</v>
      </c>
      <c r="F2199" s="2" t="s">
        <v>82</v>
      </c>
      <c r="G2199" s="2" t="s">
        <v>16</v>
      </c>
      <c r="H2199" s="44">
        <v>0.55000000000000004</v>
      </c>
      <c r="I2199" s="44">
        <f>ROUND(Table1[[#This Row],[Price per Unit]],2)</f>
        <v>0.55000000000000004</v>
      </c>
      <c r="J2199" s="4">
        <v>5750</v>
      </c>
      <c r="K2199" s="5">
        <f t="shared" si="80"/>
        <v>3162.5000000000005</v>
      </c>
      <c r="L2199" s="5">
        <f t="shared" si="81"/>
        <v>1265.0000000000002</v>
      </c>
      <c r="M2199" s="6">
        <v>0.4</v>
      </c>
      <c r="N2199">
        <f t="shared" si="86"/>
        <v>2021</v>
      </c>
      <c r="O2199">
        <f t="shared" si="87"/>
        <v>7</v>
      </c>
      <c r="P2199" s="49" t="str">
        <f>TEXT(DATE(Table1[[#This Row],[Year]],Table1[[#This Row],[Month]],1),"mmm")</f>
        <v>Jul</v>
      </c>
    </row>
    <row r="2200" spans="1:16" ht="15.75" customHeight="1">
      <c r="A2200" s="2" t="s">
        <v>25</v>
      </c>
      <c r="B2200" s="2">
        <v>1128299</v>
      </c>
      <c r="C2200" s="3">
        <v>44389</v>
      </c>
      <c r="D2200" s="2" t="s">
        <v>26</v>
      </c>
      <c r="E2200" s="2" t="s">
        <v>81</v>
      </c>
      <c r="F2200" s="2" t="s">
        <v>82</v>
      </c>
      <c r="G2200" s="2" t="s">
        <v>17</v>
      </c>
      <c r="H2200" s="44">
        <v>0.55000000000000004</v>
      </c>
      <c r="I2200" s="44">
        <f>ROUND(Table1[[#This Row],[Price per Unit]],2)</f>
        <v>0.55000000000000004</v>
      </c>
      <c r="J2200" s="4">
        <v>5250</v>
      </c>
      <c r="K2200" s="5">
        <f t="shared" si="80"/>
        <v>2887.5000000000005</v>
      </c>
      <c r="L2200" s="5">
        <f t="shared" si="81"/>
        <v>1010.6250000000001</v>
      </c>
      <c r="M2200" s="6">
        <v>0.35</v>
      </c>
      <c r="N2200">
        <f t="shared" si="86"/>
        <v>2021</v>
      </c>
      <c r="O2200">
        <f t="shared" si="87"/>
        <v>7</v>
      </c>
      <c r="P2200" s="49" t="str">
        <f>TEXT(DATE(Table1[[#This Row],[Year]],Table1[[#This Row],[Month]],1),"mmm")</f>
        <v>Jul</v>
      </c>
    </row>
    <row r="2201" spans="1:16" ht="15.75" customHeight="1">
      <c r="A2201" s="2" t="s">
        <v>25</v>
      </c>
      <c r="B2201" s="2">
        <v>1128299</v>
      </c>
      <c r="C2201" s="3">
        <v>44389</v>
      </c>
      <c r="D2201" s="2" t="s">
        <v>26</v>
      </c>
      <c r="E2201" s="2" t="s">
        <v>81</v>
      </c>
      <c r="F2201" s="2" t="s">
        <v>82</v>
      </c>
      <c r="G2201" s="2" t="s">
        <v>18</v>
      </c>
      <c r="H2201" s="44">
        <v>0.5</v>
      </c>
      <c r="I2201" s="44">
        <f>ROUND(Table1[[#This Row],[Price per Unit]],2)</f>
        <v>0.5</v>
      </c>
      <c r="J2201" s="4">
        <v>4250</v>
      </c>
      <c r="K2201" s="5">
        <f t="shared" si="80"/>
        <v>2125</v>
      </c>
      <c r="L2201" s="5">
        <f t="shared" si="81"/>
        <v>850</v>
      </c>
      <c r="M2201" s="6">
        <v>0.4</v>
      </c>
      <c r="N2201">
        <f t="shared" si="86"/>
        <v>2021</v>
      </c>
      <c r="O2201">
        <f t="shared" si="87"/>
        <v>7</v>
      </c>
      <c r="P2201" s="49" t="str">
        <f>TEXT(DATE(Table1[[#This Row],[Year]],Table1[[#This Row],[Month]],1),"mmm")</f>
        <v>Jul</v>
      </c>
    </row>
    <row r="2202" spans="1:16" ht="15.75" customHeight="1">
      <c r="A2202" s="2" t="s">
        <v>25</v>
      </c>
      <c r="B2202" s="2">
        <v>1128299</v>
      </c>
      <c r="C2202" s="3">
        <v>44389</v>
      </c>
      <c r="D2202" s="2" t="s">
        <v>26</v>
      </c>
      <c r="E2202" s="2" t="s">
        <v>81</v>
      </c>
      <c r="F2202" s="2" t="s">
        <v>82</v>
      </c>
      <c r="G2202" s="2" t="s">
        <v>19</v>
      </c>
      <c r="H2202" s="44">
        <v>0.55000000000000004</v>
      </c>
      <c r="I2202" s="44">
        <f>ROUND(Table1[[#This Row],[Price per Unit]],2)</f>
        <v>0.55000000000000004</v>
      </c>
      <c r="J2202" s="4">
        <v>4750</v>
      </c>
      <c r="K2202" s="5">
        <f t="shared" si="80"/>
        <v>2612.5</v>
      </c>
      <c r="L2202" s="5">
        <f t="shared" si="81"/>
        <v>914.37499999999989</v>
      </c>
      <c r="M2202" s="6">
        <v>0.35</v>
      </c>
      <c r="N2202">
        <f t="shared" si="86"/>
        <v>2021</v>
      </c>
      <c r="O2202">
        <f t="shared" si="87"/>
        <v>7</v>
      </c>
      <c r="P2202" s="49" t="str">
        <f>TEXT(DATE(Table1[[#This Row],[Year]],Table1[[#This Row],[Month]],1),"mmm")</f>
        <v>Jul</v>
      </c>
    </row>
    <row r="2203" spans="1:16" ht="15.75" customHeight="1">
      <c r="A2203" s="2" t="s">
        <v>25</v>
      </c>
      <c r="B2203" s="2">
        <v>1128299</v>
      </c>
      <c r="C2203" s="3">
        <v>44389</v>
      </c>
      <c r="D2203" s="2" t="s">
        <v>26</v>
      </c>
      <c r="E2203" s="2" t="s">
        <v>81</v>
      </c>
      <c r="F2203" s="2" t="s">
        <v>82</v>
      </c>
      <c r="G2203" s="2" t="s">
        <v>20</v>
      </c>
      <c r="H2203" s="44">
        <v>0.70000000000000007</v>
      </c>
      <c r="I2203" s="44">
        <f>ROUND(Table1[[#This Row],[Price per Unit]],2)</f>
        <v>0.7</v>
      </c>
      <c r="J2203" s="4">
        <v>4750</v>
      </c>
      <c r="K2203" s="5">
        <f t="shared" si="80"/>
        <v>3325.0000000000005</v>
      </c>
      <c r="L2203" s="5">
        <f t="shared" si="81"/>
        <v>831.25000000000011</v>
      </c>
      <c r="M2203" s="6">
        <v>0.25</v>
      </c>
      <c r="N2203">
        <f t="shared" si="86"/>
        <v>2021</v>
      </c>
      <c r="O2203">
        <f t="shared" si="87"/>
        <v>7</v>
      </c>
      <c r="P2203" s="49" t="str">
        <f>TEXT(DATE(Table1[[#This Row],[Year]],Table1[[#This Row],[Month]],1),"mmm")</f>
        <v>Jul</v>
      </c>
    </row>
    <row r="2204" spans="1:16" ht="15.75" customHeight="1">
      <c r="A2204" s="2" t="s">
        <v>25</v>
      </c>
      <c r="B2204" s="2">
        <v>1128299</v>
      </c>
      <c r="C2204" s="3">
        <v>44421</v>
      </c>
      <c r="D2204" s="2" t="s">
        <v>26</v>
      </c>
      <c r="E2204" s="2" t="s">
        <v>81</v>
      </c>
      <c r="F2204" s="2" t="s">
        <v>82</v>
      </c>
      <c r="G2204" s="2" t="s">
        <v>15</v>
      </c>
      <c r="H2204" s="44">
        <v>0.55000000000000004</v>
      </c>
      <c r="I2204" s="44">
        <f>ROUND(Table1[[#This Row],[Price per Unit]],2)</f>
        <v>0.55000000000000004</v>
      </c>
      <c r="J2204" s="4">
        <v>6750</v>
      </c>
      <c r="K2204" s="5">
        <f t="shared" si="80"/>
        <v>3712.5000000000005</v>
      </c>
      <c r="L2204" s="5">
        <f t="shared" si="81"/>
        <v>1485.0000000000002</v>
      </c>
      <c r="M2204" s="6">
        <v>0.4</v>
      </c>
      <c r="N2204">
        <f t="shared" si="86"/>
        <v>2021</v>
      </c>
      <c r="O2204">
        <f t="shared" si="87"/>
        <v>8</v>
      </c>
      <c r="P2204" s="49" t="str">
        <f>TEXT(DATE(Table1[[#This Row],[Year]],Table1[[#This Row],[Month]],1),"mmm")</f>
        <v>Aug</v>
      </c>
    </row>
    <row r="2205" spans="1:16" ht="15.75" customHeight="1">
      <c r="A2205" s="2" t="s">
        <v>25</v>
      </c>
      <c r="B2205" s="2">
        <v>1128299</v>
      </c>
      <c r="C2205" s="3">
        <v>44421</v>
      </c>
      <c r="D2205" s="2" t="s">
        <v>26</v>
      </c>
      <c r="E2205" s="2" t="s">
        <v>81</v>
      </c>
      <c r="F2205" s="2" t="s">
        <v>82</v>
      </c>
      <c r="G2205" s="2" t="s">
        <v>16</v>
      </c>
      <c r="H2205" s="44">
        <v>0.60000000000000009</v>
      </c>
      <c r="I2205" s="44">
        <f>ROUND(Table1[[#This Row],[Price per Unit]],2)</f>
        <v>0.6</v>
      </c>
      <c r="J2205" s="4">
        <v>6250</v>
      </c>
      <c r="K2205" s="5">
        <f t="shared" si="80"/>
        <v>3750.0000000000005</v>
      </c>
      <c r="L2205" s="5">
        <f t="shared" si="81"/>
        <v>1500.0000000000002</v>
      </c>
      <c r="M2205" s="6">
        <v>0.4</v>
      </c>
      <c r="N2205">
        <f t="shared" si="86"/>
        <v>2021</v>
      </c>
      <c r="O2205">
        <f t="shared" si="87"/>
        <v>8</v>
      </c>
      <c r="P2205" s="49" t="str">
        <f>TEXT(DATE(Table1[[#This Row],[Year]],Table1[[#This Row],[Month]],1),"mmm")</f>
        <v>Aug</v>
      </c>
    </row>
    <row r="2206" spans="1:16" ht="15.75" customHeight="1">
      <c r="A2206" s="2" t="s">
        <v>25</v>
      </c>
      <c r="B2206" s="2">
        <v>1128299</v>
      </c>
      <c r="C2206" s="3">
        <v>44421</v>
      </c>
      <c r="D2206" s="2" t="s">
        <v>26</v>
      </c>
      <c r="E2206" s="2" t="s">
        <v>81</v>
      </c>
      <c r="F2206" s="2" t="s">
        <v>82</v>
      </c>
      <c r="G2206" s="2" t="s">
        <v>17</v>
      </c>
      <c r="H2206" s="44">
        <v>0.55000000000000004</v>
      </c>
      <c r="I2206" s="44">
        <f>ROUND(Table1[[#This Row],[Price per Unit]],2)</f>
        <v>0.55000000000000004</v>
      </c>
      <c r="J2206" s="4">
        <v>5000</v>
      </c>
      <c r="K2206" s="5">
        <f t="shared" si="80"/>
        <v>2750</v>
      </c>
      <c r="L2206" s="5">
        <f t="shared" si="81"/>
        <v>962.49999999999989</v>
      </c>
      <c r="M2206" s="6">
        <v>0.35</v>
      </c>
      <c r="N2206">
        <f t="shared" si="86"/>
        <v>2021</v>
      </c>
      <c r="O2206">
        <f t="shared" si="87"/>
        <v>8</v>
      </c>
      <c r="P2206" s="49" t="str">
        <f>TEXT(DATE(Table1[[#This Row],[Year]],Table1[[#This Row],[Month]],1),"mmm")</f>
        <v>Aug</v>
      </c>
    </row>
    <row r="2207" spans="1:16" ht="15.75" customHeight="1">
      <c r="A2207" s="2" t="s">
        <v>25</v>
      </c>
      <c r="B2207" s="2">
        <v>1128299</v>
      </c>
      <c r="C2207" s="3">
        <v>44421</v>
      </c>
      <c r="D2207" s="2" t="s">
        <v>26</v>
      </c>
      <c r="E2207" s="2" t="s">
        <v>81</v>
      </c>
      <c r="F2207" s="2" t="s">
        <v>82</v>
      </c>
      <c r="G2207" s="2" t="s">
        <v>18</v>
      </c>
      <c r="H2207" s="44">
        <v>0.55000000000000004</v>
      </c>
      <c r="I2207" s="44">
        <f>ROUND(Table1[[#This Row],[Price per Unit]],2)</f>
        <v>0.55000000000000004</v>
      </c>
      <c r="J2207" s="4">
        <v>4500</v>
      </c>
      <c r="K2207" s="5">
        <f t="shared" si="80"/>
        <v>2475</v>
      </c>
      <c r="L2207" s="5">
        <f t="shared" si="81"/>
        <v>990</v>
      </c>
      <c r="M2207" s="6">
        <v>0.4</v>
      </c>
      <c r="N2207">
        <f t="shared" si="86"/>
        <v>2021</v>
      </c>
      <c r="O2207">
        <f t="shared" si="87"/>
        <v>8</v>
      </c>
      <c r="P2207" s="49" t="str">
        <f>TEXT(DATE(Table1[[#This Row],[Year]],Table1[[#This Row],[Month]],1),"mmm")</f>
        <v>Aug</v>
      </c>
    </row>
    <row r="2208" spans="1:16" ht="15.75" customHeight="1">
      <c r="A2208" s="2" t="s">
        <v>25</v>
      </c>
      <c r="B2208" s="2">
        <v>1128299</v>
      </c>
      <c r="C2208" s="3">
        <v>44421</v>
      </c>
      <c r="D2208" s="2" t="s">
        <v>26</v>
      </c>
      <c r="E2208" s="2" t="s">
        <v>81</v>
      </c>
      <c r="F2208" s="2" t="s">
        <v>82</v>
      </c>
      <c r="G2208" s="2" t="s">
        <v>19</v>
      </c>
      <c r="H2208" s="44">
        <v>0.65</v>
      </c>
      <c r="I2208" s="44">
        <f>ROUND(Table1[[#This Row],[Price per Unit]],2)</f>
        <v>0.65</v>
      </c>
      <c r="J2208" s="4">
        <v>4500</v>
      </c>
      <c r="K2208" s="5">
        <f t="shared" si="80"/>
        <v>2925</v>
      </c>
      <c r="L2208" s="5">
        <f t="shared" si="81"/>
        <v>1023.7499999999999</v>
      </c>
      <c r="M2208" s="6">
        <v>0.35</v>
      </c>
      <c r="N2208">
        <f t="shared" si="86"/>
        <v>2021</v>
      </c>
      <c r="O2208">
        <f t="shared" si="87"/>
        <v>8</v>
      </c>
      <c r="P2208" s="49" t="str">
        <f>TEXT(DATE(Table1[[#This Row],[Year]],Table1[[#This Row],[Month]],1),"mmm")</f>
        <v>Aug</v>
      </c>
    </row>
    <row r="2209" spans="1:16" ht="15.75" customHeight="1">
      <c r="A2209" s="2" t="s">
        <v>25</v>
      </c>
      <c r="B2209" s="2">
        <v>1128299</v>
      </c>
      <c r="C2209" s="3">
        <v>44421</v>
      </c>
      <c r="D2209" s="2" t="s">
        <v>26</v>
      </c>
      <c r="E2209" s="2" t="s">
        <v>81</v>
      </c>
      <c r="F2209" s="2" t="s">
        <v>82</v>
      </c>
      <c r="G2209" s="2" t="s">
        <v>20</v>
      </c>
      <c r="H2209" s="44">
        <v>0.70000000000000007</v>
      </c>
      <c r="I2209" s="44">
        <f>ROUND(Table1[[#This Row],[Price per Unit]],2)</f>
        <v>0.7</v>
      </c>
      <c r="J2209" s="4">
        <v>4250</v>
      </c>
      <c r="K2209" s="5">
        <f t="shared" si="80"/>
        <v>2975.0000000000005</v>
      </c>
      <c r="L2209" s="5">
        <f t="shared" si="81"/>
        <v>743.75000000000011</v>
      </c>
      <c r="M2209" s="6">
        <v>0.25</v>
      </c>
      <c r="N2209">
        <f t="shared" si="86"/>
        <v>2021</v>
      </c>
      <c r="O2209">
        <f t="shared" si="87"/>
        <v>8</v>
      </c>
      <c r="P2209" s="49" t="str">
        <f>TEXT(DATE(Table1[[#This Row],[Year]],Table1[[#This Row],[Month]],1),"mmm")</f>
        <v>Aug</v>
      </c>
    </row>
    <row r="2210" spans="1:16" ht="15.75" customHeight="1">
      <c r="A2210" s="2" t="s">
        <v>25</v>
      </c>
      <c r="B2210" s="2">
        <v>1128299</v>
      </c>
      <c r="C2210" s="3">
        <v>44453</v>
      </c>
      <c r="D2210" s="2" t="s">
        <v>26</v>
      </c>
      <c r="E2210" s="2" t="s">
        <v>81</v>
      </c>
      <c r="F2210" s="2" t="s">
        <v>82</v>
      </c>
      <c r="G2210" s="2" t="s">
        <v>15</v>
      </c>
      <c r="H2210" s="44">
        <v>0.45000000000000012</v>
      </c>
      <c r="I2210" s="44">
        <f>ROUND(Table1[[#This Row],[Price per Unit]],2)</f>
        <v>0.45</v>
      </c>
      <c r="J2210" s="4">
        <v>6000</v>
      </c>
      <c r="K2210" s="5">
        <f t="shared" si="80"/>
        <v>2700.0000000000009</v>
      </c>
      <c r="L2210" s="5">
        <f t="shared" si="81"/>
        <v>1080.0000000000005</v>
      </c>
      <c r="M2210" s="6">
        <v>0.4</v>
      </c>
      <c r="N2210">
        <f t="shared" si="86"/>
        <v>2021</v>
      </c>
      <c r="O2210">
        <f t="shared" si="87"/>
        <v>9</v>
      </c>
      <c r="P2210" s="49" t="str">
        <f>TEXT(DATE(Table1[[#This Row],[Year]],Table1[[#This Row],[Month]],1),"mmm")</f>
        <v>Sep</v>
      </c>
    </row>
    <row r="2211" spans="1:16" ht="15.75" customHeight="1">
      <c r="A2211" s="2" t="s">
        <v>25</v>
      </c>
      <c r="B2211" s="2">
        <v>1128299</v>
      </c>
      <c r="C2211" s="3">
        <v>44453</v>
      </c>
      <c r="D2211" s="2" t="s">
        <v>26</v>
      </c>
      <c r="E2211" s="2" t="s">
        <v>81</v>
      </c>
      <c r="F2211" s="2" t="s">
        <v>82</v>
      </c>
      <c r="G2211" s="2" t="s">
        <v>16</v>
      </c>
      <c r="H2211" s="44">
        <v>0.50000000000000011</v>
      </c>
      <c r="I2211" s="44">
        <f>ROUND(Table1[[#This Row],[Price per Unit]],2)</f>
        <v>0.5</v>
      </c>
      <c r="J2211" s="4">
        <v>6000</v>
      </c>
      <c r="K2211" s="5">
        <f t="shared" si="80"/>
        <v>3000.0000000000005</v>
      </c>
      <c r="L2211" s="5">
        <f t="shared" si="81"/>
        <v>1200.0000000000002</v>
      </c>
      <c r="M2211" s="6">
        <v>0.4</v>
      </c>
      <c r="N2211">
        <f t="shared" si="86"/>
        <v>2021</v>
      </c>
      <c r="O2211">
        <f t="shared" si="87"/>
        <v>9</v>
      </c>
      <c r="P2211" s="49" t="str">
        <f>TEXT(DATE(Table1[[#This Row],[Year]],Table1[[#This Row],[Month]],1),"mmm")</f>
        <v>Sep</v>
      </c>
    </row>
    <row r="2212" spans="1:16" ht="15.75" customHeight="1">
      <c r="A2212" s="2" t="s">
        <v>25</v>
      </c>
      <c r="B2212" s="2">
        <v>1128299</v>
      </c>
      <c r="C2212" s="3">
        <v>44453</v>
      </c>
      <c r="D2212" s="2" t="s">
        <v>26</v>
      </c>
      <c r="E2212" s="2" t="s">
        <v>81</v>
      </c>
      <c r="F2212" s="2" t="s">
        <v>82</v>
      </c>
      <c r="G2212" s="2" t="s">
        <v>17</v>
      </c>
      <c r="H2212" s="44">
        <v>0.45000000000000012</v>
      </c>
      <c r="I2212" s="44">
        <f>ROUND(Table1[[#This Row],[Price per Unit]],2)</f>
        <v>0.45</v>
      </c>
      <c r="J2212" s="4">
        <v>4500</v>
      </c>
      <c r="K2212" s="5">
        <f t="shared" si="80"/>
        <v>2025.0000000000005</v>
      </c>
      <c r="L2212" s="5">
        <f t="shared" si="81"/>
        <v>708.75000000000011</v>
      </c>
      <c r="M2212" s="6">
        <v>0.35</v>
      </c>
      <c r="N2212">
        <f t="shared" si="86"/>
        <v>2021</v>
      </c>
      <c r="O2212">
        <f t="shared" si="87"/>
        <v>9</v>
      </c>
      <c r="P2212" s="49" t="str">
        <f>TEXT(DATE(Table1[[#This Row],[Year]],Table1[[#This Row],[Month]],1),"mmm")</f>
        <v>Sep</v>
      </c>
    </row>
    <row r="2213" spans="1:16" ht="15.75" customHeight="1">
      <c r="A2213" s="2" t="s">
        <v>25</v>
      </c>
      <c r="B2213" s="2">
        <v>1128299</v>
      </c>
      <c r="C2213" s="3">
        <v>44453</v>
      </c>
      <c r="D2213" s="2" t="s">
        <v>26</v>
      </c>
      <c r="E2213" s="2" t="s">
        <v>81</v>
      </c>
      <c r="F2213" s="2" t="s">
        <v>82</v>
      </c>
      <c r="G2213" s="2" t="s">
        <v>18</v>
      </c>
      <c r="H2213" s="44">
        <v>0.45000000000000012</v>
      </c>
      <c r="I2213" s="44">
        <f>ROUND(Table1[[#This Row],[Price per Unit]],2)</f>
        <v>0.45</v>
      </c>
      <c r="J2213" s="4">
        <v>4000</v>
      </c>
      <c r="K2213" s="5">
        <f t="shared" si="80"/>
        <v>1800.0000000000005</v>
      </c>
      <c r="L2213" s="5">
        <f t="shared" si="81"/>
        <v>720.00000000000023</v>
      </c>
      <c r="M2213" s="6">
        <v>0.4</v>
      </c>
      <c r="N2213">
        <f t="shared" si="86"/>
        <v>2021</v>
      </c>
      <c r="O2213">
        <f t="shared" si="87"/>
        <v>9</v>
      </c>
      <c r="P2213" s="49" t="str">
        <f>TEXT(DATE(Table1[[#This Row],[Year]],Table1[[#This Row],[Month]],1),"mmm")</f>
        <v>Sep</v>
      </c>
    </row>
    <row r="2214" spans="1:16" ht="15.75" customHeight="1">
      <c r="A2214" s="2" t="s">
        <v>25</v>
      </c>
      <c r="B2214" s="2">
        <v>1128299</v>
      </c>
      <c r="C2214" s="3">
        <v>44453</v>
      </c>
      <c r="D2214" s="2" t="s">
        <v>26</v>
      </c>
      <c r="E2214" s="2" t="s">
        <v>81</v>
      </c>
      <c r="F2214" s="2" t="s">
        <v>82</v>
      </c>
      <c r="G2214" s="2" t="s">
        <v>19</v>
      </c>
      <c r="H2214" s="44">
        <v>0.55000000000000004</v>
      </c>
      <c r="I2214" s="44">
        <f>ROUND(Table1[[#This Row],[Price per Unit]],2)</f>
        <v>0.55000000000000004</v>
      </c>
      <c r="J2214" s="4">
        <v>4000</v>
      </c>
      <c r="K2214" s="5">
        <f t="shared" si="80"/>
        <v>2200</v>
      </c>
      <c r="L2214" s="5">
        <f t="shared" si="81"/>
        <v>770</v>
      </c>
      <c r="M2214" s="6">
        <v>0.35</v>
      </c>
      <c r="N2214">
        <f t="shared" si="86"/>
        <v>2021</v>
      </c>
      <c r="O2214">
        <f t="shared" si="87"/>
        <v>9</v>
      </c>
      <c r="P2214" s="49" t="str">
        <f>TEXT(DATE(Table1[[#This Row],[Year]],Table1[[#This Row],[Month]],1),"mmm")</f>
        <v>Sep</v>
      </c>
    </row>
    <row r="2215" spans="1:16" ht="15.75" customHeight="1">
      <c r="A2215" s="2" t="s">
        <v>25</v>
      </c>
      <c r="B2215" s="2">
        <v>1128299</v>
      </c>
      <c r="C2215" s="3">
        <v>44453</v>
      </c>
      <c r="D2215" s="2" t="s">
        <v>26</v>
      </c>
      <c r="E2215" s="2" t="s">
        <v>81</v>
      </c>
      <c r="F2215" s="2" t="s">
        <v>82</v>
      </c>
      <c r="G2215" s="2" t="s">
        <v>20</v>
      </c>
      <c r="H2215" s="44">
        <v>0.60000000000000009</v>
      </c>
      <c r="I2215" s="44">
        <f>ROUND(Table1[[#This Row],[Price per Unit]],2)</f>
        <v>0.6</v>
      </c>
      <c r="J2215" s="4">
        <v>4500</v>
      </c>
      <c r="K2215" s="5">
        <f t="shared" si="80"/>
        <v>2700.0000000000005</v>
      </c>
      <c r="L2215" s="5">
        <f t="shared" si="81"/>
        <v>675.00000000000011</v>
      </c>
      <c r="M2215" s="6">
        <v>0.25</v>
      </c>
      <c r="N2215">
        <f t="shared" si="86"/>
        <v>2021</v>
      </c>
      <c r="O2215">
        <f t="shared" si="87"/>
        <v>9</v>
      </c>
      <c r="P2215" s="49" t="str">
        <f>TEXT(DATE(Table1[[#This Row],[Year]],Table1[[#This Row],[Month]],1),"mmm")</f>
        <v>Sep</v>
      </c>
    </row>
    <row r="2216" spans="1:16" ht="15.75" customHeight="1">
      <c r="A2216" s="2" t="s">
        <v>25</v>
      </c>
      <c r="B2216" s="2">
        <v>1128299</v>
      </c>
      <c r="C2216" s="3">
        <v>44482</v>
      </c>
      <c r="D2216" s="2" t="s">
        <v>26</v>
      </c>
      <c r="E2216" s="2" t="s">
        <v>81</v>
      </c>
      <c r="F2216" s="2" t="s">
        <v>82</v>
      </c>
      <c r="G2216" s="2" t="s">
        <v>15</v>
      </c>
      <c r="H2216" s="44">
        <v>0.45000000000000012</v>
      </c>
      <c r="I2216" s="44">
        <f>ROUND(Table1[[#This Row],[Price per Unit]],2)</f>
        <v>0.45</v>
      </c>
      <c r="J2216" s="4">
        <v>5250</v>
      </c>
      <c r="K2216" s="5">
        <f t="shared" si="80"/>
        <v>2362.5000000000005</v>
      </c>
      <c r="L2216" s="5">
        <f t="shared" si="81"/>
        <v>945.00000000000023</v>
      </c>
      <c r="M2216" s="6">
        <v>0.4</v>
      </c>
      <c r="N2216">
        <f t="shared" si="86"/>
        <v>2021</v>
      </c>
      <c r="O2216">
        <f t="shared" si="87"/>
        <v>10</v>
      </c>
      <c r="P2216" s="49" t="str">
        <f>TEXT(DATE(Table1[[#This Row],[Year]],Table1[[#This Row],[Month]],1),"mmm")</f>
        <v>Oct</v>
      </c>
    </row>
    <row r="2217" spans="1:16" ht="15.75" customHeight="1">
      <c r="A2217" s="2" t="s">
        <v>25</v>
      </c>
      <c r="B2217" s="2">
        <v>1128299</v>
      </c>
      <c r="C2217" s="3">
        <v>44482</v>
      </c>
      <c r="D2217" s="2" t="s">
        <v>26</v>
      </c>
      <c r="E2217" s="2" t="s">
        <v>81</v>
      </c>
      <c r="F2217" s="2" t="s">
        <v>82</v>
      </c>
      <c r="G2217" s="2" t="s">
        <v>16</v>
      </c>
      <c r="H2217" s="44">
        <v>0.50000000000000011</v>
      </c>
      <c r="I2217" s="44">
        <f>ROUND(Table1[[#This Row],[Price per Unit]],2)</f>
        <v>0.5</v>
      </c>
      <c r="J2217" s="4">
        <v>5250</v>
      </c>
      <c r="K2217" s="5">
        <f t="shared" si="80"/>
        <v>2625.0000000000005</v>
      </c>
      <c r="L2217" s="5">
        <f t="shared" si="81"/>
        <v>1050.0000000000002</v>
      </c>
      <c r="M2217" s="6">
        <v>0.4</v>
      </c>
      <c r="N2217">
        <f t="shared" si="86"/>
        <v>2021</v>
      </c>
      <c r="O2217">
        <f t="shared" si="87"/>
        <v>10</v>
      </c>
      <c r="P2217" s="49" t="str">
        <f>TEXT(DATE(Table1[[#This Row],[Year]],Table1[[#This Row],[Month]],1),"mmm")</f>
        <v>Oct</v>
      </c>
    </row>
    <row r="2218" spans="1:16" ht="15.75" customHeight="1">
      <c r="A2218" s="2" t="s">
        <v>25</v>
      </c>
      <c r="B2218" s="2">
        <v>1128299</v>
      </c>
      <c r="C2218" s="3">
        <v>44482</v>
      </c>
      <c r="D2218" s="2" t="s">
        <v>26</v>
      </c>
      <c r="E2218" s="2" t="s">
        <v>81</v>
      </c>
      <c r="F2218" s="2" t="s">
        <v>82</v>
      </c>
      <c r="G2218" s="2" t="s">
        <v>17</v>
      </c>
      <c r="H2218" s="44">
        <v>0.45000000000000012</v>
      </c>
      <c r="I2218" s="44">
        <f>ROUND(Table1[[#This Row],[Price per Unit]],2)</f>
        <v>0.45</v>
      </c>
      <c r="J2218" s="4">
        <v>3500</v>
      </c>
      <c r="K2218" s="5">
        <f t="shared" si="80"/>
        <v>1575.0000000000005</v>
      </c>
      <c r="L2218" s="5">
        <f t="shared" si="81"/>
        <v>551.25000000000011</v>
      </c>
      <c r="M2218" s="6">
        <v>0.35</v>
      </c>
      <c r="N2218">
        <f t="shared" si="86"/>
        <v>2021</v>
      </c>
      <c r="O2218">
        <f t="shared" si="87"/>
        <v>10</v>
      </c>
      <c r="P2218" s="49" t="str">
        <f>TEXT(DATE(Table1[[#This Row],[Year]],Table1[[#This Row],[Month]],1),"mmm")</f>
        <v>Oct</v>
      </c>
    </row>
    <row r="2219" spans="1:16" ht="15.75" customHeight="1">
      <c r="A2219" s="2" t="s">
        <v>25</v>
      </c>
      <c r="B2219" s="2">
        <v>1128299</v>
      </c>
      <c r="C2219" s="3">
        <v>44482</v>
      </c>
      <c r="D2219" s="2" t="s">
        <v>26</v>
      </c>
      <c r="E2219" s="2" t="s">
        <v>81</v>
      </c>
      <c r="F2219" s="2" t="s">
        <v>82</v>
      </c>
      <c r="G2219" s="2" t="s">
        <v>18</v>
      </c>
      <c r="H2219" s="44">
        <v>0.45000000000000012</v>
      </c>
      <c r="I2219" s="44">
        <f>ROUND(Table1[[#This Row],[Price per Unit]],2)</f>
        <v>0.45</v>
      </c>
      <c r="J2219" s="4">
        <v>3250</v>
      </c>
      <c r="K2219" s="5">
        <f t="shared" si="80"/>
        <v>1462.5000000000005</v>
      </c>
      <c r="L2219" s="5">
        <f t="shared" si="81"/>
        <v>585.00000000000023</v>
      </c>
      <c r="M2219" s="6">
        <v>0.4</v>
      </c>
      <c r="N2219">
        <f t="shared" si="86"/>
        <v>2021</v>
      </c>
      <c r="O2219">
        <f t="shared" si="87"/>
        <v>10</v>
      </c>
      <c r="P2219" s="49" t="str">
        <f>TEXT(DATE(Table1[[#This Row],[Year]],Table1[[#This Row],[Month]],1),"mmm")</f>
        <v>Oct</v>
      </c>
    </row>
    <row r="2220" spans="1:16" ht="15.75" customHeight="1">
      <c r="A2220" s="2" t="s">
        <v>25</v>
      </c>
      <c r="B2220" s="2">
        <v>1128299</v>
      </c>
      <c r="C2220" s="3">
        <v>44482</v>
      </c>
      <c r="D2220" s="2" t="s">
        <v>26</v>
      </c>
      <c r="E2220" s="2" t="s">
        <v>81</v>
      </c>
      <c r="F2220" s="2" t="s">
        <v>82</v>
      </c>
      <c r="G2220" s="2" t="s">
        <v>19</v>
      </c>
      <c r="H2220" s="44">
        <v>0.55000000000000004</v>
      </c>
      <c r="I2220" s="44">
        <f>ROUND(Table1[[#This Row],[Price per Unit]],2)</f>
        <v>0.55000000000000004</v>
      </c>
      <c r="J2220" s="4">
        <v>3000</v>
      </c>
      <c r="K2220" s="5">
        <f t="shared" si="80"/>
        <v>1650.0000000000002</v>
      </c>
      <c r="L2220" s="5">
        <f t="shared" si="81"/>
        <v>577.5</v>
      </c>
      <c r="M2220" s="6">
        <v>0.35</v>
      </c>
      <c r="N2220">
        <f t="shared" si="86"/>
        <v>2021</v>
      </c>
      <c r="O2220">
        <f t="shared" si="87"/>
        <v>10</v>
      </c>
      <c r="P2220" s="49" t="str">
        <f>TEXT(DATE(Table1[[#This Row],[Year]],Table1[[#This Row],[Month]],1),"mmm")</f>
        <v>Oct</v>
      </c>
    </row>
    <row r="2221" spans="1:16" ht="15.75" customHeight="1">
      <c r="A2221" s="2" t="s">
        <v>25</v>
      </c>
      <c r="B2221" s="2">
        <v>1128299</v>
      </c>
      <c r="C2221" s="3">
        <v>44482</v>
      </c>
      <c r="D2221" s="2" t="s">
        <v>26</v>
      </c>
      <c r="E2221" s="2" t="s">
        <v>81</v>
      </c>
      <c r="F2221" s="2" t="s">
        <v>82</v>
      </c>
      <c r="G2221" s="2" t="s">
        <v>20</v>
      </c>
      <c r="H2221" s="44">
        <v>0.70000000000000007</v>
      </c>
      <c r="I2221" s="44">
        <f>ROUND(Table1[[#This Row],[Price per Unit]],2)</f>
        <v>0.7</v>
      </c>
      <c r="J2221" s="4">
        <v>3500</v>
      </c>
      <c r="K2221" s="5">
        <f t="shared" si="80"/>
        <v>2450.0000000000005</v>
      </c>
      <c r="L2221" s="5">
        <f t="shared" si="81"/>
        <v>612.50000000000011</v>
      </c>
      <c r="M2221" s="6">
        <v>0.25</v>
      </c>
      <c r="N2221">
        <f t="shared" si="86"/>
        <v>2021</v>
      </c>
      <c r="O2221">
        <f t="shared" si="87"/>
        <v>10</v>
      </c>
      <c r="P2221" s="49" t="str">
        <f>TEXT(DATE(Table1[[#This Row],[Year]],Table1[[#This Row],[Month]],1),"mmm")</f>
        <v>Oct</v>
      </c>
    </row>
    <row r="2222" spans="1:16" ht="15.75" customHeight="1">
      <c r="A2222" s="2" t="s">
        <v>25</v>
      </c>
      <c r="B2222" s="2">
        <v>1128299</v>
      </c>
      <c r="C2222" s="3">
        <v>44513</v>
      </c>
      <c r="D2222" s="2" t="s">
        <v>26</v>
      </c>
      <c r="E2222" s="2" t="s">
        <v>81</v>
      </c>
      <c r="F2222" s="2" t="s">
        <v>82</v>
      </c>
      <c r="G2222" s="2" t="s">
        <v>15</v>
      </c>
      <c r="H2222" s="44">
        <v>0.55000000000000004</v>
      </c>
      <c r="I2222" s="44">
        <f>ROUND(Table1[[#This Row],[Price per Unit]],2)</f>
        <v>0.55000000000000004</v>
      </c>
      <c r="J2222" s="4">
        <v>5250</v>
      </c>
      <c r="K2222" s="5">
        <f t="shared" si="80"/>
        <v>2887.5000000000005</v>
      </c>
      <c r="L2222" s="5">
        <f t="shared" si="81"/>
        <v>1155.0000000000002</v>
      </c>
      <c r="M2222" s="6">
        <v>0.4</v>
      </c>
      <c r="N2222">
        <f t="shared" si="86"/>
        <v>2021</v>
      </c>
      <c r="O2222">
        <f t="shared" si="87"/>
        <v>11</v>
      </c>
      <c r="P2222" s="49" t="str">
        <f>TEXT(DATE(Table1[[#This Row],[Year]],Table1[[#This Row],[Month]],1),"mmm")</f>
        <v>Nov</v>
      </c>
    </row>
    <row r="2223" spans="1:16" ht="15.75" customHeight="1">
      <c r="A2223" s="2" t="s">
        <v>25</v>
      </c>
      <c r="B2223" s="2">
        <v>1128299</v>
      </c>
      <c r="C2223" s="3">
        <v>44513</v>
      </c>
      <c r="D2223" s="2" t="s">
        <v>26</v>
      </c>
      <c r="E2223" s="2" t="s">
        <v>81</v>
      </c>
      <c r="F2223" s="2" t="s">
        <v>82</v>
      </c>
      <c r="G2223" s="2" t="s">
        <v>16</v>
      </c>
      <c r="H2223" s="44">
        <v>0.60000000000000009</v>
      </c>
      <c r="I2223" s="44">
        <f>ROUND(Table1[[#This Row],[Price per Unit]],2)</f>
        <v>0.6</v>
      </c>
      <c r="J2223" s="4">
        <v>5750</v>
      </c>
      <c r="K2223" s="5">
        <f t="shared" si="80"/>
        <v>3450.0000000000005</v>
      </c>
      <c r="L2223" s="5">
        <f t="shared" si="81"/>
        <v>1380.0000000000002</v>
      </c>
      <c r="M2223" s="6">
        <v>0.4</v>
      </c>
      <c r="N2223">
        <f t="shared" si="86"/>
        <v>2021</v>
      </c>
      <c r="O2223">
        <f t="shared" si="87"/>
        <v>11</v>
      </c>
      <c r="P2223" s="49" t="str">
        <f>TEXT(DATE(Table1[[#This Row],[Year]],Table1[[#This Row],[Month]],1),"mmm")</f>
        <v>Nov</v>
      </c>
    </row>
    <row r="2224" spans="1:16" ht="15.75" customHeight="1">
      <c r="A2224" s="2" t="s">
        <v>25</v>
      </c>
      <c r="B2224" s="2">
        <v>1128299</v>
      </c>
      <c r="C2224" s="3">
        <v>44513</v>
      </c>
      <c r="D2224" s="2" t="s">
        <v>26</v>
      </c>
      <c r="E2224" s="2" t="s">
        <v>81</v>
      </c>
      <c r="F2224" s="2" t="s">
        <v>82</v>
      </c>
      <c r="G2224" s="2" t="s">
        <v>17</v>
      </c>
      <c r="H2224" s="44">
        <v>0.55000000000000004</v>
      </c>
      <c r="I2224" s="44">
        <f>ROUND(Table1[[#This Row],[Price per Unit]],2)</f>
        <v>0.55000000000000004</v>
      </c>
      <c r="J2224" s="4">
        <v>4250</v>
      </c>
      <c r="K2224" s="5">
        <f t="shared" si="80"/>
        <v>2337.5</v>
      </c>
      <c r="L2224" s="5">
        <f t="shared" si="81"/>
        <v>818.125</v>
      </c>
      <c r="M2224" s="6">
        <v>0.35</v>
      </c>
      <c r="N2224">
        <f t="shared" si="86"/>
        <v>2021</v>
      </c>
      <c r="O2224">
        <f t="shared" si="87"/>
        <v>11</v>
      </c>
      <c r="P2224" s="49" t="str">
        <f>TEXT(DATE(Table1[[#This Row],[Year]],Table1[[#This Row],[Month]],1),"mmm")</f>
        <v>Nov</v>
      </c>
    </row>
    <row r="2225" spans="1:16" ht="15.75" customHeight="1">
      <c r="A2225" s="2" t="s">
        <v>25</v>
      </c>
      <c r="B2225" s="2">
        <v>1128299</v>
      </c>
      <c r="C2225" s="3">
        <v>44513</v>
      </c>
      <c r="D2225" s="2" t="s">
        <v>26</v>
      </c>
      <c r="E2225" s="2" t="s">
        <v>81</v>
      </c>
      <c r="F2225" s="2" t="s">
        <v>82</v>
      </c>
      <c r="G2225" s="2" t="s">
        <v>18</v>
      </c>
      <c r="H2225" s="44">
        <v>0.55000000000000004</v>
      </c>
      <c r="I2225" s="44">
        <f>ROUND(Table1[[#This Row],[Price per Unit]],2)</f>
        <v>0.55000000000000004</v>
      </c>
      <c r="J2225" s="4">
        <v>4000</v>
      </c>
      <c r="K2225" s="5">
        <f t="shared" si="80"/>
        <v>2200</v>
      </c>
      <c r="L2225" s="5">
        <f t="shared" si="81"/>
        <v>880</v>
      </c>
      <c r="M2225" s="6">
        <v>0.4</v>
      </c>
      <c r="N2225">
        <f t="shared" si="86"/>
        <v>2021</v>
      </c>
      <c r="O2225">
        <f t="shared" si="87"/>
        <v>11</v>
      </c>
      <c r="P2225" s="49" t="str">
        <f>TEXT(DATE(Table1[[#This Row],[Year]],Table1[[#This Row],[Month]],1),"mmm")</f>
        <v>Nov</v>
      </c>
    </row>
    <row r="2226" spans="1:16" ht="15.75" customHeight="1">
      <c r="A2226" s="2" t="s">
        <v>25</v>
      </c>
      <c r="B2226" s="2">
        <v>1128299</v>
      </c>
      <c r="C2226" s="3">
        <v>44513</v>
      </c>
      <c r="D2226" s="2" t="s">
        <v>26</v>
      </c>
      <c r="E2226" s="2" t="s">
        <v>81</v>
      </c>
      <c r="F2226" s="2" t="s">
        <v>82</v>
      </c>
      <c r="G2226" s="2" t="s">
        <v>19</v>
      </c>
      <c r="H2226" s="44">
        <v>0.65</v>
      </c>
      <c r="I2226" s="44">
        <f>ROUND(Table1[[#This Row],[Price per Unit]],2)</f>
        <v>0.65</v>
      </c>
      <c r="J2226" s="4">
        <v>3500</v>
      </c>
      <c r="K2226" s="5">
        <f t="shared" si="80"/>
        <v>2275</v>
      </c>
      <c r="L2226" s="5">
        <f t="shared" si="81"/>
        <v>796.25</v>
      </c>
      <c r="M2226" s="6">
        <v>0.35</v>
      </c>
      <c r="N2226">
        <f t="shared" si="86"/>
        <v>2021</v>
      </c>
      <c r="O2226">
        <f t="shared" si="87"/>
        <v>11</v>
      </c>
      <c r="P2226" s="49" t="str">
        <f>TEXT(DATE(Table1[[#This Row],[Year]],Table1[[#This Row],[Month]],1),"mmm")</f>
        <v>Nov</v>
      </c>
    </row>
    <row r="2227" spans="1:16" ht="15.75" customHeight="1">
      <c r="A2227" s="2" t="s">
        <v>25</v>
      </c>
      <c r="B2227" s="2">
        <v>1128299</v>
      </c>
      <c r="C2227" s="3">
        <v>44513</v>
      </c>
      <c r="D2227" s="2" t="s">
        <v>26</v>
      </c>
      <c r="E2227" s="2" t="s">
        <v>81</v>
      </c>
      <c r="F2227" s="2" t="s">
        <v>82</v>
      </c>
      <c r="G2227" s="2" t="s">
        <v>20</v>
      </c>
      <c r="H2227" s="44">
        <v>0.70000000000000007</v>
      </c>
      <c r="I2227" s="44">
        <f>ROUND(Table1[[#This Row],[Price per Unit]],2)</f>
        <v>0.7</v>
      </c>
      <c r="J2227" s="4">
        <v>4750</v>
      </c>
      <c r="K2227" s="5">
        <f t="shared" si="80"/>
        <v>3325.0000000000005</v>
      </c>
      <c r="L2227" s="5">
        <f t="shared" si="81"/>
        <v>831.25000000000011</v>
      </c>
      <c r="M2227" s="6">
        <v>0.25</v>
      </c>
      <c r="N2227">
        <f t="shared" si="86"/>
        <v>2021</v>
      </c>
      <c r="O2227">
        <f t="shared" si="87"/>
        <v>11</v>
      </c>
      <c r="P2227" s="49" t="str">
        <f>TEXT(DATE(Table1[[#This Row],[Year]],Table1[[#This Row],[Month]],1),"mmm")</f>
        <v>Nov</v>
      </c>
    </row>
    <row r="2228" spans="1:16" ht="15.75" customHeight="1">
      <c r="A2228" s="2" t="s">
        <v>25</v>
      </c>
      <c r="B2228" s="2">
        <v>1128299</v>
      </c>
      <c r="C2228" s="3">
        <v>44542</v>
      </c>
      <c r="D2228" s="2" t="s">
        <v>26</v>
      </c>
      <c r="E2228" s="2" t="s">
        <v>81</v>
      </c>
      <c r="F2228" s="2" t="s">
        <v>82</v>
      </c>
      <c r="G2228" s="2" t="s">
        <v>15</v>
      </c>
      <c r="H2228" s="44">
        <v>0.55000000000000004</v>
      </c>
      <c r="I2228" s="44">
        <f>ROUND(Table1[[#This Row],[Price per Unit]],2)</f>
        <v>0.55000000000000004</v>
      </c>
      <c r="J2228" s="4">
        <v>6750</v>
      </c>
      <c r="K2228" s="5">
        <f t="shared" si="80"/>
        <v>3712.5000000000005</v>
      </c>
      <c r="L2228" s="5">
        <f t="shared" si="81"/>
        <v>1485.0000000000002</v>
      </c>
      <c r="M2228" s="6">
        <v>0.4</v>
      </c>
      <c r="N2228">
        <f t="shared" si="86"/>
        <v>2021</v>
      </c>
      <c r="O2228">
        <f t="shared" si="87"/>
        <v>12</v>
      </c>
      <c r="P2228" s="49" t="str">
        <f>TEXT(DATE(Table1[[#This Row],[Year]],Table1[[#This Row],[Month]],1),"mmm")</f>
        <v>Dec</v>
      </c>
    </row>
    <row r="2229" spans="1:16" ht="15.75" customHeight="1">
      <c r="A2229" s="2" t="s">
        <v>25</v>
      </c>
      <c r="B2229" s="2">
        <v>1128299</v>
      </c>
      <c r="C2229" s="3">
        <v>44542</v>
      </c>
      <c r="D2229" s="2" t="s">
        <v>26</v>
      </c>
      <c r="E2229" s="2" t="s">
        <v>81</v>
      </c>
      <c r="F2229" s="2" t="s">
        <v>82</v>
      </c>
      <c r="G2229" s="2" t="s">
        <v>16</v>
      </c>
      <c r="H2229" s="44">
        <v>0.60000000000000009</v>
      </c>
      <c r="I2229" s="44">
        <f>ROUND(Table1[[#This Row],[Price per Unit]],2)</f>
        <v>0.6</v>
      </c>
      <c r="J2229" s="4">
        <v>6750</v>
      </c>
      <c r="K2229" s="5">
        <f t="shared" si="80"/>
        <v>4050.0000000000005</v>
      </c>
      <c r="L2229" s="5">
        <f t="shared" si="81"/>
        <v>1620.0000000000002</v>
      </c>
      <c r="M2229" s="6">
        <v>0.4</v>
      </c>
      <c r="N2229">
        <f t="shared" si="86"/>
        <v>2021</v>
      </c>
      <c r="O2229">
        <f t="shared" si="87"/>
        <v>12</v>
      </c>
      <c r="P2229" s="49" t="str">
        <f>TEXT(DATE(Table1[[#This Row],[Year]],Table1[[#This Row],[Month]],1),"mmm")</f>
        <v>Dec</v>
      </c>
    </row>
    <row r="2230" spans="1:16" ht="15.75" customHeight="1">
      <c r="A2230" s="2" t="s">
        <v>25</v>
      </c>
      <c r="B2230" s="2">
        <v>1128299</v>
      </c>
      <c r="C2230" s="3">
        <v>44542</v>
      </c>
      <c r="D2230" s="2" t="s">
        <v>26</v>
      </c>
      <c r="E2230" s="2" t="s">
        <v>81</v>
      </c>
      <c r="F2230" s="2" t="s">
        <v>82</v>
      </c>
      <c r="G2230" s="2" t="s">
        <v>17</v>
      </c>
      <c r="H2230" s="44">
        <v>0.55000000000000004</v>
      </c>
      <c r="I2230" s="44">
        <f>ROUND(Table1[[#This Row],[Price per Unit]],2)</f>
        <v>0.55000000000000004</v>
      </c>
      <c r="J2230" s="4">
        <v>4750</v>
      </c>
      <c r="K2230" s="5">
        <f t="shared" si="80"/>
        <v>2612.5</v>
      </c>
      <c r="L2230" s="5">
        <f t="shared" si="81"/>
        <v>914.37499999999989</v>
      </c>
      <c r="M2230" s="6">
        <v>0.35</v>
      </c>
      <c r="N2230">
        <f t="shared" si="86"/>
        <v>2021</v>
      </c>
      <c r="O2230">
        <f t="shared" si="87"/>
        <v>12</v>
      </c>
      <c r="P2230" s="49" t="str">
        <f>TEXT(DATE(Table1[[#This Row],[Year]],Table1[[#This Row],[Month]],1),"mmm")</f>
        <v>Dec</v>
      </c>
    </row>
    <row r="2231" spans="1:16" ht="15.75" customHeight="1">
      <c r="A2231" s="2" t="s">
        <v>25</v>
      </c>
      <c r="B2231" s="2">
        <v>1128299</v>
      </c>
      <c r="C2231" s="3">
        <v>44542</v>
      </c>
      <c r="D2231" s="2" t="s">
        <v>26</v>
      </c>
      <c r="E2231" s="2" t="s">
        <v>81</v>
      </c>
      <c r="F2231" s="2" t="s">
        <v>82</v>
      </c>
      <c r="G2231" s="2" t="s">
        <v>18</v>
      </c>
      <c r="H2231" s="44">
        <v>0.55000000000000004</v>
      </c>
      <c r="I2231" s="44">
        <f>ROUND(Table1[[#This Row],[Price per Unit]],2)</f>
        <v>0.55000000000000004</v>
      </c>
      <c r="J2231" s="4">
        <v>4750</v>
      </c>
      <c r="K2231" s="5">
        <f t="shared" si="80"/>
        <v>2612.5</v>
      </c>
      <c r="L2231" s="5">
        <f t="shared" si="81"/>
        <v>1045</v>
      </c>
      <c r="M2231" s="6">
        <v>0.4</v>
      </c>
      <c r="N2231">
        <f t="shared" si="86"/>
        <v>2021</v>
      </c>
      <c r="O2231">
        <f t="shared" si="87"/>
        <v>12</v>
      </c>
      <c r="P2231" s="49" t="str">
        <f>TEXT(DATE(Table1[[#This Row],[Year]],Table1[[#This Row],[Month]],1),"mmm")</f>
        <v>Dec</v>
      </c>
    </row>
    <row r="2232" spans="1:16" ht="15.75" customHeight="1">
      <c r="A2232" s="2" t="s">
        <v>25</v>
      </c>
      <c r="B2232" s="2">
        <v>1128299</v>
      </c>
      <c r="C2232" s="3">
        <v>44542</v>
      </c>
      <c r="D2232" s="2" t="s">
        <v>26</v>
      </c>
      <c r="E2232" s="2" t="s">
        <v>81</v>
      </c>
      <c r="F2232" s="2" t="s">
        <v>82</v>
      </c>
      <c r="G2232" s="2" t="s">
        <v>19</v>
      </c>
      <c r="H2232" s="44">
        <v>0.65</v>
      </c>
      <c r="I2232" s="44">
        <f>ROUND(Table1[[#This Row],[Price per Unit]],2)</f>
        <v>0.65</v>
      </c>
      <c r="J2232" s="4">
        <v>4000</v>
      </c>
      <c r="K2232" s="5">
        <f t="shared" si="80"/>
        <v>2600</v>
      </c>
      <c r="L2232" s="5">
        <f t="shared" si="81"/>
        <v>909.99999999999989</v>
      </c>
      <c r="M2232" s="6">
        <v>0.35</v>
      </c>
      <c r="N2232">
        <f t="shared" si="86"/>
        <v>2021</v>
      </c>
      <c r="O2232">
        <f t="shared" si="87"/>
        <v>12</v>
      </c>
      <c r="P2232" s="49" t="str">
        <f>TEXT(DATE(Table1[[#This Row],[Year]],Table1[[#This Row],[Month]],1),"mmm")</f>
        <v>Dec</v>
      </c>
    </row>
    <row r="2233" spans="1:16" ht="15.75" customHeight="1">
      <c r="A2233" s="2" t="s">
        <v>25</v>
      </c>
      <c r="B2233" s="2">
        <v>1128299</v>
      </c>
      <c r="C2233" s="3">
        <v>44542</v>
      </c>
      <c r="D2233" s="2" t="s">
        <v>26</v>
      </c>
      <c r="E2233" s="2" t="s">
        <v>81</v>
      </c>
      <c r="F2233" s="2" t="s">
        <v>82</v>
      </c>
      <c r="G2233" s="2" t="s">
        <v>20</v>
      </c>
      <c r="H2233" s="44">
        <v>0.70000000000000007</v>
      </c>
      <c r="I2233" s="44">
        <f>ROUND(Table1[[#This Row],[Price per Unit]],2)</f>
        <v>0.7</v>
      </c>
      <c r="J2233" s="4">
        <v>5000</v>
      </c>
      <c r="K2233" s="5">
        <f t="shared" si="80"/>
        <v>3500.0000000000005</v>
      </c>
      <c r="L2233" s="5">
        <f t="shared" si="81"/>
        <v>875.00000000000011</v>
      </c>
      <c r="M2233" s="6">
        <v>0.25</v>
      </c>
      <c r="N2233">
        <f t="shared" si="86"/>
        <v>2021</v>
      </c>
      <c r="O2233">
        <f t="shared" si="87"/>
        <v>12</v>
      </c>
      <c r="P2233" s="49" t="str">
        <f>TEXT(DATE(Table1[[#This Row],[Year]],Table1[[#This Row],[Month]],1),"mmm")</f>
        <v>Dec</v>
      </c>
    </row>
    <row r="2234" spans="1:16" ht="15.75" customHeight="1">
      <c r="A2234" s="2" t="s">
        <v>12</v>
      </c>
      <c r="B2234" s="2">
        <v>1185732</v>
      </c>
      <c r="C2234" s="3">
        <v>44205</v>
      </c>
      <c r="D2234" s="2" t="s">
        <v>43</v>
      </c>
      <c r="E2234" s="2" t="s">
        <v>83</v>
      </c>
      <c r="F2234" s="2" t="s">
        <v>84</v>
      </c>
      <c r="G2234" s="2" t="s">
        <v>15</v>
      </c>
      <c r="H2234" s="44">
        <v>0.4</v>
      </c>
      <c r="I2234" s="44">
        <f>ROUND(Table1[[#This Row],[Price per Unit]],2)</f>
        <v>0.4</v>
      </c>
      <c r="J2234" s="4">
        <v>10250</v>
      </c>
      <c r="K2234" s="5">
        <f t="shared" si="80"/>
        <v>4100</v>
      </c>
      <c r="L2234" s="5">
        <f t="shared" si="81"/>
        <v>1845</v>
      </c>
      <c r="M2234" s="6">
        <v>0.45</v>
      </c>
      <c r="N2234">
        <f t="shared" si="86"/>
        <v>2021</v>
      </c>
      <c r="O2234">
        <f t="shared" si="87"/>
        <v>1</v>
      </c>
      <c r="P2234" s="49" t="str">
        <f>TEXT(DATE(Table1[[#This Row],[Year]],Table1[[#This Row],[Month]],1),"mmm")</f>
        <v>Jan</v>
      </c>
    </row>
    <row r="2235" spans="1:16" ht="15.75" customHeight="1">
      <c r="A2235" s="2" t="s">
        <v>12</v>
      </c>
      <c r="B2235" s="2">
        <v>1185732</v>
      </c>
      <c r="C2235" s="3">
        <v>44205</v>
      </c>
      <c r="D2235" s="2" t="s">
        <v>43</v>
      </c>
      <c r="E2235" s="2" t="s">
        <v>83</v>
      </c>
      <c r="F2235" s="2" t="s">
        <v>84</v>
      </c>
      <c r="G2235" s="2" t="s">
        <v>16</v>
      </c>
      <c r="H2235" s="44">
        <v>0.4</v>
      </c>
      <c r="I2235" s="44">
        <f>ROUND(Table1[[#This Row],[Price per Unit]],2)</f>
        <v>0.4</v>
      </c>
      <c r="J2235" s="4">
        <v>8250</v>
      </c>
      <c r="K2235" s="5">
        <f t="shared" si="80"/>
        <v>3300</v>
      </c>
      <c r="L2235" s="5">
        <f t="shared" si="81"/>
        <v>1155</v>
      </c>
      <c r="M2235" s="6">
        <v>0.35</v>
      </c>
      <c r="N2235">
        <f t="shared" si="86"/>
        <v>2021</v>
      </c>
      <c r="O2235">
        <f t="shared" si="87"/>
        <v>1</v>
      </c>
      <c r="P2235" s="49" t="str">
        <f>TEXT(DATE(Table1[[#This Row],[Year]],Table1[[#This Row],[Month]],1),"mmm")</f>
        <v>Jan</v>
      </c>
    </row>
    <row r="2236" spans="1:16" ht="15.75" customHeight="1">
      <c r="A2236" s="2" t="s">
        <v>12</v>
      </c>
      <c r="B2236" s="2">
        <v>1185732</v>
      </c>
      <c r="C2236" s="3">
        <v>44205</v>
      </c>
      <c r="D2236" s="2" t="s">
        <v>43</v>
      </c>
      <c r="E2236" s="2" t="s">
        <v>83</v>
      </c>
      <c r="F2236" s="2" t="s">
        <v>84</v>
      </c>
      <c r="G2236" s="2" t="s">
        <v>17</v>
      </c>
      <c r="H2236" s="44">
        <v>0.30000000000000004</v>
      </c>
      <c r="I2236" s="44">
        <f>ROUND(Table1[[#This Row],[Price per Unit]],2)</f>
        <v>0.3</v>
      </c>
      <c r="J2236" s="4">
        <v>8250</v>
      </c>
      <c r="K2236" s="5">
        <f t="shared" si="80"/>
        <v>2475.0000000000005</v>
      </c>
      <c r="L2236" s="5">
        <f t="shared" si="81"/>
        <v>618.75000000000011</v>
      </c>
      <c r="M2236" s="6">
        <v>0.25</v>
      </c>
      <c r="N2236">
        <f t="shared" si="86"/>
        <v>2021</v>
      </c>
      <c r="O2236">
        <f t="shared" si="87"/>
        <v>1</v>
      </c>
      <c r="P2236" s="49" t="str">
        <f>TEXT(DATE(Table1[[#This Row],[Year]],Table1[[#This Row],[Month]],1),"mmm")</f>
        <v>Jan</v>
      </c>
    </row>
    <row r="2237" spans="1:16" ht="15.75" customHeight="1">
      <c r="A2237" s="2" t="s">
        <v>12</v>
      </c>
      <c r="B2237" s="2">
        <v>1185732</v>
      </c>
      <c r="C2237" s="3">
        <v>44205</v>
      </c>
      <c r="D2237" s="2" t="s">
        <v>43</v>
      </c>
      <c r="E2237" s="2" t="s">
        <v>83</v>
      </c>
      <c r="F2237" s="2" t="s">
        <v>84</v>
      </c>
      <c r="G2237" s="2" t="s">
        <v>18</v>
      </c>
      <c r="H2237" s="44">
        <v>0.35</v>
      </c>
      <c r="I2237" s="44">
        <f>ROUND(Table1[[#This Row],[Price per Unit]],2)</f>
        <v>0.35</v>
      </c>
      <c r="J2237" s="4">
        <v>6750</v>
      </c>
      <c r="K2237" s="5">
        <f t="shared" si="80"/>
        <v>2362.5</v>
      </c>
      <c r="L2237" s="5">
        <f t="shared" si="81"/>
        <v>708.75</v>
      </c>
      <c r="M2237" s="6">
        <v>0.3</v>
      </c>
      <c r="N2237">
        <f t="shared" si="86"/>
        <v>2021</v>
      </c>
      <c r="O2237">
        <f t="shared" si="87"/>
        <v>1</v>
      </c>
      <c r="P2237" s="49" t="str">
        <f>TEXT(DATE(Table1[[#This Row],[Year]],Table1[[#This Row],[Month]],1),"mmm")</f>
        <v>Jan</v>
      </c>
    </row>
    <row r="2238" spans="1:16" ht="15.75" customHeight="1">
      <c r="A2238" s="2" t="s">
        <v>12</v>
      </c>
      <c r="B2238" s="2">
        <v>1185732</v>
      </c>
      <c r="C2238" s="3">
        <v>44205</v>
      </c>
      <c r="D2238" s="2" t="s">
        <v>43</v>
      </c>
      <c r="E2238" s="2" t="s">
        <v>83</v>
      </c>
      <c r="F2238" s="2" t="s">
        <v>84</v>
      </c>
      <c r="G2238" s="2" t="s">
        <v>19</v>
      </c>
      <c r="H2238" s="44">
        <v>0.5</v>
      </c>
      <c r="I2238" s="44">
        <f>ROUND(Table1[[#This Row],[Price per Unit]],2)</f>
        <v>0.5</v>
      </c>
      <c r="J2238" s="4">
        <v>7250</v>
      </c>
      <c r="K2238" s="5">
        <f t="shared" si="80"/>
        <v>3625</v>
      </c>
      <c r="L2238" s="5">
        <f t="shared" si="81"/>
        <v>1268.75</v>
      </c>
      <c r="M2238" s="6">
        <v>0.35</v>
      </c>
      <c r="N2238">
        <f t="shared" si="86"/>
        <v>2021</v>
      </c>
      <c r="O2238">
        <f t="shared" si="87"/>
        <v>1</v>
      </c>
      <c r="P2238" s="49" t="str">
        <f>TEXT(DATE(Table1[[#This Row],[Year]],Table1[[#This Row],[Month]],1),"mmm")</f>
        <v>Jan</v>
      </c>
    </row>
    <row r="2239" spans="1:16" ht="15.75" customHeight="1">
      <c r="A2239" s="2" t="s">
        <v>12</v>
      </c>
      <c r="B2239" s="2">
        <v>1185732</v>
      </c>
      <c r="C2239" s="3">
        <v>44205</v>
      </c>
      <c r="D2239" s="2" t="s">
        <v>43</v>
      </c>
      <c r="E2239" s="2" t="s">
        <v>83</v>
      </c>
      <c r="F2239" s="2" t="s">
        <v>84</v>
      </c>
      <c r="G2239" s="2" t="s">
        <v>20</v>
      </c>
      <c r="H2239" s="44">
        <v>0.4</v>
      </c>
      <c r="I2239" s="44">
        <f>ROUND(Table1[[#This Row],[Price per Unit]],2)</f>
        <v>0.4</v>
      </c>
      <c r="J2239" s="4">
        <v>8250</v>
      </c>
      <c r="K2239" s="5">
        <f t="shared" si="80"/>
        <v>3300</v>
      </c>
      <c r="L2239" s="5">
        <f t="shared" si="81"/>
        <v>1650</v>
      </c>
      <c r="M2239" s="6">
        <v>0.5</v>
      </c>
      <c r="N2239">
        <f t="shared" si="86"/>
        <v>2021</v>
      </c>
      <c r="O2239">
        <f t="shared" si="87"/>
        <v>1</v>
      </c>
      <c r="P2239" s="49" t="str">
        <f>TEXT(DATE(Table1[[#This Row],[Year]],Table1[[#This Row],[Month]],1),"mmm")</f>
        <v>Jan</v>
      </c>
    </row>
    <row r="2240" spans="1:16" ht="15.75" customHeight="1">
      <c r="A2240" s="2" t="s">
        <v>12</v>
      </c>
      <c r="B2240" s="2">
        <v>1185732</v>
      </c>
      <c r="C2240" s="3">
        <v>44234</v>
      </c>
      <c r="D2240" s="2" t="s">
        <v>43</v>
      </c>
      <c r="E2240" s="2" t="s">
        <v>83</v>
      </c>
      <c r="F2240" s="2" t="s">
        <v>84</v>
      </c>
      <c r="G2240" s="2" t="s">
        <v>15</v>
      </c>
      <c r="H2240" s="44">
        <v>0.4</v>
      </c>
      <c r="I2240" s="44">
        <f>ROUND(Table1[[#This Row],[Price per Unit]],2)</f>
        <v>0.4</v>
      </c>
      <c r="J2240" s="4">
        <v>10750</v>
      </c>
      <c r="K2240" s="5">
        <f t="shared" si="80"/>
        <v>4300</v>
      </c>
      <c r="L2240" s="5">
        <f t="shared" si="81"/>
        <v>1935</v>
      </c>
      <c r="M2240" s="6">
        <v>0.45</v>
      </c>
      <c r="N2240">
        <f t="shared" si="86"/>
        <v>2021</v>
      </c>
      <c r="O2240">
        <f t="shared" si="87"/>
        <v>2</v>
      </c>
      <c r="P2240" s="49" t="str">
        <f>TEXT(DATE(Table1[[#This Row],[Year]],Table1[[#This Row],[Month]],1),"mmm")</f>
        <v>Feb</v>
      </c>
    </row>
    <row r="2241" spans="1:16" ht="15.75" customHeight="1">
      <c r="A2241" s="2" t="s">
        <v>12</v>
      </c>
      <c r="B2241" s="2">
        <v>1185732</v>
      </c>
      <c r="C2241" s="3">
        <v>44234</v>
      </c>
      <c r="D2241" s="2" t="s">
        <v>43</v>
      </c>
      <c r="E2241" s="2" t="s">
        <v>83</v>
      </c>
      <c r="F2241" s="2" t="s">
        <v>84</v>
      </c>
      <c r="G2241" s="2" t="s">
        <v>16</v>
      </c>
      <c r="H2241" s="44">
        <v>0.4</v>
      </c>
      <c r="I2241" s="44">
        <f>ROUND(Table1[[#This Row],[Price per Unit]],2)</f>
        <v>0.4</v>
      </c>
      <c r="J2241" s="4">
        <v>7250</v>
      </c>
      <c r="K2241" s="5">
        <f t="shared" si="80"/>
        <v>2900</v>
      </c>
      <c r="L2241" s="5">
        <f t="shared" si="81"/>
        <v>1014.9999999999999</v>
      </c>
      <c r="M2241" s="6">
        <v>0.35</v>
      </c>
      <c r="N2241">
        <f t="shared" si="86"/>
        <v>2021</v>
      </c>
      <c r="O2241">
        <f t="shared" si="87"/>
        <v>2</v>
      </c>
      <c r="P2241" s="49" t="str">
        <f>TEXT(DATE(Table1[[#This Row],[Year]],Table1[[#This Row],[Month]],1),"mmm")</f>
        <v>Feb</v>
      </c>
    </row>
    <row r="2242" spans="1:16" ht="15.75" customHeight="1">
      <c r="A2242" s="2" t="s">
        <v>12</v>
      </c>
      <c r="B2242" s="2">
        <v>1185732</v>
      </c>
      <c r="C2242" s="3">
        <v>44234</v>
      </c>
      <c r="D2242" s="2" t="s">
        <v>43</v>
      </c>
      <c r="E2242" s="2" t="s">
        <v>83</v>
      </c>
      <c r="F2242" s="2" t="s">
        <v>84</v>
      </c>
      <c r="G2242" s="2" t="s">
        <v>17</v>
      </c>
      <c r="H2242" s="44">
        <v>0.30000000000000004</v>
      </c>
      <c r="I2242" s="44">
        <f>ROUND(Table1[[#This Row],[Price per Unit]],2)</f>
        <v>0.3</v>
      </c>
      <c r="J2242" s="4">
        <v>7750</v>
      </c>
      <c r="K2242" s="5">
        <f t="shared" si="80"/>
        <v>2325.0000000000005</v>
      </c>
      <c r="L2242" s="5">
        <f t="shared" si="81"/>
        <v>581.25000000000011</v>
      </c>
      <c r="M2242" s="6">
        <v>0.25</v>
      </c>
      <c r="N2242">
        <f t="shared" si="86"/>
        <v>2021</v>
      </c>
      <c r="O2242">
        <f t="shared" si="87"/>
        <v>2</v>
      </c>
      <c r="P2242" s="49" t="str">
        <f>TEXT(DATE(Table1[[#This Row],[Year]],Table1[[#This Row],[Month]],1),"mmm")</f>
        <v>Feb</v>
      </c>
    </row>
    <row r="2243" spans="1:16" ht="15.75" customHeight="1">
      <c r="A2243" s="2" t="s">
        <v>12</v>
      </c>
      <c r="B2243" s="2">
        <v>1185732</v>
      </c>
      <c r="C2243" s="3">
        <v>44234</v>
      </c>
      <c r="D2243" s="2" t="s">
        <v>43</v>
      </c>
      <c r="E2243" s="2" t="s">
        <v>83</v>
      </c>
      <c r="F2243" s="2" t="s">
        <v>84</v>
      </c>
      <c r="G2243" s="2" t="s">
        <v>18</v>
      </c>
      <c r="H2243" s="44">
        <v>0.35</v>
      </c>
      <c r="I2243" s="44">
        <f>ROUND(Table1[[#This Row],[Price per Unit]],2)</f>
        <v>0.35</v>
      </c>
      <c r="J2243" s="4">
        <v>6250</v>
      </c>
      <c r="K2243" s="5">
        <f t="shared" si="80"/>
        <v>2187.5</v>
      </c>
      <c r="L2243" s="5">
        <f t="shared" si="81"/>
        <v>656.25</v>
      </c>
      <c r="M2243" s="6">
        <v>0.3</v>
      </c>
      <c r="N2243">
        <f t="shared" ref="N2243:N2306" si="88">YEAR(C2243)</f>
        <v>2021</v>
      </c>
      <c r="O2243">
        <f t="shared" ref="O2243:O2306" si="89">MONTH(C2243)</f>
        <v>2</v>
      </c>
      <c r="P2243" s="49" t="str">
        <f>TEXT(DATE(Table1[[#This Row],[Year]],Table1[[#This Row],[Month]],1),"mmm")</f>
        <v>Feb</v>
      </c>
    </row>
    <row r="2244" spans="1:16" ht="15.75" customHeight="1">
      <c r="A2244" s="2" t="s">
        <v>12</v>
      </c>
      <c r="B2244" s="2">
        <v>1185732</v>
      </c>
      <c r="C2244" s="3">
        <v>44234</v>
      </c>
      <c r="D2244" s="2" t="s">
        <v>43</v>
      </c>
      <c r="E2244" s="2" t="s">
        <v>83</v>
      </c>
      <c r="F2244" s="2" t="s">
        <v>84</v>
      </c>
      <c r="G2244" s="2" t="s">
        <v>19</v>
      </c>
      <c r="H2244" s="44">
        <v>0.5</v>
      </c>
      <c r="I2244" s="44">
        <f>ROUND(Table1[[#This Row],[Price per Unit]],2)</f>
        <v>0.5</v>
      </c>
      <c r="J2244" s="4">
        <v>7000</v>
      </c>
      <c r="K2244" s="5">
        <f t="shared" si="80"/>
        <v>3500</v>
      </c>
      <c r="L2244" s="5">
        <f t="shared" si="81"/>
        <v>1225</v>
      </c>
      <c r="M2244" s="6">
        <v>0.35</v>
      </c>
      <c r="N2244">
        <f t="shared" si="88"/>
        <v>2021</v>
      </c>
      <c r="O2244">
        <f t="shared" si="89"/>
        <v>2</v>
      </c>
      <c r="P2244" s="49" t="str">
        <f>TEXT(DATE(Table1[[#This Row],[Year]],Table1[[#This Row],[Month]],1),"mmm")</f>
        <v>Feb</v>
      </c>
    </row>
    <row r="2245" spans="1:16" ht="15.75" customHeight="1">
      <c r="A2245" s="2" t="s">
        <v>12</v>
      </c>
      <c r="B2245" s="2">
        <v>1185732</v>
      </c>
      <c r="C2245" s="3">
        <v>44234</v>
      </c>
      <c r="D2245" s="2" t="s">
        <v>43</v>
      </c>
      <c r="E2245" s="2" t="s">
        <v>83</v>
      </c>
      <c r="F2245" s="2" t="s">
        <v>84</v>
      </c>
      <c r="G2245" s="2" t="s">
        <v>20</v>
      </c>
      <c r="H2245" s="44">
        <v>0.35</v>
      </c>
      <c r="I2245" s="44">
        <f>ROUND(Table1[[#This Row],[Price per Unit]],2)</f>
        <v>0.35</v>
      </c>
      <c r="J2245" s="4">
        <v>8000</v>
      </c>
      <c r="K2245" s="5">
        <f t="shared" si="80"/>
        <v>2800</v>
      </c>
      <c r="L2245" s="5">
        <f t="shared" si="81"/>
        <v>1400</v>
      </c>
      <c r="M2245" s="6">
        <v>0.5</v>
      </c>
      <c r="N2245">
        <f t="shared" si="88"/>
        <v>2021</v>
      </c>
      <c r="O2245">
        <f t="shared" si="89"/>
        <v>2</v>
      </c>
      <c r="P2245" s="49" t="str">
        <f>TEXT(DATE(Table1[[#This Row],[Year]],Table1[[#This Row],[Month]],1),"mmm")</f>
        <v>Feb</v>
      </c>
    </row>
    <row r="2246" spans="1:16" ht="15.75" customHeight="1">
      <c r="A2246" s="2" t="s">
        <v>12</v>
      </c>
      <c r="B2246" s="2">
        <v>1185732</v>
      </c>
      <c r="C2246" s="3">
        <v>44260</v>
      </c>
      <c r="D2246" s="2" t="s">
        <v>43</v>
      </c>
      <c r="E2246" s="2" t="s">
        <v>83</v>
      </c>
      <c r="F2246" s="2" t="s">
        <v>84</v>
      </c>
      <c r="G2246" s="2" t="s">
        <v>15</v>
      </c>
      <c r="H2246" s="44">
        <v>0.35</v>
      </c>
      <c r="I2246" s="44">
        <f>ROUND(Table1[[#This Row],[Price per Unit]],2)</f>
        <v>0.35</v>
      </c>
      <c r="J2246" s="4">
        <v>10200</v>
      </c>
      <c r="K2246" s="5">
        <f t="shared" si="80"/>
        <v>3570</v>
      </c>
      <c r="L2246" s="5">
        <f t="shared" si="81"/>
        <v>1606.5</v>
      </c>
      <c r="M2246" s="6">
        <v>0.45</v>
      </c>
      <c r="N2246">
        <f t="shared" si="88"/>
        <v>2021</v>
      </c>
      <c r="O2246">
        <f t="shared" si="89"/>
        <v>3</v>
      </c>
      <c r="P2246" s="49" t="str">
        <f>TEXT(DATE(Table1[[#This Row],[Year]],Table1[[#This Row],[Month]],1),"mmm")</f>
        <v>Mar</v>
      </c>
    </row>
    <row r="2247" spans="1:16" ht="15.75" customHeight="1">
      <c r="A2247" s="2" t="s">
        <v>12</v>
      </c>
      <c r="B2247" s="2">
        <v>1185732</v>
      </c>
      <c r="C2247" s="3">
        <v>44260</v>
      </c>
      <c r="D2247" s="2" t="s">
        <v>43</v>
      </c>
      <c r="E2247" s="2" t="s">
        <v>83</v>
      </c>
      <c r="F2247" s="2" t="s">
        <v>84</v>
      </c>
      <c r="G2247" s="2" t="s">
        <v>16</v>
      </c>
      <c r="H2247" s="44">
        <v>0.35</v>
      </c>
      <c r="I2247" s="44">
        <f>ROUND(Table1[[#This Row],[Price per Unit]],2)</f>
        <v>0.35</v>
      </c>
      <c r="J2247" s="4">
        <v>7000</v>
      </c>
      <c r="K2247" s="5">
        <f t="shared" si="80"/>
        <v>2450</v>
      </c>
      <c r="L2247" s="5">
        <f t="shared" si="81"/>
        <v>857.5</v>
      </c>
      <c r="M2247" s="6">
        <v>0.35</v>
      </c>
      <c r="N2247">
        <f t="shared" si="88"/>
        <v>2021</v>
      </c>
      <c r="O2247">
        <f t="shared" si="89"/>
        <v>3</v>
      </c>
      <c r="P2247" s="49" t="str">
        <f>TEXT(DATE(Table1[[#This Row],[Year]],Table1[[#This Row],[Month]],1),"mmm")</f>
        <v>Mar</v>
      </c>
    </row>
    <row r="2248" spans="1:16" ht="15.75" customHeight="1">
      <c r="A2248" s="2" t="s">
        <v>12</v>
      </c>
      <c r="B2248" s="2">
        <v>1185732</v>
      </c>
      <c r="C2248" s="3">
        <v>44260</v>
      </c>
      <c r="D2248" s="2" t="s">
        <v>43</v>
      </c>
      <c r="E2248" s="2" t="s">
        <v>83</v>
      </c>
      <c r="F2248" s="2" t="s">
        <v>84</v>
      </c>
      <c r="G2248" s="2" t="s">
        <v>17</v>
      </c>
      <c r="H2248" s="44">
        <v>0.25</v>
      </c>
      <c r="I2248" s="44">
        <f>ROUND(Table1[[#This Row],[Price per Unit]],2)</f>
        <v>0.25</v>
      </c>
      <c r="J2248" s="4">
        <v>7250</v>
      </c>
      <c r="K2248" s="5">
        <f t="shared" si="80"/>
        <v>1812.5</v>
      </c>
      <c r="L2248" s="5">
        <f t="shared" si="81"/>
        <v>453.125</v>
      </c>
      <c r="M2248" s="6">
        <v>0.25</v>
      </c>
      <c r="N2248">
        <f t="shared" si="88"/>
        <v>2021</v>
      </c>
      <c r="O2248">
        <f t="shared" si="89"/>
        <v>3</v>
      </c>
      <c r="P2248" s="49" t="str">
        <f>TEXT(DATE(Table1[[#This Row],[Year]],Table1[[#This Row],[Month]],1),"mmm")</f>
        <v>Mar</v>
      </c>
    </row>
    <row r="2249" spans="1:16" ht="15.75" customHeight="1">
      <c r="A2249" s="2" t="s">
        <v>12</v>
      </c>
      <c r="B2249" s="2">
        <v>1185732</v>
      </c>
      <c r="C2249" s="3">
        <v>44260</v>
      </c>
      <c r="D2249" s="2" t="s">
        <v>43</v>
      </c>
      <c r="E2249" s="2" t="s">
        <v>83</v>
      </c>
      <c r="F2249" s="2" t="s">
        <v>84</v>
      </c>
      <c r="G2249" s="2" t="s">
        <v>18</v>
      </c>
      <c r="H2249" s="44">
        <v>0.29999999999999993</v>
      </c>
      <c r="I2249" s="44">
        <f>ROUND(Table1[[#This Row],[Price per Unit]],2)</f>
        <v>0.3</v>
      </c>
      <c r="J2249" s="4">
        <v>5750</v>
      </c>
      <c r="K2249" s="5">
        <f t="shared" si="80"/>
        <v>1724.9999999999995</v>
      </c>
      <c r="L2249" s="5">
        <f t="shared" si="81"/>
        <v>517.49999999999989</v>
      </c>
      <c r="M2249" s="6">
        <v>0.3</v>
      </c>
      <c r="N2249">
        <f t="shared" si="88"/>
        <v>2021</v>
      </c>
      <c r="O2249">
        <f t="shared" si="89"/>
        <v>3</v>
      </c>
      <c r="P2249" s="49" t="str">
        <f>TEXT(DATE(Table1[[#This Row],[Year]],Table1[[#This Row],[Month]],1),"mmm")</f>
        <v>Mar</v>
      </c>
    </row>
    <row r="2250" spans="1:16" ht="15.75" customHeight="1">
      <c r="A2250" s="2" t="s">
        <v>12</v>
      </c>
      <c r="B2250" s="2">
        <v>1185732</v>
      </c>
      <c r="C2250" s="3">
        <v>44260</v>
      </c>
      <c r="D2250" s="2" t="s">
        <v>43</v>
      </c>
      <c r="E2250" s="2" t="s">
        <v>83</v>
      </c>
      <c r="F2250" s="2" t="s">
        <v>84</v>
      </c>
      <c r="G2250" s="2" t="s">
        <v>19</v>
      </c>
      <c r="H2250" s="44">
        <v>0.45000000000000007</v>
      </c>
      <c r="I2250" s="44">
        <f>ROUND(Table1[[#This Row],[Price per Unit]],2)</f>
        <v>0.45</v>
      </c>
      <c r="J2250" s="4">
        <v>6250</v>
      </c>
      <c r="K2250" s="5">
        <f t="shared" si="80"/>
        <v>2812.5000000000005</v>
      </c>
      <c r="L2250" s="5">
        <f t="shared" si="81"/>
        <v>984.37500000000011</v>
      </c>
      <c r="M2250" s="6">
        <v>0.35</v>
      </c>
      <c r="N2250">
        <f t="shared" si="88"/>
        <v>2021</v>
      </c>
      <c r="O2250">
        <f t="shared" si="89"/>
        <v>3</v>
      </c>
      <c r="P2250" s="49" t="str">
        <f>TEXT(DATE(Table1[[#This Row],[Year]],Table1[[#This Row],[Month]],1),"mmm")</f>
        <v>Mar</v>
      </c>
    </row>
    <row r="2251" spans="1:16" ht="15.75" customHeight="1">
      <c r="A2251" s="2" t="s">
        <v>12</v>
      </c>
      <c r="B2251" s="2">
        <v>1185732</v>
      </c>
      <c r="C2251" s="3">
        <v>44260</v>
      </c>
      <c r="D2251" s="2" t="s">
        <v>43</v>
      </c>
      <c r="E2251" s="2" t="s">
        <v>83</v>
      </c>
      <c r="F2251" s="2" t="s">
        <v>84</v>
      </c>
      <c r="G2251" s="2" t="s">
        <v>20</v>
      </c>
      <c r="H2251" s="44">
        <v>0.35</v>
      </c>
      <c r="I2251" s="44">
        <f>ROUND(Table1[[#This Row],[Price per Unit]],2)</f>
        <v>0.35</v>
      </c>
      <c r="J2251" s="4">
        <v>7250</v>
      </c>
      <c r="K2251" s="5">
        <f t="shared" si="80"/>
        <v>2537.5</v>
      </c>
      <c r="L2251" s="5">
        <f t="shared" si="81"/>
        <v>1268.75</v>
      </c>
      <c r="M2251" s="6">
        <v>0.5</v>
      </c>
      <c r="N2251">
        <f t="shared" si="88"/>
        <v>2021</v>
      </c>
      <c r="O2251">
        <f t="shared" si="89"/>
        <v>3</v>
      </c>
      <c r="P2251" s="49" t="str">
        <f>TEXT(DATE(Table1[[#This Row],[Year]],Table1[[#This Row],[Month]],1),"mmm")</f>
        <v>Mar</v>
      </c>
    </row>
    <row r="2252" spans="1:16" ht="15.75" customHeight="1">
      <c r="A2252" s="2" t="s">
        <v>12</v>
      </c>
      <c r="B2252" s="2">
        <v>1185732</v>
      </c>
      <c r="C2252" s="3">
        <v>44292</v>
      </c>
      <c r="D2252" s="2" t="s">
        <v>43</v>
      </c>
      <c r="E2252" s="2" t="s">
        <v>83</v>
      </c>
      <c r="F2252" s="2" t="s">
        <v>84</v>
      </c>
      <c r="G2252" s="2" t="s">
        <v>15</v>
      </c>
      <c r="H2252" s="44">
        <v>0.35</v>
      </c>
      <c r="I2252" s="44">
        <f>ROUND(Table1[[#This Row],[Price per Unit]],2)</f>
        <v>0.35</v>
      </c>
      <c r="J2252" s="4">
        <v>9750</v>
      </c>
      <c r="K2252" s="5">
        <f t="shared" si="80"/>
        <v>3412.5</v>
      </c>
      <c r="L2252" s="5">
        <f t="shared" si="81"/>
        <v>1535.625</v>
      </c>
      <c r="M2252" s="6">
        <v>0.45</v>
      </c>
      <c r="N2252">
        <f t="shared" si="88"/>
        <v>2021</v>
      </c>
      <c r="O2252">
        <f t="shared" si="89"/>
        <v>4</v>
      </c>
      <c r="P2252" s="49" t="str">
        <f>TEXT(DATE(Table1[[#This Row],[Year]],Table1[[#This Row],[Month]],1),"mmm")</f>
        <v>Apr</v>
      </c>
    </row>
    <row r="2253" spans="1:16" ht="15.75" customHeight="1">
      <c r="A2253" s="2" t="s">
        <v>12</v>
      </c>
      <c r="B2253" s="2">
        <v>1185732</v>
      </c>
      <c r="C2253" s="3">
        <v>44292</v>
      </c>
      <c r="D2253" s="2" t="s">
        <v>43</v>
      </c>
      <c r="E2253" s="2" t="s">
        <v>83</v>
      </c>
      <c r="F2253" s="2" t="s">
        <v>84</v>
      </c>
      <c r="G2253" s="2" t="s">
        <v>16</v>
      </c>
      <c r="H2253" s="44">
        <v>0.35</v>
      </c>
      <c r="I2253" s="44">
        <f>ROUND(Table1[[#This Row],[Price per Unit]],2)</f>
        <v>0.35</v>
      </c>
      <c r="J2253" s="4">
        <v>6750</v>
      </c>
      <c r="K2253" s="5">
        <f t="shared" si="80"/>
        <v>2362.5</v>
      </c>
      <c r="L2253" s="5">
        <f t="shared" si="81"/>
        <v>826.875</v>
      </c>
      <c r="M2253" s="6">
        <v>0.35</v>
      </c>
      <c r="N2253">
        <f t="shared" si="88"/>
        <v>2021</v>
      </c>
      <c r="O2253">
        <f t="shared" si="89"/>
        <v>4</v>
      </c>
      <c r="P2253" s="49" t="str">
        <f>TEXT(DATE(Table1[[#This Row],[Year]],Table1[[#This Row],[Month]],1),"mmm")</f>
        <v>Apr</v>
      </c>
    </row>
    <row r="2254" spans="1:16" ht="15.75" customHeight="1">
      <c r="A2254" s="2" t="s">
        <v>12</v>
      </c>
      <c r="B2254" s="2">
        <v>1185732</v>
      </c>
      <c r="C2254" s="3">
        <v>44292</v>
      </c>
      <c r="D2254" s="2" t="s">
        <v>43</v>
      </c>
      <c r="E2254" s="2" t="s">
        <v>83</v>
      </c>
      <c r="F2254" s="2" t="s">
        <v>84</v>
      </c>
      <c r="G2254" s="2" t="s">
        <v>17</v>
      </c>
      <c r="H2254" s="44">
        <v>0.25</v>
      </c>
      <c r="I2254" s="44">
        <f>ROUND(Table1[[#This Row],[Price per Unit]],2)</f>
        <v>0.25</v>
      </c>
      <c r="J2254" s="4">
        <v>6750</v>
      </c>
      <c r="K2254" s="5">
        <f t="shared" si="80"/>
        <v>1687.5</v>
      </c>
      <c r="L2254" s="5">
        <f t="shared" si="81"/>
        <v>421.875</v>
      </c>
      <c r="M2254" s="6">
        <v>0.25</v>
      </c>
      <c r="N2254">
        <f t="shared" si="88"/>
        <v>2021</v>
      </c>
      <c r="O2254">
        <f t="shared" si="89"/>
        <v>4</v>
      </c>
      <c r="P2254" s="49" t="str">
        <f>TEXT(DATE(Table1[[#This Row],[Year]],Table1[[#This Row],[Month]],1),"mmm")</f>
        <v>Apr</v>
      </c>
    </row>
    <row r="2255" spans="1:16" ht="15.75" customHeight="1">
      <c r="A2255" s="2" t="s">
        <v>12</v>
      </c>
      <c r="B2255" s="2">
        <v>1185732</v>
      </c>
      <c r="C2255" s="3">
        <v>44292</v>
      </c>
      <c r="D2255" s="2" t="s">
        <v>43</v>
      </c>
      <c r="E2255" s="2" t="s">
        <v>83</v>
      </c>
      <c r="F2255" s="2" t="s">
        <v>84</v>
      </c>
      <c r="G2255" s="2" t="s">
        <v>18</v>
      </c>
      <c r="H2255" s="44">
        <v>0.29999999999999993</v>
      </c>
      <c r="I2255" s="44">
        <f>ROUND(Table1[[#This Row],[Price per Unit]],2)</f>
        <v>0.3</v>
      </c>
      <c r="J2255" s="4">
        <v>6000</v>
      </c>
      <c r="K2255" s="5">
        <f t="shared" si="80"/>
        <v>1799.9999999999995</v>
      </c>
      <c r="L2255" s="5">
        <f t="shared" si="81"/>
        <v>539.99999999999989</v>
      </c>
      <c r="M2255" s="6">
        <v>0.3</v>
      </c>
      <c r="N2255">
        <f t="shared" si="88"/>
        <v>2021</v>
      </c>
      <c r="O2255">
        <f t="shared" si="89"/>
        <v>4</v>
      </c>
      <c r="P2255" s="49" t="str">
        <f>TEXT(DATE(Table1[[#This Row],[Year]],Table1[[#This Row],[Month]],1),"mmm")</f>
        <v>Apr</v>
      </c>
    </row>
    <row r="2256" spans="1:16" ht="15.75" customHeight="1">
      <c r="A2256" s="2" t="s">
        <v>12</v>
      </c>
      <c r="B2256" s="2">
        <v>1185732</v>
      </c>
      <c r="C2256" s="3">
        <v>44292</v>
      </c>
      <c r="D2256" s="2" t="s">
        <v>43</v>
      </c>
      <c r="E2256" s="2" t="s">
        <v>83</v>
      </c>
      <c r="F2256" s="2" t="s">
        <v>84</v>
      </c>
      <c r="G2256" s="2" t="s">
        <v>19</v>
      </c>
      <c r="H2256" s="44">
        <v>0.5</v>
      </c>
      <c r="I2256" s="44">
        <f>ROUND(Table1[[#This Row],[Price per Unit]],2)</f>
        <v>0.5</v>
      </c>
      <c r="J2256" s="4">
        <v>6250</v>
      </c>
      <c r="K2256" s="5">
        <f t="shared" si="80"/>
        <v>3125</v>
      </c>
      <c r="L2256" s="5">
        <f t="shared" si="81"/>
        <v>1093.75</v>
      </c>
      <c r="M2256" s="6">
        <v>0.35</v>
      </c>
      <c r="N2256">
        <f t="shared" si="88"/>
        <v>2021</v>
      </c>
      <c r="O2256">
        <f t="shared" si="89"/>
        <v>4</v>
      </c>
      <c r="P2256" s="49" t="str">
        <f>TEXT(DATE(Table1[[#This Row],[Year]],Table1[[#This Row],[Month]],1),"mmm")</f>
        <v>Apr</v>
      </c>
    </row>
    <row r="2257" spans="1:16" ht="15.75" customHeight="1">
      <c r="A2257" s="2" t="s">
        <v>12</v>
      </c>
      <c r="B2257" s="2">
        <v>1185732</v>
      </c>
      <c r="C2257" s="3">
        <v>44292</v>
      </c>
      <c r="D2257" s="2" t="s">
        <v>43</v>
      </c>
      <c r="E2257" s="2" t="s">
        <v>83</v>
      </c>
      <c r="F2257" s="2" t="s">
        <v>84</v>
      </c>
      <c r="G2257" s="2" t="s">
        <v>20</v>
      </c>
      <c r="H2257" s="44">
        <v>0.4</v>
      </c>
      <c r="I2257" s="44">
        <f>ROUND(Table1[[#This Row],[Price per Unit]],2)</f>
        <v>0.4</v>
      </c>
      <c r="J2257" s="4">
        <v>7750</v>
      </c>
      <c r="K2257" s="5">
        <f t="shared" si="80"/>
        <v>3100</v>
      </c>
      <c r="L2257" s="5">
        <f t="shared" si="81"/>
        <v>1550</v>
      </c>
      <c r="M2257" s="6">
        <v>0.5</v>
      </c>
      <c r="N2257">
        <f t="shared" si="88"/>
        <v>2021</v>
      </c>
      <c r="O2257">
        <f t="shared" si="89"/>
        <v>4</v>
      </c>
      <c r="P2257" s="49" t="str">
        <f>TEXT(DATE(Table1[[#This Row],[Year]],Table1[[#This Row],[Month]],1),"mmm")</f>
        <v>Apr</v>
      </c>
    </row>
    <row r="2258" spans="1:16" ht="15.75" customHeight="1">
      <c r="A2258" s="2" t="s">
        <v>12</v>
      </c>
      <c r="B2258" s="2">
        <v>1185732</v>
      </c>
      <c r="C2258" s="3">
        <v>44321</v>
      </c>
      <c r="D2258" s="2" t="s">
        <v>43</v>
      </c>
      <c r="E2258" s="2" t="s">
        <v>83</v>
      </c>
      <c r="F2258" s="2" t="s">
        <v>84</v>
      </c>
      <c r="G2258" s="2" t="s">
        <v>15</v>
      </c>
      <c r="H2258" s="44">
        <v>0.5</v>
      </c>
      <c r="I2258" s="44">
        <f>ROUND(Table1[[#This Row],[Price per Unit]],2)</f>
        <v>0.5</v>
      </c>
      <c r="J2258" s="4">
        <v>10450</v>
      </c>
      <c r="K2258" s="5">
        <f t="shared" si="80"/>
        <v>5225</v>
      </c>
      <c r="L2258" s="5">
        <f t="shared" si="81"/>
        <v>2351.25</v>
      </c>
      <c r="M2258" s="6">
        <v>0.45</v>
      </c>
      <c r="N2258">
        <f t="shared" si="88"/>
        <v>2021</v>
      </c>
      <c r="O2258">
        <f t="shared" si="89"/>
        <v>5</v>
      </c>
      <c r="P2258" s="49" t="str">
        <f>TEXT(DATE(Table1[[#This Row],[Year]],Table1[[#This Row],[Month]],1),"mmm")</f>
        <v>May</v>
      </c>
    </row>
    <row r="2259" spans="1:16" ht="15.75" customHeight="1">
      <c r="A2259" s="2" t="s">
        <v>12</v>
      </c>
      <c r="B2259" s="2">
        <v>1185732</v>
      </c>
      <c r="C2259" s="3">
        <v>44321</v>
      </c>
      <c r="D2259" s="2" t="s">
        <v>43</v>
      </c>
      <c r="E2259" s="2" t="s">
        <v>83</v>
      </c>
      <c r="F2259" s="2" t="s">
        <v>84</v>
      </c>
      <c r="G2259" s="2" t="s">
        <v>16</v>
      </c>
      <c r="H2259" s="44">
        <v>0.5</v>
      </c>
      <c r="I2259" s="44">
        <f>ROUND(Table1[[#This Row],[Price per Unit]],2)</f>
        <v>0.5</v>
      </c>
      <c r="J2259" s="4">
        <v>7500</v>
      </c>
      <c r="K2259" s="5">
        <f t="shared" si="80"/>
        <v>3750</v>
      </c>
      <c r="L2259" s="5">
        <f t="shared" si="81"/>
        <v>1312.5</v>
      </c>
      <c r="M2259" s="6">
        <v>0.35</v>
      </c>
      <c r="N2259">
        <f t="shared" si="88"/>
        <v>2021</v>
      </c>
      <c r="O2259">
        <f t="shared" si="89"/>
        <v>5</v>
      </c>
      <c r="P2259" s="49" t="str">
        <f>TEXT(DATE(Table1[[#This Row],[Year]],Table1[[#This Row],[Month]],1),"mmm")</f>
        <v>May</v>
      </c>
    </row>
    <row r="2260" spans="1:16" ht="15.75" customHeight="1">
      <c r="A2260" s="2" t="s">
        <v>12</v>
      </c>
      <c r="B2260" s="2">
        <v>1185732</v>
      </c>
      <c r="C2260" s="3">
        <v>44321</v>
      </c>
      <c r="D2260" s="2" t="s">
        <v>43</v>
      </c>
      <c r="E2260" s="2" t="s">
        <v>83</v>
      </c>
      <c r="F2260" s="2" t="s">
        <v>84</v>
      </c>
      <c r="G2260" s="2" t="s">
        <v>17</v>
      </c>
      <c r="H2260" s="44">
        <v>0.45</v>
      </c>
      <c r="I2260" s="44">
        <f>ROUND(Table1[[#This Row],[Price per Unit]],2)</f>
        <v>0.45</v>
      </c>
      <c r="J2260" s="4">
        <v>7250</v>
      </c>
      <c r="K2260" s="5">
        <f t="shared" si="80"/>
        <v>3262.5</v>
      </c>
      <c r="L2260" s="5">
        <f t="shared" si="81"/>
        <v>815.625</v>
      </c>
      <c r="M2260" s="6">
        <v>0.25</v>
      </c>
      <c r="N2260">
        <f t="shared" si="88"/>
        <v>2021</v>
      </c>
      <c r="O2260">
        <f t="shared" si="89"/>
        <v>5</v>
      </c>
      <c r="P2260" s="49" t="str">
        <f>TEXT(DATE(Table1[[#This Row],[Year]],Table1[[#This Row],[Month]],1),"mmm")</f>
        <v>May</v>
      </c>
    </row>
    <row r="2261" spans="1:16" ht="15.75" customHeight="1">
      <c r="A2261" s="2" t="s">
        <v>12</v>
      </c>
      <c r="B2261" s="2">
        <v>1185732</v>
      </c>
      <c r="C2261" s="3">
        <v>44321</v>
      </c>
      <c r="D2261" s="2" t="s">
        <v>43</v>
      </c>
      <c r="E2261" s="2" t="s">
        <v>83</v>
      </c>
      <c r="F2261" s="2" t="s">
        <v>84</v>
      </c>
      <c r="G2261" s="2" t="s">
        <v>18</v>
      </c>
      <c r="H2261" s="44">
        <v>0.45</v>
      </c>
      <c r="I2261" s="44">
        <f>ROUND(Table1[[#This Row],[Price per Unit]],2)</f>
        <v>0.45</v>
      </c>
      <c r="J2261" s="4">
        <v>6750</v>
      </c>
      <c r="K2261" s="5">
        <f t="shared" si="80"/>
        <v>3037.5</v>
      </c>
      <c r="L2261" s="5">
        <f t="shared" si="81"/>
        <v>911.25</v>
      </c>
      <c r="M2261" s="6">
        <v>0.3</v>
      </c>
      <c r="N2261">
        <f t="shared" si="88"/>
        <v>2021</v>
      </c>
      <c r="O2261">
        <f t="shared" si="89"/>
        <v>5</v>
      </c>
      <c r="P2261" s="49" t="str">
        <f>TEXT(DATE(Table1[[#This Row],[Year]],Table1[[#This Row],[Month]],1),"mmm")</f>
        <v>May</v>
      </c>
    </row>
    <row r="2262" spans="1:16" ht="15.75" customHeight="1">
      <c r="A2262" s="2" t="s">
        <v>12</v>
      </c>
      <c r="B2262" s="2">
        <v>1185732</v>
      </c>
      <c r="C2262" s="3">
        <v>44321</v>
      </c>
      <c r="D2262" s="2" t="s">
        <v>43</v>
      </c>
      <c r="E2262" s="2" t="s">
        <v>83</v>
      </c>
      <c r="F2262" s="2" t="s">
        <v>84</v>
      </c>
      <c r="G2262" s="2" t="s">
        <v>19</v>
      </c>
      <c r="H2262" s="44">
        <v>0.54999999999999993</v>
      </c>
      <c r="I2262" s="44">
        <f>ROUND(Table1[[#This Row],[Price per Unit]],2)</f>
        <v>0.55000000000000004</v>
      </c>
      <c r="J2262" s="4">
        <v>7000</v>
      </c>
      <c r="K2262" s="5">
        <f t="shared" si="80"/>
        <v>3849.9999999999995</v>
      </c>
      <c r="L2262" s="5">
        <f t="shared" si="81"/>
        <v>1347.4999999999998</v>
      </c>
      <c r="M2262" s="6">
        <v>0.35</v>
      </c>
      <c r="N2262">
        <f t="shared" si="88"/>
        <v>2021</v>
      </c>
      <c r="O2262">
        <f t="shared" si="89"/>
        <v>5</v>
      </c>
      <c r="P2262" s="49" t="str">
        <f>TEXT(DATE(Table1[[#This Row],[Year]],Table1[[#This Row],[Month]],1),"mmm")</f>
        <v>May</v>
      </c>
    </row>
    <row r="2263" spans="1:16" ht="15.75" customHeight="1">
      <c r="A2263" s="2" t="s">
        <v>12</v>
      </c>
      <c r="B2263" s="2">
        <v>1185732</v>
      </c>
      <c r="C2263" s="3">
        <v>44321</v>
      </c>
      <c r="D2263" s="2" t="s">
        <v>43</v>
      </c>
      <c r="E2263" s="2" t="s">
        <v>83</v>
      </c>
      <c r="F2263" s="2" t="s">
        <v>84</v>
      </c>
      <c r="G2263" s="2" t="s">
        <v>20</v>
      </c>
      <c r="H2263" s="44">
        <v>0.6</v>
      </c>
      <c r="I2263" s="44">
        <f>ROUND(Table1[[#This Row],[Price per Unit]],2)</f>
        <v>0.6</v>
      </c>
      <c r="J2263" s="4">
        <v>8000</v>
      </c>
      <c r="K2263" s="5">
        <f t="shared" si="80"/>
        <v>4800</v>
      </c>
      <c r="L2263" s="5">
        <f t="shared" si="81"/>
        <v>2400</v>
      </c>
      <c r="M2263" s="6">
        <v>0.5</v>
      </c>
      <c r="N2263">
        <f t="shared" si="88"/>
        <v>2021</v>
      </c>
      <c r="O2263">
        <f t="shared" si="89"/>
        <v>5</v>
      </c>
      <c r="P2263" s="49" t="str">
        <f>TEXT(DATE(Table1[[#This Row],[Year]],Table1[[#This Row],[Month]],1),"mmm")</f>
        <v>May</v>
      </c>
    </row>
    <row r="2264" spans="1:16" ht="15.75" customHeight="1">
      <c r="A2264" s="2" t="s">
        <v>12</v>
      </c>
      <c r="B2264" s="2">
        <v>1185732</v>
      </c>
      <c r="C2264" s="3">
        <v>44354</v>
      </c>
      <c r="D2264" s="2" t="s">
        <v>43</v>
      </c>
      <c r="E2264" s="2" t="s">
        <v>83</v>
      </c>
      <c r="F2264" s="2" t="s">
        <v>84</v>
      </c>
      <c r="G2264" s="2" t="s">
        <v>15</v>
      </c>
      <c r="H2264" s="44">
        <v>0.54999999999999993</v>
      </c>
      <c r="I2264" s="44">
        <f>ROUND(Table1[[#This Row],[Price per Unit]],2)</f>
        <v>0.55000000000000004</v>
      </c>
      <c r="J2264" s="4">
        <v>10500</v>
      </c>
      <c r="K2264" s="5">
        <f t="shared" si="80"/>
        <v>5774.9999999999991</v>
      </c>
      <c r="L2264" s="5">
        <f t="shared" si="81"/>
        <v>2598.7499999999995</v>
      </c>
      <c r="M2264" s="6">
        <v>0.45</v>
      </c>
      <c r="N2264">
        <f t="shared" si="88"/>
        <v>2021</v>
      </c>
      <c r="O2264">
        <f t="shared" si="89"/>
        <v>6</v>
      </c>
      <c r="P2264" s="49" t="str">
        <f>TEXT(DATE(Table1[[#This Row],[Year]],Table1[[#This Row],[Month]],1),"mmm")</f>
        <v>Jun</v>
      </c>
    </row>
    <row r="2265" spans="1:16" ht="15.75" customHeight="1">
      <c r="A2265" s="2" t="s">
        <v>12</v>
      </c>
      <c r="B2265" s="2">
        <v>1185732</v>
      </c>
      <c r="C2265" s="3">
        <v>44354</v>
      </c>
      <c r="D2265" s="2" t="s">
        <v>43</v>
      </c>
      <c r="E2265" s="2" t="s">
        <v>83</v>
      </c>
      <c r="F2265" s="2" t="s">
        <v>84</v>
      </c>
      <c r="G2265" s="2" t="s">
        <v>16</v>
      </c>
      <c r="H2265" s="44">
        <v>0.5</v>
      </c>
      <c r="I2265" s="44">
        <f>ROUND(Table1[[#This Row],[Price per Unit]],2)</f>
        <v>0.5</v>
      </c>
      <c r="J2265" s="4">
        <v>8000</v>
      </c>
      <c r="K2265" s="5">
        <f t="shared" si="80"/>
        <v>4000</v>
      </c>
      <c r="L2265" s="5">
        <f t="shared" si="81"/>
        <v>1400</v>
      </c>
      <c r="M2265" s="6">
        <v>0.35</v>
      </c>
      <c r="N2265">
        <f t="shared" si="88"/>
        <v>2021</v>
      </c>
      <c r="O2265">
        <f t="shared" si="89"/>
        <v>6</v>
      </c>
      <c r="P2265" s="49" t="str">
        <f>TEXT(DATE(Table1[[#This Row],[Year]],Table1[[#This Row],[Month]],1),"mmm")</f>
        <v>Jun</v>
      </c>
    </row>
    <row r="2266" spans="1:16" ht="15.75" customHeight="1">
      <c r="A2266" s="2" t="s">
        <v>12</v>
      </c>
      <c r="B2266" s="2">
        <v>1185732</v>
      </c>
      <c r="C2266" s="3">
        <v>44354</v>
      </c>
      <c r="D2266" s="2" t="s">
        <v>43</v>
      </c>
      <c r="E2266" s="2" t="s">
        <v>83</v>
      </c>
      <c r="F2266" s="2" t="s">
        <v>84</v>
      </c>
      <c r="G2266" s="2" t="s">
        <v>17</v>
      </c>
      <c r="H2266" s="44">
        <v>0.5</v>
      </c>
      <c r="I2266" s="44">
        <f>ROUND(Table1[[#This Row],[Price per Unit]],2)</f>
        <v>0.5</v>
      </c>
      <c r="J2266" s="4">
        <v>7750</v>
      </c>
      <c r="K2266" s="5">
        <f t="shared" si="80"/>
        <v>3875</v>
      </c>
      <c r="L2266" s="5">
        <f t="shared" si="81"/>
        <v>968.75</v>
      </c>
      <c r="M2266" s="6">
        <v>0.25</v>
      </c>
      <c r="N2266">
        <f t="shared" si="88"/>
        <v>2021</v>
      </c>
      <c r="O2266">
        <f t="shared" si="89"/>
        <v>6</v>
      </c>
      <c r="P2266" s="49" t="str">
        <f>TEXT(DATE(Table1[[#This Row],[Year]],Table1[[#This Row],[Month]],1),"mmm")</f>
        <v>Jun</v>
      </c>
    </row>
    <row r="2267" spans="1:16" ht="15.75" customHeight="1">
      <c r="A2267" s="2" t="s">
        <v>12</v>
      </c>
      <c r="B2267" s="2">
        <v>1185732</v>
      </c>
      <c r="C2267" s="3">
        <v>44354</v>
      </c>
      <c r="D2267" s="2" t="s">
        <v>43</v>
      </c>
      <c r="E2267" s="2" t="s">
        <v>83</v>
      </c>
      <c r="F2267" s="2" t="s">
        <v>84</v>
      </c>
      <c r="G2267" s="2" t="s">
        <v>18</v>
      </c>
      <c r="H2267" s="44">
        <v>0.5</v>
      </c>
      <c r="I2267" s="44">
        <f>ROUND(Table1[[#This Row],[Price per Unit]],2)</f>
        <v>0.5</v>
      </c>
      <c r="J2267" s="4">
        <v>7500</v>
      </c>
      <c r="K2267" s="5">
        <f t="shared" si="80"/>
        <v>3750</v>
      </c>
      <c r="L2267" s="5">
        <f t="shared" si="81"/>
        <v>1125</v>
      </c>
      <c r="M2267" s="6">
        <v>0.3</v>
      </c>
      <c r="N2267">
        <f t="shared" si="88"/>
        <v>2021</v>
      </c>
      <c r="O2267">
        <f t="shared" si="89"/>
        <v>6</v>
      </c>
      <c r="P2267" s="49" t="str">
        <f>TEXT(DATE(Table1[[#This Row],[Year]],Table1[[#This Row],[Month]],1),"mmm")</f>
        <v>Jun</v>
      </c>
    </row>
    <row r="2268" spans="1:16" ht="15.75" customHeight="1">
      <c r="A2268" s="2" t="s">
        <v>12</v>
      </c>
      <c r="B2268" s="2">
        <v>1185732</v>
      </c>
      <c r="C2268" s="3">
        <v>44354</v>
      </c>
      <c r="D2268" s="2" t="s">
        <v>43</v>
      </c>
      <c r="E2268" s="2" t="s">
        <v>83</v>
      </c>
      <c r="F2268" s="2" t="s">
        <v>84</v>
      </c>
      <c r="G2268" s="2" t="s">
        <v>19</v>
      </c>
      <c r="H2268" s="44">
        <v>0.65</v>
      </c>
      <c r="I2268" s="44">
        <f>ROUND(Table1[[#This Row],[Price per Unit]],2)</f>
        <v>0.65</v>
      </c>
      <c r="J2268" s="4">
        <v>7500</v>
      </c>
      <c r="K2268" s="5">
        <f t="shared" si="80"/>
        <v>4875</v>
      </c>
      <c r="L2268" s="5">
        <f t="shared" si="81"/>
        <v>1706.25</v>
      </c>
      <c r="M2268" s="6">
        <v>0.35</v>
      </c>
      <c r="N2268">
        <f t="shared" si="88"/>
        <v>2021</v>
      </c>
      <c r="O2268">
        <f t="shared" si="89"/>
        <v>6</v>
      </c>
      <c r="P2268" s="49" t="str">
        <f>TEXT(DATE(Table1[[#This Row],[Year]],Table1[[#This Row],[Month]],1),"mmm")</f>
        <v>Jun</v>
      </c>
    </row>
    <row r="2269" spans="1:16" ht="15.75" customHeight="1">
      <c r="A2269" s="2" t="s">
        <v>12</v>
      </c>
      <c r="B2269" s="2">
        <v>1185732</v>
      </c>
      <c r="C2269" s="3">
        <v>44354</v>
      </c>
      <c r="D2269" s="2" t="s">
        <v>43</v>
      </c>
      <c r="E2269" s="2" t="s">
        <v>83</v>
      </c>
      <c r="F2269" s="2" t="s">
        <v>84</v>
      </c>
      <c r="G2269" s="2" t="s">
        <v>20</v>
      </c>
      <c r="H2269" s="44">
        <v>0.70000000000000007</v>
      </c>
      <c r="I2269" s="44">
        <f>ROUND(Table1[[#This Row],[Price per Unit]],2)</f>
        <v>0.7</v>
      </c>
      <c r="J2269" s="4">
        <v>9250</v>
      </c>
      <c r="K2269" s="5">
        <f t="shared" si="80"/>
        <v>6475.0000000000009</v>
      </c>
      <c r="L2269" s="5">
        <f t="shared" si="81"/>
        <v>3237.5000000000005</v>
      </c>
      <c r="M2269" s="6">
        <v>0.5</v>
      </c>
      <c r="N2269">
        <f t="shared" si="88"/>
        <v>2021</v>
      </c>
      <c r="O2269">
        <f t="shared" si="89"/>
        <v>6</v>
      </c>
      <c r="P2269" s="49" t="str">
        <f>TEXT(DATE(Table1[[#This Row],[Year]],Table1[[#This Row],[Month]],1),"mmm")</f>
        <v>Jun</v>
      </c>
    </row>
    <row r="2270" spans="1:16" ht="15.75" customHeight="1">
      <c r="A2270" s="2" t="s">
        <v>12</v>
      </c>
      <c r="B2270" s="2">
        <v>1185732</v>
      </c>
      <c r="C2270" s="3">
        <v>44382</v>
      </c>
      <c r="D2270" s="2" t="s">
        <v>43</v>
      </c>
      <c r="E2270" s="2" t="s">
        <v>83</v>
      </c>
      <c r="F2270" s="2" t="s">
        <v>84</v>
      </c>
      <c r="G2270" s="2" t="s">
        <v>15</v>
      </c>
      <c r="H2270" s="44">
        <v>0.65</v>
      </c>
      <c r="I2270" s="44">
        <f>ROUND(Table1[[#This Row],[Price per Unit]],2)</f>
        <v>0.65</v>
      </c>
      <c r="J2270" s="4">
        <v>11500</v>
      </c>
      <c r="K2270" s="5">
        <f t="shared" si="80"/>
        <v>7475</v>
      </c>
      <c r="L2270" s="5">
        <f t="shared" si="81"/>
        <v>3363.75</v>
      </c>
      <c r="M2270" s="6">
        <v>0.45</v>
      </c>
      <c r="N2270">
        <f t="shared" si="88"/>
        <v>2021</v>
      </c>
      <c r="O2270">
        <f t="shared" si="89"/>
        <v>7</v>
      </c>
      <c r="P2270" s="49" t="str">
        <f>TEXT(DATE(Table1[[#This Row],[Year]],Table1[[#This Row],[Month]],1),"mmm")</f>
        <v>Jul</v>
      </c>
    </row>
    <row r="2271" spans="1:16" ht="15.75" customHeight="1">
      <c r="A2271" s="2" t="s">
        <v>12</v>
      </c>
      <c r="B2271" s="2">
        <v>1185732</v>
      </c>
      <c r="C2271" s="3">
        <v>44382</v>
      </c>
      <c r="D2271" s="2" t="s">
        <v>43</v>
      </c>
      <c r="E2271" s="2" t="s">
        <v>83</v>
      </c>
      <c r="F2271" s="2" t="s">
        <v>84</v>
      </c>
      <c r="G2271" s="2" t="s">
        <v>16</v>
      </c>
      <c r="H2271" s="44">
        <v>0.60000000000000009</v>
      </c>
      <c r="I2271" s="44">
        <f>ROUND(Table1[[#This Row],[Price per Unit]],2)</f>
        <v>0.6</v>
      </c>
      <c r="J2271" s="4">
        <v>9000</v>
      </c>
      <c r="K2271" s="5">
        <f t="shared" si="80"/>
        <v>5400.0000000000009</v>
      </c>
      <c r="L2271" s="5">
        <f t="shared" si="81"/>
        <v>1890.0000000000002</v>
      </c>
      <c r="M2271" s="6">
        <v>0.35</v>
      </c>
      <c r="N2271">
        <f t="shared" si="88"/>
        <v>2021</v>
      </c>
      <c r="O2271">
        <f t="shared" si="89"/>
        <v>7</v>
      </c>
      <c r="P2271" s="49" t="str">
        <f>TEXT(DATE(Table1[[#This Row],[Year]],Table1[[#This Row],[Month]],1),"mmm")</f>
        <v>Jul</v>
      </c>
    </row>
    <row r="2272" spans="1:16" ht="15.75" customHeight="1">
      <c r="A2272" s="2" t="s">
        <v>12</v>
      </c>
      <c r="B2272" s="2">
        <v>1185732</v>
      </c>
      <c r="C2272" s="3">
        <v>44382</v>
      </c>
      <c r="D2272" s="2" t="s">
        <v>43</v>
      </c>
      <c r="E2272" s="2" t="s">
        <v>83</v>
      </c>
      <c r="F2272" s="2" t="s">
        <v>84</v>
      </c>
      <c r="G2272" s="2" t="s">
        <v>17</v>
      </c>
      <c r="H2272" s="44">
        <v>0.55000000000000004</v>
      </c>
      <c r="I2272" s="44">
        <f>ROUND(Table1[[#This Row],[Price per Unit]],2)</f>
        <v>0.55000000000000004</v>
      </c>
      <c r="J2272" s="4">
        <v>8250</v>
      </c>
      <c r="K2272" s="5">
        <f t="shared" si="80"/>
        <v>4537.5</v>
      </c>
      <c r="L2272" s="5">
        <f t="shared" si="81"/>
        <v>1134.375</v>
      </c>
      <c r="M2272" s="6">
        <v>0.25</v>
      </c>
      <c r="N2272">
        <f t="shared" si="88"/>
        <v>2021</v>
      </c>
      <c r="O2272">
        <f t="shared" si="89"/>
        <v>7</v>
      </c>
      <c r="P2272" s="49" t="str">
        <f>TEXT(DATE(Table1[[#This Row],[Year]],Table1[[#This Row],[Month]],1),"mmm")</f>
        <v>Jul</v>
      </c>
    </row>
    <row r="2273" spans="1:16" ht="15.75" customHeight="1">
      <c r="A2273" s="2" t="s">
        <v>12</v>
      </c>
      <c r="B2273" s="2">
        <v>1185732</v>
      </c>
      <c r="C2273" s="3">
        <v>44382</v>
      </c>
      <c r="D2273" s="2" t="s">
        <v>43</v>
      </c>
      <c r="E2273" s="2" t="s">
        <v>83</v>
      </c>
      <c r="F2273" s="2" t="s">
        <v>84</v>
      </c>
      <c r="G2273" s="2" t="s">
        <v>18</v>
      </c>
      <c r="H2273" s="44">
        <v>0.55000000000000004</v>
      </c>
      <c r="I2273" s="44">
        <f>ROUND(Table1[[#This Row],[Price per Unit]],2)</f>
        <v>0.55000000000000004</v>
      </c>
      <c r="J2273" s="4">
        <v>7750</v>
      </c>
      <c r="K2273" s="5">
        <f t="shared" si="80"/>
        <v>4262.5</v>
      </c>
      <c r="L2273" s="5">
        <f t="shared" si="81"/>
        <v>1278.75</v>
      </c>
      <c r="M2273" s="6">
        <v>0.3</v>
      </c>
      <c r="N2273">
        <f t="shared" si="88"/>
        <v>2021</v>
      </c>
      <c r="O2273">
        <f t="shared" si="89"/>
        <v>7</v>
      </c>
      <c r="P2273" s="49" t="str">
        <f>TEXT(DATE(Table1[[#This Row],[Year]],Table1[[#This Row],[Month]],1),"mmm")</f>
        <v>Jul</v>
      </c>
    </row>
    <row r="2274" spans="1:16" ht="15.75" customHeight="1">
      <c r="A2274" s="2" t="s">
        <v>12</v>
      </c>
      <c r="B2274" s="2">
        <v>1185732</v>
      </c>
      <c r="C2274" s="3">
        <v>44382</v>
      </c>
      <c r="D2274" s="2" t="s">
        <v>43</v>
      </c>
      <c r="E2274" s="2" t="s">
        <v>83</v>
      </c>
      <c r="F2274" s="2" t="s">
        <v>84</v>
      </c>
      <c r="G2274" s="2" t="s">
        <v>19</v>
      </c>
      <c r="H2274" s="44">
        <v>0.65</v>
      </c>
      <c r="I2274" s="44">
        <f>ROUND(Table1[[#This Row],[Price per Unit]],2)</f>
        <v>0.65</v>
      </c>
      <c r="J2274" s="4">
        <v>8000</v>
      </c>
      <c r="K2274" s="5">
        <f t="shared" si="80"/>
        <v>5200</v>
      </c>
      <c r="L2274" s="5">
        <f t="shared" si="81"/>
        <v>1819.9999999999998</v>
      </c>
      <c r="M2274" s="6">
        <v>0.35</v>
      </c>
      <c r="N2274">
        <f t="shared" si="88"/>
        <v>2021</v>
      </c>
      <c r="O2274">
        <f t="shared" si="89"/>
        <v>7</v>
      </c>
      <c r="P2274" s="49" t="str">
        <f>TEXT(DATE(Table1[[#This Row],[Year]],Table1[[#This Row],[Month]],1),"mmm")</f>
        <v>Jul</v>
      </c>
    </row>
    <row r="2275" spans="1:16" ht="15.75" customHeight="1">
      <c r="A2275" s="2" t="s">
        <v>12</v>
      </c>
      <c r="B2275" s="2">
        <v>1185732</v>
      </c>
      <c r="C2275" s="3">
        <v>44382</v>
      </c>
      <c r="D2275" s="2" t="s">
        <v>43</v>
      </c>
      <c r="E2275" s="2" t="s">
        <v>83</v>
      </c>
      <c r="F2275" s="2" t="s">
        <v>84</v>
      </c>
      <c r="G2275" s="2" t="s">
        <v>20</v>
      </c>
      <c r="H2275" s="44">
        <v>0.70000000000000007</v>
      </c>
      <c r="I2275" s="44">
        <f>ROUND(Table1[[#This Row],[Price per Unit]],2)</f>
        <v>0.7</v>
      </c>
      <c r="J2275" s="4">
        <v>9750</v>
      </c>
      <c r="K2275" s="5">
        <f t="shared" si="80"/>
        <v>6825.0000000000009</v>
      </c>
      <c r="L2275" s="5">
        <f t="shared" si="81"/>
        <v>3412.5000000000005</v>
      </c>
      <c r="M2275" s="6">
        <v>0.5</v>
      </c>
      <c r="N2275">
        <f t="shared" si="88"/>
        <v>2021</v>
      </c>
      <c r="O2275">
        <f t="shared" si="89"/>
        <v>7</v>
      </c>
      <c r="P2275" s="49" t="str">
        <f>TEXT(DATE(Table1[[#This Row],[Year]],Table1[[#This Row],[Month]],1),"mmm")</f>
        <v>Jul</v>
      </c>
    </row>
    <row r="2276" spans="1:16" ht="15.75" customHeight="1">
      <c r="A2276" s="2" t="s">
        <v>12</v>
      </c>
      <c r="B2276" s="2">
        <v>1185732</v>
      </c>
      <c r="C2276" s="3">
        <v>44414</v>
      </c>
      <c r="D2276" s="2" t="s">
        <v>43</v>
      </c>
      <c r="E2276" s="2" t="s">
        <v>83</v>
      </c>
      <c r="F2276" s="2" t="s">
        <v>84</v>
      </c>
      <c r="G2276" s="2" t="s">
        <v>15</v>
      </c>
      <c r="H2276" s="44">
        <v>0.65</v>
      </c>
      <c r="I2276" s="44">
        <f>ROUND(Table1[[#This Row],[Price per Unit]],2)</f>
        <v>0.65</v>
      </c>
      <c r="J2276" s="4">
        <v>11250</v>
      </c>
      <c r="K2276" s="5">
        <f t="shared" si="80"/>
        <v>7312.5</v>
      </c>
      <c r="L2276" s="5">
        <f t="shared" si="81"/>
        <v>3290.625</v>
      </c>
      <c r="M2276" s="6">
        <v>0.45</v>
      </c>
      <c r="N2276">
        <f t="shared" si="88"/>
        <v>2021</v>
      </c>
      <c r="O2276">
        <f t="shared" si="89"/>
        <v>8</v>
      </c>
      <c r="P2276" s="49" t="str">
        <f>TEXT(DATE(Table1[[#This Row],[Year]],Table1[[#This Row],[Month]],1),"mmm")</f>
        <v>Aug</v>
      </c>
    </row>
    <row r="2277" spans="1:16" ht="15.75" customHeight="1">
      <c r="A2277" s="2" t="s">
        <v>12</v>
      </c>
      <c r="B2277" s="2">
        <v>1185732</v>
      </c>
      <c r="C2277" s="3">
        <v>44414</v>
      </c>
      <c r="D2277" s="2" t="s">
        <v>43</v>
      </c>
      <c r="E2277" s="2" t="s">
        <v>83</v>
      </c>
      <c r="F2277" s="2" t="s">
        <v>84</v>
      </c>
      <c r="G2277" s="2" t="s">
        <v>16</v>
      </c>
      <c r="H2277" s="44">
        <v>0.60000000000000009</v>
      </c>
      <c r="I2277" s="44">
        <f>ROUND(Table1[[#This Row],[Price per Unit]],2)</f>
        <v>0.6</v>
      </c>
      <c r="J2277" s="4">
        <v>9000</v>
      </c>
      <c r="K2277" s="5">
        <f t="shared" si="80"/>
        <v>5400.0000000000009</v>
      </c>
      <c r="L2277" s="5">
        <f t="shared" si="81"/>
        <v>1890.0000000000002</v>
      </c>
      <c r="M2277" s="6">
        <v>0.35</v>
      </c>
      <c r="N2277">
        <f t="shared" si="88"/>
        <v>2021</v>
      </c>
      <c r="O2277">
        <f t="shared" si="89"/>
        <v>8</v>
      </c>
      <c r="P2277" s="49" t="str">
        <f>TEXT(DATE(Table1[[#This Row],[Year]],Table1[[#This Row],[Month]],1),"mmm")</f>
        <v>Aug</v>
      </c>
    </row>
    <row r="2278" spans="1:16" ht="15.75" customHeight="1">
      <c r="A2278" s="2" t="s">
        <v>12</v>
      </c>
      <c r="B2278" s="2">
        <v>1185732</v>
      </c>
      <c r="C2278" s="3">
        <v>44414</v>
      </c>
      <c r="D2278" s="2" t="s">
        <v>43</v>
      </c>
      <c r="E2278" s="2" t="s">
        <v>83</v>
      </c>
      <c r="F2278" s="2" t="s">
        <v>84</v>
      </c>
      <c r="G2278" s="2" t="s">
        <v>17</v>
      </c>
      <c r="H2278" s="44">
        <v>0.55000000000000004</v>
      </c>
      <c r="I2278" s="44">
        <f>ROUND(Table1[[#This Row],[Price per Unit]],2)</f>
        <v>0.55000000000000004</v>
      </c>
      <c r="J2278" s="4">
        <v>8250</v>
      </c>
      <c r="K2278" s="5">
        <f t="shared" si="80"/>
        <v>4537.5</v>
      </c>
      <c r="L2278" s="5">
        <f t="shared" si="81"/>
        <v>1134.375</v>
      </c>
      <c r="M2278" s="6">
        <v>0.25</v>
      </c>
      <c r="N2278">
        <f t="shared" si="88"/>
        <v>2021</v>
      </c>
      <c r="O2278">
        <f t="shared" si="89"/>
        <v>8</v>
      </c>
      <c r="P2278" s="49" t="str">
        <f>TEXT(DATE(Table1[[#This Row],[Year]],Table1[[#This Row],[Month]],1),"mmm")</f>
        <v>Aug</v>
      </c>
    </row>
    <row r="2279" spans="1:16" ht="15.75" customHeight="1">
      <c r="A2279" s="2" t="s">
        <v>12</v>
      </c>
      <c r="B2279" s="2">
        <v>1185732</v>
      </c>
      <c r="C2279" s="3">
        <v>44414</v>
      </c>
      <c r="D2279" s="2" t="s">
        <v>43</v>
      </c>
      <c r="E2279" s="2" t="s">
        <v>83</v>
      </c>
      <c r="F2279" s="2" t="s">
        <v>84</v>
      </c>
      <c r="G2279" s="2" t="s">
        <v>18</v>
      </c>
      <c r="H2279" s="44">
        <v>0.45</v>
      </c>
      <c r="I2279" s="44">
        <f>ROUND(Table1[[#This Row],[Price per Unit]],2)</f>
        <v>0.45</v>
      </c>
      <c r="J2279" s="4">
        <v>7750</v>
      </c>
      <c r="K2279" s="5">
        <f t="shared" si="80"/>
        <v>3487.5</v>
      </c>
      <c r="L2279" s="5">
        <f t="shared" si="81"/>
        <v>1046.25</v>
      </c>
      <c r="M2279" s="6">
        <v>0.3</v>
      </c>
      <c r="N2279">
        <f t="shared" si="88"/>
        <v>2021</v>
      </c>
      <c r="O2279">
        <f t="shared" si="89"/>
        <v>8</v>
      </c>
      <c r="P2279" s="49" t="str">
        <f>TEXT(DATE(Table1[[#This Row],[Year]],Table1[[#This Row],[Month]],1),"mmm")</f>
        <v>Aug</v>
      </c>
    </row>
    <row r="2280" spans="1:16" ht="15.75" customHeight="1">
      <c r="A2280" s="2" t="s">
        <v>12</v>
      </c>
      <c r="B2280" s="2">
        <v>1185732</v>
      </c>
      <c r="C2280" s="3">
        <v>44414</v>
      </c>
      <c r="D2280" s="2" t="s">
        <v>43</v>
      </c>
      <c r="E2280" s="2" t="s">
        <v>83</v>
      </c>
      <c r="F2280" s="2" t="s">
        <v>84</v>
      </c>
      <c r="G2280" s="2" t="s">
        <v>19</v>
      </c>
      <c r="H2280" s="44">
        <v>0.55000000000000004</v>
      </c>
      <c r="I2280" s="44">
        <f>ROUND(Table1[[#This Row],[Price per Unit]],2)</f>
        <v>0.55000000000000004</v>
      </c>
      <c r="J2280" s="4">
        <v>7500</v>
      </c>
      <c r="K2280" s="5">
        <f t="shared" si="80"/>
        <v>4125</v>
      </c>
      <c r="L2280" s="5">
        <f t="shared" si="81"/>
        <v>1443.75</v>
      </c>
      <c r="M2280" s="6">
        <v>0.35</v>
      </c>
      <c r="N2280">
        <f t="shared" si="88"/>
        <v>2021</v>
      </c>
      <c r="O2280">
        <f t="shared" si="89"/>
        <v>8</v>
      </c>
      <c r="P2280" s="49" t="str">
        <f>TEXT(DATE(Table1[[#This Row],[Year]],Table1[[#This Row],[Month]],1),"mmm")</f>
        <v>Aug</v>
      </c>
    </row>
    <row r="2281" spans="1:16" ht="15.75" customHeight="1">
      <c r="A2281" s="2" t="s">
        <v>12</v>
      </c>
      <c r="B2281" s="2">
        <v>1185732</v>
      </c>
      <c r="C2281" s="3">
        <v>44414</v>
      </c>
      <c r="D2281" s="2" t="s">
        <v>43</v>
      </c>
      <c r="E2281" s="2" t="s">
        <v>83</v>
      </c>
      <c r="F2281" s="2" t="s">
        <v>84</v>
      </c>
      <c r="G2281" s="2" t="s">
        <v>20</v>
      </c>
      <c r="H2281" s="44">
        <v>0.60000000000000009</v>
      </c>
      <c r="I2281" s="44">
        <f>ROUND(Table1[[#This Row],[Price per Unit]],2)</f>
        <v>0.6</v>
      </c>
      <c r="J2281" s="4">
        <v>9250</v>
      </c>
      <c r="K2281" s="5">
        <f t="shared" si="80"/>
        <v>5550.0000000000009</v>
      </c>
      <c r="L2281" s="5">
        <f t="shared" si="81"/>
        <v>2775.0000000000005</v>
      </c>
      <c r="M2281" s="6">
        <v>0.5</v>
      </c>
      <c r="N2281">
        <f t="shared" si="88"/>
        <v>2021</v>
      </c>
      <c r="O2281">
        <f t="shared" si="89"/>
        <v>8</v>
      </c>
      <c r="P2281" s="49" t="str">
        <f>TEXT(DATE(Table1[[#This Row],[Year]],Table1[[#This Row],[Month]],1),"mmm")</f>
        <v>Aug</v>
      </c>
    </row>
    <row r="2282" spans="1:16" ht="15.75" customHeight="1">
      <c r="A2282" s="2" t="s">
        <v>12</v>
      </c>
      <c r="B2282" s="2">
        <v>1185732</v>
      </c>
      <c r="C2282" s="3">
        <v>44444</v>
      </c>
      <c r="D2282" s="2" t="s">
        <v>43</v>
      </c>
      <c r="E2282" s="2" t="s">
        <v>83</v>
      </c>
      <c r="F2282" s="2" t="s">
        <v>84</v>
      </c>
      <c r="G2282" s="2" t="s">
        <v>15</v>
      </c>
      <c r="H2282" s="44">
        <v>0.55000000000000004</v>
      </c>
      <c r="I2282" s="44">
        <f>ROUND(Table1[[#This Row],[Price per Unit]],2)</f>
        <v>0.55000000000000004</v>
      </c>
      <c r="J2282" s="4">
        <v>10250</v>
      </c>
      <c r="K2282" s="5">
        <f t="shared" si="80"/>
        <v>5637.5000000000009</v>
      </c>
      <c r="L2282" s="5">
        <f t="shared" si="81"/>
        <v>2536.8750000000005</v>
      </c>
      <c r="M2282" s="6">
        <v>0.45</v>
      </c>
      <c r="N2282">
        <f t="shared" si="88"/>
        <v>2021</v>
      </c>
      <c r="O2282">
        <f t="shared" si="89"/>
        <v>9</v>
      </c>
      <c r="P2282" s="49" t="str">
        <f>TEXT(DATE(Table1[[#This Row],[Year]],Table1[[#This Row],[Month]],1),"mmm")</f>
        <v>Sep</v>
      </c>
    </row>
    <row r="2283" spans="1:16" ht="15.75" customHeight="1">
      <c r="A2283" s="2" t="s">
        <v>12</v>
      </c>
      <c r="B2283" s="2">
        <v>1185732</v>
      </c>
      <c r="C2283" s="3">
        <v>44444</v>
      </c>
      <c r="D2283" s="2" t="s">
        <v>43</v>
      </c>
      <c r="E2283" s="2" t="s">
        <v>83</v>
      </c>
      <c r="F2283" s="2" t="s">
        <v>84</v>
      </c>
      <c r="G2283" s="2" t="s">
        <v>16</v>
      </c>
      <c r="H2283" s="44">
        <v>0.50000000000000011</v>
      </c>
      <c r="I2283" s="44">
        <f>ROUND(Table1[[#This Row],[Price per Unit]],2)</f>
        <v>0.5</v>
      </c>
      <c r="J2283" s="4">
        <v>8250</v>
      </c>
      <c r="K2283" s="5">
        <f t="shared" si="80"/>
        <v>4125.0000000000009</v>
      </c>
      <c r="L2283" s="5">
        <f t="shared" si="81"/>
        <v>1443.7500000000002</v>
      </c>
      <c r="M2283" s="6">
        <v>0.35</v>
      </c>
      <c r="N2283">
        <f t="shared" si="88"/>
        <v>2021</v>
      </c>
      <c r="O2283">
        <f t="shared" si="89"/>
        <v>9</v>
      </c>
      <c r="P2283" s="49" t="str">
        <f>TEXT(DATE(Table1[[#This Row],[Year]],Table1[[#This Row],[Month]],1),"mmm")</f>
        <v>Sep</v>
      </c>
    </row>
    <row r="2284" spans="1:16" ht="15.75" customHeight="1">
      <c r="A2284" s="2" t="s">
        <v>12</v>
      </c>
      <c r="B2284" s="2">
        <v>1185732</v>
      </c>
      <c r="C2284" s="3">
        <v>44444</v>
      </c>
      <c r="D2284" s="2" t="s">
        <v>43</v>
      </c>
      <c r="E2284" s="2" t="s">
        <v>83</v>
      </c>
      <c r="F2284" s="2" t="s">
        <v>84</v>
      </c>
      <c r="G2284" s="2" t="s">
        <v>17</v>
      </c>
      <c r="H2284" s="44">
        <v>0.4</v>
      </c>
      <c r="I2284" s="44">
        <f>ROUND(Table1[[#This Row],[Price per Unit]],2)</f>
        <v>0.4</v>
      </c>
      <c r="J2284" s="4">
        <v>7250</v>
      </c>
      <c r="K2284" s="5">
        <f t="shared" si="80"/>
        <v>2900</v>
      </c>
      <c r="L2284" s="5">
        <f t="shared" si="81"/>
        <v>725</v>
      </c>
      <c r="M2284" s="6">
        <v>0.25</v>
      </c>
      <c r="N2284">
        <f t="shared" si="88"/>
        <v>2021</v>
      </c>
      <c r="O2284">
        <f t="shared" si="89"/>
        <v>9</v>
      </c>
      <c r="P2284" s="49" t="str">
        <f>TEXT(DATE(Table1[[#This Row],[Year]],Table1[[#This Row],[Month]],1),"mmm")</f>
        <v>Sep</v>
      </c>
    </row>
    <row r="2285" spans="1:16" ht="15.75" customHeight="1">
      <c r="A2285" s="2" t="s">
        <v>12</v>
      </c>
      <c r="B2285" s="2">
        <v>1185732</v>
      </c>
      <c r="C2285" s="3">
        <v>44444</v>
      </c>
      <c r="D2285" s="2" t="s">
        <v>43</v>
      </c>
      <c r="E2285" s="2" t="s">
        <v>83</v>
      </c>
      <c r="F2285" s="2" t="s">
        <v>84</v>
      </c>
      <c r="G2285" s="2" t="s">
        <v>18</v>
      </c>
      <c r="H2285" s="44">
        <v>0.4</v>
      </c>
      <c r="I2285" s="44">
        <f>ROUND(Table1[[#This Row],[Price per Unit]],2)</f>
        <v>0.4</v>
      </c>
      <c r="J2285" s="4">
        <v>7000</v>
      </c>
      <c r="K2285" s="5">
        <f t="shared" si="80"/>
        <v>2800</v>
      </c>
      <c r="L2285" s="5">
        <f t="shared" si="81"/>
        <v>840</v>
      </c>
      <c r="M2285" s="6">
        <v>0.3</v>
      </c>
      <c r="N2285">
        <f t="shared" si="88"/>
        <v>2021</v>
      </c>
      <c r="O2285">
        <f t="shared" si="89"/>
        <v>9</v>
      </c>
      <c r="P2285" s="49" t="str">
        <f>TEXT(DATE(Table1[[#This Row],[Year]],Table1[[#This Row],[Month]],1),"mmm")</f>
        <v>Sep</v>
      </c>
    </row>
    <row r="2286" spans="1:16" ht="15.75" customHeight="1">
      <c r="A2286" s="2" t="s">
        <v>12</v>
      </c>
      <c r="B2286" s="2">
        <v>1185732</v>
      </c>
      <c r="C2286" s="3">
        <v>44444</v>
      </c>
      <c r="D2286" s="2" t="s">
        <v>43</v>
      </c>
      <c r="E2286" s="2" t="s">
        <v>83</v>
      </c>
      <c r="F2286" s="2" t="s">
        <v>84</v>
      </c>
      <c r="G2286" s="2" t="s">
        <v>19</v>
      </c>
      <c r="H2286" s="44">
        <v>0.5</v>
      </c>
      <c r="I2286" s="44">
        <f>ROUND(Table1[[#This Row],[Price per Unit]],2)</f>
        <v>0.5</v>
      </c>
      <c r="J2286" s="4">
        <v>7000</v>
      </c>
      <c r="K2286" s="5">
        <f t="shared" si="80"/>
        <v>3500</v>
      </c>
      <c r="L2286" s="5">
        <f t="shared" si="81"/>
        <v>1225</v>
      </c>
      <c r="M2286" s="6">
        <v>0.35</v>
      </c>
      <c r="N2286">
        <f t="shared" si="88"/>
        <v>2021</v>
      </c>
      <c r="O2286">
        <f t="shared" si="89"/>
        <v>9</v>
      </c>
      <c r="P2286" s="49" t="str">
        <f>TEXT(DATE(Table1[[#This Row],[Year]],Table1[[#This Row],[Month]],1),"mmm")</f>
        <v>Sep</v>
      </c>
    </row>
    <row r="2287" spans="1:16" ht="15.75" customHeight="1">
      <c r="A2287" s="2" t="s">
        <v>12</v>
      </c>
      <c r="B2287" s="2">
        <v>1185732</v>
      </c>
      <c r="C2287" s="3">
        <v>44444</v>
      </c>
      <c r="D2287" s="2" t="s">
        <v>43</v>
      </c>
      <c r="E2287" s="2" t="s">
        <v>83</v>
      </c>
      <c r="F2287" s="2" t="s">
        <v>84</v>
      </c>
      <c r="G2287" s="2" t="s">
        <v>20</v>
      </c>
      <c r="H2287" s="44">
        <v>0.55000000000000004</v>
      </c>
      <c r="I2287" s="44">
        <f>ROUND(Table1[[#This Row],[Price per Unit]],2)</f>
        <v>0.55000000000000004</v>
      </c>
      <c r="J2287" s="4">
        <v>8000</v>
      </c>
      <c r="K2287" s="5">
        <f t="shared" si="80"/>
        <v>4400</v>
      </c>
      <c r="L2287" s="5">
        <f t="shared" si="81"/>
        <v>2200</v>
      </c>
      <c r="M2287" s="6">
        <v>0.5</v>
      </c>
      <c r="N2287">
        <f t="shared" si="88"/>
        <v>2021</v>
      </c>
      <c r="O2287">
        <f t="shared" si="89"/>
        <v>9</v>
      </c>
      <c r="P2287" s="49" t="str">
        <f>TEXT(DATE(Table1[[#This Row],[Year]],Table1[[#This Row],[Month]],1),"mmm")</f>
        <v>Sep</v>
      </c>
    </row>
    <row r="2288" spans="1:16" ht="15.75" customHeight="1">
      <c r="A2288" s="2" t="s">
        <v>12</v>
      </c>
      <c r="B2288" s="2">
        <v>1185732</v>
      </c>
      <c r="C2288" s="3">
        <v>44476</v>
      </c>
      <c r="D2288" s="2" t="s">
        <v>43</v>
      </c>
      <c r="E2288" s="2" t="s">
        <v>83</v>
      </c>
      <c r="F2288" s="2" t="s">
        <v>84</v>
      </c>
      <c r="G2288" s="2" t="s">
        <v>15</v>
      </c>
      <c r="H2288" s="44">
        <v>0.55000000000000004</v>
      </c>
      <c r="I2288" s="44">
        <f>ROUND(Table1[[#This Row],[Price per Unit]],2)</f>
        <v>0.55000000000000004</v>
      </c>
      <c r="J2288" s="4">
        <v>9750</v>
      </c>
      <c r="K2288" s="5">
        <f t="shared" si="80"/>
        <v>5362.5</v>
      </c>
      <c r="L2288" s="5">
        <f t="shared" si="81"/>
        <v>2413.125</v>
      </c>
      <c r="M2288" s="6">
        <v>0.45</v>
      </c>
      <c r="N2288">
        <f t="shared" si="88"/>
        <v>2021</v>
      </c>
      <c r="O2288">
        <f t="shared" si="89"/>
        <v>10</v>
      </c>
      <c r="P2288" s="49" t="str">
        <f>TEXT(DATE(Table1[[#This Row],[Year]],Table1[[#This Row],[Month]],1),"mmm")</f>
        <v>Oct</v>
      </c>
    </row>
    <row r="2289" spans="1:16" ht="15.75" customHeight="1">
      <c r="A2289" s="2" t="s">
        <v>12</v>
      </c>
      <c r="B2289" s="2">
        <v>1185732</v>
      </c>
      <c r="C2289" s="3">
        <v>44476</v>
      </c>
      <c r="D2289" s="2" t="s">
        <v>43</v>
      </c>
      <c r="E2289" s="2" t="s">
        <v>83</v>
      </c>
      <c r="F2289" s="2" t="s">
        <v>84</v>
      </c>
      <c r="G2289" s="2" t="s">
        <v>16</v>
      </c>
      <c r="H2289" s="44">
        <v>0.45000000000000012</v>
      </c>
      <c r="I2289" s="44">
        <f>ROUND(Table1[[#This Row],[Price per Unit]],2)</f>
        <v>0.45</v>
      </c>
      <c r="J2289" s="4">
        <v>8000</v>
      </c>
      <c r="K2289" s="5">
        <f t="shared" si="80"/>
        <v>3600.0000000000009</v>
      </c>
      <c r="L2289" s="5">
        <f t="shared" si="81"/>
        <v>1260.0000000000002</v>
      </c>
      <c r="M2289" s="6">
        <v>0.35</v>
      </c>
      <c r="N2289">
        <f t="shared" si="88"/>
        <v>2021</v>
      </c>
      <c r="O2289">
        <f t="shared" si="89"/>
        <v>10</v>
      </c>
      <c r="P2289" s="49" t="str">
        <f>TEXT(DATE(Table1[[#This Row],[Year]],Table1[[#This Row],[Month]],1),"mmm")</f>
        <v>Oct</v>
      </c>
    </row>
    <row r="2290" spans="1:16" ht="15.75" customHeight="1">
      <c r="A2290" s="2" t="s">
        <v>12</v>
      </c>
      <c r="B2290" s="2">
        <v>1185732</v>
      </c>
      <c r="C2290" s="3">
        <v>44476</v>
      </c>
      <c r="D2290" s="2" t="s">
        <v>43</v>
      </c>
      <c r="E2290" s="2" t="s">
        <v>83</v>
      </c>
      <c r="F2290" s="2" t="s">
        <v>84</v>
      </c>
      <c r="G2290" s="2" t="s">
        <v>17</v>
      </c>
      <c r="H2290" s="44">
        <v>0.45000000000000012</v>
      </c>
      <c r="I2290" s="44">
        <f>ROUND(Table1[[#This Row],[Price per Unit]],2)</f>
        <v>0.45</v>
      </c>
      <c r="J2290" s="4">
        <v>6750</v>
      </c>
      <c r="K2290" s="5">
        <f t="shared" si="80"/>
        <v>3037.5000000000009</v>
      </c>
      <c r="L2290" s="5">
        <f t="shared" si="81"/>
        <v>759.37500000000023</v>
      </c>
      <c r="M2290" s="6">
        <v>0.25</v>
      </c>
      <c r="N2290">
        <f t="shared" si="88"/>
        <v>2021</v>
      </c>
      <c r="O2290">
        <f t="shared" si="89"/>
        <v>10</v>
      </c>
      <c r="P2290" s="49" t="str">
        <f>TEXT(DATE(Table1[[#This Row],[Year]],Table1[[#This Row],[Month]],1),"mmm")</f>
        <v>Oct</v>
      </c>
    </row>
    <row r="2291" spans="1:16" ht="15.75" customHeight="1">
      <c r="A2291" s="2" t="s">
        <v>12</v>
      </c>
      <c r="B2291" s="2">
        <v>1185732</v>
      </c>
      <c r="C2291" s="3">
        <v>44476</v>
      </c>
      <c r="D2291" s="2" t="s">
        <v>43</v>
      </c>
      <c r="E2291" s="2" t="s">
        <v>83</v>
      </c>
      <c r="F2291" s="2" t="s">
        <v>84</v>
      </c>
      <c r="G2291" s="2" t="s">
        <v>18</v>
      </c>
      <c r="H2291" s="44">
        <v>0.45000000000000012</v>
      </c>
      <c r="I2291" s="44">
        <f>ROUND(Table1[[#This Row],[Price per Unit]],2)</f>
        <v>0.45</v>
      </c>
      <c r="J2291" s="4">
        <v>6500</v>
      </c>
      <c r="K2291" s="5">
        <f t="shared" si="80"/>
        <v>2925.0000000000009</v>
      </c>
      <c r="L2291" s="5">
        <f t="shared" si="81"/>
        <v>877.50000000000023</v>
      </c>
      <c r="M2291" s="6">
        <v>0.3</v>
      </c>
      <c r="N2291">
        <f t="shared" si="88"/>
        <v>2021</v>
      </c>
      <c r="O2291">
        <f t="shared" si="89"/>
        <v>10</v>
      </c>
      <c r="P2291" s="49" t="str">
        <f>TEXT(DATE(Table1[[#This Row],[Year]],Table1[[#This Row],[Month]],1),"mmm")</f>
        <v>Oct</v>
      </c>
    </row>
    <row r="2292" spans="1:16" ht="15.75" customHeight="1">
      <c r="A2292" s="2" t="s">
        <v>12</v>
      </c>
      <c r="B2292" s="2">
        <v>1185732</v>
      </c>
      <c r="C2292" s="3">
        <v>44476</v>
      </c>
      <c r="D2292" s="2" t="s">
        <v>43</v>
      </c>
      <c r="E2292" s="2" t="s">
        <v>83</v>
      </c>
      <c r="F2292" s="2" t="s">
        <v>84</v>
      </c>
      <c r="G2292" s="2" t="s">
        <v>19</v>
      </c>
      <c r="H2292" s="44">
        <v>0.55000000000000004</v>
      </c>
      <c r="I2292" s="44">
        <f>ROUND(Table1[[#This Row],[Price per Unit]],2)</f>
        <v>0.55000000000000004</v>
      </c>
      <c r="J2292" s="4">
        <v>6500</v>
      </c>
      <c r="K2292" s="5">
        <f t="shared" si="80"/>
        <v>3575.0000000000005</v>
      </c>
      <c r="L2292" s="5">
        <f t="shared" si="81"/>
        <v>1251.25</v>
      </c>
      <c r="M2292" s="6">
        <v>0.35</v>
      </c>
      <c r="N2292">
        <f t="shared" si="88"/>
        <v>2021</v>
      </c>
      <c r="O2292">
        <f t="shared" si="89"/>
        <v>10</v>
      </c>
      <c r="P2292" s="49" t="str">
        <f>TEXT(DATE(Table1[[#This Row],[Year]],Table1[[#This Row],[Month]],1),"mmm")</f>
        <v>Oct</v>
      </c>
    </row>
    <row r="2293" spans="1:16" ht="15.75" customHeight="1">
      <c r="A2293" s="2" t="s">
        <v>12</v>
      </c>
      <c r="B2293" s="2">
        <v>1185732</v>
      </c>
      <c r="C2293" s="3">
        <v>44476</v>
      </c>
      <c r="D2293" s="2" t="s">
        <v>43</v>
      </c>
      <c r="E2293" s="2" t="s">
        <v>83</v>
      </c>
      <c r="F2293" s="2" t="s">
        <v>84</v>
      </c>
      <c r="G2293" s="2" t="s">
        <v>20</v>
      </c>
      <c r="H2293" s="44">
        <v>0.6</v>
      </c>
      <c r="I2293" s="44">
        <f>ROUND(Table1[[#This Row],[Price per Unit]],2)</f>
        <v>0.6</v>
      </c>
      <c r="J2293" s="4">
        <v>7750</v>
      </c>
      <c r="K2293" s="5">
        <f t="shared" si="80"/>
        <v>4650</v>
      </c>
      <c r="L2293" s="5">
        <f t="shared" si="81"/>
        <v>2325</v>
      </c>
      <c r="M2293" s="6">
        <v>0.5</v>
      </c>
      <c r="N2293">
        <f t="shared" si="88"/>
        <v>2021</v>
      </c>
      <c r="O2293">
        <f t="shared" si="89"/>
        <v>10</v>
      </c>
      <c r="P2293" s="49" t="str">
        <f>TEXT(DATE(Table1[[#This Row],[Year]],Table1[[#This Row],[Month]],1),"mmm")</f>
        <v>Oct</v>
      </c>
    </row>
    <row r="2294" spans="1:16" ht="15.75" customHeight="1">
      <c r="A2294" s="2" t="s">
        <v>12</v>
      </c>
      <c r="B2294" s="2">
        <v>1185732</v>
      </c>
      <c r="C2294" s="3">
        <v>44506</v>
      </c>
      <c r="D2294" s="2" t="s">
        <v>43</v>
      </c>
      <c r="E2294" s="2" t="s">
        <v>83</v>
      </c>
      <c r="F2294" s="2" t="s">
        <v>84</v>
      </c>
      <c r="G2294" s="2" t="s">
        <v>15</v>
      </c>
      <c r="H2294" s="44">
        <v>0.55000000000000004</v>
      </c>
      <c r="I2294" s="44">
        <f>ROUND(Table1[[#This Row],[Price per Unit]],2)</f>
        <v>0.55000000000000004</v>
      </c>
      <c r="J2294" s="4">
        <v>9250</v>
      </c>
      <c r="K2294" s="5">
        <f t="shared" si="80"/>
        <v>5087.5</v>
      </c>
      <c r="L2294" s="5">
        <f t="shared" si="81"/>
        <v>2289.375</v>
      </c>
      <c r="M2294" s="6">
        <v>0.45</v>
      </c>
      <c r="N2294">
        <f t="shared" si="88"/>
        <v>2021</v>
      </c>
      <c r="O2294">
        <f t="shared" si="89"/>
        <v>11</v>
      </c>
      <c r="P2294" s="49" t="str">
        <f>TEXT(DATE(Table1[[#This Row],[Year]],Table1[[#This Row],[Month]],1),"mmm")</f>
        <v>Nov</v>
      </c>
    </row>
    <row r="2295" spans="1:16" ht="15.75" customHeight="1">
      <c r="A2295" s="2" t="s">
        <v>12</v>
      </c>
      <c r="B2295" s="2">
        <v>1185732</v>
      </c>
      <c r="C2295" s="3">
        <v>44506</v>
      </c>
      <c r="D2295" s="2" t="s">
        <v>43</v>
      </c>
      <c r="E2295" s="2" t="s">
        <v>83</v>
      </c>
      <c r="F2295" s="2" t="s">
        <v>84</v>
      </c>
      <c r="G2295" s="2" t="s">
        <v>16</v>
      </c>
      <c r="H2295" s="44">
        <v>0.45000000000000012</v>
      </c>
      <c r="I2295" s="44">
        <f>ROUND(Table1[[#This Row],[Price per Unit]],2)</f>
        <v>0.45</v>
      </c>
      <c r="J2295" s="4">
        <v>7500</v>
      </c>
      <c r="K2295" s="5">
        <f t="shared" si="80"/>
        <v>3375.0000000000009</v>
      </c>
      <c r="L2295" s="5">
        <f t="shared" si="81"/>
        <v>1181.2500000000002</v>
      </c>
      <c r="M2295" s="6">
        <v>0.35</v>
      </c>
      <c r="N2295">
        <f t="shared" si="88"/>
        <v>2021</v>
      </c>
      <c r="O2295">
        <f t="shared" si="89"/>
        <v>11</v>
      </c>
      <c r="P2295" s="49" t="str">
        <f>TEXT(DATE(Table1[[#This Row],[Year]],Table1[[#This Row],[Month]],1),"mmm")</f>
        <v>Nov</v>
      </c>
    </row>
    <row r="2296" spans="1:16" ht="15.75" customHeight="1">
      <c r="A2296" s="2" t="s">
        <v>12</v>
      </c>
      <c r="B2296" s="2">
        <v>1185732</v>
      </c>
      <c r="C2296" s="3">
        <v>44506</v>
      </c>
      <c r="D2296" s="2" t="s">
        <v>43</v>
      </c>
      <c r="E2296" s="2" t="s">
        <v>83</v>
      </c>
      <c r="F2296" s="2" t="s">
        <v>84</v>
      </c>
      <c r="G2296" s="2" t="s">
        <v>17</v>
      </c>
      <c r="H2296" s="44">
        <v>0.45000000000000012</v>
      </c>
      <c r="I2296" s="44">
        <f>ROUND(Table1[[#This Row],[Price per Unit]],2)</f>
        <v>0.45</v>
      </c>
      <c r="J2296" s="4">
        <v>6950</v>
      </c>
      <c r="K2296" s="5">
        <f t="shared" si="80"/>
        <v>3127.5000000000009</v>
      </c>
      <c r="L2296" s="5">
        <f t="shared" si="81"/>
        <v>781.87500000000023</v>
      </c>
      <c r="M2296" s="6">
        <v>0.25</v>
      </c>
      <c r="N2296">
        <f t="shared" si="88"/>
        <v>2021</v>
      </c>
      <c r="O2296">
        <f t="shared" si="89"/>
        <v>11</v>
      </c>
      <c r="P2296" s="49" t="str">
        <f>TEXT(DATE(Table1[[#This Row],[Year]],Table1[[#This Row],[Month]],1),"mmm")</f>
        <v>Nov</v>
      </c>
    </row>
    <row r="2297" spans="1:16" ht="15.75" customHeight="1">
      <c r="A2297" s="2" t="s">
        <v>12</v>
      </c>
      <c r="B2297" s="2">
        <v>1185732</v>
      </c>
      <c r="C2297" s="3">
        <v>44506</v>
      </c>
      <c r="D2297" s="2" t="s">
        <v>43</v>
      </c>
      <c r="E2297" s="2" t="s">
        <v>83</v>
      </c>
      <c r="F2297" s="2" t="s">
        <v>84</v>
      </c>
      <c r="G2297" s="2" t="s">
        <v>18</v>
      </c>
      <c r="H2297" s="44">
        <v>0.55000000000000016</v>
      </c>
      <c r="I2297" s="44">
        <f>ROUND(Table1[[#This Row],[Price per Unit]],2)</f>
        <v>0.55000000000000004</v>
      </c>
      <c r="J2297" s="4">
        <v>7500</v>
      </c>
      <c r="K2297" s="5">
        <f t="shared" ref="K2297:K2551" si="90">H2297*J2297</f>
        <v>4125.0000000000009</v>
      </c>
      <c r="L2297" s="5">
        <f t="shared" ref="L2297:L2551" si="91">K2297*M2297</f>
        <v>1237.5000000000002</v>
      </c>
      <c r="M2297" s="6">
        <v>0.3</v>
      </c>
      <c r="N2297">
        <f t="shared" si="88"/>
        <v>2021</v>
      </c>
      <c r="O2297">
        <f t="shared" si="89"/>
        <v>11</v>
      </c>
      <c r="P2297" s="49" t="str">
        <f>TEXT(DATE(Table1[[#This Row],[Year]],Table1[[#This Row],[Month]],1),"mmm")</f>
        <v>Nov</v>
      </c>
    </row>
    <row r="2298" spans="1:16" ht="15.75" customHeight="1">
      <c r="A2298" s="2" t="s">
        <v>12</v>
      </c>
      <c r="B2298" s="2">
        <v>1185732</v>
      </c>
      <c r="C2298" s="3">
        <v>44506</v>
      </c>
      <c r="D2298" s="2" t="s">
        <v>43</v>
      </c>
      <c r="E2298" s="2" t="s">
        <v>83</v>
      </c>
      <c r="F2298" s="2" t="s">
        <v>84</v>
      </c>
      <c r="G2298" s="2" t="s">
        <v>19</v>
      </c>
      <c r="H2298" s="44">
        <v>0.70000000000000007</v>
      </c>
      <c r="I2298" s="44">
        <f>ROUND(Table1[[#This Row],[Price per Unit]],2)</f>
        <v>0.7</v>
      </c>
      <c r="J2298" s="4">
        <v>7250</v>
      </c>
      <c r="K2298" s="5">
        <f t="shared" si="90"/>
        <v>5075.0000000000009</v>
      </c>
      <c r="L2298" s="5">
        <f t="shared" si="91"/>
        <v>1776.2500000000002</v>
      </c>
      <c r="M2298" s="6">
        <v>0.35</v>
      </c>
      <c r="N2298">
        <f t="shared" si="88"/>
        <v>2021</v>
      </c>
      <c r="O2298">
        <f t="shared" si="89"/>
        <v>11</v>
      </c>
      <c r="P2298" s="49" t="str">
        <f>TEXT(DATE(Table1[[#This Row],[Year]],Table1[[#This Row],[Month]],1),"mmm")</f>
        <v>Nov</v>
      </c>
    </row>
    <row r="2299" spans="1:16" ht="15.75" customHeight="1">
      <c r="A2299" s="2" t="s">
        <v>12</v>
      </c>
      <c r="B2299" s="2">
        <v>1185732</v>
      </c>
      <c r="C2299" s="3">
        <v>44506</v>
      </c>
      <c r="D2299" s="2" t="s">
        <v>43</v>
      </c>
      <c r="E2299" s="2" t="s">
        <v>83</v>
      </c>
      <c r="F2299" s="2" t="s">
        <v>84</v>
      </c>
      <c r="G2299" s="2" t="s">
        <v>20</v>
      </c>
      <c r="H2299" s="44">
        <v>0.75</v>
      </c>
      <c r="I2299" s="44">
        <f>ROUND(Table1[[#This Row],[Price per Unit]],2)</f>
        <v>0.75</v>
      </c>
      <c r="J2299" s="4">
        <v>8250</v>
      </c>
      <c r="K2299" s="5">
        <f t="shared" si="90"/>
        <v>6187.5</v>
      </c>
      <c r="L2299" s="5">
        <f t="shared" si="91"/>
        <v>3093.75</v>
      </c>
      <c r="M2299" s="6">
        <v>0.5</v>
      </c>
      <c r="N2299">
        <f t="shared" si="88"/>
        <v>2021</v>
      </c>
      <c r="O2299">
        <f t="shared" si="89"/>
        <v>11</v>
      </c>
      <c r="P2299" s="49" t="str">
        <f>TEXT(DATE(Table1[[#This Row],[Year]],Table1[[#This Row],[Month]],1),"mmm")</f>
        <v>Nov</v>
      </c>
    </row>
    <row r="2300" spans="1:16" ht="15.75" customHeight="1">
      <c r="A2300" s="2" t="s">
        <v>12</v>
      </c>
      <c r="B2300" s="2">
        <v>1185732</v>
      </c>
      <c r="C2300" s="3">
        <v>44535</v>
      </c>
      <c r="D2300" s="2" t="s">
        <v>43</v>
      </c>
      <c r="E2300" s="2" t="s">
        <v>83</v>
      </c>
      <c r="F2300" s="2" t="s">
        <v>84</v>
      </c>
      <c r="G2300" s="2" t="s">
        <v>15</v>
      </c>
      <c r="H2300" s="44">
        <v>0.70000000000000007</v>
      </c>
      <c r="I2300" s="44">
        <f>ROUND(Table1[[#This Row],[Price per Unit]],2)</f>
        <v>0.7</v>
      </c>
      <c r="J2300" s="4">
        <v>10750</v>
      </c>
      <c r="K2300" s="5">
        <f t="shared" si="90"/>
        <v>7525.0000000000009</v>
      </c>
      <c r="L2300" s="5">
        <f t="shared" si="91"/>
        <v>3386.2500000000005</v>
      </c>
      <c r="M2300" s="6">
        <v>0.45</v>
      </c>
      <c r="N2300">
        <f t="shared" si="88"/>
        <v>2021</v>
      </c>
      <c r="O2300">
        <f t="shared" si="89"/>
        <v>12</v>
      </c>
      <c r="P2300" s="49" t="str">
        <f>TEXT(DATE(Table1[[#This Row],[Year]],Table1[[#This Row],[Month]],1),"mmm")</f>
        <v>Dec</v>
      </c>
    </row>
    <row r="2301" spans="1:16" ht="15.75" customHeight="1">
      <c r="A2301" s="2" t="s">
        <v>12</v>
      </c>
      <c r="B2301" s="2">
        <v>1185732</v>
      </c>
      <c r="C2301" s="3">
        <v>44535</v>
      </c>
      <c r="D2301" s="2" t="s">
        <v>43</v>
      </c>
      <c r="E2301" s="2" t="s">
        <v>83</v>
      </c>
      <c r="F2301" s="2" t="s">
        <v>84</v>
      </c>
      <c r="G2301" s="2" t="s">
        <v>16</v>
      </c>
      <c r="H2301" s="44">
        <v>0.60000000000000009</v>
      </c>
      <c r="I2301" s="44">
        <f>ROUND(Table1[[#This Row],[Price per Unit]],2)</f>
        <v>0.6</v>
      </c>
      <c r="J2301" s="4">
        <v>8750</v>
      </c>
      <c r="K2301" s="5">
        <f t="shared" si="90"/>
        <v>5250.0000000000009</v>
      </c>
      <c r="L2301" s="5">
        <f t="shared" si="91"/>
        <v>1837.5000000000002</v>
      </c>
      <c r="M2301" s="6">
        <v>0.35</v>
      </c>
      <c r="N2301">
        <f t="shared" si="88"/>
        <v>2021</v>
      </c>
      <c r="O2301">
        <f t="shared" si="89"/>
        <v>12</v>
      </c>
      <c r="P2301" s="49" t="str">
        <f>TEXT(DATE(Table1[[#This Row],[Year]],Table1[[#This Row],[Month]],1),"mmm")</f>
        <v>Dec</v>
      </c>
    </row>
    <row r="2302" spans="1:16" ht="15.75" customHeight="1">
      <c r="A2302" s="2" t="s">
        <v>12</v>
      </c>
      <c r="B2302" s="2">
        <v>1185732</v>
      </c>
      <c r="C2302" s="3">
        <v>44535</v>
      </c>
      <c r="D2302" s="2" t="s">
        <v>43</v>
      </c>
      <c r="E2302" s="2" t="s">
        <v>83</v>
      </c>
      <c r="F2302" s="2" t="s">
        <v>84</v>
      </c>
      <c r="G2302" s="2" t="s">
        <v>17</v>
      </c>
      <c r="H2302" s="44">
        <v>0.60000000000000009</v>
      </c>
      <c r="I2302" s="44">
        <f>ROUND(Table1[[#This Row],[Price per Unit]],2)</f>
        <v>0.6</v>
      </c>
      <c r="J2302" s="4">
        <v>8250</v>
      </c>
      <c r="K2302" s="5">
        <f t="shared" si="90"/>
        <v>4950.0000000000009</v>
      </c>
      <c r="L2302" s="5">
        <f t="shared" si="91"/>
        <v>1237.5000000000002</v>
      </c>
      <c r="M2302" s="6">
        <v>0.25</v>
      </c>
      <c r="N2302">
        <f t="shared" si="88"/>
        <v>2021</v>
      </c>
      <c r="O2302">
        <f t="shared" si="89"/>
        <v>12</v>
      </c>
      <c r="P2302" s="49" t="str">
        <f>TEXT(DATE(Table1[[#This Row],[Year]],Table1[[#This Row],[Month]],1),"mmm")</f>
        <v>Dec</v>
      </c>
    </row>
    <row r="2303" spans="1:16" ht="15.75" customHeight="1">
      <c r="A2303" s="2" t="s">
        <v>12</v>
      </c>
      <c r="B2303" s="2">
        <v>1185732</v>
      </c>
      <c r="C2303" s="3">
        <v>44535</v>
      </c>
      <c r="D2303" s="2" t="s">
        <v>43</v>
      </c>
      <c r="E2303" s="2" t="s">
        <v>83</v>
      </c>
      <c r="F2303" s="2" t="s">
        <v>84</v>
      </c>
      <c r="G2303" s="2" t="s">
        <v>18</v>
      </c>
      <c r="H2303" s="44">
        <v>0.60000000000000009</v>
      </c>
      <c r="I2303" s="44">
        <f>ROUND(Table1[[#This Row],[Price per Unit]],2)</f>
        <v>0.6</v>
      </c>
      <c r="J2303" s="4">
        <v>7750</v>
      </c>
      <c r="K2303" s="5">
        <f t="shared" si="90"/>
        <v>4650.0000000000009</v>
      </c>
      <c r="L2303" s="5">
        <f t="shared" si="91"/>
        <v>1395.0000000000002</v>
      </c>
      <c r="M2303" s="6">
        <v>0.3</v>
      </c>
      <c r="N2303">
        <f t="shared" si="88"/>
        <v>2021</v>
      </c>
      <c r="O2303">
        <f t="shared" si="89"/>
        <v>12</v>
      </c>
      <c r="P2303" s="49" t="str">
        <f>TEXT(DATE(Table1[[#This Row],[Year]],Table1[[#This Row],[Month]],1),"mmm")</f>
        <v>Dec</v>
      </c>
    </row>
    <row r="2304" spans="1:16" ht="15.75" customHeight="1">
      <c r="A2304" s="2" t="s">
        <v>12</v>
      </c>
      <c r="B2304" s="2">
        <v>1185732</v>
      </c>
      <c r="C2304" s="3">
        <v>44535</v>
      </c>
      <c r="D2304" s="2" t="s">
        <v>43</v>
      </c>
      <c r="E2304" s="2" t="s">
        <v>83</v>
      </c>
      <c r="F2304" s="2" t="s">
        <v>84</v>
      </c>
      <c r="G2304" s="2" t="s">
        <v>19</v>
      </c>
      <c r="H2304" s="44">
        <v>0.70000000000000007</v>
      </c>
      <c r="I2304" s="44">
        <f>ROUND(Table1[[#This Row],[Price per Unit]],2)</f>
        <v>0.7</v>
      </c>
      <c r="J2304" s="4">
        <v>7750</v>
      </c>
      <c r="K2304" s="5">
        <f t="shared" si="90"/>
        <v>5425.0000000000009</v>
      </c>
      <c r="L2304" s="5">
        <f t="shared" si="91"/>
        <v>1898.7500000000002</v>
      </c>
      <c r="M2304" s="6">
        <v>0.35</v>
      </c>
      <c r="N2304">
        <f t="shared" si="88"/>
        <v>2021</v>
      </c>
      <c r="O2304">
        <f t="shared" si="89"/>
        <v>12</v>
      </c>
      <c r="P2304" s="49" t="str">
        <f>TEXT(DATE(Table1[[#This Row],[Year]],Table1[[#This Row],[Month]],1),"mmm")</f>
        <v>Dec</v>
      </c>
    </row>
    <row r="2305" spans="1:16" ht="15.75" customHeight="1">
      <c r="A2305" s="2" t="s">
        <v>12</v>
      </c>
      <c r="B2305" s="2">
        <v>1185732</v>
      </c>
      <c r="C2305" s="3">
        <v>44535</v>
      </c>
      <c r="D2305" s="2" t="s">
        <v>43</v>
      </c>
      <c r="E2305" s="2" t="s">
        <v>83</v>
      </c>
      <c r="F2305" s="2" t="s">
        <v>84</v>
      </c>
      <c r="G2305" s="2" t="s">
        <v>20</v>
      </c>
      <c r="H2305" s="44">
        <v>0.75</v>
      </c>
      <c r="I2305" s="44">
        <f>ROUND(Table1[[#This Row],[Price per Unit]],2)</f>
        <v>0.75</v>
      </c>
      <c r="J2305" s="4">
        <v>8750</v>
      </c>
      <c r="K2305" s="5">
        <f t="shared" si="90"/>
        <v>6562.5</v>
      </c>
      <c r="L2305" s="5">
        <f t="shared" si="91"/>
        <v>3281.25</v>
      </c>
      <c r="M2305" s="6">
        <v>0.5</v>
      </c>
      <c r="N2305">
        <f t="shared" si="88"/>
        <v>2021</v>
      </c>
      <c r="O2305">
        <f t="shared" si="89"/>
        <v>12</v>
      </c>
      <c r="P2305" s="49" t="str">
        <f>TEXT(DATE(Table1[[#This Row],[Year]],Table1[[#This Row],[Month]],1),"mmm")</f>
        <v>Dec</v>
      </c>
    </row>
    <row r="2306" spans="1:16" ht="15.75" customHeight="1">
      <c r="A2306" s="2" t="s">
        <v>12</v>
      </c>
      <c r="B2306" s="2">
        <v>1185732</v>
      </c>
      <c r="C2306" s="3">
        <v>44202</v>
      </c>
      <c r="D2306" s="2" t="s">
        <v>43</v>
      </c>
      <c r="E2306" s="2" t="s">
        <v>85</v>
      </c>
      <c r="F2306" s="2" t="s">
        <v>86</v>
      </c>
      <c r="G2306" s="2" t="s">
        <v>15</v>
      </c>
      <c r="H2306" s="44">
        <v>0.35000000000000003</v>
      </c>
      <c r="I2306" s="44">
        <f>ROUND(Table1[[#This Row],[Price per Unit]],2)</f>
        <v>0.35</v>
      </c>
      <c r="J2306" s="4">
        <v>9250</v>
      </c>
      <c r="K2306" s="5">
        <f t="shared" si="90"/>
        <v>3237.5000000000005</v>
      </c>
      <c r="L2306" s="5">
        <f t="shared" si="91"/>
        <v>1295.0000000000002</v>
      </c>
      <c r="M2306" s="6">
        <v>0.4</v>
      </c>
      <c r="N2306">
        <f t="shared" si="88"/>
        <v>2021</v>
      </c>
      <c r="O2306">
        <f t="shared" si="89"/>
        <v>1</v>
      </c>
      <c r="P2306" s="49" t="str">
        <f>TEXT(DATE(Table1[[#This Row],[Year]],Table1[[#This Row],[Month]],1),"mmm")</f>
        <v>Jan</v>
      </c>
    </row>
    <row r="2307" spans="1:16" ht="15.75" customHeight="1">
      <c r="A2307" s="2" t="s">
        <v>12</v>
      </c>
      <c r="B2307" s="2">
        <v>1185732</v>
      </c>
      <c r="C2307" s="3">
        <v>44202</v>
      </c>
      <c r="D2307" s="2" t="s">
        <v>43</v>
      </c>
      <c r="E2307" s="2" t="s">
        <v>85</v>
      </c>
      <c r="F2307" s="2" t="s">
        <v>86</v>
      </c>
      <c r="G2307" s="2" t="s">
        <v>16</v>
      </c>
      <c r="H2307" s="44">
        <v>0.35000000000000003</v>
      </c>
      <c r="I2307" s="44">
        <f>ROUND(Table1[[#This Row],[Price per Unit]],2)</f>
        <v>0.35</v>
      </c>
      <c r="J2307" s="4">
        <v>7250</v>
      </c>
      <c r="K2307" s="5">
        <f t="shared" si="90"/>
        <v>2537.5000000000005</v>
      </c>
      <c r="L2307" s="5">
        <f t="shared" si="91"/>
        <v>888.12500000000011</v>
      </c>
      <c r="M2307" s="6">
        <v>0.35</v>
      </c>
      <c r="N2307">
        <f t="shared" ref="N2307:N2370" si="92">YEAR(C2307)</f>
        <v>2021</v>
      </c>
      <c r="O2307">
        <f t="shared" ref="O2307:O2370" si="93">MONTH(C2307)</f>
        <v>1</v>
      </c>
      <c r="P2307" s="49" t="str">
        <f>TEXT(DATE(Table1[[#This Row],[Year]],Table1[[#This Row],[Month]],1),"mmm")</f>
        <v>Jan</v>
      </c>
    </row>
    <row r="2308" spans="1:16" ht="15.75" customHeight="1">
      <c r="A2308" s="2" t="s">
        <v>12</v>
      </c>
      <c r="B2308" s="2">
        <v>1185732</v>
      </c>
      <c r="C2308" s="3">
        <v>44202</v>
      </c>
      <c r="D2308" s="2" t="s">
        <v>43</v>
      </c>
      <c r="E2308" s="2" t="s">
        <v>85</v>
      </c>
      <c r="F2308" s="2" t="s">
        <v>86</v>
      </c>
      <c r="G2308" s="2" t="s">
        <v>17</v>
      </c>
      <c r="H2308" s="44">
        <v>0.25000000000000006</v>
      </c>
      <c r="I2308" s="44">
        <f>ROUND(Table1[[#This Row],[Price per Unit]],2)</f>
        <v>0.25</v>
      </c>
      <c r="J2308" s="4">
        <v>7250</v>
      </c>
      <c r="K2308" s="5">
        <f t="shared" si="90"/>
        <v>1812.5000000000005</v>
      </c>
      <c r="L2308" s="5">
        <f t="shared" si="91"/>
        <v>725.00000000000023</v>
      </c>
      <c r="M2308" s="6">
        <v>0.4</v>
      </c>
      <c r="N2308">
        <f t="shared" si="92"/>
        <v>2021</v>
      </c>
      <c r="O2308">
        <f t="shared" si="93"/>
        <v>1</v>
      </c>
      <c r="P2308" s="49" t="str">
        <f>TEXT(DATE(Table1[[#This Row],[Year]],Table1[[#This Row],[Month]],1),"mmm")</f>
        <v>Jan</v>
      </c>
    </row>
    <row r="2309" spans="1:16" ht="15.75" customHeight="1">
      <c r="A2309" s="2" t="s">
        <v>12</v>
      </c>
      <c r="B2309" s="2">
        <v>1185732</v>
      </c>
      <c r="C2309" s="3">
        <v>44202</v>
      </c>
      <c r="D2309" s="2" t="s">
        <v>43</v>
      </c>
      <c r="E2309" s="2" t="s">
        <v>85</v>
      </c>
      <c r="F2309" s="2" t="s">
        <v>86</v>
      </c>
      <c r="G2309" s="2" t="s">
        <v>18</v>
      </c>
      <c r="H2309" s="44">
        <v>0.3</v>
      </c>
      <c r="I2309" s="44">
        <f>ROUND(Table1[[#This Row],[Price per Unit]],2)</f>
        <v>0.3</v>
      </c>
      <c r="J2309" s="4">
        <v>5750</v>
      </c>
      <c r="K2309" s="5">
        <f t="shared" si="90"/>
        <v>1725</v>
      </c>
      <c r="L2309" s="5">
        <f t="shared" si="91"/>
        <v>690</v>
      </c>
      <c r="M2309" s="6">
        <v>0.4</v>
      </c>
      <c r="N2309">
        <f t="shared" si="92"/>
        <v>2021</v>
      </c>
      <c r="O2309">
        <f t="shared" si="93"/>
        <v>1</v>
      </c>
      <c r="P2309" s="49" t="str">
        <f>TEXT(DATE(Table1[[#This Row],[Year]],Table1[[#This Row],[Month]],1),"mmm")</f>
        <v>Jan</v>
      </c>
    </row>
    <row r="2310" spans="1:16" ht="15.75" customHeight="1">
      <c r="A2310" s="2" t="s">
        <v>12</v>
      </c>
      <c r="B2310" s="2">
        <v>1185732</v>
      </c>
      <c r="C2310" s="3">
        <v>44202</v>
      </c>
      <c r="D2310" s="2" t="s">
        <v>43</v>
      </c>
      <c r="E2310" s="2" t="s">
        <v>85</v>
      </c>
      <c r="F2310" s="2" t="s">
        <v>86</v>
      </c>
      <c r="G2310" s="2" t="s">
        <v>19</v>
      </c>
      <c r="H2310" s="44">
        <v>0.45</v>
      </c>
      <c r="I2310" s="44">
        <f>ROUND(Table1[[#This Row],[Price per Unit]],2)</f>
        <v>0.45</v>
      </c>
      <c r="J2310" s="4">
        <v>6250</v>
      </c>
      <c r="K2310" s="5">
        <f t="shared" si="90"/>
        <v>2812.5</v>
      </c>
      <c r="L2310" s="5">
        <f t="shared" si="91"/>
        <v>984.37499999999989</v>
      </c>
      <c r="M2310" s="6">
        <v>0.35</v>
      </c>
      <c r="N2310">
        <f t="shared" si="92"/>
        <v>2021</v>
      </c>
      <c r="O2310">
        <f t="shared" si="93"/>
        <v>1</v>
      </c>
      <c r="P2310" s="49" t="str">
        <f>TEXT(DATE(Table1[[#This Row],[Year]],Table1[[#This Row],[Month]],1),"mmm")</f>
        <v>Jan</v>
      </c>
    </row>
    <row r="2311" spans="1:16" ht="15.75" customHeight="1">
      <c r="A2311" s="2" t="s">
        <v>12</v>
      </c>
      <c r="B2311" s="2">
        <v>1185732</v>
      </c>
      <c r="C2311" s="3">
        <v>44202</v>
      </c>
      <c r="D2311" s="2" t="s">
        <v>43</v>
      </c>
      <c r="E2311" s="2" t="s">
        <v>85</v>
      </c>
      <c r="F2311" s="2" t="s">
        <v>86</v>
      </c>
      <c r="G2311" s="2" t="s">
        <v>20</v>
      </c>
      <c r="H2311" s="44">
        <v>0.35000000000000003</v>
      </c>
      <c r="I2311" s="44">
        <f>ROUND(Table1[[#This Row],[Price per Unit]],2)</f>
        <v>0.35</v>
      </c>
      <c r="J2311" s="4">
        <v>7250</v>
      </c>
      <c r="K2311" s="5">
        <f t="shared" si="90"/>
        <v>2537.5000000000005</v>
      </c>
      <c r="L2311" s="5">
        <f t="shared" si="91"/>
        <v>1268.7500000000002</v>
      </c>
      <c r="M2311" s="6">
        <v>0.5</v>
      </c>
      <c r="N2311">
        <f t="shared" si="92"/>
        <v>2021</v>
      </c>
      <c r="O2311">
        <f t="shared" si="93"/>
        <v>1</v>
      </c>
      <c r="P2311" s="49" t="str">
        <f>TEXT(DATE(Table1[[#This Row],[Year]],Table1[[#This Row],[Month]],1),"mmm")</f>
        <v>Jan</v>
      </c>
    </row>
    <row r="2312" spans="1:16" ht="15.75" customHeight="1">
      <c r="A2312" s="2" t="s">
        <v>12</v>
      </c>
      <c r="B2312" s="2">
        <v>1185732</v>
      </c>
      <c r="C2312" s="3">
        <v>44231</v>
      </c>
      <c r="D2312" s="2" t="s">
        <v>43</v>
      </c>
      <c r="E2312" s="2" t="s">
        <v>85</v>
      </c>
      <c r="F2312" s="2" t="s">
        <v>86</v>
      </c>
      <c r="G2312" s="2" t="s">
        <v>15</v>
      </c>
      <c r="H2312" s="44">
        <v>0.35000000000000003</v>
      </c>
      <c r="I2312" s="44">
        <f>ROUND(Table1[[#This Row],[Price per Unit]],2)</f>
        <v>0.35</v>
      </c>
      <c r="J2312" s="4">
        <v>9750</v>
      </c>
      <c r="K2312" s="5">
        <f t="shared" si="90"/>
        <v>3412.5000000000005</v>
      </c>
      <c r="L2312" s="5">
        <f t="shared" si="91"/>
        <v>1365.0000000000002</v>
      </c>
      <c r="M2312" s="6">
        <v>0.4</v>
      </c>
      <c r="N2312">
        <f t="shared" si="92"/>
        <v>2021</v>
      </c>
      <c r="O2312">
        <f t="shared" si="93"/>
        <v>2</v>
      </c>
      <c r="P2312" s="49" t="str">
        <f>TEXT(DATE(Table1[[#This Row],[Year]],Table1[[#This Row],[Month]],1),"mmm")</f>
        <v>Feb</v>
      </c>
    </row>
    <row r="2313" spans="1:16" ht="15.75" customHeight="1">
      <c r="A2313" s="2" t="s">
        <v>12</v>
      </c>
      <c r="B2313" s="2">
        <v>1185732</v>
      </c>
      <c r="C2313" s="3">
        <v>44231</v>
      </c>
      <c r="D2313" s="2" t="s">
        <v>43</v>
      </c>
      <c r="E2313" s="2" t="s">
        <v>85</v>
      </c>
      <c r="F2313" s="2" t="s">
        <v>86</v>
      </c>
      <c r="G2313" s="2" t="s">
        <v>16</v>
      </c>
      <c r="H2313" s="44">
        <v>0.35000000000000003</v>
      </c>
      <c r="I2313" s="44">
        <f>ROUND(Table1[[#This Row],[Price per Unit]],2)</f>
        <v>0.35</v>
      </c>
      <c r="J2313" s="4">
        <v>6250</v>
      </c>
      <c r="K2313" s="5">
        <f t="shared" si="90"/>
        <v>2187.5</v>
      </c>
      <c r="L2313" s="5">
        <f t="shared" si="91"/>
        <v>765.625</v>
      </c>
      <c r="M2313" s="6">
        <v>0.35</v>
      </c>
      <c r="N2313">
        <f t="shared" si="92"/>
        <v>2021</v>
      </c>
      <c r="O2313">
        <f t="shared" si="93"/>
        <v>2</v>
      </c>
      <c r="P2313" s="49" t="str">
        <f>TEXT(DATE(Table1[[#This Row],[Year]],Table1[[#This Row],[Month]],1),"mmm")</f>
        <v>Feb</v>
      </c>
    </row>
    <row r="2314" spans="1:16" ht="15.75" customHeight="1">
      <c r="A2314" s="2" t="s">
        <v>12</v>
      </c>
      <c r="B2314" s="2">
        <v>1185732</v>
      </c>
      <c r="C2314" s="3">
        <v>44231</v>
      </c>
      <c r="D2314" s="2" t="s">
        <v>43</v>
      </c>
      <c r="E2314" s="2" t="s">
        <v>85</v>
      </c>
      <c r="F2314" s="2" t="s">
        <v>86</v>
      </c>
      <c r="G2314" s="2" t="s">
        <v>17</v>
      </c>
      <c r="H2314" s="44">
        <v>0.25000000000000006</v>
      </c>
      <c r="I2314" s="44">
        <f>ROUND(Table1[[#This Row],[Price per Unit]],2)</f>
        <v>0.25</v>
      </c>
      <c r="J2314" s="4">
        <v>6750</v>
      </c>
      <c r="K2314" s="5">
        <f t="shared" si="90"/>
        <v>1687.5000000000005</v>
      </c>
      <c r="L2314" s="5">
        <f t="shared" si="91"/>
        <v>675.00000000000023</v>
      </c>
      <c r="M2314" s="6">
        <v>0.4</v>
      </c>
      <c r="N2314">
        <f t="shared" si="92"/>
        <v>2021</v>
      </c>
      <c r="O2314">
        <f t="shared" si="93"/>
        <v>2</v>
      </c>
      <c r="P2314" s="49" t="str">
        <f>TEXT(DATE(Table1[[#This Row],[Year]],Table1[[#This Row],[Month]],1),"mmm")</f>
        <v>Feb</v>
      </c>
    </row>
    <row r="2315" spans="1:16" ht="15.75" customHeight="1">
      <c r="A2315" s="2" t="s">
        <v>12</v>
      </c>
      <c r="B2315" s="2">
        <v>1185732</v>
      </c>
      <c r="C2315" s="3">
        <v>44231</v>
      </c>
      <c r="D2315" s="2" t="s">
        <v>43</v>
      </c>
      <c r="E2315" s="2" t="s">
        <v>85</v>
      </c>
      <c r="F2315" s="2" t="s">
        <v>86</v>
      </c>
      <c r="G2315" s="2" t="s">
        <v>18</v>
      </c>
      <c r="H2315" s="44">
        <v>0.3</v>
      </c>
      <c r="I2315" s="44">
        <f>ROUND(Table1[[#This Row],[Price per Unit]],2)</f>
        <v>0.3</v>
      </c>
      <c r="J2315" s="4">
        <v>5250</v>
      </c>
      <c r="K2315" s="5">
        <f t="shared" si="90"/>
        <v>1575</v>
      </c>
      <c r="L2315" s="5">
        <f t="shared" si="91"/>
        <v>630</v>
      </c>
      <c r="M2315" s="6">
        <v>0.4</v>
      </c>
      <c r="N2315">
        <f t="shared" si="92"/>
        <v>2021</v>
      </c>
      <c r="O2315">
        <f t="shared" si="93"/>
        <v>2</v>
      </c>
      <c r="P2315" s="49" t="str">
        <f>TEXT(DATE(Table1[[#This Row],[Year]],Table1[[#This Row],[Month]],1),"mmm")</f>
        <v>Feb</v>
      </c>
    </row>
    <row r="2316" spans="1:16" ht="15.75" customHeight="1">
      <c r="A2316" s="2" t="s">
        <v>12</v>
      </c>
      <c r="B2316" s="2">
        <v>1185732</v>
      </c>
      <c r="C2316" s="3">
        <v>44231</v>
      </c>
      <c r="D2316" s="2" t="s">
        <v>43</v>
      </c>
      <c r="E2316" s="2" t="s">
        <v>85</v>
      </c>
      <c r="F2316" s="2" t="s">
        <v>86</v>
      </c>
      <c r="G2316" s="2" t="s">
        <v>19</v>
      </c>
      <c r="H2316" s="44">
        <v>0.45</v>
      </c>
      <c r="I2316" s="44">
        <f>ROUND(Table1[[#This Row],[Price per Unit]],2)</f>
        <v>0.45</v>
      </c>
      <c r="J2316" s="4">
        <v>6000</v>
      </c>
      <c r="K2316" s="5">
        <f t="shared" si="90"/>
        <v>2700</v>
      </c>
      <c r="L2316" s="5">
        <f t="shared" si="91"/>
        <v>944.99999999999989</v>
      </c>
      <c r="M2316" s="6">
        <v>0.35</v>
      </c>
      <c r="N2316">
        <f t="shared" si="92"/>
        <v>2021</v>
      </c>
      <c r="O2316">
        <f t="shared" si="93"/>
        <v>2</v>
      </c>
      <c r="P2316" s="49" t="str">
        <f>TEXT(DATE(Table1[[#This Row],[Year]],Table1[[#This Row],[Month]],1),"mmm")</f>
        <v>Feb</v>
      </c>
    </row>
    <row r="2317" spans="1:16" ht="15.75" customHeight="1">
      <c r="A2317" s="2" t="s">
        <v>12</v>
      </c>
      <c r="B2317" s="2">
        <v>1185732</v>
      </c>
      <c r="C2317" s="3">
        <v>44231</v>
      </c>
      <c r="D2317" s="2" t="s">
        <v>43</v>
      </c>
      <c r="E2317" s="2" t="s">
        <v>85</v>
      </c>
      <c r="F2317" s="2" t="s">
        <v>86</v>
      </c>
      <c r="G2317" s="2" t="s">
        <v>20</v>
      </c>
      <c r="H2317" s="44">
        <v>0.3</v>
      </c>
      <c r="I2317" s="44">
        <f>ROUND(Table1[[#This Row],[Price per Unit]],2)</f>
        <v>0.3</v>
      </c>
      <c r="J2317" s="4">
        <v>7000</v>
      </c>
      <c r="K2317" s="5">
        <f t="shared" si="90"/>
        <v>2100</v>
      </c>
      <c r="L2317" s="5">
        <f t="shared" si="91"/>
        <v>1050</v>
      </c>
      <c r="M2317" s="6">
        <v>0.5</v>
      </c>
      <c r="N2317">
        <f t="shared" si="92"/>
        <v>2021</v>
      </c>
      <c r="O2317">
        <f t="shared" si="93"/>
        <v>2</v>
      </c>
      <c r="P2317" s="49" t="str">
        <f>TEXT(DATE(Table1[[#This Row],[Year]],Table1[[#This Row],[Month]],1),"mmm")</f>
        <v>Feb</v>
      </c>
    </row>
    <row r="2318" spans="1:16" ht="15.75" customHeight="1">
      <c r="A2318" s="2" t="s">
        <v>12</v>
      </c>
      <c r="B2318" s="2">
        <v>1185732</v>
      </c>
      <c r="C2318" s="3">
        <v>44257</v>
      </c>
      <c r="D2318" s="2" t="s">
        <v>43</v>
      </c>
      <c r="E2318" s="2" t="s">
        <v>85</v>
      </c>
      <c r="F2318" s="2" t="s">
        <v>86</v>
      </c>
      <c r="G2318" s="2" t="s">
        <v>15</v>
      </c>
      <c r="H2318" s="44">
        <v>0.3</v>
      </c>
      <c r="I2318" s="44">
        <f>ROUND(Table1[[#This Row],[Price per Unit]],2)</f>
        <v>0.3</v>
      </c>
      <c r="J2318" s="4">
        <v>9200</v>
      </c>
      <c r="K2318" s="5">
        <f t="shared" si="90"/>
        <v>2760</v>
      </c>
      <c r="L2318" s="5">
        <f t="shared" si="91"/>
        <v>1104</v>
      </c>
      <c r="M2318" s="6">
        <v>0.4</v>
      </c>
      <c r="N2318">
        <f t="shared" si="92"/>
        <v>2021</v>
      </c>
      <c r="O2318">
        <f t="shared" si="93"/>
        <v>3</v>
      </c>
      <c r="P2318" s="49" t="str">
        <f>TEXT(DATE(Table1[[#This Row],[Year]],Table1[[#This Row],[Month]],1),"mmm")</f>
        <v>Mar</v>
      </c>
    </row>
    <row r="2319" spans="1:16" ht="15.75" customHeight="1">
      <c r="A2319" s="2" t="s">
        <v>12</v>
      </c>
      <c r="B2319" s="2">
        <v>1185732</v>
      </c>
      <c r="C2319" s="3">
        <v>44257</v>
      </c>
      <c r="D2319" s="2" t="s">
        <v>43</v>
      </c>
      <c r="E2319" s="2" t="s">
        <v>85</v>
      </c>
      <c r="F2319" s="2" t="s">
        <v>86</v>
      </c>
      <c r="G2319" s="2" t="s">
        <v>16</v>
      </c>
      <c r="H2319" s="44">
        <v>0.3</v>
      </c>
      <c r="I2319" s="44">
        <f>ROUND(Table1[[#This Row],[Price per Unit]],2)</f>
        <v>0.3</v>
      </c>
      <c r="J2319" s="4">
        <v>6000</v>
      </c>
      <c r="K2319" s="5">
        <f t="shared" si="90"/>
        <v>1800</v>
      </c>
      <c r="L2319" s="5">
        <f t="shared" si="91"/>
        <v>630</v>
      </c>
      <c r="M2319" s="6">
        <v>0.35</v>
      </c>
      <c r="N2319">
        <f t="shared" si="92"/>
        <v>2021</v>
      </c>
      <c r="O2319">
        <f t="shared" si="93"/>
        <v>3</v>
      </c>
      <c r="P2319" s="49" t="str">
        <f>TEXT(DATE(Table1[[#This Row],[Year]],Table1[[#This Row],[Month]],1),"mmm")</f>
        <v>Mar</v>
      </c>
    </row>
    <row r="2320" spans="1:16" ht="15.75" customHeight="1">
      <c r="A2320" s="2" t="s">
        <v>12</v>
      </c>
      <c r="B2320" s="2">
        <v>1185732</v>
      </c>
      <c r="C2320" s="3">
        <v>44257</v>
      </c>
      <c r="D2320" s="2" t="s">
        <v>43</v>
      </c>
      <c r="E2320" s="2" t="s">
        <v>85</v>
      </c>
      <c r="F2320" s="2" t="s">
        <v>86</v>
      </c>
      <c r="G2320" s="2" t="s">
        <v>17</v>
      </c>
      <c r="H2320" s="44">
        <v>0.2</v>
      </c>
      <c r="I2320" s="44">
        <f>ROUND(Table1[[#This Row],[Price per Unit]],2)</f>
        <v>0.2</v>
      </c>
      <c r="J2320" s="4">
        <v>6250</v>
      </c>
      <c r="K2320" s="5">
        <f t="shared" si="90"/>
        <v>1250</v>
      </c>
      <c r="L2320" s="5">
        <f t="shared" si="91"/>
        <v>500</v>
      </c>
      <c r="M2320" s="6">
        <v>0.4</v>
      </c>
      <c r="N2320">
        <f t="shared" si="92"/>
        <v>2021</v>
      </c>
      <c r="O2320">
        <f t="shared" si="93"/>
        <v>3</v>
      </c>
      <c r="P2320" s="49" t="str">
        <f>TEXT(DATE(Table1[[#This Row],[Year]],Table1[[#This Row],[Month]],1),"mmm")</f>
        <v>Mar</v>
      </c>
    </row>
    <row r="2321" spans="1:16" ht="15.75" customHeight="1">
      <c r="A2321" s="2" t="s">
        <v>12</v>
      </c>
      <c r="B2321" s="2">
        <v>1185732</v>
      </c>
      <c r="C2321" s="3">
        <v>44257</v>
      </c>
      <c r="D2321" s="2" t="s">
        <v>43</v>
      </c>
      <c r="E2321" s="2" t="s">
        <v>85</v>
      </c>
      <c r="F2321" s="2" t="s">
        <v>86</v>
      </c>
      <c r="G2321" s="2" t="s">
        <v>18</v>
      </c>
      <c r="H2321" s="44">
        <v>0.24999999999999994</v>
      </c>
      <c r="I2321" s="44">
        <f>ROUND(Table1[[#This Row],[Price per Unit]],2)</f>
        <v>0.25</v>
      </c>
      <c r="J2321" s="4">
        <v>4750</v>
      </c>
      <c r="K2321" s="5">
        <f t="shared" si="90"/>
        <v>1187.4999999999998</v>
      </c>
      <c r="L2321" s="5">
        <f t="shared" si="91"/>
        <v>474.99999999999994</v>
      </c>
      <c r="M2321" s="6">
        <v>0.4</v>
      </c>
      <c r="N2321">
        <f t="shared" si="92"/>
        <v>2021</v>
      </c>
      <c r="O2321">
        <f t="shared" si="93"/>
        <v>3</v>
      </c>
      <c r="P2321" s="49" t="str">
        <f>TEXT(DATE(Table1[[#This Row],[Year]],Table1[[#This Row],[Month]],1),"mmm")</f>
        <v>Mar</v>
      </c>
    </row>
    <row r="2322" spans="1:16" ht="15.75" customHeight="1">
      <c r="A2322" s="2" t="s">
        <v>12</v>
      </c>
      <c r="B2322" s="2">
        <v>1185732</v>
      </c>
      <c r="C2322" s="3">
        <v>44257</v>
      </c>
      <c r="D2322" s="2" t="s">
        <v>43</v>
      </c>
      <c r="E2322" s="2" t="s">
        <v>85</v>
      </c>
      <c r="F2322" s="2" t="s">
        <v>86</v>
      </c>
      <c r="G2322" s="2" t="s">
        <v>19</v>
      </c>
      <c r="H2322" s="44">
        <v>0.40000000000000008</v>
      </c>
      <c r="I2322" s="44">
        <f>ROUND(Table1[[#This Row],[Price per Unit]],2)</f>
        <v>0.4</v>
      </c>
      <c r="J2322" s="4">
        <v>5250</v>
      </c>
      <c r="K2322" s="5">
        <f t="shared" si="90"/>
        <v>2100.0000000000005</v>
      </c>
      <c r="L2322" s="5">
        <f t="shared" si="91"/>
        <v>735.00000000000011</v>
      </c>
      <c r="M2322" s="6">
        <v>0.35</v>
      </c>
      <c r="N2322">
        <f t="shared" si="92"/>
        <v>2021</v>
      </c>
      <c r="O2322">
        <f t="shared" si="93"/>
        <v>3</v>
      </c>
      <c r="P2322" s="49" t="str">
        <f>TEXT(DATE(Table1[[#This Row],[Year]],Table1[[#This Row],[Month]],1),"mmm")</f>
        <v>Mar</v>
      </c>
    </row>
    <row r="2323" spans="1:16" ht="15.75" customHeight="1">
      <c r="A2323" s="2" t="s">
        <v>12</v>
      </c>
      <c r="B2323" s="2">
        <v>1185732</v>
      </c>
      <c r="C2323" s="3">
        <v>44257</v>
      </c>
      <c r="D2323" s="2" t="s">
        <v>43</v>
      </c>
      <c r="E2323" s="2" t="s">
        <v>85</v>
      </c>
      <c r="F2323" s="2" t="s">
        <v>86</v>
      </c>
      <c r="G2323" s="2" t="s">
        <v>20</v>
      </c>
      <c r="H2323" s="44">
        <v>0.3</v>
      </c>
      <c r="I2323" s="44">
        <f>ROUND(Table1[[#This Row],[Price per Unit]],2)</f>
        <v>0.3</v>
      </c>
      <c r="J2323" s="4">
        <v>6250</v>
      </c>
      <c r="K2323" s="5">
        <f t="shared" si="90"/>
        <v>1875</v>
      </c>
      <c r="L2323" s="5">
        <f t="shared" si="91"/>
        <v>937.5</v>
      </c>
      <c r="M2323" s="6">
        <v>0.5</v>
      </c>
      <c r="N2323">
        <f t="shared" si="92"/>
        <v>2021</v>
      </c>
      <c r="O2323">
        <f t="shared" si="93"/>
        <v>3</v>
      </c>
      <c r="P2323" s="49" t="str">
        <f>TEXT(DATE(Table1[[#This Row],[Year]],Table1[[#This Row],[Month]],1),"mmm")</f>
        <v>Mar</v>
      </c>
    </row>
    <row r="2324" spans="1:16" ht="15.75" customHeight="1">
      <c r="A2324" s="2" t="s">
        <v>12</v>
      </c>
      <c r="B2324" s="2">
        <v>1185732</v>
      </c>
      <c r="C2324" s="3">
        <v>44289</v>
      </c>
      <c r="D2324" s="2" t="s">
        <v>43</v>
      </c>
      <c r="E2324" s="2" t="s">
        <v>85</v>
      </c>
      <c r="F2324" s="2" t="s">
        <v>86</v>
      </c>
      <c r="G2324" s="2" t="s">
        <v>15</v>
      </c>
      <c r="H2324" s="44">
        <v>0.3</v>
      </c>
      <c r="I2324" s="44">
        <f>ROUND(Table1[[#This Row],[Price per Unit]],2)</f>
        <v>0.3</v>
      </c>
      <c r="J2324" s="4">
        <v>8750</v>
      </c>
      <c r="K2324" s="5">
        <f t="shared" si="90"/>
        <v>2625</v>
      </c>
      <c r="L2324" s="5">
        <f t="shared" si="91"/>
        <v>1050</v>
      </c>
      <c r="M2324" s="6">
        <v>0.4</v>
      </c>
      <c r="N2324">
        <f t="shared" si="92"/>
        <v>2021</v>
      </c>
      <c r="O2324">
        <f t="shared" si="93"/>
        <v>4</v>
      </c>
      <c r="P2324" s="49" t="str">
        <f>TEXT(DATE(Table1[[#This Row],[Year]],Table1[[#This Row],[Month]],1),"mmm")</f>
        <v>Apr</v>
      </c>
    </row>
    <row r="2325" spans="1:16" ht="15.75" customHeight="1">
      <c r="A2325" s="2" t="s">
        <v>12</v>
      </c>
      <c r="B2325" s="2">
        <v>1185732</v>
      </c>
      <c r="C2325" s="3">
        <v>44289</v>
      </c>
      <c r="D2325" s="2" t="s">
        <v>43</v>
      </c>
      <c r="E2325" s="2" t="s">
        <v>85</v>
      </c>
      <c r="F2325" s="2" t="s">
        <v>86</v>
      </c>
      <c r="G2325" s="2" t="s">
        <v>16</v>
      </c>
      <c r="H2325" s="44">
        <v>0.3</v>
      </c>
      <c r="I2325" s="44">
        <f>ROUND(Table1[[#This Row],[Price per Unit]],2)</f>
        <v>0.3</v>
      </c>
      <c r="J2325" s="4">
        <v>5750</v>
      </c>
      <c r="K2325" s="5">
        <f t="shared" si="90"/>
        <v>1725</v>
      </c>
      <c r="L2325" s="5">
        <f t="shared" si="91"/>
        <v>603.75</v>
      </c>
      <c r="M2325" s="6">
        <v>0.35</v>
      </c>
      <c r="N2325">
        <f t="shared" si="92"/>
        <v>2021</v>
      </c>
      <c r="O2325">
        <f t="shared" si="93"/>
        <v>4</v>
      </c>
      <c r="P2325" s="49" t="str">
        <f>TEXT(DATE(Table1[[#This Row],[Year]],Table1[[#This Row],[Month]],1),"mmm")</f>
        <v>Apr</v>
      </c>
    </row>
    <row r="2326" spans="1:16" ht="15.75" customHeight="1">
      <c r="A2326" s="2" t="s">
        <v>12</v>
      </c>
      <c r="B2326" s="2">
        <v>1185732</v>
      </c>
      <c r="C2326" s="3">
        <v>44289</v>
      </c>
      <c r="D2326" s="2" t="s">
        <v>43</v>
      </c>
      <c r="E2326" s="2" t="s">
        <v>85</v>
      </c>
      <c r="F2326" s="2" t="s">
        <v>86</v>
      </c>
      <c r="G2326" s="2" t="s">
        <v>17</v>
      </c>
      <c r="H2326" s="44">
        <v>0.2</v>
      </c>
      <c r="I2326" s="44">
        <f>ROUND(Table1[[#This Row],[Price per Unit]],2)</f>
        <v>0.2</v>
      </c>
      <c r="J2326" s="4">
        <v>5750</v>
      </c>
      <c r="K2326" s="5">
        <f t="shared" si="90"/>
        <v>1150</v>
      </c>
      <c r="L2326" s="5">
        <f t="shared" si="91"/>
        <v>460</v>
      </c>
      <c r="M2326" s="6">
        <v>0.4</v>
      </c>
      <c r="N2326">
        <f t="shared" si="92"/>
        <v>2021</v>
      </c>
      <c r="O2326">
        <f t="shared" si="93"/>
        <v>4</v>
      </c>
      <c r="P2326" s="49" t="str">
        <f>TEXT(DATE(Table1[[#This Row],[Year]],Table1[[#This Row],[Month]],1),"mmm")</f>
        <v>Apr</v>
      </c>
    </row>
    <row r="2327" spans="1:16" ht="15.75" customHeight="1">
      <c r="A2327" s="2" t="s">
        <v>12</v>
      </c>
      <c r="B2327" s="2">
        <v>1185732</v>
      </c>
      <c r="C2327" s="3">
        <v>44289</v>
      </c>
      <c r="D2327" s="2" t="s">
        <v>43</v>
      </c>
      <c r="E2327" s="2" t="s">
        <v>85</v>
      </c>
      <c r="F2327" s="2" t="s">
        <v>86</v>
      </c>
      <c r="G2327" s="2" t="s">
        <v>18</v>
      </c>
      <c r="H2327" s="44">
        <v>0.24999999999999994</v>
      </c>
      <c r="I2327" s="44">
        <f>ROUND(Table1[[#This Row],[Price per Unit]],2)</f>
        <v>0.25</v>
      </c>
      <c r="J2327" s="4">
        <v>5000</v>
      </c>
      <c r="K2327" s="5">
        <f t="shared" si="90"/>
        <v>1249.9999999999998</v>
      </c>
      <c r="L2327" s="5">
        <f t="shared" si="91"/>
        <v>499.99999999999994</v>
      </c>
      <c r="M2327" s="6">
        <v>0.4</v>
      </c>
      <c r="N2327">
        <f t="shared" si="92"/>
        <v>2021</v>
      </c>
      <c r="O2327">
        <f t="shared" si="93"/>
        <v>4</v>
      </c>
      <c r="P2327" s="49" t="str">
        <f>TEXT(DATE(Table1[[#This Row],[Year]],Table1[[#This Row],[Month]],1),"mmm")</f>
        <v>Apr</v>
      </c>
    </row>
    <row r="2328" spans="1:16" ht="15.75" customHeight="1">
      <c r="A2328" s="2" t="s">
        <v>12</v>
      </c>
      <c r="B2328" s="2">
        <v>1185732</v>
      </c>
      <c r="C2328" s="3">
        <v>44289</v>
      </c>
      <c r="D2328" s="2" t="s">
        <v>43</v>
      </c>
      <c r="E2328" s="2" t="s">
        <v>85</v>
      </c>
      <c r="F2328" s="2" t="s">
        <v>86</v>
      </c>
      <c r="G2328" s="2" t="s">
        <v>19</v>
      </c>
      <c r="H2328" s="44">
        <v>0.45</v>
      </c>
      <c r="I2328" s="44">
        <f>ROUND(Table1[[#This Row],[Price per Unit]],2)</f>
        <v>0.45</v>
      </c>
      <c r="J2328" s="4">
        <v>5250</v>
      </c>
      <c r="K2328" s="5">
        <f t="shared" si="90"/>
        <v>2362.5</v>
      </c>
      <c r="L2328" s="5">
        <f t="shared" si="91"/>
        <v>826.875</v>
      </c>
      <c r="M2328" s="6">
        <v>0.35</v>
      </c>
      <c r="N2328">
        <f t="shared" si="92"/>
        <v>2021</v>
      </c>
      <c r="O2328">
        <f t="shared" si="93"/>
        <v>4</v>
      </c>
      <c r="P2328" s="49" t="str">
        <f>TEXT(DATE(Table1[[#This Row],[Year]],Table1[[#This Row],[Month]],1),"mmm")</f>
        <v>Apr</v>
      </c>
    </row>
    <row r="2329" spans="1:16" ht="15.75" customHeight="1">
      <c r="A2329" s="2" t="s">
        <v>12</v>
      </c>
      <c r="B2329" s="2">
        <v>1185732</v>
      </c>
      <c r="C2329" s="3">
        <v>44289</v>
      </c>
      <c r="D2329" s="2" t="s">
        <v>43</v>
      </c>
      <c r="E2329" s="2" t="s">
        <v>85</v>
      </c>
      <c r="F2329" s="2" t="s">
        <v>86</v>
      </c>
      <c r="G2329" s="2" t="s">
        <v>20</v>
      </c>
      <c r="H2329" s="44">
        <v>0.35000000000000003</v>
      </c>
      <c r="I2329" s="44">
        <f>ROUND(Table1[[#This Row],[Price per Unit]],2)</f>
        <v>0.35</v>
      </c>
      <c r="J2329" s="4">
        <v>6750</v>
      </c>
      <c r="K2329" s="5">
        <f t="shared" si="90"/>
        <v>2362.5</v>
      </c>
      <c r="L2329" s="5">
        <f t="shared" si="91"/>
        <v>1181.25</v>
      </c>
      <c r="M2329" s="6">
        <v>0.5</v>
      </c>
      <c r="N2329">
        <f t="shared" si="92"/>
        <v>2021</v>
      </c>
      <c r="O2329">
        <f t="shared" si="93"/>
        <v>4</v>
      </c>
      <c r="P2329" s="49" t="str">
        <f>TEXT(DATE(Table1[[#This Row],[Year]],Table1[[#This Row],[Month]],1),"mmm")</f>
        <v>Apr</v>
      </c>
    </row>
    <row r="2330" spans="1:16" ht="15.75" customHeight="1">
      <c r="A2330" s="2" t="s">
        <v>12</v>
      </c>
      <c r="B2330" s="2">
        <v>1185732</v>
      </c>
      <c r="C2330" s="3">
        <v>44318</v>
      </c>
      <c r="D2330" s="2" t="s">
        <v>43</v>
      </c>
      <c r="E2330" s="2" t="s">
        <v>85</v>
      </c>
      <c r="F2330" s="2" t="s">
        <v>86</v>
      </c>
      <c r="G2330" s="2" t="s">
        <v>15</v>
      </c>
      <c r="H2330" s="44">
        <v>0.45</v>
      </c>
      <c r="I2330" s="44">
        <f>ROUND(Table1[[#This Row],[Price per Unit]],2)</f>
        <v>0.45</v>
      </c>
      <c r="J2330" s="4">
        <v>9450</v>
      </c>
      <c r="K2330" s="5">
        <f t="shared" si="90"/>
        <v>4252.5</v>
      </c>
      <c r="L2330" s="5">
        <f t="shared" si="91"/>
        <v>1701</v>
      </c>
      <c r="M2330" s="6">
        <v>0.4</v>
      </c>
      <c r="N2330">
        <f t="shared" si="92"/>
        <v>2021</v>
      </c>
      <c r="O2330">
        <f t="shared" si="93"/>
        <v>5</v>
      </c>
      <c r="P2330" s="49" t="str">
        <f>TEXT(DATE(Table1[[#This Row],[Year]],Table1[[#This Row],[Month]],1),"mmm")</f>
        <v>May</v>
      </c>
    </row>
    <row r="2331" spans="1:16" ht="15.75" customHeight="1">
      <c r="A2331" s="2" t="s">
        <v>12</v>
      </c>
      <c r="B2331" s="2">
        <v>1185732</v>
      </c>
      <c r="C2331" s="3">
        <v>44318</v>
      </c>
      <c r="D2331" s="2" t="s">
        <v>43</v>
      </c>
      <c r="E2331" s="2" t="s">
        <v>85</v>
      </c>
      <c r="F2331" s="2" t="s">
        <v>86</v>
      </c>
      <c r="G2331" s="2" t="s">
        <v>16</v>
      </c>
      <c r="H2331" s="44">
        <v>0.45</v>
      </c>
      <c r="I2331" s="44">
        <f>ROUND(Table1[[#This Row],[Price per Unit]],2)</f>
        <v>0.45</v>
      </c>
      <c r="J2331" s="4">
        <v>6500</v>
      </c>
      <c r="K2331" s="5">
        <f t="shared" si="90"/>
        <v>2925</v>
      </c>
      <c r="L2331" s="5">
        <f t="shared" si="91"/>
        <v>1023.7499999999999</v>
      </c>
      <c r="M2331" s="6">
        <v>0.35</v>
      </c>
      <c r="N2331">
        <f t="shared" si="92"/>
        <v>2021</v>
      </c>
      <c r="O2331">
        <f t="shared" si="93"/>
        <v>5</v>
      </c>
      <c r="P2331" s="49" t="str">
        <f>TEXT(DATE(Table1[[#This Row],[Year]],Table1[[#This Row],[Month]],1),"mmm")</f>
        <v>May</v>
      </c>
    </row>
    <row r="2332" spans="1:16" ht="15.75" customHeight="1">
      <c r="A2332" s="2" t="s">
        <v>12</v>
      </c>
      <c r="B2332" s="2">
        <v>1185732</v>
      </c>
      <c r="C2332" s="3">
        <v>44318</v>
      </c>
      <c r="D2332" s="2" t="s">
        <v>43</v>
      </c>
      <c r="E2332" s="2" t="s">
        <v>85</v>
      </c>
      <c r="F2332" s="2" t="s">
        <v>86</v>
      </c>
      <c r="G2332" s="2" t="s">
        <v>17</v>
      </c>
      <c r="H2332" s="44">
        <v>0.4</v>
      </c>
      <c r="I2332" s="44">
        <f>ROUND(Table1[[#This Row],[Price per Unit]],2)</f>
        <v>0.4</v>
      </c>
      <c r="J2332" s="4">
        <v>6250</v>
      </c>
      <c r="K2332" s="5">
        <f t="shared" si="90"/>
        <v>2500</v>
      </c>
      <c r="L2332" s="5">
        <f t="shared" si="91"/>
        <v>1000</v>
      </c>
      <c r="M2332" s="6">
        <v>0.4</v>
      </c>
      <c r="N2332">
        <f t="shared" si="92"/>
        <v>2021</v>
      </c>
      <c r="O2332">
        <f t="shared" si="93"/>
        <v>5</v>
      </c>
      <c r="P2332" s="49" t="str">
        <f>TEXT(DATE(Table1[[#This Row],[Year]],Table1[[#This Row],[Month]],1),"mmm")</f>
        <v>May</v>
      </c>
    </row>
    <row r="2333" spans="1:16" ht="15.75" customHeight="1">
      <c r="A2333" s="2" t="s">
        <v>12</v>
      </c>
      <c r="B2333" s="2">
        <v>1185732</v>
      </c>
      <c r="C2333" s="3">
        <v>44318</v>
      </c>
      <c r="D2333" s="2" t="s">
        <v>43</v>
      </c>
      <c r="E2333" s="2" t="s">
        <v>85</v>
      </c>
      <c r="F2333" s="2" t="s">
        <v>86</v>
      </c>
      <c r="G2333" s="2" t="s">
        <v>18</v>
      </c>
      <c r="H2333" s="44">
        <v>0.4</v>
      </c>
      <c r="I2333" s="44">
        <f>ROUND(Table1[[#This Row],[Price per Unit]],2)</f>
        <v>0.4</v>
      </c>
      <c r="J2333" s="4">
        <v>5750</v>
      </c>
      <c r="K2333" s="5">
        <f t="shared" si="90"/>
        <v>2300</v>
      </c>
      <c r="L2333" s="5">
        <f t="shared" si="91"/>
        <v>920</v>
      </c>
      <c r="M2333" s="6">
        <v>0.4</v>
      </c>
      <c r="N2333">
        <f t="shared" si="92"/>
        <v>2021</v>
      </c>
      <c r="O2333">
        <f t="shared" si="93"/>
        <v>5</v>
      </c>
      <c r="P2333" s="49" t="str">
        <f>TEXT(DATE(Table1[[#This Row],[Year]],Table1[[#This Row],[Month]],1),"mmm")</f>
        <v>May</v>
      </c>
    </row>
    <row r="2334" spans="1:16" ht="15.75" customHeight="1">
      <c r="A2334" s="2" t="s">
        <v>12</v>
      </c>
      <c r="B2334" s="2">
        <v>1185732</v>
      </c>
      <c r="C2334" s="3">
        <v>44318</v>
      </c>
      <c r="D2334" s="2" t="s">
        <v>43</v>
      </c>
      <c r="E2334" s="2" t="s">
        <v>85</v>
      </c>
      <c r="F2334" s="2" t="s">
        <v>86</v>
      </c>
      <c r="G2334" s="2" t="s">
        <v>19</v>
      </c>
      <c r="H2334" s="44">
        <v>0.49999999999999994</v>
      </c>
      <c r="I2334" s="44">
        <f>ROUND(Table1[[#This Row],[Price per Unit]],2)</f>
        <v>0.5</v>
      </c>
      <c r="J2334" s="4">
        <v>6000</v>
      </c>
      <c r="K2334" s="5">
        <f t="shared" si="90"/>
        <v>2999.9999999999995</v>
      </c>
      <c r="L2334" s="5">
        <f t="shared" si="91"/>
        <v>1049.9999999999998</v>
      </c>
      <c r="M2334" s="6">
        <v>0.35</v>
      </c>
      <c r="N2334">
        <f t="shared" si="92"/>
        <v>2021</v>
      </c>
      <c r="O2334">
        <f t="shared" si="93"/>
        <v>5</v>
      </c>
      <c r="P2334" s="49" t="str">
        <f>TEXT(DATE(Table1[[#This Row],[Year]],Table1[[#This Row],[Month]],1),"mmm")</f>
        <v>May</v>
      </c>
    </row>
    <row r="2335" spans="1:16" ht="15.75" customHeight="1">
      <c r="A2335" s="2" t="s">
        <v>12</v>
      </c>
      <c r="B2335" s="2">
        <v>1185732</v>
      </c>
      <c r="C2335" s="3">
        <v>44318</v>
      </c>
      <c r="D2335" s="2" t="s">
        <v>43</v>
      </c>
      <c r="E2335" s="2" t="s">
        <v>85</v>
      </c>
      <c r="F2335" s="2" t="s">
        <v>86</v>
      </c>
      <c r="G2335" s="2" t="s">
        <v>20</v>
      </c>
      <c r="H2335" s="44">
        <v>0.54999999999999993</v>
      </c>
      <c r="I2335" s="44">
        <f>ROUND(Table1[[#This Row],[Price per Unit]],2)</f>
        <v>0.55000000000000004</v>
      </c>
      <c r="J2335" s="4">
        <v>7000</v>
      </c>
      <c r="K2335" s="5">
        <f t="shared" si="90"/>
        <v>3849.9999999999995</v>
      </c>
      <c r="L2335" s="5">
        <f t="shared" si="91"/>
        <v>1924.9999999999998</v>
      </c>
      <c r="M2335" s="6">
        <v>0.5</v>
      </c>
      <c r="N2335">
        <f t="shared" si="92"/>
        <v>2021</v>
      </c>
      <c r="O2335">
        <f t="shared" si="93"/>
        <v>5</v>
      </c>
      <c r="P2335" s="49" t="str">
        <f>TEXT(DATE(Table1[[#This Row],[Year]],Table1[[#This Row],[Month]],1),"mmm")</f>
        <v>May</v>
      </c>
    </row>
    <row r="2336" spans="1:16" ht="15.75" customHeight="1">
      <c r="A2336" s="2" t="s">
        <v>12</v>
      </c>
      <c r="B2336" s="2">
        <v>1185732</v>
      </c>
      <c r="C2336" s="3">
        <v>44351</v>
      </c>
      <c r="D2336" s="2" t="s">
        <v>43</v>
      </c>
      <c r="E2336" s="2" t="s">
        <v>85</v>
      </c>
      <c r="F2336" s="2" t="s">
        <v>86</v>
      </c>
      <c r="G2336" s="2" t="s">
        <v>15</v>
      </c>
      <c r="H2336" s="44">
        <v>0.49999999999999994</v>
      </c>
      <c r="I2336" s="44">
        <f>ROUND(Table1[[#This Row],[Price per Unit]],2)</f>
        <v>0.5</v>
      </c>
      <c r="J2336" s="4">
        <v>9500</v>
      </c>
      <c r="K2336" s="5">
        <f t="shared" si="90"/>
        <v>4749.9999999999991</v>
      </c>
      <c r="L2336" s="5">
        <f t="shared" si="91"/>
        <v>1899.9999999999998</v>
      </c>
      <c r="M2336" s="6">
        <v>0.4</v>
      </c>
      <c r="N2336">
        <f t="shared" si="92"/>
        <v>2021</v>
      </c>
      <c r="O2336">
        <f t="shared" si="93"/>
        <v>6</v>
      </c>
      <c r="P2336" s="49" t="str">
        <f>TEXT(DATE(Table1[[#This Row],[Year]],Table1[[#This Row],[Month]],1),"mmm")</f>
        <v>Jun</v>
      </c>
    </row>
    <row r="2337" spans="1:16" ht="15.75" customHeight="1">
      <c r="A2337" s="2" t="s">
        <v>12</v>
      </c>
      <c r="B2337" s="2">
        <v>1185732</v>
      </c>
      <c r="C2337" s="3">
        <v>44351</v>
      </c>
      <c r="D2337" s="2" t="s">
        <v>43</v>
      </c>
      <c r="E2337" s="2" t="s">
        <v>85</v>
      </c>
      <c r="F2337" s="2" t="s">
        <v>86</v>
      </c>
      <c r="G2337" s="2" t="s">
        <v>16</v>
      </c>
      <c r="H2337" s="44">
        <v>0.45</v>
      </c>
      <c r="I2337" s="44">
        <f>ROUND(Table1[[#This Row],[Price per Unit]],2)</f>
        <v>0.45</v>
      </c>
      <c r="J2337" s="4">
        <v>7000</v>
      </c>
      <c r="K2337" s="5">
        <f t="shared" si="90"/>
        <v>3150</v>
      </c>
      <c r="L2337" s="5">
        <f t="shared" si="91"/>
        <v>1102.5</v>
      </c>
      <c r="M2337" s="6">
        <v>0.35</v>
      </c>
      <c r="N2337">
        <f t="shared" si="92"/>
        <v>2021</v>
      </c>
      <c r="O2337">
        <f t="shared" si="93"/>
        <v>6</v>
      </c>
      <c r="P2337" s="49" t="str">
        <f>TEXT(DATE(Table1[[#This Row],[Year]],Table1[[#This Row],[Month]],1),"mmm")</f>
        <v>Jun</v>
      </c>
    </row>
    <row r="2338" spans="1:16" ht="15.75" customHeight="1">
      <c r="A2338" s="2" t="s">
        <v>12</v>
      </c>
      <c r="B2338" s="2">
        <v>1185732</v>
      </c>
      <c r="C2338" s="3">
        <v>44351</v>
      </c>
      <c r="D2338" s="2" t="s">
        <v>43</v>
      </c>
      <c r="E2338" s="2" t="s">
        <v>85</v>
      </c>
      <c r="F2338" s="2" t="s">
        <v>86</v>
      </c>
      <c r="G2338" s="2" t="s">
        <v>17</v>
      </c>
      <c r="H2338" s="44">
        <v>0.5</v>
      </c>
      <c r="I2338" s="44">
        <f>ROUND(Table1[[#This Row],[Price per Unit]],2)</f>
        <v>0.5</v>
      </c>
      <c r="J2338" s="4">
        <v>6750</v>
      </c>
      <c r="K2338" s="5">
        <f t="shared" si="90"/>
        <v>3375</v>
      </c>
      <c r="L2338" s="5">
        <f t="shared" si="91"/>
        <v>1350</v>
      </c>
      <c r="M2338" s="6">
        <v>0.4</v>
      </c>
      <c r="N2338">
        <f t="shared" si="92"/>
        <v>2021</v>
      </c>
      <c r="O2338">
        <f t="shared" si="93"/>
        <v>6</v>
      </c>
      <c r="P2338" s="49" t="str">
        <f>TEXT(DATE(Table1[[#This Row],[Year]],Table1[[#This Row],[Month]],1),"mmm")</f>
        <v>Jun</v>
      </c>
    </row>
    <row r="2339" spans="1:16" ht="15.75" customHeight="1">
      <c r="A2339" s="2" t="s">
        <v>12</v>
      </c>
      <c r="B2339" s="2">
        <v>1185732</v>
      </c>
      <c r="C2339" s="3">
        <v>44351</v>
      </c>
      <c r="D2339" s="2" t="s">
        <v>43</v>
      </c>
      <c r="E2339" s="2" t="s">
        <v>85</v>
      </c>
      <c r="F2339" s="2" t="s">
        <v>86</v>
      </c>
      <c r="G2339" s="2" t="s">
        <v>18</v>
      </c>
      <c r="H2339" s="44">
        <v>0.5</v>
      </c>
      <c r="I2339" s="44">
        <f>ROUND(Table1[[#This Row],[Price per Unit]],2)</f>
        <v>0.5</v>
      </c>
      <c r="J2339" s="4">
        <v>6500</v>
      </c>
      <c r="K2339" s="5">
        <f t="shared" si="90"/>
        <v>3250</v>
      </c>
      <c r="L2339" s="5">
        <f t="shared" si="91"/>
        <v>1300</v>
      </c>
      <c r="M2339" s="6">
        <v>0.4</v>
      </c>
      <c r="N2339">
        <f t="shared" si="92"/>
        <v>2021</v>
      </c>
      <c r="O2339">
        <f t="shared" si="93"/>
        <v>6</v>
      </c>
      <c r="P2339" s="49" t="str">
        <f>TEXT(DATE(Table1[[#This Row],[Year]],Table1[[#This Row],[Month]],1),"mmm")</f>
        <v>Jun</v>
      </c>
    </row>
    <row r="2340" spans="1:16" ht="15.75" customHeight="1">
      <c r="A2340" s="2" t="s">
        <v>12</v>
      </c>
      <c r="B2340" s="2">
        <v>1185732</v>
      </c>
      <c r="C2340" s="3">
        <v>44351</v>
      </c>
      <c r="D2340" s="2" t="s">
        <v>43</v>
      </c>
      <c r="E2340" s="2" t="s">
        <v>85</v>
      </c>
      <c r="F2340" s="2" t="s">
        <v>86</v>
      </c>
      <c r="G2340" s="2" t="s">
        <v>19</v>
      </c>
      <c r="H2340" s="44">
        <v>0.65</v>
      </c>
      <c r="I2340" s="44">
        <f>ROUND(Table1[[#This Row],[Price per Unit]],2)</f>
        <v>0.65</v>
      </c>
      <c r="J2340" s="4">
        <v>6500</v>
      </c>
      <c r="K2340" s="5">
        <f t="shared" si="90"/>
        <v>4225</v>
      </c>
      <c r="L2340" s="5">
        <f t="shared" si="91"/>
        <v>1478.75</v>
      </c>
      <c r="M2340" s="6">
        <v>0.35</v>
      </c>
      <c r="N2340">
        <f t="shared" si="92"/>
        <v>2021</v>
      </c>
      <c r="O2340">
        <f t="shared" si="93"/>
        <v>6</v>
      </c>
      <c r="P2340" s="49" t="str">
        <f>TEXT(DATE(Table1[[#This Row],[Year]],Table1[[#This Row],[Month]],1),"mmm")</f>
        <v>Jun</v>
      </c>
    </row>
    <row r="2341" spans="1:16" ht="15.75" customHeight="1">
      <c r="A2341" s="2" t="s">
        <v>12</v>
      </c>
      <c r="B2341" s="2">
        <v>1185732</v>
      </c>
      <c r="C2341" s="3">
        <v>44351</v>
      </c>
      <c r="D2341" s="2" t="s">
        <v>43</v>
      </c>
      <c r="E2341" s="2" t="s">
        <v>85</v>
      </c>
      <c r="F2341" s="2" t="s">
        <v>86</v>
      </c>
      <c r="G2341" s="2" t="s">
        <v>20</v>
      </c>
      <c r="H2341" s="44">
        <v>0.70000000000000007</v>
      </c>
      <c r="I2341" s="44">
        <f>ROUND(Table1[[#This Row],[Price per Unit]],2)</f>
        <v>0.7</v>
      </c>
      <c r="J2341" s="4">
        <v>8250</v>
      </c>
      <c r="K2341" s="5">
        <f t="shared" si="90"/>
        <v>5775.0000000000009</v>
      </c>
      <c r="L2341" s="5">
        <f t="shared" si="91"/>
        <v>2887.5000000000005</v>
      </c>
      <c r="M2341" s="6">
        <v>0.5</v>
      </c>
      <c r="N2341">
        <f t="shared" si="92"/>
        <v>2021</v>
      </c>
      <c r="O2341">
        <f t="shared" si="93"/>
        <v>6</v>
      </c>
      <c r="P2341" s="49" t="str">
        <f>TEXT(DATE(Table1[[#This Row],[Year]],Table1[[#This Row],[Month]],1),"mmm")</f>
        <v>Jun</v>
      </c>
    </row>
    <row r="2342" spans="1:16" ht="15.75" customHeight="1">
      <c r="A2342" s="2" t="s">
        <v>12</v>
      </c>
      <c r="B2342" s="2">
        <v>1185732</v>
      </c>
      <c r="C2342" s="3">
        <v>44379</v>
      </c>
      <c r="D2342" s="2" t="s">
        <v>43</v>
      </c>
      <c r="E2342" s="2" t="s">
        <v>85</v>
      </c>
      <c r="F2342" s="2" t="s">
        <v>86</v>
      </c>
      <c r="G2342" s="2" t="s">
        <v>15</v>
      </c>
      <c r="H2342" s="44">
        <v>0.65</v>
      </c>
      <c r="I2342" s="44">
        <f>ROUND(Table1[[#This Row],[Price per Unit]],2)</f>
        <v>0.65</v>
      </c>
      <c r="J2342" s="4">
        <v>10500</v>
      </c>
      <c r="K2342" s="5">
        <f t="shared" si="90"/>
        <v>6825</v>
      </c>
      <c r="L2342" s="5">
        <f t="shared" si="91"/>
        <v>2730</v>
      </c>
      <c r="M2342" s="6">
        <v>0.4</v>
      </c>
      <c r="N2342">
        <f t="shared" si="92"/>
        <v>2021</v>
      </c>
      <c r="O2342">
        <f t="shared" si="93"/>
        <v>7</v>
      </c>
      <c r="P2342" s="49" t="str">
        <f>TEXT(DATE(Table1[[#This Row],[Year]],Table1[[#This Row],[Month]],1),"mmm")</f>
        <v>Jul</v>
      </c>
    </row>
    <row r="2343" spans="1:16" ht="15.75" customHeight="1">
      <c r="A2343" s="2" t="s">
        <v>12</v>
      </c>
      <c r="B2343" s="2">
        <v>1185732</v>
      </c>
      <c r="C2343" s="3">
        <v>44379</v>
      </c>
      <c r="D2343" s="2" t="s">
        <v>43</v>
      </c>
      <c r="E2343" s="2" t="s">
        <v>85</v>
      </c>
      <c r="F2343" s="2" t="s">
        <v>86</v>
      </c>
      <c r="G2343" s="2" t="s">
        <v>16</v>
      </c>
      <c r="H2343" s="44">
        <v>0.60000000000000009</v>
      </c>
      <c r="I2343" s="44">
        <f>ROUND(Table1[[#This Row],[Price per Unit]],2)</f>
        <v>0.6</v>
      </c>
      <c r="J2343" s="4">
        <v>8000</v>
      </c>
      <c r="K2343" s="5">
        <f t="shared" si="90"/>
        <v>4800.0000000000009</v>
      </c>
      <c r="L2343" s="5">
        <f t="shared" si="91"/>
        <v>1680.0000000000002</v>
      </c>
      <c r="M2343" s="6">
        <v>0.35</v>
      </c>
      <c r="N2343">
        <f t="shared" si="92"/>
        <v>2021</v>
      </c>
      <c r="O2343">
        <f t="shared" si="93"/>
        <v>7</v>
      </c>
      <c r="P2343" s="49" t="str">
        <f>TEXT(DATE(Table1[[#This Row],[Year]],Table1[[#This Row],[Month]],1),"mmm")</f>
        <v>Jul</v>
      </c>
    </row>
    <row r="2344" spans="1:16" ht="15.75" customHeight="1">
      <c r="A2344" s="2" t="s">
        <v>12</v>
      </c>
      <c r="B2344" s="2">
        <v>1185732</v>
      </c>
      <c r="C2344" s="3">
        <v>44379</v>
      </c>
      <c r="D2344" s="2" t="s">
        <v>43</v>
      </c>
      <c r="E2344" s="2" t="s">
        <v>85</v>
      </c>
      <c r="F2344" s="2" t="s">
        <v>86</v>
      </c>
      <c r="G2344" s="2" t="s">
        <v>17</v>
      </c>
      <c r="H2344" s="44">
        <v>0.55000000000000004</v>
      </c>
      <c r="I2344" s="44">
        <f>ROUND(Table1[[#This Row],[Price per Unit]],2)</f>
        <v>0.55000000000000004</v>
      </c>
      <c r="J2344" s="4">
        <v>7250</v>
      </c>
      <c r="K2344" s="5">
        <f t="shared" si="90"/>
        <v>3987.5000000000005</v>
      </c>
      <c r="L2344" s="5">
        <f t="shared" si="91"/>
        <v>1595.0000000000002</v>
      </c>
      <c r="M2344" s="6">
        <v>0.4</v>
      </c>
      <c r="N2344">
        <f t="shared" si="92"/>
        <v>2021</v>
      </c>
      <c r="O2344">
        <f t="shared" si="93"/>
        <v>7</v>
      </c>
      <c r="P2344" s="49" t="str">
        <f>TEXT(DATE(Table1[[#This Row],[Year]],Table1[[#This Row],[Month]],1),"mmm")</f>
        <v>Jul</v>
      </c>
    </row>
    <row r="2345" spans="1:16" ht="15.75" customHeight="1">
      <c r="A2345" s="2" t="s">
        <v>12</v>
      </c>
      <c r="B2345" s="2">
        <v>1185732</v>
      </c>
      <c r="C2345" s="3">
        <v>44379</v>
      </c>
      <c r="D2345" s="2" t="s">
        <v>43</v>
      </c>
      <c r="E2345" s="2" t="s">
        <v>85</v>
      </c>
      <c r="F2345" s="2" t="s">
        <v>86</v>
      </c>
      <c r="G2345" s="2" t="s">
        <v>18</v>
      </c>
      <c r="H2345" s="44">
        <v>0.55000000000000004</v>
      </c>
      <c r="I2345" s="44">
        <f>ROUND(Table1[[#This Row],[Price per Unit]],2)</f>
        <v>0.55000000000000004</v>
      </c>
      <c r="J2345" s="4">
        <v>6750</v>
      </c>
      <c r="K2345" s="5">
        <f t="shared" si="90"/>
        <v>3712.5000000000005</v>
      </c>
      <c r="L2345" s="5">
        <f t="shared" si="91"/>
        <v>1485.0000000000002</v>
      </c>
      <c r="M2345" s="6">
        <v>0.4</v>
      </c>
      <c r="N2345">
        <f t="shared" si="92"/>
        <v>2021</v>
      </c>
      <c r="O2345">
        <f t="shared" si="93"/>
        <v>7</v>
      </c>
      <c r="P2345" s="49" t="str">
        <f>TEXT(DATE(Table1[[#This Row],[Year]],Table1[[#This Row],[Month]],1),"mmm")</f>
        <v>Jul</v>
      </c>
    </row>
    <row r="2346" spans="1:16" ht="15.75" customHeight="1">
      <c r="A2346" s="2" t="s">
        <v>12</v>
      </c>
      <c r="B2346" s="2">
        <v>1185732</v>
      </c>
      <c r="C2346" s="3">
        <v>44379</v>
      </c>
      <c r="D2346" s="2" t="s">
        <v>43</v>
      </c>
      <c r="E2346" s="2" t="s">
        <v>85</v>
      </c>
      <c r="F2346" s="2" t="s">
        <v>86</v>
      </c>
      <c r="G2346" s="2" t="s">
        <v>19</v>
      </c>
      <c r="H2346" s="44">
        <v>0.65</v>
      </c>
      <c r="I2346" s="44">
        <f>ROUND(Table1[[#This Row],[Price per Unit]],2)</f>
        <v>0.65</v>
      </c>
      <c r="J2346" s="4">
        <v>7000</v>
      </c>
      <c r="K2346" s="5">
        <f t="shared" si="90"/>
        <v>4550</v>
      </c>
      <c r="L2346" s="5">
        <f t="shared" si="91"/>
        <v>1592.5</v>
      </c>
      <c r="M2346" s="6">
        <v>0.35</v>
      </c>
      <c r="N2346">
        <f t="shared" si="92"/>
        <v>2021</v>
      </c>
      <c r="O2346">
        <f t="shared" si="93"/>
        <v>7</v>
      </c>
      <c r="P2346" s="49" t="str">
        <f>TEXT(DATE(Table1[[#This Row],[Year]],Table1[[#This Row],[Month]],1),"mmm")</f>
        <v>Jul</v>
      </c>
    </row>
    <row r="2347" spans="1:16" ht="15.75" customHeight="1">
      <c r="A2347" s="2" t="s">
        <v>12</v>
      </c>
      <c r="B2347" s="2">
        <v>1185732</v>
      </c>
      <c r="C2347" s="3">
        <v>44379</v>
      </c>
      <c r="D2347" s="2" t="s">
        <v>43</v>
      </c>
      <c r="E2347" s="2" t="s">
        <v>85</v>
      </c>
      <c r="F2347" s="2" t="s">
        <v>86</v>
      </c>
      <c r="G2347" s="2" t="s">
        <v>20</v>
      </c>
      <c r="H2347" s="44">
        <v>0.70000000000000007</v>
      </c>
      <c r="I2347" s="44">
        <f>ROUND(Table1[[#This Row],[Price per Unit]],2)</f>
        <v>0.7</v>
      </c>
      <c r="J2347" s="4">
        <v>8750</v>
      </c>
      <c r="K2347" s="5">
        <f t="shared" si="90"/>
        <v>6125.0000000000009</v>
      </c>
      <c r="L2347" s="5">
        <f t="shared" si="91"/>
        <v>3062.5000000000005</v>
      </c>
      <c r="M2347" s="6">
        <v>0.5</v>
      </c>
      <c r="N2347">
        <f t="shared" si="92"/>
        <v>2021</v>
      </c>
      <c r="O2347">
        <f t="shared" si="93"/>
        <v>7</v>
      </c>
      <c r="P2347" s="49" t="str">
        <f>TEXT(DATE(Table1[[#This Row],[Year]],Table1[[#This Row],[Month]],1),"mmm")</f>
        <v>Jul</v>
      </c>
    </row>
    <row r="2348" spans="1:16" ht="15.75" customHeight="1">
      <c r="A2348" s="2" t="s">
        <v>12</v>
      </c>
      <c r="B2348" s="2">
        <v>1185732</v>
      </c>
      <c r="C2348" s="3">
        <v>44411</v>
      </c>
      <c r="D2348" s="2" t="s">
        <v>43</v>
      </c>
      <c r="E2348" s="2" t="s">
        <v>85</v>
      </c>
      <c r="F2348" s="2" t="s">
        <v>86</v>
      </c>
      <c r="G2348" s="2" t="s">
        <v>15</v>
      </c>
      <c r="H2348" s="44">
        <v>0.65</v>
      </c>
      <c r="I2348" s="44">
        <f>ROUND(Table1[[#This Row],[Price per Unit]],2)</f>
        <v>0.65</v>
      </c>
      <c r="J2348" s="4">
        <v>10250</v>
      </c>
      <c r="K2348" s="5">
        <f t="shared" si="90"/>
        <v>6662.5</v>
      </c>
      <c r="L2348" s="5">
        <f t="shared" si="91"/>
        <v>2665</v>
      </c>
      <c r="M2348" s="6">
        <v>0.4</v>
      </c>
      <c r="N2348">
        <f t="shared" si="92"/>
        <v>2021</v>
      </c>
      <c r="O2348">
        <f t="shared" si="93"/>
        <v>8</v>
      </c>
      <c r="P2348" s="49" t="str">
        <f>TEXT(DATE(Table1[[#This Row],[Year]],Table1[[#This Row],[Month]],1),"mmm")</f>
        <v>Aug</v>
      </c>
    </row>
    <row r="2349" spans="1:16" ht="15.75" customHeight="1">
      <c r="A2349" s="2" t="s">
        <v>12</v>
      </c>
      <c r="B2349" s="2">
        <v>1185732</v>
      </c>
      <c r="C2349" s="3">
        <v>44411</v>
      </c>
      <c r="D2349" s="2" t="s">
        <v>43</v>
      </c>
      <c r="E2349" s="2" t="s">
        <v>85</v>
      </c>
      <c r="F2349" s="2" t="s">
        <v>86</v>
      </c>
      <c r="G2349" s="2" t="s">
        <v>16</v>
      </c>
      <c r="H2349" s="44">
        <v>0.60000000000000009</v>
      </c>
      <c r="I2349" s="44">
        <f>ROUND(Table1[[#This Row],[Price per Unit]],2)</f>
        <v>0.6</v>
      </c>
      <c r="J2349" s="4">
        <v>8000</v>
      </c>
      <c r="K2349" s="5">
        <f t="shared" si="90"/>
        <v>4800.0000000000009</v>
      </c>
      <c r="L2349" s="5">
        <f t="shared" si="91"/>
        <v>1680.0000000000002</v>
      </c>
      <c r="M2349" s="6">
        <v>0.35</v>
      </c>
      <c r="N2349">
        <f t="shared" si="92"/>
        <v>2021</v>
      </c>
      <c r="O2349">
        <f t="shared" si="93"/>
        <v>8</v>
      </c>
      <c r="P2349" s="49" t="str">
        <f>TEXT(DATE(Table1[[#This Row],[Year]],Table1[[#This Row],[Month]],1),"mmm")</f>
        <v>Aug</v>
      </c>
    </row>
    <row r="2350" spans="1:16" ht="15.75" customHeight="1">
      <c r="A2350" s="2" t="s">
        <v>12</v>
      </c>
      <c r="B2350" s="2">
        <v>1185732</v>
      </c>
      <c r="C2350" s="3">
        <v>44411</v>
      </c>
      <c r="D2350" s="2" t="s">
        <v>43</v>
      </c>
      <c r="E2350" s="2" t="s">
        <v>85</v>
      </c>
      <c r="F2350" s="2" t="s">
        <v>86</v>
      </c>
      <c r="G2350" s="2" t="s">
        <v>17</v>
      </c>
      <c r="H2350" s="44">
        <v>0.55000000000000004</v>
      </c>
      <c r="I2350" s="44">
        <f>ROUND(Table1[[#This Row],[Price per Unit]],2)</f>
        <v>0.55000000000000004</v>
      </c>
      <c r="J2350" s="4">
        <v>7250</v>
      </c>
      <c r="K2350" s="5">
        <f t="shared" si="90"/>
        <v>3987.5000000000005</v>
      </c>
      <c r="L2350" s="5">
        <f t="shared" si="91"/>
        <v>1595.0000000000002</v>
      </c>
      <c r="M2350" s="6">
        <v>0.4</v>
      </c>
      <c r="N2350">
        <f t="shared" si="92"/>
        <v>2021</v>
      </c>
      <c r="O2350">
        <f t="shared" si="93"/>
        <v>8</v>
      </c>
      <c r="P2350" s="49" t="str">
        <f>TEXT(DATE(Table1[[#This Row],[Year]],Table1[[#This Row],[Month]],1),"mmm")</f>
        <v>Aug</v>
      </c>
    </row>
    <row r="2351" spans="1:16" ht="15.75" customHeight="1">
      <c r="A2351" s="2" t="s">
        <v>12</v>
      </c>
      <c r="B2351" s="2">
        <v>1185732</v>
      </c>
      <c r="C2351" s="3">
        <v>44411</v>
      </c>
      <c r="D2351" s="2" t="s">
        <v>43</v>
      </c>
      <c r="E2351" s="2" t="s">
        <v>85</v>
      </c>
      <c r="F2351" s="2" t="s">
        <v>86</v>
      </c>
      <c r="G2351" s="2" t="s">
        <v>18</v>
      </c>
      <c r="H2351" s="44">
        <v>0.45</v>
      </c>
      <c r="I2351" s="44">
        <f>ROUND(Table1[[#This Row],[Price per Unit]],2)</f>
        <v>0.45</v>
      </c>
      <c r="J2351" s="4">
        <v>6750</v>
      </c>
      <c r="K2351" s="5">
        <f t="shared" si="90"/>
        <v>3037.5</v>
      </c>
      <c r="L2351" s="5">
        <f t="shared" si="91"/>
        <v>1215</v>
      </c>
      <c r="M2351" s="6">
        <v>0.4</v>
      </c>
      <c r="N2351">
        <f t="shared" si="92"/>
        <v>2021</v>
      </c>
      <c r="O2351">
        <f t="shared" si="93"/>
        <v>8</v>
      </c>
      <c r="P2351" s="49" t="str">
        <f>TEXT(DATE(Table1[[#This Row],[Year]],Table1[[#This Row],[Month]],1),"mmm")</f>
        <v>Aug</v>
      </c>
    </row>
    <row r="2352" spans="1:16" ht="15.75" customHeight="1">
      <c r="A2352" s="2" t="s">
        <v>12</v>
      </c>
      <c r="B2352" s="2">
        <v>1185732</v>
      </c>
      <c r="C2352" s="3">
        <v>44411</v>
      </c>
      <c r="D2352" s="2" t="s">
        <v>43</v>
      </c>
      <c r="E2352" s="2" t="s">
        <v>85</v>
      </c>
      <c r="F2352" s="2" t="s">
        <v>86</v>
      </c>
      <c r="G2352" s="2" t="s">
        <v>19</v>
      </c>
      <c r="H2352" s="44">
        <v>0.55000000000000004</v>
      </c>
      <c r="I2352" s="44">
        <f>ROUND(Table1[[#This Row],[Price per Unit]],2)</f>
        <v>0.55000000000000004</v>
      </c>
      <c r="J2352" s="4">
        <v>6500</v>
      </c>
      <c r="K2352" s="5">
        <f t="shared" si="90"/>
        <v>3575.0000000000005</v>
      </c>
      <c r="L2352" s="5">
        <f t="shared" si="91"/>
        <v>1251.25</v>
      </c>
      <c r="M2352" s="6">
        <v>0.35</v>
      </c>
      <c r="N2352">
        <f t="shared" si="92"/>
        <v>2021</v>
      </c>
      <c r="O2352">
        <f t="shared" si="93"/>
        <v>8</v>
      </c>
      <c r="P2352" s="49" t="str">
        <f>TEXT(DATE(Table1[[#This Row],[Year]],Table1[[#This Row],[Month]],1),"mmm")</f>
        <v>Aug</v>
      </c>
    </row>
    <row r="2353" spans="1:16" ht="15.75" customHeight="1">
      <c r="A2353" s="2" t="s">
        <v>12</v>
      </c>
      <c r="B2353" s="2">
        <v>1185732</v>
      </c>
      <c r="C2353" s="3">
        <v>44411</v>
      </c>
      <c r="D2353" s="2" t="s">
        <v>43</v>
      </c>
      <c r="E2353" s="2" t="s">
        <v>85</v>
      </c>
      <c r="F2353" s="2" t="s">
        <v>86</v>
      </c>
      <c r="G2353" s="2" t="s">
        <v>20</v>
      </c>
      <c r="H2353" s="44">
        <v>0.60000000000000009</v>
      </c>
      <c r="I2353" s="44">
        <f>ROUND(Table1[[#This Row],[Price per Unit]],2)</f>
        <v>0.6</v>
      </c>
      <c r="J2353" s="4">
        <v>8250</v>
      </c>
      <c r="K2353" s="5">
        <f t="shared" si="90"/>
        <v>4950.0000000000009</v>
      </c>
      <c r="L2353" s="5">
        <f t="shared" si="91"/>
        <v>2475.0000000000005</v>
      </c>
      <c r="M2353" s="6">
        <v>0.5</v>
      </c>
      <c r="N2353">
        <f t="shared" si="92"/>
        <v>2021</v>
      </c>
      <c r="O2353">
        <f t="shared" si="93"/>
        <v>8</v>
      </c>
      <c r="P2353" s="49" t="str">
        <f>TEXT(DATE(Table1[[#This Row],[Year]],Table1[[#This Row],[Month]],1),"mmm")</f>
        <v>Aug</v>
      </c>
    </row>
    <row r="2354" spans="1:16" ht="15.75" customHeight="1">
      <c r="A2354" s="2" t="s">
        <v>12</v>
      </c>
      <c r="B2354" s="2">
        <v>1185732</v>
      </c>
      <c r="C2354" s="3">
        <v>44441</v>
      </c>
      <c r="D2354" s="2" t="s">
        <v>43</v>
      </c>
      <c r="E2354" s="2" t="s">
        <v>85</v>
      </c>
      <c r="F2354" s="2" t="s">
        <v>86</v>
      </c>
      <c r="G2354" s="2" t="s">
        <v>15</v>
      </c>
      <c r="H2354" s="44">
        <v>0.55000000000000004</v>
      </c>
      <c r="I2354" s="44">
        <f>ROUND(Table1[[#This Row],[Price per Unit]],2)</f>
        <v>0.55000000000000004</v>
      </c>
      <c r="J2354" s="4">
        <v>9250</v>
      </c>
      <c r="K2354" s="5">
        <f t="shared" si="90"/>
        <v>5087.5</v>
      </c>
      <c r="L2354" s="5">
        <f t="shared" si="91"/>
        <v>2035</v>
      </c>
      <c r="M2354" s="6">
        <v>0.4</v>
      </c>
      <c r="N2354">
        <f t="shared" si="92"/>
        <v>2021</v>
      </c>
      <c r="O2354">
        <f t="shared" si="93"/>
        <v>9</v>
      </c>
      <c r="P2354" s="49" t="str">
        <f>TEXT(DATE(Table1[[#This Row],[Year]],Table1[[#This Row],[Month]],1),"mmm")</f>
        <v>Sep</v>
      </c>
    </row>
    <row r="2355" spans="1:16" ht="15.75" customHeight="1">
      <c r="A2355" s="2" t="s">
        <v>12</v>
      </c>
      <c r="B2355" s="2">
        <v>1185732</v>
      </c>
      <c r="C2355" s="3">
        <v>44441</v>
      </c>
      <c r="D2355" s="2" t="s">
        <v>43</v>
      </c>
      <c r="E2355" s="2" t="s">
        <v>85</v>
      </c>
      <c r="F2355" s="2" t="s">
        <v>86</v>
      </c>
      <c r="G2355" s="2" t="s">
        <v>16</v>
      </c>
      <c r="H2355" s="44">
        <v>0.50000000000000011</v>
      </c>
      <c r="I2355" s="44">
        <f>ROUND(Table1[[#This Row],[Price per Unit]],2)</f>
        <v>0.5</v>
      </c>
      <c r="J2355" s="4">
        <v>7250</v>
      </c>
      <c r="K2355" s="5">
        <f t="shared" si="90"/>
        <v>3625.0000000000009</v>
      </c>
      <c r="L2355" s="5">
        <f t="shared" si="91"/>
        <v>1268.7500000000002</v>
      </c>
      <c r="M2355" s="6">
        <v>0.35</v>
      </c>
      <c r="N2355">
        <f t="shared" si="92"/>
        <v>2021</v>
      </c>
      <c r="O2355">
        <f t="shared" si="93"/>
        <v>9</v>
      </c>
      <c r="P2355" s="49" t="str">
        <f>TEXT(DATE(Table1[[#This Row],[Year]],Table1[[#This Row],[Month]],1),"mmm")</f>
        <v>Sep</v>
      </c>
    </row>
    <row r="2356" spans="1:16" ht="15.75" customHeight="1">
      <c r="A2356" s="2" t="s">
        <v>12</v>
      </c>
      <c r="B2356" s="2">
        <v>1185732</v>
      </c>
      <c r="C2356" s="3">
        <v>44441</v>
      </c>
      <c r="D2356" s="2" t="s">
        <v>43</v>
      </c>
      <c r="E2356" s="2" t="s">
        <v>85</v>
      </c>
      <c r="F2356" s="2" t="s">
        <v>86</v>
      </c>
      <c r="G2356" s="2" t="s">
        <v>17</v>
      </c>
      <c r="H2356" s="44">
        <v>0.30000000000000004</v>
      </c>
      <c r="I2356" s="44">
        <f>ROUND(Table1[[#This Row],[Price per Unit]],2)</f>
        <v>0.3</v>
      </c>
      <c r="J2356" s="4">
        <v>6250</v>
      </c>
      <c r="K2356" s="5">
        <f t="shared" si="90"/>
        <v>1875.0000000000002</v>
      </c>
      <c r="L2356" s="5">
        <f t="shared" si="91"/>
        <v>750.00000000000011</v>
      </c>
      <c r="M2356" s="6">
        <v>0.4</v>
      </c>
      <c r="N2356">
        <f t="shared" si="92"/>
        <v>2021</v>
      </c>
      <c r="O2356">
        <f t="shared" si="93"/>
        <v>9</v>
      </c>
      <c r="P2356" s="49" t="str">
        <f>TEXT(DATE(Table1[[#This Row],[Year]],Table1[[#This Row],[Month]],1),"mmm")</f>
        <v>Sep</v>
      </c>
    </row>
    <row r="2357" spans="1:16" ht="15.75" customHeight="1">
      <c r="A2357" s="2" t="s">
        <v>12</v>
      </c>
      <c r="B2357" s="2">
        <v>1185732</v>
      </c>
      <c r="C2357" s="3">
        <v>44441</v>
      </c>
      <c r="D2357" s="2" t="s">
        <v>43</v>
      </c>
      <c r="E2357" s="2" t="s">
        <v>85</v>
      </c>
      <c r="F2357" s="2" t="s">
        <v>86</v>
      </c>
      <c r="G2357" s="2" t="s">
        <v>18</v>
      </c>
      <c r="H2357" s="44">
        <v>0.30000000000000004</v>
      </c>
      <c r="I2357" s="44">
        <f>ROUND(Table1[[#This Row],[Price per Unit]],2)</f>
        <v>0.3</v>
      </c>
      <c r="J2357" s="4">
        <v>6000</v>
      </c>
      <c r="K2357" s="5">
        <f t="shared" si="90"/>
        <v>1800.0000000000002</v>
      </c>
      <c r="L2357" s="5">
        <f t="shared" si="91"/>
        <v>720.00000000000011</v>
      </c>
      <c r="M2357" s="6">
        <v>0.4</v>
      </c>
      <c r="N2357">
        <f t="shared" si="92"/>
        <v>2021</v>
      </c>
      <c r="O2357">
        <f t="shared" si="93"/>
        <v>9</v>
      </c>
      <c r="P2357" s="49" t="str">
        <f>TEXT(DATE(Table1[[#This Row],[Year]],Table1[[#This Row],[Month]],1),"mmm")</f>
        <v>Sep</v>
      </c>
    </row>
    <row r="2358" spans="1:16" ht="15.75" customHeight="1">
      <c r="A2358" s="2" t="s">
        <v>12</v>
      </c>
      <c r="B2358" s="2">
        <v>1185732</v>
      </c>
      <c r="C2358" s="3">
        <v>44441</v>
      </c>
      <c r="D2358" s="2" t="s">
        <v>43</v>
      </c>
      <c r="E2358" s="2" t="s">
        <v>85</v>
      </c>
      <c r="F2358" s="2" t="s">
        <v>86</v>
      </c>
      <c r="G2358" s="2" t="s">
        <v>19</v>
      </c>
      <c r="H2358" s="44">
        <v>0.4</v>
      </c>
      <c r="I2358" s="44">
        <f>ROUND(Table1[[#This Row],[Price per Unit]],2)</f>
        <v>0.4</v>
      </c>
      <c r="J2358" s="4">
        <v>6000</v>
      </c>
      <c r="K2358" s="5">
        <f t="shared" si="90"/>
        <v>2400</v>
      </c>
      <c r="L2358" s="5">
        <f t="shared" si="91"/>
        <v>840</v>
      </c>
      <c r="M2358" s="6">
        <v>0.35</v>
      </c>
      <c r="N2358">
        <f t="shared" si="92"/>
        <v>2021</v>
      </c>
      <c r="O2358">
        <f t="shared" si="93"/>
        <v>9</v>
      </c>
      <c r="P2358" s="49" t="str">
        <f>TEXT(DATE(Table1[[#This Row],[Year]],Table1[[#This Row],[Month]],1),"mmm")</f>
        <v>Sep</v>
      </c>
    </row>
    <row r="2359" spans="1:16" ht="15.75" customHeight="1">
      <c r="A2359" s="2" t="s">
        <v>12</v>
      </c>
      <c r="B2359" s="2">
        <v>1185732</v>
      </c>
      <c r="C2359" s="3">
        <v>44441</v>
      </c>
      <c r="D2359" s="2" t="s">
        <v>43</v>
      </c>
      <c r="E2359" s="2" t="s">
        <v>85</v>
      </c>
      <c r="F2359" s="2" t="s">
        <v>86</v>
      </c>
      <c r="G2359" s="2" t="s">
        <v>20</v>
      </c>
      <c r="H2359" s="44">
        <v>0.45000000000000007</v>
      </c>
      <c r="I2359" s="44">
        <f>ROUND(Table1[[#This Row],[Price per Unit]],2)</f>
        <v>0.45</v>
      </c>
      <c r="J2359" s="4">
        <v>7000</v>
      </c>
      <c r="K2359" s="5">
        <f t="shared" si="90"/>
        <v>3150.0000000000005</v>
      </c>
      <c r="L2359" s="5">
        <f t="shared" si="91"/>
        <v>1575.0000000000002</v>
      </c>
      <c r="M2359" s="6">
        <v>0.5</v>
      </c>
      <c r="N2359">
        <f t="shared" si="92"/>
        <v>2021</v>
      </c>
      <c r="O2359">
        <f t="shared" si="93"/>
        <v>9</v>
      </c>
      <c r="P2359" s="49" t="str">
        <f>TEXT(DATE(Table1[[#This Row],[Year]],Table1[[#This Row],[Month]],1),"mmm")</f>
        <v>Sep</v>
      </c>
    </row>
    <row r="2360" spans="1:16" ht="15.75" customHeight="1">
      <c r="A2360" s="2" t="s">
        <v>12</v>
      </c>
      <c r="B2360" s="2">
        <v>1185732</v>
      </c>
      <c r="C2360" s="3">
        <v>44473</v>
      </c>
      <c r="D2360" s="2" t="s">
        <v>43</v>
      </c>
      <c r="E2360" s="2" t="s">
        <v>85</v>
      </c>
      <c r="F2360" s="2" t="s">
        <v>86</v>
      </c>
      <c r="G2360" s="2" t="s">
        <v>15</v>
      </c>
      <c r="H2360" s="44">
        <v>0.45000000000000007</v>
      </c>
      <c r="I2360" s="44">
        <f>ROUND(Table1[[#This Row],[Price per Unit]],2)</f>
        <v>0.45</v>
      </c>
      <c r="J2360" s="4">
        <v>8750</v>
      </c>
      <c r="K2360" s="5">
        <f t="shared" si="90"/>
        <v>3937.5000000000005</v>
      </c>
      <c r="L2360" s="5">
        <f t="shared" si="91"/>
        <v>1575.0000000000002</v>
      </c>
      <c r="M2360" s="6">
        <v>0.4</v>
      </c>
      <c r="N2360">
        <f t="shared" si="92"/>
        <v>2021</v>
      </c>
      <c r="O2360">
        <f t="shared" si="93"/>
        <v>10</v>
      </c>
      <c r="P2360" s="49" t="str">
        <f>TEXT(DATE(Table1[[#This Row],[Year]],Table1[[#This Row],[Month]],1),"mmm")</f>
        <v>Oct</v>
      </c>
    </row>
    <row r="2361" spans="1:16" ht="15.75" customHeight="1">
      <c r="A2361" s="2" t="s">
        <v>12</v>
      </c>
      <c r="B2361" s="2">
        <v>1185732</v>
      </c>
      <c r="C2361" s="3">
        <v>44473</v>
      </c>
      <c r="D2361" s="2" t="s">
        <v>43</v>
      </c>
      <c r="E2361" s="2" t="s">
        <v>85</v>
      </c>
      <c r="F2361" s="2" t="s">
        <v>86</v>
      </c>
      <c r="G2361" s="2" t="s">
        <v>16</v>
      </c>
      <c r="H2361" s="44">
        <v>0.35000000000000009</v>
      </c>
      <c r="I2361" s="44">
        <f>ROUND(Table1[[#This Row],[Price per Unit]],2)</f>
        <v>0.35</v>
      </c>
      <c r="J2361" s="4">
        <v>7000</v>
      </c>
      <c r="K2361" s="5">
        <f t="shared" si="90"/>
        <v>2450.0000000000005</v>
      </c>
      <c r="L2361" s="5">
        <f t="shared" si="91"/>
        <v>857.50000000000011</v>
      </c>
      <c r="M2361" s="6">
        <v>0.35</v>
      </c>
      <c r="N2361">
        <f t="shared" si="92"/>
        <v>2021</v>
      </c>
      <c r="O2361">
        <f t="shared" si="93"/>
        <v>10</v>
      </c>
      <c r="P2361" s="49" t="str">
        <f>TEXT(DATE(Table1[[#This Row],[Year]],Table1[[#This Row],[Month]],1),"mmm")</f>
        <v>Oct</v>
      </c>
    </row>
    <row r="2362" spans="1:16" ht="15.75" customHeight="1">
      <c r="A2362" s="2" t="s">
        <v>12</v>
      </c>
      <c r="B2362" s="2">
        <v>1185732</v>
      </c>
      <c r="C2362" s="3">
        <v>44473</v>
      </c>
      <c r="D2362" s="2" t="s">
        <v>43</v>
      </c>
      <c r="E2362" s="2" t="s">
        <v>85</v>
      </c>
      <c r="F2362" s="2" t="s">
        <v>86</v>
      </c>
      <c r="G2362" s="2" t="s">
        <v>17</v>
      </c>
      <c r="H2362" s="44">
        <v>0.35000000000000009</v>
      </c>
      <c r="I2362" s="44">
        <f>ROUND(Table1[[#This Row],[Price per Unit]],2)</f>
        <v>0.35</v>
      </c>
      <c r="J2362" s="4">
        <v>5750</v>
      </c>
      <c r="K2362" s="5">
        <f t="shared" si="90"/>
        <v>2012.5000000000005</v>
      </c>
      <c r="L2362" s="5">
        <f t="shared" si="91"/>
        <v>805.00000000000023</v>
      </c>
      <c r="M2362" s="6">
        <v>0.4</v>
      </c>
      <c r="N2362">
        <f t="shared" si="92"/>
        <v>2021</v>
      </c>
      <c r="O2362">
        <f t="shared" si="93"/>
        <v>10</v>
      </c>
      <c r="P2362" s="49" t="str">
        <f>TEXT(DATE(Table1[[#This Row],[Year]],Table1[[#This Row],[Month]],1),"mmm")</f>
        <v>Oct</v>
      </c>
    </row>
    <row r="2363" spans="1:16" ht="15.75" customHeight="1">
      <c r="A2363" s="2" t="s">
        <v>12</v>
      </c>
      <c r="B2363" s="2">
        <v>1185732</v>
      </c>
      <c r="C2363" s="3">
        <v>44473</v>
      </c>
      <c r="D2363" s="2" t="s">
        <v>43</v>
      </c>
      <c r="E2363" s="2" t="s">
        <v>85</v>
      </c>
      <c r="F2363" s="2" t="s">
        <v>86</v>
      </c>
      <c r="G2363" s="2" t="s">
        <v>18</v>
      </c>
      <c r="H2363" s="44">
        <v>0.35000000000000009</v>
      </c>
      <c r="I2363" s="44">
        <f>ROUND(Table1[[#This Row],[Price per Unit]],2)</f>
        <v>0.35</v>
      </c>
      <c r="J2363" s="4">
        <v>5500</v>
      </c>
      <c r="K2363" s="5">
        <f t="shared" si="90"/>
        <v>1925.0000000000005</v>
      </c>
      <c r="L2363" s="5">
        <f t="shared" si="91"/>
        <v>770.00000000000023</v>
      </c>
      <c r="M2363" s="6">
        <v>0.4</v>
      </c>
      <c r="N2363">
        <f t="shared" si="92"/>
        <v>2021</v>
      </c>
      <c r="O2363">
        <f t="shared" si="93"/>
        <v>10</v>
      </c>
      <c r="P2363" s="49" t="str">
        <f>TEXT(DATE(Table1[[#This Row],[Year]],Table1[[#This Row],[Month]],1),"mmm")</f>
        <v>Oct</v>
      </c>
    </row>
    <row r="2364" spans="1:16" ht="15.75" customHeight="1">
      <c r="A2364" s="2" t="s">
        <v>12</v>
      </c>
      <c r="B2364" s="2">
        <v>1185732</v>
      </c>
      <c r="C2364" s="3">
        <v>44473</v>
      </c>
      <c r="D2364" s="2" t="s">
        <v>43</v>
      </c>
      <c r="E2364" s="2" t="s">
        <v>85</v>
      </c>
      <c r="F2364" s="2" t="s">
        <v>86</v>
      </c>
      <c r="G2364" s="2" t="s">
        <v>19</v>
      </c>
      <c r="H2364" s="44">
        <v>0.45000000000000007</v>
      </c>
      <c r="I2364" s="44">
        <f>ROUND(Table1[[#This Row],[Price per Unit]],2)</f>
        <v>0.45</v>
      </c>
      <c r="J2364" s="4">
        <v>5500</v>
      </c>
      <c r="K2364" s="5">
        <f t="shared" si="90"/>
        <v>2475.0000000000005</v>
      </c>
      <c r="L2364" s="5">
        <f t="shared" si="91"/>
        <v>866.25000000000011</v>
      </c>
      <c r="M2364" s="6">
        <v>0.35</v>
      </c>
      <c r="N2364">
        <f t="shared" si="92"/>
        <v>2021</v>
      </c>
      <c r="O2364">
        <f t="shared" si="93"/>
        <v>10</v>
      </c>
      <c r="P2364" s="49" t="str">
        <f>TEXT(DATE(Table1[[#This Row],[Year]],Table1[[#This Row],[Month]],1),"mmm")</f>
        <v>Oct</v>
      </c>
    </row>
    <row r="2365" spans="1:16" ht="15.75" customHeight="1">
      <c r="A2365" s="2" t="s">
        <v>12</v>
      </c>
      <c r="B2365" s="2">
        <v>1185732</v>
      </c>
      <c r="C2365" s="3">
        <v>44473</v>
      </c>
      <c r="D2365" s="2" t="s">
        <v>43</v>
      </c>
      <c r="E2365" s="2" t="s">
        <v>85</v>
      </c>
      <c r="F2365" s="2" t="s">
        <v>86</v>
      </c>
      <c r="G2365" s="2" t="s">
        <v>20</v>
      </c>
      <c r="H2365" s="44">
        <v>0.5</v>
      </c>
      <c r="I2365" s="44">
        <f>ROUND(Table1[[#This Row],[Price per Unit]],2)</f>
        <v>0.5</v>
      </c>
      <c r="J2365" s="4">
        <v>6750</v>
      </c>
      <c r="K2365" s="5">
        <f t="shared" si="90"/>
        <v>3375</v>
      </c>
      <c r="L2365" s="5">
        <f t="shared" si="91"/>
        <v>1687.5</v>
      </c>
      <c r="M2365" s="6">
        <v>0.5</v>
      </c>
      <c r="N2365">
        <f t="shared" si="92"/>
        <v>2021</v>
      </c>
      <c r="O2365">
        <f t="shared" si="93"/>
        <v>10</v>
      </c>
      <c r="P2365" s="49" t="str">
        <f>TEXT(DATE(Table1[[#This Row],[Year]],Table1[[#This Row],[Month]],1),"mmm")</f>
        <v>Oct</v>
      </c>
    </row>
    <row r="2366" spans="1:16" ht="15.75" customHeight="1">
      <c r="A2366" s="2" t="s">
        <v>12</v>
      </c>
      <c r="B2366" s="2">
        <v>1185732</v>
      </c>
      <c r="C2366" s="3">
        <v>44503</v>
      </c>
      <c r="D2366" s="2" t="s">
        <v>43</v>
      </c>
      <c r="E2366" s="2" t="s">
        <v>85</v>
      </c>
      <c r="F2366" s="2" t="s">
        <v>86</v>
      </c>
      <c r="G2366" s="2" t="s">
        <v>15</v>
      </c>
      <c r="H2366" s="44">
        <v>0.45000000000000007</v>
      </c>
      <c r="I2366" s="44">
        <f>ROUND(Table1[[#This Row],[Price per Unit]],2)</f>
        <v>0.45</v>
      </c>
      <c r="J2366" s="4">
        <v>8250</v>
      </c>
      <c r="K2366" s="5">
        <f t="shared" si="90"/>
        <v>3712.5000000000005</v>
      </c>
      <c r="L2366" s="5">
        <f t="shared" si="91"/>
        <v>1485.0000000000002</v>
      </c>
      <c r="M2366" s="6">
        <v>0.4</v>
      </c>
      <c r="N2366">
        <f t="shared" si="92"/>
        <v>2021</v>
      </c>
      <c r="O2366">
        <f t="shared" si="93"/>
        <v>11</v>
      </c>
      <c r="P2366" s="49" t="str">
        <f>TEXT(DATE(Table1[[#This Row],[Year]],Table1[[#This Row],[Month]],1),"mmm")</f>
        <v>Nov</v>
      </c>
    </row>
    <row r="2367" spans="1:16" ht="15.75" customHeight="1">
      <c r="A2367" s="2" t="s">
        <v>12</v>
      </c>
      <c r="B2367" s="2">
        <v>1185732</v>
      </c>
      <c r="C2367" s="3">
        <v>44503</v>
      </c>
      <c r="D2367" s="2" t="s">
        <v>43</v>
      </c>
      <c r="E2367" s="2" t="s">
        <v>85</v>
      </c>
      <c r="F2367" s="2" t="s">
        <v>86</v>
      </c>
      <c r="G2367" s="2" t="s">
        <v>16</v>
      </c>
      <c r="H2367" s="44">
        <v>0.35000000000000009</v>
      </c>
      <c r="I2367" s="44">
        <f>ROUND(Table1[[#This Row],[Price per Unit]],2)</f>
        <v>0.35</v>
      </c>
      <c r="J2367" s="4">
        <v>6500</v>
      </c>
      <c r="K2367" s="5">
        <f t="shared" si="90"/>
        <v>2275.0000000000005</v>
      </c>
      <c r="L2367" s="5">
        <f t="shared" si="91"/>
        <v>796.25000000000011</v>
      </c>
      <c r="M2367" s="6">
        <v>0.35</v>
      </c>
      <c r="N2367">
        <f t="shared" si="92"/>
        <v>2021</v>
      </c>
      <c r="O2367">
        <f t="shared" si="93"/>
        <v>11</v>
      </c>
      <c r="P2367" s="49" t="str">
        <f>TEXT(DATE(Table1[[#This Row],[Year]],Table1[[#This Row],[Month]],1),"mmm")</f>
        <v>Nov</v>
      </c>
    </row>
    <row r="2368" spans="1:16" ht="15.75" customHeight="1">
      <c r="A2368" s="2" t="s">
        <v>12</v>
      </c>
      <c r="B2368" s="2">
        <v>1185732</v>
      </c>
      <c r="C2368" s="3">
        <v>44503</v>
      </c>
      <c r="D2368" s="2" t="s">
        <v>43</v>
      </c>
      <c r="E2368" s="2" t="s">
        <v>85</v>
      </c>
      <c r="F2368" s="2" t="s">
        <v>86</v>
      </c>
      <c r="G2368" s="2" t="s">
        <v>17</v>
      </c>
      <c r="H2368" s="44">
        <v>0.40000000000000013</v>
      </c>
      <c r="I2368" s="44">
        <f>ROUND(Table1[[#This Row],[Price per Unit]],2)</f>
        <v>0.4</v>
      </c>
      <c r="J2368" s="4">
        <v>5950</v>
      </c>
      <c r="K2368" s="5">
        <f t="shared" si="90"/>
        <v>2380.0000000000009</v>
      </c>
      <c r="L2368" s="5">
        <f t="shared" si="91"/>
        <v>952.00000000000045</v>
      </c>
      <c r="M2368" s="6">
        <v>0.4</v>
      </c>
      <c r="N2368">
        <f t="shared" si="92"/>
        <v>2021</v>
      </c>
      <c r="O2368">
        <f t="shared" si="93"/>
        <v>11</v>
      </c>
      <c r="P2368" s="49" t="str">
        <f>TEXT(DATE(Table1[[#This Row],[Year]],Table1[[#This Row],[Month]],1),"mmm")</f>
        <v>Nov</v>
      </c>
    </row>
    <row r="2369" spans="1:16" ht="15.75" customHeight="1">
      <c r="A2369" s="2" t="s">
        <v>12</v>
      </c>
      <c r="B2369" s="2">
        <v>1185732</v>
      </c>
      <c r="C2369" s="3">
        <v>44503</v>
      </c>
      <c r="D2369" s="2" t="s">
        <v>43</v>
      </c>
      <c r="E2369" s="2" t="s">
        <v>85</v>
      </c>
      <c r="F2369" s="2" t="s">
        <v>86</v>
      </c>
      <c r="G2369" s="2" t="s">
        <v>18</v>
      </c>
      <c r="H2369" s="44">
        <v>0.6000000000000002</v>
      </c>
      <c r="I2369" s="44">
        <f>ROUND(Table1[[#This Row],[Price per Unit]],2)</f>
        <v>0.6</v>
      </c>
      <c r="J2369" s="4">
        <v>6500</v>
      </c>
      <c r="K2369" s="5">
        <f t="shared" si="90"/>
        <v>3900.0000000000014</v>
      </c>
      <c r="L2369" s="5">
        <f t="shared" si="91"/>
        <v>1560.0000000000007</v>
      </c>
      <c r="M2369" s="6">
        <v>0.4</v>
      </c>
      <c r="N2369">
        <f t="shared" si="92"/>
        <v>2021</v>
      </c>
      <c r="O2369">
        <f t="shared" si="93"/>
        <v>11</v>
      </c>
      <c r="P2369" s="49" t="str">
        <f>TEXT(DATE(Table1[[#This Row],[Year]],Table1[[#This Row],[Month]],1),"mmm")</f>
        <v>Nov</v>
      </c>
    </row>
    <row r="2370" spans="1:16" ht="15.75" customHeight="1">
      <c r="A2370" s="2" t="s">
        <v>12</v>
      </c>
      <c r="B2370" s="2">
        <v>1185732</v>
      </c>
      <c r="C2370" s="3">
        <v>44503</v>
      </c>
      <c r="D2370" s="2" t="s">
        <v>43</v>
      </c>
      <c r="E2370" s="2" t="s">
        <v>85</v>
      </c>
      <c r="F2370" s="2" t="s">
        <v>86</v>
      </c>
      <c r="G2370" s="2" t="s">
        <v>19</v>
      </c>
      <c r="H2370" s="44">
        <v>0.75000000000000011</v>
      </c>
      <c r="I2370" s="44">
        <f>ROUND(Table1[[#This Row],[Price per Unit]],2)</f>
        <v>0.75</v>
      </c>
      <c r="J2370" s="4">
        <v>6250</v>
      </c>
      <c r="K2370" s="5">
        <f t="shared" si="90"/>
        <v>4687.5000000000009</v>
      </c>
      <c r="L2370" s="5">
        <f t="shared" si="91"/>
        <v>1640.6250000000002</v>
      </c>
      <c r="M2370" s="6">
        <v>0.35</v>
      </c>
      <c r="N2370">
        <f t="shared" si="92"/>
        <v>2021</v>
      </c>
      <c r="O2370">
        <f t="shared" si="93"/>
        <v>11</v>
      </c>
      <c r="P2370" s="49" t="str">
        <f>TEXT(DATE(Table1[[#This Row],[Year]],Table1[[#This Row],[Month]],1),"mmm")</f>
        <v>Nov</v>
      </c>
    </row>
    <row r="2371" spans="1:16" ht="15.75" customHeight="1">
      <c r="A2371" s="2" t="s">
        <v>12</v>
      </c>
      <c r="B2371" s="2">
        <v>1185732</v>
      </c>
      <c r="C2371" s="3">
        <v>44503</v>
      </c>
      <c r="D2371" s="2" t="s">
        <v>43</v>
      </c>
      <c r="E2371" s="2" t="s">
        <v>85</v>
      </c>
      <c r="F2371" s="2" t="s">
        <v>86</v>
      </c>
      <c r="G2371" s="2" t="s">
        <v>20</v>
      </c>
      <c r="H2371" s="44">
        <v>0.75</v>
      </c>
      <c r="I2371" s="44">
        <f>ROUND(Table1[[#This Row],[Price per Unit]],2)</f>
        <v>0.75</v>
      </c>
      <c r="J2371" s="4">
        <v>7250</v>
      </c>
      <c r="K2371" s="5">
        <f t="shared" si="90"/>
        <v>5437.5</v>
      </c>
      <c r="L2371" s="5">
        <f t="shared" si="91"/>
        <v>2718.75</v>
      </c>
      <c r="M2371" s="6">
        <v>0.5</v>
      </c>
      <c r="N2371">
        <f t="shared" ref="N2371:N2434" si="94">YEAR(C2371)</f>
        <v>2021</v>
      </c>
      <c r="O2371">
        <f t="shared" ref="O2371:O2434" si="95">MONTH(C2371)</f>
        <v>11</v>
      </c>
      <c r="P2371" s="49" t="str">
        <f>TEXT(DATE(Table1[[#This Row],[Year]],Table1[[#This Row],[Month]],1),"mmm")</f>
        <v>Nov</v>
      </c>
    </row>
    <row r="2372" spans="1:16" ht="15.75" customHeight="1">
      <c r="A2372" s="2" t="s">
        <v>12</v>
      </c>
      <c r="B2372" s="2">
        <v>1185732</v>
      </c>
      <c r="C2372" s="3">
        <v>44532</v>
      </c>
      <c r="D2372" s="2" t="s">
        <v>43</v>
      </c>
      <c r="E2372" s="2" t="s">
        <v>85</v>
      </c>
      <c r="F2372" s="2" t="s">
        <v>86</v>
      </c>
      <c r="G2372" s="2" t="s">
        <v>15</v>
      </c>
      <c r="H2372" s="44">
        <v>0.70000000000000007</v>
      </c>
      <c r="I2372" s="44">
        <f>ROUND(Table1[[#This Row],[Price per Unit]],2)</f>
        <v>0.7</v>
      </c>
      <c r="J2372" s="4">
        <v>9750</v>
      </c>
      <c r="K2372" s="5">
        <f t="shared" si="90"/>
        <v>6825.0000000000009</v>
      </c>
      <c r="L2372" s="5">
        <f t="shared" si="91"/>
        <v>2730.0000000000005</v>
      </c>
      <c r="M2372" s="6">
        <v>0.4</v>
      </c>
      <c r="N2372">
        <f t="shared" si="94"/>
        <v>2021</v>
      </c>
      <c r="O2372">
        <f t="shared" si="95"/>
        <v>12</v>
      </c>
      <c r="P2372" s="49" t="str">
        <f>TEXT(DATE(Table1[[#This Row],[Year]],Table1[[#This Row],[Month]],1),"mmm")</f>
        <v>Dec</v>
      </c>
    </row>
    <row r="2373" spans="1:16" ht="15.75" customHeight="1">
      <c r="A2373" s="2" t="s">
        <v>12</v>
      </c>
      <c r="B2373" s="2">
        <v>1185732</v>
      </c>
      <c r="C2373" s="3">
        <v>44532</v>
      </c>
      <c r="D2373" s="2" t="s">
        <v>43</v>
      </c>
      <c r="E2373" s="2" t="s">
        <v>85</v>
      </c>
      <c r="F2373" s="2" t="s">
        <v>86</v>
      </c>
      <c r="G2373" s="2" t="s">
        <v>16</v>
      </c>
      <c r="H2373" s="44">
        <v>0.60000000000000009</v>
      </c>
      <c r="I2373" s="44">
        <f>ROUND(Table1[[#This Row],[Price per Unit]],2)</f>
        <v>0.6</v>
      </c>
      <c r="J2373" s="4">
        <v>7750</v>
      </c>
      <c r="K2373" s="5">
        <f t="shared" si="90"/>
        <v>4650.0000000000009</v>
      </c>
      <c r="L2373" s="5">
        <f t="shared" si="91"/>
        <v>1627.5000000000002</v>
      </c>
      <c r="M2373" s="6">
        <v>0.35</v>
      </c>
      <c r="N2373">
        <f t="shared" si="94"/>
        <v>2021</v>
      </c>
      <c r="O2373">
        <f t="shared" si="95"/>
        <v>12</v>
      </c>
      <c r="P2373" s="49" t="str">
        <f>TEXT(DATE(Table1[[#This Row],[Year]],Table1[[#This Row],[Month]],1),"mmm")</f>
        <v>Dec</v>
      </c>
    </row>
    <row r="2374" spans="1:16" ht="15.75" customHeight="1">
      <c r="A2374" s="2" t="s">
        <v>12</v>
      </c>
      <c r="B2374" s="2">
        <v>1185732</v>
      </c>
      <c r="C2374" s="3">
        <v>44532</v>
      </c>
      <c r="D2374" s="2" t="s">
        <v>43</v>
      </c>
      <c r="E2374" s="2" t="s">
        <v>85</v>
      </c>
      <c r="F2374" s="2" t="s">
        <v>86</v>
      </c>
      <c r="G2374" s="2" t="s">
        <v>17</v>
      </c>
      <c r="H2374" s="44">
        <v>0.60000000000000009</v>
      </c>
      <c r="I2374" s="44">
        <f>ROUND(Table1[[#This Row],[Price per Unit]],2)</f>
        <v>0.6</v>
      </c>
      <c r="J2374" s="4">
        <v>7250</v>
      </c>
      <c r="K2374" s="5">
        <f t="shared" si="90"/>
        <v>4350.0000000000009</v>
      </c>
      <c r="L2374" s="5">
        <f t="shared" si="91"/>
        <v>1740.0000000000005</v>
      </c>
      <c r="M2374" s="6">
        <v>0.4</v>
      </c>
      <c r="N2374">
        <f t="shared" si="94"/>
        <v>2021</v>
      </c>
      <c r="O2374">
        <f t="shared" si="95"/>
        <v>12</v>
      </c>
      <c r="P2374" s="49" t="str">
        <f>TEXT(DATE(Table1[[#This Row],[Year]],Table1[[#This Row],[Month]],1),"mmm")</f>
        <v>Dec</v>
      </c>
    </row>
    <row r="2375" spans="1:16" ht="15.75" customHeight="1">
      <c r="A2375" s="2" t="s">
        <v>12</v>
      </c>
      <c r="B2375" s="2">
        <v>1185732</v>
      </c>
      <c r="C2375" s="3">
        <v>44532</v>
      </c>
      <c r="D2375" s="2" t="s">
        <v>43</v>
      </c>
      <c r="E2375" s="2" t="s">
        <v>85</v>
      </c>
      <c r="F2375" s="2" t="s">
        <v>86</v>
      </c>
      <c r="G2375" s="2" t="s">
        <v>18</v>
      </c>
      <c r="H2375" s="44">
        <v>0.60000000000000009</v>
      </c>
      <c r="I2375" s="44">
        <f>ROUND(Table1[[#This Row],[Price per Unit]],2)</f>
        <v>0.6</v>
      </c>
      <c r="J2375" s="4">
        <v>6750</v>
      </c>
      <c r="K2375" s="5">
        <f t="shared" si="90"/>
        <v>4050.0000000000005</v>
      </c>
      <c r="L2375" s="5">
        <f t="shared" si="91"/>
        <v>1620.0000000000002</v>
      </c>
      <c r="M2375" s="6">
        <v>0.4</v>
      </c>
      <c r="N2375">
        <f t="shared" si="94"/>
        <v>2021</v>
      </c>
      <c r="O2375">
        <f t="shared" si="95"/>
        <v>12</v>
      </c>
      <c r="P2375" s="49" t="str">
        <f>TEXT(DATE(Table1[[#This Row],[Year]],Table1[[#This Row],[Month]],1),"mmm")</f>
        <v>Dec</v>
      </c>
    </row>
    <row r="2376" spans="1:16" ht="15.75" customHeight="1">
      <c r="A2376" s="2" t="s">
        <v>12</v>
      </c>
      <c r="B2376" s="2">
        <v>1185732</v>
      </c>
      <c r="C2376" s="3">
        <v>44532</v>
      </c>
      <c r="D2376" s="2" t="s">
        <v>43</v>
      </c>
      <c r="E2376" s="2" t="s">
        <v>85</v>
      </c>
      <c r="F2376" s="2" t="s">
        <v>86</v>
      </c>
      <c r="G2376" s="2" t="s">
        <v>19</v>
      </c>
      <c r="H2376" s="44">
        <v>0.70000000000000007</v>
      </c>
      <c r="I2376" s="44">
        <f>ROUND(Table1[[#This Row],[Price per Unit]],2)</f>
        <v>0.7</v>
      </c>
      <c r="J2376" s="4">
        <v>6750</v>
      </c>
      <c r="K2376" s="5">
        <f t="shared" si="90"/>
        <v>4725</v>
      </c>
      <c r="L2376" s="5">
        <f t="shared" si="91"/>
        <v>1653.75</v>
      </c>
      <c r="M2376" s="6">
        <v>0.35</v>
      </c>
      <c r="N2376">
        <f t="shared" si="94"/>
        <v>2021</v>
      </c>
      <c r="O2376">
        <f t="shared" si="95"/>
        <v>12</v>
      </c>
      <c r="P2376" s="49" t="str">
        <f>TEXT(DATE(Table1[[#This Row],[Year]],Table1[[#This Row],[Month]],1),"mmm")</f>
        <v>Dec</v>
      </c>
    </row>
    <row r="2377" spans="1:16" ht="15.75" customHeight="1">
      <c r="A2377" s="2" t="s">
        <v>12</v>
      </c>
      <c r="B2377" s="2">
        <v>1185732</v>
      </c>
      <c r="C2377" s="3">
        <v>44532</v>
      </c>
      <c r="D2377" s="2" t="s">
        <v>43</v>
      </c>
      <c r="E2377" s="2" t="s">
        <v>85</v>
      </c>
      <c r="F2377" s="2" t="s">
        <v>86</v>
      </c>
      <c r="G2377" s="2" t="s">
        <v>20</v>
      </c>
      <c r="H2377" s="44">
        <v>0.75</v>
      </c>
      <c r="I2377" s="44">
        <f>ROUND(Table1[[#This Row],[Price per Unit]],2)</f>
        <v>0.75</v>
      </c>
      <c r="J2377" s="4">
        <v>7750</v>
      </c>
      <c r="K2377" s="5">
        <f t="shared" si="90"/>
        <v>5812.5</v>
      </c>
      <c r="L2377" s="5">
        <f t="shared" si="91"/>
        <v>2906.25</v>
      </c>
      <c r="M2377" s="6">
        <v>0.5</v>
      </c>
      <c r="N2377">
        <f t="shared" si="94"/>
        <v>2021</v>
      </c>
      <c r="O2377">
        <f t="shared" si="95"/>
        <v>12</v>
      </c>
      <c r="P2377" s="49" t="str">
        <f>TEXT(DATE(Table1[[#This Row],[Year]],Table1[[#This Row],[Month]],1),"mmm")</f>
        <v>Dec</v>
      </c>
    </row>
    <row r="2378" spans="1:16" ht="15.75" customHeight="1">
      <c r="A2378" s="2" t="s">
        <v>12</v>
      </c>
      <c r="B2378" s="2">
        <v>1185732</v>
      </c>
      <c r="C2378" s="3">
        <v>44209</v>
      </c>
      <c r="D2378" s="2" t="s">
        <v>43</v>
      </c>
      <c r="E2378" s="2" t="s">
        <v>87</v>
      </c>
      <c r="F2378" s="2" t="s">
        <v>88</v>
      </c>
      <c r="G2378" s="2" t="s">
        <v>15</v>
      </c>
      <c r="H2378" s="44">
        <v>0.35000000000000003</v>
      </c>
      <c r="I2378" s="44">
        <f>ROUND(Table1[[#This Row],[Price per Unit]],2)</f>
        <v>0.35</v>
      </c>
      <c r="J2378" s="4">
        <v>7750</v>
      </c>
      <c r="K2378" s="5">
        <f t="shared" si="90"/>
        <v>2712.5000000000005</v>
      </c>
      <c r="L2378" s="5">
        <f t="shared" si="91"/>
        <v>1085.0000000000002</v>
      </c>
      <c r="M2378" s="6">
        <v>0.4</v>
      </c>
      <c r="N2378">
        <f t="shared" si="94"/>
        <v>2021</v>
      </c>
      <c r="O2378">
        <f t="shared" si="95"/>
        <v>1</v>
      </c>
      <c r="P2378" s="49" t="str">
        <f>TEXT(DATE(Table1[[#This Row],[Year]],Table1[[#This Row],[Month]],1),"mmm")</f>
        <v>Jan</v>
      </c>
    </row>
    <row r="2379" spans="1:16" ht="15.75" customHeight="1">
      <c r="A2379" s="2" t="s">
        <v>12</v>
      </c>
      <c r="B2379" s="2">
        <v>1185732</v>
      </c>
      <c r="C2379" s="3">
        <v>44209</v>
      </c>
      <c r="D2379" s="2" t="s">
        <v>43</v>
      </c>
      <c r="E2379" s="2" t="s">
        <v>87</v>
      </c>
      <c r="F2379" s="2" t="s">
        <v>88</v>
      </c>
      <c r="G2379" s="2" t="s">
        <v>16</v>
      </c>
      <c r="H2379" s="44">
        <v>0.35000000000000003</v>
      </c>
      <c r="I2379" s="44">
        <f>ROUND(Table1[[#This Row],[Price per Unit]],2)</f>
        <v>0.35</v>
      </c>
      <c r="J2379" s="4">
        <v>5750</v>
      </c>
      <c r="K2379" s="5">
        <f t="shared" si="90"/>
        <v>2012.5000000000002</v>
      </c>
      <c r="L2379" s="5">
        <f t="shared" si="91"/>
        <v>704.375</v>
      </c>
      <c r="M2379" s="6">
        <v>0.35</v>
      </c>
      <c r="N2379">
        <f t="shared" si="94"/>
        <v>2021</v>
      </c>
      <c r="O2379">
        <f t="shared" si="95"/>
        <v>1</v>
      </c>
      <c r="P2379" s="49" t="str">
        <f>TEXT(DATE(Table1[[#This Row],[Year]],Table1[[#This Row],[Month]],1),"mmm")</f>
        <v>Jan</v>
      </c>
    </row>
    <row r="2380" spans="1:16" ht="15.75" customHeight="1">
      <c r="A2380" s="2" t="s">
        <v>12</v>
      </c>
      <c r="B2380" s="2">
        <v>1185732</v>
      </c>
      <c r="C2380" s="3">
        <v>44209</v>
      </c>
      <c r="D2380" s="2" t="s">
        <v>43</v>
      </c>
      <c r="E2380" s="2" t="s">
        <v>87</v>
      </c>
      <c r="F2380" s="2" t="s">
        <v>88</v>
      </c>
      <c r="G2380" s="2" t="s">
        <v>17</v>
      </c>
      <c r="H2380" s="44">
        <v>0.25000000000000006</v>
      </c>
      <c r="I2380" s="44">
        <f>ROUND(Table1[[#This Row],[Price per Unit]],2)</f>
        <v>0.25</v>
      </c>
      <c r="J2380" s="4">
        <v>5750</v>
      </c>
      <c r="K2380" s="5">
        <f t="shared" si="90"/>
        <v>1437.5000000000002</v>
      </c>
      <c r="L2380" s="5">
        <f t="shared" si="91"/>
        <v>575.00000000000011</v>
      </c>
      <c r="M2380" s="6">
        <v>0.4</v>
      </c>
      <c r="N2380">
        <f t="shared" si="94"/>
        <v>2021</v>
      </c>
      <c r="O2380">
        <f t="shared" si="95"/>
        <v>1</v>
      </c>
      <c r="P2380" s="49" t="str">
        <f>TEXT(DATE(Table1[[#This Row],[Year]],Table1[[#This Row],[Month]],1),"mmm")</f>
        <v>Jan</v>
      </c>
    </row>
    <row r="2381" spans="1:16" ht="15.75" customHeight="1">
      <c r="A2381" s="2" t="s">
        <v>12</v>
      </c>
      <c r="B2381" s="2">
        <v>1185732</v>
      </c>
      <c r="C2381" s="3">
        <v>44209</v>
      </c>
      <c r="D2381" s="2" t="s">
        <v>43</v>
      </c>
      <c r="E2381" s="2" t="s">
        <v>87</v>
      </c>
      <c r="F2381" s="2" t="s">
        <v>88</v>
      </c>
      <c r="G2381" s="2" t="s">
        <v>18</v>
      </c>
      <c r="H2381" s="44">
        <v>0.3</v>
      </c>
      <c r="I2381" s="44">
        <f>ROUND(Table1[[#This Row],[Price per Unit]],2)</f>
        <v>0.3</v>
      </c>
      <c r="J2381" s="4">
        <v>4250</v>
      </c>
      <c r="K2381" s="5">
        <f t="shared" si="90"/>
        <v>1275</v>
      </c>
      <c r="L2381" s="5">
        <f t="shared" si="91"/>
        <v>510</v>
      </c>
      <c r="M2381" s="6">
        <v>0.4</v>
      </c>
      <c r="N2381">
        <f t="shared" si="94"/>
        <v>2021</v>
      </c>
      <c r="O2381">
        <f t="shared" si="95"/>
        <v>1</v>
      </c>
      <c r="P2381" s="49" t="str">
        <f>TEXT(DATE(Table1[[#This Row],[Year]],Table1[[#This Row],[Month]],1),"mmm")</f>
        <v>Jan</v>
      </c>
    </row>
    <row r="2382" spans="1:16" ht="15.75" customHeight="1">
      <c r="A2382" s="2" t="s">
        <v>12</v>
      </c>
      <c r="B2382" s="2">
        <v>1185732</v>
      </c>
      <c r="C2382" s="3">
        <v>44209</v>
      </c>
      <c r="D2382" s="2" t="s">
        <v>43</v>
      </c>
      <c r="E2382" s="2" t="s">
        <v>87</v>
      </c>
      <c r="F2382" s="2" t="s">
        <v>88</v>
      </c>
      <c r="G2382" s="2" t="s">
        <v>19</v>
      </c>
      <c r="H2382" s="44">
        <v>0.45</v>
      </c>
      <c r="I2382" s="44">
        <f>ROUND(Table1[[#This Row],[Price per Unit]],2)</f>
        <v>0.45</v>
      </c>
      <c r="J2382" s="4">
        <v>4750</v>
      </c>
      <c r="K2382" s="5">
        <f t="shared" si="90"/>
        <v>2137.5</v>
      </c>
      <c r="L2382" s="5">
        <f t="shared" si="91"/>
        <v>748.125</v>
      </c>
      <c r="M2382" s="6">
        <v>0.35</v>
      </c>
      <c r="N2382">
        <f t="shared" si="94"/>
        <v>2021</v>
      </c>
      <c r="O2382">
        <f t="shared" si="95"/>
        <v>1</v>
      </c>
      <c r="P2382" s="49" t="str">
        <f>TEXT(DATE(Table1[[#This Row],[Year]],Table1[[#This Row],[Month]],1),"mmm")</f>
        <v>Jan</v>
      </c>
    </row>
    <row r="2383" spans="1:16" ht="15.75" customHeight="1">
      <c r="A2383" s="2" t="s">
        <v>12</v>
      </c>
      <c r="B2383" s="2">
        <v>1185732</v>
      </c>
      <c r="C2383" s="3">
        <v>44209</v>
      </c>
      <c r="D2383" s="2" t="s">
        <v>43</v>
      </c>
      <c r="E2383" s="2" t="s">
        <v>87</v>
      </c>
      <c r="F2383" s="2" t="s">
        <v>88</v>
      </c>
      <c r="G2383" s="2" t="s">
        <v>20</v>
      </c>
      <c r="H2383" s="44">
        <v>0.35000000000000003</v>
      </c>
      <c r="I2383" s="44">
        <f>ROUND(Table1[[#This Row],[Price per Unit]],2)</f>
        <v>0.35</v>
      </c>
      <c r="J2383" s="4">
        <v>5750</v>
      </c>
      <c r="K2383" s="5">
        <f t="shared" si="90"/>
        <v>2012.5000000000002</v>
      </c>
      <c r="L2383" s="5">
        <f t="shared" si="91"/>
        <v>1006.2500000000001</v>
      </c>
      <c r="M2383" s="6">
        <v>0.5</v>
      </c>
      <c r="N2383">
        <f t="shared" si="94"/>
        <v>2021</v>
      </c>
      <c r="O2383">
        <f t="shared" si="95"/>
        <v>1</v>
      </c>
      <c r="P2383" s="49" t="str">
        <f>TEXT(DATE(Table1[[#This Row],[Year]],Table1[[#This Row],[Month]],1),"mmm")</f>
        <v>Jan</v>
      </c>
    </row>
    <row r="2384" spans="1:16" ht="15.75" customHeight="1">
      <c r="A2384" s="2" t="s">
        <v>12</v>
      </c>
      <c r="B2384" s="2">
        <v>1185732</v>
      </c>
      <c r="C2384" s="3">
        <v>44238</v>
      </c>
      <c r="D2384" s="2" t="s">
        <v>43</v>
      </c>
      <c r="E2384" s="2" t="s">
        <v>87</v>
      </c>
      <c r="F2384" s="2" t="s">
        <v>88</v>
      </c>
      <c r="G2384" s="2" t="s">
        <v>15</v>
      </c>
      <c r="H2384" s="44">
        <v>0.35000000000000003</v>
      </c>
      <c r="I2384" s="44">
        <f>ROUND(Table1[[#This Row],[Price per Unit]],2)</f>
        <v>0.35</v>
      </c>
      <c r="J2384" s="4">
        <v>8250</v>
      </c>
      <c r="K2384" s="5">
        <f t="shared" si="90"/>
        <v>2887.5000000000005</v>
      </c>
      <c r="L2384" s="5">
        <f t="shared" si="91"/>
        <v>1155.0000000000002</v>
      </c>
      <c r="M2384" s="6">
        <v>0.4</v>
      </c>
      <c r="N2384">
        <f t="shared" si="94"/>
        <v>2021</v>
      </c>
      <c r="O2384">
        <f t="shared" si="95"/>
        <v>2</v>
      </c>
      <c r="P2384" s="49" t="str">
        <f>TEXT(DATE(Table1[[#This Row],[Year]],Table1[[#This Row],[Month]],1),"mmm")</f>
        <v>Feb</v>
      </c>
    </row>
    <row r="2385" spans="1:16" ht="15.75" customHeight="1">
      <c r="A2385" s="2" t="s">
        <v>12</v>
      </c>
      <c r="B2385" s="2">
        <v>1185732</v>
      </c>
      <c r="C2385" s="3">
        <v>44238</v>
      </c>
      <c r="D2385" s="2" t="s">
        <v>43</v>
      </c>
      <c r="E2385" s="2" t="s">
        <v>87</v>
      </c>
      <c r="F2385" s="2" t="s">
        <v>88</v>
      </c>
      <c r="G2385" s="2" t="s">
        <v>16</v>
      </c>
      <c r="H2385" s="44">
        <v>0.35000000000000003</v>
      </c>
      <c r="I2385" s="44">
        <f>ROUND(Table1[[#This Row],[Price per Unit]],2)</f>
        <v>0.35</v>
      </c>
      <c r="J2385" s="4">
        <v>4750</v>
      </c>
      <c r="K2385" s="5">
        <f t="shared" si="90"/>
        <v>1662.5000000000002</v>
      </c>
      <c r="L2385" s="5">
        <f t="shared" si="91"/>
        <v>581.875</v>
      </c>
      <c r="M2385" s="6">
        <v>0.35</v>
      </c>
      <c r="N2385">
        <f t="shared" si="94"/>
        <v>2021</v>
      </c>
      <c r="O2385">
        <f t="shared" si="95"/>
        <v>2</v>
      </c>
      <c r="P2385" s="49" t="str">
        <f>TEXT(DATE(Table1[[#This Row],[Year]],Table1[[#This Row],[Month]],1),"mmm")</f>
        <v>Feb</v>
      </c>
    </row>
    <row r="2386" spans="1:16" ht="15.75" customHeight="1">
      <c r="A2386" s="2" t="s">
        <v>12</v>
      </c>
      <c r="B2386" s="2">
        <v>1185732</v>
      </c>
      <c r="C2386" s="3">
        <v>44238</v>
      </c>
      <c r="D2386" s="2" t="s">
        <v>43</v>
      </c>
      <c r="E2386" s="2" t="s">
        <v>87</v>
      </c>
      <c r="F2386" s="2" t="s">
        <v>88</v>
      </c>
      <c r="G2386" s="2" t="s">
        <v>17</v>
      </c>
      <c r="H2386" s="44">
        <v>0.25000000000000006</v>
      </c>
      <c r="I2386" s="44">
        <f>ROUND(Table1[[#This Row],[Price per Unit]],2)</f>
        <v>0.25</v>
      </c>
      <c r="J2386" s="4">
        <v>5250</v>
      </c>
      <c r="K2386" s="5">
        <f t="shared" si="90"/>
        <v>1312.5000000000002</v>
      </c>
      <c r="L2386" s="5">
        <f t="shared" si="91"/>
        <v>525.00000000000011</v>
      </c>
      <c r="M2386" s="6">
        <v>0.4</v>
      </c>
      <c r="N2386">
        <f t="shared" si="94"/>
        <v>2021</v>
      </c>
      <c r="O2386">
        <f t="shared" si="95"/>
        <v>2</v>
      </c>
      <c r="P2386" s="49" t="str">
        <f>TEXT(DATE(Table1[[#This Row],[Year]],Table1[[#This Row],[Month]],1),"mmm")</f>
        <v>Feb</v>
      </c>
    </row>
    <row r="2387" spans="1:16" ht="15.75" customHeight="1">
      <c r="A2387" s="2" t="s">
        <v>12</v>
      </c>
      <c r="B2387" s="2">
        <v>1185732</v>
      </c>
      <c r="C2387" s="3">
        <v>44238</v>
      </c>
      <c r="D2387" s="2" t="s">
        <v>43</v>
      </c>
      <c r="E2387" s="2" t="s">
        <v>87</v>
      </c>
      <c r="F2387" s="2" t="s">
        <v>88</v>
      </c>
      <c r="G2387" s="2" t="s">
        <v>18</v>
      </c>
      <c r="H2387" s="44">
        <v>0.3</v>
      </c>
      <c r="I2387" s="44">
        <f>ROUND(Table1[[#This Row],[Price per Unit]],2)</f>
        <v>0.3</v>
      </c>
      <c r="J2387" s="4">
        <v>3750</v>
      </c>
      <c r="K2387" s="5">
        <f t="shared" si="90"/>
        <v>1125</v>
      </c>
      <c r="L2387" s="5">
        <f t="shared" si="91"/>
        <v>450</v>
      </c>
      <c r="M2387" s="6">
        <v>0.4</v>
      </c>
      <c r="N2387">
        <f t="shared" si="94"/>
        <v>2021</v>
      </c>
      <c r="O2387">
        <f t="shared" si="95"/>
        <v>2</v>
      </c>
      <c r="P2387" s="49" t="str">
        <f>TEXT(DATE(Table1[[#This Row],[Year]],Table1[[#This Row],[Month]],1),"mmm")</f>
        <v>Feb</v>
      </c>
    </row>
    <row r="2388" spans="1:16" ht="15.75" customHeight="1">
      <c r="A2388" s="2" t="s">
        <v>12</v>
      </c>
      <c r="B2388" s="2">
        <v>1185732</v>
      </c>
      <c r="C2388" s="3">
        <v>44238</v>
      </c>
      <c r="D2388" s="2" t="s">
        <v>43</v>
      </c>
      <c r="E2388" s="2" t="s">
        <v>87</v>
      </c>
      <c r="F2388" s="2" t="s">
        <v>88</v>
      </c>
      <c r="G2388" s="2" t="s">
        <v>19</v>
      </c>
      <c r="H2388" s="44">
        <v>0.45</v>
      </c>
      <c r="I2388" s="44">
        <f>ROUND(Table1[[#This Row],[Price per Unit]],2)</f>
        <v>0.45</v>
      </c>
      <c r="J2388" s="4">
        <v>4500</v>
      </c>
      <c r="K2388" s="5">
        <f t="shared" si="90"/>
        <v>2025</v>
      </c>
      <c r="L2388" s="5">
        <f t="shared" si="91"/>
        <v>708.75</v>
      </c>
      <c r="M2388" s="6">
        <v>0.35</v>
      </c>
      <c r="N2388">
        <f t="shared" si="94"/>
        <v>2021</v>
      </c>
      <c r="O2388">
        <f t="shared" si="95"/>
        <v>2</v>
      </c>
      <c r="P2388" s="49" t="str">
        <f>TEXT(DATE(Table1[[#This Row],[Year]],Table1[[#This Row],[Month]],1),"mmm")</f>
        <v>Feb</v>
      </c>
    </row>
    <row r="2389" spans="1:16" ht="15.75" customHeight="1">
      <c r="A2389" s="2" t="s">
        <v>12</v>
      </c>
      <c r="B2389" s="2">
        <v>1185732</v>
      </c>
      <c r="C2389" s="3">
        <v>44238</v>
      </c>
      <c r="D2389" s="2" t="s">
        <v>43</v>
      </c>
      <c r="E2389" s="2" t="s">
        <v>87</v>
      </c>
      <c r="F2389" s="2" t="s">
        <v>88</v>
      </c>
      <c r="G2389" s="2" t="s">
        <v>20</v>
      </c>
      <c r="H2389" s="44">
        <v>0.3</v>
      </c>
      <c r="I2389" s="44">
        <f>ROUND(Table1[[#This Row],[Price per Unit]],2)</f>
        <v>0.3</v>
      </c>
      <c r="J2389" s="4">
        <v>5500</v>
      </c>
      <c r="K2389" s="5">
        <f t="shared" si="90"/>
        <v>1650</v>
      </c>
      <c r="L2389" s="5">
        <f t="shared" si="91"/>
        <v>825</v>
      </c>
      <c r="M2389" s="6">
        <v>0.5</v>
      </c>
      <c r="N2389">
        <f t="shared" si="94"/>
        <v>2021</v>
      </c>
      <c r="O2389">
        <f t="shared" si="95"/>
        <v>2</v>
      </c>
      <c r="P2389" s="49" t="str">
        <f>TEXT(DATE(Table1[[#This Row],[Year]],Table1[[#This Row],[Month]],1),"mmm")</f>
        <v>Feb</v>
      </c>
    </row>
    <row r="2390" spans="1:16" ht="15.75" customHeight="1">
      <c r="A2390" s="2" t="s">
        <v>12</v>
      </c>
      <c r="B2390" s="2">
        <v>1185732</v>
      </c>
      <c r="C2390" s="3">
        <v>44264</v>
      </c>
      <c r="D2390" s="2" t="s">
        <v>43</v>
      </c>
      <c r="E2390" s="2" t="s">
        <v>87</v>
      </c>
      <c r="F2390" s="2" t="s">
        <v>88</v>
      </c>
      <c r="G2390" s="2" t="s">
        <v>15</v>
      </c>
      <c r="H2390" s="44">
        <v>0.3</v>
      </c>
      <c r="I2390" s="44">
        <f>ROUND(Table1[[#This Row],[Price per Unit]],2)</f>
        <v>0.3</v>
      </c>
      <c r="J2390" s="4">
        <v>7700</v>
      </c>
      <c r="K2390" s="5">
        <f t="shared" si="90"/>
        <v>2310</v>
      </c>
      <c r="L2390" s="5">
        <f t="shared" si="91"/>
        <v>924</v>
      </c>
      <c r="M2390" s="6">
        <v>0.4</v>
      </c>
      <c r="N2390">
        <f t="shared" si="94"/>
        <v>2021</v>
      </c>
      <c r="O2390">
        <f t="shared" si="95"/>
        <v>3</v>
      </c>
      <c r="P2390" s="49" t="str">
        <f>TEXT(DATE(Table1[[#This Row],[Year]],Table1[[#This Row],[Month]],1),"mmm")</f>
        <v>Mar</v>
      </c>
    </row>
    <row r="2391" spans="1:16" ht="15.75" customHeight="1">
      <c r="A2391" s="2" t="s">
        <v>12</v>
      </c>
      <c r="B2391" s="2">
        <v>1185732</v>
      </c>
      <c r="C2391" s="3">
        <v>44264</v>
      </c>
      <c r="D2391" s="2" t="s">
        <v>43</v>
      </c>
      <c r="E2391" s="2" t="s">
        <v>87</v>
      </c>
      <c r="F2391" s="2" t="s">
        <v>88</v>
      </c>
      <c r="G2391" s="2" t="s">
        <v>16</v>
      </c>
      <c r="H2391" s="44">
        <v>0.3</v>
      </c>
      <c r="I2391" s="44">
        <f>ROUND(Table1[[#This Row],[Price per Unit]],2)</f>
        <v>0.3</v>
      </c>
      <c r="J2391" s="4">
        <v>4500</v>
      </c>
      <c r="K2391" s="5">
        <f t="shared" si="90"/>
        <v>1350</v>
      </c>
      <c r="L2391" s="5">
        <f t="shared" si="91"/>
        <v>472.49999999999994</v>
      </c>
      <c r="M2391" s="6">
        <v>0.35</v>
      </c>
      <c r="N2391">
        <f t="shared" si="94"/>
        <v>2021</v>
      </c>
      <c r="O2391">
        <f t="shared" si="95"/>
        <v>3</v>
      </c>
      <c r="P2391" s="49" t="str">
        <f>TEXT(DATE(Table1[[#This Row],[Year]],Table1[[#This Row],[Month]],1),"mmm")</f>
        <v>Mar</v>
      </c>
    </row>
    <row r="2392" spans="1:16" ht="15.75" customHeight="1">
      <c r="A2392" s="2" t="s">
        <v>12</v>
      </c>
      <c r="B2392" s="2">
        <v>1185732</v>
      </c>
      <c r="C2392" s="3">
        <v>44264</v>
      </c>
      <c r="D2392" s="2" t="s">
        <v>43</v>
      </c>
      <c r="E2392" s="2" t="s">
        <v>87</v>
      </c>
      <c r="F2392" s="2" t="s">
        <v>88</v>
      </c>
      <c r="G2392" s="2" t="s">
        <v>17</v>
      </c>
      <c r="H2392" s="44">
        <v>0.2</v>
      </c>
      <c r="I2392" s="44">
        <f>ROUND(Table1[[#This Row],[Price per Unit]],2)</f>
        <v>0.2</v>
      </c>
      <c r="J2392" s="4">
        <v>4750</v>
      </c>
      <c r="K2392" s="5">
        <f t="shared" si="90"/>
        <v>950</v>
      </c>
      <c r="L2392" s="5">
        <f t="shared" si="91"/>
        <v>380</v>
      </c>
      <c r="M2392" s="6">
        <v>0.4</v>
      </c>
      <c r="N2392">
        <f t="shared" si="94"/>
        <v>2021</v>
      </c>
      <c r="O2392">
        <f t="shared" si="95"/>
        <v>3</v>
      </c>
      <c r="P2392" s="49" t="str">
        <f>TEXT(DATE(Table1[[#This Row],[Year]],Table1[[#This Row],[Month]],1),"mmm")</f>
        <v>Mar</v>
      </c>
    </row>
    <row r="2393" spans="1:16" ht="15.75" customHeight="1">
      <c r="A2393" s="2" t="s">
        <v>12</v>
      </c>
      <c r="B2393" s="2">
        <v>1185732</v>
      </c>
      <c r="C2393" s="3">
        <v>44264</v>
      </c>
      <c r="D2393" s="2" t="s">
        <v>43</v>
      </c>
      <c r="E2393" s="2" t="s">
        <v>87</v>
      </c>
      <c r="F2393" s="2" t="s">
        <v>88</v>
      </c>
      <c r="G2393" s="2" t="s">
        <v>18</v>
      </c>
      <c r="H2393" s="44">
        <v>0.24999999999999994</v>
      </c>
      <c r="I2393" s="44">
        <f>ROUND(Table1[[#This Row],[Price per Unit]],2)</f>
        <v>0.25</v>
      </c>
      <c r="J2393" s="4">
        <v>3250</v>
      </c>
      <c r="K2393" s="5">
        <f t="shared" si="90"/>
        <v>812.49999999999977</v>
      </c>
      <c r="L2393" s="5">
        <f t="shared" si="91"/>
        <v>324.99999999999994</v>
      </c>
      <c r="M2393" s="6">
        <v>0.4</v>
      </c>
      <c r="N2393">
        <f t="shared" si="94"/>
        <v>2021</v>
      </c>
      <c r="O2393">
        <f t="shared" si="95"/>
        <v>3</v>
      </c>
      <c r="P2393" s="49" t="str">
        <f>TEXT(DATE(Table1[[#This Row],[Year]],Table1[[#This Row],[Month]],1),"mmm")</f>
        <v>Mar</v>
      </c>
    </row>
    <row r="2394" spans="1:16" ht="15.75" customHeight="1">
      <c r="A2394" s="2" t="s">
        <v>12</v>
      </c>
      <c r="B2394" s="2">
        <v>1185732</v>
      </c>
      <c r="C2394" s="3">
        <v>44264</v>
      </c>
      <c r="D2394" s="2" t="s">
        <v>43</v>
      </c>
      <c r="E2394" s="2" t="s">
        <v>87</v>
      </c>
      <c r="F2394" s="2" t="s">
        <v>88</v>
      </c>
      <c r="G2394" s="2" t="s">
        <v>19</v>
      </c>
      <c r="H2394" s="44">
        <v>0.40000000000000008</v>
      </c>
      <c r="I2394" s="44">
        <f>ROUND(Table1[[#This Row],[Price per Unit]],2)</f>
        <v>0.4</v>
      </c>
      <c r="J2394" s="4">
        <v>3750</v>
      </c>
      <c r="K2394" s="5">
        <f t="shared" si="90"/>
        <v>1500.0000000000002</v>
      </c>
      <c r="L2394" s="5">
        <f t="shared" si="91"/>
        <v>525</v>
      </c>
      <c r="M2394" s="6">
        <v>0.35</v>
      </c>
      <c r="N2394">
        <f t="shared" si="94"/>
        <v>2021</v>
      </c>
      <c r="O2394">
        <f t="shared" si="95"/>
        <v>3</v>
      </c>
      <c r="P2394" s="49" t="str">
        <f>TEXT(DATE(Table1[[#This Row],[Year]],Table1[[#This Row],[Month]],1),"mmm")</f>
        <v>Mar</v>
      </c>
    </row>
    <row r="2395" spans="1:16" ht="15.75" customHeight="1">
      <c r="A2395" s="2" t="s">
        <v>12</v>
      </c>
      <c r="B2395" s="2">
        <v>1185732</v>
      </c>
      <c r="C2395" s="3">
        <v>44264</v>
      </c>
      <c r="D2395" s="2" t="s">
        <v>43</v>
      </c>
      <c r="E2395" s="2" t="s">
        <v>87</v>
      </c>
      <c r="F2395" s="2" t="s">
        <v>88</v>
      </c>
      <c r="G2395" s="2" t="s">
        <v>20</v>
      </c>
      <c r="H2395" s="44">
        <v>0.3</v>
      </c>
      <c r="I2395" s="44">
        <f>ROUND(Table1[[#This Row],[Price per Unit]],2)</f>
        <v>0.3</v>
      </c>
      <c r="J2395" s="4">
        <v>4750</v>
      </c>
      <c r="K2395" s="5">
        <f t="shared" si="90"/>
        <v>1425</v>
      </c>
      <c r="L2395" s="5">
        <f t="shared" si="91"/>
        <v>712.5</v>
      </c>
      <c r="M2395" s="6">
        <v>0.5</v>
      </c>
      <c r="N2395">
        <f t="shared" si="94"/>
        <v>2021</v>
      </c>
      <c r="O2395">
        <f t="shared" si="95"/>
        <v>3</v>
      </c>
      <c r="P2395" s="49" t="str">
        <f>TEXT(DATE(Table1[[#This Row],[Year]],Table1[[#This Row],[Month]],1),"mmm")</f>
        <v>Mar</v>
      </c>
    </row>
    <row r="2396" spans="1:16" ht="15.75" customHeight="1">
      <c r="A2396" s="2" t="s">
        <v>12</v>
      </c>
      <c r="B2396" s="2">
        <v>1185732</v>
      </c>
      <c r="C2396" s="3">
        <v>44296</v>
      </c>
      <c r="D2396" s="2" t="s">
        <v>43</v>
      </c>
      <c r="E2396" s="2" t="s">
        <v>87</v>
      </c>
      <c r="F2396" s="2" t="s">
        <v>88</v>
      </c>
      <c r="G2396" s="2" t="s">
        <v>15</v>
      </c>
      <c r="H2396" s="44">
        <v>0.3</v>
      </c>
      <c r="I2396" s="44">
        <f>ROUND(Table1[[#This Row],[Price per Unit]],2)</f>
        <v>0.3</v>
      </c>
      <c r="J2396" s="4">
        <v>7250</v>
      </c>
      <c r="K2396" s="5">
        <f t="shared" si="90"/>
        <v>2175</v>
      </c>
      <c r="L2396" s="5">
        <f t="shared" si="91"/>
        <v>870</v>
      </c>
      <c r="M2396" s="6">
        <v>0.4</v>
      </c>
      <c r="N2396">
        <f t="shared" si="94"/>
        <v>2021</v>
      </c>
      <c r="O2396">
        <f t="shared" si="95"/>
        <v>4</v>
      </c>
      <c r="P2396" s="49" t="str">
        <f>TEXT(DATE(Table1[[#This Row],[Year]],Table1[[#This Row],[Month]],1),"mmm")</f>
        <v>Apr</v>
      </c>
    </row>
    <row r="2397" spans="1:16" ht="15.75" customHeight="1">
      <c r="A2397" s="2" t="s">
        <v>12</v>
      </c>
      <c r="B2397" s="2">
        <v>1185732</v>
      </c>
      <c r="C2397" s="3">
        <v>44296</v>
      </c>
      <c r="D2397" s="2" t="s">
        <v>43</v>
      </c>
      <c r="E2397" s="2" t="s">
        <v>87</v>
      </c>
      <c r="F2397" s="2" t="s">
        <v>88</v>
      </c>
      <c r="G2397" s="2" t="s">
        <v>16</v>
      </c>
      <c r="H2397" s="44">
        <v>0.3</v>
      </c>
      <c r="I2397" s="44">
        <f>ROUND(Table1[[#This Row],[Price per Unit]],2)</f>
        <v>0.3</v>
      </c>
      <c r="J2397" s="4">
        <v>4250</v>
      </c>
      <c r="K2397" s="5">
        <f t="shared" si="90"/>
        <v>1275</v>
      </c>
      <c r="L2397" s="5">
        <f t="shared" si="91"/>
        <v>446.25</v>
      </c>
      <c r="M2397" s="6">
        <v>0.35</v>
      </c>
      <c r="N2397">
        <f t="shared" si="94"/>
        <v>2021</v>
      </c>
      <c r="O2397">
        <f t="shared" si="95"/>
        <v>4</v>
      </c>
      <c r="P2397" s="49" t="str">
        <f>TEXT(DATE(Table1[[#This Row],[Year]],Table1[[#This Row],[Month]],1),"mmm")</f>
        <v>Apr</v>
      </c>
    </row>
    <row r="2398" spans="1:16" ht="15.75" customHeight="1">
      <c r="A2398" s="2" t="s">
        <v>12</v>
      </c>
      <c r="B2398" s="2">
        <v>1185732</v>
      </c>
      <c r="C2398" s="3">
        <v>44296</v>
      </c>
      <c r="D2398" s="2" t="s">
        <v>43</v>
      </c>
      <c r="E2398" s="2" t="s">
        <v>87</v>
      </c>
      <c r="F2398" s="2" t="s">
        <v>88</v>
      </c>
      <c r="G2398" s="2" t="s">
        <v>17</v>
      </c>
      <c r="H2398" s="44">
        <v>0.2</v>
      </c>
      <c r="I2398" s="44">
        <f>ROUND(Table1[[#This Row],[Price per Unit]],2)</f>
        <v>0.2</v>
      </c>
      <c r="J2398" s="4">
        <v>4250</v>
      </c>
      <c r="K2398" s="5">
        <f t="shared" si="90"/>
        <v>850</v>
      </c>
      <c r="L2398" s="5">
        <f t="shared" si="91"/>
        <v>340</v>
      </c>
      <c r="M2398" s="6">
        <v>0.4</v>
      </c>
      <c r="N2398">
        <f t="shared" si="94"/>
        <v>2021</v>
      </c>
      <c r="O2398">
        <f t="shared" si="95"/>
        <v>4</v>
      </c>
      <c r="P2398" s="49" t="str">
        <f>TEXT(DATE(Table1[[#This Row],[Year]],Table1[[#This Row],[Month]],1),"mmm")</f>
        <v>Apr</v>
      </c>
    </row>
    <row r="2399" spans="1:16" ht="15.75" customHeight="1">
      <c r="A2399" s="2" t="s">
        <v>12</v>
      </c>
      <c r="B2399" s="2">
        <v>1185732</v>
      </c>
      <c r="C2399" s="3">
        <v>44296</v>
      </c>
      <c r="D2399" s="2" t="s">
        <v>43</v>
      </c>
      <c r="E2399" s="2" t="s">
        <v>87</v>
      </c>
      <c r="F2399" s="2" t="s">
        <v>88</v>
      </c>
      <c r="G2399" s="2" t="s">
        <v>18</v>
      </c>
      <c r="H2399" s="44">
        <v>0.24999999999999994</v>
      </c>
      <c r="I2399" s="44">
        <f>ROUND(Table1[[#This Row],[Price per Unit]],2)</f>
        <v>0.25</v>
      </c>
      <c r="J2399" s="4">
        <v>3500</v>
      </c>
      <c r="K2399" s="5">
        <f t="shared" si="90"/>
        <v>874.99999999999977</v>
      </c>
      <c r="L2399" s="5">
        <f t="shared" si="91"/>
        <v>349.99999999999994</v>
      </c>
      <c r="M2399" s="6">
        <v>0.4</v>
      </c>
      <c r="N2399">
        <f t="shared" si="94"/>
        <v>2021</v>
      </c>
      <c r="O2399">
        <f t="shared" si="95"/>
        <v>4</v>
      </c>
      <c r="P2399" s="49" t="str">
        <f>TEXT(DATE(Table1[[#This Row],[Year]],Table1[[#This Row],[Month]],1),"mmm")</f>
        <v>Apr</v>
      </c>
    </row>
    <row r="2400" spans="1:16" ht="15.75" customHeight="1">
      <c r="A2400" s="2" t="s">
        <v>12</v>
      </c>
      <c r="B2400" s="2">
        <v>1185732</v>
      </c>
      <c r="C2400" s="3">
        <v>44296</v>
      </c>
      <c r="D2400" s="2" t="s">
        <v>43</v>
      </c>
      <c r="E2400" s="2" t="s">
        <v>87</v>
      </c>
      <c r="F2400" s="2" t="s">
        <v>88</v>
      </c>
      <c r="G2400" s="2" t="s">
        <v>19</v>
      </c>
      <c r="H2400" s="44">
        <v>0.45</v>
      </c>
      <c r="I2400" s="44">
        <f>ROUND(Table1[[#This Row],[Price per Unit]],2)</f>
        <v>0.45</v>
      </c>
      <c r="J2400" s="4">
        <v>3750</v>
      </c>
      <c r="K2400" s="5">
        <f t="shared" si="90"/>
        <v>1687.5</v>
      </c>
      <c r="L2400" s="5">
        <f t="shared" si="91"/>
        <v>590.625</v>
      </c>
      <c r="M2400" s="6">
        <v>0.35</v>
      </c>
      <c r="N2400">
        <f t="shared" si="94"/>
        <v>2021</v>
      </c>
      <c r="O2400">
        <f t="shared" si="95"/>
        <v>4</v>
      </c>
      <c r="P2400" s="49" t="str">
        <f>TEXT(DATE(Table1[[#This Row],[Year]],Table1[[#This Row],[Month]],1),"mmm")</f>
        <v>Apr</v>
      </c>
    </row>
    <row r="2401" spans="1:16" ht="15.75" customHeight="1">
      <c r="A2401" s="2" t="s">
        <v>12</v>
      </c>
      <c r="B2401" s="2">
        <v>1185732</v>
      </c>
      <c r="C2401" s="3">
        <v>44296</v>
      </c>
      <c r="D2401" s="2" t="s">
        <v>43</v>
      </c>
      <c r="E2401" s="2" t="s">
        <v>87</v>
      </c>
      <c r="F2401" s="2" t="s">
        <v>88</v>
      </c>
      <c r="G2401" s="2" t="s">
        <v>20</v>
      </c>
      <c r="H2401" s="44">
        <v>0.35000000000000003</v>
      </c>
      <c r="I2401" s="44">
        <f>ROUND(Table1[[#This Row],[Price per Unit]],2)</f>
        <v>0.35</v>
      </c>
      <c r="J2401" s="4">
        <v>5250</v>
      </c>
      <c r="K2401" s="5">
        <f t="shared" si="90"/>
        <v>1837.5000000000002</v>
      </c>
      <c r="L2401" s="5">
        <f t="shared" si="91"/>
        <v>918.75000000000011</v>
      </c>
      <c r="M2401" s="6">
        <v>0.5</v>
      </c>
      <c r="N2401">
        <f t="shared" si="94"/>
        <v>2021</v>
      </c>
      <c r="O2401">
        <f t="shared" si="95"/>
        <v>4</v>
      </c>
      <c r="P2401" s="49" t="str">
        <f>TEXT(DATE(Table1[[#This Row],[Year]],Table1[[#This Row],[Month]],1),"mmm")</f>
        <v>Apr</v>
      </c>
    </row>
    <row r="2402" spans="1:16" ht="15.75" customHeight="1">
      <c r="A2402" s="2" t="s">
        <v>12</v>
      </c>
      <c r="B2402" s="2">
        <v>1185732</v>
      </c>
      <c r="C2402" s="3">
        <v>44325</v>
      </c>
      <c r="D2402" s="2" t="s">
        <v>43</v>
      </c>
      <c r="E2402" s="2" t="s">
        <v>87</v>
      </c>
      <c r="F2402" s="2" t="s">
        <v>88</v>
      </c>
      <c r="G2402" s="2" t="s">
        <v>15</v>
      </c>
      <c r="H2402" s="44">
        <v>0.45</v>
      </c>
      <c r="I2402" s="44">
        <f>ROUND(Table1[[#This Row],[Price per Unit]],2)</f>
        <v>0.45</v>
      </c>
      <c r="J2402" s="4">
        <v>7950</v>
      </c>
      <c r="K2402" s="5">
        <f t="shared" si="90"/>
        <v>3577.5</v>
      </c>
      <c r="L2402" s="5">
        <f t="shared" si="91"/>
        <v>1431</v>
      </c>
      <c r="M2402" s="6">
        <v>0.4</v>
      </c>
      <c r="N2402">
        <f t="shared" si="94"/>
        <v>2021</v>
      </c>
      <c r="O2402">
        <f t="shared" si="95"/>
        <v>5</v>
      </c>
      <c r="P2402" s="49" t="str">
        <f>TEXT(DATE(Table1[[#This Row],[Year]],Table1[[#This Row],[Month]],1),"mmm")</f>
        <v>May</v>
      </c>
    </row>
    <row r="2403" spans="1:16" ht="15.75" customHeight="1">
      <c r="A2403" s="2" t="s">
        <v>12</v>
      </c>
      <c r="B2403" s="2">
        <v>1185732</v>
      </c>
      <c r="C2403" s="3">
        <v>44325</v>
      </c>
      <c r="D2403" s="2" t="s">
        <v>43</v>
      </c>
      <c r="E2403" s="2" t="s">
        <v>87</v>
      </c>
      <c r="F2403" s="2" t="s">
        <v>88</v>
      </c>
      <c r="G2403" s="2" t="s">
        <v>16</v>
      </c>
      <c r="H2403" s="44">
        <v>0.45</v>
      </c>
      <c r="I2403" s="44">
        <f>ROUND(Table1[[#This Row],[Price per Unit]],2)</f>
        <v>0.45</v>
      </c>
      <c r="J2403" s="4">
        <v>5000</v>
      </c>
      <c r="K2403" s="5">
        <f t="shared" si="90"/>
        <v>2250</v>
      </c>
      <c r="L2403" s="5">
        <f t="shared" si="91"/>
        <v>787.5</v>
      </c>
      <c r="M2403" s="6">
        <v>0.35</v>
      </c>
      <c r="N2403">
        <f t="shared" si="94"/>
        <v>2021</v>
      </c>
      <c r="O2403">
        <f t="shared" si="95"/>
        <v>5</v>
      </c>
      <c r="P2403" s="49" t="str">
        <f>TEXT(DATE(Table1[[#This Row],[Year]],Table1[[#This Row],[Month]],1),"mmm")</f>
        <v>May</v>
      </c>
    </row>
    <row r="2404" spans="1:16" ht="15.75" customHeight="1">
      <c r="A2404" s="2" t="s">
        <v>12</v>
      </c>
      <c r="B2404" s="2">
        <v>1185732</v>
      </c>
      <c r="C2404" s="3">
        <v>44325</v>
      </c>
      <c r="D2404" s="2" t="s">
        <v>43</v>
      </c>
      <c r="E2404" s="2" t="s">
        <v>87</v>
      </c>
      <c r="F2404" s="2" t="s">
        <v>88</v>
      </c>
      <c r="G2404" s="2" t="s">
        <v>17</v>
      </c>
      <c r="H2404" s="44">
        <v>0.4</v>
      </c>
      <c r="I2404" s="44">
        <f>ROUND(Table1[[#This Row],[Price per Unit]],2)</f>
        <v>0.4</v>
      </c>
      <c r="J2404" s="4">
        <v>4750</v>
      </c>
      <c r="K2404" s="5">
        <f t="shared" si="90"/>
        <v>1900</v>
      </c>
      <c r="L2404" s="5">
        <f t="shared" si="91"/>
        <v>760</v>
      </c>
      <c r="M2404" s="6">
        <v>0.4</v>
      </c>
      <c r="N2404">
        <f t="shared" si="94"/>
        <v>2021</v>
      </c>
      <c r="O2404">
        <f t="shared" si="95"/>
        <v>5</v>
      </c>
      <c r="P2404" s="49" t="str">
        <f>TEXT(DATE(Table1[[#This Row],[Year]],Table1[[#This Row],[Month]],1),"mmm")</f>
        <v>May</v>
      </c>
    </row>
    <row r="2405" spans="1:16" ht="15.75" customHeight="1">
      <c r="A2405" s="2" t="s">
        <v>12</v>
      </c>
      <c r="B2405" s="2">
        <v>1185732</v>
      </c>
      <c r="C2405" s="3">
        <v>44325</v>
      </c>
      <c r="D2405" s="2" t="s">
        <v>43</v>
      </c>
      <c r="E2405" s="2" t="s">
        <v>87</v>
      </c>
      <c r="F2405" s="2" t="s">
        <v>88</v>
      </c>
      <c r="G2405" s="2" t="s">
        <v>18</v>
      </c>
      <c r="H2405" s="44">
        <v>0.4</v>
      </c>
      <c r="I2405" s="44">
        <f>ROUND(Table1[[#This Row],[Price per Unit]],2)</f>
        <v>0.4</v>
      </c>
      <c r="J2405" s="4">
        <v>4250</v>
      </c>
      <c r="K2405" s="5">
        <f t="shared" si="90"/>
        <v>1700</v>
      </c>
      <c r="L2405" s="5">
        <f t="shared" si="91"/>
        <v>680</v>
      </c>
      <c r="M2405" s="6">
        <v>0.4</v>
      </c>
      <c r="N2405">
        <f t="shared" si="94"/>
        <v>2021</v>
      </c>
      <c r="O2405">
        <f t="shared" si="95"/>
        <v>5</v>
      </c>
      <c r="P2405" s="49" t="str">
        <f>TEXT(DATE(Table1[[#This Row],[Year]],Table1[[#This Row],[Month]],1),"mmm")</f>
        <v>May</v>
      </c>
    </row>
    <row r="2406" spans="1:16" ht="15.75" customHeight="1">
      <c r="A2406" s="2" t="s">
        <v>12</v>
      </c>
      <c r="B2406" s="2">
        <v>1185732</v>
      </c>
      <c r="C2406" s="3">
        <v>44325</v>
      </c>
      <c r="D2406" s="2" t="s">
        <v>43</v>
      </c>
      <c r="E2406" s="2" t="s">
        <v>87</v>
      </c>
      <c r="F2406" s="2" t="s">
        <v>88</v>
      </c>
      <c r="G2406" s="2" t="s">
        <v>19</v>
      </c>
      <c r="H2406" s="44">
        <v>0.49999999999999994</v>
      </c>
      <c r="I2406" s="44">
        <f>ROUND(Table1[[#This Row],[Price per Unit]],2)</f>
        <v>0.5</v>
      </c>
      <c r="J2406" s="4">
        <v>4500</v>
      </c>
      <c r="K2406" s="5">
        <f t="shared" si="90"/>
        <v>2249.9999999999995</v>
      </c>
      <c r="L2406" s="5">
        <f t="shared" si="91"/>
        <v>787.49999999999977</v>
      </c>
      <c r="M2406" s="6">
        <v>0.35</v>
      </c>
      <c r="N2406">
        <f t="shared" si="94"/>
        <v>2021</v>
      </c>
      <c r="O2406">
        <f t="shared" si="95"/>
        <v>5</v>
      </c>
      <c r="P2406" s="49" t="str">
        <f>TEXT(DATE(Table1[[#This Row],[Year]],Table1[[#This Row],[Month]],1),"mmm")</f>
        <v>May</v>
      </c>
    </row>
    <row r="2407" spans="1:16" ht="15.75" customHeight="1">
      <c r="A2407" s="2" t="s">
        <v>12</v>
      </c>
      <c r="B2407" s="2">
        <v>1185732</v>
      </c>
      <c r="C2407" s="3">
        <v>44325</v>
      </c>
      <c r="D2407" s="2" t="s">
        <v>43</v>
      </c>
      <c r="E2407" s="2" t="s">
        <v>87</v>
      </c>
      <c r="F2407" s="2" t="s">
        <v>88</v>
      </c>
      <c r="G2407" s="2" t="s">
        <v>20</v>
      </c>
      <c r="H2407" s="44">
        <v>0.54999999999999993</v>
      </c>
      <c r="I2407" s="44">
        <f>ROUND(Table1[[#This Row],[Price per Unit]],2)</f>
        <v>0.55000000000000004</v>
      </c>
      <c r="J2407" s="4">
        <v>5500</v>
      </c>
      <c r="K2407" s="5">
        <f t="shared" si="90"/>
        <v>3024.9999999999995</v>
      </c>
      <c r="L2407" s="5">
        <f t="shared" si="91"/>
        <v>1512.4999999999998</v>
      </c>
      <c r="M2407" s="6">
        <v>0.5</v>
      </c>
      <c r="N2407">
        <f t="shared" si="94"/>
        <v>2021</v>
      </c>
      <c r="O2407">
        <f t="shared" si="95"/>
        <v>5</v>
      </c>
      <c r="P2407" s="49" t="str">
        <f>TEXT(DATE(Table1[[#This Row],[Year]],Table1[[#This Row],[Month]],1),"mmm")</f>
        <v>May</v>
      </c>
    </row>
    <row r="2408" spans="1:16" ht="15.75" customHeight="1">
      <c r="A2408" s="2" t="s">
        <v>12</v>
      </c>
      <c r="B2408" s="2">
        <v>1185732</v>
      </c>
      <c r="C2408" s="3">
        <v>44358</v>
      </c>
      <c r="D2408" s="2" t="s">
        <v>43</v>
      </c>
      <c r="E2408" s="2" t="s">
        <v>87</v>
      </c>
      <c r="F2408" s="2" t="s">
        <v>88</v>
      </c>
      <c r="G2408" s="2" t="s">
        <v>15</v>
      </c>
      <c r="H2408" s="44">
        <v>0.49999999999999994</v>
      </c>
      <c r="I2408" s="44">
        <f>ROUND(Table1[[#This Row],[Price per Unit]],2)</f>
        <v>0.5</v>
      </c>
      <c r="J2408" s="4">
        <v>8000</v>
      </c>
      <c r="K2408" s="5">
        <f t="shared" si="90"/>
        <v>3999.9999999999995</v>
      </c>
      <c r="L2408" s="5">
        <f t="shared" si="91"/>
        <v>1600</v>
      </c>
      <c r="M2408" s="6">
        <v>0.4</v>
      </c>
      <c r="N2408">
        <f t="shared" si="94"/>
        <v>2021</v>
      </c>
      <c r="O2408">
        <f t="shared" si="95"/>
        <v>6</v>
      </c>
      <c r="P2408" s="49" t="str">
        <f>TEXT(DATE(Table1[[#This Row],[Year]],Table1[[#This Row],[Month]],1),"mmm")</f>
        <v>Jun</v>
      </c>
    </row>
    <row r="2409" spans="1:16" ht="15.75" customHeight="1">
      <c r="A2409" s="2" t="s">
        <v>12</v>
      </c>
      <c r="B2409" s="2">
        <v>1185732</v>
      </c>
      <c r="C2409" s="3">
        <v>44358</v>
      </c>
      <c r="D2409" s="2" t="s">
        <v>43</v>
      </c>
      <c r="E2409" s="2" t="s">
        <v>87</v>
      </c>
      <c r="F2409" s="2" t="s">
        <v>88</v>
      </c>
      <c r="G2409" s="2" t="s">
        <v>16</v>
      </c>
      <c r="H2409" s="44">
        <v>0.45</v>
      </c>
      <c r="I2409" s="44">
        <f>ROUND(Table1[[#This Row],[Price per Unit]],2)</f>
        <v>0.45</v>
      </c>
      <c r="J2409" s="4">
        <v>5500</v>
      </c>
      <c r="K2409" s="5">
        <f t="shared" si="90"/>
        <v>2475</v>
      </c>
      <c r="L2409" s="5">
        <f t="shared" si="91"/>
        <v>866.25</v>
      </c>
      <c r="M2409" s="6">
        <v>0.35</v>
      </c>
      <c r="N2409">
        <f t="shared" si="94"/>
        <v>2021</v>
      </c>
      <c r="O2409">
        <f t="shared" si="95"/>
        <v>6</v>
      </c>
      <c r="P2409" s="49" t="str">
        <f>TEXT(DATE(Table1[[#This Row],[Year]],Table1[[#This Row],[Month]],1),"mmm")</f>
        <v>Jun</v>
      </c>
    </row>
    <row r="2410" spans="1:16" ht="15.75" customHeight="1">
      <c r="A2410" s="2" t="s">
        <v>12</v>
      </c>
      <c r="B2410" s="2">
        <v>1185732</v>
      </c>
      <c r="C2410" s="3">
        <v>44358</v>
      </c>
      <c r="D2410" s="2" t="s">
        <v>43</v>
      </c>
      <c r="E2410" s="2" t="s">
        <v>87</v>
      </c>
      <c r="F2410" s="2" t="s">
        <v>88</v>
      </c>
      <c r="G2410" s="2" t="s">
        <v>17</v>
      </c>
      <c r="H2410" s="44">
        <v>0.5</v>
      </c>
      <c r="I2410" s="44">
        <f>ROUND(Table1[[#This Row],[Price per Unit]],2)</f>
        <v>0.5</v>
      </c>
      <c r="J2410" s="4">
        <v>5250</v>
      </c>
      <c r="K2410" s="5">
        <f t="shared" si="90"/>
        <v>2625</v>
      </c>
      <c r="L2410" s="5">
        <f t="shared" si="91"/>
        <v>1050</v>
      </c>
      <c r="M2410" s="6">
        <v>0.4</v>
      </c>
      <c r="N2410">
        <f t="shared" si="94"/>
        <v>2021</v>
      </c>
      <c r="O2410">
        <f t="shared" si="95"/>
        <v>6</v>
      </c>
      <c r="P2410" s="49" t="str">
        <f>TEXT(DATE(Table1[[#This Row],[Year]],Table1[[#This Row],[Month]],1),"mmm")</f>
        <v>Jun</v>
      </c>
    </row>
    <row r="2411" spans="1:16" ht="15.75" customHeight="1">
      <c r="A2411" s="2" t="s">
        <v>12</v>
      </c>
      <c r="B2411" s="2">
        <v>1185732</v>
      </c>
      <c r="C2411" s="3">
        <v>44358</v>
      </c>
      <c r="D2411" s="2" t="s">
        <v>43</v>
      </c>
      <c r="E2411" s="2" t="s">
        <v>87</v>
      </c>
      <c r="F2411" s="2" t="s">
        <v>88</v>
      </c>
      <c r="G2411" s="2" t="s">
        <v>18</v>
      </c>
      <c r="H2411" s="44">
        <v>0.5</v>
      </c>
      <c r="I2411" s="44">
        <f>ROUND(Table1[[#This Row],[Price per Unit]],2)</f>
        <v>0.5</v>
      </c>
      <c r="J2411" s="4">
        <v>5000</v>
      </c>
      <c r="K2411" s="5">
        <f t="shared" si="90"/>
        <v>2500</v>
      </c>
      <c r="L2411" s="5">
        <f t="shared" si="91"/>
        <v>1000</v>
      </c>
      <c r="M2411" s="6">
        <v>0.4</v>
      </c>
      <c r="N2411">
        <f t="shared" si="94"/>
        <v>2021</v>
      </c>
      <c r="O2411">
        <f t="shared" si="95"/>
        <v>6</v>
      </c>
      <c r="P2411" s="49" t="str">
        <f>TEXT(DATE(Table1[[#This Row],[Year]],Table1[[#This Row],[Month]],1),"mmm")</f>
        <v>Jun</v>
      </c>
    </row>
    <row r="2412" spans="1:16" ht="15.75" customHeight="1">
      <c r="A2412" s="2" t="s">
        <v>12</v>
      </c>
      <c r="B2412" s="2">
        <v>1185732</v>
      </c>
      <c r="C2412" s="3">
        <v>44358</v>
      </c>
      <c r="D2412" s="2" t="s">
        <v>43</v>
      </c>
      <c r="E2412" s="2" t="s">
        <v>87</v>
      </c>
      <c r="F2412" s="2" t="s">
        <v>88</v>
      </c>
      <c r="G2412" s="2" t="s">
        <v>19</v>
      </c>
      <c r="H2412" s="44">
        <v>0.65</v>
      </c>
      <c r="I2412" s="44">
        <f>ROUND(Table1[[#This Row],[Price per Unit]],2)</f>
        <v>0.65</v>
      </c>
      <c r="J2412" s="4">
        <v>5000</v>
      </c>
      <c r="K2412" s="5">
        <f t="shared" si="90"/>
        <v>3250</v>
      </c>
      <c r="L2412" s="5">
        <f t="shared" si="91"/>
        <v>1137.5</v>
      </c>
      <c r="M2412" s="6">
        <v>0.35</v>
      </c>
      <c r="N2412">
        <f t="shared" si="94"/>
        <v>2021</v>
      </c>
      <c r="O2412">
        <f t="shared" si="95"/>
        <v>6</v>
      </c>
      <c r="P2412" s="49" t="str">
        <f>TEXT(DATE(Table1[[#This Row],[Year]],Table1[[#This Row],[Month]],1),"mmm")</f>
        <v>Jun</v>
      </c>
    </row>
    <row r="2413" spans="1:16" ht="15.75" customHeight="1">
      <c r="A2413" s="2" t="s">
        <v>12</v>
      </c>
      <c r="B2413" s="2">
        <v>1185732</v>
      </c>
      <c r="C2413" s="3">
        <v>44358</v>
      </c>
      <c r="D2413" s="2" t="s">
        <v>43</v>
      </c>
      <c r="E2413" s="2" t="s">
        <v>87</v>
      </c>
      <c r="F2413" s="2" t="s">
        <v>88</v>
      </c>
      <c r="G2413" s="2" t="s">
        <v>20</v>
      </c>
      <c r="H2413" s="44">
        <v>0.70000000000000007</v>
      </c>
      <c r="I2413" s="44">
        <f>ROUND(Table1[[#This Row],[Price per Unit]],2)</f>
        <v>0.7</v>
      </c>
      <c r="J2413" s="4">
        <v>6750</v>
      </c>
      <c r="K2413" s="5">
        <f t="shared" si="90"/>
        <v>4725</v>
      </c>
      <c r="L2413" s="5">
        <f t="shared" si="91"/>
        <v>2362.5</v>
      </c>
      <c r="M2413" s="6">
        <v>0.5</v>
      </c>
      <c r="N2413">
        <f t="shared" si="94"/>
        <v>2021</v>
      </c>
      <c r="O2413">
        <f t="shared" si="95"/>
        <v>6</v>
      </c>
      <c r="P2413" s="49" t="str">
        <f>TEXT(DATE(Table1[[#This Row],[Year]],Table1[[#This Row],[Month]],1),"mmm")</f>
        <v>Jun</v>
      </c>
    </row>
    <row r="2414" spans="1:16" ht="15.75" customHeight="1">
      <c r="A2414" s="2" t="s">
        <v>12</v>
      </c>
      <c r="B2414" s="2">
        <v>1185732</v>
      </c>
      <c r="C2414" s="3">
        <v>44386</v>
      </c>
      <c r="D2414" s="2" t="s">
        <v>43</v>
      </c>
      <c r="E2414" s="2" t="s">
        <v>87</v>
      </c>
      <c r="F2414" s="2" t="s">
        <v>88</v>
      </c>
      <c r="G2414" s="2" t="s">
        <v>15</v>
      </c>
      <c r="H2414" s="44">
        <v>0.65</v>
      </c>
      <c r="I2414" s="44">
        <f>ROUND(Table1[[#This Row],[Price per Unit]],2)</f>
        <v>0.65</v>
      </c>
      <c r="J2414" s="4">
        <v>9000</v>
      </c>
      <c r="K2414" s="5">
        <f t="shared" si="90"/>
        <v>5850</v>
      </c>
      <c r="L2414" s="5">
        <f t="shared" si="91"/>
        <v>2340</v>
      </c>
      <c r="M2414" s="6">
        <v>0.4</v>
      </c>
      <c r="N2414">
        <f t="shared" si="94"/>
        <v>2021</v>
      </c>
      <c r="O2414">
        <f t="shared" si="95"/>
        <v>7</v>
      </c>
      <c r="P2414" s="49" t="str">
        <f>TEXT(DATE(Table1[[#This Row],[Year]],Table1[[#This Row],[Month]],1),"mmm")</f>
        <v>Jul</v>
      </c>
    </row>
    <row r="2415" spans="1:16" ht="15.75" customHeight="1">
      <c r="A2415" s="2" t="s">
        <v>12</v>
      </c>
      <c r="B2415" s="2">
        <v>1185732</v>
      </c>
      <c r="C2415" s="3">
        <v>44386</v>
      </c>
      <c r="D2415" s="2" t="s">
        <v>43</v>
      </c>
      <c r="E2415" s="2" t="s">
        <v>87</v>
      </c>
      <c r="F2415" s="2" t="s">
        <v>88</v>
      </c>
      <c r="G2415" s="2" t="s">
        <v>16</v>
      </c>
      <c r="H2415" s="44">
        <v>0.60000000000000009</v>
      </c>
      <c r="I2415" s="44">
        <f>ROUND(Table1[[#This Row],[Price per Unit]],2)</f>
        <v>0.6</v>
      </c>
      <c r="J2415" s="4">
        <v>6500</v>
      </c>
      <c r="K2415" s="5">
        <f t="shared" si="90"/>
        <v>3900.0000000000005</v>
      </c>
      <c r="L2415" s="5">
        <f t="shared" si="91"/>
        <v>1365</v>
      </c>
      <c r="M2415" s="6">
        <v>0.35</v>
      </c>
      <c r="N2415">
        <f t="shared" si="94"/>
        <v>2021</v>
      </c>
      <c r="O2415">
        <f t="shared" si="95"/>
        <v>7</v>
      </c>
      <c r="P2415" s="49" t="str">
        <f>TEXT(DATE(Table1[[#This Row],[Year]],Table1[[#This Row],[Month]],1),"mmm")</f>
        <v>Jul</v>
      </c>
    </row>
    <row r="2416" spans="1:16" ht="15.75" customHeight="1">
      <c r="A2416" s="2" t="s">
        <v>12</v>
      </c>
      <c r="B2416" s="2">
        <v>1185732</v>
      </c>
      <c r="C2416" s="3">
        <v>44386</v>
      </c>
      <c r="D2416" s="2" t="s">
        <v>43</v>
      </c>
      <c r="E2416" s="2" t="s">
        <v>87</v>
      </c>
      <c r="F2416" s="2" t="s">
        <v>88</v>
      </c>
      <c r="G2416" s="2" t="s">
        <v>17</v>
      </c>
      <c r="H2416" s="44">
        <v>0.55000000000000004</v>
      </c>
      <c r="I2416" s="44">
        <f>ROUND(Table1[[#This Row],[Price per Unit]],2)</f>
        <v>0.55000000000000004</v>
      </c>
      <c r="J2416" s="4">
        <v>5750</v>
      </c>
      <c r="K2416" s="5">
        <f t="shared" si="90"/>
        <v>3162.5000000000005</v>
      </c>
      <c r="L2416" s="5">
        <f t="shared" si="91"/>
        <v>1265.0000000000002</v>
      </c>
      <c r="M2416" s="6">
        <v>0.4</v>
      </c>
      <c r="N2416">
        <f t="shared" si="94"/>
        <v>2021</v>
      </c>
      <c r="O2416">
        <f t="shared" si="95"/>
        <v>7</v>
      </c>
      <c r="P2416" s="49" t="str">
        <f>TEXT(DATE(Table1[[#This Row],[Year]],Table1[[#This Row],[Month]],1),"mmm")</f>
        <v>Jul</v>
      </c>
    </row>
    <row r="2417" spans="1:16" ht="15.75" customHeight="1">
      <c r="A2417" s="2" t="s">
        <v>12</v>
      </c>
      <c r="B2417" s="2">
        <v>1185732</v>
      </c>
      <c r="C2417" s="3">
        <v>44386</v>
      </c>
      <c r="D2417" s="2" t="s">
        <v>43</v>
      </c>
      <c r="E2417" s="2" t="s">
        <v>87</v>
      </c>
      <c r="F2417" s="2" t="s">
        <v>88</v>
      </c>
      <c r="G2417" s="2" t="s">
        <v>18</v>
      </c>
      <c r="H2417" s="44">
        <v>0.55000000000000004</v>
      </c>
      <c r="I2417" s="44">
        <f>ROUND(Table1[[#This Row],[Price per Unit]],2)</f>
        <v>0.55000000000000004</v>
      </c>
      <c r="J2417" s="4">
        <v>5250</v>
      </c>
      <c r="K2417" s="5">
        <f t="shared" si="90"/>
        <v>2887.5000000000005</v>
      </c>
      <c r="L2417" s="5">
        <f t="shared" si="91"/>
        <v>1155.0000000000002</v>
      </c>
      <c r="M2417" s="6">
        <v>0.4</v>
      </c>
      <c r="N2417">
        <f t="shared" si="94"/>
        <v>2021</v>
      </c>
      <c r="O2417">
        <f t="shared" si="95"/>
        <v>7</v>
      </c>
      <c r="P2417" s="49" t="str">
        <f>TEXT(DATE(Table1[[#This Row],[Year]],Table1[[#This Row],[Month]],1),"mmm")</f>
        <v>Jul</v>
      </c>
    </row>
    <row r="2418" spans="1:16" ht="15.75" customHeight="1">
      <c r="A2418" s="2" t="s">
        <v>12</v>
      </c>
      <c r="B2418" s="2">
        <v>1185732</v>
      </c>
      <c r="C2418" s="3">
        <v>44386</v>
      </c>
      <c r="D2418" s="2" t="s">
        <v>43</v>
      </c>
      <c r="E2418" s="2" t="s">
        <v>87</v>
      </c>
      <c r="F2418" s="2" t="s">
        <v>88</v>
      </c>
      <c r="G2418" s="2" t="s">
        <v>19</v>
      </c>
      <c r="H2418" s="44">
        <v>0.65</v>
      </c>
      <c r="I2418" s="44">
        <f>ROUND(Table1[[#This Row],[Price per Unit]],2)</f>
        <v>0.65</v>
      </c>
      <c r="J2418" s="4">
        <v>5500</v>
      </c>
      <c r="K2418" s="5">
        <f t="shared" si="90"/>
        <v>3575</v>
      </c>
      <c r="L2418" s="5">
        <f t="shared" si="91"/>
        <v>1251.25</v>
      </c>
      <c r="M2418" s="6">
        <v>0.35</v>
      </c>
      <c r="N2418">
        <f t="shared" si="94"/>
        <v>2021</v>
      </c>
      <c r="O2418">
        <f t="shared" si="95"/>
        <v>7</v>
      </c>
      <c r="P2418" s="49" t="str">
        <f>TEXT(DATE(Table1[[#This Row],[Year]],Table1[[#This Row],[Month]],1),"mmm")</f>
        <v>Jul</v>
      </c>
    </row>
    <row r="2419" spans="1:16" ht="15.75" customHeight="1">
      <c r="A2419" s="2" t="s">
        <v>12</v>
      </c>
      <c r="B2419" s="2">
        <v>1185732</v>
      </c>
      <c r="C2419" s="3">
        <v>44386</v>
      </c>
      <c r="D2419" s="2" t="s">
        <v>43</v>
      </c>
      <c r="E2419" s="2" t="s">
        <v>87</v>
      </c>
      <c r="F2419" s="2" t="s">
        <v>88</v>
      </c>
      <c r="G2419" s="2" t="s">
        <v>20</v>
      </c>
      <c r="H2419" s="44">
        <v>0.70000000000000007</v>
      </c>
      <c r="I2419" s="44">
        <f>ROUND(Table1[[#This Row],[Price per Unit]],2)</f>
        <v>0.7</v>
      </c>
      <c r="J2419" s="4">
        <v>7250</v>
      </c>
      <c r="K2419" s="5">
        <f t="shared" si="90"/>
        <v>5075.0000000000009</v>
      </c>
      <c r="L2419" s="5">
        <f t="shared" si="91"/>
        <v>2537.5000000000005</v>
      </c>
      <c r="M2419" s="6">
        <v>0.5</v>
      </c>
      <c r="N2419">
        <f t="shared" si="94"/>
        <v>2021</v>
      </c>
      <c r="O2419">
        <f t="shared" si="95"/>
        <v>7</v>
      </c>
      <c r="P2419" s="49" t="str">
        <f>TEXT(DATE(Table1[[#This Row],[Year]],Table1[[#This Row],[Month]],1),"mmm")</f>
        <v>Jul</v>
      </c>
    </row>
    <row r="2420" spans="1:16" ht="15.75" customHeight="1">
      <c r="A2420" s="2" t="s">
        <v>12</v>
      </c>
      <c r="B2420" s="2">
        <v>1185732</v>
      </c>
      <c r="C2420" s="3">
        <v>44418</v>
      </c>
      <c r="D2420" s="2" t="s">
        <v>43</v>
      </c>
      <c r="E2420" s="2" t="s">
        <v>87</v>
      </c>
      <c r="F2420" s="2" t="s">
        <v>88</v>
      </c>
      <c r="G2420" s="2" t="s">
        <v>15</v>
      </c>
      <c r="H2420" s="44">
        <v>0.65</v>
      </c>
      <c r="I2420" s="44">
        <f>ROUND(Table1[[#This Row],[Price per Unit]],2)</f>
        <v>0.65</v>
      </c>
      <c r="J2420" s="4">
        <v>8750</v>
      </c>
      <c r="K2420" s="5">
        <f t="shared" si="90"/>
        <v>5687.5</v>
      </c>
      <c r="L2420" s="5">
        <f t="shared" si="91"/>
        <v>2275</v>
      </c>
      <c r="M2420" s="6">
        <v>0.4</v>
      </c>
      <c r="N2420">
        <f t="shared" si="94"/>
        <v>2021</v>
      </c>
      <c r="O2420">
        <f t="shared" si="95"/>
        <v>8</v>
      </c>
      <c r="P2420" s="49" t="str">
        <f>TEXT(DATE(Table1[[#This Row],[Year]],Table1[[#This Row],[Month]],1),"mmm")</f>
        <v>Aug</v>
      </c>
    </row>
    <row r="2421" spans="1:16" ht="15.75" customHeight="1">
      <c r="A2421" s="2" t="s">
        <v>12</v>
      </c>
      <c r="B2421" s="2">
        <v>1185732</v>
      </c>
      <c r="C2421" s="3">
        <v>44418</v>
      </c>
      <c r="D2421" s="2" t="s">
        <v>43</v>
      </c>
      <c r="E2421" s="2" t="s">
        <v>87</v>
      </c>
      <c r="F2421" s="2" t="s">
        <v>88</v>
      </c>
      <c r="G2421" s="2" t="s">
        <v>16</v>
      </c>
      <c r="H2421" s="44">
        <v>0.60000000000000009</v>
      </c>
      <c r="I2421" s="44">
        <f>ROUND(Table1[[#This Row],[Price per Unit]],2)</f>
        <v>0.6</v>
      </c>
      <c r="J2421" s="4">
        <v>6500</v>
      </c>
      <c r="K2421" s="5">
        <f t="shared" si="90"/>
        <v>3900.0000000000005</v>
      </c>
      <c r="L2421" s="5">
        <f t="shared" si="91"/>
        <v>1365</v>
      </c>
      <c r="M2421" s="6">
        <v>0.35</v>
      </c>
      <c r="N2421">
        <f t="shared" si="94"/>
        <v>2021</v>
      </c>
      <c r="O2421">
        <f t="shared" si="95"/>
        <v>8</v>
      </c>
      <c r="P2421" s="49" t="str">
        <f>TEXT(DATE(Table1[[#This Row],[Year]],Table1[[#This Row],[Month]],1),"mmm")</f>
        <v>Aug</v>
      </c>
    </row>
    <row r="2422" spans="1:16" ht="15.75" customHeight="1">
      <c r="A2422" s="2" t="s">
        <v>12</v>
      </c>
      <c r="B2422" s="2">
        <v>1185732</v>
      </c>
      <c r="C2422" s="3">
        <v>44418</v>
      </c>
      <c r="D2422" s="2" t="s">
        <v>43</v>
      </c>
      <c r="E2422" s="2" t="s">
        <v>87</v>
      </c>
      <c r="F2422" s="2" t="s">
        <v>88</v>
      </c>
      <c r="G2422" s="2" t="s">
        <v>17</v>
      </c>
      <c r="H2422" s="44">
        <v>0.55000000000000004</v>
      </c>
      <c r="I2422" s="44">
        <f>ROUND(Table1[[#This Row],[Price per Unit]],2)</f>
        <v>0.55000000000000004</v>
      </c>
      <c r="J2422" s="4">
        <v>5750</v>
      </c>
      <c r="K2422" s="5">
        <f t="shared" si="90"/>
        <v>3162.5000000000005</v>
      </c>
      <c r="L2422" s="5">
        <f t="shared" si="91"/>
        <v>1265.0000000000002</v>
      </c>
      <c r="M2422" s="6">
        <v>0.4</v>
      </c>
      <c r="N2422">
        <f t="shared" si="94"/>
        <v>2021</v>
      </c>
      <c r="O2422">
        <f t="shared" si="95"/>
        <v>8</v>
      </c>
      <c r="P2422" s="49" t="str">
        <f>TEXT(DATE(Table1[[#This Row],[Year]],Table1[[#This Row],[Month]],1),"mmm")</f>
        <v>Aug</v>
      </c>
    </row>
    <row r="2423" spans="1:16" ht="15.75" customHeight="1">
      <c r="A2423" s="2" t="s">
        <v>12</v>
      </c>
      <c r="B2423" s="2">
        <v>1185732</v>
      </c>
      <c r="C2423" s="3">
        <v>44418</v>
      </c>
      <c r="D2423" s="2" t="s">
        <v>43</v>
      </c>
      <c r="E2423" s="2" t="s">
        <v>87</v>
      </c>
      <c r="F2423" s="2" t="s">
        <v>88</v>
      </c>
      <c r="G2423" s="2" t="s">
        <v>18</v>
      </c>
      <c r="H2423" s="44">
        <v>0.45</v>
      </c>
      <c r="I2423" s="44">
        <f>ROUND(Table1[[#This Row],[Price per Unit]],2)</f>
        <v>0.45</v>
      </c>
      <c r="J2423" s="4">
        <v>5250</v>
      </c>
      <c r="K2423" s="5">
        <f t="shared" si="90"/>
        <v>2362.5</v>
      </c>
      <c r="L2423" s="5">
        <f t="shared" si="91"/>
        <v>945</v>
      </c>
      <c r="M2423" s="6">
        <v>0.4</v>
      </c>
      <c r="N2423">
        <f t="shared" si="94"/>
        <v>2021</v>
      </c>
      <c r="O2423">
        <f t="shared" si="95"/>
        <v>8</v>
      </c>
      <c r="P2423" s="49" t="str">
        <f>TEXT(DATE(Table1[[#This Row],[Year]],Table1[[#This Row],[Month]],1),"mmm")</f>
        <v>Aug</v>
      </c>
    </row>
    <row r="2424" spans="1:16" ht="15.75" customHeight="1">
      <c r="A2424" s="2" t="s">
        <v>12</v>
      </c>
      <c r="B2424" s="2">
        <v>1185732</v>
      </c>
      <c r="C2424" s="3">
        <v>44418</v>
      </c>
      <c r="D2424" s="2" t="s">
        <v>43</v>
      </c>
      <c r="E2424" s="2" t="s">
        <v>87</v>
      </c>
      <c r="F2424" s="2" t="s">
        <v>88</v>
      </c>
      <c r="G2424" s="2" t="s">
        <v>19</v>
      </c>
      <c r="H2424" s="44">
        <v>0.55000000000000004</v>
      </c>
      <c r="I2424" s="44">
        <f>ROUND(Table1[[#This Row],[Price per Unit]],2)</f>
        <v>0.55000000000000004</v>
      </c>
      <c r="J2424" s="4">
        <v>5000</v>
      </c>
      <c r="K2424" s="5">
        <f t="shared" si="90"/>
        <v>2750</v>
      </c>
      <c r="L2424" s="5">
        <f t="shared" si="91"/>
        <v>962.49999999999989</v>
      </c>
      <c r="M2424" s="6">
        <v>0.35</v>
      </c>
      <c r="N2424">
        <f t="shared" si="94"/>
        <v>2021</v>
      </c>
      <c r="O2424">
        <f t="shared" si="95"/>
        <v>8</v>
      </c>
      <c r="P2424" s="49" t="str">
        <f>TEXT(DATE(Table1[[#This Row],[Year]],Table1[[#This Row],[Month]],1),"mmm")</f>
        <v>Aug</v>
      </c>
    </row>
    <row r="2425" spans="1:16" ht="15.75" customHeight="1">
      <c r="A2425" s="2" t="s">
        <v>12</v>
      </c>
      <c r="B2425" s="2">
        <v>1185732</v>
      </c>
      <c r="C2425" s="3">
        <v>44418</v>
      </c>
      <c r="D2425" s="2" t="s">
        <v>43</v>
      </c>
      <c r="E2425" s="2" t="s">
        <v>87</v>
      </c>
      <c r="F2425" s="2" t="s">
        <v>88</v>
      </c>
      <c r="G2425" s="2" t="s">
        <v>20</v>
      </c>
      <c r="H2425" s="44">
        <v>0.60000000000000009</v>
      </c>
      <c r="I2425" s="44">
        <f>ROUND(Table1[[#This Row],[Price per Unit]],2)</f>
        <v>0.6</v>
      </c>
      <c r="J2425" s="4">
        <v>6750</v>
      </c>
      <c r="K2425" s="5">
        <f t="shared" si="90"/>
        <v>4050.0000000000005</v>
      </c>
      <c r="L2425" s="5">
        <f t="shared" si="91"/>
        <v>2025.0000000000002</v>
      </c>
      <c r="M2425" s="6">
        <v>0.5</v>
      </c>
      <c r="N2425">
        <f t="shared" si="94"/>
        <v>2021</v>
      </c>
      <c r="O2425">
        <f t="shared" si="95"/>
        <v>8</v>
      </c>
      <c r="P2425" s="49" t="str">
        <f>TEXT(DATE(Table1[[#This Row],[Year]],Table1[[#This Row],[Month]],1),"mmm")</f>
        <v>Aug</v>
      </c>
    </row>
    <row r="2426" spans="1:16" ht="15.75" customHeight="1">
      <c r="A2426" s="2" t="s">
        <v>12</v>
      </c>
      <c r="B2426" s="2">
        <v>1185732</v>
      </c>
      <c r="C2426" s="3">
        <v>44448</v>
      </c>
      <c r="D2426" s="2" t="s">
        <v>43</v>
      </c>
      <c r="E2426" s="2" t="s">
        <v>87</v>
      </c>
      <c r="F2426" s="2" t="s">
        <v>88</v>
      </c>
      <c r="G2426" s="2" t="s">
        <v>15</v>
      </c>
      <c r="H2426" s="44">
        <v>0.55000000000000004</v>
      </c>
      <c r="I2426" s="44">
        <f>ROUND(Table1[[#This Row],[Price per Unit]],2)</f>
        <v>0.55000000000000004</v>
      </c>
      <c r="J2426" s="4">
        <v>7750</v>
      </c>
      <c r="K2426" s="5">
        <f t="shared" si="90"/>
        <v>4262.5</v>
      </c>
      <c r="L2426" s="5">
        <f t="shared" si="91"/>
        <v>1705</v>
      </c>
      <c r="M2426" s="6">
        <v>0.4</v>
      </c>
      <c r="N2426">
        <f t="shared" si="94"/>
        <v>2021</v>
      </c>
      <c r="O2426">
        <f t="shared" si="95"/>
        <v>9</v>
      </c>
      <c r="P2426" s="49" t="str">
        <f>TEXT(DATE(Table1[[#This Row],[Year]],Table1[[#This Row],[Month]],1),"mmm")</f>
        <v>Sep</v>
      </c>
    </row>
    <row r="2427" spans="1:16" ht="15.75" customHeight="1">
      <c r="A2427" s="2" t="s">
        <v>12</v>
      </c>
      <c r="B2427" s="2">
        <v>1185732</v>
      </c>
      <c r="C2427" s="3">
        <v>44448</v>
      </c>
      <c r="D2427" s="2" t="s">
        <v>43</v>
      </c>
      <c r="E2427" s="2" t="s">
        <v>87</v>
      </c>
      <c r="F2427" s="2" t="s">
        <v>88</v>
      </c>
      <c r="G2427" s="2" t="s">
        <v>16</v>
      </c>
      <c r="H2427" s="44">
        <v>0.50000000000000011</v>
      </c>
      <c r="I2427" s="44">
        <f>ROUND(Table1[[#This Row],[Price per Unit]],2)</f>
        <v>0.5</v>
      </c>
      <c r="J2427" s="4">
        <v>5750</v>
      </c>
      <c r="K2427" s="5">
        <f t="shared" si="90"/>
        <v>2875.0000000000005</v>
      </c>
      <c r="L2427" s="5">
        <f t="shared" si="91"/>
        <v>1006.2500000000001</v>
      </c>
      <c r="M2427" s="6">
        <v>0.35</v>
      </c>
      <c r="N2427">
        <f t="shared" si="94"/>
        <v>2021</v>
      </c>
      <c r="O2427">
        <f t="shared" si="95"/>
        <v>9</v>
      </c>
      <c r="P2427" s="49" t="str">
        <f>TEXT(DATE(Table1[[#This Row],[Year]],Table1[[#This Row],[Month]],1),"mmm")</f>
        <v>Sep</v>
      </c>
    </row>
    <row r="2428" spans="1:16" ht="15.75" customHeight="1">
      <c r="A2428" s="2" t="s">
        <v>12</v>
      </c>
      <c r="B2428" s="2">
        <v>1185732</v>
      </c>
      <c r="C2428" s="3">
        <v>44448</v>
      </c>
      <c r="D2428" s="2" t="s">
        <v>43</v>
      </c>
      <c r="E2428" s="2" t="s">
        <v>87</v>
      </c>
      <c r="F2428" s="2" t="s">
        <v>88</v>
      </c>
      <c r="G2428" s="2" t="s">
        <v>17</v>
      </c>
      <c r="H2428" s="44">
        <v>0.25000000000000006</v>
      </c>
      <c r="I2428" s="44">
        <f>ROUND(Table1[[#This Row],[Price per Unit]],2)</f>
        <v>0.25</v>
      </c>
      <c r="J2428" s="4">
        <v>4750</v>
      </c>
      <c r="K2428" s="5">
        <f t="shared" si="90"/>
        <v>1187.5000000000002</v>
      </c>
      <c r="L2428" s="5">
        <f t="shared" si="91"/>
        <v>475.00000000000011</v>
      </c>
      <c r="M2428" s="6">
        <v>0.4</v>
      </c>
      <c r="N2428">
        <f t="shared" si="94"/>
        <v>2021</v>
      </c>
      <c r="O2428">
        <f t="shared" si="95"/>
        <v>9</v>
      </c>
      <c r="P2428" s="49" t="str">
        <f>TEXT(DATE(Table1[[#This Row],[Year]],Table1[[#This Row],[Month]],1),"mmm")</f>
        <v>Sep</v>
      </c>
    </row>
    <row r="2429" spans="1:16" ht="15.75" customHeight="1">
      <c r="A2429" s="2" t="s">
        <v>12</v>
      </c>
      <c r="B2429" s="2">
        <v>1185732</v>
      </c>
      <c r="C2429" s="3">
        <v>44448</v>
      </c>
      <c r="D2429" s="2" t="s">
        <v>43</v>
      </c>
      <c r="E2429" s="2" t="s">
        <v>87</v>
      </c>
      <c r="F2429" s="2" t="s">
        <v>88</v>
      </c>
      <c r="G2429" s="2" t="s">
        <v>18</v>
      </c>
      <c r="H2429" s="44">
        <v>0.25000000000000006</v>
      </c>
      <c r="I2429" s="44">
        <f>ROUND(Table1[[#This Row],[Price per Unit]],2)</f>
        <v>0.25</v>
      </c>
      <c r="J2429" s="4">
        <v>4500</v>
      </c>
      <c r="K2429" s="5">
        <f t="shared" si="90"/>
        <v>1125.0000000000002</v>
      </c>
      <c r="L2429" s="5">
        <f t="shared" si="91"/>
        <v>450.00000000000011</v>
      </c>
      <c r="M2429" s="6">
        <v>0.4</v>
      </c>
      <c r="N2429">
        <f t="shared" si="94"/>
        <v>2021</v>
      </c>
      <c r="O2429">
        <f t="shared" si="95"/>
        <v>9</v>
      </c>
      <c r="P2429" s="49" t="str">
        <f>TEXT(DATE(Table1[[#This Row],[Year]],Table1[[#This Row],[Month]],1),"mmm")</f>
        <v>Sep</v>
      </c>
    </row>
    <row r="2430" spans="1:16" ht="15.75" customHeight="1">
      <c r="A2430" s="2" t="s">
        <v>12</v>
      </c>
      <c r="B2430" s="2">
        <v>1185732</v>
      </c>
      <c r="C2430" s="3">
        <v>44448</v>
      </c>
      <c r="D2430" s="2" t="s">
        <v>43</v>
      </c>
      <c r="E2430" s="2" t="s">
        <v>87</v>
      </c>
      <c r="F2430" s="2" t="s">
        <v>88</v>
      </c>
      <c r="G2430" s="2" t="s">
        <v>19</v>
      </c>
      <c r="H2430" s="44">
        <v>0.35000000000000003</v>
      </c>
      <c r="I2430" s="44">
        <f>ROUND(Table1[[#This Row],[Price per Unit]],2)</f>
        <v>0.35</v>
      </c>
      <c r="J2430" s="4">
        <v>4500</v>
      </c>
      <c r="K2430" s="5">
        <f t="shared" si="90"/>
        <v>1575.0000000000002</v>
      </c>
      <c r="L2430" s="5">
        <f t="shared" si="91"/>
        <v>551.25</v>
      </c>
      <c r="M2430" s="6">
        <v>0.35</v>
      </c>
      <c r="N2430">
        <f t="shared" si="94"/>
        <v>2021</v>
      </c>
      <c r="O2430">
        <f t="shared" si="95"/>
        <v>9</v>
      </c>
      <c r="P2430" s="49" t="str">
        <f>TEXT(DATE(Table1[[#This Row],[Year]],Table1[[#This Row],[Month]],1),"mmm")</f>
        <v>Sep</v>
      </c>
    </row>
    <row r="2431" spans="1:16" ht="15.75" customHeight="1">
      <c r="A2431" s="2" t="s">
        <v>12</v>
      </c>
      <c r="B2431" s="2">
        <v>1185732</v>
      </c>
      <c r="C2431" s="3">
        <v>44448</v>
      </c>
      <c r="D2431" s="2" t="s">
        <v>43</v>
      </c>
      <c r="E2431" s="2" t="s">
        <v>87</v>
      </c>
      <c r="F2431" s="2" t="s">
        <v>88</v>
      </c>
      <c r="G2431" s="2" t="s">
        <v>20</v>
      </c>
      <c r="H2431" s="44">
        <v>0.40000000000000008</v>
      </c>
      <c r="I2431" s="44">
        <f>ROUND(Table1[[#This Row],[Price per Unit]],2)</f>
        <v>0.4</v>
      </c>
      <c r="J2431" s="4">
        <v>5500</v>
      </c>
      <c r="K2431" s="5">
        <f t="shared" si="90"/>
        <v>2200.0000000000005</v>
      </c>
      <c r="L2431" s="5">
        <f t="shared" si="91"/>
        <v>1100.0000000000002</v>
      </c>
      <c r="M2431" s="6">
        <v>0.5</v>
      </c>
      <c r="N2431">
        <f t="shared" si="94"/>
        <v>2021</v>
      </c>
      <c r="O2431">
        <f t="shared" si="95"/>
        <v>9</v>
      </c>
      <c r="P2431" s="49" t="str">
        <f>TEXT(DATE(Table1[[#This Row],[Year]],Table1[[#This Row],[Month]],1),"mmm")</f>
        <v>Sep</v>
      </c>
    </row>
    <row r="2432" spans="1:16" ht="15.75" customHeight="1">
      <c r="A2432" s="2" t="s">
        <v>12</v>
      </c>
      <c r="B2432" s="2">
        <v>1185732</v>
      </c>
      <c r="C2432" s="3">
        <v>44480</v>
      </c>
      <c r="D2432" s="2" t="s">
        <v>43</v>
      </c>
      <c r="E2432" s="2" t="s">
        <v>87</v>
      </c>
      <c r="F2432" s="2" t="s">
        <v>88</v>
      </c>
      <c r="G2432" s="2" t="s">
        <v>15</v>
      </c>
      <c r="H2432" s="44">
        <v>0.40000000000000008</v>
      </c>
      <c r="I2432" s="44">
        <f>ROUND(Table1[[#This Row],[Price per Unit]],2)</f>
        <v>0.4</v>
      </c>
      <c r="J2432" s="4">
        <v>7250</v>
      </c>
      <c r="K2432" s="5">
        <f t="shared" si="90"/>
        <v>2900.0000000000005</v>
      </c>
      <c r="L2432" s="5">
        <f t="shared" si="91"/>
        <v>1160.0000000000002</v>
      </c>
      <c r="M2432" s="6">
        <v>0.4</v>
      </c>
      <c r="N2432">
        <f t="shared" si="94"/>
        <v>2021</v>
      </c>
      <c r="O2432">
        <f t="shared" si="95"/>
        <v>10</v>
      </c>
      <c r="P2432" s="49" t="str">
        <f>TEXT(DATE(Table1[[#This Row],[Year]],Table1[[#This Row],[Month]],1),"mmm")</f>
        <v>Oct</v>
      </c>
    </row>
    <row r="2433" spans="1:16" ht="15.75" customHeight="1">
      <c r="A2433" s="2" t="s">
        <v>12</v>
      </c>
      <c r="B2433" s="2">
        <v>1185732</v>
      </c>
      <c r="C2433" s="3">
        <v>44480</v>
      </c>
      <c r="D2433" s="2" t="s">
        <v>43</v>
      </c>
      <c r="E2433" s="2" t="s">
        <v>87</v>
      </c>
      <c r="F2433" s="2" t="s">
        <v>88</v>
      </c>
      <c r="G2433" s="2" t="s">
        <v>16</v>
      </c>
      <c r="H2433" s="44">
        <v>0.3000000000000001</v>
      </c>
      <c r="I2433" s="44">
        <f>ROUND(Table1[[#This Row],[Price per Unit]],2)</f>
        <v>0.3</v>
      </c>
      <c r="J2433" s="4">
        <v>5500</v>
      </c>
      <c r="K2433" s="5">
        <f t="shared" si="90"/>
        <v>1650.0000000000005</v>
      </c>
      <c r="L2433" s="5">
        <f t="shared" si="91"/>
        <v>577.50000000000011</v>
      </c>
      <c r="M2433" s="6">
        <v>0.35</v>
      </c>
      <c r="N2433">
        <f t="shared" si="94"/>
        <v>2021</v>
      </c>
      <c r="O2433">
        <f t="shared" si="95"/>
        <v>10</v>
      </c>
      <c r="P2433" s="49" t="str">
        <f>TEXT(DATE(Table1[[#This Row],[Year]],Table1[[#This Row],[Month]],1),"mmm")</f>
        <v>Oct</v>
      </c>
    </row>
    <row r="2434" spans="1:16" ht="15.75" customHeight="1">
      <c r="A2434" s="2" t="s">
        <v>12</v>
      </c>
      <c r="B2434" s="2">
        <v>1185732</v>
      </c>
      <c r="C2434" s="3">
        <v>44480</v>
      </c>
      <c r="D2434" s="2" t="s">
        <v>43</v>
      </c>
      <c r="E2434" s="2" t="s">
        <v>87</v>
      </c>
      <c r="F2434" s="2" t="s">
        <v>88</v>
      </c>
      <c r="G2434" s="2" t="s">
        <v>17</v>
      </c>
      <c r="H2434" s="44">
        <v>0.3000000000000001</v>
      </c>
      <c r="I2434" s="44">
        <f>ROUND(Table1[[#This Row],[Price per Unit]],2)</f>
        <v>0.3</v>
      </c>
      <c r="J2434" s="4">
        <v>4250</v>
      </c>
      <c r="K2434" s="5">
        <f t="shared" si="90"/>
        <v>1275.0000000000005</v>
      </c>
      <c r="L2434" s="5">
        <f t="shared" si="91"/>
        <v>510.00000000000023</v>
      </c>
      <c r="M2434" s="6">
        <v>0.4</v>
      </c>
      <c r="N2434">
        <f t="shared" si="94"/>
        <v>2021</v>
      </c>
      <c r="O2434">
        <f t="shared" si="95"/>
        <v>10</v>
      </c>
      <c r="P2434" s="49" t="str">
        <f>TEXT(DATE(Table1[[#This Row],[Year]],Table1[[#This Row],[Month]],1),"mmm")</f>
        <v>Oct</v>
      </c>
    </row>
    <row r="2435" spans="1:16" ht="15.75" customHeight="1">
      <c r="A2435" s="2" t="s">
        <v>12</v>
      </c>
      <c r="B2435" s="2">
        <v>1185732</v>
      </c>
      <c r="C2435" s="3">
        <v>44480</v>
      </c>
      <c r="D2435" s="2" t="s">
        <v>43</v>
      </c>
      <c r="E2435" s="2" t="s">
        <v>87</v>
      </c>
      <c r="F2435" s="2" t="s">
        <v>88</v>
      </c>
      <c r="G2435" s="2" t="s">
        <v>18</v>
      </c>
      <c r="H2435" s="44">
        <v>0.3000000000000001</v>
      </c>
      <c r="I2435" s="44">
        <f>ROUND(Table1[[#This Row],[Price per Unit]],2)</f>
        <v>0.3</v>
      </c>
      <c r="J2435" s="4">
        <v>4000</v>
      </c>
      <c r="K2435" s="5">
        <f t="shared" si="90"/>
        <v>1200.0000000000005</v>
      </c>
      <c r="L2435" s="5">
        <f t="shared" si="91"/>
        <v>480.00000000000023</v>
      </c>
      <c r="M2435" s="6">
        <v>0.4</v>
      </c>
      <c r="N2435">
        <f t="shared" ref="N2435:N2498" si="96">YEAR(C2435)</f>
        <v>2021</v>
      </c>
      <c r="O2435">
        <f t="shared" ref="O2435:O2498" si="97">MONTH(C2435)</f>
        <v>10</v>
      </c>
      <c r="P2435" s="49" t="str">
        <f>TEXT(DATE(Table1[[#This Row],[Year]],Table1[[#This Row],[Month]],1),"mmm")</f>
        <v>Oct</v>
      </c>
    </row>
    <row r="2436" spans="1:16" ht="15.75" customHeight="1">
      <c r="A2436" s="2" t="s">
        <v>12</v>
      </c>
      <c r="B2436" s="2">
        <v>1185732</v>
      </c>
      <c r="C2436" s="3">
        <v>44480</v>
      </c>
      <c r="D2436" s="2" t="s">
        <v>43</v>
      </c>
      <c r="E2436" s="2" t="s">
        <v>87</v>
      </c>
      <c r="F2436" s="2" t="s">
        <v>88</v>
      </c>
      <c r="G2436" s="2" t="s">
        <v>19</v>
      </c>
      <c r="H2436" s="44">
        <v>0.40000000000000008</v>
      </c>
      <c r="I2436" s="44">
        <f>ROUND(Table1[[#This Row],[Price per Unit]],2)</f>
        <v>0.4</v>
      </c>
      <c r="J2436" s="4">
        <v>4000</v>
      </c>
      <c r="K2436" s="5">
        <f t="shared" si="90"/>
        <v>1600.0000000000002</v>
      </c>
      <c r="L2436" s="5">
        <f t="shared" si="91"/>
        <v>560</v>
      </c>
      <c r="M2436" s="6">
        <v>0.35</v>
      </c>
      <c r="N2436">
        <f t="shared" si="96"/>
        <v>2021</v>
      </c>
      <c r="O2436">
        <f t="shared" si="97"/>
        <v>10</v>
      </c>
      <c r="P2436" s="49" t="str">
        <f>TEXT(DATE(Table1[[#This Row],[Year]],Table1[[#This Row],[Month]],1),"mmm")</f>
        <v>Oct</v>
      </c>
    </row>
    <row r="2437" spans="1:16" ht="15.75" customHeight="1">
      <c r="A2437" s="2" t="s">
        <v>12</v>
      </c>
      <c r="B2437" s="2">
        <v>1185732</v>
      </c>
      <c r="C2437" s="3">
        <v>44480</v>
      </c>
      <c r="D2437" s="2" t="s">
        <v>43</v>
      </c>
      <c r="E2437" s="2" t="s">
        <v>87</v>
      </c>
      <c r="F2437" s="2" t="s">
        <v>88</v>
      </c>
      <c r="G2437" s="2" t="s">
        <v>20</v>
      </c>
      <c r="H2437" s="44">
        <v>0.4</v>
      </c>
      <c r="I2437" s="44">
        <f>ROUND(Table1[[#This Row],[Price per Unit]],2)</f>
        <v>0.4</v>
      </c>
      <c r="J2437" s="4">
        <v>5250</v>
      </c>
      <c r="K2437" s="5">
        <f t="shared" si="90"/>
        <v>2100</v>
      </c>
      <c r="L2437" s="5">
        <f t="shared" si="91"/>
        <v>1050</v>
      </c>
      <c r="M2437" s="6">
        <v>0.5</v>
      </c>
      <c r="N2437">
        <f t="shared" si="96"/>
        <v>2021</v>
      </c>
      <c r="O2437">
        <f t="shared" si="97"/>
        <v>10</v>
      </c>
      <c r="P2437" s="49" t="str">
        <f>TEXT(DATE(Table1[[#This Row],[Year]],Table1[[#This Row],[Month]],1),"mmm")</f>
        <v>Oct</v>
      </c>
    </row>
    <row r="2438" spans="1:16" ht="15.75" customHeight="1">
      <c r="A2438" s="2" t="s">
        <v>12</v>
      </c>
      <c r="B2438" s="2">
        <v>1185732</v>
      </c>
      <c r="C2438" s="3">
        <v>44510</v>
      </c>
      <c r="D2438" s="2" t="s">
        <v>43</v>
      </c>
      <c r="E2438" s="2" t="s">
        <v>87</v>
      </c>
      <c r="F2438" s="2" t="s">
        <v>88</v>
      </c>
      <c r="G2438" s="2" t="s">
        <v>15</v>
      </c>
      <c r="H2438" s="44">
        <v>0.35000000000000009</v>
      </c>
      <c r="I2438" s="44">
        <f>ROUND(Table1[[#This Row],[Price per Unit]],2)</f>
        <v>0.35</v>
      </c>
      <c r="J2438" s="4">
        <v>6750</v>
      </c>
      <c r="K2438" s="5">
        <f t="shared" si="90"/>
        <v>2362.5000000000005</v>
      </c>
      <c r="L2438" s="5">
        <f t="shared" si="91"/>
        <v>945.00000000000023</v>
      </c>
      <c r="M2438" s="6">
        <v>0.4</v>
      </c>
      <c r="N2438">
        <f t="shared" si="96"/>
        <v>2021</v>
      </c>
      <c r="O2438">
        <f t="shared" si="97"/>
        <v>11</v>
      </c>
      <c r="P2438" s="49" t="str">
        <f>TEXT(DATE(Table1[[#This Row],[Year]],Table1[[#This Row],[Month]],1),"mmm")</f>
        <v>Nov</v>
      </c>
    </row>
    <row r="2439" spans="1:16" ht="15.75" customHeight="1">
      <c r="A2439" s="2" t="s">
        <v>12</v>
      </c>
      <c r="B2439" s="2">
        <v>1185732</v>
      </c>
      <c r="C2439" s="3">
        <v>44510</v>
      </c>
      <c r="D2439" s="2" t="s">
        <v>43</v>
      </c>
      <c r="E2439" s="2" t="s">
        <v>87</v>
      </c>
      <c r="F2439" s="2" t="s">
        <v>88</v>
      </c>
      <c r="G2439" s="2" t="s">
        <v>16</v>
      </c>
      <c r="H2439" s="44">
        <v>0.25000000000000011</v>
      </c>
      <c r="I2439" s="44">
        <f>ROUND(Table1[[#This Row],[Price per Unit]],2)</f>
        <v>0.25</v>
      </c>
      <c r="J2439" s="4">
        <v>5000</v>
      </c>
      <c r="K2439" s="5">
        <f t="shared" si="90"/>
        <v>1250.0000000000005</v>
      </c>
      <c r="L2439" s="5">
        <f t="shared" si="91"/>
        <v>437.50000000000011</v>
      </c>
      <c r="M2439" s="6">
        <v>0.35</v>
      </c>
      <c r="N2439">
        <f t="shared" si="96"/>
        <v>2021</v>
      </c>
      <c r="O2439">
        <f t="shared" si="97"/>
        <v>11</v>
      </c>
      <c r="P2439" s="49" t="str">
        <f>TEXT(DATE(Table1[[#This Row],[Year]],Table1[[#This Row],[Month]],1),"mmm")</f>
        <v>Nov</v>
      </c>
    </row>
    <row r="2440" spans="1:16" ht="15.75" customHeight="1">
      <c r="A2440" s="2" t="s">
        <v>12</v>
      </c>
      <c r="B2440" s="2">
        <v>1185732</v>
      </c>
      <c r="C2440" s="3">
        <v>44510</v>
      </c>
      <c r="D2440" s="2" t="s">
        <v>43</v>
      </c>
      <c r="E2440" s="2" t="s">
        <v>87</v>
      </c>
      <c r="F2440" s="2" t="s">
        <v>88</v>
      </c>
      <c r="G2440" s="2" t="s">
        <v>17</v>
      </c>
      <c r="H2440" s="44">
        <v>0.35000000000000014</v>
      </c>
      <c r="I2440" s="44">
        <f>ROUND(Table1[[#This Row],[Price per Unit]],2)</f>
        <v>0.35</v>
      </c>
      <c r="J2440" s="4">
        <v>4450</v>
      </c>
      <c r="K2440" s="5">
        <f t="shared" si="90"/>
        <v>1557.5000000000007</v>
      </c>
      <c r="L2440" s="5">
        <f t="shared" si="91"/>
        <v>623.00000000000034</v>
      </c>
      <c r="M2440" s="6">
        <v>0.4</v>
      </c>
      <c r="N2440">
        <f t="shared" si="96"/>
        <v>2021</v>
      </c>
      <c r="O2440">
        <f t="shared" si="97"/>
        <v>11</v>
      </c>
      <c r="P2440" s="49" t="str">
        <f>TEXT(DATE(Table1[[#This Row],[Year]],Table1[[#This Row],[Month]],1),"mmm")</f>
        <v>Nov</v>
      </c>
    </row>
    <row r="2441" spans="1:16" ht="15.75" customHeight="1">
      <c r="A2441" s="2" t="s">
        <v>12</v>
      </c>
      <c r="B2441" s="2">
        <v>1185732</v>
      </c>
      <c r="C2441" s="3">
        <v>44510</v>
      </c>
      <c r="D2441" s="2" t="s">
        <v>43</v>
      </c>
      <c r="E2441" s="2" t="s">
        <v>87</v>
      </c>
      <c r="F2441" s="2" t="s">
        <v>88</v>
      </c>
      <c r="G2441" s="2" t="s">
        <v>18</v>
      </c>
      <c r="H2441" s="44">
        <v>0.65000000000000024</v>
      </c>
      <c r="I2441" s="44">
        <f>ROUND(Table1[[#This Row],[Price per Unit]],2)</f>
        <v>0.65</v>
      </c>
      <c r="J2441" s="4">
        <v>5000</v>
      </c>
      <c r="K2441" s="5">
        <f t="shared" si="90"/>
        <v>3250.0000000000014</v>
      </c>
      <c r="L2441" s="5">
        <f t="shared" si="91"/>
        <v>1300.0000000000007</v>
      </c>
      <c r="M2441" s="6">
        <v>0.4</v>
      </c>
      <c r="N2441">
        <f t="shared" si="96"/>
        <v>2021</v>
      </c>
      <c r="O2441">
        <f t="shared" si="97"/>
        <v>11</v>
      </c>
      <c r="P2441" s="49" t="str">
        <f>TEXT(DATE(Table1[[#This Row],[Year]],Table1[[#This Row],[Month]],1),"mmm")</f>
        <v>Nov</v>
      </c>
    </row>
    <row r="2442" spans="1:16" ht="15.75" customHeight="1">
      <c r="A2442" s="2" t="s">
        <v>12</v>
      </c>
      <c r="B2442" s="2">
        <v>1185732</v>
      </c>
      <c r="C2442" s="3">
        <v>44510</v>
      </c>
      <c r="D2442" s="2" t="s">
        <v>43</v>
      </c>
      <c r="E2442" s="2" t="s">
        <v>87</v>
      </c>
      <c r="F2442" s="2" t="s">
        <v>88</v>
      </c>
      <c r="G2442" s="2" t="s">
        <v>19</v>
      </c>
      <c r="H2442" s="44">
        <v>0.80000000000000016</v>
      </c>
      <c r="I2442" s="44">
        <f>ROUND(Table1[[#This Row],[Price per Unit]],2)</f>
        <v>0.8</v>
      </c>
      <c r="J2442" s="4">
        <v>4750</v>
      </c>
      <c r="K2442" s="5">
        <f t="shared" si="90"/>
        <v>3800.0000000000009</v>
      </c>
      <c r="L2442" s="5">
        <f t="shared" si="91"/>
        <v>1330.0000000000002</v>
      </c>
      <c r="M2442" s="6">
        <v>0.35</v>
      </c>
      <c r="N2442">
        <f t="shared" si="96"/>
        <v>2021</v>
      </c>
      <c r="O2442">
        <f t="shared" si="97"/>
        <v>11</v>
      </c>
      <c r="P2442" s="49" t="str">
        <f>TEXT(DATE(Table1[[#This Row],[Year]],Table1[[#This Row],[Month]],1),"mmm")</f>
        <v>Nov</v>
      </c>
    </row>
    <row r="2443" spans="1:16" ht="15.75" customHeight="1">
      <c r="A2443" s="2" t="s">
        <v>12</v>
      </c>
      <c r="B2443" s="2">
        <v>1185732</v>
      </c>
      <c r="C2443" s="3">
        <v>44510</v>
      </c>
      <c r="D2443" s="2" t="s">
        <v>43</v>
      </c>
      <c r="E2443" s="2" t="s">
        <v>87</v>
      </c>
      <c r="F2443" s="2" t="s">
        <v>88</v>
      </c>
      <c r="G2443" s="2" t="s">
        <v>20</v>
      </c>
      <c r="H2443" s="44">
        <v>0.8</v>
      </c>
      <c r="I2443" s="44">
        <f>ROUND(Table1[[#This Row],[Price per Unit]],2)</f>
        <v>0.8</v>
      </c>
      <c r="J2443" s="4">
        <v>5750</v>
      </c>
      <c r="K2443" s="5">
        <f t="shared" si="90"/>
        <v>4600</v>
      </c>
      <c r="L2443" s="5">
        <f t="shared" si="91"/>
        <v>2300</v>
      </c>
      <c r="M2443" s="6">
        <v>0.5</v>
      </c>
      <c r="N2443">
        <f t="shared" si="96"/>
        <v>2021</v>
      </c>
      <c r="O2443">
        <f t="shared" si="97"/>
        <v>11</v>
      </c>
      <c r="P2443" s="49" t="str">
        <f>TEXT(DATE(Table1[[#This Row],[Year]],Table1[[#This Row],[Month]],1),"mmm")</f>
        <v>Nov</v>
      </c>
    </row>
    <row r="2444" spans="1:16" ht="15.75" customHeight="1">
      <c r="A2444" s="2" t="s">
        <v>12</v>
      </c>
      <c r="B2444" s="2">
        <v>1185732</v>
      </c>
      <c r="C2444" s="3">
        <v>44539</v>
      </c>
      <c r="D2444" s="2" t="s">
        <v>43</v>
      </c>
      <c r="E2444" s="2" t="s">
        <v>87</v>
      </c>
      <c r="F2444" s="2" t="s">
        <v>88</v>
      </c>
      <c r="G2444" s="2" t="s">
        <v>15</v>
      </c>
      <c r="H2444" s="44">
        <v>0.75000000000000011</v>
      </c>
      <c r="I2444" s="44">
        <f>ROUND(Table1[[#This Row],[Price per Unit]],2)</f>
        <v>0.75</v>
      </c>
      <c r="J2444" s="4">
        <v>8250</v>
      </c>
      <c r="K2444" s="5">
        <f t="shared" si="90"/>
        <v>6187.5000000000009</v>
      </c>
      <c r="L2444" s="5">
        <f t="shared" si="91"/>
        <v>2475.0000000000005</v>
      </c>
      <c r="M2444" s="6">
        <v>0.4</v>
      </c>
      <c r="N2444">
        <f t="shared" si="96"/>
        <v>2021</v>
      </c>
      <c r="O2444">
        <f t="shared" si="97"/>
        <v>12</v>
      </c>
      <c r="P2444" s="49" t="str">
        <f>TEXT(DATE(Table1[[#This Row],[Year]],Table1[[#This Row],[Month]],1),"mmm")</f>
        <v>Dec</v>
      </c>
    </row>
    <row r="2445" spans="1:16" ht="15.75" customHeight="1">
      <c r="A2445" s="2" t="s">
        <v>12</v>
      </c>
      <c r="B2445" s="2">
        <v>1185732</v>
      </c>
      <c r="C2445" s="3">
        <v>44539</v>
      </c>
      <c r="D2445" s="2" t="s">
        <v>43</v>
      </c>
      <c r="E2445" s="2" t="s">
        <v>87</v>
      </c>
      <c r="F2445" s="2" t="s">
        <v>88</v>
      </c>
      <c r="G2445" s="2" t="s">
        <v>16</v>
      </c>
      <c r="H2445" s="44">
        <v>0.65000000000000013</v>
      </c>
      <c r="I2445" s="44">
        <f>ROUND(Table1[[#This Row],[Price per Unit]],2)</f>
        <v>0.65</v>
      </c>
      <c r="J2445" s="4">
        <v>6250</v>
      </c>
      <c r="K2445" s="5">
        <f t="shared" si="90"/>
        <v>4062.5000000000009</v>
      </c>
      <c r="L2445" s="5">
        <f t="shared" si="91"/>
        <v>1421.8750000000002</v>
      </c>
      <c r="M2445" s="6">
        <v>0.35</v>
      </c>
      <c r="N2445">
        <f t="shared" si="96"/>
        <v>2021</v>
      </c>
      <c r="O2445">
        <f t="shared" si="97"/>
        <v>12</v>
      </c>
      <c r="P2445" s="49" t="str">
        <f>TEXT(DATE(Table1[[#This Row],[Year]],Table1[[#This Row],[Month]],1),"mmm")</f>
        <v>Dec</v>
      </c>
    </row>
    <row r="2446" spans="1:16" ht="15.75" customHeight="1">
      <c r="A2446" s="2" t="s">
        <v>12</v>
      </c>
      <c r="B2446" s="2">
        <v>1185732</v>
      </c>
      <c r="C2446" s="3">
        <v>44539</v>
      </c>
      <c r="D2446" s="2" t="s">
        <v>43</v>
      </c>
      <c r="E2446" s="2" t="s">
        <v>87</v>
      </c>
      <c r="F2446" s="2" t="s">
        <v>88</v>
      </c>
      <c r="G2446" s="2" t="s">
        <v>17</v>
      </c>
      <c r="H2446" s="44">
        <v>0.65000000000000013</v>
      </c>
      <c r="I2446" s="44">
        <f>ROUND(Table1[[#This Row],[Price per Unit]],2)</f>
        <v>0.65</v>
      </c>
      <c r="J2446" s="4">
        <v>5750</v>
      </c>
      <c r="K2446" s="5">
        <f t="shared" si="90"/>
        <v>3737.5000000000009</v>
      </c>
      <c r="L2446" s="5">
        <f t="shared" si="91"/>
        <v>1495.0000000000005</v>
      </c>
      <c r="M2446" s="6">
        <v>0.4</v>
      </c>
      <c r="N2446">
        <f t="shared" si="96"/>
        <v>2021</v>
      </c>
      <c r="O2446">
        <f t="shared" si="97"/>
        <v>12</v>
      </c>
      <c r="P2446" s="49" t="str">
        <f>TEXT(DATE(Table1[[#This Row],[Year]],Table1[[#This Row],[Month]],1),"mmm")</f>
        <v>Dec</v>
      </c>
    </row>
    <row r="2447" spans="1:16" ht="15.75" customHeight="1">
      <c r="A2447" s="2" t="s">
        <v>12</v>
      </c>
      <c r="B2447" s="2">
        <v>1185732</v>
      </c>
      <c r="C2447" s="3">
        <v>44539</v>
      </c>
      <c r="D2447" s="2" t="s">
        <v>43</v>
      </c>
      <c r="E2447" s="2" t="s">
        <v>87</v>
      </c>
      <c r="F2447" s="2" t="s">
        <v>88</v>
      </c>
      <c r="G2447" s="2" t="s">
        <v>18</v>
      </c>
      <c r="H2447" s="44">
        <v>0.65000000000000013</v>
      </c>
      <c r="I2447" s="44">
        <f>ROUND(Table1[[#This Row],[Price per Unit]],2)</f>
        <v>0.65</v>
      </c>
      <c r="J2447" s="4">
        <v>5250</v>
      </c>
      <c r="K2447" s="5">
        <f t="shared" si="90"/>
        <v>3412.5000000000009</v>
      </c>
      <c r="L2447" s="5">
        <f t="shared" si="91"/>
        <v>1365.0000000000005</v>
      </c>
      <c r="M2447" s="6">
        <v>0.4</v>
      </c>
      <c r="N2447">
        <f t="shared" si="96"/>
        <v>2021</v>
      </c>
      <c r="O2447">
        <f t="shared" si="97"/>
        <v>12</v>
      </c>
      <c r="P2447" s="49" t="str">
        <f>TEXT(DATE(Table1[[#This Row],[Year]],Table1[[#This Row],[Month]],1),"mmm")</f>
        <v>Dec</v>
      </c>
    </row>
    <row r="2448" spans="1:16" ht="15.75" customHeight="1">
      <c r="A2448" s="2" t="s">
        <v>12</v>
      </c>
      <c r="B2448" s="2">
        <v>1185732</v>
      </c>
      <c r="C2448" s="3">
        <v>44539</v>
      </c>
      <c r="D2448" s="2" t="s">
        <v>43</v>
      </c>
      <c r="E2448" s="2" t="s">
        <v>87</v>
      </c>
      <c r="F2448" s="2" t="s">
        <v>88</v>
      </c>
      <c r="G2448" s="2" t="s">
        <v>19</v>
      </c>
      <c r="H2448" s="44">
        <v>0.75000000000000011</v>
      </c>
      <c r="I2448" s="44">
        <f>ROUND(Table1[[#This Row],[Price per Unit]],2)</f>
        <v>0.75</v>
      </c>
      <c r="J2448" s="4">
        <v>5250</v>
      </c>
      <c r="K2448" s="5">
        <f t="shared" si="90"/>
        <v>3937.5000000000005</v>
      </c>
      <c r="L2448" s="5">
        <f t="shared" si="91"/>
        <v>1378.125</v>
      </c>
      <c r="M2448" s="6">
        <v>0.35</v>
      </c>
      <c r="N2448">
        <f t="shared" si="96"/>
        <v>2021</v>
      </c>
      <c r="O2448">
        <f t="shared" si="97"/>
        <v>12</v>
      </c>
      <c r="P2448" s="49" t="str">
        <f>TEXT(DATE(Table1[[#This Row],[Year]],Table1[[#This Row],[Month]],1),"mmm")</f>
        <v>Dec</v>
      </c>
    </row>
    <row r="2449" spans="1:16" ht="15.75" customHeight="1">
      <c r="A2449" s="2" t="s">
        <v>12</v>
      </c>
      <c r="B2449" s="2">
        <v>1185732</v>
      </c>
      <c r="C2449" s="3">
        <v>44539</v>
      </c>
      <c r="D2449" s="2" t="s">
        <v>43</v>
      </c>
      <c r="E2449" s="2" t="s">
        <v>87</v>
      </c>
      <c r="F2449" s="2" t="s">
        <v>88</v>
      </c>
      <c r="G2449" s="2" t="s">
        <v>20</v>
      </c>
      <c r="H2449" s="44">
        <v>0.8</v>
      </c>
      <c r="I2449" s="44">
        <f>ROUND(Table1[[#This Row],[Price per Unit]],2)</f>
        <v>0.8</v>
      </c>
      <c r="J2449" s="4">
        <v>6250</v>
      </c>
      <c r="K2449" s="5">
        <f t="shared" si="90"/>
        <v>5000</v>
      </c>
      <c r="L2449" s="5">
        <f t="shared" si="91"/>
        <v>2500</v>
      </c>
      <c r="M2449" s="6">
        <v>0.5</v>
      </c>
      <c r="N2449">
        <f t="shared" si="96"/>
        <v>2021</v>
      </c>
      <c r="O2449">
        <f t="shared" si="97"/>
        <v>12</v>
      </c>
      <c r="P2449" s="49" t="str">
        <f>TEXT(DATE(Table1[[#This Row],[Year]],Table1[[#This Row],[Month]],1),"mmm")</f>
        <v>Dec</v>
      </c>
    </row>
    <row r="2450" spans="1:16" ht="15.75" customHeight="1">
      <c r="A2450" s="2" t="s">
        <v>12</v>
      </c>
      <c r="B2450" s="2">
        <v>1185732</v>
      </c>
      <c r="C2450" s="3">
        <v>44218</v>
      </c>
      <c r="D2450" s="2" t="s">
        <v>31</v>
      </c>
      <c r="E2450" s="2" t="s">
        <v>89</v>
      </c>
      <c r="F2450" s="2" t="s">
        <v>90</v>
      </c>
      <c r="G2450" s="2" t="s">
        <v>15</v>
      </c>
      <c r="H2450" s="44">
        <v>0.4</v>
      </c>
      <c r="I2450" s="44">
        <f>ROUND(Table1[[#This Row],[Price per Unit]],2)</f>
        <v>0.4</v>
      </c>
      <c r="J2450" s="4">
        <v>5000</v>
      </c>
      <c r="K2450" s="5">
        <f t="shared" si="90"/>
        <v>2000</v>
      </c>
      <c r="L2450" s="5">
        <f t="shared" si="91"/>
        <v>800</v>
      </c>
      <c r="M2450" s="6">
        <v>0.4</v>
      </c>
      <c r="N2450">
        <f t="shared" si="96"/>
        <v>2021</v>
      </c>
      <c r="O2450">
        <f t="shared" si="97"/>
        <v>1</v>
      </c>
      <c r="P2450" s="49" t="str">
        <f>TEXT(DATE(Table1[[#This Row],[Year]],Table1[[#This Row],[Month]],1),"mmm")</f>
        <v>Jan</v>
      </c>
    </row>
    <row r="2451" spans="1:16" ht="15.75" customHeight="1">
      <c r="A2451" s="2" t="s">
        <v>12</v>
      </c>
      <c r="B2451" s="2">
        <v>1185732</v>
      </c>
      <c r="C2451" s="3">
        <v>44218</v>
      </c>
      <c r="D2451" s="2" t="s">
        <v>31</v>
      </c>
      <c r="E2451" s="2" t="s">
        <v>89</v>
      </c>
      <c r="F2451" s="2" t="s">
        <v>90</v>
      </c>
      <c r="G2451" s="2" t="s">
        <v>16</v>
      </c>
      <c r="H2451" s="44">
        <v>0.4</v>
      </c>
      <c r="I2451" s="44">
        <f>ROUND(Table1[[#This Row],[Price per Unit]],2)</f>
        <v>0.4</v>
      </c>
      <c r="J2451" s="4">
        <v>3000</v>
      </c>
      <c r="K2451" s="5">
        <f t="shared" si="90"/>
        <v>1200</v>
      </c>
      <c r="L2451" s="5">
        <f t="shared" si="91"/>
        <v>420</v>
      </c>
      <c r="M2451" s="6">
        <v>0.35</v>
      </c>
      <c r="N2451">
        <f t="shared" si="96"/>
        <v>2021</v>
      </c>
      <c r="O2451">
        <f t="shared" si="97"/>
        <v>1</v>
      </c>
      <c r="P2451" s="49" t="str">
        <f>TEXT(DATE(Table1[[#This Row],[Year]],Table1[[#This Row],[Month]],1),"mmm")</f>
        <v>Jan</v>
      </c>
    </row>
    <row r="2452" spans="1:16" ht="15.75" customHeight="1">
      <c r="A2452" s="2" t="s">
        <v>12</v>
      </c>
      <c r="B2452" s="2">
        <v>1185732</v>
      </c>
      <c r="C2452" s="3">
        <v>44218</v>
      </c>
      <c r="D2452" s="2" t="s">
        <v>31</v>
      </c>
      <c r="E2452" s="2" t="s">
        <v>89</v>
      </c>
      <c r="F2452" s="2" t="s">
        <v>90</v>
      </c>
      <c r="G2452" s="2" t="s">
        <v>17</v>
      </c>
      <c r="H2452" s="44">
        <v>0.30000000000000004</v>
      </c>
      <c r="I2452" s="44">
        <f>ROUND(Table1[[#This Row],[Price per Unit]],2)</f>
        <v>0.3</v>
      </c>
      <c r="J2452" s="4">
        <v>3000</v>
      </c>
      <c r="K2452" s="5">
        <f t="shared" si="90"/>
        <v>900.00000000000011</v>
      </c>
      <c r="L2452" s="5">
        <f t="shared" si="91"/>
        <v>360.00000000000006</v>
      </c>
      <c r="M2452" s="6">
        <v>0.4</v>
      </c>
      <c r="N2452">
        <f t="shared" si="96"/>
        <v>2021</v>
      </c>
      <c r="O2452">
        <f t="shared" si="97"/>
        <v>1</v>
      </c>
      <c r="P2452" s="49" t="str">
        <f>TEXT(DATE(Table1[[#This Row],[Year]],Table1[[#This Row],[Month]],1),"mmm")</f>
        <v>Jan</v>
      </c>
    </row>
    <row r="2453" spans="1:16" ht="15.75" customHeight="1">
      <c r="A2453" s="2" t="s">
        <v>12</v>
      </c>
      <c r="B2453" s="2">
        <v>1185732</v>
      </c>
      <c r="C2453" s="3">
        <v>44218</v>
      </c>
      <c r="D2453" s="2" t="s">
        <v>31</v>
      </c>
      <c r="E2453" s="2" t="s">
        <v>89</v>
      </c>
      <c r="F2453" s="2" t="s">
        <v>90</v>
      </c>
      <c r="G2453" s="2" t="s">
        <v>18</v>
      </c>
      <c r="H2453" s="44">
        <v>0.35000000000000003</v>
      </c>
      <c r="I2453" s="44">
        <f>ROUND(Table1[[#This Row],[Price per Unit]],2)</f>
        <v>0.35</v>
      </c>
      <c r="J2453" s="4">
        <v>1500</v>
      </c>
      <c r="K2453" s="5">
        <f t="shared" si="90"/>
        <v>525</v>
      </c>
      <c r="L2453" s="5">
        <f t="shared" si="91"/>
        <v>210</v>
      </c>
      <c r="M2453" s="6">
        <v>0.4</v>
      </c>
      <c r="N2453">
        <f t="shared" si="96"/>
        <v>2021</v>
      </c>
      <c r="O2453">
        <f t="shared" si="97"/>
        <v>1</v>
      </c>
      <c r="P2453" s="49" t="str">
        <f>TEXT(DATE(Table1[[#This Row],[Year]],Table1[[#This Row],[Month]],1),"mmm")</f>
        <v>Jan</v>
      </c>
    </row>
    <row r="2454" spans="1:16" ht="15.75" customHeight="1">
      <c r="A2454" s="2" t="s">
        <v>12</v>
      </c>
      <c r="B2454" s="2">
        <v>1185732</v>
      </c>
      <c r="C2454" s="3">
        <v>44218</v>
      </c>
      <c r="D2454" s="2" t="s">
        <v>31</v>
      </c>
      <c r="E2454" s="2" t="s">
        <v>89</v>
      </c>
      <c r="F2454" s="2" t="s">
        <v>90</v>
      </c>
      <c r="G2454" s="2" t="s">
        <v>19</v>
      </c>
      <c r="H2454" s="44">
        <v>0.49999999999999994</v>
      </c>
      <c r="I2454" s="44">
        <f>ROUND(Table1[[#This Row],[Price per Unit]],2)</f>
        <v>0.5</v>
      </c>
      <c r="J2454" s="4">
        <v>2000</v>
      </c>
      <c r="K2454" s="5">
        <f t="shared" si="90"/>
        <v>999.99999999999989</v>
      </c>
      <c r="L2454" s="5">
        <f t="shared" si="91"/>
        <v>349.99999999999994</v>
      </c>
      <c r="M2454" s="6">
        <v>0.35</v>
      </c>
      <c r="N2454">
        <f t="shared" si="96"/>
        <v>2021</v>
      </c>
      <c r="O2454">
        <f t="shared" si="97"/>
        <v>1</v>
      </c>
      <c r="P2454" s="49" t="str">
        <f>TEXT(DATE(Table1[[#This Row],[Year]],Table1[[#This Row],[Month]],1),"mmm")</f>
        <v>Jan</v>
      </c>
    </row>
    <row r="2455" spans="1:16" ht="15.75" customHeight="1">
      <c r="A2455" s="2" t="s">
        <v>12</v>
      </c>
      <c r="B2455" s="2">
        <v>1185732</v>
      </c>
      <c r="C2455" s="3">
        <v>44218</v>
      </c>
      <c r="D2455" s="2" t="s">
        <v>31</v>
      </c>
      <c r="E2455" s="2" t="s">
        <v>89</v>
      </c>
      <c r="F2455" s="2" t="s">
        <v>90</v>
      </c>
      <c r="G2455" s="2" t="s">
        <v>20</v>
      </c>
      <c r="H2455" s="44">
        <v>0.4</v>
      </c>
      <c r="I2455" s="44">
        <f>ROUND(Table1[[#This Row],[Price per Unit]],2)</f>
        <v>0.4</v>
      </c>
      <c r="J2455" s="4">
        <v>3000</v>
      </c>
      <c r="K2455" s="5">
        <f t="shared" si="90"/>
        <v>1200</v>
      </c>
      <c r="L2455" s="5">
        <f t="shared" si="91"/>
        <v>480</v>
      </c>
      <c r="M2455" s="6">
        <v>0.4</v>
      </c>
      <c r="N2455">
        <f t="shared" si="96"/>
        <v>2021</v>
      </c>
      <c r="O2455">
        <f t="shared" si="97"/>
        <v>1</v>
      </c>
      <c r="P2455" s="49" t="str">
        <f>TEXT(DATE(Table1[[#This Row],[Year]],Table1[[#This Row],[Month]],1),"mmm")</f>
        <v>Jan</v>
      </c>
    </row>
    <row r="2456" spans="1:16" ht="15.75" customHeight="1">
      <c r="A2456" s="2" t="s">
        <v>12</v>
      </c>
      <c r="B2456" s="2">
        <v>1185732</v>
      </c>
      <c r="C2456" s="3">
        <v>44249</v>
      </c>
      <c r="D2456" s="2" t="s">
        <v>31</v>
      </c>
      <c r="E2456" s="2" t="s">
        <v>89</v>
      </c>
      <c r="F2456" s="2" t="s">
        <v>90</v>
      </c>
      <c r="G2456" s="2" t="s">
        <v>15</v>
      </c>
      <c r="H2456" s="44">
        <v>0.4</v>
      </c>
      <c r="I2456" s="44">
        <f>ROUND(Table1[[#This Row],[Price per Unit]],2)</f>
        <v>0.4</v>
      </c>
      <c r="J2456" s="4">
        <v>5500</v>
      </c>
      <c r="K2456" s="5">
        <f t="shared" si="90"/>
        <v>2200</v>
      </c>
      <c r="L2456" s="5">
        <f t="shared" si="91"/>
        <v>880</v>
      </c>
      <c r="M2456" s="6">
        <v>0.4</v>
      </c>
      <c r="N2456">
        <f t="shared" si="96"/>
        <v>2021</v>
      </c>
      <c r="O2456">
        <f t="shared" si="97"/>
        <v>2</v>
      </c>
      <c r="P2456" s="49" t="str">
        <f>TEXT(DATE(Table1[[#This Row],[Year]],Table1[[#This Row],[Month]],1),"mmm")</f>
        <v>Feb</v>
      </c>
    </row>
    <row r="2457" spans="1:16" ht="15.75" customHeight="1">
      <c r="A2457" s="2" t="s">
        <v>12</v>
      </c>
      <c r="B2457" s="2">
        <v>1185732</v>
      </c>
      <c r="C2457" s="3">
        <v>44249</v>
      </c>
      <c r="D2457" s="2" t="s">
        <v>31</v>
      </c>
      <c r="E2457" s="2" t="s">
        <v>89</v>
      </c>
      <c r="F2457" s="2" t="s">
        <v>90</v>
      </c>
      <c r="G2457" s="2" t="s">
        <v>16</v>
      </c>
      <c r="H2457" s="44">
        <v>0.4</v>
      </c>
      <c r="I2457" s="44">
        <f>ROUND(Table1[[#This Row],[Price per Unit]],2)</f>
        <v>0.4</v>
      </c>
      <c r="J2457" s="4">
        <v>2000</v>
      </c>
      <c r="K2457" s="5">
        <f t="shared" si="90"/>
        <v>800</v>
      </c>
      <c r="L2457" s="5">
        <f t="shared" si="91"/>
        <v>280</v>
      </c>
      <c r="M2457" s="6">
        <v>0.35</v>
      </c>
      <c r="N2457">
        <f t="shared" si="96"/>
        <v>2021</v>
      </c>
      <c r="O2457">
        <f t="shared" si="97"/>
        <v>2</v>
      </c>
      <c r="P2457" s="49" t="str">
        <f>TEXT(DATE(Table1[[#This Row],[Year]],Table1[[#This Row],[Month]],1),"mmm")</f>
        <v>Feb</v>
      </c>
    </row>
    <row r="2458" spans="1:16" ht="15.75" customHeight="1">
      <c r="A2458" s="2" t="s">
        <v>12</v>
      </c>
      <c r="B2458" s="2">
        <v>1185732</v>
      </c>
      <c r="C2458" s="3">
        <v>44249</v>
      </c>
      <c r="D2458" s="2" t="s">
        <v>31</v>
      </c>
      <c r="E2458" s="2" t="s">
        <v>89</v>
      </c>
      <c r="F2458" s="2" t="s">
        <v>90</v>
      </c>
      <c r="G2458" s="2" t="s">
        <v>17</v>
      </c>
      <c r="H2458" s="44">
        <v>0.30000000000000004</v>
      </c>
      <c r="I2458" s="44">
        <f>ROUND(Table1[[#This Row],[Price per Unit]],2)</f>
        <v>0.3</v>
      </c>
      <c r="J2458" s="4">
        <v>2500</v>
      </c>
      <c r="K2458" s="5">
        <f t="shared" si="90"/>
        <v>750.00000000000011</v>
      </c>
      <c r="L2458" s="5">
        <f t="shared" si="91"/>
        <v>300.00000000000006</v>
      </c>
      <c r="M2458" s="6">
        <v>0.4</v>
      </c>
      <c r="N2458">
        <f t="shared" si="96"/>
        <v>2021</v>
      </c>
      <c r="O2458">
        <f t="shared" si="97"/>
        <v>2</v>
      </c>
      <c r="P2458" s="49" t="str">
        <f>TEXT(DATE(Table1[[#This Row],[Year]],Table1[[#This Row],[Month]],1),"mmm")</f>
        <v>Feb</v>
      </c>
    </row>
    <row r="2459" spans="1:16" ht="15.75" customHeight="1">
      <c r="A2459" s="2" t="s">
        <v>12</v>
      </c>
      <c r="B2459" s="2">
        <v>1185732</v>
      </c>
      <c r="C2459" s="3">
        <v>44249</v>
      </c>
      <c r="D2459" s="2" t="s">
        <v>31</v>
      </c>
      <c r="E2459" s="2" t="s">
        <v>89</v>
      </c>
      <c r="F2459" s="2" t="s">
        <v>90</v>
      </c>
      <c r="G2459" s="2" t="s">
        <v>18</v>
      </c>
      <c r="H2459" s="44">
        <v>0.35000000000000003</v>
      </c>
      <c r="I2459" s="44">
        <f>ROUND(Table1[[#This Row],[Price per Unit]],2)</f>
        <v>0.35</v>
      </c>
      <c r="J2459" s="4">
        <v>1250</v>
      </c>
      <c r="K2459" s="5">
        <f t="shared" si="90"/>
        <v>437.50000000000006</v>
      </c>
      <c r="L2459" s="5">
        <f t="shared" si="91"/>
        <v>175.00000000000003</v>
      </c>
      <c r="M2459" s="6">
        <v>0.4</v>
      </c>
      <c r="N2459">
        <f t="shared" si="96"/>
        <v>2021</v>
      </c>
      <c r="O2459">
        <f t="shared" si="97"/>
        <v>2</v>
      </c>
      <c r="P2459" s="49" t="str">
        <f>TEXT(DATE(Table1[[#This Row],[Year]],Table1[[#This Row],[Month]],1),"mmm")</f>
        <v>Feb</v>
      </c>
    </row>
    <row r="2460" spans="1:16" ht="15.75" customHeight="1">
      <c r="A2460" s="2" t="s">
        <v>12</v>
      </c>
      <c r="B2460" s="2">
        <v>1185732</v>
      </c>
      <c r="C2460" s="3">
        <v>44249</v>
      </c>
      <c r="D2460" s="2" t="s">
        <v>31</v>
      </c>
      <c r="E2460" s="2" t="s">
        <v>89</v>
      </c>
      <c r="F2460" s="2" t="s">
        <v>90</v>
      </c>
      <c r="G2460" s="2" t="s">
        <v>19</v>
      </c>
      <c r="H2460" s="44">
        <v>0.49999999999999994</v>
      </c>
      <c r="I2460" s="44">
        <f>ROUND(Table1[[#This Row],[Price per Unit]],2)</f>
        <v>0.5</v>
      </c>
      <c r="J2460" s="4">
        <v>2000</v>
      </c>
      <c r="K2460" s="5">
        <f t="shared" si="90"/>
        <v>999.99999999999989</v>
      </c>
      <c r="L2460" s="5">
        <f t="shared" si="91"/>
        <v>349.99999999999994</v>
      </c>
      <c r="M2460" s="6">
        <v>0.35</v>
      </c>
      <c r="N2460">
        <f t="shared" si="96"/>
        <v>2021</v>
      </c>
      <c r="O2460">
        <f t="shared" si="97"/>
        <v>2</v>
      </c>
      <c r="P2460" s="49" t="str">
        <f>TEXT(DATE(Table1[[#This Row],[Year]],Table1[[#This Row],[Month]],1),"mmm")</f>
        <v>Feb</v>
      </c>
    </row>
    <row r="2461" spans="1:16" ht="15.75" customHeight="1">
      <c r="A2461" s="2" t="s">
        <v>12</v>
      </c>
      <c r="B2461" s="2">
        <v>1185732</v>
      </c>
      <c r="C2461" s="3">
        <v>44249</v>
      </c>
      <c r="D2461" s="2" t="s">
        <v>31</v>
      </c>
      <c r="E2461" s="2" t="s">
        <v>89</v>
      </c>
      <c r="F2461" s="2" t="s">
        <v>90</v>
      </c>
      <c r="G2461" s="2" t="s">
        <v>20</v>
      </c>
      <c r="H2461" s="44">
        <v>0.4</v>
      </c>
      <c r="I2461" s="44">
        <f>ROUND(Table1[[#This Row],[Price per Unit]],2)</f>
        <v>0.4</v>
      </c>
      <c r="J2461" s="4">
        <v>3000</v>
      </c>
      <c r="K2461" s="5">
        <f t="shared" si="90"/>
        <v>1200</v>
      </c>
      <c r="L2461" s="5">
        <f t="shared" si="91"/>
        <v>480</v>
      </c>
      <c r="M2461" s="6">
        <v>0.4</v>
      </c>
      <c r="N2461">
        <f t="shared" si="96"/>
        <v>2021</v>
      </c>
      <c r="O2461">
        <f t="shared" si="97"/>
        <v>2</v>
      </c>
      <c r="P2461" s="49" t="str">
        <f>TEXT(DATE(Table1[[#This Row],[Year]],Table1[[#This Row],[Month]],1),"mmm")</f>
        <v>Feb</v>
      </c>
    </row>
    <row r="2462" spans="1:16" ht="15.75" customHeight="1">
      <c r="A2462" s="2" t="s">
        <v>12</v>
      </c>
      <c r="B2462" s="2">
        <v>1185732</v>
      </c>
      <c r="C2462" s="3">
        <v>44276</v>
      </c>
      <c r="D2462" s="2" t="s">
        <v>31</v>
      </c>
      <c r="E2462" s="2" t="s">
        <v>89</v>
      </c>
      <c r="F2462" s="2" t="s">
        <v>90</v>
      </c>
      <c r="G2462" s="2" t="s">
        <v>15</v>
      </c>
      <c r="H2462" s="44">
        <v>0.45</v>
      </c>
      <c r="I2462" s="44">
        <f>ROUND(Table1[[#This Row],[Price per Unit]],2)</f>
        <v>0.45</v>
      </c>
      <c r="J2462" s="4">
        <v>5200</v>
      </c>
      <c r="K2462" s="5">
        <f t="shared" si="90"/>
        <v>2340</v>
      </c>
      <c r="L2462" s="5">
        <f t="shared" si="91"/>
        <v>936</v>
      </c>
      <c r="M2462" s="6">
        <v>0.4</v>
      </c>
      <c r="N2462">
        <f t="shared" si="96"/>
        <v>2021</v>
      </c>
      <c r="O2462">
        <f t="shared" si="97"/>
        <v>3</v>
      </c>
      <c r="P2462" s="49" t="str">
        <f>TEXT(DATE(Table1[[#This Row],[Year]],Table1[[#This Row],[Month]],1),"mmm")</f>
        <v>Mar</v>
      </c>
    </row>
    <row r="2463" spans="1:16" ht="15.75" customHeight="1">
      <c r="A2463" s="2" t="s">
        <v>12</v>
      </c>
      <c r="B2463" s="2">
        <v>1185732</v>
      </c>
      <c r="C2463" s="3">
        <v>44276</v>
      </c>
      <c r="D2463" s="2" t="s">
        <v>31</v>
      </c>
      <c r="E2463" s="2" t="s">
        <v>89</v>
      </c>
      <c r="F2463" s="2" t="s">
        <v>90</v>
      </c>
      <c r="G2463" s="2" t="s">
        <v>16</v>
      </c>
      <c r="H2463" s="44">
        <v>0.45</v>
      </c>
      <c r="I2463" s="44">
        <f>ROUND(Table1[[#This Row],[Price per Unit]],2)</f>
        <v>0.45</v>
      </c>
      <c r="J2463" s="4">
        <v>2250</v>
      </c>
      <c r="K2463" s="5">
        <f t="shared" si="90"/>
        <v>1012.5</v>
      </c>
      <c r="L2463" s="5">
        <f t="shared" si="91"/>
        <v>354.375</v>
      </c>
      <c r="M2463" s="6">
        <v>0.35</v>
      </c>
      <c r="N2463">
        <f t="shared" si="96"/>
        <v>2021</v>
      </c>
      <c r="O2463">
        <f t="shared" si="97"/>
        <v>3</v>
      </c>
      <c r="P2463" s="49" t="str">
        <f>TEXT(DATE(Table1[[#This Row],[Year]],Table1[[#This Row],[Month]],1),"mmm")</f>
        <v>Mar</v>
      </c>
    </row>
    <row r="2464" spans="1:16" ht="15.75" customHeight="1">
      <c r="A2464" s="2" t="s">
        <v>12</v>
      </c>
      <c r="B2464" s="2">
        <v>1185732</v>
      </c>
      <c r="C2464" s="3">
        <v>44276</v>
      </c>
      <c r="D2464" s="2" t="s">
        <v>31</v>
      </c>
      <c r="E2464" s="2" t="s">
        <v>89</v>
      </c>
      <c r="F2464" s="2" t="s">
        <v>90</v>
      </c>
      <c r="G2464" s="2" t="s">
        <v>17</v>
      </c>
      <c r="H2464" s="44">
        <v>0.35000000000000003</v>
      </c>
      <c r="I2464" s="44">
        <f>ROUND(Table1[[#This Row],[Price per Unit]],2)</f>
        <v>0.35</v>
      </c>
      <c r="J2464" s="4">
        <v>2500</v>
      </c>
      <c r="K2464" s="5">
        <f t="shared" si="90"/>
        <v>875.00000000000011</v>
      </c>
      <c r="L2464" s="5">
        <f t="shared" si="91"/>
        <v>350.00000000000006</v>
      </c>
      <c r="M2464" s="6">
        <v>0.4</v>
      </c>
      <c r="N2464">
        <f t="shared" si="96"/>
        <v>2021</v>
      </c>
      <c r="O2464">
        <f t="shared" si="97"/>
        <v>3</v>
      </c>
      <c r="P2464" s="49" t="str">
        <f>TEXT(DATE(Table1[[#This Row],[Year]],Table1[[#This Row],[Month]],1),"mmm")</f>
        <v>Mar</v>
      </c>
    </row>
    <row r="2465" spans="1:16" ht="15.75" customHeight="1">
      <c r="A2465" s="2" t="s">
        <v>12</v>
      </c>
      <c r="B2465" s="2">
        <v>1185732</v>
      </c>
      <c r="C2465" s="3">
        <v>44276</v>
      </c>
      <c r="D2465" s="2" t="s">
        <v>31</v>
      </c>
      <c r="E2465" s="2" t="s">
        <v>89</v>
      </c>
      <c r="F2465" s="2" t="s">
        <v>90</v>
      </c>
      <c r="G2465" s="2" t="s">
        <v>18</v>
      </c>
      <c r="H2465" s="44">
        <v>0.4</v>
      </c>
      <c r="I2465" s="44">
        <f>ROUND(Table1[[#This Row],[Price per Unit]],2)</f>
        <v>0.4</v>
      </c>
      <c r="J2465" s="4">
        <v>1000</v>
      </c>
      <c r="K2465" s="5">
        <f t="shared" si="90"/>
        <v>400</v>
      </c>
      <c r="L2465" s="5">
        <f t="shared" si="91"/>
        <v>160</v>
      </c>
      <c r="M2465" s="6">
        <v>0.4</v>
      </c>
      <c r="N2465">
        <f t="shared" si="96"/>
        <v>2021</v>
      </c>
      <c r="O2465">
        <f t="shared" si="97"/>
        <v>3</v>
      </c>
      <c r="P2465" s="49" t="str">
        <f>TEXT(DATE(Table1[[#This Row],[Year]],Table1[[#This Row],[Month]],1),"mmm")</f>
        <v>Mar</v>
      </c>
    </row>
    <row r="2466" spans="1:16" ht="15.75" customHeight="1">
      <c r="A2466" s="2" t="s">
        <v>12</v>
      </c>
      <c r="B2466" s="2">
        <v>1185732</v>
      </c>
      <c r="C2466" s="3">
        <v>44276</v>
      </c>
      <c r="D2466" s="2" t="s">
        <v>31</v>
      </c>
      <c r="E2466" s="2" t="s">
        <v>89</v>
      </c>
      <c r="F2466" s="2" t="s">
        <v>90</v>
      </c>
      <c r="G2466" s="2" t="s">
        <v>19</v>
      </c>
      <c r="H2466" s="44">
        <v>0.54999999999999993</v>
      </c>
      <c r="I2466" s="44">
        <f>ROUND(Table1[[#This Row],[Price per Unit]],2)</f>
        <v>0.55000000000000004</v>
      </c>
      <c r="J2466" s="4">
        <v>1500</v>
      </c>
      <c r="K2466" s="5">
        <f t="shared" si="90"/>
        <v>824.99999999999989</v>
      </c>
      <c r="L2466" s="5">
        <f t="shared" si="91"/>
        <v>288.74999999999994</v>
      </c>
      <c r="M2466" s="6">
        <v>0.35</v>
      </c>
      <c r="N2466">
        <f t="shared" si="96"/>
        <v>2021</v>
      </c>
      <c r="O2466">
        <f t="shared" si="97"/>
        <v>3</v>
      </c>
      <c r="P2466" s="49" t="str">
        <f>TEXT(DATE(Table1[[#This Row],[Year]],Table1[[#This Row],[Month]],1),"mmm")</f>
        <v>Mar</v>
      </c>
    </row>
    <row r="2467" spans="1:16" ht="15.75" customHeight="1">
      <c r="A2467" s="2" t="s">
        <v>12</v>
      </c>
      <c r="B2467" s="2">
        <v>1185732</v>
      </c>
      <c r="C2467" s="3">
        <v>44276</v>
      </c>
      <c r="D2467" s="2" t="s">
        <v>31</v>
      </c>
      <c r="E2467" s="2" t="s">
        <v>89</v>
      </c>
      <c r="F2467" s="2" t="s">
        <v>90</v>
      </c>
      <c r="G2467" s="2" t="s">
        <v>20</v>
      </c>
      <c r="H2467" s="44">
        <v>0.45</v>
      </c>
      <c r="I2467" s="44">
        <f>ROUND(Table1[[#This Row],[Price per Unit]],2)</f>
        <v>0.45</v>
      </c>
      <c r="J2467" s="4">
        <v>2500</v>
      </c>
      <c r="K2467" s="5">
        <f t="shared" si="90"/>
        <v>1125</v>
      </c>
      <c r="L2467" s="5">
        <f t="shared" si="91"/>
        <v>450</v>
      </c>
      <c r="M2467" s="6">
        <v>0.4</v>
      </c>
      <c r="N2467">
        <f t="shared" si="96"/>
        <v>2021</v>
      </c>
      <c r="O2467">
        <f t="shared" si="97"/>
        <v>3</v>
      </c>
      <c r="P2467" s="49" t="str">
        <f>TEXT(DATE(Table1[[#This Row],[Year]],Table1[[#This Row],[Month]],1),"mmm")</f>
        <v>Mar</v>
      </c>
    </row>
    <row r="2468" spans="1:16" ht="15.75" customHeight="1">
      <c r="A2468" s="2" t="s">
        <v>12</v>
      </c>
      <c r="B2468" s="2">
        <v>1185732</v>
      </c>
      <c r="C2468" s="3">
        <v>44308</v>
      </c>
      <c r="D2468" s="2" t="s">
        <v>31</v>
      </c>
      <c r="E2468" s="2" t="s">
        <v>89</v>
      </c>
      <c r="F2468" s="2" t="s">
        <v>90</v>
      </c>
      <c r="G2468" s="2" t="s">
        <v>15</v>
      </c>
      <c r="H2468" s="44">
        <v>0.45</v>
      </c>
      <c r="I2468" s="44">
        <f>ROUND(Table1[[#This Row],[Price per Unit]],2)</f>
        <v>0.45</v>
      </c>
      <c r="J2468" s="4">
        <v>4750</v>
      </c>
      <c r="K2468" s="5">
        <f t="shared" si="90"/>
        <v>2137.5</v>
      </c>
      <c r="L2468" s="5">
        <f t="shared" si="91"/>
        <v>855</v>
      </c>
      <c r="M2468" s="6">
        <v>0.4</v>
      </c>
      <c r="N2468">
        <f t="shared" si="96"/>
        <v>2021</v>
      </c>
      <c r="O2468">
        <f t="shared" si="97"/>
        <v>4</v>
      </c>
      <c r="P2468" s="49" t="str">
        <f>TEXT(DATE(Table1[[#This Row],[Year]],Table1[[#This Row],[Month]],1),"mmm")</f>
        <v>Apr</v>
      </c>
    </row>
    <row r="2469" spans="1:16" ht="15.75" customHeight="1">
      <c r="A2469" s="2" t="s">
        <v>12</v>
      </c>
      <c r="B2469" s="2">
        <v>1185732</v>
      </c>
      <c r="C2469" s="3">
        <v>44308</v>
      </c>
      <c r="D2469" s="2" t="s">
        <v>31</v>
      </c>
      <c r="E2469" s="2" t="s">
        <v>89</v>
      </c>
      <c r="F2469" s="2" t="s">
        <v>90</v>
      </c>
      <c r="G2469" s="2" t="s">
        <v>16</v>
      </c>
      <c r="H2469" s="44">
        <v>0.45</v>
      </c>
      <c r="I2469" s="44">
        <f>ROUND(Table1[[#This Row],[Price per Unit]],2)</f>
        <v>0.45</v>
      </c>
      <c r="J2469" s="4">
        <v>1750</v>
      </c>
      <c r="K2469" s="5">
        <f t="shared" si="90"/>
        <v>787.5</v>
      </c>
      <c r="L2469" s="5">
        <f t="shared" si="91"/>
        <v>275.625</v>
      </c>
      <c r="M2469" s="6">
        <v>0.35</v>
      </c>
      <c r="N2469">
        <f t="shared" si="96"/>
        <v>2021</v>
      </c>
      <c r="O2469">
        <f t="shared" si="97"/>
        <v>4</v>
      </c>
      <c r="P2469" s="49" t="str">
        <f>TEXT(DATE(Table1[[#This Row],[Year]],Table1[[#This Row],[Month]],1),"mmm")</f>
        <v>Apr</v>
      </c>
    </row>
    <row r="2470" spans="1:16" ht="15.75" customHeight="1">
      <c r="A2470" s="2" t="s">
        <v>12</v>
      </c>
      <c r="B2470" s="2">
        <v>1185732</v>
      </c>
      <c r="C2470" s="3">
        <v>44308</v>
      </c>
      <c r="D2470" s="2" t="s">
        <v>31</v>
      </c>
      <c r="E2470" s="2" t="s">
        <v>89</v>
      </c>
      <c r="F2470" s="2" t="s">
        <v>90</v>
      </c>
      <c r="G2470" s="2" t="s">
        <v>17</v>
      </c>
      <c r="H2470" s="44">
        <v>0.4</v>
      </c>
      <c r="I2470" s="44">
        <f>ROUND(Table1[[#This Row],[Price per Unit]],2)</f>
        <v>0.4</v>
      </c>
      <c r="J2470" s="4">
        <v>1750</v>
      </c>
      <c r="K2470" s="5">
        <f t="shared" si="90"/>
        <v>700</v>
      </c>
      <c r="L2470" s="5">
        <f t="shared" si="91"/>
        <v>280</v>
      </c>
      <c r="M2470" s="6">
        <v>0.4</v>
      </c>
      <c r="N2470">
        <f t="shared" si="96"/>
        <v>2021</v>
      </c>
      <c r="O2470">
        <f t="shared" si="97"/>
        <v>4</v>
      </c>
      <c r="P2470" s="49" t="str">
        <f>TEXT(DATE(Table1[[#This Row],[Year]],Table1[[#This Row],[Month]],1),"mmm")</f>
        <v>Apr</v>
      </c>
    </row>
    <row r="2471" spans="1:16" ht="15.75" customHeight="1">
      <c r="A2471" s="2" t="s">
        <v>12</v>
      </c>
      <c r="B2471" s="2">
        <v>1185732</v>
      </c>
      <c r="C2471" s="3">
        <v>44308</v>
      </c>
      <c r="D2471" s="2" t="s">
        <v>31</v>
      </c>
      <c r="E2471" s="2" t="s">
        <v>89</v>
      </c>
      <c r="F2471" s="2" t="s">
        <v>90</v>
      </c>
      <c r="G2471" s="2" t="s">
        <v>18</v>
      </c>
      <c r="H2471" s="44">
        <v>0.45</v>
      </c>
      <c r="I2471" s="44">
        <f>ROUND(Table1[[#This Row],[Price per Unit]],2)</f>
        <v>0.45</v>
      </c>
      <c r="J2471" s="4">
        <v>1000</v>
      </c>
      <c r="K2471" s="5">
        <f t="shared" si="90"/>
        <v>450</v>
      </c>
      <c r="L2471" s="5">
        <f t="shared" si="91"/>
        <v>180</v>
      </c>
      <c r="M2471" s="6">
        <v>0.4</v>
      </c>
      <c r="N2471">
        <f t="shared" si="96"/>
        <v>2021</v>
      </c>
      <c r="O2471">
        <f t="shared" si="97"/>
        <v>4</v>
      </c>
      <c r="P2471" s="49" t="str">
        <f>TEXT(DATE(Table1[[#This Row],[Year]],Table1[[#This Row],[Month]],1),"mmm")</f>
        <v>Apr</v>
      </c>
    </row>
    <row r="2472" spans="1:16" ht="15.75" customHeight="1">
      <c r="A2472" s="2" t="s">
        <v>12</v>
      </c>
      <c r="B2472" s="2">
        <v>1185732</v>
      </c>
      <c r="C2472" s="3">
        <v>44308</v>
      </c>
      <c r="D2472" s="2" t="s">
        <v>31</v>
      </c>
      <c r="E2472" s="2" t="s">
        <v>89</v>
      </c>
      <c r="F2472" s="2" t="s">
        <v>90</v>
      </c>
      <c r="G2472" s="2" t="s">
        <v>19</v>
      </c>
      <c r="H2472" s="44">
        <v>0.5</v>
      </c>
      <c r="I2472" s="44">
        <f>ROUND(Table1[[#This Row],[Price per Unit]],2)</f>
        <v>0.5</v>
      </c>
      <c r="J2472" s="4">
        <v>1250</v>
      </c>
      <c r="K2472" s="5">
        <f t="shared" si="90"/>
        <v>625</v>
      </c>
      <c r="L2472" s="5">
        <f t="shared" si="91"/>
        <v>218.75</v>
      </c>
      <c r="M2472" s="6">
        <v>0.35</v>
      </c>
      <c r="N2472">
        <f t="shared" si="96"/>
        <v>2021</v>
      </c>
      <c r="O2472">
        <f t="shared" si="97"/>
        <v>4</v>
      </c>
      <c r="P2472" s="49" t="str">
        <f>TEXT(DATE(Table1[[#This Row],[Year]],Table1[[#This Row],[Month]],1),"mmm")</f>
        <v>Apr</v>
      </c>
    </row>
    <row r="2473" spans="1:16" ht="15.75" customHeight="1">
      <c r="A2473" s="2" t="s">
        <v>12</v>
      </c>
      <c r="B2473" s="2">
        <v>1185732</v>
      </c>
      <c r="C2473" s="3">
        <v>44308</v>
      </c>
      <c r="D2473" s="2" t="s">
        <v>31</v>
      </c>
      <c r="E2473" s="2" t="s">
        <v>89</v>
      </c>
      <c r="F2473" s="2" t="s">
        <v>90</v>
      </c>
      <c r="G2473" s="2" t="s">
        <v>20</v>
      </c>
      <c r="H2473" s="44">
        <v>0.4</v>
      </c>
      <c r="I2473" s="44">
        <f>ROUND(Table1[[#This Row],[Price per Unit]],2)</f>
        <v>0.4</v>
      </c>
      <c r="J2473" s="4">
        <v>2500</v>
      </c>
      <c r="K2473" s="5">
        <f t="shared" si="90"/>
        <v>1000</v>
      </c>
      <c r="L2473" s="5">
        <f t="shared" si="91"/>
        <v>400</v>
      </c>
      <c r="M2473" s="6">
        <v>0.4</v>
      </c>
      <c r="N2473">
        <f t="shared" si="96"/>
        <v>2021</v>
      </c>
      <c r="O2473">
        <f t="shared" si="97"/>
        <v>4</v>
      </c>
      <c r="P2473" s="49" t="str">
        <f>TEXT(DATE(Table1[[#This Row],[Year]],Table1[[#This Row],[Month]],1),"mmm")</f>
        <v>Apr</v>
      </c>
    </row>
    <row r="2474" spans="1:16" ht="15.75" customHeight="1">
      <c r="A2474" s="2" t="s">
        <v>12</v>
      </c>
      <c r="B2474" s="2">
        <v>1185732</v>
      </c>
      <c r="C2474" s="3">
        <v>44339</v>
      </c>
      <c r="D2474" s="2" t="s">
        <v>31</v>
      </c>
      <c r="E2474" s="2" t="s">
        <v>89</v>
      </c>
      <c r="F2474" s="2" t="s">
        <v>90</v>
      </c>
      <c r="G2474" s="2" t="s">
        <v>15</v>
      </c>
      <c r="H2474" s="44">
        <v>0.5</v>
      </c>
      <c r="I2474" s="44">
        <f>ROUND(Table1[[#This Row],[Price per Unit]],2)</f>
        <v>0.5</v>
      </c>
      <c r="J2474" s="4">
        <v>5200</v>
      </c>
      <c r="K2474" s="5">
        <f t="shared" si="90"/>
        <v>2600</v>
      </c>
      <c r="L2474" s="5">
        <f t="shared" si="91"/>
        <v>1040</v>
      </c>
      <c r="M2474" s="6">
        <v>0.4</v>
      </c>
      <c r="N2474">
        <f t="shared" si="96"/>
        <v>2021</v>
      </c>
      <c r="O2474">
        <f t="shared" si="97"/>
        <v>5</v>
      </c>
      <c r="P2474" s="49" t="str">
        <f>TEXT(DATE(Table1[[#This Row],[Year]],Table1[[#This Row],[Month]],1),"mmm")</f>
        <v>May</v>
      </c>
    </row>
    <row r="2475" spans="1:16" ht="15.75" customHeight="1">
      <c r="A2475" s="2" t="s">
        <v>12</v>
      </c>
      <c r="B2475" s="2">
        <v>1185732</v>
      </c>
      <c r="C2475" s="3">
        <v>44339</v>
      </c>
      <c r="D2475" s="2" t="s">
        <v>31</v>
      </c>
      <c r="E2475" s="2" t="s">
        <v>89</v>
      </c>
      <c r="F2475" s="2" t="s">
        <v>90</v>
      </c>
      <c r="G2475" s="2" t="s">
        <v>16</v>
      </c>
      <c r="H2475" s="44">
        <v>0.45000000000000007</v>
      </c>
      <c r="I2475" s="44">
        <f>ROUND(Table1[[#This Row],[Price per Unit]],2)</f>
        <v>0.45</v>
      </c>
      <c r="J2475" s="4">
        <v>2250</v>
      </c>
      <c r="K2475" s="5">
        <f t="shared" si="90"/>
        <v>1012.5000000000001</v>
      </c>
      <c r="L2475" s="5">
        <f t="shared" si="91"/>
        <v>354.375</v>
      </c>
      <c r="M2475" s="6">
        <v>0.35</v>
      </c>
      <c r="N2475">
        <f t="shared" si="96"/>
        <v>2021</v>
      </c>
      <c r="O2475">
        <f t="shared" si="97"/>
        <v>5</v>
      </c>
      <c r="P2475" s="49" t="str">
        <f>TEXT(DATE(Table1[[#This Row],[Year]],Table1[[#This Row],[Month]],1),"mmm")</f>
        <v>May</v>
      </c>
    </row>
    <row r="2476" spans="1:16" ht="15.75" customHeight="1">
      <c r="A2476" s="2" t="s">
        <v>12</v>
      </c>
      <c r="B2476" s="2">
        <v>1185732</v>
      </c>
      <c r="C2476" s="3">
        <v>44339</v>
      </c>
      <c r="D2476" s="2" t="s">
        <v>31</v>
      </c>
      <c r="E2476" s="2" t="s">
        <v>89</v>
      </c>
      <c r="F2476" s="2" t="s">
        <v>90</v>
      </c>
      <c r="G2476" s="2" t="s">
        <v>17</v>
      </c>
      <c r="H2476" s="44">
        <v>0.4</v>
      </c>
      <c r="I2476" s="44">
        <f>ROUND(Table1[[#This Row],[Price per Unit]],2)</f>
        <v>0.4</v>
      </c>
      <c r="J2476" s="4">
        <v>2000</v>
      </c>
      <c r="K2476" s="5">
        <f t="shared" si="90"/>
        <v>800</v>
      </c>
      <c r="L2476" s="5">
        <f t="shared" si="91"/>
        <v>320</v>
      </c>
      <c r="M2476" s="6">
        <v>0.4</v>
      </c>
      <c r="N2476">
        <f t="shared" si="96"/>
        <v>2021</v>
      </c>
      <c r="O2476">
        <f t="shared" si="97"/>
        <v>5</v>
      </c>
      <c r="P2476" s="49" t="str">
        <f>TEXT(DATE(Table1[[#This Row],[Year]],Table1[[#This Row],[Month]],1),"mmm")</f>
        <v>May</v>
      </c>
    </row>
    <row r="2477" spans="1:16" ht="15.75" customHeight="1">
      <c r="A2477" s="2" t="s">
        <v>12</v>
      </c>
      <c r="B2477" s="2">
        <v>1185732</v>
      </c>
      <c r="C2477" s="3">
        <v>44339</v>
      </c>
      <c r="D2477" s="2" t="s">
        <v>31</v>
      </c>
      <c r="E2477" s="2" t="s">
        <v>89</v>
      </c>
      <c r="F2477" s="2" t="s">
        <v>90</v>
      </c>
      <c r="G2477" s="2" t="s">
        <v>18</v>
      </c>
      <c r="H2477" s="44">
        <v>0.4</v>
      </c>
      <c r="I2477" s="44">
        <f>ROUND(Table1[[#This Row],[Price per Unit]],2)</f>
        <v>0.4</v>
      </c>
      <c r="J2477" s="4">
        <v>1250</v>
      </c>
      <c r="K2477" s="5">
        <f t="shared" si="90"/>
        <v>500</v>
      </c>
      <c r="L2477" s="5">
        <f t="shared" si="91"/>
        <v>200</v>
      </c>
      <c r="M2477" s="6">
        <v>0.4</v>
      </c>
      <c r="N2477">
        <f t="shared" si="96"/>
        <v>2021</v>
      </c>
      <c r="O2477">
        <f t="shared" si="97"/>
        <v>5</v>
      </c>
      <c r="P2477" s="49" t="str">
        <f>TEXT(DATE(Table1[[#This Row],[Year]],Table1[[#This Row],[Month]],1),"mmm")</f>
        <v>May</v>
      </c>
    </row>
    <row r="2478" spans="1:16" ht="15.75" customHeight="1">
      <c r="A2478" s="2" t="s">
        <v>12</v>
      </c>
      <c r="B2478" s="2">
        <v>1185732</v>
      </c>
      <c r="C2478" s="3">
        <v>44339</v>
      </c>
      <c r="D2478" s="2" t="s">
        <v>31</v>
      </c>
      <c r="E2478" s="2" t="s">
        <v>89</v>
      </c>
      <c r="F2478" s="2" t="s">
        <v>90</v>
      </c>
      <c r="G2478" s="2" t="s">
        <v>19</v>
      </c>
      <c r="H2478" s="44">
        <v>0.5</v>
      </c>
      <c r="I2478" s="44">
        <f>ROUND(Table1[[#This Row],[Price per Unit]],2)</f>
        <v>0.5</v>
      </c>
      <c r="J2478" s="4">
        <v>1500</v>
      </c>
      <c r="K2478" s="5">
        <f t="shared" si="90"/>
        <v>750</v>
      </c>
      <c r="L2478" s="5">
        <f t="shared" si="91"/>
        <v>262.5</v>
      </c>
      <c r="M2478" s="6">
        <v>0.35</v>
      </c>
      <c r="N2478">
        <f t="shared" si="96"/>
        <v>2021</v>
      </c>
      <c r="O2478">
        <f t="shared" si="97"/>
        <v>5</v>
      </c>
      <c r="P2478" s="49" t="str">
        <f>TEXT(DATE(Table1[[#This Row],[Year]],Table1[[#This Row],[Month]],1),"mmm")</f>
        <v>May</v>
      </c>
    </row>
    <row r="2479" spans="1:16" ht="15.75" customHeight="1">
      <c r="A2479" s="2" t="s">
        <v>12</v>
      </c>
      <c r="B2479" s="2">
        <v>1185732</v>
      </c>
      <c r="C2479" s="3">
        <v>44339</v>
      </c>
      <c r="D2479" s="2" t="s">
        <v>31</v>
      </c>
      <c r="E2479" s="2" t="s">
        <v>89</v>
      </c>
      <c r="F2479" s="2" t="s">
        <v>90</v>
      </c>
      <c r="G2479" s="2" t="s">
        <v>20</v>
      </c>
      <c r="H2479" s="44">
        <v>0.55000000000000004</v>
      </c>
      <c r="I2479" s="44">
        <f>ROUND(Table1[[#This Row],[Price per Unit]],2)</f>
        <v>0.55000000000000004</v>
      </c>
      <c r="J2479" s="4">
        <v>2750</v>
      </c>
      <c r="K2479" s="5">
        <f t="shared" si="90"/>
        <v>1512.5000000000002</v>
      </c>
      <c r="L2479" s="5">
        <f t="shared" si="91"/>
        <v>605.00000000000011</v>
      </c>
      <c r="M2479" s="6">
        <v>0.4</v>
      </c>
      <c r="N2479">
        <f t="shared" si="96"/>
        <v>2021</v>
      </c>
      <c r="O2479">
        <f t="shared" si="97"/>
        <v>5</v>
      </c>
      <c r="P2479" s="49" t="str">
        <f>TEXT(DATE(Table1[[#This Row],[Year]],Table1[[#This Row],[Month]],1),"mmm")</f>
        <v>May</v>
      </c>
    </row>
    <row r="2480" spans="1:16" ht="15.75" customHeight="1">
      <c r="A2480" s="2" t="s">
        <v>12</v>
      </c>
      <c r="B2480" s="2">
        <v>1185732</v>
      </c>
      <c r="C2480" s="3">
        <v>44369</v>
      </c>
      <c r="D2480" s="2" t="s">
        <v>31</v>
      </c>
      <c r="E2480" s="2" t="s">
        <v>89</v>
      </c>
      <c r="F2480" s="2" t="s">
        <v>90</v>
      </c>
      <c r="G2480" s="2" t="s">
        <v>15</v>
      </c>
      <c r="H2480" s="44">
        <v>0.4</v>
      </c>
      <c r="I2480" s="44">
        <f>ROUND(Table1[[#This Row],[Price per Unit]],2)</f>
        <v>0.4</v>
      </c>
      <c r="J2480" s="4">
        <v>5250</v>
      </c>
      <c r="K2480" s="5">
        <f t="shared" si="90"/>
        <v>2100</v>
      </c>
      <c r="L2480" s="5">
        <f t="shared" si="91"/>
        <v>840</v>
      </c>
      <c r="M2480" s="6">
        <v>0.4</v>
      </c>
      <c r="N2480">
        <f t="shared" si="96"/>
        <v>2021</v>
      </c>
      <c r="O2480">
        <f t="shared" si="97"/>
        <v>6</v>
      </c>
      <c r="P2480" s="49" t="str">
        <f>TEXT(DATE(Table1[[#This Row],[Year]],Table1[[#This Row],[Month]],1),"mmm")</f>
        <v>Jun</v>
      </c>
    </row>
    <row r="2481" spans="1:16" ht="15.75" customHeight="1">
      <c r="A2481" s="2" t="s">
        <v>12</v>
      </c>
      <c r="B2481" s="2">
        <v>1185732</v>
      </c>
      <c r="C2481" s="3">
        <v>44369</v>
      </c>
      <c r="D2481" s="2" t="s">
        <v>31</v>
      </c>
      <c r="E2481" s="2" t="s">
        <v>89</v>
      </c>
      <c r="F2481" s="2" t="s">
        <v>90</v>
      </c>
      <c r="G2481" s="2" t="s">
        <v>16</v>
      </c>
      <c r="H2481" s="44">
        <v>0.35000000000000009</v>
      </c>
      <c r="I2481" s="44">
        <f>ROUND(Table1[[#This Row],[Price per Unit]],2)</f>
        <v>0.35</v>
      </c>
      <c r="J2481" s="4">
        <v>2750</v>
      </c>
      <c r="K2481" s="5">
        <f t="shared" si="90"/>
        <v>962.50000000000023</v>
      </c>
      <c r="L2481" s="5">
        <f t="shared" si="91"/>
        <v>336.87500000000006</v>
      </c>
      <c r="M2481" s="6">
        <v>0.35</v>
      </c>
      <c r="N2481">
        <f t="shared" si="96"/>
        <v>2021</v>
      </c>
      <c r="O2481">
        <f t="shared" si="97"/>
        <v>6</v>
      </c>
      <c r="P2481" s="49" t="str">
        <f>TEXT(DATE(Table1[[#This Row],[Year]],Table1[[#This Row],[Month]],1),"mmm")</f>
        <v>Jun</v>
      </c>
    </row>
    <row r="2482" spans="1:16" ht="15.75" customHeight="1">
      <c r="A2482" s="2" t="s">
        <v>12</v>
      </c>
      <c r="B2482" s="2">
        <v>1185732</v>
      </c>
      <c r="C2482" s="3">
        <v>44369</v>
      </c>
      <c r="D2482" s="2" t="s">
        <v>31</v>
      </c>
      <c r="E2482" s="2" t="s">
        <v>89</v>
      </c>
      <c r="F2482" s="2" t="s">
        <v>90</v>
      </c>
      <c r="G2482" s="2" t="s">
        <v>17</v>
      </c>
      <c r="H2482" s="44">
        <v>0.30000000000000004</v>
      </c>
      <c r="I2482" s="44">
        <f>ROUND(Table1[[#This Row],[Price per Unit]],2)</f>
        <v>0.3</v>
      </c>
      <c r="J2482" s="4">
        <v>2250</v>
      </c>
      <c r="K2482" s="5">
        <f t="shared" si="90"/>
        <v>675.00000000000011</v>
      </c>
      <c r="L2482" s="5">
        <f t="shared" si="91"/>
        <v>270.00000000000006</v>
      </c>
      <c r="M2482" s="6">
        <v>0.4</v>
      </c>
      <c r="N2482">
        <f t="shared" si="96"/>
        <v>2021</v>
      </c>
      <c r="O2482">
        <f t="shared" si="97"/>
        <v>6</v>
      </c>
      <c r="P2482" s="49" t="str">
        <f>TEXT(DATE(Table1[[#This Row],[Year]],Table1[[#This Row],[Month]],1),"mmm")</f>
        <v>Jun</v>
      </c>
    </row>
    <row r="2483" spans="1:16" ht="15.75" customHeight="1">
      <c r="A2483" s="2" t="s">
        <v>12</v>
      </c>
      <c r="B2483" s="2">
        <v>1185732</v>
      </c>
      <c r="C2483" s="3">
        <v>44369</v>
      </c>
      <c r="D2483" s="2" t="s">
        <v>31</v>
      </c>
      <c r="E2483" s="2" t="s">
        <v>89</v>
      </c>
      <c r="F2483" s="2" t="s">
        <v>90</v>
      </c>
      <c r="G2483" s="2" t="s">
        <v>18</v>
      </c>
      <c r="H2483" s="44">
        <v>0.30000000000000004</v>
      </c>
      <c r="I2483" s="44">
        <f>ROUND(Table1[[#This Row],[Price per Unit]],2)</f>
        <v>0.3</v>
      </c>
      <c r="J2483" s="4">
        <v>2000</v>
      </c>
      <c r="K2483" s="5">
        <f t="shared" si="90"/>
        <v>600.00000000000011</v>
      </c>
      <c r="L2483" s="5">
        <f t="shared" si="91"/>
        <v>240.00000000000006</v>
      </c>
      <c r="M2483" s="6">
        <v>0.4</v>
      </c>
      <c r="N2483">
        <f t="shared" si="96"/>
        <v>2021</v>
      </c>
      <c r="O2483">
        <f t="shared" si="97"/>
        <v>6</v>
      </c>
      <c r="P2483" s="49" t="str">
        <f>TEXT(DATE(Table1[[#This Row],[Year]],Table1[[#This Row],[Month]],1),"mmm")</f>
        <v>Jun</v>
      </c>
    </row>
    <row r="2484" spans="1:16" ht="15.75" customHeight="1">
      <c r="A2484" s="2" t="s">
        <v>12</v>
      </c>
      <c r="B2484" s="2">
        <v>1185732</v>
      </c>
      <c r="C2484" s="3">
        <v>44369</v>
      </c>
      <c r="D2484" s="2" t="s">
        <v>31</v>
      </c>
      <c r="E2484" s="2" t="s">
        <v>89</v>
      </c>
      <c r="F2484" s="2" t="s">
        <v>90</v>
      </c>
      <c r="G2484" s="2" t="s">
        <v>19</v>
      </c>
      <c r="H2484" s="44">
        <v>0.5</v>
      </c>
      <c r="I2484" s="44">
        <f>ROUND(Table1[[#This Row],[Price per Unit]],2)</f>
        <v>0.5</v>
      </c>
      <c r="J2484" s="4">
        <v>2000</v>
      </c>
      <c r="K2484" s="5">
        <f t="shared" si="90"/>
        <v>1000</v>
      </c>
      <c r="L2484" s="5">
        <f t="shared" si="91"/>
        <v>350</v>
      </c>
      <c r="M2484" s="6">
        <v>0.35</v>
      </c>
      <c r="N2484">
        <f t="shared" si="96"/>
        <v>2021</v>
      </c>
      <c r="O2484">
        <f t="shared" si="97"/>
        <v>6</v>
      </c>
      <c r="P2484" s="49" t="str">
        <f>TEXT(DATE(Table1[[#This Row],[Year]],Table1[[#This Row],[Month]],1),"mmm")</f>
        <v>Jun</v>
      </c>
    </row>
    <row r="2485" spans="1:16" ht="15.75" customHeight="1">
      <c r="A2485" s="2" t="s">
        <v>12</v>
      </c>
      <c r="B2485" s="2">
        <v>1185732</v>
      </c>
      <c r="C2485" s="3">
        <v>44369</v>
      </c>
      <c r="D2485" s="2" t="s">
        <v>31</v>
      </c>
      <c r="E2485" s="2" t="s">
        <v>89</v>
      </c>
      <c r="F2485" s="2" t="s">
        <v>90</v>
      </c>
      <c r="G2485" s="2" t="s">
        <v>20</v>
      </c>
      <c r="H2485" s="44">
        <v>0.55000000000000004</v>
      </c>
      <c r="I2485" s="44">
        <f>ROUND(Table1[[#This Row],[Price per Unit]],2)</f>
        <v>0.55000000000000004</v>
      </c>
      <c r="J2485" s="4">
        <v>3750</v>
      </c>
      <c r="K2485" s="5">
        <f t="shared" si="90"/>
        <v>2062.5</v>
      </c>
      <c r="L2485" s="5">
        <f t="shared" si="91"/>
        <v>825</v>
      </c>
      <c r="M2485" s="6">
        <v>0.4</v>
      </c>
      <c r="N2485">
        <f t="shared" si="96"/>
        <v>2021</v>
      </c>
      <c r="O2485">
        <f t="shared" si="97"/>
        <v>6</v>
      </c>
      <c r="P2485" s="49" t="str">
        <f>TEXT(DATE(Table1[[#This Row],[Year]],Table1[[#This Row],[Month]],1),"mmm")</f>
        <v>Jun</v>
      </c>
    </row>
    <row r="2486" spans="1:16" ht="15.75" customHeight="1">
      <c r="A2486" s="2" t="s">
        <v>12</v>
      </c>
      <c r="B2486" s="2">
        <v>1185732</v>
      </c>
      <c r="C2486" s="3">
        <v>44398</v>
      </c>
      <c r="D2486" s="2" t="s">
        <v>31</v>
      </c>
      <c r="E2486" s="2" t="s">
        <v>89</v>
      </c>
      <c r="F2486" s="2" t="s">
        <v>90</v>
      </c>
      <c r="G2486" s="2" t="s">
        <v>15</v>
      </c>
      <c r="H2486" s="44">
        <v>0.5</v>
      </c>
      <c r="I2486" s="44">
        <f>ROUND(Table1[[#This Row],[Price per Unit]],2)</f>
        <v>0.5</v>
      </c>
      <c r="J2486" s="4">
        <v>6000</v>
      </c>
      <c r="K2486" s="5">
        <f t="shared" si="90"/>
        <v>3000</v>
      </c>
      <c r="L2486" s="5">
        <f t="shared" si="91"/>
        <v>1200</v>
      </c>
      <c r="M2486" s="6">
        <v>0.4</v>
      </c>
      <c r="N2486">
        <f t="shared" si="96"/>
        <v>2021</v>
      </c>
      <c r="O2486">
        <f t="shared" si="97"/>
        <v>7</v>
      </c>
      <c r="P2486" s="49" t="str">
        <f>TEXT(DATE(Table1[[#This Row],[Year]],Table1[[#This Row],[Month]],1),"mmm")</f>
        <v>Jul</v>
      </c>
    </row>
    <row r="2487" spans="1:16" ht="15.75" customHeight="1">
      <c r="A2487" s="2" t="s">
        <v>12</v>
      </c>
      <c r="B2487" s="2">
        <v>1185732</v>
      </c>
      <c r="C2487" s="3">
        <v>44398</v>
      </c>
      <c r="D2487" s="2" t="s">
        <v>31</v>
      </c>
      <c r="E2487" s="2" t="s">
        <v>89</v>
      </c>
      <c r="F2487" s="2" t="s">
        <v>90</v>
      </c>
      <c r="G2487" s="2" t="s">
        <v>16</v>
      </c>
      <c r="H2487" s="44">
        <v>0.45000000000000007</v>
      </c>
      <c r="I2487" s="44">
        <f>ROUND(Table1[[#This Row],[Price per Unit]],2)</f>
        <v>0.45</v>
      </c>
      <c r="J2487" s="4">
        <v>3500</v>
      </c>
      <c r="K2487" s="5">
        <f t="shared" si="90"/>
        <v>1575.0000000000002</v>
      </c>
      <c r="L2487" s="5">
        <f t="shared" si="91"/>
        <v>551.25</v>
      </c>
      <c r="M2487" s="6">
        <v>0.35</v>
      </c>
      <c r="N2487">
        <f t="shared" si="96"/>
        <v>2021</v>
      </c>
      <c r="O2487">
        <f t="shared" si="97"/>
        <v>7</v>
      </c>
      <c r="P2487" s="49" t="str">
        <f>TEXT(DATE(Table1[[#This Row],[Year]],Table1[[#This Row],[Month]],1),"mmm")</f>
        <v>Jul</v>
      </c>
    </row>
    <row r="2488" spans="1:16" ht="15.75" customHeight="1">
      <c r="A2488" s="2" t="s">
        <v>12</v>
      </c>
      <c r="B2488" s="2">
        <v>1185732</v>
      </c>
      <c r="C2488" s="3">
        <v>44398</v>
      </c>
      <c r="D2488" s="2" t="s">
        <v>31</v>
      </c>
      <c r="E2488" s="2" t="s">
        <v>89</v>
      </c>
      <c r="F2488" s="2" t="s">
        <v>90</v>
      </c>
      <c r="G2488" s="2" t="s">
        <v>17</v>
      </c>
      <c r="H2488" s="44">
        <v>0.4</v>
      </c>
      <c r="I2488" s="44">
        <f>ROUND(Table1[[#This Row],[Price per Unit]],2)</f>
        <v>0.4</v>
      </c>
      <c r="J2488" s="4">
        <v>2750</v>
      </c>
      <c r="K2488" s="5">
        <f t="shared" si="90"/>
        <v>1100</v>
      </c>
      <c r="L2488" s="5">
        <f t="shared" si="91"/>
        <v>440</v>
      </c>
      <c r="M2488" s="6">
        <v>0.4</v>
      </c>
      <c r="N2488">
        <f t="shared" si="96"/>
        <v>2021</v>
      </c>
      <c r="O2488">
        <f t="shared" si="97"/>
        <v>7</v>
      </c>
      <c r="P2488" s="49" t="str">
        <f>TEXT(DATE(Table1[[#This Row],[Year]],Table1[[#This Row],[Month]],1),"mmm")</f>
        <v>Jul</v>
      </c>
    </row>
    <row r="2489" spans="1:16" ht="15.75" customHeight="1">
      <c r="A2489" s="2" t="s">
        <v>12</v>
      </c>
      <c r="B2489" s="2">
        <v>1185732</v>
      </c>
      <c r="C2489" s="3">
        <v>44398</v>
      </c>
      <c r="D2489" s="2" t="s">
        <v>31</v>
      </c>
      <c r="E2489" s="2" t="s">
        <v>89</v>
      </c>
      <c r="F2489" s="2" t="s">
        <v>90</v>
      </c>
      <c r="G2489" s="2" t="s">
        <v>18</v>
      </c>
      <c r="H2489" s="44">
        <v>0.4</v>
      </c>
      <c r="I2489" s="44">
        <f>ROUND(Table1[[#This Row],[Price per Unit]],2)</f>
        <v>0.4</v>
      </c>
      <c r="J2489" s="4">
        <v>2250</v>
      </c>
      <c r="K2489" s="5">
        <f t="shared" si="90"/>
        <v>900</v>
      </c>
      <c r="L2489" s="5">
        <f t="shared" si="91"/>
        <v>360</v>
      </c>
      <c r="M2489" s="6">
        <v>0.4</v>
      </c>
      <c r="N2489">
        <f t="shared" si="96"/>
        <v>2021</v>
      </c>
      <c r="O2489">
        <f t="shared" si="97"/>
        <v>7</v>
      </c>
      <c r="P2489" s="49" t="str">
        <f>TEXT(DATE(Table1[[#This Row],[Year]],Table1[[#This Row],[Month]],1),"mmm")</f>
        <v>Jul</v>
      </c>
    </row>
    <row r="2490" spans="1:16" ht="15.75" customHeight="1">
      <c r="A2490" s="2" t="s">
        <v>12</v>
      </c>
      <c r="B2490" s="2">
        <v>1185732</v>
      </c>
      <c r="C2490" s="3">
        <v>44398</v>
      </c>
      <c r="D2490" s="2" t="s">
        <v>31</v>
      </c>
      <c r="E2490" s="2" t="s">
        <v>89</v>
      </c>
      <c r="F2490" s="2" t="s">
        <v>90</v>
      </c>
      <c r="G2490" s="2" t="s">
        <v>19</v>
      </c>
      <c r="H2490" s="44">
        <v>0.5</v>
      </c>
      <c r="I2490" s="44">
        <f>ROUND(Table1[[#This Row],[Price per Unit]],2)</f>
        <v>0.5</v>
      </c>
      <c r="J2490" s="4">
        <v>2500</v>
      </c>
      <c r="K2490" s="5">
        <f t="shared" si="90"/>
        <v>1250</v>
      </c>
      <c r="L2490" s="5">
        <f t="shared" si="91"/>
        <v>437.5</v>
      </c>
      <c r="M2490" s="6">
        <v>0.35</v>
      </c>
      <c r="N2490">
        <f t="shared" si="96"/>
        <v>2021</v>
      </c>
      <c r="O2490">
        <f t="shared" si="97"/>
        <v>7</v>
      </c>
      <c r="P2490" s="49" t="str">
        <f>TEXT(DATE(Table1[[#This Row],[Year]],Table1[[#This Row],[Month]],1),"mmm")</f>
        <v>Jul</v>
      </c>
    </row>
    <row r="2491" spans="1:16" ht="15.75" customHeight="1">
      <c r="A2491" s="2" t="s">
        <v>12</v>
      </c>
      <c r="B2491" s="2">
        <v>1185732</v>
      </c>
      <c r="C2491" s="3">
        <v>44398</v>
      </c>
      <c r="D2491" s="2" t="s">
        <v>31</v>
      </c>
      <c r="E2491" s="2" t="s">
        <v>89</v>
      </c>
      <c r="F2491" s="2" t="s">
        <v>90</v>
      </c>
      <c r="G2491" s="2" t="s">
        <v>20</v>
      </c>
      <c r="H2491" s="44">
        <v>0.55000000000000004</v>
      </c>
      <c r="I2491" s="44">
        <f>ROUND(Table1[[#This Row],[Price per Unit]],2)</f>
        <v>0.55000000000000004</v>
      </c>
      <c r="J2491" s="4">
        <v>4250</v>
      </c>
      <c r="K2491" s="5">
        <f t="shared" si="90"/>
        <v>2337.5</v>
      </c>
      <c r="L2491" s="5">
        <f t="shared" si="91"/>
        <v>935</v>
      </c>
      <c r="M2491" s="6">
        <v>0.4</v>
      </c>
      <c r="N2491">
        <f t="shared" si="96"/>
        <v>2021</v>
      </c>
      <c r="O2491">
        <f t="shared" si="97"/>
        <v>7</v>
      </c>
      <c r="P2491" s="49" t="str">
        <f>TEXT(DATE(Table1[[#This Row],[Year]],Table1[[#This Row],[Month]],1),"mmm")</f>
        <v>Jul</v>
      </c>
    </row>
    <row r="2492" spans="1:16" ht="15.75" customHeight="1">
      <c r="A2492" s="2" t="s">
        <v>12</v>
      </c>
      <c r="B2492" s="2">
        <v>1185732</v>
      </c>
      <c r="C2492" s="3">
        <v>44430</v>
      </c>
      <c r="D2492" s="2" t="s">
        <v>31</v>
      </c>
      <c r="E2492" s="2" t="s">
        <v>89</v>
      </c>
      <c r="F2492" s="2" t="s">
        <v>90</v>
      </c>
      <c r="G2492" s="2" t="s">
        <v>15</v>
      </c>
      <c r="H2492" s="44">
        <v>0.5</v>
      </c>
      <c r="I2492" s="44">
        <f>ROUND(Table1[[#This Row],[Price per Unit]],2)</f>
        <v>0.5</v>
      </c>
      <c r="J2492" s="4">
        <v>5750</v>
      </c>
      <c r="K2492" s="5">
        <f t="shared" si="90"/>
        <v>2875</v>
      </c>
      <c r="L2492" s="5">
        <f t="shared" si="91"/>
        <v>1150</v>
      </c>
      <c r="M2492" s="6">
        <v>0.4</v>
      </c>
      <c r="N2492">
        <f t="shared" si="96"/>
        <v>2021</v>
      </c>
      <c r="O2492">
        <f t="shared" si="97"/>
        <v>8</v>
      </c>
      <c r="P2492" s="49" t="str">
        <f>TEXT(DATE(Table1[[#This Row],[Year]],Table1[[#This Row],[Month]],1),"mmm")</f>
        <v>Aug</v>
      </c>
    </row>
    <row r="2493" spans="1:16" ht="15.75" customHeight="1">
      <c r="A2493" s="2" t="s">
        <v>12</v>
      </c>
      <c r="B2493" s="2">
        <v>1185732</v>
      </c>
      <c r="C2493" s="3">
        <v>44430</v>
      </c>
      <c r="D2493" s="2" t="s">
        <v>31</v>
      </c>
      <c r="E2493" s="2" t="s">
        <v>89</v>
      </c>
      <c r="F2493" s="2" t="s">
        <v>90</v>
      </c>
      <c r="G2493" s="2" t="s">
        <v>16</v>
      </c>
      <c r="H2493" s="44">
        <v>0.45000000000000007</v>
      </c>
      <c r="I2493" s="44">
        <f>ROUND(Table1[[#This Row],[Price per Unit]],2)</f>
        <v>0.45</v>
      </c>
      <c r="J2493" s="4">
        <v>3500</v>
      </c>
      <c r="K2493" s="5">
        <f t="shared" si="90"/>
        <v>1575.0000000000002</v>
      </c>
      <c r="L2493" s="5">
        <f t="shared" si="91"/>
        <v>551.25</v>
      </c>
      <c r="M2493" s="6">
        <v>0.35</v>
      </c>
      <c r="N2493">
        <f t="shared" si="96"/>
        <v>2021</v>
      </c>
      <c r="O2493">
        <f t="shared" si="97"/>
        <v>8</v>
      </c>
      <c r="P2493" s="49" t="str">
        <f>TEXT(DATE(Table1[[#This Row],[Year]],Table1[[#This Row],[Month]],1),"mmm")</f>
        <v>Aug</v>
      </c>
    </row>
    <row r="2494" spans="1:16" ht="15.75" customHeight="1">
      <c r="A2494" s="2" t="s">
        <v>12</v>
      </c>
      <c r="B2494" s="2">
        <v>1185732</v>
      </c>
      <c r="C2494" s="3">
        <v>44430</v>
      </c>
      <c r="D2494" s="2" t="s">
        <v>31</v>
      </c>
      <c r="E2494" s="2" t="s">
        <v>89</v>
      </c>
      <c r="F2494" s="2" t="s">
        <v>90</v>
      </c>
      <c r="G2494" s="2" t="s">
        <v>17</v>
      </c>
      <c r="H2494" s="44">
        <v>0.4</v>
      </c>
      <c r="I2494" s="44">
        <f>ROUND(Table1[[#This Row],[Price per Unit]],2)</f>
        <v>0.4</v>
      </c>
      <c r="J2494" s="4">
        <v>2750</v>
      </c>
      <c r="K2494" s="5">
        <f t="shared" si="90"/>
        <v>1100</v>
      </c>
      <c r="L2494" s="5">
        <f t="shared" si="91"/>
        <v>440</v>
      </c>
      <c r="M2494" s="6">
        <v>0.4</v>
      </c>
      <c r="N2494">
        <f t="shared" si="96"/>
        <v>2021</v>
      </c>
      <c r="O2494">
        <f t="shared" si="97"/>
        <v>8</v>
      </c>
      <c r="P2494" s="49" t="str">
        <f>TEXT(DATE(Table1[[#This Row],[Year]],Table1[[#This Row],[Month]],1),"mmm")</f>
        <v>Aug</v>
      </c>
    </row>
    <row r="2495" spans="1:16" ht="15.75" customHeight="1">
      <c r="A2495" s="2" t="s">
        <v>12</v>
      </c>
      <c r="B2495" s="2">
        <v>1185732</v>
      </c>
      <c r="C2495" s="3">
        <v>44430</v>
      </c>
      <c r="D2495" s="2" t="s">
        <v>31</v>
      </c>
      <c r="E2495" s="2" t="s">
        <v>89</v>
      </c>
      <c r="F2495" s="2" t="s">
        <v>90</v>
      </c>
      <c r="G2495" s="2" t="s">
        <v>18</v>
      </c>
      <c r="H2495" s="44">
        <v>0.4</v>
      </c>
      <c r="I2495" s="44">
        <f>ROUND(Table1[[#This Row],[Price per Unit]],2)</f>
        <v>0.4</v>
      </c>
      <c r="J2495" s="4">
        <v>2500</v>
      </c>
      <c r="K2495" s="5">
        <f t="shared" si="90"/>
        <v>1000</v>
      </c>
      <c r="L2495" s="5">
        <f t="shared" si="91"/>
        <v>400</v>
      </c>
      <c r="M2495" s="6">
        <v>0.4</v>
      </c>
      <c r="N2495">
        <f t="shared" si="96"/>
        <v>2021</v>
      </c>
      <c r="O2495">
        <f t="shared" si="97"/>
        <v>8</v>
      </c>
      <c r="P2495" s="49" t="str">
        <f>TEXT(DATE(Table1[[#This Row],[Year]],Table1[[#This Row],[Month]],1),"mmm")</f>
        <v>Aug</v>
      </c>
    </row>
    <row r="2496" spans="1:16" ht="15.75" customHeight="1">
      <c r="A2496" s="2" t="s">
        <v>12</v>
      </c>
      <c r="B2496" s="2">
        <v>1185732</v>
      </c>
      <c r="C2496" s="3">
        <v>44430</v>
      </c>
      <c r="D2496" s="2" t="s">
        <v>31</v>
      </c>
      <c r="E2496" s="2" t="s">
        <v>89</v>
      </c>
      <c r="F2496" s="2" t="s">
        <v>90</v>
      </c>
      <c r="G2496" s="2" t="s">
        <v>19</v>
      </c>
      <c r="H2496" s="44">
        <v>0.5</v>
      </c>
      <c r="I2496" s="44">
        <f>ROUND(Table1[[#This Row],[Price per Unit]],2)</f>
        <v>0.5</v>
      </c>
      <c r="J2496" s="4">
        <v>2250</v>
      </c>
      <c r="K2496" s="5">
        <f t="shared" si="90"/>
        <v>1125</v>
      </c>
      <c r="L2496" s="5">
        <f t="shared" si="91"/>
        <v>393.75</v>
      </c>
      <c r="M2496" s="6">
        <v>0.35</v>
      </c>
      <c r="N2496">
        <f t="shared" si="96"/>
        <v>2021</v>
      </c>
      <c r="O2496">
        <f t="shared" si="97"/>
        <v>8</v>
      </c>
      <c r="P2496" s="49" t="str">
        <f>TEXT(DATE(Table1[[#This Row],[Year]],Table1[[#This Row],[Month]],1),"mmm")</f>
        <v>Aug</v>
      </c>
    </row>
    <row r="2497" spans="1:16" ht="15.75" customHeight="1">
      <c r="A2497" s="2" t="s">
        <v>12</v>
      </c>
      <c r="B2497" s="2">
        <v>1185732</v>
      </c>
      <c r="C2497" s="3">
        <v>44430</v>
      </c>
      <c r="D2497" s="2" t="s">
        <v>31</v>
      </c>
      <c r="E2497" s="2" t="s">
        <v>89</v>
      </c>
      <c r="F2497" s="2" t="s">
        <v>90</v>
      </c>
      <c r="G2497" s="2" t="s">
        <v>20</v>
      </c>
      <c r="H2497" s="44">
        <v>0.55000000000000004</v>
      </c>
      <c r="I2497" s="44">
        <f>ROUND(Table1[[#This Row],[Price per Unit]],2)</f>
        <v>0.55000000000000004</v>
      </c>
      <c r="J2497" s="4">
        <v>4000</v>
      </c>
      <c r="K2497" s="5">
        <f t="shared" si="90"/>
        <v>2200</v>
      </c>
      <c r="L2497" s="5">
        <f t="shared" si="91"/>
        <v>880</v>
      </c>
      <c r="M2497" s="6">
        <v>0.4</v>
      </c>
      <c r="N2497">
        <f t="shared" si="96"/>
        <v>2021</v>
      </c>
      <c r="O2497">
        <f t="shared" si="97"/>
        <v>8</v>
      </c>
      <c r="P2497" s="49" t="str">
        <f>TEXT(DATE(Table1[[#This Row],[Year]],Table1[[#This Row],[Month]],1),"mmm")</f>
        <v>Aug</v>
      </c>
    </row>
    <row r="2498" spans="1:16" ht="15.75" customHeight="1">
      <c r="A2498" s="2" t="s">
        <v>12</v>
      </c>
      <c r="B2498" s="2">
        <v>1185732</v>
      </c>
      <c r="C2498" s="3">
        <v>44462</v>
      </c>
      <c r="D2498" s="2" t="s">
        <v>31</v>
      </c>
      <c r="E2498" s="2" t="s">
        <v>89</v>
      </c>
      <c r="F2498" s="2" t="s">
        <v>90</v>
      </c>
      <c r="G2498" s="2" t="s">
        <v>15</v>
      </c>
      <c r="H2498" s="44">
        <v>0.5</v>
      </c>
      <c r="I2498" s="44">
        <f>ROUND(Table1[[#This Row],[Price per Unit]],2)</f>
        <v>0.5</v>
      </c>
      <c r="J2498" s="4">
        <v>5250</v>
      </c>
      <c r="K2498" s="5">
        <f t="shared" si="90"/>
        <v>2625</v>
      </c>
      <c r="L2498" s="5">
        <f t="shared" si="91"/>
        <v>1050</v>
      </c>
      <c r="M2498" s="6">
        <v>0.4</v>
      </c>
      <c r="N2498">
        <f t="shared" si="96"/>
        <v>2021</v>
      </c>
      <c r="O2498">
        <f t="shared" si="97"/>
        <v>9</v>
      </c>
      <c r="P2498" s="49" t="str">
        <f>TEXT(DATE(Table1[[#This Row],[Year]],Table1[[#This Row],[Month]],1),"mmm")</f>
        <v>Sep</v>
      </c>
    </row>
    <row r="2499" spans="1:16" ht="15.75" customHeight="1">
      <c r="A2499" s="2" t="s">
        <v>12</v>
      </c>
      <c r="B2499" s="2">
        <v>1185732</v>
      </c>
      <c r="C2499" s="3">
        <v>44462</v>
      </c>
      <c r="D2499" s="2" t="s">
        <v>31</v>
      </c>
      <c r="E2499" s="2" t="s">
        <v>89</v>
      </c>
      <c r="F2499" s="2" t="s">
        <v>90</v>
      </c>
      <c r="G2499" s="2" t="s">
        <v>16</v>
      </c>
      <c r="H2499" s="44">
        <v>0.45000000000000007</v>
      </c>
      <c r="I2499" s="44">
        <f>ROUND(Table1[[#This Row],[Price per Unit]],2)</f>
        <v>0.45</v>
      </c>
      <c r="J2499" s="4">
        <v>3250</v>
      </c>
      <c r="K2499" s="5">
        <f t="shared" si="90"/>
        <v>1462.5000000000002</v>
      </c>
      <c r="L2499" s="5">
        <f t="shared" si="91"/>
        <v>511.87500000000006</v>
      </c>
      <c r="M2499" s="6">
        <v>0.35</v>
      </c>
      <c r="N2499">
        <f t="shared" ref="N2499:N2562" si="98">YEAR(C2499)</f>
        <v>2021</v>
      </c>
      <c r="O2499">
        <f t="shared" ref="O2499:O2562" si="99">MONTH(C2499)</f>
        <v>9</v>
      </c>
      <c r="P2499" s="49" t="str">
        <f>TEXT(DATE(Table1[[#This Row],[Year]],Table1[[#This Row],[Month]],1),"mmm")</f>
        <v>Sep</v>
      </c>
    </row>
    <row r="2500" spans="1:16" ht="15.75" customHeight="1">
      <c r="A2500" s="2" t="s">
        <v>12</v>
      </c>
      <c r="B2500" s="2">
        <v>1185732</v>
      </c>
      <c r="C2500" s="3">
        <v>44462</v>
      </c>
      <c r="D2500" s="2" t="s">
        <v>31</v>
      </c>
      <c r="E2500" s="2" t="s">
        <v>89</v>
      </c>
      <c r="F2500" s="2" t="s">
        <v>90</v>
      </c>
      <c r="G2500" s="2" t="s">
        <v>17</v>
      </c>
      <c r="H2500" s="44">
        <v>0.35000000000000003</v>
      </c>
      <c r="I2500" s="44">
        <f>ROUND(Table1[[#This Row],[Price per Unit]],2)</f>
        <v>0.35</v>
      </c>
      <c r="J2500" s="4">
        <v>2250</v>
      </c>
      <c r="K2500" s="5">
        <f t="shared" si="90"/>
        <v>787.50000000000011</v>
      </c>
      <c r="L2500" s="5">
        <f t="shared" si="91"/>
        <v>315.00000000000006</v>
      </c>
      <c r="M2500" s="6">
        <v>0.4</v>
      </c>
      <c r="N2500">
        <f t="shared" si="98"/>
        <v>2021</v>
      </c>
      <c r="O2500">
        <f t="shared" si="99"/>
        <v>9</v>
      </c>
      <c r="P2500" s="49" t="str">
        <f>TEXT(DATE(Table1[[#This Row],[Year]],Table1[[#This Row],[Month]],1),"mmm")</f>
        <v>Sep</v>
      </c>
    </row>
    <row r="2501" spans="1:16" ht="15.75" customHeight="1">
      <c r="A2501" s="2" t="s">
        <v>12</v>
      </c>
      <c r="B2501" s="2">
        <v>1185732</v>
      </c>
      <c r="C2501" s="3">
        <v>44462</v>
      </c>
      <c r="D2501" s="2" t="s">
        <v>31</v>
      </c>
      <c r="E2501" s="2" t="s">
        <v>89</v>
      </c>
      <c r="F2501" s="2" t="s">
        <v>90</v>
      </c>
      <c r="G2501" s="2" t="s">
        <v>18</v>
      </c>
      <c r="H2501" s="44">
        <v>0.35000000000000003</v>
      </c>
      <c r="I2501" s="44">
        <f>ROUND(Table1[[#This Row],[Price per Unit]],2)</f>
        <v>0.35</v>
      </c>
      <c r="J2501" s="4">
        <v>2000</v>
      </c>
      <c r="K2501" s="5">
        <f t="shared" si="90"/>
        <v>700.00000000000011</v>
      </c>
      <c r="L2501" s="5">
        <f t="shared" si="91"/>
        <v>280.00000000000006</v>
      </c>
      <c r="M2501" s="6">
        <v>0.4</v>
      </c>
      <c r="N2501">
        <f t="shared" si="98"/>
        <v>2021</v>
      </c>
      <c r="O2501">
        <f t="shared" si="99"/>
        <v>9</v>
      </c>
      <c r="P2501" s="49" t="str">
        <f>TEXT(DATE(Table1[[#This Row],[Year]],Table1[[#This Row],[Month]],1),"mmm")</f>
        <v>Sep</v>
      </c>
    </row>
    <row r="2502" spans="1:16" ht="15.75" customHeight="1">
      <c r="A2502" s="2" t="s">
        <v>12</v>
      </c>
      <c r="B2502" s="2">
        <v>1185732</v>
      </c>
      <c r="C2502" s="3">
        <v>44462</v>
      </c>
      <c r="D2502" s="2" t="s">
        <v>31</v>
      </c>
      <c r="E2502" s="2" t="s">
        <v>89</v>
      </c>
      <c r="F2502" s="2" t="s">
        <v>90</v>
      </c>
      <c r="G2502" s="2" t="s">
        <v>19</v>
      </c>
      <c r="H2502" s="44">
        <v>0.45</v>
      </c>
      <c r="I2502" s="44">
        <f>ROUND(Table1[[#This Row],[Price per Unit]],2)</f>
        <v>0.45</v>
      </c>
      <c r="J2502" s="4">
        <v>2000</v>
      </c>
      <c r="K2502" s="5">
        <f t="shared" si="90"/>
        <v>900</v>
      </c>
      <c r="L2502" s="5">
        <f t="shared" si="91"/>
        <v>315</v>
      </c>
      <c r="M2502" s="6">
        <v>0.35</v>
      </c>
      <c r="N2502">
        <f t="shared" si="98"/>
        <v>2021</v>
      </c>
      <c r="O2502">
        <f t="shared" si="99"/>
        <v>9</v>
      </c>
      <c r="P2502" s="49" t="str">
        <f>TEXT(DATE(Table1[[#This Row],[Year]],Table1[[#This Row],[Month]],1),"mmm")</f>
        <v>Sep</v>
      </c>
    </row>
    <row r="2503" spans="1:16" ht="15.75" customHeight="1">
      <c r="A2503" s="2" t="s">
        <v>12</v>
      </c>
      <c r="B2503" s="2">
        <v>1185732</v>
      </c>
      <c r="C2503" s="3">
        <v>44462</v>
      </c>
      <c r="D2503" s="2" t="s">
        <v>31</v>
      </c>
      <c r="E2503" s="2" t="s">
        <v>89</v>
      </c>
      <c r="F2503" s="2" t="s">
        <v>90</v>
      </c>
      <c r="G2503" s="2" t="s">
        <v>20</v>
      </c>
      <c r="H2503" s="44">
        <v>0.5</v>
      </c>
      <c r="I2503" s="44">
        <f>ROUND(Table1[[#This Row],[Price per Unit]],2)</f>
        <v>0.5</v>
      </c>
      <c r="J2503" s="4">
        <v>2750</v>
      </c>
      <c r="K2503" s="5">
        <f t="shared" si="90"/>
        <v>1375</v>
      </c>
      <c r="L2503" s="5">
        <f t="shared" si="91"/>
        <v>550</v>
      </c>
      <c r="M2503" s="6">
        <v>0.4</v>
      </c>
      <c r="N2503">
        <f t="shared" si="98"/>
        <v>2021</v>
      </c>
      <c r="O2503">
        <f t="shared" si="99"/>
        <v>9</v>
      </c>
      <c r="P2503" s="49" t="str">
        <f>TEXT(DATE(Table1[[#This Row],[Year]],Table1[[#This Row],[Month]],1),"mmm")</f>
        <v>Sep</v>
      </c>
    </row>
    <row r="2504" spans="1:16" ht="15.75" customHeight="1">
      <c r="A2504" s="2" t="s">
        <v>12</v>
      </c>
      <c r="B2504" s="2">
        <v>1185732</v>
      </c>
      <c r="C2504" s="3">
        <v>44491</v>
      </c>
      <c r="D2504" s="2" t="s">
        <v>31</v>
      </c>
      <c r="E2504" s="2" t="s">
        <v>89</v>
      </c>
      <c r="F2504" s="2" t="s">
        <v>90</v>
      </c>
      <c r="G2504" s="2" t="s">
        <v>15</v>
      </c>
      <c r="H2504" s="44">
        <v>0.54999999999999993</v>
      </c>
      <c r="I2504" s="44">
        <f>ROUND(Table1[[#This Row],[Price per Unit]],2)</f>
        <v>0.55000000000000004</v>
      </c>
      <c r="J2504" s="4">
        <v>4500</v>
      </c>
      <c r="K2504" s="5">
        <f t="shared" si="90"/>
        <v>2474.9999999999995</v>
      </c>
      <c r="L2504" s="5">
        <f t="shared" si="91"/>
        <v>989.99999999999989</v>
      </c>
      <c r="M2504" s="6">
        <v>0.4</v>
      </c>
      <c r="N2504">
        <f t="shared" si="98"/>
        <v>2021</v>
      </c>
      <c r="O2504">
        <f t="shared" si="99"/>
        <v>10</v>
      </c>
      <c r="P2504" s="49" t="str">
        <f>TEXT(DATE(Table1[[#This Row],[Year]],Table1[[#This Row],[Month]],1),"mmm")</f>
        <v>Oct</v>
      </c>
    </row>
    <row r="2505" spans="1:16" ht="15.75" customHeight="1">
      <c r="A2505" s="2" t="s">
        <v>12</v>
      </c>
      <c r="B2505" s="2">
        <v>1185732</v>
      </c>
      <c r="C2505" s="3">
        <v>44491</v>
      </c>
      <c r="D2505" s="2" t="s">
        <v>31</v>
      </c>
      <c r="E2505" s="2" t="s">
        <v>89</v>
      </c>
      <c r="F2505" s="2" t="s">
        <v>90</v>
      </c>
      <c r="G2505" s="2" t="s">
        <v>16</v>
      </c>
      <c r="H2505" s="44">
        <v>0.45</v>
      </c>
      <c r="I2505" s="44">
        <f>ROUND(Table1[[#This Row],[Price per Unit]],2)</f>
        <v>0.45</v>
      </c>
      <c r="J2505" s="4">
        <v>2750</v>
      </c>
      <c r="K2505" s="5">
        <f t="shared" si="90"/>
        <v>1237.5</v>
      </c>
      <c r="L2505" s="5">
        <f t="shared" si="91"/>
        <v>433.125</v>
      </c>
      <c r="M2505" s="6">
        <v>0.35</v>
      </c>
      <c r="N2505">
        <f t="shared" si="98"/>
        <v>2021</v>
      </c>
      <c r="O2505">
        <f t="shared" si="99"/>
        <v>10</v>
      </c>
      <c r="P2505" s="49" t="str">
        <f>TEXT(DATE(Table1[[#This Row],[Year]],Table1[[#This Row],[Month]],1),"mmm")</f>
        <v>Oct</v>
      </c>
    </row>
    <row r="2506" spans="1:16" ht="15.75" customHeight="1">
      <c r="A2506" s="2" t="s">
        <v>12</v>
      </c>
      <c r="B2506" s="2">
        <v>1185732</v>
      </c>
      <c r="C2506" s="3">
        <v>44491</v>
      </c>
      <c r="D2506" s="2" t="s">
        <v>31</v>
      </c>
      <c r="E2506" s="2" t="s">
        <v>89</v>
      </c>
      <c r="F2506" s="2" t="s">
        <v>90</v>
      </c>
      <c r="G2506" s="2" t="s">
        <v>17</v>
      </c>
      <c r="H2506" s="44">
        <v>0.45</v>
      </c>
      <c r="I2506" s="44">
        <f>ROUND(Table1[[#This Row],[Price per Unit]],2)</f>
        <v>0.45</v>
      </c>
      <c r="J2506" s="4">
        <v>1750</v>
      </c>
      <c r="K2506" s="5">
        <f t="shared" si="90"/>
        <v>787.5</v>
      </c>
      <c r="L2506" s="5">
        <f t="shared" si="91"/>
        <v>315</v>
      </c>
      <c r="M2506" s="6">
        <v>0.4</v>
      </c>
      <c r="N2506">
        <f t="shared" si="98"/>
        <v>2021</v>
      </c>
      <c r="O2506">
        <f t="shared" si="99"/>
        <v>10</v>
      </c>
      <c r="P2506" s="49" t="str">
        <f>TEXT(DATE(Table1[[#This Row],[Year]],Table1[[#This Row],[Month]],1),"mmm")</f>
        <v>Oct</v>
      </c>
    </row>
    <row r="2507" spans="1:16" ht="15.75" customHeight="1">
      <c r="A2507" s="2" t="s">
        <v>12</v>
      </c>
      <c r="B2507" s="2">
        <v>1185732</v>
      </c>
      <c r="C2507" s="3">
        <v>44491</v>
      </c>
      <c r="D2507" s="2" t="s">
        <v>31</v>
      </c>
      <c r="E2507" s="2" t="s">
        <v>89</v>
      </c>
      <c r="F2507" s="2" t="s">
        <v>90</v>
      </c>
      <c r="G2507" s="2" t="s">
        <v>18</v>
      </c>
      <c r="H2507" s="44">
        <v>0.45</v>
      </c>
      <c r="I2507" s="44">
        <f>ROUND(Table1[[#This Row],[Price per Unit]],2)</f>
        <v>0.45</v>
      </c>
      <c r="J2507" s="4">
        <v>1500</v>
      </c>
      <c r="K2507" s="5">
        <f t="shared" si="90"/>
        <v>675</v>
      </c>
      <c r="L2507" s="5">
        <f t="shared" si="91"/>
        <v>270</v>
      </c>
      <c r="M2507" s="6">
        <v>0.4</v>
      </c>
      <c r="N2507">
        <f t="shared" si="98"/>
        <v>2021</v>
      </c>
      <c r="O2507">
        <f t="shared" si="99"/>
        <v>10</v>
      </c>
      <c r="P2507" s="49" t="str">
        <f>TEXT(DATE(Table1[[#This Row],[Year]],Table1[[#This Row],[Month]],1),"mmm")</f>
        <v>Oct</v>
      </c>
    </row>
    <row r="2508" spans="1:16" ht="15.75" customHeight="1">
      <c r="A2508" s="2" t="s">
        <v>12</v>
      </c>
      <c r="B2508" s="2">
        <v>1185732</v>
      </c>
      <c r="C2508" s="3">
        <v>44491</v>
      </c>
      <c r="D2508" s="2" t="s">
        <v>31</v>
      </c>
      <c r="E2508" s="2" t="s">
        <v>89</v>
      </c>
      <c r="F2508" s="2" t="s">
        <v>90</v>
      </c>
      <c r="G2508" s="2" t="s">
        <v>19</v>
      </c>
      <c r="H2508" s="44">
        <v>0.54999999999999993</v>
      </c>
      <c r="I2508" s="44">
        <f>ROUND(Table1[[#This Row],[Price per Unit]],2)</f>
        <v>0.55000000000000004</v>
      </c>
      <c r="J2508" s="4">
        <v>1500</v>
      </c>
      <c r="K2508" s="5">
        <f t="shared" si="90"/>
        <v>824.99999999999989</v>
      </c>
      <c r="L2508" s="5">
        <f t="shared" si="91"/>
        <v>288.74999999999994</v>
      </c>
      <c r="M2508" s="6">
        <v>0.35</v>
      </c>
      <c r="N2508">
        <f t="shared" si="98"/>
        <v>2021</v>
      </c>
      <c r="O2508">
        <f t="shared" si="99"/>
        <v>10</v>
      </c>
      <c r="P2508" s="49" t="str">
        <f>TEXT(DATE(Table1[[#This Row],[Year]],Table1[[#This Row],[Month]],1),"mmm")</f>
        <v>Oct</v>
      </c>
    </row>
    <row r="2509" spans="1:16" ht="15.75" customHeight="1">
      <c r="A2509" s="2" t="s">
        <v>12</v>
      </c>
      <c r="B2509" s="2">
        <v>1185732</v>
      </c>
      <c r="C2509" s="3">
        <v>44491</v>
      </c>
      <c r="D2509" s="2" t="s">
        <v>31</v>
      </c>
      <c r="E2509" s="2" t="s">
        <v>89</v>
      </c>
      <c r="F2509" s="2" t="s">
        <v>90</v>
      </c>
      <c r="G2509" s="2" t="s">
        <v>20</v>
      </c>
      <c r="H2509" s="44">
        <v>0.54999999999999993</v>
      </c>
      <c r="I2509" s="44">
        <f>ROUND(Table1[[#This Row],[Price per Unit]],2)</f>
        <v>0.55000000000000004</v>
      </c>
      <c r="J2509" s="4">
        <v>2750</v>
      </c>
      <c r="K2509" s="5">
        <f t="shared" si="90"/>
        <v>1512.4999999999998</v>
      </c>
      <c r="L2509" s="5">
        <f t="shared" si="91"/>
        <v>604.99999999999989</v>
      </c>
      <c r="M2509" s="6">
        <v>0.4</v>
      </c>
      <c r="N2509">
        <f t="shared" si="98"/>
        <v>2021</v>
      </c>
      <c r="O2509">
        <f t="shared" si="99"/>
        <v>10</v>
      </c>
      <c r="P2509" s="49" t="str">
        <f>TEXT(DATE(Table1[[#This Row],[Year]],Table1[[#This Row],[Month]],1),"mmm")</f>
        <v>Oct</v>
      </c>
    </row>
    <row r="2510" spans="1:16" ht="15.75" customHeight="1">
      <c r="A2510" s="2" t="s">
        <v>12</v>
      </c>
      <c r="B2510" s="2">
        <v>1185732</v>
      </c>
      <c r="C2510" s="3">
        <v>44522</v>
      </c>
      <c r="D2510" s="2" t="s">
        <v>31</v>
      </c>
      <c r="E2510" s="2" t="s">
        <v>89</v>
      </c>
      <c r="F2510" s="2" t="s">
        <v>90</v>
      </c>
      <c r="G2510" s="2" t="s">
        <v>15</v>
      </c>
      <c r="H2510" s="44">
        <v>0.5</v>
      </c>
      <c r="I2510" s="44">
        <f>ROUND(Table1[[#This Row],[Price per Unit]],2)</f>
        <v>0.5</v>
      </c>
      <c r="J2510" s="4">
        <v>4250</v>
      </c>
      <c r="K2510" s="5">
        <f t="shared" si="90"/>
        <v>2125</v>
      </c>
      <c r="L2510" s="5">
        <f t="shared" si="91"/>
        <v>850</v>
      </c>
      <c r="M2510" s="6">
        <v>0.4</v>
      </c>
      <c r="N2510">
        <f t="shared" si="98"/>
        <v>2021</v>
      </c>
      <c r="O2510">
        <f t="shared" si="99"/>
        <v>11</v>
      </c>
      <c r="P2510" s="49" t="str">
        <f>TEXT(DATE(Table1[[#This Row],[Year]],Table1[[#This Row],[Month]],1),"mmm")</f>
        <v>Nov</v>
      </c>
    </row>
    <row r="2511" spans="1:16" ht="15.75" customHeight="1">
      <c r="A2511" s="2" t="s">
        <v>12</v>
      </c>
      <c r="B2511" s="2">
        <v>1185732</v>
      </c>
      <c r="C2511" s="3">
        <v>44522</v>
      </c>
      <c r="D2511" s="2" t="s">
        <v>31</v>
      </c>
      <c r="E2511" s="2" t="s">
        <v>89</v>
      </c>
      <c r="F2511" s="2" t="s">
        <v>90</v>
      </c>
      <c r="G2511" s="2" t="s">
        <v>16</v>
      </c>
      <c r="H2511" s="44">
        <v>0.4</v>
      </c>
      <c r="I2511" s="44">
        <f>ROUND(Table1[[#This Row],[Price per Unit]],2)</f>
        <v>0.4</v>
      </c>
      <c r="J2511" s="4">
        <v>2750</v>
      </c>
      <c r="K2511" s="5">
        <f t="shared" si="90"/>
        <v>1100</v>
      </c>
      <c r="L2511" s="5">
        <f t="shared" si="91"/>
        <v>385</v>
      </c>
      <c r="M2511" s="6">
        <v>0.35</v>
      </c>
      <c r="N2511">
        <f t="shared" si="98"/>
        <v>2021</v>
      </c>
      <c r="O2511">
        <f t="shared" si="99"/>
        <v>11</v>
      </c>
      <c r="P2511" s="49" t="str">
        <f>TEXT(DATE(Table1[[#This Row],[Year]],Table1[[#This Row],[Month]],1),"mmm")</f>
        <v>Nov</v>
      </c>
    </row>
    <row r="2512" spans="1:16" ht="15.75" customHeight="1">
      <c r="A2512" s="2" t="s">
        <v>12</v>
      </c>
      <c r="B2512" s="2">
        <v>1185732</v>
      </c>
      <c r="C2512" s="3">
        <v>44522</v>
      </c>
      <c r="D2512" s="2" t="s">
        <v>31</v>
      </c>
      <c r="E2512" s="2" t="s">
        <v>89</v>
      </c>
      <c r="F2512" s="2" t="s">
        <v>90</v>
      </c>
      <c r="G2512" s="2" t="s">
        <v>17</v>
      </c>
      <c r="H2512" s="44">
        <v>0.45</v>
      </c>
      <c r="I2512" s="44">
        <f>ROUND(Table1[[#This Row],[Price per Unit]],2)</f>
        <v>0.45</v>
      </c>
      <c r="J2512" s="4">
        <v>2200</v>
      </c>
      <c r="K2512" s="5">
        <f t="shared" si="90"/>
        <v>990</v>
      </c>
      <c r="L2512" s="5">
        <f t="shared" si="91"/>
        <v>396</v>
      </c>
      <c r="M2512" s="6">
        <v>0.4</v>
      </c>
      <c r="N2512">
        <f t="shared" si="98"/>
        <v>2021</v>
      </c>
      <c r="O2512">
        <f t="shared" si="99"/>
        <v>11</v>
      </c>
      <c r="P2512" s="49" t="str">
        <f>TEXT(DATE(Table1[[#This Row],[Year]],Table1[[#This Row],[Month]],1),"mmm")</f>
        <v>Nov</v>
      </c>
    </row>
    <row r="2513" spans="1:16" ht="15.75" customHeight="1">
      <c r="A2513" s="2" t="s">
        <v>12</v>
      </c>
      <c r="B2513" s="2">
        <v>1185732</v>
      </c>
      <c r="C2513" s="3">
        <v>44522</v>
      </c>
      <c r="D2513" s="2" t="s">
        <v>31</v>
      </c>
      <c r="E2513" s="2" t="s">
        <v>89</v>
      </c>
      <c r="F2513" s="2" t="s">
        <v>90</v>
      </c>
      <c r="G2513" s="2" t="s">
        <v>18</v>
      </c>
      <c r="H2513" s="44">
        <v>0.55000000000000004</v>
      </c>
      <c r="I2513" s="44">
        <f>ROUND(Table1[[#This Row],[Price per Unit]],2)</f>
        <v>0.55000000000000004</v>
      </c>
      <c r="J2513" s="4">
        <v>2000</v>
      </c>
      <c r="K2513" s="5">
        <f t="shared" si="90"/>
        <v>1100</v>
      </c>
      <c r="L2513" s="5">
        <f t="shared" si="91"/>
        <v>440</v>
      </c>
      <c r="M2513" s="6">
        <v>0.4</v>
      </c>
      <c r="N2513">
        <f t="shared" si="98"/>
        <v>2021</v>
      </c>
      <c r="O2513">
        <f t="shared" si="99"/>
        <v>11</v>
      </c>
      <c r="P2513" s="49" t="str">
        <f>TEXT(DATE(Table1[[#This Row],[Year]],Table1[[#This Row],[Month]],1),"mmm")</f>
        <v>Nov</v>
      </c>
    </row>
    <row r="2514" spans="1:16" ht="15.75" customHeight="1">
      <c r="A2514" s="2" t="s">
        <v>12</v>
      </c>
      <c r="B2514" s="2">
        <v>1185732</v>
      </c>
      <c r="C2514" s="3">
        <v>44522</v>
      </c>
      <c r="D2514" s="2" t="s">
        <v>31</v>
      </c>
      <c r="E2514" s="2" t="s">
        <v>89</v>
      </c>
      <c r="F2514" s="2" t="s">
        <v>90</v>
      </c>
      <c r="G2514" s="2" t="s">
        <v>19</v>
      </c>
      <c r="H2514" s="44">
        <v>0.65</v>
      </c>
      <c r="I2514" s="44">
        <f>ROUND(Table1[[#This Row],[Price per Unit]],2)</f>
        <v>0.65</v>
      </c>
      <c r="J2514" s="4">
        <v>1750</v>
      </c>
      <c r="K2514" s="5">
        <f t="shared" si="90"/>
        <v>1137.5</v>
      </c>
      <c r="L2514" s="5">
        <f t="shared" si="91"/>
        <v>398.125</v>
      </c>
      <c r="M2514" s="6">
        <v>0.35</v>
      </c>
      <c r="N2514">
        <f t="shared" si="98"/>
        <v>2021</v>
      </c>
      <c r="O2514">
        <f t="shared" si="99"/>
        <v>11</v>
      </c>
      <c r="P2514" s="49" t="str">
        <f>TEXT(DATE(Table1[[#This Row],[Year]],Table1[[#This Row],[Month]],1),"mmm")</f>
        <v>Nov</v>
      </c>
    </row>
    <row r="2515" spans="1:16" ht="15.75" customHeight="1">
      <c r="A2515" s="2" t="s">
        <v>12</v>
      </c>
      <c r="B2515" s="2">
        <v>1185732</v>
      </c>
      <c r="C2515" s="3">
        <v>44522</v>
      </c>
      <c r="D2515" s="2" t="s">
        <v>31</v>
      </c>
      <c r="E2515" s="2" t="s">
        <v>89</v>
      </c>
      <c r="F2515" s="2" t="s">
        <v>90</v>
      </c>
      <c r="G2515" s="2" t="s">
        <v>20</v>
      </c>
      <c r="H2515" s="44">
        <v>0.7</v>
      </c>
      <c r="I2515" s="44">
        <f>ROUND(Table1[[#This Row],[Price per Unit]],2)</f>
        <v>0.7</v>
      </c>
      <c r="J2515" s="4">
        <v>2750</v>
      </c>
      <c r="K2515" s="5">
        <f t="shared" si="90"/>
        <v>1924.9999999999998</v>
      </c>
      <c r="L2515" s="5">
        <f t="shared" si="91"/>
        <v>770</v>
      </c>
      <c r="M2515" s="6">
        <v>0.4</v>
      </c>
      <c r="N2515">
        <f t="shared" si="98"/>
        <v>2021</v>
      </c>
      <c r="O2515">
        <f t="shared" si="99"/>
        <v>11</v>
      </c>
      <c r="P2515" s="49" t="str">
        <f>TEXT(DATE(Table1[[#This Row],[Year]],Table1[[#This Row],[Month]],1),"mmm")</f>
        <v>Nov</v>
      </c>
    </row>
    <row r="2516" spans="1:16" ht="15.75" customHeight="1">
      <c r="A2516" s="2" t="s">
        <v>12</v>
      </c>
      <c r="B2516" s="2">
        <v>1185732</v>
      </c>
      <c r="C2516" s="3">
        <v>44551</v>
      </c>
      <c r="D2516" s="2" t="s">
        <v>31</v>
      </c>
      <c r="E2516" s="2" t="s">
        <v>89</v>
      </c>
      <c r="F2516" s="2" t="s">
        <v>90</v>
      </c>
      <c r="G2516" s="2" t="s">
        <v>15</v>
      </c>
      <c r="H2516" s="44">
        <v>0.65</v>
      </c>
      <c r="I2516" s="44">
        <f>ROUND(Table1[[#This Row],[Price per Unit]],2)</f>
        <v>0.65</v>
      </c>
      <c r="J2516" s="4">
        <v>5250</v>
      </c>
      <c r="K2516" s="5">
        <f t="shared" si="90"/>
        <v>3412.5</v>
      </c>
      <c r="L2516" s="5">
        <f t="shared" si="91"/>
        <v>1365</v>
      </c>
      <c r="M2516" s="6">
        <v>0.4</v>
      </c>
      <c r="N2516">
        <f t="shared" si="98"/>
        <v>2021</v>
      </c>
      <c r="O2516">
        <f t="shared" si="99"/>
        <v>12</v>
      </c>
      <c r="P2516" s="49" t="str">
        <f>TEXT(DATE(Table1[[#This Row],[Year]],Table1[[#This Row],[Month]],1),"mmm")</f>
        <v>Dec</v>
      </c>
    </row>
    <row r="2517" spans="1:16" ht="15.75" customHeight="1">
      <c r="A2517" s="2" t="s">
        <v>12</v>
      </c>
      <c r="B2517" s="2">
        <v>1185732</v>
      </c>
      <c r="C2517" s="3">
        <v>44551</v>
      </c>
      <c r="D2517" s="2" t="s">
        <v>31</v>
      </c>
      <c r="E2517" s="2" t="s">
        <v>89</v>
      </c>
      <c r="F2517" s="2" t="s">
        <v>90</v>
      </c>
      <c r="G2517" s="2" t="s">
        <v>16</v>
      </c>
      <c r="H2517" s="44">
        <v>0.55000000000000004</v>
      </c>
      <c r="I2517" s="44">
        <f>ROUND(Table1[[#This Row],[Price per Unit]],2)</f>
        <v>0.55000000000000004</v>
      </c>
      <c r="J2517" s="4">
        <v>3250</v>
      </c>
      <c r="K2517" s="5">
        <f t="shared" si="90"/>
        <v>1787.5000000000002</v>
      </c>
      <c r="L2517" s="5">
        <f t="shared" si="91"/>
        <v>625.625</v>
      </c>
      <c r="M2517" s="6">
        <v>0.35</v>
      </c>
      <c r="N2517">
        <f t="shared" si="98"/>
        <v>2021</v>
      </c>
      <c r="O2517">
        <f t="shared" si="99"/>
        <v>12</v>
      </c>
      <c r="P2517" s="49" t="str">
        <f>TEXT(DATE(Table1[[#This Row],[Year]],Table1[[#This Row],[Month]],1),"mmm")</f>
        <v>Dec</v>
      </c>
    </row>
    <row r="2518" spans="1:16" ht="15.75" customHeight="1">
      <c r="A2518" s="2" t="s">
        <v>12</v>
      </c>
      <c r="B2518" s="2">
        <v>1185732</v>
      </c>
      <c r="C2518" s="3">
        <v>44551</v>
      </c>
      <c r="D2518" s="2" t="s">
        <v>31</v>
      </c>
      <c r="E2518" s="2" t="s">
        <v>89</v>
      </c>
      <c r="F2518" s="2" t="s">
        <v>90</v>
      </c>
      <c r="G2518" s="2" t="s">
        <v>17</v>
      </c>
      <c r="H2518" s="44">
        <v>0.55000000000000004</v>
      </c>
      <c r="I2518" s="44">
        <f>ROUND(Table1[[#This Row],[Price per Unit]],2)</f>
        <v>0.55000000000000004</v>
      </c>
      <c r="J2518" s="4">
        <v>2750</v>
      </c>
      <c r="K2518" s="5">
        <f t="shared" si="90"/>
        <v>1512.5000000000002</v>
      </c>
      <c r="L2518" s="5">
        <f t="shared" si="91"/>
        <v>605.00000000000011</v>
      </c>
      <c r="M2518" s="6">
        <v>0.4</v>
      </c>
      <c r="N2518">
        <f t="shared" si="98"/>
        <v>2021</v>
      </c>
      <c r="O2518">
        <f t="shared" si="99"/>
        <v>12</v>
      </c>
      <c r="P2518" s="49" t="str">
        <f>TEXT(DATE(Table1[[#This Row],[Year]],Table1[[#This Row],[Month]],1),"mmm")</f>
        <v>Dec</v>
      </c>
    </row>
    <row r="2519" spans="1:16" ht="15.75" customHeight="1">
      <c r="A2519" s="2" t="s">
        <v>12</v>
      </c>
      <c r="B2519" s="2">
        <v>1185732</v>
      </c>
      <c r="C2519" s="3">
        <v>44551</v>
      </c>
      <c r="D2519" s="2" t="s">
        <v>31</v>
      </c>
      <c r="E2519" s="2" t="s">
        <v>89</v>
      </c>
      <c r="F2519" s="2" t="s">
        <v>90</v>
      </c>
      <c r="G2519" s="2" t="s">
        <v>18</v>
      </c>
      <c r="H2519" s="44">
        <v>0.5</v>
      </c>
      <c r="I2519" s="44">
        <f>ROUND(Table1[[#This Row],[Price per Unit]],2)</f>
        <v>0.5</v>
      </c>
      <c r="J2519" s="4">
        <v>2250</v>
      </c>
      <c r="K2519" s="5">
        <f t="shared" si="90"/>
        <v>1125</v>
      </c>
      <c r="L2519" s="5">
        <f t="shared" si="91"/>
        <v>450</v>
      </c>
      <c r="M2519" s="6">
        <v>0.4</v>
      </c>
      <c r="N2519">
        <f t="shared" si="98"/>
        <v>2021</v>
      </c>
      <c r="O2519">
        <f t="shared" si="99"/>
        <v>12</v>
      </c>
      <c r="P2519" s="49" t="str">
        <f>TEXT(DATE(Table1[[#This Row],[Year]],Table1[[#This Row],[Month]],1),"mmm")</f>
        <v>Dec</v>
      </c>
    </row>
    <row r="2520" spans="1:16" ht="15.75" customHeight="1">
      <c r="A2520" s="2" t="s">
        <v>12</v>
      </c>
      <c r="B2520" s="2">
        <v>1185732</v>
      </c>
      <c r="C2520" s="3">
        <v>44551</v>
      </c>
      <c r="D2520" s="2" t="s">
        <v>31</v>
      </c>
      <c r="E2520" s="2" t="s">
        <v>89</v>
      </c>
      <c r="F2520" s="2" t="s">
        <v>90</v>
      </c>
      <c r="G2520" s="2" t="s">
        <v>19</v>
      </c>
      <c r="H2520" s="44">
        <v>0.6</v>
      </c>
      <c r="I2520" s="44">
        <f>ROUND(Table1[[#This Row],[Price per Unit]],2)</f>
        <v>0.6</v>
      </c>
      <c r="J2520" s="4">
        <v>2250</v>
      </c>
      <c r="K2520" s="5">
        <f t="shared" si="90"/>
        <v>1350</v>
      </c>
      <c r="L2520" s="5">
        <f t="shared" si="91"/>
        <v>472.49999999999994</v>
      </c>
      <c r="M2520" s="6">
        <v>0.35</v>
      </c>
      <c r="N2520">
        <f t="shared" si="98"/>
        <v>2021</v>
      </c>
      <c r="O2520">
        <f t="shared" si="99"/>
        <v>12</v>
      </c>
      <c r="P2520" s="49" t="str">
        <f>TEXT(DATE(Table1[[#This Row],[Year]],Table1[[#This Row],[Month]],1),"mmm")</f>
        <v>Dec</v>
      </c>
    </row>
    <row r="2521" spans="1:16" ht="15.75" customHeight="1">
      <c r="A2521" s="2" t="s">
        <v>12</v>
      </c>
      <c r="B2521" s="2">
        <v>1185732</v>
      </c>
      <c r="C2521" s="3">
        <v>44551</v>
      </c>
      <c r="D2521" s="2" t="s">
        <v>31</v>
      </c>
      <c r="E2521" s="2" t="s">
        <v>89</v>
      </c>
      <c r="F2521" s="2" t="s">
        <v>90</v>
      </c>
      <c r="G2521" s="2" t="s">
        <v>20</v>
      </c>
      <c r="H2521" s="44">
        <v>0.64999999999999991</v>
      </c>
      <c r="I2521" s="44">
        <f>ROUND(Table1[[#This Row],[Price per Unit]],2)</f>
        <v>0.65</v>
      </c>
      <c r="J2521" s="4">
        <v>3250</v>
      </c>
      <c r="K2521" s="5">
        <f t="shared" si="90"/>
        <v>2112.4999999999995</v>
      </c>
      <c r="L2521" s="5">
        <f t="shared" si="91"/>
        <v>844.99999999999989</v>
      </c>
      <c r="M2521" s="6">
        <v>0.4</v>
      </c>
      <c r="N2521">
        <f t="shared" si="98"/>
        <v>2021</v>
      </c>
      <c r="O2521">
        <f t="shared" si="99"/>
        <v>12</v>
      </c>
      <c r="P2521" s="49" t="str">
        <f>TEXT(DATE(Table1[[#This Row],[Year]],Table1[[#This Row],[Month]],1),"mmm")</f>
        <v>Dec</v>
      </c>
    </row>
    <row r="2522" spans="1:16" ht="15.75" customHeight="1">
      <c r="A2522" s="2" t="s">
        <v>12</v>
      </c>
      <c r="B2522" s="2">
        <v>1185732</v>
      </c>
      <c r="C2522" s="3">
        <v>44216</v>
      </c>
      <c r="D2522" s="2" t="s">
        <v>43</v>
      </c>
      <c r="E2522" s="2" t="s">
        <v>91</v>
      </c>
      <c r="F2522" s="2" t="s">
        <v>92</v>
      </c>
      <c r="G2522" s="2" t="s">
        <v>15</v>
      </c>
      <c r="H2522" s="44">
        <v>0.30000000000000004</v>
      </c>
      <c r="I2522" s="44">
        <f>ROUND(Table1[[#This Row],[Price per Unit]],2)</f>
        <v>0.3</v>
      </c>
      <c r="J2522" s="4">
        <v>7250</v>
      </c>
      <c r="K2522" s="5">
        <f t="shared" si="90"/>
        <v>2175.0000000000005</v>
      </c>
      <c r="L2522" s="5">
        <f t="shared" si="91"/>
        <v>870.00000000000023</v>
      </c>
      <c r="M2522" s="6">
        <v>0.4</v>
      </c>
      <c r="N2522">
        <f t="shared" si="98"/>
        <v>2021</v>
      </c>
      <c r="O2522">
        <f t="shared" si="99"/>
        <v>1</v>
      </c>
      <c r="P2522" s="49" t="str">
        <f>TEXT(DATE(Table1[[#This Row],[Year]],Table1[[#This Row],[Month]],1),"mmm")</f>
        <v>Jan</v>
      </c>
    </row>
    <row r="2523" spans="1:16" ht="15.75" customHeight="1">
      <c r="A2523" s="2" t="s">
        <v>12</v>
      </c>
      <c r="B2523" s="2">
        <v>1185732</v>
      </c>
      <c r="C2523" s="3">
        <v>44216</v>
      </c>
      <c r="D2523" s="2" t="s">
        <v>43</v>
      </c>
      <c r="E2523" s="2" t="s">
        <v>91</v>
      </c>
      <c r="F2523" s="2" t="s">
        <v>92</v>
      </c>
      <c r="G2523" s="2" t="s">
        <v>16</v>
      </c>
      <c r="H2523" s="44">
        <v>0.30000000000000004</v>
      </c>
      <c r="I2523" s="44">
        <f>ROUND(Table1[[#This Row],[Price per Unit]],2)</f>
        <v>0.3</v>
      </c>
      <c r="J2523" s="4">
        <v>5250</v>
      </c>
      <c r="K2523" s="5">
        <f t="shared" si="90"/>
        <v>1575.0000000000002</v>
      </c>
      <c r="L2523" s="5">
        <f t="shared" si="91"/>
        <v>551.25</v>
      </c>
      <c r="M2523" s="6">
        <v>0.35</v>
      </c>
      <c r="N2523">
        <f t="shared" si="98"/>
        <v>2021</v>
      </c>
      <c r="O2523">
        <f t="shared" si="99"/>
        <v>1</v>
      </c>
      <c r="P2523" s="49" t="str">
        <f>TEXT(DATE(Table1[[#This Row],[Year]],Table1[[#This Row],[Month]],1),"mmm")</f>
        <v>Jan</v>
      </c>
    </row>
    <row r="2524" spans="1:16" ht="15.75" customHeight="1">
      <c r="A2524" s="2" t="s">
        <v>12</v>
      </c>
      <c r="B2524" s="2">
        <v>1185732</v>
      </c>
      <c r="C2524" s="3">
        <v>44216</v>
      </c>
      <c r="D2524" s="2" t="s">
        <v>43</v>
      </c>
      <c r="E2524" s="2" t="s">
        <v>91</v>
      </c>
      <c r="F2524" s="2" t="s">
        <v>92</v>
      </c>
      <c r="G2524" s="2" t="s">
        <v>17</v>
      </c>
      <c r="H2524" s="44">
        <v>0.20000000000000007</v>
      </c>
      <c r="I2524" s="44">
        <f>ROUND(Table1[[#This Row],[Price per Unit]],2)</f>
        <v>0.2</v>
      </c>
      <c r="J2524" s="4">
        <v>5250</v>
      </c>
      <c r="K2524" s="5">
        <f t="shared" si="90"/>
        <v>1050.0000000000005</v>
      </c>
      <c r="L2524" s="5">
        <f t="shared" si="91"/>
        <v>420.00000000000023</v>
      </c>
      <c r="M2524" s="6">
        <v>0.4</v>
      </c>
      <c r="N2524">
        <f t="shared" si="98"/>
        <v>2021</v>
      </c>
      <c r="O2524">
        <f t="shared" si="99"/>
        <v>1</v>
      </c>
      <c r="P2524" s="49" t="str">
        <f>TEXT(DATE(Table1[[#This Row],[Year]],Table1[[#This Row],[Month]],1),"mmm")</f>
        <v>Jan</v>
      </c>
    </row>
    <row r="2525" spans="1:16" ht="15.75" customHeight="1">
      <c r="A2525" s="2" t="s">
        <v>12</v>
      </c>
      <c r="B2525" s="2">
        <v>1185732</v>
      </c>
      <c r="C2525" s="3">
        <v>44216</v>
      </c>
      <c r="D2525" s="2" t="s">
        <v>43</v>
      </c>
      <c r="E2525" s="2" t="s">
        <v>91</v>
      </c>
      <c r="F2525" s="2" t="s">
        <v>92</v>
      </c>
      <c r="G2525" s="2" t="s">
        <v>18</v>
      </c>
      <c r="H2525" s="44">
        <v>0.25</v>
      </c>
      <c r="I2525" s="44">
        <f>ROUND(Table1[[#This Row],[Price per Unit]],2)</f>
        <v>0.25</v>
      </c>
      <c r="J2525" s="4">
        <v>3750</v>
      </c>
      <c r="K2525" s="5">
        <f t="shared" si="90"/>
        <v>937.5</v>
      </c>
      <c r="L2525" s="5">
        <f t="shared" si="91"/>
        <v>375</v>
      </c>
      <c r="M2525" s="6">
        <v>0.4</v>
      </c>
      <c r="N2525">
        <f t="shared" si="98"/>
        <v>2021</v>
      </c>
      <c r="O2525">
        <f t="shared" si="99"/>
        <v>1</v>
      </c>
      <c r="P2525" s="49" t="str">
        <f>TEXT(DATE(Table1[[#This Row],[Year]],Table1[[#This Row],[Month]],1),"mmm")</f>
        <v>Jan</v>
      </c>
    </row>
    <row r="2526" spans="1:16" ht="15.75" customHeight="1">
      <c r="A2526" s="2" t="s">
        <v>12</v>
      </c>
      <c r="B2526" s="2">
        <v>1185732</v>
      </c>
      <c r="C2526" s="3">
        <v>44216</v>
      </c>
      <c r="D2526" s="2" t="s">
        <v>43</v>
      </c>
      <c r="E2526" s="2" t="s">
        <v>91</v>
      </c>
      <c r="F2526" s="2" t="s">
        <v>92</v>
      </c>
      <c r="G2526" s="2" t="s">
        <v>19</v>
      </c>
      <c r="H2526" s="44">
        <v>0.4</v>
      </c>
      <c r="I2526" s="44">
        <f>ROUND(Table1[[#This Row],[Price per Unit]],2)</f>
        <v>0.4</v>
      </c>
      <c r="J2526" s="4">
        <v>4250</v>
      </c>
      <c r="K2526" s="5">
        <f t="shared" si="90"/>
        <v>1700</v>
      </c>
      <c r="L2526" s="5">
        <f t="shared" si="91"/>
        <v>595</v>
      </c>
      <c r="M2526" s="6">
        <v>0.35</v>
      </c>
      <c r="N2526">
        <f t="shared" si="98"/>
        <v>2021</v>
      </c>
      <c r="O2526">
        <f t="shared" si="99"/>
        <v>1</v>
      </c>
      <c r="P2526" s="49" t="str">
        <f>TEXT(DATE(Table1[[#This Row],[Year]],Table1[[#This Row],[Month]],1),"mmm")</f>
        <v>Jan</v>
      </c>
    </row>
    <row r="2527" spans="1:16" ht="15.75" customHeight="1">
      <c r="A2527" s="2" t="s">
        <v>12</v>
      </c>
      <c r="B2527" s="2">
        <v>1185732</v>
      </c>
      <c r="C2527" s="3">
        <v>44216</v>
      </c>
      <c r="D2527" s="2" t="s">
        <v>43</v>
      </c>
      <c r="E2527" s="2" t="s">
        <v>91</v>
      </c>
      <c r="F2527" s="2" t="s">
        <v>92</v>
      </c>
      <c r="G2527" s="2" t="s">
        <v>20</v>
      </c>
      <c r="H2527" s="44">
        <v>0.30000000000000004</v>
      </c>
      <c r="I2527" s="44">
        <f>ROUND(Table1[[#This Row],[Price per Unit]],2)</f>
        <v>0.3</v>
      </c>
      <c r="J2527" s="4">
        <v>5250</v>
      </c>
      <c r="K2527" s="5">
        <f t="shared" si="90"/>
        <v>1575.0000000000002</v>
      </c>
      <c r="L2527" s="5">
        <f t="shared" si="91"/>
        <v>787.50000000000011</v>
      </c>
      <c r="M2527" s="6">
        <v>0.5</v>
      </c>
      <c r="N2527">
        <f t="shared" si="98"/>
        <v>2021</v>
      </c>
      <c r="O2527">
        <f t="shared" si="99"/>
        <v>1</v>
      </c>
      <c r="P2527" s="49" t="str">
        <f>TEXT(DATE(Table1[[#This Row],[Year]],Table1[[#This Row],[Month]],1),"mmm")</f>
        <v>Jan</v>
      </c>
    </row>
    <row r="2528" spans="1:16" ht="15.75" customHeight="1">
      <c r="A2528" s="2" t="s">
        <v>12</v>
      </c>
      <c r="B2528" s="2">
        <v>1185732</v>
      </c>
      <c r="C2528" s="3">
        <v>44245</v>
      </c>
      <c r="D2528" s="2" t="s">
        <v>43</v>
      </c>
      <c r="E2528" s="2" t="s">
        <v>91</v>
      </c>
      <c r="F2528" s="2" t="s">
        <v>92</v>
      </c>
      <c r="G2528" s="2" t="s">
        <v>15</v>
      </c>
      <c r="H2528" s="44">
        <v>0.30000000000000004</v>
      </c>
      <c r="I2528" s="44">
        <f>ROUND(Table1[[#This Row],[Price per Unit]],2)</f>
        <v>0.3</v>
      </c>
      <c r="J2528" s="4">
        <v>7750</v>
      </c>
      <c r="K2528" s="5">
        <f t="shared" si="90"/>
        <v>2325.0000000000005</v>
      </c>
      <c r="L2528" s="5">
        <f t="shared" si="91"/>
        <v>930.00000000000023</v>
      </c>
      <c r="M2528" s="6">
        <v>0.4</v>
      </c>
      <c r="N2528">
        <f t="shared" si="98"/>
        <v>2021</v>
      </c>
      <c r="O2528">
        <f t="shared" si="99"/>
        <v>2</v>
      </c>
      <c r="P2528" s="49" t="str">
        <f>TEXT(DATE(Table1[[#This Row],[Year]],Table1[[#This Row],[Month]],1),"mmm")</f>
        <v>Feb</v>
      </c>
    </row>
    <row r="2529" spans="1:16" ht="15.75" customHeight="1">
      <c r="A2529" s="2" t="s">
        <v>12</v>
      </c>
      <c r="B2529" s="2">
        <v>1185732</v>
      </c>
      <c r="C2529" s="3">
        <v>44245</v>
      </c>
      <c r="D2529" s="2" t="s">
        <v>43</v>
      </c>
      <c r="E2529" s="2" t="s">
        <v>91</v>
      </c>
      <c r="F2529" s="2" t="s">
        <v>92</v>
      </c>
      <c r="G2529" s="2" t="s">
        <v>16</v>
      </c>
      <c r="H2529" s="44">
        <v>0.30000000000000004</v>
      </c>
      <c r="I2529" s="44">
        <f>ROUND(Table1[[#This Row],[Price per Unit]],2)</f>
        <v>0.3</v>
      </c>
      <c r="J2529" s="4">
        <v>4250</v>
      </c>
      <c r="K2529" s="5">
        <f t="shared" si="90"/>
        <v>1275.0000000000002</v>
      </c>
      <c r="L2529" s="5">
        <f t="shared" si="91"/>
        <v>446.25000000000006</v>
      </c>
      <c r="M2529" s="6">
        <v>0.35</v>
      </c>
      <c r="N2529">
        <f t="shared" si="98"/>
        <v>2021</v>
      </c>
      <c r="O2529">
        <f t="shared" si="99"/>
        <v>2</v>
      </c>
      <c r="P2529" s="49" t="str">
        <f>TEXT(DATE(Table1[[#This Row],[Year]],Table1[[#This Row],[Month]],1),"mmm")</f>
        <v>Feb</v>
      </c>
    </row>
    <row r="2530" spans="1:16" ht="15.75" customHeight="1">
      <c r="A2530" s="2" t="s">
        <v>12</v>
      </c>
      <c r="B2530" s="2">
        <v>1185732</v>
      </c>
      <c r="C2530" s="3">
        <v>44245</v>
      </c>
      <c r="D2530" s="2" t="s">
        <v>43</v>
      </c>
      <c r="E2530" s="2" t="s">
        <v>91</v>
      </c>
      <c r="F2530" s="2" t="s">
        <v>92</v>
      </c>
      <c r="G2530" s="2" t="s">
        <v>17</v>
      </c>
      <c r="H2530" s="44">
        <v>0.20000000000000007</v>
      </c>
      <c r="I2530" s="44">
        <f>ROUND(Table1[[#This Row],[Price per Unit]],2)</f>
        <v>0.2</v>
      </c>
      <c r="J2530" s="4">
        <v>4750</v>
      </c>
      <c r="K2530" s="5">
        <f t="shared" si="90"/>
        <v>950.00000000000034</v>
      </c>
      <c r="L2530" s="5">
        <f t="shared" si="91"/>
        <v>380.00000000000017</v>
      </c>
      <c r="M2530" s="6">
        <v>0.4</v>
      </c>
      <c r="N2530">
        <f t="shared" si="98"/>
        <v>2021</v>
      </c>
      <c r="O2530">
        <f t="shared" si="99"/>
        <v>2</v>
      </c>
      <c r="P2530" s="49" t="str">
        <f>TEXT(DATE(Table1[[#This Row],[Year]],Table1[[#This Row],[Month]],1),"mmm")</f>
        <v>Feb</v>
      </c>
    </row>
    <row r="2531" spans="1:16" ht="15.75" customHeight="1">
      <c r="A2531" s="2" t="s">
        <v>12</v>
      </c>
      <c r="B2531" s="2">
        <v>1185732</v>
      </c>
      <c r="C2531" s="3">
        <v>44245</v>
      </c>
      <c r="D2531" s="2" t="s">
        <v>43</v>
      </c>
      <c r="E2531" s="2" t="s">
        <v>91</v>
      </c>
      <c r="F2531" s="2" t="s">
        <v>92</v>
      </c>
      <c r="G2531" s="2" t="s">
        <v>18</v>
      </c>
      <c r="H2531" s="44">
        <v>0.25</v>
      </c>
      <c r="I2531" s="44">
        <f>ROUND(Table1[[#This Row],[Price per Unit]],2)</f>
        <v>0.25</v>
      </c>
      <c r="J2531" s="4">
        <v>3250</v>
      </c>
      <c r="K2531" s="5">
        <f t="shared" si="90"/>
        <v>812.5</v>
      </c>
      <c r="L2531" s="5">
        <f t="shared" si="91"/>
        <v>325</v>
      </c>
      <c r="M2531" s="6">
        <v>0.4</v>
      </c>
      <c r="N2531">
        <f t="shared" si="98"/>
        <v>2021</v>
      </c>
      <c r="O2531">
        <f t="shared" si="99"/>
        <v>2</v>
      </c>
      <c r="P2531" s="49" t="str">
        <f>TEXT(DATE(Table1[[#This Row],[Year]],Table1[[#This Row],[Month]],1),"mmm")</f>
        <v>Feb</v>
      </c>
    </row>
    <row r="2532" spans="1:16" ht="15.75" customHeight="1">
      <c r="A2532" s="2" t="s">
        <v>12</v>
      </c>
      <c r="B2532" s="2">
        <v>1185732</v>
      </c>
      <c r="C2532" s="3">
        <v>44245</v>
      </c>
      <c r="D2532" s="2" t="s">
        <v>43</v>
      </c>
      <c r="E2532" s="2" t="s">
        <v>91</v>
      </c>
      <c r="F2532" s="2" t="s">
        <v>92</v>
      </c>
      <c r="G2532" s="2" t="s">
        <v>19</v>
      </c>
      <c r="H2532" s="44">
        <v>0.4</v>
      </c>
      <c r="I2532" s="44">
        <f>ROUND(Table1[[#This Row],[Price per Unit]],2)</f>
        <v>0.4</v>
      </c>
      <c r="J2532" s="4">
        <v>4000</v>
      </c>
      <c r="K2532" s="5">
        <f t="shared" si="90"/>
        <v>1600</v>
      </c>
      <c r="L2532" s="5">
        <f t="shared" si="91"/>
        <v>560</v>
      </c>
      <c r="M2532" s="6">
        <v>0.35</v>
      </c>
      <c r="N2532">
        <f t="shared" si="98"/>
        <v>2021</v>
      </c>
      <c r="O2532">
        <f t="shared" si="99"/>
        <v>2</v>
      </c>
      <c r="P2532" s="49" t="str">
        <f>TEXT(DATE(Table1[[#This Row],[Year]],Table1[[#This Row],[Month]],1),"mmm")</f>
        <v>Feb</v>
      </c>
    </row>
    <row r="2533" spans="1:16" ht="15.75" customHeight="1">
      <c r="A2533" s="2" t="s">
        <v>12</v>
      </c>
      <c r="B2533" s="2">
        <v>1185732</v>
      </c>
      <c r="C2533" s="3">
        <v>44245</v>
      </c>
      <c r="D2533" s="2" t="s">
        <v>43</v>
      </c>
      <c r="E2533" s="2" t="s">
        <v>91</v>
      </c>
      <c r="F2533" s="2" t="s">
        <v>92</v>
      </c>
      <c r="G2533" s="2" t="s">
        <v>20</v>
      </c>
      <c r="H2533" s="44">
        <v>0.25</v>
      </c>
      <c r="I2533" s="44">
        <f>ROUND(Table1[[#This Row],[Price per Unit]],2)</f>
        <v>0.25</v>
      </c>
      <c r="J2533" s="4">
        <v>5000</v>
      </c>
      <c r="K2533" s="5">
        <f t="shared" si="90"/>
        <v>1250</v>
      </c>
      <c r="L2533" s="5">
        <f t="shared" si="91"/>
        <v>625</v>
      </c>
      <c r="M2533" s="6">
        <v>0.5</v>
      </c>
      <c r="N2533">
        <f t="shared" si="98"/>
        <v>2021</v>
      </c>
      <c r="O2533">
        <f t="shared" si="99"/>
        <v>2</v>
      </c>
      <c r="P2533" s="49" t="str">
        <f>TEXT(DATE(Table1[[#This Row],[Year]],Table1[[#This Row],[Month]],1),"mmm")</f>
        <v>Feb</v>
      </c>
    </row>
    <row r="2534" spans="1:16" ht="15.75" customHeight="1">
      <c r="A2534" s="2" t="s">
        <v>12</v>
      </c>
      <c r="B2534" s="2">
        <v>1185732</v>
      </c>
      <c r="C2534" s="3">
        <v>44271</v>
      </c>
      <c r="D2534" s="2" t="s">
        <v>43</v>
      </c>
      <c r="E2534" s="2" t="s">
        <v>91</v>
      </c>
      <c r="F2534" s="2" t="s">
        <v>92</v>
      </c>
      <c r="G2534" s="2" t="s">
        <v>15</v>
      </c>
      <c r="H2534" s="44">
        <v>0.25</v>
      </c>
      <c r="I2534" s="44">
        <f>ROUND(Table1[[#This Row],[Price per Unit]],2)</f>
        <v>0.25</v>
      </c>
      <c r="J2534" s="4">
        <v>7200</v>
      </c>
      <c r="K2534" s="5">
        <f t="shared" si="90"/>
        <v>1800</v>
      </c>
      <c r="L2534" s="5">
        <f t="shared" si="91"/>
        <v>720</v>
      </c>
      <c r="M2534" s="6">
        <v>0.4</v>
      </c>
      <c r="N2534">
        <f t="shared" si="98"/>
        <v>2021</v>
      </c>
      <c r="O2534">
        <f t="shared" si="99"/>
        <v>3</v>
      </c>
      <c r="P2534" s="49" t="str">
        <f>TEXT(DATE(Table1[[#This Row],[Year]],Table1[[#This Row],[Month]],1),"mmm")</f>
        <v>Mar</v>
      </c>
    </row>
    <row r="2535" spans="1:16" ht="15.75" customHeight="1">
      <c r="A2535" s="2" t="s">
        <v>12</v>
      </c>
      <c r="B2535" s="2">
        <v>1185732</v>
      </c>
      <c r="C2535" s="3">
        <v>44271</v>
      </c>
      <c r="D2535" s="2" t="s">
        <v>43</v>
      </c>
      <c r="E2535" s="2" t="s">
        <v>91</v>
      </c>
      <c r="F2535" s="2" t="s">
        <v>92</v>
      </c>
      <c r="G2535" s="2" t="s">
        <v>16</v>
      </c>
      <c r="H2535" s="44">
        <v>0.25</v>
      </c>
      <c r="I2535" s="44">
        <f>ROUND(Table1[[#This Row],[Price per Unit]],2)</f>
        <v>0.25</v>
      </c>
      <c r="J2535" s="4">
        <v>4000</v>
      </c>
      <c r="K2535" s="5">
        <f t="shared" si="90"/>
        <v>1000</v>
      </c>
      <c r="L2535" s="5">
        <f t="shared" si="91"/>
        <v>350</v>
      </c>
      <c r="M2535" s="6">
        <v>0.35</v>
      </c>
      <c r="N2535">
        <f t="shared" si="98"/>
        <v>2021</v>
      </c>
      <c r="O2535">
        <f t="shared" si="99"/>
        <v>3</v>
      </c>
      <c r="P2535" s="49" t="str">
        <f>TEXT(DATE(Table1[[#This Row],[Year]],Table1[[#This Row],[Month]],1),"mmm")</f>
        <v>Mar</v>
      </c>
    </row>
    <row r="2536" spans="1:16" ht="15.75" customHeight="1">
      <c r="A2536" s="2" t="s">
        <v>12</v>
      </c>
      <c r="B2536" s="2">
        <v>1185732</v>
      </c>
      <c r="C2536" s="3">
        <v>44271</v>
      </c>
      <c r="D2536" s="2" t="s">
        <v>43</v>
      </c>
      <c r="E2536" s="2" t="s">
        <v>91</v>
      </c>
      <c r="F2536" s="2" t="s">
        <v>92</v>
      </c>
      <c r="G2536" s="2" t="s">
        <v>17</v>
      </c>
      <c r="H2536" s="44">
        <v>0.15000000000000002</v>
      </c>
      <c r="I2536" s="44">
        <f>ROUND(Table1[[#This Row],[Price per Unit]],2)</f>
        <v>0.15</v>
      </c>
      <c r="J2536" s="4">
        <v>4250</v>
      </c>
      <c r="K2536" s="5">
        <f t="shared" si="90"/>
        <v>637.50000000000011</v>
      </c>
      <c r="L2536" s="5">
        <f t="shared" si="91"/>
        <v>255.00000000000006</v>
      </c>
      <c r="M2536" s="6">
        <v>0.4</v>
      </c>
      <c r="N2536">
        <f t="shared" si="98"/>
        <v>2021</v>
      </c>
      <c r="O2536">
        <f t="shared" si="99"/>
        <v>3</v>
      </c>
      <c r="P2536" s="49" t="str">
        <f>TEXT(DATE(Table1[[#This Row],[Year]],Table1[[#This Row],[Month]],1),"mmm")</f>
        <v>Mar</v>
      </c>
    </row>
    <row r="2537" spans="1:16" ht="15.75" customHeight="1">
      <c r="A2537" s="2" t="s">
        <v>12</v>
      </c>
      <c r="B2537" s="2">
        <v>1185732</v>
      </c>
      <c r="C2537" s="3">
        <v>44271</v>
      </c>
      <c r="D2537" s="2" t="s">
        <v>43</v>
      </c>
      <c r="E2537" s="2" t="s">
        <v>91</v>
      </c>
      <c r="F2537" s="2" t="s">
        <v>92</v>
      </c>
      <c r="G2537" s="2" t="s">
        <v>18</v>
      </c>
      <c r="H2537" s="44">
        <v>0.19999999999999996</v>
      </c>
      <c r="I2537" s="44">
        <f>ROUND(Table1[[#This Row],[Price per Unit]],2)</f>
        <v>0.2</v>
      </c>
      <c r="J2537" s="4">
        <v>2750</v>
      </c>
      <c r="K2537" s="5">
        <f t="shared" si="90"/>
        <v>549.99999999999989</v>
      </c>
      <c r="L2537" s="5">
        <f t="shared" si="91"/>
        <v>219.99999999999997</v>
      </c>
      <c r="M2537" s="6">
        <v>0.4</v>
      </c>
      <c r="N2537">
        <f t="shared" si="98"/>
        <v>2021</v>
      </c>
      <c r="O2537">
        <f t="shared" si="99"/>
        <v>3</v>
      </c>
      <c r="P2537" s="49" t="str">
        <f>TEXT(DATE(Table1[[#This Row],[Year]],Table1[[#This Row],[Month]],1),"mmm")</f>
        <v>Mar</v>
      </c>
    </row>
    <row r="2538" spans="1:16" ht="15.75" customHeight="1">
      <c r="A2538" s="2" t="s">
        <v>12</v>
      </c>
      <c r="B2538" s="2">
        <v>1185732</v>
      </c>
      <c r="C2538" s="3">
        <v>44271</v>
      </c>
      <c r="D2538" s="2" t="s">
        <v>43</v>
      </c>
      <c r="E2538" s="2" t="s">
        <v>91</v>
      </c>
      <c r="F2538" s="2" t="s">
        <v>92</v>
      </c>
      <c r="G2538" s="2" t="s">
        <v>19</v>
      </c>
      <c r="H2538" s="44">
        <v>0.35000000000000009</v>
      </c>
      <c r="I2538" s="44">
        <f>ROUND(Table1[[#This Row],[Price per Unit]],2)</f>
        <v>0.35</v>
      </c>
      <c r="J2538" s="4">
        <v>3250</v>
      </c>
      <c r="K2538" s="5">
        <f t="shared" si="90"/>
        <v>1137.5000000000002</v>
      </c>
      <c r="L2538" s="5">
        <f t="shared" si="91"/>
        <v>398.12500000000006</v>
      </c>
      <c r="M2538" s="6">
        <v>0.35</v>
      </c>
      <c r="N2538">
        <f t="shared" si="98"/>
        <v>2021</v>
      </c>
      <c r="O2538">
        <f t="shared" si="99"/>
        <v>3</v>
      </c>
      <c r="P2538" s="49" t="str">
        <f>TEXT(DATE(Table1[[#This Row],[Year]],Table1[[#This Row],[Month]],1),"mmm")</f>
        <v>Mar</v>
      </c>
    </row>
    <row r="2539" spans="1:16" ht="15.75" customHeight="1">
      <c r="A2539" s="2" t="s">
        <v>12</v>
      </c>
      <c r="B2539" s="2">
        <v>1185732</v>
      </c>
      <c r="C2539" s="3">
        <v>44271</v>
      </c>
      <c r="D2539" s="2" t="s">
        <v>43</v>
      </c>
      <c r="E2539" s="2" t="s">
        <v>91</v>
      </c>
      <c r="F2539" s="2" t="s">
        <v>92</v>
      </c>
      <c r="G2539" s="2" t="s">
        <v>20</v>
      </c>
      <c r="H2539" s="44">
        <v>0.25</v>
      </c>
      <c r="I2539" s="44">
        <f>ROUND(Table1[[#This Row],[Price per Unit]],2)</f>
        <v>0.25</v>
      </c>
      <c r="J2539" s="4">
        <v>4250</v>
      </c>
      <c r="K2539" s="5">
        <f t="shared" si="90"/>
        <v>1062.5</v>
      </c>
      <c r="L2539" s="5">
        <f t="shared" si="91"/>
        <v>531.25</v>
      </c>
      <c r="M2539" s="6">
        <v>0.5</v>
      </c>
      <c r="N2539">
        <f t="shared" si="98"/>
        <v>2021</v>
      </c>
      <c r="O2539">
        <f t="shared" si="99"/>
        <v>3</v>
      </c>
      <c r="P2539" s="49" t="str">
        <f>TEXT(DATE(Table1[[#This Row],[Year]],Table1[[#This Row],[Month]],1),"mmm")</f>
        <v>Mar</v>
      </c>
    </row>
    <row r="2540" spans="1:16" ht="15.75" customHeight="1">
      <c r="A2540" s="2" t="s">
        <v>12</v>
      </c>
      <c r="B2540" s="2">
        <v>1185732</v>
      </c>
      <c r="C2540" s="3">
        <v>44303</v>
      </c>
      <c r="D2540" s="2" t="s">
        <v>43</v>
      </c>
      <c r="E2540" s="2" t="s">
        <v>91</v>
      </c>
      <c r="F2540" s="2" t="s">
        <v>92</v>
      </c>
      <c r="G2540" s="2" t="s">
        <v>15</v>
      </c>
      <c r="H2540" s="44">
        <v>0.25</v>
      </c>
      <c r="I2540" s="44">
        <f>ROUND(Table1[[#This Row],[Price per Unit]],2)</f>
        <v>0.25</v>
      </c>
      <c r="J2540" s="4">
        <v>6750</v>
      </c>
      <c r="K2540" s="5">
        <f t="shared" si="90"/>
        <v>1687.5</v>
      </c>
      <c r="L2540" s="5">
        <f t="shared" si="91"/>
        <v>675</v>
      </c>
      <c r="M2540" s="6">
        <v>0.4</v>
      </c>
      <c r="N2540">
        <f t="shared" si="98"/>
        <v>2021</v>
      </c>
      <c r="O2540">
        <f t="shared" si="99"/>
        <v>4</v>
      </c>
      <c r="P2540" s="49" t="str">
        <f>TEXT(DATE(Table1[[#This Row],[Year]],Table1[[#This Row],[Month]],1),"mmm")</f>
        <v>Apr</v>
      </c>
    </row>
    <row r="2541" spans="1:16" ht="15.75" customHeight="1">
      <c r="A2541" s="2" t="s">
        <v>12</v>
      </c>
      <c r="B2541" s="2">
        <v>1185732</v>
      </c>
      <c r="C2541" s="3">
        <v>44303</v>
      </c>
      <c r="D2541" s="2" t="s">
        <v>43</v>
      </c>
      <c r="E2541" s="2" t="s">
        <v>91</v>
      </c>
      <c r="F2541" s="2" t="s">
        <v>92</v>
      </c>
      <c r="G2541" s="2" t="s">
        <v>16</v>
      </c>
      <c r="H2541" s="44">
        <v>0.25</v>
      </c>
      <c r="I2541" s="44">
        <f>ROUND(Table1[[#This Row],[Price per Unit]],2)</f>
        <v>0.25</v>
      </c>
      <c r="J2541" s="4">
        <v>3750</v>
      </c>
      <c r="K2541" s="5">
        <f t="shared" si="90"/>
        <v>937.5</v>
      </c>
      <c r="L2541" s="5">
        <f t="shared" si="91"/>
        <v>328.125</v>
      </c>
      <c r="M2541" s="6">
        <v>0.35</v>
      </c>
      <c r="N2541">
        <f t="shared" si="98"/>
        <v>2021</v>
      </c>
      <c r="O2541">
        <f t="shared" si="99"/>
        <v>4</v>
      </c>
      <c r="P2541" s="49" t="str">
        <f>TEXT(DATE(Table1[[#This Row],[Year]],Table1[[#This Row],[Month]],1),"mmm")</f>
        <v>Apr</v>
      </c>
    </row>
    <row r="2542" spans="1:16" ht="15.75" customHeight="1">
      <c r="A2542" s="2" t="s">
        <v>12</v>
      </c>
      <c r="B2542" s="2">
        <v>1185732</v>
      </c>
      <c r="C2542" s="3">
        <v>44303</v>
      </c>
      <c r="D2542" s="2" t="s">
        <v>43</v>
      </c>
      <c r="E2542" s="2" t="s">
        <v>91</v>
      </c>
      <c r="F2542" s="2" t="s">
        <v>92</v>
      </c>
      <c r="G2542" s="2" t="s">
        <v>17</v>
      </c>
      <c r="H2542" s="44">
        <v>0.15000000000000002</v>
      </c>
      <c r="I2542" s="44">
        <f>ROUND(Table1[[#This Row],[Price per Unit]],2)</f>
        <v>0.15</v>
      </c>
      <c r="J2542" s="4">
        <v>3750</v>
      </c>
      <c r="K2542" s="5">
        <f t="shared" si="90"/>
        <v>562.50000000000011</v>
      </c>
      <c r="L2542" s="5">
        <f t="shared" si="91"/>
        <v>225.00000000000006</v>
      </c>
      <c r="M2542" s="6">
        <v>0.4</v>
      </c>
      <c r="N2542">
        <f t="shared" si="98"/>
        <v>2021</v>
      </c>
      <c r="O2542">
        <f t="shared" si="99"/>
        <v>4</v>
      </c>
      <c r="P2542" s="49" t="str">
        <f>TEXT(DATE(Table1[[#This Row],[Year]],Table1[[#This Row],[Month]],1),"mmm")</f>
        <v>Apr</v>
      </c>
    </row>
    <row r="2543" spans="1:16" ht="15.75" customHeight="1">
      <c r="A2543" s="2" t="s">
        <v>12</v>
      </c>
      <c r="B2543" s="2">
        <v>1185732</v>
      </c>
      <c r="C2543" s="3">
        <v>44303</v>
      </c>
      <c r="D2543" s="2" t="s">
        <v>43</v>
      </c>
      <c r="E2543" s="2" t="s">
        <v>91</v>
      </c>
      <c r="F2543" s="2" t="s">
        <v>92</v>
      </c>
      <c r="G2543" s="2" t="s">
        <v>18</v>
      </c>
      <c r="H2543" s="44">
        <v>0.19999999999999996</v>
      </c>
      <c r="I2543" s="44">
        <f>ROUND(Table1[[#This Row],[Price per Unit]],2)</f>
        <v>0.2</v>
      </c>
      <c r="J2543" s="4">
        <v>3000</v>
      </c>
      <c r="K2543" s="5">
        <f t="shared" si="90"/>
        <v>599.99999999999989</v>
      </c>
      <c r="L2543" s="5">
        <f t="shared" si="91"/>
        <v>239.99999999999997</v>
      </c>
      <c r="M2543" s="6">
        <v>0.4</v>
      </c>
      <c r="N2543">
        <f t="shared" si="98"/>
        <v>2021</v>
      </c>
      <c r="O2543">
        <f t="shared" si="99"/>
        <v>4</v>
      </c>
      <c r="P2543" s="49" t="str">
        <f>TEXT(DATE(Table1[[#This Row],[Year]],Table1[[#This Row],[Month]],1),"mmm")</f>
        <v>Apr</v>
      </c>
    </row>
    <row r="2544" spans="1:16" ht="15.75" customHeight="1">
      <c r="A2544" s="2" t="s">
        <v>12</v>
      </c>
      <c r="B2544" s="2">
        <v>1185732</v>
      </c>
      <c r="C2544" s="3">
        <v>44303</v>
      </c>
      <c r="D2544" s="2" t="s">
        <v>43</v>
      </c>
      <c r="E2544" s="2" t="s">
        <v>91</v>
      </c>
      <c r="F2544" s="2" t="s">
        <v>92</v>
      </c>
      <c r="G2544" s="2" t="s">
        <v>19</v>
      </c>
      <c r="H2544" s="44">
        <v>0.4</v>
      </c>
      <c r="I2544" s="44">
        <f>ROUND(Table1[[#This Row],[Price per Unit]],2)</f>
        <v>0.4</v>
      </c>
      <c r="J2544" s="4">
        <v>3250</v>
      </c>
      <c r="K2544" s="5">
        <f t="shared" si="90"/>
        <v>1300</v>
      </c>
      <c r="L2544" s="5">
        <f t="shared" si="91"/>
        <v>454.99999999999994</v>
      </c>
      <c r="M2544" s="6">
        <v>0.35</v>
      </c>
      <c r="N2544">
        <f t="shared" si="98"/>
        <v>2021</v>
      </c>
      <c r="O2544">
        <f t="shared" si="99"/>
        <v>4</v>
      </c>
      <c r="P2544" s="49" t="str">
        <f>TEXT(DATE(Table1[[#This Row],[Year]],Table1[[#This Row],[Month]],1),"mmm")</f>
        <v>Apr</v>
      </c>
    </row>
    <row r="2545" spans="1:16" ht="15.75" customHeight="1">
      <c r="A2545" s="2" t="s">
        <v>12</v>
      </c>
      <c r="B2545" s="2">
        <v>1185732</v>
      </c>
      <c r="C2545" s="3">
        <v>44303</v>
      </c>
      <c r="D2545" s="2" t="s">
        <v>43</v>
      </c>
      <c r="E2545" s="2" t="s">
        <v>91</v>
      </c>
      <c r="F2545" s="2" t="s">
        <v>92</v>
      </c>
      <c r="G2545" s="2" t="s">
        <v>20</v>
      </c>
      <c r="H2545" s="44">
        <v>0.30000000000000004</v>
      </c>
      <c r="I2545" s="44">
        <f>ROUND(Table1[[#This Row],[Price per Unit]],2)</f>
        <v>0.3</v>
      </c>
      <c r="J2545" s="4">
        <v>4750</v>
      </c>
      <c r="K2545" s="5">
        <f t="shared" si="90"/>
        <v>1425.0000000000002</v>
      </c>
      <c r="L2545" s="5">
        <f t="shared" si="91"/>
        <v>712.50000000000011</v>
      </c>
      <c r="M2545" s="6">
        <v>0.5</v>
      </c>
      <c r="N2545">
        <f t="shared" si="98"/>
        <v>2021</v>
      </c>
      <c r="O2545">
        <f t="shared" si="99"/>
        <v>4</v>
      </c>
      <c r="P2545" s="49" t="str">
        <f>TEXT(DATE(Table1[[#This Row],[Year]],Table1[[#This Row],[Month]],1),"mmm")</f>
        <v>Apr</v>
      </c>
    </row>
    <row r="2546" spans="1:16" ht="15.75" customHeight="1">
      <c r="A2546" s="2" t="s">
        <v>12</v>
      </c>
      <c r="B2546" s="2">
        <v>1185732</v>
      </c>
      <c r="C2546" s="3">
        <v>44332</v>
      </c>
      <c r="D2546" s="2" t="s">
        <v>43</v>
      </c>
      <c r="E2546" s="2" t="s">
        <v>91</v>
      </c>
      <c r="F2546" s="2" t="s">
        <v>92</v>
      </c>
      <c r="G2546" s="2" t="s">
        <v>15</v>
      </c>
      <c r="H2546" s="44">
        <v>0.4</v>
      </c>
      <c r="I2546" s="44">
        <f>ROUND(Table1[[#This Row],[Price per Unit]],2)</f>
        <v>0.4</v>
      </c>
      <c r="J2546" s="4">
        <v>7450</v>
      </c>
      <c r="K2546" s="5">
        <f t="shared" si="90"/>
        <v>2980</v>
      </c>
      <c r="L2546" s="5">
        <f t="shared" si="91"/>
        <v>1192</v>
      </c>
      <c r="M2546" s="6">
        <v>0.4</v>
      </c>
      <c r="N2546">
        <f t="shared" si="98"/>
        <v>2021</v>
      </c>
      <c r="O2546">
        <f t="shared" si="99"/>
        <v>5</v>
      </c>
      <c r="P2546" s="49" t="str">
        <f>TEXT(DATE(Table1[[#This Row],[Year]],Table1[[#This Row],[Month]],1),"mmm")</f>
        <v>May</v>
      </c>
    </row>
    <row r="2547" spans="1:16" ht="15.75" customHeight="1">
      <c r="A2547" s="2" t="s">
        <v>12</v>
      </c>
      <c r="B2547" s="2">
        <v>1185732</v>
      </c>
      <c r="C2547" s="3">
        <v>44332</v>
      </c>
      <c r="D2547" s="2" t="s">
        <v>43</v>
      </c>
      <c r="E2547" s="2" t="s">
        <v>91</v>
      </c>
      <c r="F2547" s="2" t="s">
        <v>92</v>
      </c>
      <c r="G2547" s="2" t="s">
        <v>16</v>
      </c>
      <c r="H2547" s="44">
        <v>0.4</v>
      </c>
      <c r="I2547" s="44">
        <f>ROUND(Table1[[#This Row],[Price per Unit]],2)</f>
        <v>0.4</v>
      </c>
      <c r="J2547" s="4">
        <v>4500</v>
      </c>
      <c r="K2547" s="5">
        <f t="shared" si="90"/>
        <v>1800</v>
      </c>
      <c r="L2547" s="5">
        <f t="shared" si="91"/>
        <v>630</v>
      </c>
      <c r="M2547" s="6">
        <v>0.35</v>
      </c>
      <c r="N2547">
        <f t="shared" si="98"/>
        <v>2021</v>
      </c>
      <c r="O2547">
        <f t="shared" si="99"/>
        <v>5</v>
      </c>
      <c r="P2547" s="49" t="str">
        <f>TEXT(DATE(Table1[[#This Row],[Year]],Table1[[#This Row],[Month]],1),"mmm")</f>
        <v>May</v>
      </c>
    </row>
    <row r="2548" spans="1:16" ht="15.75" customHeight="1">
      <c r="A2548" s="2" t="s">
        <v>12</v>
      </c>
      <c r="B2548" s="2">
        <v>1185732</v>
      </c>
      <c r="C2548" s="3">
        <v>44332</v>
      </c>
      <c r="D2548" s="2" t="s">
        <v>43</v>
      </c>
      <c r="E2548" s="2" t="s">
        <v>91</v>
      </c>
      <c r="F2548" s="2" t="s">
        <v>92</v>
      </c>
      <c r="G2548" s="2" t="s">
        <v>17</v>
      </c>
      <c r="H2548" s="44">
        <v>0.35000000000000003</v>
      </c>
      <c r="I2548" s="44">
        <f>ROUND(Table1[[#This Row],[Price per Unit]],2)</f>
        <v>0.35</v>
      </c>
      <c r="J2548" s="4">
        <v>4250</v>
      </c>
      <c r="K2548" s="5">
        <f t="shared" si="90"/>
        <v>1487.5000000000002</v>
      </c>
      <c r="L2548" s="5">
        <f t="shared" si="91"/>
        <v>595.00000000000011</v>
      </c>
      <c r="M2548" s="6">
        <v>0.4</v>
      </c>
      <c r="N2548">
        <f t="shared" si="98"/>
        <v>2021</v>
      </c>
      <c r="O2548">
        <f t="shared" si="99"/>
        <v>5</v>
      </c>
      <c r="P2548" s="49" t="str">
        <f>TEXT(DATE(Table1[[#This Row],[Year]],Table1[[#This Row],[Month]],1),"mmm")</f>
        <v>May</v>
      </c>
    </row>
    <row r="2549" spans="1:16" ht="15.75" customHeight="1">
      <c r="A2549" s="2" t="s">
        <v>12</v>
      </c>
      <c r="B2549" s="2">
        <v>1185732</v>
      </c>
      <c r="C2549" s="3">
        <v>44332</v>
      </c>
      <c r="D2549" s="2" t="s">
        <v>43</v>
      </c>
      <c r="E2549" s="2" t="s">
        <v>91</v>
      </c>
      <c r="F2549" s="2" t="s">
        <v>92</v>
      </c>
      <c r="G2549" s="2" t="s">
        <v>18</v>
      </c>
      <c r="H2549" s="44">
        <v>0.35000000000000003</v>
      </c>
      <c r="I2549" s="44">
        <f>ROUND(Table1[[#This Row],[Price per Unit]],2)</f>
        <v>0.35</v>
      </c>
      <c r="J2549" s="4">
        <v>3750</v>
      </c>
      <c r="K2549" s="5">
        <f t="shared" si="90"/>
        <v>1312.5000000000002</v>
      </c>
      <c r="L2549" s="5">
        <f t="shared" si="91"/>
        <v>525.00000000000011</v>
      </c>
      <c r="M2549" s="6">
        <v>0.4</v>
      </c>
      <c r="N2549">
        <f t="shared" si="98"/>
        <v>2021</v>
      </c>
      <c r="O2549">
        <f t="shared" si="99"/>
        <v>5</v>
      </c>
      <c r="P2549" s="49" t="str">
        <f>TEXT(DATE(Table1[[#This Row],[Year]],Table1[[#This Row],[Month]],1),"mmm")</f>
        <v>May</v>
      </c>
    </row>
    <row r="2550" spans="1:16" ht="15.75" customHeight="1">
      <c r="A2550" s="2" t="s">
        <v>12</v>
      </c>
      <c r="B2550" s="2">
        <v>1185732</v>
      </c>
      <c r="C2550" s="3">
        <v>44332</v>
      </c>
      <c r="D2550" s="2" t="s">
        <v>43</v>
      </c>
      <c r="E2550" s="2" t="s">
        <v>91</v>
      </c>
      <c r="F2550" s="2" t="s">
        <v>92</v>
      </c>
      <c r="G2550" s="2" t="s">
        <v>19</v>
      </c>
      <c r="H2550" s="44">
        <v>0.44999999999999996</v>
      </c>
      <c r="I2550" s="44">
        <f>ROUND(Table1[[#This Row],[Price per Unit]],2)</f>
        <v>0.45</v>
      </c>
      <c r="J2550" s="4">
        <v>4000</v>
      </c>
      <c r="K2550" s="5">
        <f t="shared" si="90"/>
        <v>1799.9999999999998</v>
      </c>
      <c r="L2550" s="5">
        <f t="shared" si="91"/>
        <v>629.99999999999989</v>
      </c>
      <c r="M2550" s="6">
        <v>0.35</v>
      </c>
      <c r="N2550">
        <f t="shared" si="98"/>
        <v>2021</v>
      </c>
      <c r="O2550">
        <f t="shared" si="99"/>
        <v>5</v>
      </c>
      <c r="P2550" s="49" t="str">
        <f>TEXT(DATE(Table1[[#This Row],[Year]],Table1[[#This Row],[Month]],1),"mmm")</f>
        <v>May</v>
      </c>
    </row>
    <row r="2551" spans="1:16" ht="15.75" customHeight="1">
      <c r="A2551" s="2" t="s">
        <v>12</v>
      </c>
      <c r="B2551" s="2">
        <v>1185732</v>
      </c>
      <c r="C2551" s="3">
        <v>44332</v>
      </c>
      <c r="D2551" s="2" t="s">
        <v>43</v>
      </c>
      <c r="E2551" s="2" t="s">
        <v>91</v>
      </c>
      <c r="F2551" s="2" t="s">
        <v>92</v>
      </c>
      <c r="G2551" s="2" t="s">
        <v>20</v>
      </c>
      <c r="H2551" s="44">
        <v>0.49999999999999994</v>
      </c>
      <c r="I2551" s="44">
        <f>ROUND(Table1[[#This Row],[Price per Unit]],2)</f>
        <v>0.5</v>
      </c>
      <c r="J2551" s="4">
        <v>5000</v>
      </c>
      <c r="K2551" s="5">
        <f t="shared" si="90"/>
        <v>2499.9999999999995</v>
      </c>
      <c r="L2551" s="5">
        <f t="shared" si="91"/>
        <v>1249.9999999999998</v>
      </c>
      <c r="M2551" s="6">
        <v>0.5</v>
      </c>
      <c r="N2551">
        <f t="shared" si="98"/>
        <v>2021</v>
      </c>
      <c r="O2551">
        <f t="shared" si="99"/>
        <v>5</v>
      </c>
      <c r="P2551" s="49" t="str">
        <f>TEXT(DATE(Table1[[#This Row],[Year]],Table1[[#This Row],[Month]],1),"mmm")</f>
        <v>May</v>
      </c>
    </row>
    <row r="2552" spans="1:16" ht="15.75" customHeight="1">
      <c r="A2552" s="2" t="s">
        <v>12</v>
      </c>
      <c r="B2552" s="2">
        <v>1185732</v>
      </c>
      <c r="C2552" s="3">
        <v>44365</v>
      </c>
      <c r="D2552" s="2" t="s">
        <v>43</v>
      </c>
      <c r="E2552" s="2" t="s">
        <v>91</v>
      </c>
      <c r="F2552" s="2" t="s">
        <v>92</v>
      </c>
      <c r="G2552" s="2" t="s">
        <v>15</v>
      </c>
      <c r="H2552" s="44">
        <v>0.44999999999999996</v>
      </c>
      <c r="I2552" s="44">
        <f>ROUND(Table1[[#This Row],[Price per Unit]],2)</f>
        <v>0.45</v>
      </c>
      <c r="J2552" s="4">
        <v>7500</v>
      </c>
      <c r="K2552" s="5">
        <f t="shared" ref="K2552:K2806" si="100">H2552*J2552</f>
        <v>3374.9999999999995</v>
      </c>
      <c r="L2552" s="5">
        <f t="shared" ref="L2552:L2806" si="101">K2552*M2552</f>
        <v>1350</v>
      </c>
      <c r="M2552" s="6">
        <v>0.4</v>
      </c>
      <c r="N2552">
        <f t="shared" si="98"/>
        <v>2021</v>
      </c>
      <c r="O2552">
        <f t="shared" si="99"/>
        <v>6</v>
      </c>
      <c r="P2552" s="49" t="str">
        <f>TEXT(DATE(Table1[[#This Row],[Year]],Table1[[#This Row],[Month]],1),"mmm")</f>
        <v>Jun</v>
      </c>
    </row>
    <row r="2553" spans="1:16" ht="15.75" customHeight="1">
      <c r="A2553" s="2" t="s">
        <v>12</v>
      </c>
      <c r="B2553" s="2">
        <v>1185732</v>
      </c>
      <c r="C2553" s="3">
        <v>44365</v>
      </c>
      <c r="D2553" s="2" t="s">
        <v>43</v>
      </c>
      <c r="E2553" s="2" t="s">
        <v>91</v>
      </c>
      <c r="F2553" s="2" t="s">
        <v>92</v>
      </c>
      <c r="G2553" s="2" t="s">
        <v>16</v>
      </c>
      <c r="H2553" s="44">
        <v>0.4</v>
      </c>
      <c r="I2553" s="44">
        <f>ROUND(Table1[[#This Row],[Price per Unit]],2)</f>
        <v>0.4</v>
      </c>
      <c r="J2553" s="4">
        <v>5000</v>
      </c>
      <c r="K2553" s="5">
        <f t="shared" si="100"/>
        <v>2000</v>
      </c>
      <c r="L2553" s="5">
        <f t="shared" si="101"/>
        <v>700</v>
      </c>
      <c r="M2553" s="6">
        <v>0.35</v>
      </c>
      <c r="N2553">
        <f t="shared" si="98"/>
        <v>2021</v>
      </c>
      <c r="O2553">
        <f t="shared" si="99"/>
        <v>6</v>
      </c>
      <c r="P2553" s="49" t="str">
        <f>TEXT(DATE(Table1[[#This Row],[Year]],Table1[[#This Row],[Month]],1),"mmm")</f>
        <v>Jun</v>
      </c>
    </row>
    <row r="2554" spans="1:16" ht="15.75" customHeight="1">
      <c r="A2554" s="2" t="s">
        <v>12</v>
      </c>
      <c r="B2554" s="2">
        <v>1185732</v>
      </c>
      <c r="C2554" s="3">
        <v>44365</v>
      </c>
      <c r="D2554" s="2" t="s">
        <v>43</v>
      </c>
      <c r="E2554" s="2" t="s">
        <v>91</v>
      </c>
      <c r="F2554" s="2" t="s">
        <v>92</v>
      </c>
      <c r="G2554" s="2" t="s">
        <v>17</v>
      </c>
      <c r="H2554" s="44">
        <v>0.45</v>
      </c>
      <c r="I2554" s="44">
        <f>ROUND(Table1[[#This Row],[Price per Unit]],2)</f>
        <v>0.45</v>
      </c>
      <c r="J2554" s="4">
        <v>4750</v>
      </c>
      <c r="K2554" s="5">
        <f t="shared" si="100"/>
        <v>2137.5</v>
      </c>
      <c r="L2554" s="5">
        <f t="shared" si="101"/>
        <v>855</v>
      </c>
      <c r="M2554" s="6">
        <v>0.4</v>
      </c>
      <c r="N2554">
        <f t="shared" si="98"/>
        <v>2021</v>
      </c>
      <c r="O2554">
        <f t="shared" si="99"/>
        <v>6</v>
      </c>
      <c r="P2554" s="49" t="str">
        <f>TEXT(DATE(Table1[[#This Row],[Year]],Table1[[#This Row],[Month]],1),"mmm")</f>
        <v>Jun</v>
      </c>
    </row>
    <row r="2555" spans="1:16" ht="15.75" customHeight="1">
      <c r="A2555" s="2" t="s">
        <v>12</v>
      </c>
      <c r="B2555" s="2">
        <v>1185732</v>
      </c>
      <c r="C2555" s="3">
        <v>44365</v>
      </c>
      <c r="D2555" s="2" t="s">
        <v>43</v>
      </c>
      <c r="E2555" s="2" t="s">
        <v>91</v>
      </c>
      <c r="F2555" s="2" t="s">
        <v>92</v>
      </c>
      <c r="G2555" s="2" t="s">
        <v>18</v>
      </c>
      <c r="H2555" s="44">
        <v>0.45</v>
      </c>
      <c r="I2555" s="44">
        <f>ROUND(Table1[[#This Row],[Price per Unit]],2)</f>
        <v>0.45</v>
      </c>
      <c r="J2555" s="4">
        <v>4500</v>
      </c>
      <c r="K2555" s="5">
        <f t="shared" si="100"/>
        <v>2025</v>
      </c>
      <c r="L2555" s="5">
        <f t="shared" si="101"/>
        <v>810</v>
      </c>
      <c r="M2555" s="6">
        <v>0.4</v>
      </c>
      <c r="N2555">
        <f t="shared" si="98"/>
        <v>2021</v>
      </c>
      <c r="O2555">
        <f t="shared" si="99"/>
        <v>6</v>
      </c>
      <c r="P2555" s="49" t="str">
        <f>TEXT(DATE(Table1[[#This Row],[Year]],Table1[[#This Row],[Month]],1),"mmm")</f>
        <v>Jun</v>
      </c>
    </row>
    <row r="2556" spans="1:16" ht="15.75" customHeight="1">
      <c r="A2556" s="2" t="s">
        <v>12</v>
      </c>
      <c r="B2556" s="2">
        <v>1185732</v>
      </c>
      <c r="C2556" s="3">
        <v>44365</v>
      </c>
      <c r="D2556" s="2" t="s">
        <v>43</v>
      </c>
      <c r="E2556" s="2" t="s">
        <v>91</v>
      </c>
      <c r="F2556" s="2" t="s">
        <v>92</v>
      </c>
      <c r="G2556" s="2" t="s">
        <v>19</v>
      </c>
      <c r="H2556" s="44">
        <v>0.6</v>
      </c>
      <c r="I2556" s="44">
        <f>ROUND(Table1[[#This Row],[Price per Unit]],2)</f>
        <v>0.6</v>
      </c>
      <c r="J2556" s="4">
        <v>4500</v>
      </c>
      <c r="K2556" s="5">
        <f t="shared" si="100"/>
        <v>2700</v>
      </c>
      <c r="L2556" s="5">
        <f t="shared" si="101"/>
        <v>944.99999999999989</v>
      </c>
      <c r="M2556" s="6">
        <v>0.35</v>
      </c>
      <c r="N2556">
        <f t="shared" si="98"/>
        <v>2021</v>
      </c>
      <c r="O2556">
        <f t="shared" si="99"/>
        <v>6</v>
      </c>
      <c r="P2556" s="49" t="str">
        <f>TEXT(DATE(Table1[[#This Row],[Year]],Table1[[#This Row],[Month]],1),"mmm")</f>
        <v>Jun</v>
      </c>
    </row>
    <row r="2557" spans="1:16" ht="15.75" customHeight="1">
      <c r="A2557" s="2" t="s">
        <v>12</v>
      </c>
      <c r="B2557" s="2">
        <v>1185732</v>
      </c>
      <c r="C2557" s="3">
        <v>44365</v>
      </c>
      <c r="D2557" s="2" t="s">
        <v>43</v>
      </c>
      <c r="E2557" s="2" t="s">
        <v>91</v>
      </c>
      <c r="F2557" s="2" t="s">
        <v>92</v>
      </c>
      <c r="G2557" s="2" t="s">
        <v>20</v>
      </c>
      <c r="H2557" s="44">
        <v>0.65</v>
      </c>
      <c r="I2557" s="44">
        <f>ROUND(Table1[[#This Row],[Price per Unit]],2)</f>
        <v>0.65</v>
      </c>
      <c r="J2557" s="4">
        <v>6250</v>
      </c>
      <c r="K2557" s="5">
        <f t="shared" si="100"/>
        <v>4062.5</v>
      </c>
      <c r="L2557" s="5">
        <f t="shared" si="101"/>
        <v>2031.25</v>
      </c>
      <c r="M2557" s="6">
        <v>0.5</v>
      </c>
      <c r="N2557">
        <f t="shared" si="98"/>
        <v>2021</v>
      </c>
      <c r="O2557">
        <f t="shared" si="99"/>
        <v>6</v>
      </c>
      <c r="P2557" s="49" t="str">
        <f>TEXT(DATE(Table1[[#This Row],[Year]],Table1[[#This Row],[Month]],1),"mmm")</f>
        <v>Jun</v>
      </c>
    </row>
    <row r="2558" spans="1:16" ht="15.75" customHeight="1">
      <c r="A2558" s="2" t="s">
        <v>12</v>
      </c>
      <c r="B2558" s="2">
        <v>1185732</v>
      </c>
      <c r="C2558" s="3">
        <v>44393</v>
      </c>
      <c r="D2558" s="2" t="s">
        <v>43</v>
      </c>
      <c r="E2558" s="2" t="s">
        <v>91</v>
      </c>
      <c r="F2558" s="2" t="s">
        <v>92</v>
      </c>
      <c r="G2558" s="2" t="s">
        <v>15</v>
      </c>
      <c r="H2558" s="44">
        <v>0.6</v>
      </c>
      <c r="I2558" s="44">
        <f>ROUND(Table1[[#This Row],[Price per Unit]],2)</f>
        <v>0.6</v>
      </c>
      <c r="J2558" s="4">
        <v>8500</v>
      </c>
      <c r="K2558" s="5">
        <f t="shared" si="100"/>
        <v>5100</v>
      </c>
      <c r="L2558" s="5">
        <f t="shared" si="101"/>
        <v>2040</v>
      </c>
      <c r="M2558" s="6">
        <v>0.4</v>
      </c>
      <c r="N2558">
        <f t="shared" si="98"/>
        <v>2021</v>
      </c>
      <c r="O2558">
        <f t="shared" si="99"/>
        <v>7</v>
      </c>
      <c r="P2558" s="49" t="str">
        <f>TEXT(DATE(Table1[[#This Row],[Year]],Table1[[#This Row],[Month]],1),"mmm")</f>
        <v>Jul</v>
      </c>
    </row>
    <row r="2559" spans="1:16" ht="15.75" customHeight="1">
      <c r="A2559" s="2" t="s">
        <v>12</v>
      </c>
      <c r="B2559" s="2">
        <v>1185732</v>
      </c>
      <c r="C2559" s="3">
        <v>44393</v>
      </c>
      <c r="D2559" s="2" t="s">
        <v>43</v>
      </c>
      <c r="E2559" s="2" t="s">
        <v>91</v>
      </c>
      <c r="F2559" s="2" t="s">
        <v>92</v>
      </c>
      <c r="G2559" s="2" t="s">
        <v>16</v>
      </c>
      <c r="H2559" s="44">
        <v>0.55000000000000004</v>
      </c>
      <c r="I2559" s="44">
        <f>ROUND(Table1[[#This Row],[Price per Unit]],2)</f>
        <v>0.55000000000000004</v>
      </c>
      <c r="J2559" s="4">
        <v>6000</v>
      </c>
      <c r="K2559" s="5">
        <f t="shared" si="100"/>
        <v>3300.0000000000005</v>
      </c>
      <c r="L2559" s="5">
        <f t="shared" si="101"/>
        <v>1155</v>
      </c>
      <c r="M2559" s="6">
        <v>0.35</v>
      </c>
      <c r="N2559">
        <f t="shared" si="98"/>
        <v>2021</v>
      </c>
      <c r="O2559">
        <f t="shared" si="99"/>
        <v>7</v>
      </c>
      <c r="P2559" s="49" t="str">
        <f>TEXT(DATE(Table1[[#This Row],[Year]],Table1[[#This Row],[Month]],1),"mmm")</f>
        <v>Jul</v>
      </c>
    </row>
    <row r="2560" spans="1:16" ht="15.75" customHeight="1">
      <c r="A2560" s="2" t="s">
        <v>12</v>
      </c>
      <c r="B2560" s="2">
        <v>1185732</v>
      </c>
      <c r="C2560" s="3">
        <v>44393</v>
      </c>
      <c r="D2560" s="2" t="s">
        <v>43</v>
      </c>
      <c r="E2560" s="2" t="s">
        <v>91</v>
      </c>
      <c r="F2560" s="2" t="s">
        <v>92</v>
      </c>
      <c r="G2560" s="2" t="s">
        <v>17</v>
      </c>
      <c r="H2560" s="44">
        <v>0.5</v>
      </c>
      <c r="I2560" s="44">
        <f>ROUND(Table1[[#This Row],[Price per Unit]],2)</f>
        <v>0.5</v>
      </c>
      <c r="J2560" s="4">
        <v>5250</v>
      </c>
      <c r="K2560" s="5">
        <f t="shared" si="100"/>
        <v>2625</v>
      </c>
      <c r="L2560" s="5">
        <f t="shared" si="101"/>
        <v>1050</v>
      </c>
      <c r="M2560" s="6">
        <v>0.4</v>
      </c>
      <c r="N2560">
        <f t="shared" si="98"/>
        <v>2021</v>
      </c>
      <c r="O2560">
        <f t="shared" si="99"/>
        <v>7</v>
      </c>
      <c r="P2560" s="49" t="str">
        <f>TEXT(DATE(Table1[[#This Row],[Year]],Table1[[#This Row],[Month]],1),"mmm")</f>
        <v>Jul</v>
      </c>
    </row>
    <row r="2561" spans="1:16" ht="15.75" customHeight="1">
      <c r="A2561" s="2" t="s">
        <v>12</v>
      </c>
      <c r="B2561" s="2">
        <v>1185732</v>
      </c>
      <c r="C2561" s="3">
        <v>44393</v>
      </c>
      <c r="D2561" s="2" t="s">
        <v>43</v>
      </c>
      <c r="E2561" s="2" t="s">
        <v>91</v>
      </c>
      <c r="F2561" s="2" t="s">
        <v>92</v>
      </c>
      <c r="G2561" s="2" t="s">
        <v>18</v>
      </c>
      <c r="H2561" s="44">
        <v>0.5</v>
      </c>
      <c r="I2561" s="44">
        <f>ROUND(Table1[[#This Row],[Price per Unit]],2)</f>
        <v>0.5</v>
      </c>
      <c r="J2561" s="4">
        <v>4750</v>
      </c>
      <c r="K2561" s="5">
        <f t="shared" si="100"/>
        <v>2375</v>
      </c>
      <c r="L2561" s="5">
        <f t="shared" si="101"/>
        <v>950</v>
      </c>
      <c r="M2561" s="6">
        <v>0.4</v>
      </c>
      <c r="N2561">
        <f t="shared" si="98"/>
        <v>2021</v>
      </c>
      <c r="O2561">
        <f t="shared" si="99"/>
        <v>7</v>
      </c>
      <c r="P2561" s="49" t="str">
        <f>TEXT(DATE(Table1[[#This Row],[Year]],Table1[[#This Row],[Month]],1),"mmm")</f>
        <v>Jul</v>
      </c>
    </row>
    <row r="2562" spans="1:16" ht="15.75" customHeight="1">
      <c r="A2562" s="2" t="s">
        <v>12</v>
      </c>
      <c r="B2562" s="2">
        <v>1185732</v>
      </c>
      <c r="C2562" s="3">
        <v>44393</v>
      </c>
      <c r="D2562" s="2" t="s">
        <v>43</v>
      </c>
      <c r="E2562" s="2" t="s">
        <v>91</v>
      </c>
      <c r="F2562" s="2" t="s">
        <v>92</v>
      </c>
      <c r="G2562" s="2" t="s">
        <v>19</v>
      </c>
      <c r="H2562" s="44">
        <v>0.6</v>
      </c>
      <c r="I2562" s="44">
        <f>ROUND(Table1[[#This Row],[Price per Unit]],2)</f>
        <v>0.6</v>
      </c>
      <c r="J2562" s="4">
        <v>5000</v>
      </c>
      <c r="K2562" s="5">
        <f t="shared" si="100"/>
        <v>3000</v>
      </c>
      <c r="L2562" s="5">
        <f t="shared" si="101"/>
        <v>1050</v>
      </c>
      <c r="M2562" s="6">
        <v>0.35</v>
      </c>
      <c r="N2562">
        <f t="shared" si="98"/>
        <v>2021</v>
      </c>
      <c r="O2562">
        <f t="shared" si="99"/>
        <v>7</v>
      </c>
      <c r="P2562" s="49" t="str">
        <f>TEXT(DATE(Table1[[#This Row],[Year]],Table1[[#This Row],[Month]],1),"mmm")</f>
        <v>Jul</v>
      </c>
    </row>
    <row r="2563" spans="1:16" ht="15.75" customHeight="1">
      <c r="A2563" s="2" t="s">
        <v>12</v>
      </c>
      <c r="B2563" s="2">
        <v>1185732</v>
      </c>
      <c r="C2563" s="3">
        <v>44393</v>
      </c>
      <c r="D2563" s="2" t="s">
        <v>43</v>
      </c>
      <c r="E2563" s="2" t="s">
        <v>91</v>
      </c>
      <c r="F2563" s="2" t="s">
        <v>92</v>
      </c>
      <c r="G2563" s="2" t="s">
        <v>20</v>
      </c>
      <c r="H2563" s="44">
        <v>0.65</v>
      </c>
      <c r="I2563" s="44">
        <f>ROUND(Table1[[#This Row],[Price per Unit]],2)</f>
        <v>0.65</v>
      </c>
      <c r="J2563" s="4">
        <v>6750</v>
      </c>
      <c r="K2563" s="5">
        <f t="shared" si="100"/>
        <v>4387.5</v>
      </c>
      <c r="L2563" s="5">
        <f t="shared" si="101"/>
        <v>2193.75</v>
      </c>
      <c r="M2563" s="6">
        <v>0.5</v>
      </c>
      <c r="N2563">
        <f t="shared" ref="N2563:N2626" si="102">YEAR(C2563)</f>
        <v>2021</v>
      </c>
      <c r="O2563">
        <f t="shared" ref="O2563:O2626" si="103">MONTH(C2563)</f>
        <v>7</v>
      </c>
      <c r="P2563" s="49" t="str">
        <f>TEXT(DATE(Table1[[#This Row],[Year]],Table1[[#This Row],[Month]],1),"mmm")</f>
        <v>Jul</v>
      </c>
    </row>
    <row r="2564" spans="1:16" ht="15.75" customHeight="1">
      <c r="A2564" s="2" t="s">
        <v>12</v>
      </c>
      <c r="B2564" s="2">
        <v>1185732</v>
      </c>
      <c r="C2564" s="3">
        <v>44425</v>
      </c>
      <c r="D2564" s="2" t="s">
        <v>43</v>
      </c>
      <c r="E2564" s="2" t="s">
        <v>91</v>
      </c>
      <c r="F2564" s="2" t="s">
        <v>92</v>
      </c>
      <c r="G2564" s="2" t="s">
        <v>15</v>
      </c>
      <c r="H2564" s="44">
        <v>0.6</v>
      </c>
      <c r="I2564" s="44">
        <f>ROUND(Table1[[#This Row],[Price per Unit]],2)</f>
        <v>0.6</v>
      </c>
      <c r="J2564" s="4">
        <v>8250</v>
      </c>
      <c r="K2564" s="5">
        <f t="shared" si="100"/>
        <v>4950</v>
      </c>
      <c r="L2564" s="5">
        <f t="shared" si="101"/>
        <v>1980</v>
      </c>
      <c r="M2564" s="6">
        <v>0.4</v>
      </c>
      <c r="N2564">
        <f t="shared" si="102"/>
        <v>2021</v>
      </c>
      <c r="O2564">
        <f t="shared" si="103"/>
        <v>8</v>
      </c>
      <c r="P2564" s="49" t="str">
        <f>TEXT(DATE(Table1[[#This Row],[Year]],Table1[[#This Row],[Month]],1),"mmm")</f>
        <v>Aug</v>
      </c>
    </row>
    <row r="2565" spans="1:16" ht="15.75" customHeight="1">
      <c r="A2565" s="2" t="s">
        <v>12</v>
      </c>
      <c r="B2565" s="2">
        <v>1185732</v>
      </c>
      <c r="C2565" s="3">
        <v>44425</v>
      </c>
      <c r="D2565" s="2" t="s">
        <v>43</v>
      </c>
      <c r="E2565" s="2" t="s">
        <v>91</v>
      </c>
      <c r="F2565" s="2" t="s">
        <v>92</v>
      </c>
      <c r="G2565" s="2" t="s">
        <v>16</v>
      </c>
      <c r="H2565" s="44">
        <v>0.55000000000000004</v>
      </c>
      <c r="I2565" s="44">
        <f>ROUND(Table1[[#This Row],[Price per Unit]],2)</f>
        <v>0.55000000000000004</v>
      </c>
      <c r="J2565" s="4">
        <v>6000</v>
      </c>
      <c r="K2565" s="5">
        <f t="shared" si="100"/>
        <v>3300.0000000000005</v>
      </c>
      <c r="L2565" s="5">
        <f t="shared" si="101"/>
        <v>1155</v>
      </c>
      <c r="M2565" s="6">
        <v>0.35</v>
      </c>
      <c r="N2565">
        <f t="shared" si="102"/>
        <v>2021</v>
      </c>
      <c r="O2565">
        <f t="shared" si="103"/>
        <v>8</v>
      </c>
      <c r="P2565" s="49" t="str">
        <f>TEXT(DATE(Table1[[#This Row],[Year]],Table1[[#This Row],[Month]],1),"mmm")</f>
        <v>Aug</v>
      </c>
    </row>
    <row r="2566" spans="1:16" ht="15.75" customHeight="1">
      <c r="A2566" s="2" t="s">
        <v>12</v>
      </c>
      <c r="B2566" s="2">
        <v>1185732</v>
      </c>
      <c r="C2566" s="3">
        <v>44425</v>
      </c>
      <c r="D2566" s="2" t="s">
        <v>43</v>
      </c>
      <c r="E2566" s="2" t="s">
        <v>91</v>
      </c>
      <c r="F2566" s="2" t="s">
        <v>92</v>
      </c>
      <c r="G2566" s="2" t="s">
        <v>17</v>
      </c>
      <c r="H2566" s="44">
        <v>0.5</v>
      </c>
      <c r="I2566" s="44">
        <f>ROUND(Table1[[#This Row],[Price per Unit]],2)</f>
        <v>0.5</v>
      </c>
      <c r="J2566" s="4">
        <v>5250</v>
      </c>
      <c r="K2566" s="5">
        <f t="shared" si="100"/>
        <v>2625</v>
      </c>
      <c r="L2566" s="5">
        <f t="shared" si="101"/>
        <v>1050</v>
      </c>
      <c r="M2566" s="6">
        <v>0.4</v>
      </c>
      <c r="N2566">
        <f t="shared" si="102"/>
        <v>2021</v>
      </c>
      <c r="O2566">
        <f t="shared" si="103"/>
        <v>8</v>
      </c>
      <c r="P2566" s="49" t="str">
        <f>TEXT(DATE(Table1[[#This Row],[Year]],Table1[[#This Row],[Month]],1),"mmm")</f>
        <v>Aug</v>
      </c>
    </row>
    <row r="2567" spans="1:16" ht="15.75" customHeight="1">
      <c r="A2567" s="2" t="s">
        <v>12</v>
      </c>
      <c r="B2567" s="2">
        <v>1185732</v>
      </c>
      <c r="C2567" s="3">
        <v>44425</v>
      </c>
      <c r="D2567" s="2" t="s">
        <v>43</v>
      </c>
      <c r="E2567" s="2" t="s">
        <v>91</v>
      </c>
      <c r="F2567" s="2" t="s">
        <v>92</v>
      </c>
      <c r="G2567" s="2" t="s">
        <v>18</v>
      </c>
      <c r="H2567" s="44">
        <v>0.4</v>
      </c>
      <c r="I2567" s="44">
        <f>ROUND(Table1[[#This Row],[Price per Unit]],2)</f>
        <v>0.4</v>
      </c>
      <c r="J2567" s="4">
        <v>4750</v>
      </c>
      <c r="K2567" s="5">
        <f t="shared" si="100"/>
        <v>1900</v>
      </c>
      <c r="L2567" s="5">
        <f t="shared" si="101"/>
        <v>760</v>
      </c>
      <c r="M2567" s="6">
        <v>0.4</v>
      </c>
      <c r="N2567">
        <f t="shared" si="102"/>
        <v>2021</v>
      </c>
      <c r="O2567">
        <f t="shared" si="103"/>
        <v>8</v>
      </c>
      <c r="P2567" s="49" t="str">
        <f>TEXT(DATE(Table1[[#This Row],[Year]],Table1[[#This Row],[Month]],1),"mmm")</f>
        <v>Aug</v>
      </c>
    </row>
    <row r="2568" spans="1:16" ht="15.75" customHeight="1">
      <c r="A2568" s="2" t="s">
        <v>12</v>
      </c>
      <c r="B2568" s="2">
        <v>1185732</v>
      </c>
      <c r="C2568" s="3">
        <v>44425</v>
      </c>
      <c r="D2568" s="2" t="s">
        <v>43</v>
      </c>
      <c r="E2568" s="2" t="s">
        <v>91</v>
      </c>
      <c r="F2568" s="2" t="s">
        <v>92</v>
      </c>
      <c r="G2568" s="2" t="s">
        <v>19</v>
      </c>
      <c r="H2568" s="44">
        <v>0.5</v>
      </c>
      <c r="I2568" s="44">
        <f>ROUND(Table1[[#This Row],[Price per Unit]],2)</f>
        <v>0.5</v>
      </c>
      <c r="J2568" s="4">
        <v>4500</v>
      </c>
      <c r="K2568" s="5">
        <f t="shared" si="100"/>
        <v>2250</v>
      </c>
      <c r="L2568" s="5">
        <f t="shared" si="101"/>
        <v>787.5</v>
      </c>
      <c r="M2568" s="6">
        <v>0.35</v>
      </c>
      <c r="N2568">
        <f t="shared" si="102"/>
        <v>2021</v>
      </c>
      <c r="O2568">
        <f t="shared" si="103"/>
        <v>8</v>
      </c>
      <c r="P2568" s="49" t="str">
        <f>TEXT(DATE(Table1[[#This Row],[Year]],Table1[[#This Row],[Month]],1),"mmm")</f>
        <v>Aug</v>
      </c>
    </row>
    <row r="2569" spans="1:16" ht="15.75" customHeight="1">
      <c r="A2569" s="2" t="s">
        <v>12</v>
      </c>
      <c r="B2569" s="2">
        <v>1185732</v>
      </c>
      <c r="C2569" s="3">
        <v>44425</v>
      </c>
      <c r="D2569" s="2" t="s">
        <v>43</v>
      </c>
      <c r="E2569" s="2" t="s">
        <v>91</v>
      </c>
      <c r="F2569" s="2" t="s">
        <v>92</v>
      </c>
      <c r="G2569" s="2" t="s">
        <v>20</v>
      </c>
      <c r="H2569" s="44">
        <v>0.55000000000000004</v>
      </c>
      <c r="I2569" s="44">
        <f>ROUND(Table1[[#This Row],[Price per Unit]],2)</f>
        <v>0.55000000000000004</v>
      </c>
      <c r="J2569" s="4">
        <v>6250</v>
      </c>
      <c r="K2569" s="5">
        <f t="shared" si="100"/>
        <v>3437.5000000000005</v>
      </c>
      <c r="L2569" s="5">
        <f t="shared" si="101"/>
        <v>1718.7500000000002</v>
      </c>
      <c r="M2569" s="6">
        <v>0.5</v>
      </c>
      <c r="N2569">
        <f t="shared" si="102"/>
        <v>2021</v>
      </c>
      <c r="O2569">
        <f t="shared" si="103"/>
        <v>8</v>
      </c>
      <c r="P2569" s="49" t="str">
        <f>TEXT(DATE(Table1[[#This Row],[Year]],Table1[[#This Row],[Month]],1),"mmm")</f>
        <v>Aug</v>
      </c>
    </row>
    <row r="2570" spans="1:16" ht="15.75" customHeight="1">
      <c r="A2570" s="2" t="s">
        <v>12</v>
      </c>
      <c r="B2570" s="2">
        <v>1185732</v>
      </c>
      <c r="C2570" s="3">
        <v>44455</v>
      </c>
      <c r="D2570" s="2" t="s">
        <v>43</v>
      </c>
      <c r="E2570" s="2" t="s">
        <v>91</v>
      </c>
      <c r="F2570" s="2" t="s">
        <v>92</v>
      </c>
      <c r="G2570" s="2" t="s">
        <v>15</v>
      </c>
      <c r="H2570" s="44">
        <v>0.5</v>
      </c>
      <c r="I2570" s="44">
        <f>ROUND(Table1[[#This Row],[Price per Unit]],2)</f>
        <v>0.5</v>
      </c>
      <c r="J2570" s="4">
        <v>7250</v>
      </c>
      <c r="K2570" s="5">
        <f t="shared" si="100"/>
        <v>3625</v>
      </c>
      <c r="L2570" s="5">
        <f t="shared" si="101"/>
        <v>1450</v>
      </c>
      <c r="M2570" s="6">
        <v>0.4</v>
      </c>
      <c r="N2570">
        <f t="shared" si="102"/>
        <v>2021</v>
      </c>
      <c r="O2570">
        <f t="shared" si="103"/>
        <v>9</v>
      </c>
      <c r="P2570" s="49" t="str">
        <f>TEXT(DATE(Table1[[#This Row],[Year]],Table1[[#This Row],[Month]],1),"mmm")</f>
        <v>Sep</v>
      </c>
    </row>
    <row r="2571" spans="1:16" ht="15.75" customHeight="1">
      <c r="A2571" s="2" t="s">
        <v>12</v>
      </c>
      <c r="B2571" s="2">
        <v>1185732</v>
      </c>
      <c r="C2571" s="3">
        <v>44455</v>
      </c>
      <c r="D2571" s="2" t="s">
        <v>43</v>
      </c>
      <c r="E2571" s="2" t="s">
        <v>91</v>
      </c>
      <c r="F2571" s="2" t="s">
        <v>92</v>
      </c>
      <c r="G2571" s="2" t="s">
        <v>16</v>
      </c>
      <c r="H2571" s="44">
        <v>0.45000000000000012</v>
      </c>
      <c r="I2571" s="44">
        <f>ROUND(Table1[[#This Row],[Price per Unit]],2)</f>
        <v>0.45</v>
      </c>
      <c r="J2571" s="4">
        <v>5250</v>
      </c>
      <c r="K2571" s="5">
        <f t="shared" si="100"/>
        <v>2362.5000000000005</v>
      </c>
      <c r="L2571" s="5">
        <f t="shared" si="101"/>
        <v>826.87500000000011</v>
      </c>
      <c r="M2571" s="6">
        <v>0.35</v>
      </c>
      <c r="N2571">
        <f t="shared" si="102"/>
        <v>2021</v>
      </c>
      <c r="O2571">
        <f t="shared" si="103"/>
        <v>9</v>
      </c>
      <c r="P2571" s="49" t="str">
        <f>TEXT(DATE(Table1[[#This Row],[Year]],Table1[[#This Row],[Month]],1),"mmm")</f>
        <v>Sep</v>
      </c>
    </row>
    <row r="2572" spans="1:16" ht="15.75" customHeight="1">
      <c r="A2572" s="2" t="s">
        <v>12</v>
      </c>
      <c r="B2572" s="2">
        <v>1185732</v>
      </c>
      <c r="C2572" s="3">
        <v>44455</v>
      </c>
      <c r="D2572" s="2" t="s">
        <v>43</v>
      </c>
      <c r="E2572" s="2" t="s">
        <v>91</v>
      </c>
      <c r="F2572" s="2" t="s">
        <v>92</v>
      </c>
      <c r="G2572" s="2" t="s">
        <v>17</v>
      </c>
      <c r="H2572" s="44">
        <v>0.20000000000000007</v>
      </c>
      <c r="I2572" s="44">
        <f>ROUND(Table1[[#This Row],[Price per Unit]],2)</f>
        <v>0.2</v>
      </c>
      <c r="J2572" s="4">
        <v>4250</v>
      </c>
      <c r="K2572" s="5">
        <f t="shared" si="100"/>
        <v>850.00000000000023</v>
      </c>
      <c r="L2572" s="5">
        <f t="shared" si="101"/>
        <v>340.00000000000011</v>
      </c>
      <c r="M2572" s="6">
        <v>0.4</v>
      </c>
      <c r="N2572">
        <f t="shared" si="102"/>
        <v>2021</v>
      </c>
      <c r="O2572">
        <f t="shared" si="103"/>
        <v>9</v>
      </c>
      <c r="P2572" s="49" t="str">
        <f>TEXT(DATE(Table1[[#This Row],[Year]],Table1[[#This Row],[Month]],1),"mmm")</f>
        <v>Sep</v>
      </c>
    </row>
    <row r="2573" spans="1:16" ht="15.75" customHeight="1">
      <c r="A2573" s="2" t="s">
        <v>12</v>
      </c>
      <c r="B2573" s="2">
        <v>1185732</v>
      </c>
      <c r="C2573" s="3">
        <v>44455</v>
      </c>
      <c r="D2573" s="2" t="s">
        <v>43</v>
      </c>
      <c r="E2573" s="2" t="s">
        <v>91</v>
      </c>
      <c r="F2573" s="2" t="s">
        <v>92</v>
      </c>
      <c r="G2573" s="2" t="s">
        <v>18</v>
      </c>
      <c r="H2573" s="44">
        <v>0.20000000000000007</v>
      </c>
      <c r="I2573" s="44">
        <f>ROUND(Table1[[#This Row],[Price per Unit]],2)</f>
        <v>0.2</v>
      </c>
      <c r="J2573" s="4">
        <v>4000</v>
      </c>
      <c r="K2573" s="5">
        <f t="shared" si="100"/>
        <v>800.00000000000023</v>
      </c>
      <c r="L2573" s="5">
        <f t="shared" si="101"/>
        <v>320.00000000000011</v>
      </c>
      <c r="M2573" s="6">
        <v>0.4</v>
      </c>
      <c r="N2573">
        <f t="shared" si="102"/>
        <v>2021</v>
      </c>
      <c r="O2573">
        <f t="shared" si="103"/>
        <v>9</v>
      </c>
      <c r="P2573" s="49" t="str">
        <f>TEXT(DATE(Table1[[#This Row],[Year]],Table1[[#This Row],[Month]],1),"mmm")</f>
        <v>Sep</v>
      </c>
    </row>
    <row r="2574" spans="1:16" ht="15.75" customHeight="1">
      <c r="A2574" s="2" t="s">
        <v>12</v>
      </c>
      <c r="B2574" s="2">
        <v>1185732</v>
      </c>
      <c r="C2574" s="3">
        <v>44455</v>
      </c>
      <c r="D2574" s="2" t="s">
        <v>43</v>
      </c>
      <c r="E2574" s="2" t="s">
        <v>91</v>
      </c>
      <c r="F2574" s="2" t="s">
        <v>92</v>
      </c>
      <c r="G2574" s="2" t="s">
        <v>19</v>
      </c>
      <c r="H2574" s="44">
        <v>0.30000000000000004</v>
      </c>
      <c r="I2574" s="44">
        <f>ROUND(Table1[[#This Row],[Price per Unit]],2)</f>
        <v>0.3</v>
      </c>
      <c r="J2574" s="4">
        <v>4000</v>
      </c>
      <c r="K2574" s="5">
        <f t="shared" si="100"/>
        <v>1200.0000000000002</v>
      </c>
      <c r="L2574" s="5">
        <f t="shared" si="101"/>
        <v>420.00000000000006</v>
      </c>
      <c r="M2574" s="6">
        <v>0.35</v>
      </c>
      <c r="N2574">
        <f t="shared" si="102"/>
        <v>2021</v>
      </c>
      <c r="O2574">
        <f t="shared" si="103"/>
        <v>9</v>
      </c>
      <c r="P2574" s="49" t="str">
        <f>TEXT(DATE(Table1[[#This Row],[Year]],Table1[[#This Row],[Month]],1),"mmm")</f>
        <v>Sep</v>
      </c>
    </row>
    <row r="2575" spans="1:16" ht="15.75" customHeight="1">
      <c r="A2575" s="2" t="s">
        <v>12</v>
      </c>
      <c r="B2575" s="2">
        <v>1185732</v>
      </c>
      <c r="C2575" s="3">
        <v>44455</v>
      </c>
      <c r="D2575" s="2" t="s">
        <v>43</v>
      </c>
      <c r="E2575" s="2" t="s">
        <v>91</v>
      </c>
      <c r="F2575" s="2" t="s">
        <v>92</v>
      </c>
      <c r="G2575" s="2" t="s">
        <v>20</v>
      </c>
      <c r="H2575" s="44">
        <v>0.35000000000000009</v>
      </c>
      <c r="I2575" s="44">
        <f>ROUND(Table1[[#This Row],[Price per Unit]],2)</f>
        <v>0.35</v>
      </c>
      <c r="J2575" s="4">
        <v>5000</v>
      </c>
      <c r="K2575" s="5">
        <f t="shared" si="100"/>
        <v>1750.0000000000005</v>
      </c>
      <c r="L2575" s="5">
        <f t="shared" si="101"/>
        <v>875.00000000000023</v>
      </c>
      <c r="M2575" s="6">
        <v>0.5</v>
      </c>
      <c r="N2575">
        <f t="shared" si="102"/>
        <v>2021</v>
      </c>
      <c r="O2575">
        <f t="shared" si="103"/>
        <v>9</v>
      </c>
      <c r="P2575" s="49" t="str">
        <f>TEXT(DATE(Table1[[#This Row],[Year]],Table1[[#This Row],[Month]],1),"mmm")</f>
        <v>Sep</v>
      </c>
    </row>
    <row r="2576" spans="1:16" ht="15.75" customHeight="1">
      <c r="A2576" s="2" t="s">
        <v>12</v>
      </c>
      <c r="B2576" s="2">
        <v>1185732</v>
      </c>
      <c r="C2576" s="3">
        <v>44487</v>
      </c>
      <c r="D2576" s="2" t="s">
        <v>43</v>
      </c>
      <c r="E2576" s="2" t="s">
        <v>91</v>
      </c>
      <c r="F2576" s="2" t="s">
        <v>92</v>
      </c>
      <c r="G2576" s="2" t="s">
        <v>15</v>
      </c>
      <c r="H2576" s="44">
        <v>0.35000000000000009</v>
      </c>
      <c r="I2576" s="44">
        <f>ROUND(Table1[[#This Row],[Price per Unit]],2)</f>
        <v>0.35</v>
      </c>
      <c r="J2576" s="4">
        <v>6750</v>
      </c>
      <c r="K2576" s="5">
        <f t="shared" si="100"/>
        <v>2362.5000000000005</v>
      </c>
      <c r="L2576" s="5">
        <f t="shared" si="101"/>
        <v>945.00000000000023</v>
      </c>
      <c r="M2576" s="6">
        <v>0.4</v>
      </c>
      <c r="N2576">
        <f t="shared" si="102"/>
        <v>2021</v>
      </c>
      <c r="O2576">
        <f t="shared" si="103"/>
        <v>10</v>
      </c>
      <c r="P2576" s="49" t="str">
        <f>TEXT(DATE(Table1[[#This Row],[Year]],Table1[[#This Row],[Month]],1),"mmm")</f>
        <v>Oct</v>
      </c>
    </row>
    <row r="2577" spans="1:16" ht="15.75" customHeight="1">
      <c r="A2577" s="2" t="s">
        <v>12</v>
      </c>
      <c r="B2577" s="2">
        <v>1185732</v>
      </c>
      <c r="C2577" s="3">
        <v>44487</v>
      </c>
      <c r="D2577" s="2" t="s">
        <v>43</v>
      </c>
      <c r="E2577" s="2" t="s">
        <v>91</v>
      </c>
      <c r="F2577" s="2" t="s">
        <v>92</v>
      </c>
      <c r="G2577" s="2" t="s">
        <v>16</v>
      </c>
      <c r="H2577" s="44">
        <v>0.25000000000000011</v>
      </c>
      <c r="I2577" s="44">
        <f>ROUND(Table1[[#This Row],[Price per Unit]],2)</f>
        <v>0.25</v>
      </c>
      <c r="J2577" s="4">
        <v>5000</v>
      </c>
      <c r="K2577" s="5">
        <f t="shared" si="100"/>
        <v>1250.0000000000005</v>
      </c>
      <c r="L2577" s="5">
        <f t="shared" si="101"/>
        <v>437.50000000000011</v>
      </c>
      <c r="M2577" s="6">
        <v>0.35</v>
      </c>
      <c r="N2577">
        <f t="shared" si="102"/>
        <v>2021</v>
      </c>
      <c r="O2577">
        <f t="shared" si="103"/>
        <v>10</v>
      </c>
      <c r="P2577" s="49" t="str">
        <f>TEXT(DATE(Table1[[#This Row],[Year]],Table1[[#This Row],[Month]],1),"mmm")</f>
        <v>Oct</v>
      </c>
    </row>
    <row r="2578" spans="1:16" ht="15.75" customHeight="1">
      <c r="A2578" s="2" t="s">
        <v>12</v>
      </c>
      <c r="B2578" s="2">
        <v>1185732</v>
      </c>
      <c r="C2578" s="3">
        <v>44487</v>
      </c>
      <c r="D2578" s="2" t="s">
        <v>43</v>
      </c>
      <c r="E2578" s="2" t="s">
        <v>91</v>
      </c>
      <c r="F2578" s="2" t="s">
        <v>92</v>
      </c>
      <c r="G2578" s="2" t="s">
        <v>17</v>
      </c>
      <c r="H2578" s="44">
        <v>0.25000000000000011</v>
      </c>
      <c r="I2578" s="44">
        <f>ROUND(Table1[[#This Row],[Price per Unit]],2)</f>
        <v>0.25</v>
      </c>
      <c r="J2578" s="4">
        <v>3750</v>
      </c>
      <c r="K2578" s="5">
        <f t="shared" si="100"/>
        <v>937.50000000000045</v>
      </c>
      <c r="L2578" s="5">
        <f t="shared" si="101"/>
        <v>375.00000000000023</v>
      </c>
      <c r="M2578" s="6">
        <v>0.4</v>
      </c>
      <c r="N2578">
        <f t="shared" si="102"/>
        <v>2021</v>
      </c>
      <c r="O2578">
        <f t="shared" si="103"/>
        <v>10</v>
      </c>
      <c r="P2578" s="49" t="str">
        <f>TEXT(DATE(Table1[[#This Row],[Year]],Table1[[#This Row],[Month]],1),"mmm")</f>
        <v>Oct</v>
      </c>
    </row>
    <row r="2579" spans="1:16" ht="15.75" customHeight="1">
      <c r="A2579" s="2" t="s">
        <v>12</v>
      </c>
      <c r="B2579" s="2">
        <v>1185732</v>
      </c>
      <c r="C2579" s="3">
        <v>44487</v>
      </c>
      <c r="D2579" s="2" t="s">
        <v>43</v>
      </c>
      <c r="E2579" s="2" t="s">
        <v>91</v>
      </c>
      <c r="F2579" s="2" t="s">
        <v>92</v>
      </c>
      <c r="G2579" s="2" t="s">
        <v>18</v>
      </c>
      <c r="H2579" s="44">
        <v>0.25000000000000011</v>
      </c>
      <c r="I2579" s="44">
        <f>ROUND(Table1[[#This Row],[Price per Unit]],2)</f>
        <v>0.25</v>
      </c>
      <c r="J2579" s="4">
        <v>3500</v>
      </c>
      <c r="K2579" s="5">
        <f t="shared" si="100"/>
        <v>875.00000000000034</v>
      </c>
      <c r="L2579" s="5">
        <f t="shared" si="101"/>
        <v>350.00000000000017</v>
      </c>
      <c r="M2579" s="6">
        <v>0.4</v>
      </c>
      <c r="N2579">
        <f t="shared" si="102"/>
        <v>2021</v>
      </c>
      <c r="O2579">
        <f t="shared" si="103"/>
        <v>10</v>
      </c>
      <c r="P2579" s="49" t="str">
        <f>TEXT(DATE(Table1[[#This Row],[Year]],Table1[[#This Row],[Month]],1),"mmm")</f>
        <v>Oct</v>
      </c>
    </row>
    <row r="2580" spans="1:16" ht="15.75" customHeight="1">
      <c r="A2580" s="2" t="s">
        <v>12</v>
      </c>
      <c r="B2580" s="2">
        <v>1185732</v>
      </c>
      <c r="C2580" s="3">
        <v>44487</v>
      </c>
      <c r="D2580" s="2" t="s">
        <v>43</v>
      </c>
      <c r="E2580" s="2" t="s">
        <v>91</v>
      </c>
      <c r="F2580" s="2" t="s">
        <v>92</v>
      </c>
      <c r="G2580" s="2" t="s">
        <v>19</v>
      </c>
      <c r="H2580" s="44">
        <v>0.35000000000000009</v>
      </c>
      <c r="I2580" s="44">
        <f>ROUND(Table1[[#This Row],[Price per Unit]],2)</f>
        <v>0.35</v>
      </c>
      <c r="J2580" s="4">
        <v>3500</v>
      </c>
      <c r="K2580" s="5">
        <f t="shared" si="100"/>
        <v>1225.0000000000002</v>
      </c>
      <c r="L2580" s="5">
        <f t="shared" si="101"/>
        <v>428.75000000000006</v>
      </c>
      <c r="M2580" s="6">
        <v>0.35</v>
      </c>
      <c r="N2580">
        <f t="shared" si="102"/>
        <v>2021</v>
      </c>
      <c r="O2580">
        <f t="shared" si="103"/>
        <v>10</v>
      </c>
      <c r="P2580" s="49" t="str">
        <f>TEXT(DATE(Table1[[#This Row],[Year]],Table1[[#This Row],[Month]],1),"mmm")</f>
        <v>Oct</v>
      </c>
    </row>
    <row r="2581" spans="1:16" ht="15.75" customHeight="1">
      <c r="A2581" s="2" t="s">
        <v>12</v>
      </c>
      <c r="B2581" s="2">
        <v>1185732</v>
      </c>
      <c r="C2581" s="3">
        <v>44487</v>
      </c>
      <c r="D2581" s="2" t="s">
        <v>43</v>
      </c>
      <c r="E2581" s="2" t="s">
        <v>91</v>
      </c>
      <c r="F2581" s="2" t="s">
        <v>92</v>
      </c>
      <c r="G2581" s="2" t="s">
        <v>20</v>
      </c>
      <c r="H2581" s="44">
        <v>0.35000000000000003</v>
      </c>
      <c r="I2581" s="44">
        <f>ROUND(Table1[[#This Row],[Price per Unit]],2)</f>
        <v>0.35</v>
      </c>
      <c r="J2581" s="4">
        <v>4750</v>
      </c>
      <c r="K2581" s="5">
        <f t="shared" si="100"/>
        <v>1662.5000000000002</v>
      </c>
      <c r="L2581" s="5">
        <f t="shared" si="101"/>
        <v>831.25000000000011</v>
      </c>
      <c r="M2581" s="6">
        <v>0.5</v>
      </c>
      <c r="N2581">
        <f t="shared" si="102"/>
        <v>2021</v>
      </c>
      <c r="O2581">
        <f t="shared" si="103"/>
        <v>10</v>
      </c>
      <c r="P2581" s="49" t="str">
        <f>TEXT(DATE(Table1[[#This Row],[Year]],Table1[[#This Row],[Month]],1),"mmm")</f>
        <v>Oct</v>
      </c>
    </row>
    <row r="2582" spans="1:16" ht="15.75" customHeight="1">
      <c r="A2582" s="2" t="s">
        <v>12</v>
      </c>
      <c r="B2582" s="2">
        <v>1185732</v>
      </c>
      <c r="C2582" s="3">
        <v>44517</v>
      </c>
      <c r="D2582" s="2" t="s">
        <v>43</v>
      </c>
      <c r="E2582" s="2" t="s">
        <v>91</v>
      </c>
      <c r="F2582" s="2" t="s">
        <v>92</v>
      </c>
      <c r="G2582" s="2" t="s">
        <v>15</v>
      </c>
      <c r="H2582" s="44">
        <v>0.3000000000000001</v>
      </c>
      <c r="I2582" s="44">
        <f>ROUND(Table1[[#This Row],[Price per Unit]],2)</f>
        <v>0.3</v>
      </c>
      <c r="J2582" s="4">
        <v>6250</v>
      </c>
      <c r="K2582" s="5">
        <f t="shared" si="100"/>
        <v>1875.0000000000007</v>
      </c>
      <c r="L2582" s="5">
        <f t="shared" si="101"/>
        <v>750.00000000000034</v>
      </c>
      <c r="M2582" s="6">
        <v>0.4</v>
      </c>
      <c r="N2582">
        <f t="shared" si="102"/>
        <v>2021</v>
      </c>
      <c r="O2582">
        <f t="shared" si="103"/>
        <v>11</v>
      </c>
      <c r="P2582" s="49" t="str">
        <f>TEXT(DATE(Table1[[#This Row],[Year]],Table1[[#This Row],[Month]],1),"mmm")</f>
        <v>Nov</v>
      </c>
    </row>
    <row r="2583" spans="1:16" ht="15.75" customHeight="1">
      <c r="A2583" s="2" t="s">
        <v>12</v>
      </c>
      <c r="B2583" s="2">
        <v>1185732</v>
      </c>
      <c r="C2583" s="3">
        <v>44517</v>
      </c>
      <c r="D2583" s="2" t="s">
        <v>43</v>
      </c>
      <c r="E2583" s="2" t="s">
        <v>91</v>
      </c>
      <c r="F2583" s="2" t="s">
        <v>92</v>
      </c>
      <c r="G2583" s="2" t="s">
        <v>16</v>
      </c>
      <c r="H2583" s="44">
        <v>0.20000000000000012</v>
      </c>
      <c r="I2583" s="44">
        <f>ROUND(Table1[[#This Row],[Price per Unit]],2)</f>
        <v>0.2</v>
      </c>
      <c r="J2583" s="4">
        <v>4500</v>
      </c>
      <c r="K2583" s="5">
        <f t="shared" si="100"/>
        <v>900.00000000000057</v>
      </c>
      <c r="L2583" s="5">
        <f t="shared" si="101"/>
        <v>315.00000000000017</v>
      </c>
      <c r="M2583" s="6">
        <v>0.35</v>
      </c>
      <c r="N2583">
        <f t="shared" si="102"/>
        <v>2021</v>
      </c>
      <c r="O2583">
        <f t="shared" si="103"/>
        <v>11</v>
      </c>
      <c r="P2583" s="49" t="str">
        <f>TEXT(DATE(Table1[[#This Row],[Year]],Table1[[#This Row],[Month]],1),"mmm")</f>
        <v>Nov</v>
      </c>
    </row>
    <row r="2584" spans="1:16" ht="15.75" customHeight="1">
      <c r="A2584" s="2" t="s">
        <v>12</v>
      </c>
      <c r="B2584" s="2">
        <v>1185732</v>
      </c>
      <c r="C2584" s="3">
        <v>44517</v>
      </c>
      <c r="D2584" s="2" t="s">
        <v>43</v>
      </c>
      <c r="E2584" s="2" t="s">
        <v>91</v>
      </c>
      <c r="F2584" s="2" t="s">
        <v>92</v>
      </c>
      <c r="G2584" s="2" t="s">
        <v>17</v>
      </c>
      <c r="H2584" s="44">
        <v>0.30000000000000016</v>
      </c>
      <c r="I2584" s="44">
        <f>ROUND(Table1[[#This Row],[Price per Unit]],2)</f>
        <v>0.3</v>
      </c>
      <c r="J2584" s="4">
        <v>3950</v>
      </c>
      <c r="K2584" s="5">
        <f t="shared" si="100"/>
        <v>1185.0000000000007</v>
      </c>
      <c r="L2584" s="5">
        <f t="shared" si="101"/>
        <v>474.00000000000028</v>
      </c>
      <c r="M2584" s="6">
        <v>0.4</v>
      </c>
      <c r="N2584">
        <f t="shared" si="102"/>
        <v>2021</v>
      </c>
      <c r="O2584">
        <f t="shared" si="103"/>
        <v>11</v>
      </c>
      <c r="P2584" s="49" t="str">
        <f>TEXT(DATE(Table1[[#This Row],[Year]],Table1[[#This Row],[Month]],1),"mmm")</f>
        <v>Nov</v>
      </c>
    </row>
    <row r="2585" spans="1:16" ht="15.75" customHeight="1">
      <c r="A2585" s="2" t="s">
        <v>12</v>
      </c>
      <c r="B2585" s="2">
        <v>1185732</v>
      </c>
      <c r="C2585" s="3">
        <v>44517</v>
      </c>
      <c r="D2585" s="2" t="s">
        <v>43</v>
      </c>
      <c r="E2585" s="2" t="s">
        <v>91</v>
      </c>
      <c r="F2585" s="2" t="s">
        <v>92</v>
      </c>
      <c r="G2585" s="2" t="s">
        <v>18</v>
      </c>
      <c r="H2585" s="44">
        <v>0.6000000000000002</v>
      </c>
      <c r="I2585" s="44">
        <f>ROUND(Table1[[#This Row],[Price per Unit]],2)</f>
        <v>0.6</v>
      </c>
      <c r="J2585" s="4">
        <v>4500</v>
      </c>
      <c r="K2585" s="5">
        <f t="shared" si="100"/>
        <v>2700.0000000000009</v>
      </c>
      <c r="L2585" s="5">
        <f t="shared" si="101"/>
        <v>1080.0000000000005</v>
      </c>
      <c r="M2585" s="6">
        <v>0.4</v>
      </c>
      <c r="N2585">
        <f t="shared" si="102"/>
        <v>2021</v>
      </c>
      <c r="O2585">
        <f t="shared" si="103"/>
        <v>11</v>
      </c>
      <c r="P2585" s="49" t="str">
        <f>TEXT(DATE(Table1[[#This Row],[Year]],Table1[[#This Row],[Month]],1),"mmm")</f>
        <v>Nov</v>
      </c>
    </row>
    <row r="2586" spans="1:16" ht="15.75" customHeight="1">
      <c r="A2586" s="2" t="s">
        <v>12</v>
      </c>
      <c r="B2586" s="2">
        <v>1185732</v>
      </c>
      <c r="C2586" s="3">
        <v>44517</v>
      </c>
      <c r="D2586" s="2" t="s">
        <v>43</v>
      </c>
      <c r="E2586" s="2" t="s">
        <v>91</v>
      </c>
      <c r="F2586" s="2" t="s">
        <v>92</v>
      </c>
      <c r="G2586" s="2" t="s">
        <v>19</v>
      </c>
      <c r="H2586" s="44">
        <v>0.75000000000000011</v>
      </c>
      <c r="I2586" s="44">
        <f>ROUND(Table1[[#This Row],[Price per Unit]],2)</f>
        <v>0.75</v>
      </c>
      <c r="J2586" s="4">
        <v>4250</v>
      </c>
      <c r="K2586" s="5">
        <f t="shared" si="100"/>
        <v>3187.5000000000005</v>
      </c>
      <c r="L2586" s="5">
        <f t="shared" si="101"/>
        <v>1115.625</v>
      </c>
      <c r="M2586" s="6">
        <v>0.35</v>
      </c>
      <c r="N2586">
        <f t="shared" si="102"/>
        <v>2021</v>
      </c>
      <c r="O2586">
        <f t="shared" si="103"/>
        <v>11</v>
      </c>
      <c r="P2586" s="49" t="str">
        <f>TEXT(DATE(Table1[[#This Row],[Year]],Table1[[#This Row],[Month]],1),"mmm")</f>
        <v>Nov</v>
      </c>
    </row>
    <row r="2587" spans="1:16" ht="15.75" customHeight="1">
      <c r="A2587" s="2" t="s">
        <v>12</v>
      </c>
      <c r="B2587" s="2">
        <v>1185732</v>
      </c>
      <c r="C2587" s="3">
        <v>44517</v>
      </c>
      <c r="D2587" s="2" t="s">
        <v>43</v>
      </c>
      <c r="E2587" s="2" t="s">
        <v>91</v>
      </c>
      <c r="F2587" s="2" t="s">
        <v>92</v>
      </c>
      <c r="G2587" s="2" t="s">
        <v>20</v>
      </c>
      <c r="H2587" s="44">
        <v>0.75</v>
      </c>
      <c r="I2587" s="44">
        <f>ROUND(Table1[[#This Row],[Price per Unit]],2)</f>
        <v>0.75</v>
      </c>
      <c r="J2587" s="4">
        <v>5250</v>
      </c>
      <c r="K2587" s="5">
        <f t="shared" si="100"/>
        <v>3937.5</v>
      </c>
      <c r="L2587" s="5">
        <f t="shared" si="101"/>
        <v>1968.75</v>
      </c>
      <c r="M2587" s="6">
        <v>0.5</v>
      </c>
      <c r="N2587">
        <f t="shared" si="102"/>
        <v>2021</v>
      </c>
      <c r="O2587">
        <f t="shared" si="103"/>
        <v>11</v>
      </c>
      <c r="P2587" s="49" t="str">
        <f>TEXT(DATE(Table1[[#This Row],[Year]],Table1[[#This Row],[Month]],1),"mmm")</f>
        <v>Nov</v>
      </c>
    </row>
    <row r="2588" spans="1:16" ht="15.75" customHeight="1">
      <c r="A2588" s="2" t="s">
        <v>12</v>
      </c>
      <c r="B2588" s="2">
        <v>1185732</v>
      </c>
      <c r="C2588" s="3">
        <v>44546</v>
      </c>
      <c r="D2588" s="2" t="s">
        <v>43</v>
      </c>
      <c r="E2588" s="2" t="s">
        <v>91</v>
      </c>
      <c r="F2588" s="2" t="s">
        <v>92</v>
      </c>
      <c r="G2588" s="2" t="s">
        <v>15</v>
      </c>
      <c r="H2588" s="44">
        <v>0.70000000000000007</v>
      </c>
      <c r="I2588" s="44">
        <f>ROUND(Table1[[#This Row],[Price per Unit]],2)</f>
        <v>0.7</v>
      </c>
      <c r="J2588" s="4">
        <v>7750</v>
      </c>
      <c r="K2588" s="5">
        <f t="shared" si="100"/>
        <v>5425.0000000000009</v>
      </c>
      <c r="L2588" s="5">
        <f t="shared" si="101"/>
        <v>2170.0000000000005</v>
      </c>
      <c r="M2588" s="6">
        <v>0.4</v>
      </c>
      <c r="N2588">
        <f t="shared" si="102"/>
        <v>2021</v>
      </c>
      <c r="O2588">
        <f t="shared" si="103"/>
        <v>12</v>
      </c>
      <c r="P2588" s="49" t="str">
        <f>TEXT(DATE(Table1[[#This Row],[Year]],Table1[[#This Row],[Month]],1),"mmm")</f>
        <v>Dec</v>
      </c>
    </row>
    <row r="2589" spans="1:16" ht="15.75" customHeight="1">
      <c r="A2589" s="2" t="s">
        <v>12</v>
      </c>
      <c r="B2589" s="2">
        <v>1185732</v>
      </c>
      <c r="C2589" s="3">
        <v>44546</v>
      </c>
      <c r="D2589" s="2" t="s">
        <v>43</v>
      </c>
      <c r="E2589" s="2" t="s">
        <v>91</v>
      </c>
      <c r="F2589" s="2" t="s">
        <v>92</v>
      </c>
      <c r="G2589" s="2" t="s">
        <v>16</v>
      </c>
      <c r="H2589" s="44">
        <v>0.60000000000000009</v>
      </c>
      <c r="I2589" s="44">
        <f>ROUND(Table1[[#This Row],[Price per Unit]],2)</f>
        <v>0.6</v>
      </c>
      <c r="J2589" s="4">
        <v>5750</v>
      </c>
      <c r="K2589" s="5">
        <f t="shared" si="100"/>
        <v>3450.0000000000005</v>
      </c>
      <c r="L2589" s="5">
        <f t="shared" si="101"/>
        <v>1207.5</v>
      </c>
      <c r="M2589" s="6">
        <v>0.35</v>
      </c>
      <c r="N2589">
        <f t="shared" si="102"/>
        <v>2021</v>
      </c>
      <c r="O2589">
        <f t="shared" si="103"/>
        <v>12</v>
      </c>
      <c r="P2589" s="49" t="str">
        <f>TEXT(DATE(Table1[[#This Row],[Year]],Table1[[#This Row],[Month]],1),"mmm")</f>
        <v>Dec</v>
      </c>
    </row>
    <row r="2590" spans="1:16" ht="15.75" customHeight="1">
      <c r="A2590" s="2" t="s">
        <v>12</v>
      </c>
      <c r="B2590" s="2">
        <v>1185732</v>
      </c>
      <c r="C2590" s="3">
        <v>44546</v>
      </c>
      <c r="D2590" s="2" t="s">
        <v>43</v>
      </c>
      <c r="E2590" s="2" t="s">
        <v>91</v>
      </c>
      <c r="F2590" s="2" t="s">
        <v>92</v>
      </c>
      <c r="G2590" s="2" t="s">
        <v>17</v>
      </c>
      <c r="H2590" s="44">
        <v>0.60000000000000009</v>
      </c>
      <c r="I2590" s="44">
        <f>ROUND(Table1[[#This Row],[Price per Unit]],2)</f>
        <v>0.6</v>
      </c>
      <c r="J2590" s="4">
        <v>5250</v>
      </c>
      <c r="K2590" s="5">
        <f t="shared" si="100"/>
        <v>3150.0000000000005</v>
      </c>
      <c r="L2590" s="5">
        <f t="shared" si="101"/>
        <v>1260.0000000000002</v>
      </c>
      <c r="M2590" s="6">
        <v>0.4</v>
      </c>
      <c r="N2590">
        <f t="shared" si="102"/>
        <v>2021</v>
      </c>
      <c r="O2590">
        <f t="shared" si="103"/>
        <v>12</v>
      </c>
      <c r="P2590" s="49" t="str">
        <f>TEXT(DATE(Table1[[#This Row],[Year]],Table1[[#This Row],[Month]],1),"mmm")</f>
        <v>Dec</v>
      </c>
    </row>
    <row r="2591" spans="1:16" ht="15.75" customHeight="1">
      <c r="A2591" s="2" t="s">
        <v>12</v>
      </c>
      <c r="B2591" s="2">
        <v>1185732</v>
      </c>
      <c r="C2591" s="3">
        <v>44546</v>
      </c>
      <c r="D2591" s="2" t="s">
        <v>43</v>
      </c>
      <c r="E2591" s="2" t="s">
        <v>91</v>
      </c>
      <c r="F2591" s="2" t="s">
        <v>92</v>
      </c>
      <c r="G2591" s="2" t="s">
        <v>18</v>
      </c>
      <c r="H2591" s="44">
        <v>0.60000000000000009</v>
      </c>
      <c r="I2591" s="44">
        <f>ROUND(Table1[[#This Row],[Price per Unit]],2)</f>
        <v>0.6</v>
      </c>
      <c r="J2591" s="4">
        <v>4750</v>
      </c>
      <c r="K2591" s="5">
        <f t="shared" si="100"/>
        <v>2850.0000000000005</v>
      </c>
      <c r="L2591" s="5">
        <f t="shared" si="101"/>
        <v>1140.0000000000002</v>
      </c>
      <c r="M2591" s="6">
        <v>0.4</v>
      </c>
      <c r="N2591">
        <f t="shared" si="102"/>
        <v>2021</v>
      </c>
      <c r="O2591">
        <f t="shared" si="103"/>
        <v>12</v>
      </c>
      <c r="P2591" s="49" t="str">
        <f>TEXT(DATE(Table1[[#This Row],[Year]],Table1[[#This Row],[Month]],1),"mmm")</f>
        <v>Dec</v>
      </c>
    </row>
    <row r="2592" spans="1:16" ht="15.75" customHeight="1">
      <c r="A2592" s="2" t="s">
        <v>12</v>
      </c>
      <c r="B2592" s="2">
        <v>1185732</v>
      </c>
      <c r="C2592" s="3">
        <v>44546</v>
      </c>
      <c r="D2592" s="2" t="s">
        <v>43</v>
      </c>
      <c r="E2592" s="2" t="s">
        <v>91</v>
      </c>
      <c r="F2592" s="2" t="s">
        <v>92</v>
      </c>
      <c r="G2592" s="2" t="s">
        <v>19</v>
      </c>
      <c r="H2592" s="44">
        <v>0.70000000000000007</v>
      </c>
      <c r="I2592" s="44">
        <f>ROUND(Table1[[#This Row],[Price per Unit]],2)</f>
        <v>0.7</v>
      </c>
      <c r="J2592" s="4">
        <v>4750</v>
      </c>
      <c r="K2592" s="5">
        <f t="shared" si="100"/>
        <v>3325.0000000000005</v>
      </c>
      <c r="L2592" s="5">
        <f t="shared" si="101"/>
        <v>1163.75</v>
      </c>
      <c r="M2592" s="6">
        <v>0.35</v>
      </c>
      <c r="N2592">
        <f t="shared" si="102"/>
        <v>2021</v>
      </c>
      <c r="O2592">
        <f t="shared" si="103"/>
        <v>12</v>
      </c>
      <c r="P2592" s="49" t="str">
        <f>TEXT(DATE(Table1[[#This Row],[Year]],Table1[[#This Row],[Month]],1),"mmm")</f>
        <v>Dec</v>
      </c>
    </row>
    <row r="2593" spans="1:16" ht="15.75" customHeight="1">
      <c r="A2593" s="2" t="s">
        <v>12</v>
      </c>
      <c r="B2593" s="2">
        <v>1185732</v>
      </c>
      <c r="C2593" s="3">
        <v>44546</v>
      </c>
      <c r="D2593" s="2" t="s">
        <v>43</v>
      </c>
      <c r="E2593" s="2" t="s">
        <v>91</v>
      </c>
      <c r="F2593" s="2" t="s">
        <v>92</v>
      </c>
      <c r="G2593" s="2" t="s">
        <v>20</v>
      </c>
      <c r="H2593" s="44">
        <v>0.75</v>
      </c>
      <c r="I2593" s="44">
        <f>ROUND(Table1[[#This Row],[Price per Unit]],2)</f>
        <v>0.75</v>
      </c>
      <c r="J2593" s="4">
        <v>5750</v>
      </c>
      <c r="K2593" s="5">
        <f t="shared" si="100"/>
        <v>4312.5</v>
      </c>
      <c r="L2593" s="5">
        <f t="shared" si="101"/>
        <v>2156.25</v>
      </c>
      <c r="M2593" s="6">
        <v>0.5</v>
      </c>
      <c r="N2593">
        <f t="shared" si="102"/>
        <v>2021</v>
      </c>
      <c r="O2593">
        <f t="shared" si="103"/>
        <v>12</v>
      </c>
      <c r="P2593" s="49" t="str">
        <f>TEXT(DATE(Table1[[#This Row],[Year]],Table1[[#This Row],[Month]],1),"mmm")</f>
        <v>Dec</v>
      </c>
    </row>
    <row r="2594" spans="1:16" ht="15.75" customHeight="1">
      <c r="A2594" s="2" t="s">
        <v>21</v>
      </c>
      <c r="B2594" s="2">
        <v>1197831</v>
      </c>
      <c r="C2594" s="3">
        <v>44219</v>
      </c>
      <c r="D2594" s="2" t="s">
        <v>22</v>
      </c>
      <c r="E2594" s="2" t="s">
        <v>93</v>
      </c>
      <c r="F2594" s="2" t="s">
        <v>94</v>
      </c>
      <c r="G2594" s="2" t="s">
        <v>15</v>
      </c>
      <c r="H2594" s="44">
        <v>0.25000000000000006</v>
      </c>
      <c r="I2594" s="44">
        <f>ROUND(Table1[[#This Row],[Price per Unit]],2)</f>
        <v>0.25</v>
      </c>
      <c r="J2594" s="4">
        <v>6500</v>
      </c>
      <c r="K2594" s="5">
        <f t="shared" si="100"/>
        <v>1625.0000000000005</v>
      </c>
      <c r="L2594" s="5">
        <f t="shared" si="101"/>
        <v>650.00000000000023</v>
      </c>
      <c r="M2594" s="6">
        <v>0.4</v>
      </c>
      <c r="N2594">
        <f t="shared" si="102"/>
        <v>2021</v>
      </c>
      <c r="O2594">
        <f t="shared" si="103"/>
        <v>1</v>
      </c>
      <c r="P2594" s="49" t="str">
        <f>TEXT(DATE(Table1[[#This Row],[Year]],Table1[[#This Row],[Month]],1),"mmm")</f>
        <v>Jan</v>
      </c>
    </row>
    <row r="2595" spans="1:16" ht="15.75" customHeight="1">
      <c r="A2595" s="2" t="s">
        <v>21</v>
      </c>
      <c r="B2595" s="2">
        <v>1197831</v>
      </c>
      <c r="C2595" s="3">
        <v>44219</v>
      </c>
      <c r="D2595" s="2" t="s">
        <v>22</v>
      </c>
      <c r="E2595" s="2" t="s">
        <v>93</v>
      </c>
      <c r="F2595" s="2" t="s">
        <v>94</v>
      </c>
      <c r="G2595" s="2" t="s">
        <v>16</v>
      </c>
      <c r="H2595" s="44">
        <v>0.25000000000000006</v>
      </c>
      <c r="I2595" s="44">
        <f>ROUND(Table1[[#This Row],[Price per Unit]],2)</f>
        <v>0.25</v>
      </c>
      <c r="J2595" s="4">
        <v>4500</v>
      </c>
      <c r="K2595" s="5">
        <f t="shared" si="100"/>
        <v>1125.0000000000002</v>
      </c>
      <c r="L2595" s="5">
        <f t="shared" si="101"/>
        <v>393.75000000000006</v>
      </c>
      <c r="M2595" s="6">
        <v>0.35</v>
      </c>
      <c r="N2595">
        <f t="shared" si="102"/>
        <v>2021</v>
      </c>
      <c r="O2595">
        <f t="shared" si="103"/>
        <v>1</v>
      </c>
      <c r="P2595" s="49" t="str">
        <f>TEXT(DATE(Table1[[#This Row],[Year]],Table1[[#This Row],[Month]],1),"mmm")</f>
        <v>Jan</v>
      </c>
    </row>
    <row r="2596" spans="1:16" ht="15.75" customHeight="1">
      <c r="A2596" s="2" t="s">
        <v>21</v>
      </c>
      <c r="B2596" s="2">
        <v>1197831</v>
      </c>
      <c r="C2596" s="3">
        <v>44219</v>
      </c>
      <c r="D2596" s="2" t="s">
        <v>22</v>
      </c>
      <c r="E2596" s="2" t="s">
        <v>93</v>
      </c>
      <c r="F2596" s="2" t="s">
        <v>94</v>
      </c>
      <c r="G2596" s="2" t="s">
        <v>17</v>
      </c>
      <c r="H2596" s="44">
        <v>0.15000000000000008</v>
      </c>
      <c r="I2596" s="44">
        <f>ROUND(Table1[[#This Row],[Price per Unit]],2)</f>
        <v>0.15</v>
      </c>
      <c r="J2596" s="4">
        <v>4500</v>
      </c>
      <c r="K2596" s="5">
        <f t="shared" si="100"/>
        <v>675.00000000000034</v>
      </c>
      <c r="L2596" s="5">
        <f t="shared" si="101"/>
        <v>270.00000000000017</v>
      </c>
      <c r="M2596" s="6">
        <v>0.4</v>
      </c>
      <c r="N2596">
        <f t="shared" si="102"/>
        <v>2021</v>
      </c>
      <c r="O2596">
        <f t="shared" si="103"/>
        <v>1</v>
      </c>
      <c r="P2596" s="49" t="str">
        <f>TEXT(DATE(Table1[[#This Row],[Year]],Table1[[#This Row],[Month]],1),"mmm")</f>
        <v>Jan</v>
      </c>
    </row>
    <row r="2597" spans="1:16" ht="15.75" customHeight="1">
      <c r="A2597" s="2" t="s">
        <v>21</v>
      </c>
      <c r="B2597" s="2">
        <v>1197831</v>
      </c>
      <c r="C2597" s="3">
        <v>44219</v>
      </c>
      <c r="D2597" s="2" t="s">
        <v>22</v>
      </c>
      <c r="E2597" s="2" t="s">
        <v>93</v>
      </c>
      <c r="F2597" s="2" t="s">
        <v>94</v>
      </c>
      <c r="G2597" s="2" t="s">
        <v>18</v>
      </c>
      <c r="H2597" s="44">
        <v>0.2</v>
      </c>
      <c r="I2597" s="44">
        <f>ROUND(Table1[[#This Row],[Price per Unit]],2)</f>
        <v>0.2</v>
      </c>
      <c r="J2597" s="4">
        <v>3000</v>
      </c>
      <c r="K2597" s="5">
        <f t="shared" si="100"/>
        <v>600</v>
      </c>
      <c r="L2597" s="5">
        <f t="shared" si="101"/>
        <v>240</v>
      </c>
      <c r="M2597" s="6">
        <v>0.4</v>
      </c>
      <c r="N2597">
        <f t="shared" si="102"/>
        <v>2021</v>
      </c>
      <c r="O2597">
        <f t="shared" si="103"/>
        <v>1</v>
      </c>
      <c r="P2597" s="49" t="str">
        <f>TEXT(DATE(Table1[[#This Row],[Year]],Table1[[#This Row],[Month]],1),"mmm")</f>
        <v>Jan</v>
      </c>
    </row>
    <row r="2598" spans="1:16" ht="15.75" customHeight="1">
      <c r="A2598" s="2" t="s">
        <v>21</v>
      </c>
      <c r="B2598" s="2">
        <v>1197831</v>
      </c>
      <c r="C2598" s="3">
        <v>44219</v>
      </c>
      <c r="D2598" s="2" t="s">
        <v>22</v>
      </c>
      <c r="E2598" s="2" t="s">
        <v>93</v>
      </c>
      <c r="F2598" s="2" t="s">
        <v>94</v>
      </c>
      <c r="G2598" s="2" t="s">
        <v>19</v>
      </c>
      <c r="H2598" s="44">
        <v>0.35000000000000003</v>
      </c>
      <c r="I2598" s="44">
        <f>ROUND(Table1[[#This Row],[Price per Unit]],2)</f>
        <v>0.35</v>
      </c>
      <c r="J2598" s="4">
        <v>3500</v>
      </c>
      <c r="K2598" s="5">
        <f t="shared" si="100"/>
        <v>1225.0000000000002</v>
      </c>
      <c r="L2598" s="5">
        <f t="shared" si="101"/>
        <v>428.75000000000006</v>
      </c>
      <c r="M2598" s="6">
        <v>0.35</v>
      </c>
      <c r="N2598">
        <f t="shared" si="102"/>
        <v>2021</v>
      </c>
      <c r="O2598">
        <f t="shared" si="103"/>
        <v>1</v>
      </c>
      <c r="P2598" s="49" t="str">
        <f>TEXT(DATE(Table1[[#This Row],[Year]],Table1[[#This Row],[Month]],1),"mmm")</f>
        <v>Jan</v>
      </c>
    </row>
    <row r="2599" spans="1:16" ht="15.75" customHeight="1">
      <c r="A2599" s="2" t="s">
        <v>21</v>
      </c>
      <c r="B2599" s="2">
        <v>1197831</v>
      </c>
      <c r="C2599" s="3">
        <v>44219</v>
      </c>
      <c r="D2599" s="2" t="s">
        <v>22</v>
      </c>
      <c r="E2599" s="2" t="s">
        <v>93</v>
      </c>
      <c r="F2599" s="2" t="s">
        <v>94</v>
      </c>
      <c r="G2599" s="2" t="s">
        <v>20</v>
      </c>
      <c r="H2599" s="44">
        <v>0.25000000000000006</v>
      </c>
      <c r="I2599" s="44">
        <f>ROUND(Table1[[#This Row],[Price per Unit]],2)</f>
        <v>0.25</v>
      </c>
      <c r="J2599" s="4">
        <v>4500</v>
      </c>
      <c r="K2599" s="5">
        <f t="shared" si="100"/>
        <v>1125.0000000000002</v>
      </c>
      <c r="L2599" s="5">
        <f t="shared" si="101"/>
        <v>450.00000000000011</v>
      </c>
      <c r="M2599" s="6">
        <v>0.4</v>
      </c>
      <c r="N2599">
        <f t="shared" si="102"/>
        <v>2021</v>
      </c>
      <c r="O2599">
        <f t="shared" si="103"/>
        <v>1</v>
      </c>
      <c r="P2599" s="49" t="str">
        <f>TEXT(DATE(Table1[[#This Row],[Year]],Table1[[#This Row],[Month]],1),"mmm")</f>
        <v>Jan</v>
      </c>
    </row>
    <row r="2600" spans="1:16" ht="15.75" customHeight="1">
      <c r="A2600" s="2" t="s">
        <v>21</v>
      </c>
      <c r="B2600" s="2">
        <v>1197831</v>
      </c>
      <c r="C2600" s="3">
        <v>44248</v>
      </c>
      <c r="D2600" s="2" t="s">
        <v>22</v>
      </c>
      <c r="E2600" s="2" t="s">
        <v>93</v>
      </c>
      <c r="F2600" s="2" t="s">
        <v>94</v>
      </c>
      <c r="G2600" s="2" t="s">
        <v>15</v>
      </c>
      <c r="H2600" s="44">
        <v>0.25000000000000006</v>
      </c>
      <c r="I2600" s="44">
        <f>ROUND(Table1[[#This Row],[Price per Unit]],2)</f>
        <v>0.25</v>
      </c>
      <c r="J2600" s="4">
        <v>7000</v>
      </c>
      <c r="K2600" s="5">
        <f t="shared" si="100"/>
        <v>1750.0000000000005</v>
      </c>
      <c r="L2600" s="5">
        <f t="shared" si="101"/>
        <v>700.00000000000023</v>
      </c>
      <c r="M2600" s="6">
        <v>0.4</v>
      </c>
      <c r="N2600">
        <f t="shared" si="102"/>
        <v>2021</v>
      </c>
      <c r="O2600">
        <f t="shared" si="103"/>
        <v>2</v>
      </c>
      <c r="P2600" s="49" t="str">
        <f>TEXT(DATE(Table1[[#This Row],[Year]],Table1[[#This Row],[Month]],1),"mmm")</f>
        <v>Feb</v>
      </c>
    </row>
    <row r="2601" spans="1:16" ht="15.75" customHeight="1">
      <c r="A2601" s="2" t="s">
        <v>21</v>
      </c>
      <c r="B2601" s="2">
        <v>1197831</v>
      </c>
      <c r="C2601" s="3">
        <v>44248</v>
      </c>
      <c r="D2601" s="2" t="s">
        <v>22</v>
      </c>
      <c r="E2601" s="2" t="s">
        <v>93</v>
      </c>
      <c r="F2601" s="2" t="s">
        <v>94</v>
      </c>
      <c r="G2601" s="2" t="s">
        <v>16</v>
      </c>
      <c r="H2601" s="44">
        <v>0.25000000000000006</v>
      </c>
      <c r="I2601" s="44">
        <f>ROUND(Table1[[#This Row],[Price per Unit]],2)</f>
        <v>0.25</v>
      </c>
      <c r="J2601" s="4">
        <v>3500</v>
      </c>
      <c r="K2601" s="5">
        <f t="shared" si="100"/>
        <v>875.00000000000023</v>
      </c>
      <c r="L2601" s="5">
        <f t="shared" si="101"/>
        <v>306.25000000000006</v>
      </c>
      <c r="M2601" s="6">
        <v>0.35</v>
      </c>
      <c r="N2601">
        <f t="shared" si="102"/>
        <v>2021</v>
      </c>
      <c r="O2601">
        <f t="shared" si="103"/>
        <v>2</v>
      </c>
      <c r="P2601" s="49" t="str">
        <f>TEXT(DATE(Table1[[#This Row],[Year]],Table1[[#This Row],[Month]],1),"mmm")</f>
        <v>Feb</v>
      </c>
    </row>
    <row r="2602" spans="1:16" ht="15.75" customHeight="1">
      <c r="A2602" s="2" t="s">
        <v>21</v>
      </c>
      <c r="B2602" s="2">
        <v>1197831</v>
      </c>
      <c r="C2602" s="3">
        <v>44248</v>
      </c>
      <c r="D2602" s="2" t="s">
        <v>22</v>
      </c>
      <c r="E2602" s="2" t="s">
        <v>93</v>
      </c>
      <c r="F2602" s="2" t="s">
        <v>94</v>
      </c>
      <c r="G2602" s="2" t="s">
        <v>17</v>
      </c>
      <c r="H2602" s="44">
        <v>0.15000000000000008</v>
      </c>
      <c r="I2602" s="44">
        <f>ROUND(Table1[[#This Row],[Price per Unit]],2)</f>
        <v>0.15</v>
      </c>
      <c r="J2602" s="4">
        <v>4000</v>
      </c>
      <c r="K2602" s="5">
        <f t="shared" si="100"/>
        <v>600.00000000000034</v>
      </c>
      <c r="L2602" s="5">
        <f t="shared" si="101"/>
        <v>240.00000000000014</v>
      </c>
      <c r="M2602" s="6">
        <v>0.4</v>
      </c>
      <c r="N2602">
        <f t="shared" si="102"/>
        <v>2021</v>
      </c>
      <c r="O2602">
        <f t="shared" si="103"/>
        <v>2</v>
      </c>
      <c r="P2602" s="49" t="str">
        <f>TEXT(DATE(Table1[[#This Row],[Year]],Table1[[#This Row],[Month]],1),"mmm")</f>
        <v>Feb</v>
      </c>
    </row>
    <row r="2603" spans="1:16" ht="15.75" customHeight="1">
      <c r="A2603" s="2" t="s">
        <v>21</v>
      </c>
      <c r="B2603" s="2">
        <v>1197831</v>
      </c>
      <c r="C2603" s="3">
        <v>44248</v>
      </c>
      <c r="D2603" s="2" t="s">
        <v>22</v>
      </c>
      <c r="E2603" s="2" t="s">
        <v>93</v>
      </c>
      <c r="F2603" s="2" t="s">
        <v>94</v>
      </c>
      <c r="G2603" s="2" t="s">
        <v>18</v>
      </c>
      <c r="H2603" s="44">
        <v>0.2</v>
      </c>
      <c r="I2603" s="44">
        <f>ROUND(Table1[[#This Row],[Price per Unit]],2)</f>
        <v>0.2</v>
      </c>
      <c r="J2603" s="4">
        <v>2500</v>
      </c>
      <c r="K2603" s="5">
        <f t="shared" si="100"/>
        <v>500</v>
      </c>
      <c r="L2603" s="5">
        <f t="shared" si="101"/>
        <v>200</v>
      </c>
      <c r="M2603" s="6">
        <v>0.4</v>
      </c>
      <c r="N2603">
        <f t="shared" si="102"/>
        <v>2021</v>
      </c>
      <c r="O2603">
        <f t="shared" si="103"/>
        <v>2</v>
      </c>
      <c r="P2603" s="49" t="str">
        <f>TEXT(DATE(Table1[[#This Row],[Year]],Table1[[#This Row],[Month]],1),"mmm")</f>
        <v>Feb</v>
      </c>
    </row>
    <row r="2604" spans="1:16" ht="15.75" customHeight="1">
      <c r="A2604" s="2" t="s">
        <v>21</v>
      </c>
      <c r="B2604" s="2">
        <v>1197831</v>
      </c>
      <c r="C2604" s="3">
        <v>44248</v>
      </c>
      <c r="D2604" s="2" t="s">
        <v>22</v>
      </c>
      <c r="E2604" s="2" t="s">
        <v>93</v>
      </c>
      <c r="F2604" s="2" t="s">
        <v>94</v>
      </c>
      <c r="G2604" s="2" t="s">
        <v>19</v>
      </c>
      <c r="H2604" s="44">
        <v>0.35000000000000003</v>
      </c>
      <c r="I2604" s="44">
        <f>ROUND(Table1[[#This Row],[Price per Unit]],2)</f>
        <v>0.35</v>
      </c>
      <c r="J2604" s="4">
        <v>3250</v>
      </c>
      <c r="K2604" s="5">
        <f t="shared" si="100"/>
        <v>1137.5</v>
      </c>
      <c r="L2604" s="5">
        <f t="shared" si="101"/>
        <v>398.125</v>
      </c>
      <c r="M2604" s="6">
        <v>0.35</v>
      </c>
      <c r="N2604">
        <f t="shared" si="102"/>
        <v>2021</v>
      </c>
      <c r="O2604">
        <f t="shared" si="103"/>
        <v>2</v>
      </c>
      <c r="P2604" s="49" t="str">
        <f>TEXT(DATE(Table1[[#This Row],[Year]],Table1[[#This Row],[Month]],1),"mmm")</f>
        <v>Feb</v>
      </c>
    </row>
    <row r="2605" spans="1:16" ht="15.75" customHeight="1">
      <c r="A2605" s="2" t="s">
        <v>21</v>
      </c>
      <c r="B2605" s="2">
        <v>1197831</v>
      </c>
      <c r="C2605" s="3">
        <v>44248</v>
      </c>
      <c r="D2605" s="2" t="s">
        <v>22</v>
      </c>
      <c r="E2605" s="2" t="s">
        <v>93</v>
      </c>
      <c r="F2605" s="2" t="s">
        <v>94</v>
      </c>
      <c r="G2605" s="2" t="s">
        <v>20</v>
      </c>
      <c r="H2605" s="44">
        <v>0.2</v>
      </c>
      <c r="I2605" s="44">
        <f>ROUND(Table1[[#This Row],[Price per Unit]],2)</f>
        <v>0.2</v>
      </c>
      <c r="J2605" s="4">
        <v>4250</v>
      </c>
      <c r="K2605" s="5">
        <f t="shared" si="100"/>
        <v>850</v>
      </c>
      <c r="L2605" s="5">
        <f t="shared" si="101"/>
        <v>340</v>
      </c>
      <c r="M2605" s="6">
        <v>0.4</v>
      </c>
      <c r="N2605">
        <f t="shared" si="102"/>
        <v>2021</v>
      </c>
      <c r="O2605">
        <f t="shared" si="103"/>
        <v>2</v>
      </c>
      <c r="P2605" s="49" t="str">
        <f>TEXT(DATE(Table1[[#This Row],[Year]],Table1[[#This Row],[Month]],1),"mmm")</f>
        <v>Feb</v>
      </c>
    </row>
    <row r="2606" spans="1:16" ht="15.75" customHeight="1">
      <c r="A2606" s="2" t="s">
        <v>21</v>
      </c>
      <c r="B2606" s="2">
        <v>1197831</v>
      </c>
      <c r="C2606" s="3">
        <v>44274</v>
      </c>
      <c r="D2606" s="2" t="s">
        <v>22</v>
      </c>
      <c r="E2606" s="2" t="s">
        <v>93</v>
      </c>
      <c r="F2606" s="2" t="s">
        <v>94</v>
      </c>
      <c r="G2606" s="2" t="s">
        <v>15</v>
      </c>
      <c r="H2606" s="44">
        <v>0.2</v>
      </c>
      <c r="I2606" s="44">
        <f>ROUND(Table1[[#This Row],[Price per Unit]],2)</f>
        <v>0.2</v>
      </c>
      <c r="J2606" s="4">
        <v>6450</v>
      </c>
      <c r="K2606" s="5">
        <f t="shared" si="100"/>
        <v>1290</v>
      </c>
      <c r="L2606" s="5">
        <f t="shared" si="101"/>
        <v>516</v>
      </c>
      <c r="M2606" s="6">
        <v>0.4</v>
      </c>
      <c r="N2606">
        <f t="shared" si="102"/>
        <v>2021</v>
      </c>
      <c r="O2606">
        <f t="shared" si="103"/>
        <v>3</v>
      </c>
      <c r="P2606" s="49" t="str">
        <f>TEXT(DATE(Table1[[#This Row],[Year]],Table1[[#This Row],[Month]],1),"mmm")</f>
        <v>Mar</v>
      </c>
    </row>
    <row r="2607" spans="1:16" ht="15.75" customHeight="1">
      <c r="A2607" s="2" t="s">
        <v>21</v>
      </c>
      <c r="B2607" s="2">
        <v>1197831</v>
      </c>
      <c r="C2607" s="3">
        <v>44274</v>
      </c>
      <c r="D2607" s="2" t="s">
        <v>22</v>
      </c>
      <c r="E2607" s="2" t="s">
        <v>93</v>
      </c>
      <c r="F2607" s="2" t="s">
        <v>94</v>
      </c>
      <c r="G2607" s="2" t="s">
        <v>16</v>
      </c>
      <c r="H2607" s="44">
        <v>0.2</v>
      </c>
      <c r="I2607" s="44">
        <f>ROUND(Table1[[#This Row],[Price per Unit]],2)</f>
        <v>0.2</v>
      </c>
      <c r="J2607" s="4">
        <v>3250</v>
      </c>
      <c r="K2607" s="5">
        <f t="shared" si="100"/>
        <v>650</v>
      </c>
      <c r="L2607" s="5">
        <f t="shared" si="101"/>
        <v>227.49999999999997</v>
      </c>
      <c r="M2607" s="6">
        <v>0.35</v>
      </c>
      <c r="N2607">
        <f t="shared" si="102"/>
        <v>2021</v>
      </c>
      <c r="O2607">
        <f t="shared" si="103"/>
        <v>3</v>
      </c>
      <c r="P2607" s="49" t="str">
        <f>TEXT(DATE(Table1[[#This Row],[Year]],Table1[[#This Row],[Month]],1),"mmm")</f>
        <v>Mar</v>
      </c>
    </row>
    <row r="2608" spans="1:16" ht="15.75" customHeight="1">
      <c r="A2608" s="2" t="s">
        <v>21</v>
      </c>
      <c r="B2608" s="2">
        <v>1197831</v>
      </c>
      <c r="C2608" s="3">
        <v>44274</v>
      </c>
      <c r="D2608" s="2" t="s">
        <v>22</v>
      </c>
      <c r="E2608" s="2" t="s">
        <v>93</v>
      </c>
      <c r="F2608" s="2" t="s">
        <v>94</v>
      </c>
      <c r="G2608" s="2" t="s">
        <v>17</v>
      </c>
      <c r="H2608" s="44">
        <v>0.10000000000000002</v>
      </c>
      <c r="I2608" s="44">
        <f>ROUND(Table1[[#This Row],[Price per Unit]],2)</f>
        <v>0.1</v>
      </c>
      <c r="J2608" s="4">
        <v>3500</v>
      </c>
      <c r="K2608" s="5">
        <f t="shared" si="100"/>
        <v>350.00000000000006</v>
      </c>
      <c r="L2608" s="5">
        <f t="shared" si="101"/>
        <v>140.00000000000003</v>
      </c>
      <c r="M2608" s="6">
        <v>0.4</v>
      </c>
      <c r="N2608">
        <f t="shared" si="102"/>
        <v>2021</v>
      </c>
      <c r="O2608">
        <f t="shared" si="103"/>
        <v>3</v>
      </c>
      <c r="P2608" s="49" t="str">
        <f>TEXT(DATE(Table1[[#This Row],[Year]],Table1[[#This Row],[Month]],1),"mmm")</f>
        <v>Mar</v>
      </c>
    </row>
    <row r="2609" spans="1:16" ht="15.75" customHeight="1">
      <c r="A2609" s="2" t="s">
        <v>21</v>
      </c>
      <c r="B2609" s="2">
        <v>1197831</v>
      </c>
      <c r="C2609" s="3">
        <v>44274</v>
      </c>
      <c r="D2609" s="2" t="s">
        <v>22</v>
      </c>
      <c r="E2609" s="2" t="s">
        <v>93</v>
      </c>
      <c r="F2609" s="2" t="s">
        <v>94</v>
      </c>
      <c r="G2609" s="2" t="s">
        <v>18</v>
      </c>
      <c r="H2609" s="44">
        <v>0.19999999999999996</v>
      </c>
      <c r="I2609" s="44">
        <f>ROUND(Table1[[#This Row],[Price per Unit]],2)</f>
        <v>0.2</v>
      </c>
      <c r="J2609" s="4">
        <v>2000</v>
      </c>
      <c r="K2609" s="5">
        <f t="shared" si="100"/>
        <v>399.99999999999989</v>
      </c>
      <c r="L2609" s="5">
        <f t="shared" si="101"/>
        <v>159.99999999999997</v>
      </c>
      <c r="M2609" s="6">
        <v>0.4</v>
      </c>
      <c r="N2609">
        <f t="shared" si="102"/>
        <v>2021</v>
      </c>
      <c r="O2609">
        <f t="shared" si="103"/>
        <v>3</v>
      </c>
      <c r="P2609" s="49" t="str">
        <f>TEXT(DATE(Table1[[#This Row],[Year]],Table1[[#This Row],[Month]],1),"mmm")</f>
        <v>Mar</v>
      </c>
    </row>
    <row r="2610" spans="1:16" ht="15.75" customHeight="1">
      <c r="A2610" s="2" t="s">
        <v>21</v>
      </c>
      <c r="B2610" s="2">
        <v>1197831</v>
      </c>
      <c r="C2610" s="3">
        <v>44274</v>
      </c>
      <c r="D2610" s="2" t="s">
        <v>22</v>
      </c>
      <c r="E2610" s="2" t="s">
        <v>93</v>
      </c>
      <c r="F2610" s="2" t="s">
        <v>94</v>
      </c>
      <c r="G2610" s="2" t="s">
        <v>19</v>
      </c>
      <c r="H2610" s="44">
        <v>0.35000000000000009</v>
      </c>
      <c r="I2610" s="44">
        <f>ROUND(Table1[[#This Row],[Price per Unit]],2)</f>
        <v>0.35</v>
      </c>
      <c r="J2610" s="4">
        <v>2500</v>
      </c>
      <c r="K2610" s="5">
        <f t="shared" si="100"/>
        <v>875.00000000000023</v>
      </c>
      <c r="L2610" s="5">
        <f t="shared" si="101"/>
        <v>306.25000000000006</v>
      </c>
      <c r="M2610" s="6">
        <v>0.35</v>
      </c>
      <c r="N2610">
        <f t="shared" si="102"/>
        <v>2021</v>
      </c>
      <c r="O2610">
        <f t="shared" si="103"/>
        <v>3</v>
      </c>
      <c r="P2610" s="49" t="str">
        <f>TEXT(DATE(Table1[[#This Row],[Year]],Table1[[#This Row],[Month]],1),"mmm")</f>
        <v>Mar</v>
      </c>
    </row>
    <row r="2611" spans="1:16" ht="15.75" customHeight="1">
      <c r="A2611" s="2" t="s">
        <v>21</v>
      </c>
      <c r="B2611" s="2">
        <v>1197831</v>
      </c>
      <c r="C2611" s="3">
        <v>44274</v>
      </c>
      <c r="D2611" s="2" t="s">
        <v>22</v>
      </c>
      <c r="E2611" s="2" t="s">
        <v>93</v>
      </c>
      <c r="F2611" s="2" t="s">
        <v>94</v>
      </c>
      <c r="G2611" s="2" t="s">
        <v>20</v>
      </c>
      <c r="H2611" s="44">
        <v>0.25</v>
      </c>
      <c r="I2611" s="44">
        <f>ROUND(Table1[[#This Row],[Price per Unit]],2)</f>
        <v>0.25</v>
      </c>
      <c r="J2611" s="4">
        <v>3500</v>
      </c>
      <c r="K2611" s="5">
        <f t="shared" si="100"/>
        <v>875</v>
      </c>
      <c r="L2611" s="5">
        <f t="shared" si="101"/>
        <v>350</v>
      </c>
      <c r="M2611" s="6">
        <v>0.4</v>
      </c>
      <c r="N2611">
        <f t="shared" si="102"/>
        <v>2021</v>
      </c>
      <c r="O2611">
        <f t="shared" si="103"/>
        <v>3</v>
      </c>
      <c r="P2611" s="49" t="str">
        <f>TEXT(DATE(Table1[[#This Row],[Year]],Table1[[#This Row],[Month]],1),"mmm")</f>
        <v>Mar</v>
      </c>
    </row>
    <row r="2612" spans="1:16" ht="15.75" customHeight="1">
      <c r="A2612" s="2" t="s">
        <v>21</v>
      </c>
      <c r="B2612" s="2">
        <v>1197831</v>
      </c>
      <c r="C2612" s="3">
        <v>44306</v>
      </c>
      <c r="D2612" s="2" t="s">
        <v>22</v>
      </c>
      <c r="E2612" s="2" t="s">
        <v>93</v>
      </c>
      <c r="F2612" s="2" t="s">
        <v>94</v>
      </c>
      <c r="G2612" s="2" t="s">
        <v>15</v>
      </c>
      <c r="H2612" s="44">
        <v>0.25</v>
      </c>
      <c r="I2612" s="44">
        <f>ROUND(Table1[[#This Row],[Price per Unit]],2)</f>
        <v>0.25</v>
      </c>
      <c r="J2612" s="4">
        <v>6000</v>
      </c>
      <c r="K2612" s="5">
        <f t="shared" si="100"/>
        <v>1500</v>
      </c>
      <c r="L2612" s="5">
        <f t="shared" si="101"/>
        <v>600</v>
      </c>
      <c r="M2612" s="6">
        <v>0.4</v>
      </c>
      <c r="N2612">
        <f t="shared" si="102"/>
        <v>2021</v>
      </c>
      <c r="O2612">
        <f t="shared" si="103"/>
        <v>4</v>
      </c>
      <c r="P2612" s="49" t="str">
        <f>TEXT(DATE(Table1[[#This Row],[Year]],Table1[[#This Row],[Month]],1),"mmm")</f>
        <v>Apr</v>
      </c>
    </row>
    <row r="2613" spans="1:16" ht="15.75" customHeight="1">
      <c r="A2613" s="2" t="s">
        <v>21</v>
      </c>
      <c r="B2613" s="2">
        <v>1197831</v>
      </c>
      <c r="C2613" s="3">
        <v>44306</v>
      </c>
      <c r="D2613" s="2" t="s">
        <v>22</v>
      </c>
      <c r="E2613" s="2" t="s">
        <v>93</v>
      </c>
      <c r="F2613" s="2" t="s">
        <v>94</v>
      </c>
      <c r="G2613" s="2" t="s">
        <v>16</v>
      </c>
      <c r="H2613" s="44">
        <v>0.25</v>
      </c>
      <c r="I2613" s="44">
        <f>ROUND(Table1[[#This Row],[Price per Unit]],2)</f>
        <v>0.25</v>
      </c>
      <c r="J2613" s="4">
        <v>3000</v>
      </c>
      <c r="K2613" s="5">
        <f t="shared" si="100"/>
        <v>750</v>
      </c>
      <c r="L2613" s="5">
        <f t="shared" si="101"/>
        <v>262.5</v>
      </c>
      <c r="M2613" s="6">
        <v>0.35</v>
      </c>
      <c r="N2613">
        <f t="shared" si="102"/>
        <v>2021</v>
      </c>
      <c r="O2613">
        <f t="shared" si="103"/>
        <v>4</v>
      </c>
      <c r="P2613" s="49" t="str">
        <f>TEXT(DATE(Table1[[#This Row],[Year]],Table1[[#This Row],[Month]],1),"mmm")</f>
        <v>Apr</v>
      </c>
    </row>
    <row r="2614" spans="1:16" ht="15.75" customHeight="1">
      <c r="A2614" s="2" t="s">
        <v>21</v>
      </c>
      <c r="B2614" s="2">
        <v>1197831</v>
      </c>
      <c r="C2614" s="3">
        <v>44306</v>
      </c>
      <c r="D2614" s="2" t="s">
        <v>22</v>
      </c>
      <c r="E2614" s="2" t="s">
        <v>93</v>
      </c>
      <c r="F2614" s="2" t="s">
        <v>94</v>
      </c>
      <c r="G2614" s="2" t="s">
        <v>17</v>
      </c>
      <c r="H2614" s="44">
        <v>0.15000000000000002</v>
      </c>
      <c r="I2614" s="44">
        <f>ROUND(Table1[[#This Row],[Price per Unit]],2)</f>
        <v>0.15</v>
      </c>
      <c r="J2614" s="4">
        <v>3000</v>
      </c>
      <c r="K2614" s="5">
        <f t="shared" si="100"/>
        <v>450.00000000000006</v>
      </c>
      <c r="L2614" s="5">
        <f t="shared" si="101"/>
        <v>180.00000000000003</v>
      </c>
      <c r="M2614" s="6">
        <v>0.4</v>
      </c>
      <c r="N2614">
        <f t="shared" si="102"/>
        <v>2021</v>
      </c>
      <c r="O2614">
        <f t="shared" si="103"/>
        <v>4</v>
      </c>
      <c r="P2614" s="49" t="str">
        <f>TEXT(DATE(Table1[[#This Row],[Year]],Table1[[#This Row],[Month]],1),"mmm")</f>
        <v>Apr</v>
      </c>
    </row>
    <row r="2615" spans="1:16" ht="15.75" customHeight="1">
      <c r="A2615" s="2" t="s">
        <v>21</v>
      </c>
      <c r="B2615" s="2">
        <v>1197831</v>
      </c>
      <c r="C2615" s="3">
        <v>44306</v>
      </c>
      <c r="D2615" s="2" t="s">
        <v>22</v>
      </c>
      <c r="E2615" s="2" t="s">
        <v>93</v>
      </c>
      <c r="F2615" s="2" t="s">
        <v>94</v>
      </c>
      <c r="G2615" s="2" t="s">
        <v>18</v>
      </c>
      <c r="H2615" s="44">
        <v>0.19999999999999996</v>
      </c>
      <c r="I2615" s="44">
        <f>ROUND(Table1[[#This Row],[Price per Unit]],2)</f>
        <v>0.2</v>
      </c>
      <c r="J2615" s="4">
        <v>2250</v>
      </c>
      <c r="K2615" s="5">
        <f t="shared" si="100"/>
        <v>449.99999999999989</v>
      </c>
      <c r="L2615" s="5">
        <f t="shared" si="101"/>
        <v>179.99999999999997</v>
      </c>
      <c r="M2615" s="6">
        <v>0.4</v>
      </c>
      <c r="N2615">
        <f t="shared" si="102"/>
        <v>2021</v>
      </c>
      <c r="O2615">
        <f t="shared" si="103"/>
        <v>4</v>
      </c>
      <c r="P2615" s="49" t="str">
        <f>TEXT(DATE(Table1[[#This Row],[Year]],Table1[[#This Row],[Month]],1),"mmm")</f>
        <v>Apr</v>
      </c>
    </row>
    <row r="2616" spans="1:16" ht="15.75" customHeight="1">
      <c r="A2616" s="2" t="s">
        <v>21</v>
      </c>
      <c r="B2616" s="2">
        <v>1197831</v>
      </c>
      <c r="C2616" s="3">
        <v>44306</v>
      </c>
      <c r="D2616" s="2" t="s">
        <v>22</v>
      </c>
      <c r="E2616" s="2" t="s">
        <v>93</v>
      </c>
      <c r="F2616" s="2" t="s">
        <v>94</v>
      </c>
      <c r="G2616" s="2" t="s">
        <v>19</v>
      </c>
      <c r="H2616" s="44">
        <v>0.4</v>
      </c>
      <c r="I2616" s="44">
        <f>ROUND(Table1[[#This Row],[Price per Unit]],2)</f>
        <v>0.4</v>
      </c>
      <c r="J2616" s="4">
        <v>2500</v>
      </c>
      <c r="K2616" s="5">
        <f t="shared" si="100"/>
        <v>1000</v>
      </c>
      <c r="L2616" s="5">
        <f t="shared" si="101"/>
        <v>350</v>
      </c>
      <c r="M2616" s="6">
        <v>0.35</v>
      </c>
      <c r="N2616">
        <f t="shared" si="102"/>
        <v>2021</v>
      </c>
      <c r="O2616">
        <f t="shared" si="103"/>
        <v>4</v>
      </c>
      <c r="P2616" s="49" t="str">
        <f>TEXT(DATE(Table1[[#This Row],[Year]],Table1[[#This Row],[Month]],1),"mmm")</f>
        <v>Apr</v>
      </c>
    </row>
    <row r="2617" spans="1:16" ht="15.75" customHeight="1">
      <c r="A2617" s="2" t="s">
        <v>21</v>
      </c>
      <c r="B2617" s="2">
        <v>1197831</v>
      </c>
      <c r="C2617" s="3">
        <v>44306</v>
      </c>
      <c r="D2617" s="2" t="s">
        <v>22</v>
      </c>
      <c r="E2617" s="2" t="s">
        <v>93</v>
      </c>
      <c r="F2617" s="2" t="s">
        <v>94</v>
      </c>
      <c r="G2617" s="2" t="s">
        <v>20</v>
      </c>
      <c r="H2617" s="44">
        <v>0.30000000000000004</v>
      </c>
      <c r="I2617" s="44">
        <f>ROUND(Table1[[#This Row],[Price per Unit]],2)</f>
        <v>0.3</v>
      </c>
      <c r="J2617" s="4">
        <v>4000</v>
      </c>
      <c r="K2617" s="5">
        <f t="shared" si="100"/>
        <v>1200.0000000000002</v>
      </c>
      <c r="L2617" s="5">
        <f t="shared" si="101"/>
        <v>480.00000000000011</v>
      </c>
      <c r="M2617" s="6">
        <v>0.4</v>
      </c>
      <c r="N2617">
        <f t="shared" si="102"/>
        <v>2021</v>
      </c>
      <c r="O2617">
        <f t="shared" si="103"/>
        <v>4</v>
      </c>
      <c r="P2617" s="49" t="str">
        <f>TEXT(DATE(Table1[[#This Row],[Year]],Table1[[#This Row],[Month]],1),"mmm")</f>
        <v>Apr</v>
      </c>
    </row>
    <row r="2618" spans="1:16" ht="15.75" customHeight="1">
      <c r="A2618" s="2" t="s">
        <v>21</v>
      </c>
      <c r="B2618" s="2">
        <v>1197831</v>
      </c>
      <c r="C2618" s="3">
        <v>44335</v>
      </c>
      <c r="D2618" s="2" t="s">
        <v>22</v>
      </c>
      <c r="E2618" s="2" t="s">
        <v>93</v>
      </c>
      <c r="F2618" s="2" t="s">
        <v>94</v>
      </c>
      <c r="G2618" s="2" t="s">
        <v>15</v>
      </c>
      <c r="H2618" s="44">
        <v>0.4</v>
      </c>
      <c r="I2618" s="44">
        <f>ROUND(Table1[[#This Row],[Price per Unit]],2)</f>
        <v>0.4</v>
      </c>
      <c r="J2618" s="4">
        <v>6700</v>
      </c>
      <c r="K2618" s="5">
        <f t="shared" si="100"/>
        <v>2680</v>
      </c>
      <c r="L2618" s="5">
        <f t="shared" si="101"/>
        <v>1072</v>
      </c>
      <c r="M2618" s="6">
        <v>0.4</v>
      </c>
      <c r="N2618">
        <f t="shared" si="102"/>
        <v>2021</v>
      </c>
      <c r="O2618">
        <f t="shared" si="103"/>
        <v>5</v>
      </c>
      <c r="P2618" s="49" t="str">
        <f>TEXT(DATE(Table1[[#This Row],[Year]],Table1[[#This Row],[Month]],1),"mmm")</f>
        <v>May</v>
      </c>
    </row>
    <row r="2619" spans="1:16" ht="15.75" customHeight="1">
      <c r="A2619" s="2" t="s">
        <v>21</v>
      </c>
      <c r="B2619" s="2">
        <v>1197831</v>
      </c>
      <c r="C2619" s="3">
        <v>44335</v>
      </c>
      <c r="D2619" s="2" t="s">
        <v>22</v>
      </c>
      <c r="E2619" s="2" t="s">
        <v>93</v>
      </c>
      <c r="F2619" s="2" t="s">
        <v>94</v>
      </c>
      <c r="G2619" s="2" t="s">
        <v>16</v>
      </c>
      <c r="H2619" s="44">
        <v>0.4</v>
      </c>
      <c r="I2619" s="44">
        <f>ROUND(Table1[[#This Row],[Price per Unit]],2)</f>
        <v>0.4</v>
      </c>
      <c r="J2619" s="4">
        <v>3750</v>
      </c>
      <c r="K2619" s="5">
        <f t="shared" si="100"/>
        <v>1500</v>
      </c>
      <c r="L2619" s="5">
        <f t="shared" si="101"/>
        <v>525</v>
      </c>
      <c r="M2619" s="6">
        <v>0.35</v>
      </c>
      <c r="N2619">
        <f t="shared" si="102"/>
        <v>2021</v>
      </c>
      <c r="O2619">
        <f t="shared" si="103"/>
        <v>5</v>
      </c>
      <c r="P2619" s="49" t="str">
        <f>TEXT(DATE(Table1[[#This Row],[Year]],Table1[[#This Row],[Month]],1),"mmm")</f>
        <v>May</v>
      </c>
    </row>
    <row r="2620" spans="1:16" ht="15.75" customHeight="1">
      <c r="A2620" s="2" t="s">
        <v>21</v>
      </c>
      <c r="B2620" s="2">
        <v>1197831</v>
      </c>
      <c r="C2620" s="3">
        <v>44335</v>
      </c>
      <c r="D2620" s="2" t="s">
        <v>22</v>
      </c>
      <c r="E2620" s="2" t="s">
        <v>93</v>
      </c>
      <c r="F2620" s="2" t="s">
        <v>94</v>
      </c>
      <c r="G2620" s="2" t="s">
        <v>17</v>
      </c>
      <c r="H2620" s="44">
        <v>0.35000000000000003</v>
      </c>
      <c r="I2620" s="44">
        <f>ROUND(Table1[[#This Row],[Price per Unit]],2)</f>
        <v>0.35</v>
      </c>
      <c r="J2620" s="4">
        <v>3500</v>
      </c>
      <c r="K2620" s="5">
        <f t="shared" si="100"/>
        <v>1225.0000000000002</v>
      </c>
      <c r="L2620" s="5">
        <f t="shared" si="101"/>
        <v>490.00000000000011</v>
      </c>
      <c r="M2620" s="6">
        <v>0.4</v>
      </c>
      <c r="N2620">
        <f t="shared" si="102"/>
        <v>2021</v>
      </c>
      <c r="O2620">
        <f t="shared" si="103"/>
        <v>5</v>
      </c>
      <c r="P2620" s="49" t="str">
        <f>TEXT(DATE(Table1[[#This Row],[Year]],Table1[[#This Row],[Month]],1),"mmm")</f>
        <v>May</v>
      </c>
    </row>
    <row r="2621" spans="1:16" ht="15.75" customHeight="1">
      <c r="A2621" s="2" t="s">
        <v>21</v>
      </c>
      <c r="B2621" s="2">
        <v>1197831</v>
      </c>
      <c r="C2621" s="3">
        <v>44335</v>
      </c>
      <c r="D2621" s="2" t="s">
        <v>22</v>
      </c>
      <c r="E2621" s="2" t="s">
        <v>93</v>
      </c>
      <c r="F2621" s="2" t="s">
        <v>94</v>
      </c>
      <c r="G2621" s="2" t="s">
        <v>18</v>
      </c>
      <c r="H2621" s="44">
        <v>0.35000000000000003</v>
      </c>
      <c r="I2621" s="44">
        <f>ROUND(Table1[[#This Row],[Price per Unit]],2)</f>
        <v>0.35</v>
      </c>
      <c r="J2621" s="4">
        <v>3000</v>
      </c>
      <c r="K2621" s="5">
        <f t="shared" si="100"/>
        <v>1050</v>
      </c>
      <c r="L2621" s="5">
        <f t="shared" si="101"/>
        <v>420</v>
      </c>
      <c r="M2621" s="6">
        <v>0.4</v>
      </c>
      <c r="N2621">
        <f t="shared" si="102"/>
        <v>2021</v>
      </c>
      <c r="O2621">
        <f t="shared" si="103"/>
        <v>5</v>
      </c>
      <c r="P2621" s="49" t="str">
        <f>TEXT(DATE(Table1[[#This Row],[Year]],Table1[[#This Row],[Month]],1),"mmm")</f>
        <v>May</v>
      </c>
    </row>
    <row r="2622" spans="1:16" ht="15.75" customHeight="1">
      <c r="A2622" s="2" t="s">
        <v>21</v>
      </c>
      <c r="B2622" s="2">
        <v>1197831</v>
      </c>
      <c r="C2622" s="3">
        <v>44335</v>
      </c>
      <c r="D2622" s="2" t="s">
        <v>22</v>
      </c>
      <c r="E2622" s="2" t="s">
        <v>93</v>
      </c>
      <c r="F2622" s="2" t="s">
        <v>94</v>
      </c>
      <c r="G2622" s="2" t="s">
        <v>19</v>
      </c>
      <c r="H2622" s="44">
        <v>0.44999999999999996</v>
      </c>
      <c r="I2622" s="44">
        <f>ROUND(Table1[[#This Row],[Price per Unit]],2)</f>
        <v>0.45</v>
      </c>
      <c r="J2622" s="4">
        <v>3250</v>
      </c>
      <c r="K2622" s="5">
        <f t="shared" si="100"/>
        <v>1462.4999999999998</v>
      </c>
      <c r="L2622" s="5">
        <f t="shared" si="101"/>
        <v>511.87499999999989</v>
      </c>
      <c r="M2622" s="6">
        <v>0.35</v>
      </c>
      <c r="N2622">
        <f t="shared" si="102"/>
        <v>2021</v>
      </c>
      <c r="O2622">
        <f t="shared" si="103"/>
        <v>5</v>
      </c>
      <c r="P2622" s="49" t="str">
        <f>TEXT(DATE(Table1[[#This Row],[Year]],Table1[[#This Row],[Month]],1),"mmm")</f>
        <v>May</v>
      </c>
    </row>
    <row r="2623" spans="1:16" ht="15.75" customHeight="1">
      <c r="A2623" s="2" t="s">
        <v>21</v>
      </c>
      <c r="B2623" s="2">
        <v>1197831</v>
      </c>
      <c r="C2623" s="3">
        <v>44335</v>
      </c>
      <c r="D2623" s="2" t="s">
        <v>22</v>
      </c>
      <c r="E2623" s="2" t="s">
        <v>93</v>
      </c>
      <c r="F2623" s="2" t="s">
        <v>94</v>
      </c>
      <c r="G2623" s="2" t="s">
        <v>20</v>
      </c>
      <c r="H2623" s="44">
        <v>0.44999999999999996</v>
      </c>
      <c r="I2623" s="44">
        <f>ROUND(Table1[[#This Row],[Price per Unit]],2)</f>
        <v>0.45</v>
      </c>
      <c r="J2623" s="4">
        <v>4250</v>
      </c>
      <c r="K2623" s="5">
        <f t="shared" si="100"/>
        <v>1912.4999999999998</v>
      </c>
      <c r="L2623" s="5">
        <f t="shared" si="101"/>
        <v>765</v>
      </c>
      <c r="M2623" s="6">
        <v>0.4</v>
      </c>
      <c r="N2623">
        <f t="shared" si="102"/>
        <v>2021</v>
      </c>
      <c r="O2623">
        <f t="shared" si="103"/>
        <v>5</v>
      </c>
      <c r="P2623" s="49" t="str">
        <f>TEXT(DATE(Table1[[#This Row],[Year]],Table1[[#This Row],[Month]],1),"mmm")</f>
        <v>May</v>
      </c>
    </row>
    <row r="2624" spans="1:16" ht="15.75" customHeight="1">
      <c r="A2624" s="2" t="s">
        <v>21</v>
      </c>
      <c r="B2624" s="2">
        <v>1197831</v>
      </c>
      <c r="C2624" s="3">
        <v>44368</v>
      </c>
      <c r="D2624" s="2" t="s">
        <v>22</v>
      </c>
      <c r="E2624" s="2" t="s">
        <v>93</v>
      </c>
      <c r="F2624" s="2" t="s">
        <v>94</v>
      </c>
      <c r="G2624" s="2" t="s">
        <v>15</v>
      </c>
      <c r="H2624" s="44">
        <v>0.39999999999999997</v>
      </c>
      <c r="I2624" s="44">
        <f>ROUND(Table1[[#This Row],[Price per Unit]],2)</f>
        <v>0.4</v>
      </c>
      <c r="J2624" s="4">
        <v>6750</v>
      </c>
      <c r="K2624" s="5">
        <f t="shared" si="100"/>
        <v>2700</v>
      </c>
      <c r="L2624" s="5">
        <f t="shared" si="101"/>
        <v>1080</v>
      </c>
      <c r="M2624" s="6">
        <v>0.4</v>
      </c>
      <c r="N2624">
        <f t="shared" si="102"/>
        <v>2021</v>
      </c>
      <c r="O2624">
        <f t="shared" si="103"/>
        <v>6</v>
      </c>
      <c r="P2624" s="49" t="str">
        <f>TEXT(DATE(Table1[[#This Row],[Year]],Table1[[#This Row],[Month]],1),"mmm")</f>
        <v>Jun</v>
      </c>
    </row>
    <row r="2625" spans="1:16" ht="15.75" customHeight="1">
      <c r="A2625" s="2" t="s">
        <v>21</v>
      </c>
      <c r="B2625" s="2">
        <v>1197831</v>
      </c>
      <c r="C2625" s="3">
        <v>44368</v>
      </c>
      <c r="D2625" s="2" t="s">
        <v>22</v>
      </c>
      <c r="E2625" s="2" t="s">
        <v>93</v>
      </c>
      <c r="F2625" s="2" t="s">
        <v>94</v>
      </c>
      <c r="G2625" s="2" t="s">
        <v>16</v>
      </c>
      <c r="H2625" s="44">
        <v>0.35000000000000003</v>
      </c>
      <c r="I2625" s="44">
        <f>ROUND(Table1[[#This Row],[Price per Unit]],2)</f>
        <v>0.35</v>
      </c>
      <c r="J2625" s="4">
        <v>4250</v>
      </c>
      <c r="K2625" s="5">
        <f t="shared" si="100"/>
        <v>1487.5000000000002</v>
      </c>
      <c r="L2625" s="5">
        <f t="shared" si="101"/>
        <v>520.625</v>
      </c>
      <c r="M2625" s="6">
        <v>0.35</v>
      </c>
      <c r="N2625">
        <f t="shared" si="102"/>
        <v>2021</v>
      </c>
      <c r="O2625">
        <f t="shared" si="103"/>
        <v>6</v>
      </c>
      <c r="P2625" s="49" t="str">
        <f>TEXT(DATE(Table1[[#This Row],[Year]],Table1[[#This Row],[Month]],1),"mmm")</f>
        <v>Jun</v>
      </c>
    </row>
    <row r="2626" spans="1:16" ht="15.75" customHeight="1">
      <c r="A2626" s="2" t="s">
        <v>21</v>
      </c>
      <c r="B2626" s="2">
        <v>1197831</v>
      </c>
      <c r="C2626" s="3">
        <v>44368</v>
      </c>
      <c r="D2626" s="2" t="s">
        <v>22</v>
      </c>
      <c r="E2626" s="2" t="s">
        <v>93</v>
      </c>
      <c r="F2626" s="2" t="s">
        <v>94</v>
      </c>
      <c r="G2626" s="2" t="s">
        <v>17</v>
      </c>
      <c r="H2626" s="44">
        <v>0.4</v>
      </c>
      <c r="I2626" s="44">
        <f>ROUND(Table1[[#This Row],[Price per Unit]],2)</f>
        <v>0.4</v>
      </c>
      <c r="J2626" s="4">
        <v>4000</v>
      </c>
      <c r="K2626" s="5">
        <f t="shared" si="100"/>
        <v>1600</v>
      </c>
      <c r="L2626" s="5">
        <f t="shared" si="101"/>
        <v>640</v>
      </c>
      <c r="M2626" s="6">
        <v>0.4</v>
      </c>
      <c r="N2626">
        <f t="shared" si="102"/>
        <v>2021</v>
      </c>
      <c r="O2626">
        <f t="shared" si="103"/>
        <v>6</v>
      </c>
      <c r="P2626" s="49" t="str">
        <f>TEXT(DATE(Table1[[#This Row],[Year]],Table1[[#This Row],[Month]],1),"mmm")</f>
        <v>Jun</v>
      </c>
    </row>
    <row r="2627" spans="1:16" ht="15.75" customHeight="1">
      <c r="A2627" s="2" t="s">
        <v>21</v>
      </c>
      <c r="B2627" s="2">
        <v>1197831</v>
      </c>
      <c r="C2627" s="3">
        <v>44368</v>
      </c>
      <c r="D2627" s="2" t="s">
        <v>22</v>
      </c>
      <c r="E2627" s="2" t="s">
        <v>93</v>
      </c>
      <c r="F2627" s="2" t="s">
        <v>94</v>
      </c>
      <c r="G2627" s="2" t="s">
        <v>18</v>
      </c>
      <c r="H2627" s="44">
        <v>0.4</v>
      </c>
      <c r="I2627" s="44">
        <f>ROUND(Table1[[#This Row],[Price per Unit]],2)</f>
        <v>0.4</v>
      </c>
      <c r="J2627" s="4">
        <v>3750</v>
      </c>
      <c r="K2627" s="5">
        <f t="shared" si="100"/>
        <v>1500</v>
      </c>
      <c r="L2627" s="5">
        <f t="shared" si="101"/>
        <v>600</v>
      </c>
      <c r="M2627" s="6">
        <v>0.4</v>
      </c>
      <c r="N2627">
        <f t="shared" ref="N2627:N2690" si="104">YEAR(C2627)</f>
        <v>2021</v>
      </c>
      <c r="O2627">
        <f t="shared" ref="O2627:O2690" si="105">MONTH(C2627)</f>
        <v>6</v>
      </c>
      <c r="P2627" s="49" t="str">
        <f>TEXT(DATE(Table1[[#This Row],[Year]],Table1[[#This Row],[Month]],1),"mmm")</f>
        <v>Jun</v>
      </c>
    </row>
    <row r="2628" spans="1:16" ht="15.75" customHeight="1">
      <c r="A2628" s="2" t="s">
        <v>21</v>
      </c>
      <c r="B2628" s="2">
        <v>1197831</v>
      </c>
      <c r="C2628" s="3">
        <v>44368</v>
      </c>
      <c r="D2628" s="2" t="s">
        <v>22</v>
      </c>
      <c r="E2628" s="2" t="s">
        <v>93</v>
      </c>
      <c r="F2628" s="2" t="s">
        <v>94</v>
      </c>
      <c r="G2628" s="2" t="s">
        <v>19</v>
      </c>
      <c r="H2628" s="44">
        <v>0.54999999999999993</v>
      </c>
      <c r="I2628" s="44">
        <f>ROUND(Table1[[#This Row],[Price per Unit]],2)</f>
        <v>0.55000000000000004</v>
      </c>
      <c r="J2628" s="4">
        <v>3750</v>
      </c>
      <c r="K2628" s="5">
        <f t="shared" si="100"/>
        <v>2062.4999999999995</v>
      </c>
      <c r="L2628" s="5">
        <f t="shared" si="101"/>
        <v>721.87499999999977</v>
      </c>
      <c r="M2628" s="6">
        <v>0.35</v>
      </c>
      <c r="N2628">
        <f t="shared" si="104"/>
        <v>2021</v>
      </c>
      <c r="O2628">
        <f t="shared" si="105"/>
        <v>6</v>
      </c>
      <c r="P2628" s="49" t="str">
        <f>TEXT(DATE(Table1[[#This Row],[Year]],Table1[[#This Row],[Month]],1),"mmm")</f>
        <v>Jun</v>
      </c>
    </row>
    <row r="2629" spans="1:16" ht="15.75" customHeight="1">
      <c r="A2629" s="2" t="s">
        <v>21</v>
      </c>
      <c r="B2629" s="2">
        <v>1197831</v>
      </c>
      <c r="C2629" s="3">
        <v>44368</v>
      </c>
      <c r="D2629" s="2" t="s">
        <v>22</v>
      </c>
      <c r="E2629" s="2" t="s">
        <v>93</v>
      </c>
      <c r="F2629" s="2" t="s">
        <v>94</v>
      </c>
      <c r="G2629" s="2" t="s">
        <v>20</v>
      </c>
      <c r="H2629" s="44">
        <v>0.6</v>
      </c>
      <c r="I2629" s="44">
        <f>ROUND(Table1[[#This Row],[Price per Unit]],2)</f>
        <v>0.6</v>
      </c>
      <c r="J2629" s="4">
        <v>5500</v>
      </c>
      <c r="K2629" s="5">
        <f t="shared" si="100"/>
        <v>3300</v>
      </c>
      <c r="L2629" s="5">
        <f t="shared" si="101"/>
        <v>1320</v>
      </c>
      <c r="M2629" s="6">
        <v>0.4</v>
      </c>
      <c r="N2629">
        <f t="shared" si="104"/>
        <v>2021</v>
      </c>
      <c r="O2629">
        <f t="shared" si="105"/>
        <v>6</v>
      </c>
      <c r="P2629" s="49" t="str">
        <f>TEXT(DATE(Table1[[#This Row],[Year]],Table1[[#This Row],[Month]],1),"mmm")</f>
        <v>Jun</v>
      </c>
    </row>
    <row r="2630" spans="1:16" ht="15.75" customHeight="1">
      <c r="A2630" s="2" t="s">
        <v>21</v>
      </c>
      <c r="B2630" s="2">
        <v>1197831</v>
      </c>
      <c r="C2630" s="3">
        <v>44396</v>
      </c>
      <c r="D2630" s="2" t="s">
        <v>22</v>
      </c>
      <c r="E2630" s="2" t="s">
        <v>93</v>
      </c>
      <c r="F2630" s="2" t="s">
        <v>94</v>
      </c>
      <c r="G2630" s="2" t="s">
        <v>15</v>
      </c>
      <c r="H2630" s="44">
        <v>0.54999999999999993</v>
      </c>
      <c r="I2630" s="44">
        <f>ROUND(Table1[[#This Row],[Price per Unit]],2)</f>
        <v>0.55000000000000004</v>
      </c>
      <c r="J2630" s="4">
        <v>7750</v>
      </c>
      <c r="K2630" s="5">
        <f t="shared" si="100"/>
        <v>4262.4999999999991</v>
      </c>
      <c r="L2630" s="5">
        <f t="shared" si="101"/>
        <v>1704.9999999999998</v>
      </c>
      <c r="M2630" s="6">
        <v>0.4</v>
      </c>
      <c r="N2630">
        <f t="shared" si="104"/>
        <v>2021</v>
      </c>
      <c r="O2630">
        <f t="shared" si="105"/>
        <v>7</v>
      </c>
      <c r="P2630" s="49" t="str">
        <f>TEXT(DATE(Table1[[#This Row],[Year]],Table1[[#This Row],[Month]],1),"mmm")</f>
        <v>Jul</v>
      </c>
    </row>
    <row r="2631" spans="1:16" ht="15.75" customHeight="1">
      <c r="A2631" s="2" t="s">
        <v>21</v>
      </c>
      <c r="B2631" s="2">
        <v>1197831</v>
      </c>
      <c r="C2631" s="3">
        <v>44396</v>
      </c>
      <c r="D2631" s="2" t="s">
        <v>22</v>
      </c>
      <c r="E2631" s="2" t="s">
        <v>93</v>
      </c>
      <c r="F2631" s="2" t="s">
        <v>94</v>
      </c>
      <c r="G2631" s="2" t="s">
        <v>16</v>
      </c>
      <c r="H2631" s="44">
        <v>0.5</v>
      </c>
      <c r="I2631" s="44">
        <f>ROUND(Table1[[#This Row],[Price per Unit]],2)</f>
        <v>0.5</v>
      </c>
      <c r="J2631" s="4">
        <v>5250</v>
      </c>
      <c r="K2631" s="5">
        <f t="shared" si="100"/>
        <v>2625</v>
      </c>
      <c r="L2631" s="5">
        <f t="shared" si="101"/>
        <v>918.74999999999989</v>
      </c>
      <c r="M2631" s="6">
        <v>0.35</v>
      </c>
      <c r="N2631">
        <f t="shared" si="104"/>
        <v>2021</v>
      </c>
      <c r="O2631">
        <f t="shared" si="105"/>
        <v>7</v>
      </c>
      <c r="P2631" s="49" t="str">
        <f>TEXT(DATE(Table1[[#This Row],[Year]],Table1[[#This Row],[Month]],1),"mmm")</f>
        <v>Jul</v>
      </c>
    </row>
    <row r="2632" spans="1:16" ht="15.75" customHeight="1">
      <c r="A2632" s="2" t="s">
        <v>21</v>
      </c>
      <c r="B2632" s="2">
        <v>1197831</v>
      </c>
      <c r="C2632" s="3">
        <v>44396</v>
      </c>
      <c r="D2632" s="2" t="s">
        <v>22</v>
      </c>
      <c r="E2632" s="2" t="s">
        <v>93</v>
      </c>
      <c r="F2632" s="2" t="s">
        <v>94</v>
      </c>
      <c r="G2632" s="2" t="s">
        <v>17</v>
      </c>
      <c r="H2632" s="44">
        <v>0.45</v>
      </c>
      <c r="I2632" s="44">
        <f>ROUND(Table1[[#This Row],[Price per Unit]],2)</f>
        <v>0.45</v>
      </c>
      <c r="J2632" s="4">
        <v>4500</v>
      </c>
      <c r="K2632" s="5">
        <f t="shared" si="100"/>
        <v>2025</v>
      </c>
      <c r="L2632" s="5">
        <f t="shared" si="101"/>
        <v>810</v>
      </c>
      <c r="M2632" s="6">
        <v>0.4</v>
      </c>
      <c r="N2632">
        <f t="shared" si="104"/>
        <v>2021</v>
      </c>
      <c r="O2632">
        <f t="shared" si="105"/>
        <v>7</v>
      </c>
      <c r="P2632" s="49" t="str">
        <f>TEXT(DATE(Table1[[#This Row],[Year]],Table1[[#This Row],[Month]],1),"mmm")</f>
        <v>Jul</v>
      </c>
    </row>
    <row r="2633" spans="1:16" ht="15.75" customHeight="1">
      <c r="A2633" s="2" t="s">
        <v>21</v>
      </c>
      <c r="B2633" s="2">
        <v>1197831</v>
      </c>
      <c r="C2633" s="3">
        <v>44396</v>
      </c>
      <c r="D2633" s="2" t="s">
        <v>22</v>
      </c>
      <c r="E2633" s="2" t="s">
        <v>93</v>
      </c>
      <c r="F2633" s="2" t="s">
        <v>94</v>
      </c>
      <c r="G2633" s="2" t="s">
        <v>18</v>
      </c>
      <c r="H2633" s="44">
        <v>0.45</v>
      </c>
      <c r="I2633" s="44">
        <f>ROUND(Table1[[#This Row],[Price per Unit]],2)</f>
        <v>0.45</v>
      </c>
      <c r="J2633" s="4">
        <v>4000</v>
      </c>
      <c r="K2633" s="5">
        <f t="shared" si="100"/>
        <v>1800</v>
      </c>
      <c r="L2633" s="5">
        <f t="shared" si="101"/>
        <v>720</v>
      </c>
      <c r="M2633" s="6">
        <v>0.4</v>
      </c>
      <c r="N2633">
        <f t="shared" si="104"/>
        <v>2021</v>
      </c>
      <c r="O2633">
        <f t="shared" si="105"/>
        <v>7</v>
      </c>
      <c r="P2633" s="49" t="str">
        <f>TEXT(DATE(Table1[[#This Row],[Year]],Table1[[#This Row],[Month]],1),"mmm")</f>
        <v>Jul</v>
      </c>
    </row>
    <row r="2634" spans="1:16" ht="15.75" customHeight="1">
      <c r="A2634" s="2" t="s">
        <v>21</v>
      </c>
      <c r="B2634" s="2">
        <v>1197831</v>
      </c>
      <c r="C2634" s="3">
        <v>44396</v>
      </c>
      <c r="D2634" s="2" t="s">
        <v>22</v>
      </c>
      <c r="E2634" s="2" t="s">
        <v>93</v>
      </c>
      <c r="F2634" s="2" t="s">
        <v>94</v>
      </c>
      <c r="G2634" s="2" t="s">
        <v>19</v>
      </c>
      <c r="H2634" s="44">
        <v>0.6</v>
      </c>
      <c r="I2634" s="44">
        <f>ROUND(Table1[[#This Row],[Price per Unit]],2)</f>
        <v>0.6</v>
      </c>
      <c r="J2634" s="4">
        <v>4250</v>
      </c>
      <c r="K2634" s="5">
        <f t="shared" si="100"/>
        <v>2550</v>
      </c>
      <c r="L2634" s="5">
        <f t="shared" si="101"/>
        <v>892.5</v>
      </c>
      <c r="M2634" s="6">
        <v>0.35</v>
      </c>
      <c r="N2634">
        <f t="shared" si="104"/>
        <v>2021</v>
      </c>
      <c r="O2634">
        <f t="shared" si="105"/>
        <v>7</v>
      </c>
      <c r="P2634" s="49" t="str">
        <f>TEXT(DATE(Table1[[#This Row],[Year]],Table1[[#This Row],[Month]],1),"mmm")</f>
        <v>Jul</v>
      </c>
    </row>
    <row r="2635" spans="1:16" ht="15.75" customHeight="1">
      <c r="A2635" s="2" t="s">
        <v>21</v>
      </c>
      <c r="B2635" s="2">
        <v>1197831</v>
      </c>
      <c r="C2635" s="3">
        <v>44396</v>
      </c>
      <c r="D2635" s="2" t="s">
        <v>22</v>
      </c>
      <c r="E2635" s="2" t="s">
        <v>93</v>
      </c>
      <c r="F2635" s="2" t="s">
        <v>94</v>
      </c>
      <c r="G2635" s="2" t="s">
        <v>20</v>
      </c>
      <c r="H2635" s="44">
        <v>0.65</v>
      </c>
      <c r="I2635" s="44">
        <f>ROUND(Table1[[#This Row],[Price per Unit]],2)</f>
        <v>0.65</v>
      </c>
      <c r="J2635" s="4">
        <v>6000</v>
      </c>
      <c r="K2635" s="5">
        <f t="shared" si="100"/>
        <v>3900</v>
      </c>
      <c r="L2635" s="5">
        <f t="shared" si="101"/>
        <v>1560</v>
      </c>
      <c r="M2635" s="6">
        <v>0.4</v>
      </c>
      <c r="N2635">
        <f t="shared" si="104"/>
        <v>2021</v>
      </c>
      <c r="O2635">
        <f t="shared" si="105"/>
        <v>7</v>
      </c>
      <c r="P2635" s="49" t="str">
        <f>TEXT(DATE(Table1[[#This Row],[Year]],Table1[[#This Row],[Month]],1),"mmm")</f>
        <v>Jul</v>
      </c>
    </row>
    <row r="2636" spans="1:16" ht="15.75" customHeight="1">
      <c r="A2636" s="2" t="s">
        <v>21</v>
      </c>
      <c r="B2636" s="2">
        <v>1197831</v>
      </c>
      <c r="C2636" s="3">
        <v>44428</v>
      </c>
      <c r="D2636" s="2" t="s">
        <v>22</v>
      </c>
      <c r="E2636" s="2" t="s">
        <v>93</v>
      </c>
      <c r="F2636" s="2" t="s">
        <v>94</v>
      </c>
      <c r="G2636" s="2" t="s">
        <v>15</v>
      </c>
      <c r="H2636" s="44">
        <v>0.6</v>
      </c>
      <c r="I2636" s="44">
        <f>ROUND(Table1[[#This Row],[Price per Unit]],2)</f>
        <v>0.6</v>
      </c>
      <c r="J2636" s="4">
        <v>7500</v>
      </c>
      <c r="K2636" s="5">
        <f t="shared" si="100"/>
        <v>4500</v>
      </c>
      <c r="L2636" s="5">
        <f t="shared" si="101"/>
        <v>1800</v>
      </c>
      <c r="M2636" s="6">
        <v>0.4</v>
      </c>
      <c r="N2636">
        <f t="shared" si="104"/>
        <v>2021</v>
      </c>
      <c r="O2636">
        <f t="shared" si="105"/>
        <v>8</v>
      </c>
      <c r="P2636" s="49" t="str">
        <f>TEXT(DATE(Table1[[#This Row],[Year]],Table1[[#This Row],[Month]],1),"mmm")</f>
        <v>Aug</v>
      </c>
    </row>
    <row r="2637" spans="1:16" ht="15.75" customHeight="1">
      <c r="A2637" s="2" t="s">
        <v>21</v>
      </c>
      <c r="B2637" s="2">
        <v>1197831</v>
      </c>
      <c r="C2637" s="3">
        <v>44428</v>
      </c>
      <c r="D2637" s="2" t="s">
        <v>22</v>
      </c>
      <c r="E2637" s="2" t="s">
        <v>93</v>
      </c>
      <c r="F2637" s="2" t="s">
        <v>94</v>
      </c>
      <c r="G2637" s="2" t="s">
        <v>16</v>
      </c>
      <c r="H2637" s="44">
        <v>0.55000000000000004</v>
      </c>
      <c r="I2637" s="44">
        <f>ROUND(Table1[[#This Row],[Price per Unit]],2)</f>
        <v>0.55000000000000004</v>
      </c>
      <c r="J2637" s="4">
        <v>5250</v>
      </c>
      <c r="K2637" s="5">
        <f t="shared" si="100"/>
        <v>2887.5000000000005</v>
      </c>
      <c r="L2637" s="5">
        <f t="shared" si="101"/>
        <v>1010.6250000000001</v>
      </c>
      <c r="M2637" s="6">
        <v>0.35</v>
      </c>
      <c r="N2637">
        <f t="shared" si="104"/>
        <v>2021</v>
      </c>
      <c r="O2637">
        <f t="shared" si="105"/>
        <v>8</v>
      </c>
      <c r="P2637" s="49" t="str">
        <f>TEXT(DATE(Table1[[#This Row],[Year]],Table1[[#This Row],[Month]],1),"mmm")</f>
        <v>Aug</v>
      </c>
    </row>
    <row r="2638" spans="1:16" ht="15.75" customHeight="1">
      <c r="A2638" s="2" t="s">
        <v>21</v>
      </c>
      <c r="B2638" s="2">
        <v>1197831</v>
      </c>
      <c r="C2638" s="3">
        <v>44428</v>
      </c>
      <c r="D2638" s="2" t="s">
        <v>22</v>
      </c>
      <c r="E2638" s="2" t="s">
        <v>93</v>
      </c>
      <c r="F2638" s="2" t="s">
        <v>94</v>
      </c>
      <c r="G2638" s="2" t="s">
        <v>17</v>
      </c>
      <c r="H2638" s="44">
        <v>0.5</v>
      </c>
      <c r="I2638" s="44">
        <f>ROUND(Table1[[#This Row],[Price per Unit]],2)</f>
        <v>0.5</v>
      </c>
      <c r="J2638" s="4">
        <v>4500</v>
      </c>
      <c r="K2638" s="5">
        <f t="shared" si="100"/>
        <v>2250</v>
      </c>
      <c r="L2638" s="5">
        <f t="shared" si="101"/>
        <v>900</v>
      </c>
      <c r="M2638" s="6">
        <v>0.4</v>
      </c>
      <c r="N2638">
        <f t="shared" si="104"/>
        <v>2021</v>
      </c>
      <c r="O2638">
        <f t="shared" si="105"/>
        <v>8</v>
      </c>
      <c r="P2638" s="49" t="str">
        <f>TEXT(DATE(Table1[[#This Row],[Year]],Table1[[#This Row],[Month]],1),"mmm")</f>
        <v>Aug</v>
      </c>
    </row>
    <row r="2639" spans="1:16" ht="15.75" customHeight="1">
      <c r="A2639" s="2" t="s">
        <v>21</v>
      </c>
      <c r="B2639" s="2">
        <v>1197831</v>
      </c>
      <c r="C2639" s="3">
        <v>44428</v>
      </c>
      <c r="D2639" s="2" t="s">
        <v>22</v>
      </c>
      <c r="E2639" s="2" t="s">
        <v>93</v>
      </c>
      <c r="F2639" s="2" t="s">
        <v>94</v>
      </c>
      <c r="G2639" s="2" t="s">
        <v>18</v>
      </c>
      <c r="H2639" s="44">
        <v>0.4</v>
      </c>
      <c r="I2639" s="44">
        <f>ROUND(Table1[[#This Row],[Price per Unit]],2)</f>
        <v>0.4</v>
      </c>
      <c r="J2639" s="4">
        <v>4000</v>
      </c>
      <c r="K2639" s="5">
        <f t="shared" si="100"/>
        <v>1600</v>
      </c>
      <c r="L2639" s="5">
        <f t="shared" si="101"/>
        <v>640</v>
      </c>
      <c r="M2639" s="6">
        <v>0.4</v>
      </c>
      <c r="N2639">
        <f t="shared" si="104"/>
        <v>2021</v>
      </c>
      <c r="O2639">
        <f t="shared" si="105"/>
        <v>8</v>
      </c>
      <c r="P2639" s="49" t="str">
        <f>TEXT(DATE(Table1[[#This Row],[Year]],Table1[[#This Row],[Month]],1),"mmm")</f>
        <v>Aug</v>
      </c>
    </row>
    <row r="2640" spans="1:16" ht="15.75" customHeight="1">
      <c r="A2640" s="2" t="s">
        <v>21</v>
      </c>
      <c r="B2640" s="2">
        <v>1197831</v>
      </c>
      <c r="C2640" s="3">
        <v>44428</v>
      </c>
      <c r="D2640" s="2" t="s">
        <v>22</v>
      </c>
      <c r="E2640" s="2" t="s">
        <v>93</v>
      </c>
      <c r="F2640" s="2" t="s">
        <v>94</v>
      </c>
      <c r="G2640" s="2" t="s">
        <v>19</v>
      </c>
      <c r="H2640" s="44">
        <v>0.5</v>
      </c>
      <c r="I2640" s="44">
        <f>ROUND(Table1[[#This Row],[Price per Unit]],2)</f>
        <v>0.5</v>
      </c>
      <c r="J2640" s="4">
        <v>3750</v>
      </c>
      <c r="K2640" s="5">
        <f t="shared" si="100"/>
        <v>1875</v>
      </c>
      <c r="L2640" s="5">
        <f t="shared" si="101"/>
        <v>656.25</v>
      </c>
      <c r="M2640" s="6">
        <v>0.35</v>
      </c>
      <c r="N2640">
        <f t="shared" si="104"/>
        <v>2021</v>
      </c>
      <c r="O2640">
        <f t="shared" si="105"/>
        <v>8</v>
      </c>
      <c r="P2640" s="49" t="str">
        <f>TEXT(DATE(Table1[[#This Row],[Year]],Table1[[#This Row],[Month]],1),"mmm")</f>
        <v>Aug</v>
      </c>
    </row>
    <row r="2641" spans="1:16" ht="15.75" customHeight="1">
      <c r="A2641" s="2" t="s">
        <v>21</v>
      </c>
      <c r="B2641" s="2">
        <v>1197831</v>
      </c>
      <c r="C2641" s="3">
        <v>44428</v>
      </c>
      <c r="D2641" s="2" t="s">
        <v>22</v>
      </c>
      <c r="E2641" s="2" t="s">
        <v>93</v>
      </c>
      <c r="F2641" s="2" t="s">
        <v>94</v>
      </c>
      <c r="G2641" s="2" t="s">
        <v>20</v>
      </c>
      <c r="H2641" s="44">
        <v>0.55000000000000004</v>
      </c>
      <c r="I2641" s="44">
        <f>ROUND(Table1[[#This Row],[Price per Unit]],2)</f>
        <v>0.55000000000000004</v>
      </c>
      <c r="J2641" s="4">
        <v>5500</v>
      </c>
      <c r="K2641" s="5">
        <f t="shared" si="100"/>
        <v>3025.0000000000005</v>
      </c>
      <c r="L2641" s="5">
        <f t="shared" si="101"/>
        <v>1210.0000000000002</v>
      </c>
      <c r="M2641" s="6">
        <v>0.4</v>
      </c>
      <c r="N2641">
        <f t="shared" si="104"/>
        <v>2021</v>
      </c>
      <c r="O2641">
        <f t="shared" si="105"/>
        <v>8</v>
      </c>
      <c r="P2641" s="49" t="str">
        <f>TEXT(DATE(Table1[[#This Row],[Year]],Table1[[#This Row],[Month]],1),"mmm")</f>
        <v>Aug</v>
      </c>
    </row>
    <row r="2642" spans="1:16" ht="15.75" customHeight="1">
      <c r="A2642" s="2" t="s">
        <v>21</v>
      </c>
      <c r="B2642" s="2">
        <v>1197831</v>
      </c>
      <c r="C2642" s="3">
        <v>44458</v>
      </c>
      <c r="D2642" s="2" t="s">
        <v>22</v>
      </c>
      <c r="E2642" s="2" t="s">
        <v>93</v>
      </c>
      <c r="F2642" s="2" t="s">
        <v>94</v>
      </c>
      <c r="G2642" s="2" t="s">
        <v>15</v>
      </c>
      <c r="H2642" s="44">
        <v>0.5</v>
      </c>
      <c r="I2642" s="44">
        <f>ROUND(Table1[[#This Row],[Price per Unit]],2)</f>
        <v>0.5</v>
      </c>
      <c r="J2642" s="4">
        <v>6500</v>
      </c>
      <c r="K2642" s="5">
        <f t="shared" si="100"/>
        <v>3250</v>
      </c>
      <c r="L2642" s="5">
        <f t="shared" si="101"/>
        <v>1300</v>
      </c>
      <c r="M2642" s="6">
        <v>0.4</v>
      </c>
      <c r="N2642">
        <f t="shared" si="104"/>
        <v>2021</v>
      </c>
      <c r="O2642">
        <f t="shared" si="105"/>
        <v>9</v>
      </c>
      <c r="P2642" s="49" t="str">
        <f>TEXT(DATE(Table1[[#This Row],[Year]],Table1[[#This Row],[Month]],1),"mmm")</f>
        <v>Sep</v>
      </c>
    </row>
    <row r="2643" spans="1:16" ht="15.75" customHeight="1">
      <c r="A2643" s="2" t="s">
        <v>21</v>
      </c>
      <c r="B2643" s="2">
        <v>1197831</v>
      </c>
      <c r="C2643" s="3">
        <v>44458</v>
      </c>
      <c r="D2643" s="2" t="s">
        <v>22</v>
      </c>
      <c r="E2643" s="2" t="s">
        <v>93</v>
      </c>
      <c r="F2643" s="2" t="s">
        <v>94</v>
      </c>
      <c r="G2643" s="2" t="s">
        <v>16</v>
      </c>
      <c r="H2643" s="44">
        <v>0.40000000000000013</v>
      </c>
      <c r="I2643" s="44">
        <f>ROUND(Table1[[#This Row],[Price per Unit]],2)</f>
        <v>0.4</v>
      </c>
      <c r="J2643" s="4">
        <v>4500</v>
      </c>
      <c r="K2643" s="5">
        <f t="shared" si="100"/>
        <v>1800.0000000000007</v>
      </c>
      <c r="L2643" s="5">
        <f t="shared" si="101"/>
        <v>630.00000000000023</v>
      </c>
      <c r="M2643" s="6">
        <v>0.35</v>
      </c>
      <c r="N2643">
        <f t="shared" si="104"/>
        <v>2021</v>
      </c>
      <c r="O2643">
        <f t="shared" si="105"/>
        <v>9</v>
      </c>
      <c r="P2643" s="49" t="str">
        <f>TEXT(DATE(Table1[[#This Row],[Year]],Table1[[#This Row],[Month]],1),"mmm")</f>
        <v>Sep</v>
      </c>
    </row>
    <row r="2644" spans="1:16" ht="15.75" customHeight="1">
      <c r="A2644" s="2" t="s">
        <v>21</v>
      </c>
      <c r="B2644" s="2">
        <v>1197831</v>
      </c>
      <c r="C2644" s="3">
        <v>44458</v>
      </c>
      <c r="D2644" s="2" t="s">
        <v>22</v>
      </c>
      <c r="E2644" s="2" t="s">
        <v>93</v>
      </c>
      <c r="F2644" s="2" t="s">
        <v>94</v>
      </c>
      <c r="G2644" s="2" t="s">
        <v>17</v>
      </c>
      <c r="H2644" s="44">
        <v>0.15000000000000008</v>
      </c>
      <c r="I2644" s="44">
        <f>ROUND(Table1[[#This Row],[Price per Unit]],2)</f>
        <v>0.15</v>
      </c>
      <c r="J2644" s="4">
        <v>3500</v>
      </c>
      <c r="K2644" s="5">
        <f t="shared" si="100"/>
        <v>525.00000000000023</v>
      </c>
      <c r="L2644" s="5">
        <f t="shared" si="101"/>
        <v>210.00000000000011</v>
      </c>
      <c r="M2644" s="6">
        <v>0.4</v>
      </c>
      <c r="N2644">
        <f t="shared" si="104"/>
        <v>2021</v>
      </c>
      <c r="O2644">
        <f t="shared" si="105"/>
        <v>9</v>
      </c>
      <c r="P2644" s="49" t="str">
        <f>TEXT(DATE(Table1[[#This Row],[Year]],Table1[[#This Row],[Month]],1),"mmm")</f>
        <v>Sep</v>
      </c>
    </row>
    <row r="2645" spans="1:16" ht="15.75" customHeight="1">
      <c r="A2645" s="2" t="s">
        <v>21</v>
      </c>
      <c r="B2645" s="2">
        <v>1197831</v>
      </c>
      <c r="C2645" s="3">
        <v>44458</v>
      </c>
      <c r="D2645" s="2" t="s">
        <v>22</v>
      </c>
      <c r="E2645" s="2" t="s">
        <v>93</v>
      </c>
      <c r="F2645" s="2" t="s">
        <v>94</v>
      </c>
      <c r="G2645" s="2" t="s">
        <v>18</v>
      </c>
      <c r="H2645" s="44">
        <v>0.15000000000000008</v>
      </c>
      <c r="I2645" s="44">
        <f>ROUND(Table1[[#This Row],[Price per Unit]],2)</f>
        <v>0.15</v>
      </c>
      <c r="J2645" s="4">
        <v>3250</v>
      </c>
      <c r="K2645" s="5">
        <f t="shared" si="100"/>
        <v>487.50000000000023</v>
      </c>
      <c r="L2645" s="5">
        <f t="shared" si="101"/>
        <v>195.00000000000011</v>
      </c>
      <c r="M2645" s="6">
        <v>0.4</v>
      </c>
      <c r="N2645">
        <f t="shared" si="104"/>
        <v>2021</v>
      </c>
      <c r="O2645">
        <f t="shared" si="105"/>
        <v>9</v>
      </c>
      <c r="P2645" s="49" t="str">
        <f>TEXT(DATE(Table1[[#This Row],[Year]],Table1[[#This Row],[Month]],1),"mmm")</f>
        <v>Sep</v>
      </c>
    </row>
    <row r="2646" spans="1:16" ht="15.75" customHeight="1">
      <c r="A2646" s="2" t="s">
        <v>21</v>
      </c>
      <c r="B2646" s="2">
        <v>1197831</v>
      </c>
      <c r="C2646" s="3">
        <v>44458</v>
      </c>
      <c r="D2646" s="2" t="s">
        <v>22</v>
      </c>
      <c r="E2646" s="2" t="s">
        <v>93</v>
      </c>
      <c r="F2646" s="2" t="s">
        <v>94</v>
      </c>
      <c r="G2646" s="2" t="s">
        <v>19</v>
      </c>
      <c r="H2646" s="44">
        <v>0.25000000000000006</v>
      </c>
      <c r="I2646" s="44">
        <f>ROUND(Table1[[#This Row],[Price per Unit]],2)</f>
        <v>0.25</v>
      </c>
      <c r="J2646" s="4">
        <v>3250</v>
      </c>
      <c r="K2646" s="5">
        <f t="shared" si="100"/>
        <v>812.50000000000023</v>
      </c>
      <c r="L2646" s="5">
        <f t="shared" si="101"/>
        <v>284.37500000000006</v>
      </c>
      <c r="M2646" s="6">
        <v>0.35</v>
      </c>
      <c r="N2646">
        <f t="shared" si="104"/>
        <v>2021</v>
      </c>
      <c r="O2646">
        <f t="shared" si="105"/>
        <v>9</v>
      </c>
      <c r="P2646" s="49" t="str">
        <f>TEXT(DATE(Table1[[#This Row],[Year]],Table1[[#This Row],[Month]],1),"mmm")</f>
        <v>Sep</v>
      </c>
    </row>
    <row r="2647" spans="1:16" ht="15.75" customHeight="1">
      <c r="A2647" s="2" t="s">
        <v>21</v>
      </c>
      <c r="B2647" s="2">
        <v>1197831</v>
      </c>
      <c r="C2647" s="3">
        <v>44458</v>
      </c>
      <c r="D2647" s="2" t="s">
        <v>22</v>
      </c>
      <c r="E2647" s="2" t="s">
        <v>93</v>
      </c>
      <c r="F2647" s="2" t="s">
        <v>94</v>
      </c>
      <c r="G2647" s="2" t="s">
        <v>20</v>
      </c>
      <c r="H2647" s="44">
        <v>0.3000000000000001</v>
      </c>
      <c r="I2647" s="44">
        <f>ROUND(Table1[[#This Row],[Price per Unit]],2)</f>
        <v>0.3</v>
      </c>
      <c r="J2647" s="4">
        <v>4250</v>
      </c>
      <c r="K2647" s="5">
        <f t="shared" si="100"/>
        <v>1275.0000000000005</v>
      </c>
      <c r="L2647" s="5">
        <f t="shared" si="101"/>
        <v>510.00000000000023</v>
      </c>
      <c r="M2647" s="6">
        <v>0.4</v>
      </c>
      <c r="N2647">
        <f t="shared" si="104"/>
        <v>2021</v>
      </c>
      <c r="O2647">
        <f t="shared" si="105"/>
        <v>9</v>
      </c>
      <c r="P2647" s="49" t="str">
        <f>TEXT(DATE(Table1[[#This Row],[Year]],Table1[[#This Row],[Month]],1),"mmm")</f>
        <v>Sep</v>
      </c>
    </row>
    <row r="2648" spans="1:16" ht="15.75" customHeight="1">
      <c r="A2648" s="2" t="s">
        <v>21</v>
      </c>
      <c r="B2648" s="2">
        <v>1197831</v>
      </c>
      <c r="C2648" s="3">
        <v>44490</v>
      </c>
      <c r="D2648" s="2" t="s">
        <v>22</v>
      </c>
      <c r="E2648" s="2" t="s">
        <v>93</v>
      </c>
      <c r="F2648" s="2" t="s">
        <v>94</v>
      </c>
      <c r="G2648" s="2" t="s">
        <v>15</v>
      </c>
      <c r="H2648" s="44">
        <v>0.3000000000000001</v>
      </c>
      <c r="I2648" s="44">
        <f>ROUND(Table1[[#This Row],[Price per Unit]],2)</f>
        <v>0.3</v>
      </c>
      <c r="J2648" s="4">
        <v>6000</v>
      </c>
      <c r="K2648" s="5">
        <f t="shared" si="100"/>
        <v>1800.0000000000007</v>
      </c>
      <c r="L2648" s="5">
        <f t="shared" si="101"/>
        <v>720.00000000000034</v>
      </c>
      <c r="M2648" s="6">
        <v>0.4</v>
      </c>
      <c r="N2648">
        <f t="shared" si="104"/>
        <v>2021</v>
      </c>
      <c r="O2648">
        <f t="shared" si="105"/>
        <v>10</v>
      </c>
      <c r="P2648" s="49" t="str">
        <f>TEXT(DATE(Table1[[#This Row],[Year]],Table1[[#This Row],[Month]],1),"mmm")</f>
        <v>Oct</v>
      </c>
    </row>
    <row r="2649" spans="1:16" ht="15.75" customHeight="1">
      <c r="A2649" s="2" t="s">
        <v>21</v>
      </c>
      <c r="B2649" s="2">
        <v>1197831</v>
      </c>
      <c r="C2649" s="3">
        <v>44490</v>
      </c>
      <c r="D2649" s="2" t="s">
        <v>22</v>
      </c>
      <c r="E2649" s="2" t="s">
        <v>93</v>
      </c>
      <c r="F2649" s="2" t="s">
        <v>94</v>
      </c>
      <c r="G2649" s="2" t="s">
        <v>16</v>
      </c>
      <c r="H2649" s="44">
        <v>0.20000000000000012</v>
      </c>
      <c r="I2649" s="44">
        <f>ROUND(Table1[[#This Row],[Price per Unit]],2)</f>
        <v>0.2</v>
      </c>
      <c r="J2649" s="4">
        <v>4250</v>
      </c>
      <c r="K2649" s="5">
        <f t="shared" si="100"/>
        <v>850.00000000000057</v>
      </c>
      <c r="L2649" s="5">
        <f t="shared" si="101"/>
        <v>297.50000000000017</v>
      </c>
      <c r="M2649" s="6">
        <v>0.35</v>
      </c>
      <c r="N2649">
        <f t="shared" si="104"/>
        <v>2021</v>
      </c>
      <c r="O2649">
        <f t="shared" si="105"/>
        <v>10</v>
      </c>
      <c r="P2649" s="49" t="str">
        <f>TEXT(DATE(Table1[[#This Row],[Year]],Table1[[#This Row],[Month]],1),"mmm")</f>
        <v>Oct</v>
      </c>
    </row>
    <row r="2650" spans="1:16" ht="15.75" customHeight="1">
      <c r="A2650" s="2" t="s">
        <v>21</v>
      </c>
      <c r="B2650" s="2">
        <v>1197831</v>
      </c>
      <c r="C2650" s="3">
        <v>44490</v>
      </c>
      <c r="D2650" s="2" t="s">
        <v>22</v>
      </c>
      <c r="E2650" s="2" t="s">
        <v>93</v>
      </c>
      <c r="F2650" s="2" t="s">
        <v>94</v>
      </c>
      <c r="G2650" s="2" t="s">
        <v>17</v>
      </c>
      <c r="H2650" s="44">
        <v>0.20000000000000012</v>
      </c>
      <c r="I2650" s="44">
        <f>ROUND(Table1[[#This Row],[Price per Unit]],2)</f>
        <v>0.2</v>
      </c>
      <c r="J2650" s="4">
        <v>3000</v>
      </c>
      <c r="K2650" s="5">
        <f t="shared" si="100"/>
        <v>600.00000000000034</v>
      </c>
      <c r="L2650" s="5">
        <f t="shared" si="101"/>
        <v>240.00000000000014</v>
      </c>
      <c r="M2650" s="6">
        <v>0.4</v>
      </c>
      <c r="N2650">
        <f t="shared" si="104"/>
        <v>2021</v>
      </c>
      <c r="O2650">
        <f t="shared" si="105"/>
        <v>10</v>
      </c>
      <c r="P2650" s="49" t="str">
        <f>TEXT(DATE(Table1[[#This Row],[Year]],Table1[[#This Row],[Month]],1),"mmm")</f>
        <v>Oct</v>
      </c>
    </row>
    <row r="2651" spans="1:16" ht="15.75" customHeight="1">
      <c r="A2651" s="2" t="s">
        <v>21</v>
      </c>
      <c r="B2651" s="2">
        <v>1197831</v>
      </c>
      <c r="C2651" s="3">
        <v>44490</v>
      </c>
      <c r="D2651" s="2" t="s">
        <v>22</v>
      </c>
      <c r="E2651" s="2" t="s">
        <v>93</v>
      </c>
      <c r="F2651" s="2" t="s">
        <v>94</v>
      </c>
      <c r="G2651" s="2" t="s">
        <v>18</v>
      </c>
      <c r="H2651" s="44">
        <v>0.20000000000000012</v>
      </c>
      <c r="I2651" s="44">
        <f>ROUND(Table1[[#This Row],[Price per Unit]],2)</f>
        <v>0.2</v>
      </c>
      <c r="J2651" s="4">
        <v>2750</v>
      </c>
      <c r="K2651" s="5">
        <f t="shared" si="100"/>
        <v>550.00000000000034</v>
      </c>
      <c r="L2651" s="5">
        <f t="shared" si="101"/>
        <v>220.00000000000014</v>
      </c>
      <c r="M2651" s="6">
        <v>0.4</v>
      </c>
      <c r="N2651">
        <f t="shared" si="104"/>
        <v>2021</v>
      </c>
      <c r="O2651">
        <f t="shared" si="105"/>
        <v>10</v>
      </c>
      <c r="P2651" s="49" t="str">
        <f>TEXT(DATE(Table1[[#This Row],[Year]],Table1[[#This Row],[Month]],1),"mmm")</f>
        <v>Oct</v>
      </c>
    </row>
    <row r="2652" spans="1:16" ht="15.75" customHeight="1">
      <c r="A2652" s="2" t="s">
        <v>21</v>
      </c>
      <c r="B2652" s="2">
        <v>1197831</v>
      </c>
      <c r="C2652" s="3">
        <v>44490</v>
      </c>
      <c r="D2652" s="2" t="s">
        <v>22</v>
      </c>
      <c r="E2652" s="2" t="s">
        <v>93</v>
      </c>
      <c r="F2652" s="2" t="s">
        <v>94</v>
      </c>
      <c r="G2652" s="2" t="s">
        <v>19</v>
      </c>
      <c r="H2652" s="44">
        <v>0.3000000000000001</v>
      </c>
      <c r="I2652" s="44">
        <f>ROUND(Table1[[#This Row],[Price per Unit]],2)</f>
        <v>0.3</v>
      </c>
      <c r="J2652" s="4">
        <v>2750</v>
      </c>
      <c r="K2652" s="5">
        <f t="shared" si="100"/>
        <v>825.00000000000023</v>
      </c>
      <c r="L2652" s="5">
        <f t="shared" si="101"/>
        <v>288.75000000000006</v>
      </c>
      <c r="M2652" s="6">
        <v>0.35</v>
      </c>
      <c r="N2652">
        <f t="shared" si="104"/>
        <v>2021</v>
      </c>
      <c r="O2652">
        <f t="shared" si="105"/>
        <v>10</v>
      </c>
      <c r="P2652" s="49" t="str">
        <f>TEXT(DATE(Table1[[#This Row],[Year]],Table1[[#This Row],[Month]],1),"mmm")</f>
        <v>Oct</v>
      </c>
    </row>
    <row r="2653" spans="1:16" ht="15.75" customHeight="1">
      <c r="A2653" s="2" t="s">
        <v>21</v>
      </c>
      <c r="B2653" s="2">
        <v>1197831</v>
      </c>
      <c r="C2653" s="3">
        <v>44490</v>
      </c>
      <c r="D2653" s="2" t="s">
        <v>22</v>
      </c>
      <c r="E2653" s="2" t="s">
        <v>93</v>
      </c>
      <c r="F2653" s="2" t="s">
        <v>94</v>
      </c>
      <c r="G2653" s="2" t="s">
        <v>20</v>
      </c>
      <c r="H2653" s="44">
        <v>0.30000000000000004</v>
      </c>
      <c r="I2653" s="44">
        <f>ROUND(Table1[[#This Row],[Price per Unit]],2)</f>
        <v>0.3</v>
      </c>
      <c r="J2653" s="4">
        <v>4000</v>
      </c>
      <c r="K2653" s="5">
        <f t="shared" si="100"/>
        <v>1200.0000000000002</v>
      </c>
      <c r="L2653" s="5">
        <f t="shared" si="101"/>
        <v>480.00000000000011</v>
      </c>
      <c r="M2653" s="6">
        <v>0.4</v>
      </c>
      <c r="N2653">
        <f t="shared" si="104"/>
        <v>2021</v>
      </c>
      <c r="O2653">
        <f t="shared" si="105"/>
        <v>10</v>
      </c>
      <c r="P2653" s="49" t="str">
        <f>TEXT(DATE(Table1[[#This Row],[Year]],Table1[[#This Row],[Month]],1),"mmm")</f>
        <v>Oct</v>
      </c>
    </row>
    <row r="2654" spans="1:16" ht="15.75" customHeight="1">
      <c r="A2654" s="2" t="s">
        <v>21</v>
      </c>
      <c r="B2654" s="2">
        <v>1197831</v>
      </c>
      <c r="C2654" s="3">
        <v>44520</v>
      </c>
      <c r="D2654" s="2" t="s">
        <v>22</v>
      </c>
      <c r="E2654" s="2" t="s">
        <v>93</v>
      </c>
      <c r="F2654" s="2" t="s">
        <v>94</v>
      </c>
      <c r="G2654" s="2" t="s">
        <v>15</v>
      </c>
      <c r="H2654" s="44">
        <v>0.25000000000000011</v>
      </c>
      <c r="I2654" s="44">
        <f>ROUND(Table1[[#This Row],[Price per Unit]],2)</f>
        <v>0.25</v>
      </c>
      <c r="J2654" s="4">
        <v>5500</v>
      </c>
      <c r="K2654" s="5">
        <f t="shared" si="100"/>
        <v>1375.0000000000007</v>
      </c>
      <c r="L2654" s="5">
        <f t="shared" si="101"/>
        <v>550.00000000000034</v>
      </c>
      <c r="M2654" s="6">
        <v>0.4</v>
      </c>
      <c r="N2654">
        <f t="shared" si="104"/>
        <v>2021</v>
      </c>
      <c r="O2654">
        <f t="shared" si="105"/>
        <v>11</v>
      </c>
      <c r="P2654" s="49" t="str">
        <f>TEXT(DATE(Table1[[#This Row],[Year]],Table1[[#This Row],[Month]],1),"mmm")</f>
        <v>Nov</v>
      </c>
    </row>
    <row r="2655" spans="1:16" ht="15.75" customHeight="1">
      <c r="A2655" s="2" t="s">
        <v>21</v>
      </c>
      <c r="B2655" s="2">
        <v>1197831</v>
      </c>
      <c r="C2655" s="3">
        <v>44520</v>
      </c>
      <c r="D2655" s="2" t="s">
        <v>22</v>
      </c>
      <c r="E2655" s="2" t="s">
        <v>93</v>
      </c>
      <c r="F2655" s="2" t="s">
        <v>94</v>
      </c>
      <c r="G2655" s="2" t="s">
        <v>16</v>
      </c>
      <c r="H2655" s="44">
        <v>0.15000000000000013</v>
      </c>
      <c r="I2655" s="44">
        <f>ROUND(Table1[[#This Row],[Price per Unit]],2)</f>
        <v>0.15</v>
      </c>
      <c r="J2655" s="4">
        <v>3750</v>
      </c>
      <c r="K2655" s="5">
        <f t="shared" si="100"/>
        <v>562.50000000000045</v>
      </c>
      <c r="L2655" s="5">
        <f t="shared" si="101"/>
        <v>196.87500000000014</v>
      </c>
      <c r="M2655" s="6">
        <v>0.35</v>
      </c>
      <c r="N2655">
        <f t="shared" si="104"/>
        <v>2021</v>
      </c>
      <c r="O2655">
        <f t="shared" si="105"/>
        <v>11</v>
      </c>
      <c r="P2655" s="49" t="str">
        <f>TEXT(DATE(Table1[[#This Row],[Year]],Table1[[#This Row],[Month]],1),"mmm")</f>
        <v>Nov</v>
      </c>
    </row>
    <row r="2656" spans="1:16" ht="15.75" customHeight="1">
      <c r="A2656" s="2" t="s">
        <v>21</v>
      </c>
      <c r="B2656" s="2">
        <v>1197831</v>
      </c>
      <c r="C2656" s="3">
        <v>44520</v>
      </c>
      <c r="D2656" s="2" t="s">
        <v>22</v>
      </c>
      <c r="E2656" s="2" t="s">
        <v>93</v>
      </c>
      <c r="F2656" s="2" t="s">
        <v>94</v>
      </c>
      <c r="G2656" s="2" t="s">
        <v>17</v>
      </c>
      <c r="H2656" s="44">
        <v>0.25000000000000017</v>
      </c>
      <c r="I2656" s="44">
        <f>ROUND(Table1[[#This Row],[Price per Unit]],2)</f>
        <v>0.25</v>
      </c>
      <c r="J2656" s="4">
        <v>3200</v>
      </c>
      <c r="K2656" s="5">
        <f t="shared" si="100"/>
        <v>800.00000000000057</v>
      </c>
      <c r="L2656" s="5">
        <f t="shared" si="101"/>
        <v>320.00000000000023</v>
      </c>
      <c r="M2656" s="6">
        <v>0.4</v>
      </c>
      <c r="N2656">
        <f t="shared" si="104"/>
        <v>2021</v>
      </c>
      <c r="O2656">
        <f t="shared" si="105"/>
        <v>11</v>
      </c>
      <c r="P2656" s="49" t="str">
        <f>TEXT(DATE(Table1[[#This Row],[Year]],Table1[[#This Row],[Month]],1),"mmm")</f>
        <v>Nov</v>
      </c>
    </row>
    <row r="2657" spans="1:16" ht="15.75" customHeight="1">
      <c r="A2657" s="2" t="s">
        <v>21</v>
      </c>
      <c r="B2657" s="2">
        <v>1197831</v>
      </c>
      <c r="C2657" s="3">
        <v>44520</v>
      </c>
      <c r="D2657" s="2" t="s">
        <v>22</v>
      </c>
      <c r="E2657" s="2" t="s">
        <v>93</v>
      </c>
      <c r="F2657" s="2" t="s">
        <v>94</v>
      </c>
      <c r="G2657" s="2" t="s">
        <v>18</v>
      </c>
      <c r="H2657" s="44">
        <v>0.55000000000000016</v>
      </c>
      <c r="I2657" s="44">
        <f>ROUND(Table1[[#This Row],[Price per Unit]],2)</f>
        <v>0.55000000000000004</v>
      </c>
      <c r="J2657" s="4">
        <v>3750</v>
      </c>
      <c r="K2657" s="5">
        <f t="shared" si="100"/>
        <v>2062.5000000000005</v>
      </c>
      <c r="L2657" s="5">
        <f t="shared" si="101"/>
        <v>825.00000000000023</v>
      </c>
      <c r="M2657" s="6">
        <v>0.4</v>
      </c>
      <c r="N2657">
        <f t="shared" si="104"/>
        <v>2021</v>
      </c>
      <c r="O2657">
        <f t="shared" si="105"/>
        <v>11</v>
      </c>
      <c r="P2657" s="49" t="str">
        <f>TEXT(DATE(Table1[[#This Row],[Year]],Table1[[#This Row],[Month]],1),"mmm")</f>
        <v>Nov</v>
      </c>
    </row>
    <row r="2658" spans="1:16" ht="15.75" customHeight="1">
      <c r="A2658" s="2" t="s">
        <v>21</v>
      </c>
      <c r="B2658" s="2">
        <v>1197831</v>
      </c>
      <c r="C2658" s="3">
        <v>44520</v>
      </c>
      <c r="D2658" s="2" t="s">
        <v>22</v>
      </c>
      <c r="E2658" s="2" t="s">
        <v>93</v>
      </c>
      <c r="F2658" s="2" t="s">
        <v>94</v>
      </c>
      <c r="G2658" s="2" t="s">
        <v>19</v>
      </c>
      <c r="H2658" s="44">
        <v>0.75000000000000011</v>
      </c>
      <c r="I2658" s="44">
        <f>ROUND(Table1[[#This Row],[Price per Unit]],2)</f>
        <v>0.75</v>
      </c>
      <c r="J2658" s="4">
        <v>3500</v>
      </c>
      <c r="K2658" s="5">
        <f t="shared" si="100"/>
        <v>2625.0000000000005</v>
      </c>
      <c r="L2658" s="5">
        <f t="shared" si="101"/>
        <v>918.75000000000011</v>
      </c>
      <c r="M2658" s="6">
        <v>0.35</v>
      </c>
      <c r="N2658">
        <f t="shared" si="104"/>
        <v>2021</v>
      </c>
      <c r="O2658">
        <f t="shared" si="105"/>
        <v>11</v>
      </c>
      <c r="P2658" s="49" t="str">
        <f>TEXT(DATE(Table1[[#This Row],[Year]],Table1[[#This Row],[Month]],1),"mmm")</f>
        <v>Nov</v>
      </c>
    </row>
    <row r="2659" spans="1:16" ht="15.75" customHeight="1">
      <c r="A2659" s="2" t="s">
        <v>21</v>
      </c>
      <c r="B2659" s="2">
        <v>1197831</v>
      </c>
      <c r="C2659" s="3">
        <v>44520</v>
      </c>
      <c r="D2659" s="2" t="s">
        <v>22</v>
      </c>
      <c r="E2659" s="2" t="s">
        <v>93</v>
      </c>
      <c r="F2659" s="2" t="s">
        <v>94</v>
      </c>
      <c r="G2659" s="2" t="s">
        <v>20</v>
      </c>
      <c r="H2659" s="44">
        <v>0.75</v>
      </c>
      <c r="I2659" s="44">
        <f>ROUND(Table1[[#This Row],[Price per Unit]],2)</f>
        <v>0.75</v>
      </c>
      <c r="J2659" s="4">
        <v>4500</v>
      </c>
      <c r="K2659" s="5">
        <f t="shared" si="100"/>
        <v>3375</v>
      </c>
      <c r="L2659" s="5">
        <f t="shared" si="101"/>
        <v>1350</v>
      </c>
      <c r="M2659" s="6">
        <v>0.4</v>
      </c>
      <c r="N2659">
        <f t="shared" si="104"/>
        <v>2021</v>
      </c>
      <c r="O2659">
        <f t="shared" si="105"/>
        <v>11</v>
      </c>
      <c r="P2659" s="49" t="str">
        <f>TEXT(DATE(Table1[[#This Row],[Year]],Table1[[#This Row],[Month]],1),"mmm")</f>
        <v>Nov</v>
      </c>
    </row>
    <row r="2660" spans="1:16" ht="15.75" customHeight="1">
      <c r="A2660" s="2" t="s">
        <v>21</v>
      </c>
      <c r="B2660" s="2">
        <v>1197831</v>
      </c>
      <c r="C2660" s="3">
        <v>44549</v>
      </c>
      <c r="D2660" s="2" t="s">
        <v>22</v>
      </c>
      <c r="E2660" s="2" t="s">
        <v>93</v>
      </c>
      <c r="F2660" s="2" t="s">
        <v>94</v>
      </c>
      <c r="G2660" s="2" t="s">
        <v>15</v>
      </c>
      <c r="H2660" s="44">
        <v>0.70000000000000007</v>
      </c>
      <c r="I2660" s="44">
        <f>ROUND(Table1[[#This Row],[Price per Unit]],2)</f>
        <v>0.7</v>
      </c>
      <c r="J2660" s="4">
        <v>7000</v>
      </c>
      <c r="K2660" s="5">
        <f t="shared" si="100"/>
        <v>4900.0000000000009</v>
      </c>
      <c r="L2660" s="5">
        <f t="shared" si="101"/>
        <v>1960.0000000000005</v>
      </c>
      <c r="M2660" s="6">
        <v>0.4</v>
      </c>
      <c r="N2660">
        <f t="shared" si="104"/>
        <v>2021</v>
      </c>
      <c r="O2660">
        <f t="shared" si="105"/>
        <v>12</v>
      </c>
      <c r="P2660" s="49" t="str">
        <f>TEXT(DATE(Table1[[#This Row],[Year]],Table1[[#This Row],[Month]],1),"mmm")</f>
        <v>Dec</v>
      </c>
    </row>
    <row r="2661" spans="1:16" ht="15.75" customHeight="1">
      <c r="A2661" s="2" t="s">
        <v>21</v>
      </c>
      <c r="B2661" s="2">
        <v>1197831</v>
      </c>
      <c r="C2661" s="3">
        <v>44549</v>
      </c>
      <c r="D2661" s="2" t="s">
        <v>22</v>
      </c>
      <c r="E2661" s="2" t="s">
        <v>93</v>
      </c>
      <c r="F2661" s="2" t="s">
        <v>94</v>
      </c>
      <c r="G2661" s="2" t="s">
        <v>16</v>
      </c>
      <c r="H2661" s="44">
        <v>0.60000000000000009</v>
      </c>
      <c r="I2661" s="44">
        <f>ROUND(Table1[[#This Row],[Price per Unit]],2)</f>
        <v>0.6</v>
      </c>
      <c r="J2661" s="4">
        <v>5000</v>
      </c>
      <c r="K2661" s="5">
        <f t="shared" si="100"/>
        <v>3000.0000000000005</v>
      </c>
      <c r="L2661" s="5">
        <f t="shared" si="101"/>
        <v>1050</v>
      </c>
      <c r="M2661" s="6">
        <v>0.35</v>
      </c>
      <c r="N2661">
        <f t="shared" si="104"/>
        <v>2021</v>
      </c>
      <c r="O2661">
        <f t="shared" si="105"/>
        <v>12</v>
      </c>
      <c r="P2661" s="49" t="str">
        <f>TEXT(DATE(Table1[[#This Row],[Year]],Table1[[#This Row],[Month]],1),"mmm")</f>
        <v>Dec</v>
      </c>
    </row>
    <row r="2662" spans="1:16" ht="15.75" customHeight="1">
      <c r="A2662" s="2" t="s">
        <v>21</v>
      </c>
      <c r="B2662" s="2">
        <v>1197831</v>
      </c>
      <c r="C2662" s="3">
        <v>44549</v>
      </c>
      <c r="D2662" s="2" t="s">
        <v>22</v>
      </c>
      <c r="E2662" s="2" t="s">
        <v>93</v>
      </c>
      <c r="F2662" s="2" t="s">
        <v>94</v>
      </c>
      <c r="G2662" s="2" t="s">
        <v>17</v>
      </c>
      <c r="H2662" s="44">
        <v>0.60000000000000009</v>
      </c>
      <c r="I2662" s="44">
        <f>ROUND(Table1[[#This Row],[Price per Unit]],2)</f>
        <v>0.6</v>
      </c>
      <c r="J2662" s="4">
        <v>4500</v>
      </c>
      <c r="K2662" s="5">
        <f t="shared" si="100"/>
        <v>2700.0000000000005</v>
      </c>
      <c r="L2662" s="5">
        <f t="shared" si="101"/>
        <v>1080.0000000000002</v>
      </c>
      <c r="M2662" s="6">
        <v>0.4</v>
      </c>
      <c r="N2662">
        <f t="shared" si="104"/>
        <v>2021</v>
      </c>
      <c r="O2662">
        <f t="shared" si="105"/>
        <v>12</v>
      </c>
      <c r="P2662" s="49" t="str">
        <f>TEXT(DATE(Table1[[#This Row],[Year]],Table1[[#This Row],[Month]],1),"mmm")</f>
        <v>Dec</v>
      </c>
    </row>
    <row r="2663" spans="1:16" ht="15.75" customHeight="1">
      <c r="A2663" s="2" t="s">
        <v>21</v>
      </c>
      <c r="B2663" s="2">
        <v>1197831</v>
      </c>
      <c r="C2663" s="3">
        <v>44549</v>
      </c>
      <c r="D2663" s="2" t="s">
        <v>22</v>
      </c>
      <c r="E2663" s="2" t="s">
        <v>93</v>
      </c>
      <c r="F2663" s="2" t="s">
        <v>94</v>
      </c>
      <c r="G2663" s="2" t="s">
        <v>18</v>
      </c>
      <c r="H2663" s="44">
        <v>0.60000000000000009</v>
      </c>
      <c r="I2663" s="44">
        <f>ROUND(Table1[[#This Row],[Price per Unit]],2)</f>
        <v>0.6</v>
      </c>
      <c r="J2663" s="4">
        <v>4000</v>
      </c>
      <c r="K2663" s="5">
        <f t="shared" si="100"/>
        <v>2400.0000000000005</v>
      </c>
      <c r="L2663" s="5">
        <f t="shared" si="101"/>
        <v>960.00000000000023</v>
      </c>
      <c r="M2663" s="6">
        <v>0.4</v>
      </c>
      <c r="N2663">
        <f t="shared" si="104"/>
        <v>2021</v>
      </c>
      <c r="O2663">
        <f t="shared" si="105"/>
        <v>12</v>
      </c>
      <c r="P2663" s="49" t="str">
        <f>TEXT(DATE(Table1[[#This Row],[Year]],Table1[[#This Row],[Month]],1),"mmm")</f>
        <v>Dec</v>
      </c>
    </row>
    <row r="2664" spans="1:16" ht="15.75" customHeight="1">
      <c r="A2664" s="2" t="s">
        <v>21</v>
      </c>
      <c r="B2664" s="2">
        <v>1197831</v>
      </c>
      <c r="C2664" s="3">
        <v>44549</v>
      </c>
      <c r="D2664" s="2" t="s">
        <v>22</v>
      </c>
      <c r="E2664" s="2" t="s">
        <v>93</v>
      </c>
      <c r="F2664" s="2" t="s">
        <v>94</v>
      </c>
      <c r="G2664" s="2" t="s">
        <v>19</v>
      </c>
      <c r="H2664" s="44">
        <v>0.70000000000000007</v>
      </c>
      <c r="I2664" s="44">
        <f>ROUND(Table1[[#This Row],[Price per Unit]],2)</f>
        <v>0.7</v>
      </c>
      <c r="J2664" s="4">
        <v>4000</v>
      </c>
      <c r="K2664" s="5">
        <f t="shared" si="100"/>
        <v>2800.0000000000005</v>
      </c>
      <c r="L2664" s="5">
        <f t="shared" si="101"/>
        <v>980.00000000000011</v>
      </c>
      <c r="M2664" s="6">
        <v>0.35</v>
      </c>
      <c r="N2664">
        <f t="shared" si="104"/>
        <v>2021</v>
      </c>
      <c r="O2664">
        <f t="shared" si="105"/>
        <v>12</v>
      </c>
      <c r="P2664" s="49" t="str">
        <f>TEXT(DATE(Table1[[#This Row],[Year]],Table1[[#This Row],[Month]],1),"mmm")</f>
        <v>Dec</v>
      </c>
    </row>
    <row r="2665" spans="1:16" ht="15.75" customHeight="1">
      <c r="A2665" s="2" t="s">
        <v>21</v>
      </c>
      <c r="B2665" s="2">
        <v>1197831</v>
      </c>
      <c r="C2665" s="3">
        <v>44549</v>
      </c>
      <c r="D2665" s="2" t="s">
        <v>22</v>
      </c>
      <c r="E2665" s="2" t="s">
        <v>93</v>
      </c>
      <c r="F2665" s="2" t="s">
        <v>94</v>
      </c>
      <c r="G2665" s="2" t="s">
        <v>20</v>
      </c>
      <c r="H2665" s="44">
        <v>0.75</v>
      </c>
      <c r="I2665" s="44">
        <f>ROUND(Table1[[#This Row],[Price per Unit]],2)</f>
        <v>0.75</v>
      </c>
      <c r="J2665" s="4">
        <v>5000</v>
      </c>
      <c r="K2665" s="5">
        <f t="shared" si="100"/>
        <v>3750</v>
      </c>
      <c r="L2665" s="5">
        <f t="shared" si="101"/>
        <v>1500</v>
      </c>
      <c r="M2665" s="6">
        <v>0.4</v>
      </c>
      <c r="N2665">
        <f t="shared" si="104"/>
        <v>2021</v>
      </c>
      <c r="O2665">
        <f t="shared" si="105"/>
        <v>12</v>
      </c>
      <c r="P2665" s="49" t="str">
        <f>TEXT(DATE(Table1[[#This Row],[Year]],Table1[[#This Row],[Month]],1),"mmm")</f>
        <v>Dec</v>
      </c>
    </row>
    <row r="2666" spans="1:16" ht="15.75" customHeight="1">
      <c r="A2666" s="2" t="s">
        <v>21</v>
      </c>
      <c r="B2666" s="2">
        <v>1197831</v>
      </c>
      <c r="C2666" s="3">
        <v>44219</v>
      </c>
      <c r="D2666" s="2" t="s">
        <v>22</v>
      </c>
      <c r="E2666" s="2" t="s">
        <v>95</v>
      </c>
      <c r="F2666" s="2" t="s">
        <v>96</v>
      </c>
      <c r="G2666" s="2" t="s">
        <v>15</v>
      </c>
      <c r="H2666" s="44">
        <v>0.25000000000000006</v>
      </c>
      <c r="I2666" s="44">
        <f>ROUND(Table1[[#This Row],[Price per Unit]],2)</f>
        <v>0.25</v>
      </c>
      <c r="J2666" s="4">
        <v>5750</v>
      </c>
      <c r="K2666" s="5">
        <f t="shared" si="100"/>
        <v>1437.5000000000002</v>
      </c>
      <c r="L2666" s="5">
        <f t="shared" si="101"/>
        <v>575.00000000000011</v>
      </c>
      <c r="M2666" s="6">
        <v>0.4</v>
      </c>
      <c r="N2666">
        <f t="shared" si="104"/>
        <v>2021</v>
      </c>
      <c r="O2666">
        <f t="shared" si="105"/>
        <v>1</v>
      </c>
      <c r="P2666" s="49" t="str">
        <f>TEXT(DATE(Table1[[#This Row],[Year]],Table1[[#This Row],[Month]],1),"mmm")</f>
        <v>Jan</v>
      </c>
    </row>
    <row r="2667" spans="1:16" ht="15.75" customHeight="1">
      <c r="A2667" s="2" t="s">
        <v>21</v>
      </c>
      <c r="B2667" s="2">
        <v>1197831</v>
      </c>
      <c r="C2667" s="3">
        <v>44219</v>
      </c>
      <c r="D2667" s="2" t="s">
        <v>22</v>
      </c>
      <c r="E2667" s="2" t="s">
        <v>95</v>
      </c>
      <c r="F2667" s="2" t="s">
        <v>96</v>
      </c>
      <c r="G2667" s="2" t="s">
        <v>16</v>
      </c>
      <c r="H2667" s="44">
        <v>0.25000000000000006</v>
      </c>
      <c r="I2667" s="44">
        <f>ROUND(Table1[[#This Row],[Price per Unit]],2)</f>
        <v>0.25</v>
      </c>
      <c r="J2667" s="4">
        <v>3750</v>
      </c>
      <c r="K2667" s="5">
        <f t="shared" si="100"/>
        <v>937.50000000000023</v>
      </c>
      <c r="L2667" s="5">
        <f t="shared" si="101"/>
        <v>328.12500000000006</v>
      </c>
      <c r="M2667" s="6">
        <v>0.35</v>
      </c>
      <c r="N2667">
        <f t="shared" si="104"/>
        <v>2021</v>
      </c>
      <c r="O2667">
        <f t="shared" si="105"/>
        <v>1</v>
      </c>
      <c r="P2667" s="49" t="str">
        <f>TEXT(DATE(Table1[[#This Row],[Year]],Table1[[#This Row],[Month]],1),"mmm")</f>
        <v>Jan</v>
      </c>
    </row>
    <row r="2668" spans="1:16" ht="15.75" customHeight="1">
      <c r="A2668" s="2" t="s">
        <v>21</v>
      </c>
      <c r="B2668" s="2">
        <v>1197831</v>
      </c>
      <c r="C2668" s="3">
        <v>44219</v>
      </c>
      <c r="D2668" s="2" t="s">
        <v>22</v>
      </c>
      <c r="E2668" s="2" t="s">
        <v>95</v>
      </c>
      <c r="F2668" s="2" t="s">
        <v>96</v>
      </c>
      <c r="G2668" s="2" t="s">
        <v>17</v>
      </c>
      <c r="H2668" s="44">
        <v>0.15000000000000008</v>
      </c>
      <c r="I2668" s="44">
        <f>ROUND(Table1[[#This Row],[Price per Unit]],2)</f>
        <v>0.15</v>
      </c>
      <c r="J2668" s="4">
        <v>3750</v>
      </c>
      <c r="K2668" s="5">
        <f t="shared" si="100"/>
        <v>562.50000000000034</v>
      </c>
      <c r="L2668" s="5">
        <f t="shared" si="101"/>
        <v>225.00000000000014</v>
      </c>
      <c r="M2668" s="6">
        <v>0.4</v>
      </c>
      <c r="N2668">
        <f t="shared" si="104"/>
        <v>2021</v>
      </c>
      <c r="O2668">
        <f t="shared" si="105"/>
        <v>1</v>
      </c>
      <c r="P2668" s="49" t="str">
        <f>TEXT(DATE(Table1[[#This Row],[Year]],Table1[[#This Row],[Month]],1),"mmm")</f>
        <v>Jan</v>
      </c>
    </row>
    <row r="2669" spans="1:16" ht="15.75" customHeight="1">
      <c r="A2669" s="2" t="s">
        <v>21</v>
      </c>
      <c r="B2669" s="2">
        <v>1197831</v>
      </c>
      <c r="C2669" s="3">
        <v>44219</v>
      </c>
      <c r="D2669" s="2" t="s">
        <v>22</v>
      </c>
      <c r="E2669" s="2" t="s">
        <v>95</v>
      </c>
      <c r="F2669" s="2" t="s">
        <v>96</v>
      </c>
      <c r="G2669" s="2" t="s">
        <v>18</v>
      </c>
      <c r="H2669" s="44">
        <v>0.2</v>
      </c>
      <c r="I2669" s="44">
        <f>ROUND(Table1[[#This Row],[Price per Unit]],2)</f>
        <v>0.2</v>
      </c>
      <c r="J2669" s="4">
        <v>2250</v>
      </c>
      <c r="K2669" s="5">
        <f t="shared" si="100"/>
        <v>450</v>
      </c>
      <c r="L2669" s="5">
        <f t="shared" si="101"/>
        <v>180</v>
      </c>
      <c r="M2669" s="6">
        <v>0.4</v>
      </c>
      <c r="N2669">
        <f t="shared" si="104"/>
        <v>2021</v>
      </c>
      <c r="O2669">
        <f t="shared" si="105"/>
        <v>1</v>
      </c>
      <c r="P2669" s="49" t="str">
        <f>TEXT(DATE(Table1[[#This Row],[Year]],Table1[[#This Row],[Month]],1),"mmm")</f>
        <v>Jan</v>
      </c>
    </row>
    <row r="2670" spans="1:16" ht="15.75" customHeight="1">
      <c r="A2670" s="2" t="s">
        <v>21</v>
      </c>
      <c r="B2670" s="2">
        <v>1197831</v>
      </c>
      <c r="C2670" s="3">
        <v>44219</v>
      </c>
      <c r="D2670" s="2" t="s">
        <v>22</v>
      </c>
      <c r="E2670" s="2" t="s">
        <v>95</v>
      </c>
      <c r="F2670" s="2" t="s">
        <v>96</v>
      </c>
      <c r="G2670" s="2" t="s">
        <v>19</v>
      </c>
      <c r="H2670" s="44">
        <v>0.35000000000000003</v>
      </c>
      <c r="I2670" s="44">
        <f>ROUND(Table1[[#This Row],[Price per Unit]],2)</f>
        <v>0.35</v>
      </c>
      <c r="J2670" s="4">
        <v>2750</v>
      </c>
      <c r="K2670" s="5">
        <f t="shared" si="100"/>
        <v>962.50000000000011</v>
      </c>
      <c r="L2670" s="5">
        <f t="shared" si="101"/>
        <v>336.875</v>
      </c>
      <c r="M2670" s="6">
        <v>0.35</v>
      </c>
      <c r="N2670">
        <f t="shared" si="104"/>
        <v>2021</v>
      </c>
      <c r="O2670">
        <f t="shared" si="105"/>
        <v>1</v>
      </c>
      <c r="P2670" s="49" t="str">
        <f>TEXT(DATE(Table1[[#This Row],[Year]],Table1[[#This Row],[Month]],1),"mmm")</f>
        <v>Jan</v>
      </c>
    </row>
    <row r="2671" spans="1:16" ht="15.75" customHeight="1">
      <c r="A2671" s="2" t="s">
        <v>21</v>
      </c>
      <c r="B2671" s="2">
        <v>1197831</v>
      </c>
      <c r="C2671" s="3">
        <v>44219</v>
      </c>
      <c r="D2671" s="2" t="s">
        <v>22</v>
      </c>
      <c r="E2671" s="2" t="s">
        <v>95</v>
      </c>
      <c r="F2671" s="2" t="s">
        <v>96</v>
      </c>
      <c r="G2671" s="2" t="s">
        <v>20</v>
      </c>
      <c r="H2671" s="44">
        <v>0.25000000000000006</v>
      </c>
      <c r="I2671" s="44">
        <f>ROUND(Table1[[#This Row],[Price per Unit]],2)</f>
        <v>0.25</v>
      </c>
      <c r="J2671" s="4">
        <v>3750</v>
      </c>
      <c r="K2671" s="5">
        <f t="shared" si="100"/>
        <v>937.50000000000023</v>
      </c>
      <c r="L2671" s="5">
        <f t="shared" si="101"/>
        <v>375.00000000000011</v>
      </c>
      <c r="M2671" s="6">
        <v>0.4</v>
      </c>
      <c r="N2671">
        <f t="shared" si="104"/>
        <v>2021</v>
      </c>
      <c r="O2671">
        <f t="shared" si="105"/>
        <v>1</v>
      </c>
      <c r="P2671" s="49" t="str">
        <f>TEXT(DATE(Table1[[#This Row],[Year]],Table1[[#This Row],[Month]],1),"mmm")</f>
        <v>Jan</v>
      </c>
    </row>
    <row r="2672" spans="1:16" ht="15.75" customHeight="1">
      <c r="A2672" s="2" t="s">
        <v>21</v>
      </c>
      <c r="B2672" s="2">
        <v>1197831</v>
      </c>
      <c r="C2672" s="3">
        <v>44248</v>
      </c>
      <c r="D2672" s="2" t="s">
        <v>22</v>
      </c>
      <c r="E2672" s="2" t="s">
        <v>95</v>
      </c>
      <c r="F2672" s="2" t="s">
        <v>96</v>
      </c>
      <c r="G2672" s="2" t="s">
        <v>15</v>
      </c>
      <c r="H2672" s="44">
        <v>0.25000000000000006</v>
      </c>
      <c r="I2672" s="44">
        <f>ROUND(Table1[[#This Row],[Price per Unit]],2)</f>
        <v>0.25</v>
      </c>
      <c r="J2672" s="4">
        <v>6250</v>
      </c>
      <c r="K2672" s="5">
        <f t="shared" si="100"/>
        <v>1562.5000000000005</v>
      </c>
      <c r="L2672" s="5">
        <f t="shared" si="101"/>
        <v>625.00000000000023</v>
      </c>
      <c r="M2672" s="6">
        <v>0.4</v>
      </c>
      <c r="N2672">
        <f t="shared" si="104"/>
        <v>2021</v>
      </c>
      <c r="O2672">
        <f t="shared" si="105"/>
        <v>2</v>
      </c>
      <c r="P2672" s="49" t="str">
        <f>TEXT(DATE(Table1[[#This Row],[Year]],Table1[[#This Row],[Month]],1),"mmm")</f>
        <v>Feb</v>
      </c>
    </row>
    <row r="2673" spans="1:16" ht="15.75" customHeight="1">
      <c r="A2673" s="2" t="s">
        <v>21</v>
      </c>
      <c r="B2673" s="2">
        <v>1197831</v>
      </c>
      <c r="C2673" s="3">
        <v>44248</v>
      </c>
      <c r="D2673" s="2" t="s">
        <v>22</v>
      </c>
      <c r="E2673" s="2" t="s">
        <v>95</v>
      </c>
      <c r="F2673" s="2" t="s">
        <v>96</v>
      </c>
      <c r="G2673" s="2" t="s">
        <v>16</v>
      </c>
      <c r="H2673" s="44">
        <v>0.25000000000000006</v>
      </c>
      <c r="I2673" s="44">
        <f>ROUND(Table1[[#This Row],[Price per Unit]],2)</f>
        <v>0.25</v>
      </c>
      <c r="J2673" s="4">
        <v>2750</v>
      </c>
      <c r="K2673" s="5">
        <f t="shared" si="100"/>
        <v>687.50000000000011</v>
      </c>
      <c r="L2673" s="5">
        <f t="shared" si="101"/>
        <v>240.62500000000003</v>
      </c>
      <c r="M2673" s="6">
        <v>0.35</v>
      </c>
      <c r="N2673">
        <f t="shared" si="104"/>
        <v>2021</v>
      </c>
      <c r="O2673">
        <f t="shared" si="105"/>
        <v>2</v>
      </c>
      <c r="P2673" s="49" t="str">
        <f>TEXT(DATE(Table1[[#This Row],[Year]],Table1[[#This Row],[Month]],1),"mmm")</f>
        <v>Feb</v>
      </c>
    </row>
    <row r="2674" spans="1:16" ht="15.75" customHeight="1">
      <c r="A2674" s="2" t="s">
        <v>21</v>
      </c>
      <c r="B2674" s="2">
        <v>1197831</v>
      </c>
      <c r="C2674" s="3">
        <v>44248</v>
      </c>
      <c r="D2674" s="2" t="s">
        <v>22</v>
      </c>
      <c r="E2674" s="2" t="s">
        <v>95</v>
      </c>
      <c r="F2674" s="2" t="s">
        <v>96</v>
      </c>
      <c r="G2674" s="2" t="s">
        <v>17</v>
      </c>
      <c r="H2674" s="44">
        <v>0.15000000000000008</v>
      </c>
      <c r="I2674" s="44">
        <f>ROUND(Table1[[#This Row],[Price per Unit]],2)</f>
        <v>0.15</v>
      </c>
      <c r="J2674" s="4">
        <v>3250</v>
      </c>
      <c r="K2674" s="5">
        <f t="shared" si="100"/>
        <v>487.50000000000023</v>
      </c>
      <c r="L2674" s="5">
        <f t="shared" si="101"/>
        <v>195.00000000000011</v>
      </c>
      <c r="M2674" s="6">
        <v>0.4</v>
      </c>
      <c r="N2674">
        <f t="shared" si="104"/>
        <v>2021</v>
      </c>
      <c r="O2674">
        <f t="shared" si="105"/>
        <v>2</v>
      </c>
      <c r="P2674" s="49" t="str">
        <f>TEXT(DATE(Table1[[#This Row],[Year]],Table1[[#This Row],[Month]],1),"mmm")</f>
        <v>Feb</v>
      </c>
    </row>
    <row r="2675" spans="1:16" ht="15.75" customHeight="1">
      <c r="A2675" s="2" t="s">
        <v>21</v>
      </c>
      <c r="B2675" s="2">
        <v>1197831</v>
      </c>
      <c r="C2675" s="3">
        <v>44248</v>
      </c>
      <c r="D2675" s="2" t="s">
        <v>22</v>
      </c>
      <c r="E2675" s="2" t="s">
        <v>95</v>
      </c>
      <c r="F2675" s="2" t="s">
        <v>96</v>
      </c>
      <c r="G2675" s="2" t="s">
        <v>18</v>
      </c>
      <c r="H2675" s="44">
        <v>0.2</v>
      </c>
      <c r="I2675" s="44">
        <f>ROUND(Table1[[#This Row],[Price per Unit]],2)</f>
        <v>0.2</v>
      </c>
      <c r="J2675" s="4">
        <v>1750</v>
      </c>
      <c r="K2675" s="5">
        <f t="shared" si="100"/>
        <v>350</v>
      </c>
      <c r="L2675" s="5">
        <f t="shared" si="101"/>
        <v>140</v>
      </c>
      <c r="M2675" s="6">
        <v>0.4</v>
      </c>
      <c r="N2675">
        <f t="shared" si="104"/>
        <v>2021</v>
      </c>
      <c r="O2675">
        <f t="shared" si="105"/>
        <v>2</v>
      </c>
      <c r="P2675" s="49" t="str">
        <f>TEXT(DATE(Table1[[#This Row],[Year]],Table1[[#This Row],[Month]],1),"mmm")</f>
        <v>Feb</v>
      </c>
    </row>
    <row r="2676" spans="1:16" ht="15.75" customHeight="1">
      <c r="A2676" s="2" t="s">
        <v>21</v>
      </c>
      <c r="B2676" s="2">
        <v>1197831</v>
      </c>
      <c r="C2676" s="3">
        <v>44248</v>
      </c>
      <c r="D2676" s="2" t="s">
        <v>22</v>
      </c>
      <c r="E2676" s="2" t="s">
        <v>95</v>
      </c>
      <c r="F2676" s="2" t="s">
        <v>96</v>
      </c>
      <c r="G2676" s="2" t="s">
        <v>19</v>
      </c>
      <c r="H2676" s="44">
        <v>0.35000000000000003</v>
      </c>
      <c r="I2676" s="44">
        <f>ROUND(Table1[[#This Row],[Price per Unit]],2)</f>
        <v>0.35</v>
      </c>
      <c r="J2676" s="4">
        <v>2500</v>
      </c>
      <c r="K2676" s="5">
        <f t="shared" si="100"/>
        <v>875.00000000000011</v>
      </c>
      <c r="L2676" s="5">
        <f t="shared" si="101"/>
        <v>306.25</v>
      </c>
      <c r="M2676" s="6">
        <v>0.35</v>
      </c>
      <c r="N2676">
        <f t="shared" si="104"/>
        <v>2021</v>
      </c>
      <c r="O2676">
        <f t="shared" si="105"/>
        <v>2</v>
      </c>
      <c r="P2676" s="49" t="str">
        <f>TEXT(DATE(Table1[[#This Row],[Year]],Table1[[#This Row],[Month]],1),"mmm")</f>
        <v>Feb</v>
      </c>
    </row>
    <row r="2677" spans="1:16" ht="15.75" customHeight="1">
      <c r="A2677" s="2" t="s">
        <v>21</v>
      </c>
      <c r="B2677" s="2">
        <v>1197831</v>
      </c>
      <c r="C2677" s="3">
        <v>44248</v>
      </c>
      <c r="D2677" s="2" t="s">
        <v>22</v>
      </c>
      <c r="E2677" s="2" t="s">
        <v>95</v>
      </c>
      <c r="F2677" s="2" t="s">
        <v>96</v>
      </c>
      <c r="G2677" s="2" t="s">
        <v>20</v>
      </c>
      <c r="H2677" s="44">
        <v>0.2</v>
      </c>
      <c r="I2677" s="44">
        <f>ROUND(Table1[[#This Row],[Price per Unit]],2)</f>
        <v>0.2</v>
      </c>
      <c r="J2677" s="4">
        <v>3500</v>
      </c>
      <c r="K2677" s="5">
        <f t="shared" si="100"/>
        <v>700</v>
      </c>
      <c r="L2677" s="5">
        <f t="shared" si="101"/>
        <v>280</v>
      </c>
      <c r="M2677" s="6">
        <v>0.4</v>
      </c>
      <c r="N2677">
        <f t="shared" si="104"/>
        <v>2021</v>
      </c>
      <c r="O2677">
        <f t="shared" si="105"/>
        <v>2</v>
      </c>
      <c r="P2677" s="49" t="str">
        <f>TEXT(DATE(Table1[[#This Row],[Year]],Table1[[#This Row],[Month]],1),"mmm")</f>
        <v>Feb</v>
      </c>
    </row>
    <row r="2678" spans="1:16" ht="15.75" customHeight="1">
      <c r="A2678" s="2" t="s">
        <v>21</v>
      </c>
      <c r="B2678" s="2">
        <v>1197831</v>
      </c>
      <c r="C2678" s="3">
        <v>44274</v>
      </c>
      <c r="D2678" s="2" t="s">
        <v>22</v>
      </c>
      <c r="E2678" s="2" t="s">
        <v>95</v>
      </c>
      <c r="F2678" s="2" t="s">
        <v>96</v>
      </c>
      <c r="G2678" s="2" t="s">
        <v>15</v>
      </c>
      <c r="H2678" s="44">
        <v>0.2</v>
      </c>
      <c r="I2678" s="44">
        <f>ROUND(Table1[[#This Row],[Price per Unit]],2)</f>
        <v>0.2</v>
      </c>
      <c r="J2678" s="4">
        <v>5700</v>
      </c>
      <c r="K2678" s="5">
        <f t="shared" si="100"/>
        <v>1140</v>
      </c>
      <c r="L2678" s="5">
        <f t="shared" si="101"/>
        <v>456</v>
      </c>
      <c r="M2678" s="6">
        <v>0.4</v>
      </c>
      <c r="N2678">
        <f t="shared" si="104"/>
        <v>2021</v>
      </c>
      <c r="O2678">
        <f t="shared" si="105"/>
        <v>3</v>
      </c>
      <c r="P2678" s="49" t="str">
        <f>TEXT(DATE(Table1[[#This Row],[Year]],Table1[[#This Row],[Month]],1),"mmm")</f>
        <v>Mar</v>
      </c>
    </row>
    <row r="2679" spans="1:16" ht="15.75" customHeight="1">
      <c r="A2679" s="2" t="s">
        <v>21</v>
      </c>
      <c r="B2679" s="2">
        <v>1197831</v>
      </c>
      <c r="C2679" s="3">
        <v>44274</v>
      </c>
      <c r="D2679" s="2" t="s">
        <v>22</v>
      </c>
      <c r="E2679" s="2" t="s">
        <v>95</v>
      </c>
      <c r="F2679" s="2" t="s">
        <v>96</v>
      </c>
      <c r="G2679" s="2" t="s">
        <v>16</v>
      </c>
      <c r="H2679" s="44">
        <v>0.2</v>
      </c>
      <c r="I2679" s="44">
        <f>ROUND(Table1[[#This Row],[Price per Unit]],2)</f>
        <v>0.2</v>
      </c>
      <c r="J2679" s="4">
        <v>2500</v>
      </c>
      <c r="K2679" s="5">
        <f t="shared" si="100"/>
        <v>500</v>
      </c>
      <c r="L2679" s="5">
        <f t="shared" si="101"/>
        <v>175</v>
      </c>
      <c r="M2679" s="6">
        <v>0.35</v>
      </c>
      <c r="N2679">
        <f t="shared" si="104"/>
        <v>2021</v>
      </c>
      <c r="O2679">
        <f t="shared" si="105"/>
        <v>3</v>
      </c>
      <c r="P2679" s="49" t="str">
        <f>TEXT(DATE(Table1[[#This Row],[Year]],Table1[[#This Row],[Month]],1),"mmm")</f>
        <v>Mar</v>
      </c>
    </row>
    <row r="2680" spans="1:16" ht="15.75" customHeight="1">
      <c r="A2680" s="2" t="s">
        <v>21</v>
      </c>
      <c r="B2680" s="2">
        <v>1197831</v>
      </c>
      <c r="C2680" s="3">
        <v>44274</v>
      </c>
      <c r="D2680" s="2" t="s">
        <v>22</v>
      </c>
      <c r="E2680" s="2" t="s">
        <v>95</v>
      </c>
      <c r="F2680" s="2" t="s">
        <v>96</v>
      </c>
      <c r="G2680" s="2" t="s">
        <v>17</v>
      </c>
      <c r="H2680" s="44">
        <v>0.10000000000000002</v>
      </c>
      <c r="I2680" s="44">
        <f>ROUND(Table1[[#This Row],[Price per Unit]],2)</f>
        <v>0.1</v>
      </c>
      <c r="J2680" s="4">
        <v>2750</v>
      </c>
      <c r="K2680" s="5">
        <f t="shared" si="100"/>
        <v>275.00000000000006</v>
      </c>
      <c r="L2680" s="5">
        <f t="shared" si="101"/>
        <v>110.00000000000003</v>
      </c>
      <c r="M2680" s="6">
        <v>0.4</v>
      </c>
      <c r="N2680">
        <f t="shared" si="104"/>
        <v>2021</v>
      </c>
      <c r="O2680">
        <f t="shared" si="105"/>
        <v>3</v>
      </c>
      <c r="P2680" s="49" t="str">
        <f>TEXT(DATE(Table1[[#This Row],[Year]],Table1[[#This Row],[Month]],1),"mmm")</f>
        <v>Mar</v>
      </c>
    </row>
    <row r="2681" spans="1:16" ht="15.75" customHeight="1">
      <c r="A2681" s="2" t="s">
        <v>21</v>
      </c>
      <c r="B2681" s="2">
        <v>1197831</v>
      </c>
      <c r="C2681" s="3">
        <v>44274</v>
      </c>
      <c r="D2681" s="2" t="s">
        <v>22</v>
      </c>
      <c r="E2681" s="2" t="s">
        <v>95</v>
      </c>
      <c r="F2681" s="2" t="s">
        <v>96</v>
      </c>
      <c r="G2681" s="2" t="s">
        <v>18</v>
      </c>
      <c r="H2681" s="44">
        <v>0.19999999999999996</v>
      </c>
      <c r="I2681" s="44">
        <f>ROUND(Table1[[#This Row],[Price per Unit]],2)</f>
        <v>0.2</v>
      </c>
      <c r="J2681" s="4">
        <v>1250</v>
      </c>
      <c r="K2681" s="5">
        <f t="shared" si="100"/>
        <v>249.99999999999994</v>
      </c>
      <c r="L2681" s="5">
        <f t="shared" si="101"/>
        <v>99.999999999999986</v>
      </c>
      <c r="M2681" s="6">
        <v>0.4</v>
      </c>
      <c r="N2681">
        <f t="shared" si="104"/>
        <v>2021</v>
      </c>
      <c r="O2681">
        <f t="shared" si="105"/>
        <v>3</v>
      </c>
      <c r="P2681" s="49" t="str">
        <f>TEXT(DATE(Table1[[#This Row],[Year]],Table1[[#This Row],[Month]],1),"mmm")</f>
        <v>Mar</v>
      </c>
    </row>
    <row r="2682" spans="1:16" ht="15.75" customHeight="1">
      <c r="A2682" s="2" t="s">
        <v>21</v>
      </c>
      <c r="B2682" s="2">
        <v>1197831</v>
      </c>
      <c r="C2682" s="3">
        <v>44274</v>
      </c>
      <c r="D2682" s="2" t="s">
        <v>22</v>
      </c>
      <c r="E2682" s="2" t="s">
        <v>95</v>
      </c>
      <c r="F2682" s="2" t="s">
        <v>96</v>
      </c>
      <c r="G2682" s="2" t="s">
        <v>19</v>
      </c>
      <c r="H2682" s="44">
        <v>0.35000000000000009</v>
      </c>
      <c r="I2682" s="44">
        <f>ROUND(Table1[[#This Row],[Price per Unit]],2)</f>
        <v>0.35</v>
      </c>
      <c r="J2682" s="4">
        <v>1750</v>
      </c>
      <c r="K2682" s="5">
        <f t="shared" si="100"/>
        <v>612.50000000000011</v>
      </c>
      <c r="L2682" s="5">
        <f t="shared" si="101"/>
        <v>214.37500000000003</v>
      </c>
      <c r="M2682" s="6">
        <v>0.35</v>
      </c>
      <c r="N2682">
        <f t="shared" si="104"/>
        <v>2021</v>
      </c>
      <c r="O2682">
        <f t="shared" si="105"/>
        <v>3</v>
      </c>
      <c r="P2682" s="49" t="str">
        <f>TEXT(DATE(Table1[[#This Row],[Year]],Table1[[#This Row],[Month]],1),"mmm")</f>
        <v>Mar</v>
      </c>
    </row>
    <row r="2683" spans="1:16" ht="15.75" customHeight="1">
      <c r="A2683" s="2" t="s">
        <v>21</v>
      </c>
      <c r="B2683" s="2">
        <v>1197831</v>
      </c>
      <c r="C2683" s="3">
        <v>44274</v>
      </c>
      <c r="D2683" s="2" t="s">
        <v>22</v>
      </c>
      <c r="E2683" s="2" t="s">
        <v>95</v>
      </c>
      <c r="F2683" s="2" t="s">
        <v>96</v>
      </c>
      <c r="G2683" s="2" t="s">
        <v>20</v>
      </c>
      <c r="H2683" s="44">
        <v>0.25</v>
      </c>
      <c r="I2683" s="44">
        <f>ROUND(Table1[[#This Row],[Price per Unit]],2)</f>
        <v>0.25</v>
      </c>
      <c r="J2683" s="4">
        <v>2750</v>
      </c>
      <c r="K2683" s="5">
        <f t="shared" si="100"/>
        <v>687.5</v>
      </c>
      <c r="L2683" s="5">
        <f t="shared" si="101"/>
        <v>275</v>
      </c>
      <c r="M2683" s="6">
        <v>0.4</v>
      </c>
      <c r="N2683">
        <f t="shared" si="104"/>
        <v>2021</v>
      </c>
      <c r="O2683">
        <f t="shared" si="105"/>
        <v>3</v>
      </c>
      <c r="P2683" s="49" t="str">
        <f>TEXT(DATE(Table1[[#This Row],[Year]],Table1[[#This Row],[Month]],1),"mmm")</f>
        <v>Mar</v>
      </c>
    </row>
    <row r="2684" spans="1:16" ht="15.75" customHeight="1">
      <c r="A2684" s="2" t="s">
        <v>21</v>
      </c>
      <c r="B2684" s="2">
        <v>1197831</v>
      </c>
      <c r="C2684" s="3">
        <v>44306</v>
      </c>
      <c r="D2684" s="2" t="s">
        <v>22</v>
      </c>
      <c r="E2684" s="2" t="s">
        <v>95</v>
      </c>
      <c r="F2684" s="2" t="s">
        <v>96</v>
      </c>
      <c r="G2684" s="2" t="s">
        <v>15</v>
      </c>
      <c r="H2684" s="44">
        <v>0.25</v>
      </c>
      <c r="I2684" s="44">
        <f>ROUND(Table1[[#This Row],[Price per Unit]],2)</f>
        <v>0.25</v>
      </c>
      <c r="J2684" s="4">
        <v>5250</v>
      </c>
      <c r="K2684" s="5">
        <f t="shared" si="100"/>
        <v>1312.5</v>
      </c>
      <c r="L2684" s="5">
        <f t="shared" si="101"/>
        <v>525</v>
      </c>
      <c r="M2684" s="6">
        <v>0.4</v>
      </c>
      <c r="N2684">
        <f t="shared" si="104"/>
        <v>2021</v>
      </c>
      <c r="O2684">
        <f t="shared" si="105"/>
        <v>4</v>
      </c>
      <c r="P2684" s="49" t="str">
        <f>TEXT(DATE(Table1[[#This Row],[Year]],Table1[[#This Row],[Month]],1),"mmm")</f>
        <v>Apr</v>
      </c>
    </row>
    <row r="2685" spans="1:16" ht="15.75" customHeight="1">
      <c r="A2685" s="2" t="s">
        <v>21</v>
      </c>
      <c r="B2685" s="2">
        <v>1197831</v>
      </c>
      <c r="C2685" s="3">
        <v>44306</v>
      </c>
      <c r="D2685" s="2" t="s">
        <v>22</v>
      </c>
      <c r="E2685" s="2" t="s">
        <v>95</v>
      </c>
      <c r="F2685" s="2" t="s">
        <v>96</v>
      </c>
      <c r="G2685" s="2" t="s">
        <v>16</v>
      </c>
      <c r="H2685" s="44">
        <v>0.25</v>
      </c>
      <c r="I2685" s="44">
        <f>ROUND(Table1[[#This Row],[Price per Unit]],2)</f>
        <v>0.25</v>
      </c>
      <c r="J2685" s="4">
        <v>2250</v>
      </c>
      <c r="K2685" s="5">
        <f t="shared" si="100"/>
        <v>562.5</v>
      </c>
      <c r="L2685" s="5">
        <f t="shared" si="101"/>
        <v>196.875</v>
      </c>
      <c r="M2685" s="6">
        <v>0.35</v>
      </c>
      <c r="N2685">
        <f t="shared" si="104"/>
        <v>2021</v>
      </c>
      <c r="O2685">
        <f t="shared" si="105"/>
        <v>4</v>
      </c>
      <c r="P2685" s="49" t="str">
        <f>TEXT(DATE(Table1[[#This Row],[Year]],Table1[[#This Row],[Month]],1),"mmm")</f>
        <v>Apr</v>
      </c>
    </row>
    <row r="2686" spans="1:16" ht="15.75" customHeight="1">
      <c r="A2686" s="2" t="s">
        <v>21</v>
      </c>
      <c r="B2686" s="2">
        <v>1197831</v>
      </c>
      <c r="C2686" s="3">
        <v>44306</v>
      </c>
      <c r="D2686" s="2" t="s">
        <v>22</v>
      </c>
      <c r="E2686" s="2" t="s">
        <v>95</v>
      </c>
      <c r="F2686" s="2" t="s">
        <v>96</v>
      </c>
      <c r="G2686" s="2" t="s">
        <v>17</v>
      </c>
      <c r="H2686" s="44">
        <v>0.15000000000000002</v>
      </c>
      <c r="I2686" s="44">
        <f>ROUND(Table1[[#This Row],[Price per Unit]],2)</f>
        <v>0.15</v>
      </c>
      <c r="J2686" s="4">
        <v>2250</v>
      </c>
      <c r="K2686" s="5">
        <f t="shared" si="100"/>
        <v>337.50000000000006</v>
      </c>
      <c r="L2686" s="5">
        <f t="shared" si="101"/>
        <v>135.00000000000003</v>
      </c>
      <c r="M2686" s="6">
        <v>0.4</v>
      </c>
      <c r="N2686">
        <f t="shared" si="104"/>
        <v>2021</v>
      </c>
      <c r="O2686">
        <f t="shared" si="105"/>
        <v>4</v>
      </c>
      <c r="P2686" s="49" t="str">
        <f>TEXT(DATE(Table1[[#This Row],[Year]],Table1[[#This Row],[Month]],1),"mmm")</f>
        <v>Apr</v>
      </c>
    </row>
    <row r="2687" spans="1:16" ht="15.75" customHeight="1">
      <c r="A2687" s="2" t="s">
        <v>21</v>
      </c>
      <c r="B2687" s="2">
        <v>1197831</v>
      </c>
      <c r="C2687" s="3">
        <v>44306</v>
      </c>
      <c r="D2687" s="2" t="s">
        <v>22</v>
      </c>
      <c r="E2687" s="2" t="s">
        <v>95</v>
      </c>
      <c r="F2687" s="2" t="s">
        <v>96</v>
      </c>
      <c r="G2687" s="2" t="s">
        <v>18</v>
      </c>
      <c r="H2687" s="44">
        <v>0.19999999999999996</v>
      </c>
      <c r="I2687" s="44">
        <f>ROUND(Table1[[#This Row],[Price per Unit]],2)</f>
        <v>0.2</v>
      </c>
      <c r="J2687" s="4">
        <v>1500</v>
      </c>
      <c r="K2687" s="5">
        <f t="shared" si="100"/>
        <v>299.99999999999994</v>
      </c>
      <c r="L2687" s="5">
        <f t="shared" si="101"/>
        <v>119.99999999999999</v>
      </c>
      <c r="M2687" s="6">
        <v>0.4</v>
      </c>
      <c r="N2687">
        <f t="shared" si="104"/>
        <v>2021</v>
      </c>
      <c r="O2687">
        <f t="shared" si="105"/>
        <v>4</v>
      </c>
      <c r="P2687" s="49" t="str">
        <f>TEXT(DATE(Table1[[#This Row],[Year]],Table1[[#This Row],[Month]],1),"mmm")</f>
        <v>Apr</v>
      </c>
    </row>
    <row r="2688" spans="1:16" ht="15.75" customHeight="1">
      <c r="A2688" s="2" t="s">
        <v>21</v>
      </c>
      <c r="B2688" s="2">
        <v>1197831</v>
      </c>
      <c r="C2688" s="3">
        <v>44306</v>
      </c>
      <c r="D2688" s="2" t="s">
        <v>22</v>
      </c>
      <c r="E2688" s="2" t="s">
        <v>95</v>
      </c>
      <c r="F2688" s="2" t="s">
        <v>96</v>
      </c>
      <c r="G2688" s="2" t="s">
        <v>19</v>
      </c>
      <c r="H2688" s="44">
        <v>0.4</v>
      </c>
      <c r="I2688" s="44">
        <f>ROUND(Table1[[#This Row],[Price per Unit]],2)</f>
        <v>0.4</v>
      </c>
      <c r="J2688" s="4">
        <v>1750</v>
      </c>
      <c r="K2688" s="5">
        <f t="shared" si="100"/>
        <v>700</v>
      </c>
      <c r="L2688" s="5">
        <f t="shared" si="101"/>
        <v>244.99999999999997</v>
      </c>
      <c r="M2688" s="6">
        <v>0.35</v>
      </c>
      <c r="N2688">
        <f t="shared" si="104"/>
        <v>2021</v>
      </c>
      <c r="O2688">
        <f t="shared" si="105"/>
        <v>4</v>
      </c>
      <c r="P2688" s="49" t="str">
        <f>TEXT(DATE(Table1[[#This Row],[Year]],Table1[[#This Row],[Month]],1),"mmm")</f>
        <v>Apr</v>
      </c>
    </row>
    <row r="2689" spans="1:16" ht="15.75" customHeight="1">
      <c r="A2689" s="2" t="s">
        <v>21</v>
      </c>
      <c r="B2689" s="2">
        <v>1197831</v>
      </c>
      <c r="C2689" s="3">
        <v>44306</v>
      </c>
      <c r="D2689" s="2" t="s">
        <v>22</v>
      </c>
      <c r="E2689" s="2" t="s">
        <v>95</v>
      </c>
      <c r="F2689" s="2" t="s">
        <v>96</v>
      </c>
      <c r="G2689" s="2" t="s">
        <v>20</v>
      </c>
      <c r="H2689" s="44">
        <v>0.30000000000000004</v>
      </c>
      <c r="I2689" s="44">
        <f>ROUND(Table1[[#This Row],[Price per Unit]],2)</f>
        <v>0.3</v>
      </c>
      <c r="J2689" s="4">
        <v>3250</v>
      </c>
      <c r="K2689" s="5">
        <f t="shared" si="100"/>
        <v>975.00000000000011</v>
      </c>
      <c r="L2689" s="5">
        <f t="shared" si="101"/>
        <v>390.00000000000006</v>
      </c>
      <c r="M2689" s="6">
        <v>0.4</v>
      </c>
      <c r="N2689">
        <f t="shared" si="104"/>
        <v>2021</v>
      </c>
      <c r="O2689">
        <f t="shared" si="105"/>
        <v>4</v>
      </c>
      <c r="P2689" s="49" t="str">
        <f>TEXT(DATE(Table1[[#This Row],[Year]],Table1[[#This Row],[Month]],1),"mmm")</f>
        <v>Apr</v>
      </c>
    </row>
    <row r="2690" spans="1:16" ht="15.75" customHeight="1">
      <c r="A2690" s="2" t="s">
        <v>21</v>
      </c>
      <c r="B2690" s="2">
        <v>1197831</v>
      </c>
      <c r="C2690" s="3">
        <v>44335</v>
      </c>
      <c r="D2690" s="2" t="s">
        <v>22</v>
      </c>
      <c r="E2690" s="2" t="s">
        <v>95</v>
      </c>
      <c r="F2690" s="2" t="s">
        <v>96</v>
      </c>
      <c r="G2690" s="2" t="s">
        <v>15</v>
      </c>
      <c r="H2690" s="44">
        <v>0.4</v>
      </c>
      <c r="I2690" s="44">
        <f>ROUND(Table1[[#This Row],[Price per Unit]],2)</f>
        <v>0.4</v>
      </c>
      <c r="J2690" s="4">
        <v>5950</v>
      </c>
      <c r="K2690" s="5">
        <f t="shared" si="100"/>
        <v>2380</v>
      </c>
      <c r="L2690" s="5">
        <f t="shared" si="101"/>
        <v>952</v>
      </c>
      <c r="M2690" s="6">
        <v>0.4</v>
      </c>
      <c r="N2690">
        <f t="shared" si="104"/>
        <v>2021</v>
      </c>
      <c r="O2690">
        <f t="shared" si="105"/>
        <v>5</v>
      </c>
      <c r="P2690" s="49" t="str">
        <f>TEXT(DATE(Table1[[#This Row],[Year]],Table1[[#This Row],[Month]],1),"mmm")</f>
        <v>May</v>
      </c>
    </row>
    <row r="2691" spans="1:16" ht="15.75" customHeight="1">
      <c r="A2691" s="2" t="s">
        <v>21</v>
      </c>
      <c r="B2691" s="2">
        <v>1197831</v>
      </c>
      <c r="C2691" s="3">
        <v>44335</v>
      </c>
      <c r="D2691" s="2" t="s">
        <v>22</v>
      </c>
      <c r="E2691" s="2" t="s">
        <v>95</v>
      </c>
      <c r="F2691" s="2" t="s">
        <v>96</v>
      </c>
      <c r="G2691" s="2" t="s">
        <v>16</v>
      </c>
      <c r="H2691" s="44">
        <v>0.4</v>
      </c>
      <c r="I2691" s="44">
        <f>ROUND(Table1[[#This Row],[Price per Unit]],2)</f>
        <v>0.4</v>
      </c>
      <c r="J2691" s="4">
        <v>3000</v>
      </c>
      <c r="K2691" s="5">
        <f t="shared" si="100"/>
        <v>1200</v>
      </c>
      <c r="L2691" s="5">
        <f t="shared" si="101"/>
        <v>420</v>
      </c>
      <c r="M2691" s="6">
        <v>0.35</v>
      </c>
      <c r="N2691">
        <f t="shared" ref="N2691:N2754" si="106">YEAR(C2691)</f>
        <v>2021</v>
      </c>
      <c r="O2691">
        <f t="shared" ref="O2691:O2754" si="107">MONTH(C2691)</f>
        <v>5</v>
      </c>
      <c r="P2691" s="49" t="str">
        <f>TEXT(DATE(Table1[[#This Row],[Year]],Table1[[#This Row],[Month]],1),"mmm")</f>
        <v>May</v>
      </c>
    </row>
    <row r="2692" spans="1:16" ht="15.75" customHeight="1">
      <c r="A2692" s="2" t="s">
        <v>21</v>
      </c>
      <c r="B2692" s="2">
        <v>1197831</v>
      </c>
      <c r="C2692" s="3">
        <v>44335</v>
      </c>
      <c r="D2692" s="2" t="s">
        <v>22</v>
      </c>
      <c r="E2692" s="2" t="s">
        <v>95</v>
      </c>
      <c r="F2692" s="2" t="s">
        <v>96</v>
      </c>
      <c r="G2692" s="2" t="s">
        <v>17</v>
      </c>
      <c r="H2692" s="44">
        <v>0.35000000000000003</v>
      </c>
      <c r="I2692" s="44">
        <f>ROUND(Table1[[#This Row],[Price per Unit]],2)</f>
        <v>0.35</v>
      </c>
      <c r="J2692" s="4">
        <v>2750</v>
      </c>
      <c r="K2692" s="5">
        <f t="shared" si="100"/>
        <v>962.50000000000011</v>
      </c>
      <c r="L2692" s="5">
        <f t="shared" si="101"/>
        <v>385.00000000000006</v>
      </c>
      <c r="M2692" s="6">
        <v>0.4</v>
      </c>
      <c r="N2692">
        <f t="shared" si="106"/>
        <v>2021</v>
      </c>
      <c r="O2692">
        <f t="shared" si="107"/>
        <v>5</v>
      </c>
      <c r="P2692" s="49" t="str">
        <f>TEXT(DATE(Table1[[#This Row],[Year]],Table1[[#This Row],[Month]],1),"mmm")</f>
        <v>May</v>
      </c>
    </row>
    <row r="2693" spans="1:16" ht="15.75" customHeight="1">
      <c r="A2693" s="2" t="s">
        <v>21</v>
      </c>
      <c r="B2693" s="2">
        <v>1197831</v>
      </c>
      <c r="C2693" s="3">
        <v>44335</v>
      </c>
      <c r="D2693" s="2" t="s">
        <v>22</v>
      </c>
      <c r="E2693" s="2" t="s">
        <v>95</v>
      </c>
      <c r="F2693" s="2" t="s">
        <v>96</v>
      </c>
      <c r="G2693" s="2" t="s">
        <v>18</v>
      </c>
      <c r="H2693" s="44">
        <v>0.35000000000000003</v>
      </c>
      <c r="I2693" s="44">
        <f>ROUND(Table1[[#This Row],[Price per Unit]],2)</f>
        <v>0.35</v>
      </c>
      <c r="J2693" s="4">
        <v>2250</v>
      </c>
      <c r="K2693" s="5">
        <f t="shared" si="100"/>
        <v>787.50000000000011</v>
      </c>
      <c r="L2693" s="5">
        <f t="shared" si="101"/>
        <v>315.00000000000006</v>
      </c>
      <c r="M2693" s="6">
        <v>0.4</v>
      </c>
      <c r="N2693">
        <f t="shared" si="106"/>
        <v>2021</v>
      </c>
      <c r="O2693">
        <f t="shared" si="107"/>
        <v>5</v>
      </c>
      <c r="P2693" s="49" t="str">
        <f>TEXT(DATE(Table1[[#This Row],[Year]],Table1[[#This Row],[Month]],1),"mmm")</f>
        <v>May</v>
      </c>
    </row>
    <row r="2694" spans="1:16" ht="15.75" customHeight="1">
      <c r="A2694" s="2" t="s">
        <v>21</v>
      </c>
      <c r="B2694" s="2">
        <v>1197831</v>
      </c>
      <c r="C2694" s="3">
        <v>44335</v>
      </c>
      <c r="D2694" s="2" t="s">
        <v>22</v>
      </c>
      <c r="E2694" s="2" t="s">
        <v>95</v>
      </c>
      <c r="F2694" s="2" t="s">
        <v>96</v>
      </c>
      <c r="G2694" s="2" t="s">
        <v>19</v>
      </c>
      <c r="H2694" s="44">
        <v>0.44999999999999996</v>
      </c>
      <c r="I2694" s="44">
        <f>ROUND(Table1[[#This Row],[Price per Unit]],2)</f>
        <v>0.45</v>
      </c>
      <c r="J2694" s="4">
        <v>2500</v>
      </c>
      <c r="K2694" s="5">
        <f t="shared" si="100"/>
        <v>1125</v>
      </c>
      <c r="L2694" s="5">
        <f t="shared" si="101"/>
        <v>393.75</v>
      </c>
      <c r="M2694" s="6">
        <v>0.35</v>
      </c>
      <c r="N2694">
        <f t="shared" si="106"/>
        <v>2021</v>
      </c>
      <c r="O2694">
        <f t="shared" si="107"/>
        <v>5</v>
      </c>
      <c r="P2694" s="49" t="str">
        <f>TEXT(DATE(Table1[[#This Row],[Year]],Table1[[#This Row],[Month]],1),"mmm")</f>
        <v>May</v>
      </c>
    </row>
    <row r="2695" spans="1:16" ht="15.75" customHeight="1">
      <c r="A2695" s="2" t="s">
        <v>21</v>
      </c>
      <c r="B2695" s="2">
        <v>1197831</v>
      </c>
      <c r="C2695" s="3">
        <v>44335</v>
      </c>
      <c r="D2695" s="2" t="s">
        <v>22</v>
      </c>
      <c r="E2695" s="2" t="s">
        <v>95</v>
      </c>
      <c r="F2695" s="2" t="s">
        <v>96</v>
      </c>
      <c r="G2695" s="2" t="s">
        <v>20</v>
      </c>
      <c r="H2695" s="44">
        <v>0.44999999999999996</v>
      </c>
      <c r="I2695" s="44">
        <f>ROUND(Table1[[#This Row],[Price per Unit]],2)</f>
        <v>0.45</v>
      </c>
      <c r="J2695" s="4">
        <v>3500</v>
      </c>
      <c r="K2695" s="5">
        <f t="shared" si="100"/>
        <v>1574.9999999999998</v>
      </c>
      <c r="L2695" s="5">
        <f t="shared" si="101"/>
        <v>630</v>
      </c>
      <c r="M2695" s="6">
        <v>0.4</v>
      </c>
      <c r="N2695">
        <f t="shared" si="106"/>
        <v>2021</v>
      </c>
      <c r="O2695">
        <f t="shared" si="107"/>
        <v>5</v>
      </c>
      <c r="P2695" s="49" t="str">
        <f>TEXT(DATE(Table1[[#This Row],[Year]],Table1[[#This Row],[Month]],1),"mmm")</f>
        <v>May</v>
      </c>
    </row>
    <row r="2696" spans="1:16" ht="15.75" customHeight="1">
      <c r="A2696" s="2" t="s">
        <v>21</v>
      </c>
      <c r="B2696" s="2">
        <v>1197831</v>
      </c>
      <c r="C2696" s="3">
        <v>44368</v>
      </c>
      <c r="D2696" s="2" t="s">
        <v>22</v>
      </c>
      <c r="E2696" s="2" t="s">
        <v>95</v>
      </c>
      <c r="F2696" s="2" t="s">
        <v>96</v>
      </c>
      <c r="G2696" s="2" t="s">
        <v>15</v>
      </c>
      <c r="H2696" s="44">
        <v>0.39999999999999997</v>
      </c>
      <c r="I2696" s="44">
        <f>ROUND(Table1[[#This Row],[Price per Unit]],2)</f>
        <v>0.4</v>
      </c>
      <c r="J2696" s="4">
        <v>6000</v>
      </c>
      <c r="K2696" s="5">
        <f t="shared" si="100"/>
        <v>2400</v>
      </c>
      <c r="L2696" s="5">
        <f t="shared" si="101"/>
        <v>960</v>
      </c>
      <c r="M2696" s="6">
        <v>0.4</v>
      </c>
      <c r="N2696">
        <f t="shared" si="106"/>
        <v>2021</v>
      </c>
      <c r="O2696">
        <f t="shared" si="107"/>
        <v>6</v>
      </c>
      <c r="P2696" s="49" t="str">
        <f>TEXT(DATE(Table1[[#This Row],[Year]],Table1[[#This Row],[Month]],1),"mmm")</f>
        <v>Jun</v>
      </c>
    </row>
    <row r="2697" spans="1:16" ht="15.75" customHeight="1">
      <c r="A2697" s="2" t="s">
        <v>21</v>
      </c>
      <c r="B2697" s="2">
        <v>1197831</v>
      </c>
      <c r="C2697" s="3">
        <v>44368</v>
      </c>
      <c r="D2697" s="2" t="s">
        <v>22</v>
      </c>
      <c r="E2697" s="2" t="s">
        <v>95</v>
      </c>
      <c r="F2697" s="2" t="s">
        <v>96</v>
      </c>
      <c r="G2697" s="2" t="s">
        <v>16</v>
      </c>
      <c r="H2697" s="44">
        <v>0.35000000000000003</v>
      </c>
      <c r="I2697" s="44">
        <f>ROUND(Table1[[#This Row],[Price per Unit]],2)</f>
        <v>0.35</v>
      </c>
      <c r="J2697" s="4">
        <v>3500</v>
      </c>
      <c r="K2697" s="5">
        <f t="shared" si="100"/>
        <v>1225.0000000000002</v>
      </c>
      <c r="L2697" s="5">
        <f t="shared" si="101"/>
        <v>428.75000000000006</v>
      </c>
      <c r="M2697" s="6">
        <v>0.35</v>
      </c>
      <c r="N2697">
        <f t="shared" si="106"/>
        <v>2021</v>
      </c>
      <c r="O2697">
        <f t="shared" si="107"/>
        <v>6</v>
      </c>
      <c r="P2697" s="49" t="str">
        <f>TEXT(DATE(Table1[[#This Row],[Year]],Table1[[#This Row],[Month]],1),"mmm")</f>
        <v>Jun</v>
      </c>
    </row>
    <row r="2698" spans="1:16" ht="15.75" customHeight="1">
      <c r="A2698" s="2" t="s">
        <v>21</v>
      </c>
      <c r="B2698" s="2">
        <v>1197831</v>
      </c>
      <c r="C2698" s="3">
        <v>44368</v>
      </c>
      <c r="D2698" s="2" t="s">
        <v>22</v>
      </c>
      <c r="E2698" s="2" t="s">
        <v>95</v>
      </c>
      <c r="F2698" s="2" t="s">
        <v>96</v>
      </c>
      <c r="G2698" s="2" t="s">
        <v>17</v>
      </c>
      <c r="H2698" s="44">
        <v>0.4</v>
      </c>
      <c r="I2698" s="44">
        <f>ROUND(Table1[[#This Row],[Price per Unit]],2)</f>
        <v>0.4</v>
      </c>
      <c r="J2698" s="4">
        <v>3250</v>
      </c>
      <c r="K2698" s="5">
        <f t="shared" si="100"/>
        <v>1300</v>
      </c>
      <c r="L2698" s="5">
        <f t="shared" si="101"/>
        <v>520</v>
      </c>
      <c r="M2698" s="6">
        <v>0.4</v>
      </c>
      <c r="N2698">
        <f t="shared" si="106"/>
        <v>2021</v>
      </c>
      <c r="O2698">
        <f t="shared" si="107"/>
        <v>6</v>
      </c>
      <c r="P2698" s="49" t="str">
        <f>TEXT(DATE(Table1[[#This Row],[Year]],Table1[[#This Row],[Month]],1),"mmm")</f>
        <v>Jun</v>
      </c>
    </row>
    <row r="2699" spans="1:16" ht="15.75" customHeight="1">
      <c r="A2699" s="2" t="s">
        <v>21</v>
      </c>
      <c r="B2699" s="2">
        <v>1197831</v>
      </c>
      <c r="C2699" s="3">
        <v>44368</v>
      </c>
      <c r="D2699" s="2" t="s">
        <v>22</v>
      </c>
      <c r="E2699" s="2" t="s">
        <v>95</v>
      </c>
      <c r="F2699" s="2" t="s">
        <v>96</v>
      </c>
      <c r="G2699" s="2" t="s">
        <v>18</v>
      </c>
      <c r="H2699" s="44">
        <v>0.4</v>
      </c>
      <c r="I2699" s="44">
        <f>ROUND(Table1[[#This Row],[Price per Unit]],2)</f>
        <v>0.4</v>
      </c>
      <c r="J2699" s="4">
        <v>3000</v>
      </c>
      <c r="K2699" s="5">
        <f t="shared" si="100"/>
        <v>1200</v>
      </c>
      <c r="L2699" s="5">
        <f t="shared" si="101"/>
        <v>480</v>
      </c>
      <c r="M2699" s="6">
        <v>0.4</v>
      </c>
      <c r="N2699">
        <f t="shared" si="106"/>
        <v>2021</v>
      </c>
      <c r="O2699">
        <f t="shared" si="107"/>
        <v>6</v>
      </c>
      <c r="P2699" s="49" t="str">
        <f>TEXT(DATE(Table1[[#This Row],[Year]],Table1[[#This Row],[Month]],1),"mmm")</f>
        <v>Jun</v>
      </c>
    </row>
    <row r="2700" spans="1:16" ht="15.75" customHeight="1">
      <c r="A2700" s="2" t="s">
        <v>21</v>
      </c>
      <c r="B2700" s="2">
        <v>1197831</v>
      </c>
      <c r="C2700" s="3">
        <v>44368</v>
      </c>
      <c r="D2700" s="2" t="s">
        <v>22</v>
      </c>
      <c r="E2700" s="2" t="s">
        <v>95</v>
      </c>
      <c r="F2700" s="2" t="s">
        <v>96</v>
      </c>
      <c r="G2700" s="2" t="s">
        <v>19</v>
      </c>
      <c r="H2700" s="44">
        <v>0.54999999999999993</v>
      </c>
      <c r="I2700" s="44">
        <f>ROUND(Table1[[#This Row],[Price per Unit]],2)</f>
        <v>0.55000000000000004</v>
      </c>
      <c r="J2700" s="4">
        <v>3000</v>
      </c>
      <c r="K2700" s="5">
        <f t="shared" si="100"/>
        <v>1649.9999999999998</v>
      </c>
      <c r="L2700" s="5">
        <f t="shared" si="101"/>
        <v>577.49999999999989</v>
      </c>
      <c r="M2700" s="6">
        <v>0.35</v>
      </c>
      <c r="N2700">
        <f t="shared" si="106"/>
        <v>2021</v>
      </c>
      <c r="O2700">
        <f t="shared" si="107"/>
        <v>6</v>
      </c>
      <c r="P2700" s="49" t="str">
        <f>TEXT(DATE(Table1[[#This Row],[Year]],Table1[[#This Row],[Month]],1),"mmm")</f>
        <v>Jun</v>
      </c>
    </row>
    <row r="2701" spans="1:16" ht="15.75" customHeight="1">
      <c r="A2701" s="2" t="s">
        <v>21</v>
      </c>
      <c r="B2701" s="2">
        <v>1197831</v>
      </c>
      <c r="C2701" s="3">
        <v>44368</v>
      </c>
      <c r="D2701" s="2" t="s">
        <v>22</v>
      </c>
      <c r="E2701" s="2" t="s">
        <v>95</v>
      </c>
      <c r="F2701" s="2" t="s">
        <v>96</v>
      </c>
      <c r="G2701" s="2" t="s">
        <v>20</v>
      </c>
      <c r="H2701" s="44">
        <v>0.6</v>
      </c>
      <c r="I2701" s="44">
        <f>ROUND(Table1[[#This Row],[Price per Unit]],2)</f>
        <v>0.6</v>
      </c>
      <c r="J2701" s="4">
        <v>4750</v>
      </c>
      <c r="K2701" s="5">
        <f t="shared" si="100"/>
        <v>2850</v>
      </c>
      <c r="L2701" s="5">
        <f t="shared" si="101"/>
        <v>1140</v>
      </c>
      <c r="M2701" s="6">
        <v>0.4</v>
      </c>
      <c r="N2701">
        <f t="shared" si="106"/>
        <v>2021</v>
      </c>
      <c r="O2701">
        <f t="shared" si="107"/>
        <v>6</v>
      </c>
      <c r="P2701" s="49" t="str">
        <f>TEXT(DATE(Table1[[#This Row],[Year]],Table1[[#This Row],[Month]],1),"mmm")</f>
        <v>Jun</v>
      </c>
    </row>
    <row r="2702" spans="1:16" ht="15.75" customHeight="1">
      <c r="A2702" s="2" t="s">
        <v>21</v>
      </c>
      <c r="B2702" s="2">
        <v>1197831</v>
      </c>
      <c r="C2702" s="3">
        <v>44396</v>
      </c>
      <c r="D2702" s="2" t="s">
        <v>22</v>
      </c>
      <c r="E2702" s="2" t="s">
        <v>95</v>
      </c>
      <c r="F2702" s="2" t="s">
        <v>96</v>
      </c>
      <c r="G2702" s="2" t="s">
        <v>15</v>
      </c>
      <c r="H2702" s="44">
        <v>0.54999999999999993</v>
      </c>
      <c r="I2702" s="44">
        <f>ROUND(Table1[[#This Row],[Price per Unit]],2)</f>
        <v>0.55000000000000004</v>
      </c>
      <c r="J2702" s="4">
        <v>7000</v>
      </c>
      <c r="K2702" s="5">
        <f t="shared" si="100"/>
        <v>3849.9999999999995</v>
      </c>
      <c r="L2702" s="5">
        <f t="shared" si="101"/>
        <v>1540</v>
      </c>
      <c r="M2702" s="6">
        <v>0.4</v>
      </c>
      <c r="N2702">
        <f t="shared" si="106"/>
        <v>2021</v>
      </c>
      <c r="O2702">
        <f t="shared" si="107"/>
        <v>7</v>
      </c>
      <c r="P2702" s="49" t="str">
        <f>TEXT(DATE(Table1[[#This Row],[Year]],Table1[[#This Row],[Month]],1),"mmm")</f>
        <v>Jul</v>
      </c>
    </row>
    <row r="2703" spans="1:16" ht="15.75" customHeight="1">
      <c r="A2703" s="2" t="s">
        <v>21</v>
      </c>
      <c r="B2703" s="2">
        <v>1197831</v>
      </c>
      <c r="C2703" s="3">
        <v>44396</v>
      </c>
      <c r="D2703" s="2" t="s">
        <v>22</v>
      </c>
      <c r="E2703" s="2" t="s">
        <v>95</v>
      </c>
      <c r="F2703" s="2" t="s">
        <v>96</v>
      </c>
      <c r="G2703" s="2" t="s">
        <v>16</v>
      </c>
      <c r="H2703" s="44">
        <v>0.5</v>
      </c>
      <c r="I2703" s="44">
        <f>ROUND(Table1[[#This Row],[Price per Unit]],2)</f>
        <v>0.5</v>
      </c>
      <c r="J2703" s="4">
        <v>4500</v>
      </c>
      <c r="K2703" s="5">
        <f t="shared" si="100"/>
        <v>2250</v>
      </c>
      <c r="L2703" s="5">
        <f t="shared" si="101"/>
        <v>787.5</v>
      </c>
      <c r="M2703" s="6">
        <v>0.35</v>
      </c>
      <c r="N2703">
        <f t="shared" si="106"/>
        <v>2021</v>
      </c>
      <c r="O2703">
        <f t="shared" si="107"/>
        <v>7</v>
      </c>
      <c r="P2703" s="49" t="str">
        <f>TEXT(DATE(Table1[[#This Row],[Year]],Table1[[#This Row],[Month]],1),"mmm")</f>
        <v>Jul</v>
      </c>
    </row>
    <row r="2704" spans="1:16" ht="15.75" customHeight="1">
      <c r="A2704" s="2" t="s">
        <v>21</v>
      </c>
      <c r="B2704" s="2">
        <v>1197831</v>
      </c>
      <c r="C2704" s="3">
        <v>44396</v>
      </c>
      <c r="D2704" s="2" t="s">
        <v>22</v>
      </c>
      <c r="E2704" s="2" t="s">
        <v>95</v>
      </c>
      <c r="F2704" s="2" t="s">
        <v>96</v>
      </c>
      <c r="G2704" s="2" t="s">
        <v>17</v>
      </c>
      <c r="H2704" s="44">
        <v>0.45</v>
      </c>
      <c r="I2704" s="44">
        <f>ROUND(Table1[[#This Row],[Price per Unit]],2)</f>
        <v>0.45</v>
      </c>
      <c r="J2704" s="4">
        <v>3750</v>
      </c>
      <c r="K2704" s="5">
        <f t="shared" si="100"/>
        <v>1687.5</v>
      </c>
      <c r="L2704" s="5">
        <f t="shared" si="101"/>
        <v>675</v>
      </c>
      <c r="M2704" s="6">
        <v>0.4</v>
      </c>
      <c r="N2704">
        <f t="shared" si="106"/>
        <v>2021</v>
      </c>
      <c r="O2704">
        <f t="shared" si="107"/>
        <v>7</v>
      </c>
      <c r="P2704" s="49" t="str">
        <f>TEXT(DATE(Table1[[#This Row],[Year]],Table1[[#This Row],[Month]],1),"mmm")</f>
        <v>Jul</v>
      </c>
    </row>
    <row r="2705" spans="1:16" ht="15.75" customHeight="1">
      <c r="A2705" s="2" t="s">
        <v>21</v>
      </c>
      <c r="B2705" s="2">
        <v>1197831</v>
      </c>
      <c r="C2705" s="3">
        <v>44396</v>
      </c>
      <c r="D2705" s="2" t="s">
        <v>22</v>
      </c>
      <c r="E2705" s="2" t="s">
        <v>95</v>
      </c>
      <c r="F2705" s="2" t="s">
        <v>96</v>
      </c>
      <c r="G2705" s="2" t="s">
        <v>18</v>
      </c>
      <c r="H2705" s="44">
        <v>0.45</v>
      </c>
      <c r="I2705" s="44">
        <f>ROUND(Table1[[#This Row],[Price per Unit]],2)</f>
        <v>0.45</v>
      </c>
      <c r="J2705" s="4">
        <v>3250</v>
      </c>
      <c r="K2705" s="5">
        <f t="shared" si="100"/>
        <v>1462.5</v>
      </c>
      <c r="L2705" s="5">
        <f t="shared" si="101"/>
        <v>585</v>
      </c>
      <c r="M2705" s="6">
        <v>0.4</v>
      </c>
      <c r="N2705">
        <f t="shared" si="106"/>
        <v>2021</v>
      </c>
      <c r="O2705">
        <f t="shared" si="107"/>
        <v>7</v>
      </c>
      <c r="P2705" s="49" t="str">
        <f>TEXT(DATE(Table1[[#This Row],[Year]],Table1[[#This Row],[Month]],1),"mmm")</f>
        <v>Jul</v>
      </c>
    </row>
    <row r="2706" spans="1:16" ht="15.75" customHeight="1">
      <c r="A2706" s="2" t="s">
        <v>21</v>
      </c>
      <c r="B2706" s="2">
        <v>1197831</v>
      </c>
      <c r="C2706" s="3">
        <v>44396</v>
      </c>
      <c r="D2706" s="2" t="s">
        <v>22</v>
      </c>
      <c r="E2706" s="2" t="s">
        <v>95</v>
      </c>
      <c r="F2706" s="2" t="s">
        <v>96</v>
      </c>
      <c r="G2706" s="2" t="s">
        <v>19</v>
      </c>
      <c r="H2706" s="44">
        <v>0.6</v>
      </c>
      <c r="I2706" s="44">
        <f>ROUND(Table1[[#This Row],[Price per Unit]],2)</f>
        <v>0.6</v>
      </c>
      <c r="J2706" s="4">
        <v>3500</v>
      </c>
      <c r="K2706" s="5">
        <f t="shared" si="100"/>
        <v>2100</v>
      </c>
      <c r="L2706" s="5">
        <f t="shared" si="101"/>
        <v>735</v>
      </c>
      <c r="M2706" s="6">
        <v>0.35</v>
      </c>
      <c r="N2706">
        <f t="shared" si="106"/>
        <v>2021</v>
      </c>
      <c r="O2706">
        <f t="shared" si="107"/>
        <v>7</v>
      </c>
      <c r="P2706" s="49" t="str">
        <f>TEXT(DATE(Table1[[#This Row],[Year]],Table1[[#This Row],[Month]],1),"mmm")</f>
        <v>Jul</v>
      </c>
    </row>
    <row r="2707" spans="1:16" ht="15.75" customHeight="1">
      <c r="A2707" s="2" t="s">
        <v>21</v>
      </c>
      <c r="B2707" s="2">
        <v>1197831</v>
      </c>
      <c r="C2707" s="3">
        <v>44396</v>
      </c>
      <c r="D2707" s="2" t="s">
        <v>22</v>
      </c>
      <c r="E2707" s="2" t="s">
        <v>95</v>
      </c>
      <c r="F2707" s="2" t="s">
        <v>96</v>
      </c>
      <c r="G2707" s="2" t="s">
        <v>20</v>
      </c>
      <c r="H2707" s="44">
        <v>0.65</v>
      </c>
      <c r="I2707" s="44">
        <f>ROUND(Table1[[#This Row],[Price per Unit]],2)</f>
        <v>0.65</v>
      </c>
      <c r="J2707" s="4">
        <v>5250</v>
      </c>
      <c r="K2707" s="5">
        <f t="shared" si="100"/>
        <v>3412.5</v>
      </c>
      <c r="L2707" s="5">
        <f t="shared" si="101"/>
        <v>1365</v>
      </c>
      <c r="M2707" s="6">
        <v>0.4</v>
      </c>
      <c r="N2707">
        <f t="shared" si="106"/>
        <v>2021</v>
      </c>
      <c r="O2707">
        <f t="shared" si="107"/>
        <v>7</v>
      </c>
      <c r="P2707" s="49" t="str">
        <f>TEXT(DATE(Table1[[#This Row],[Year]],Table1[[#This Row],[Month]],1),"mmm")</f>
        <v>Jul</v>
      </c>
    </row>
    <row r="2708" spans="1:16" ht="15.75" customHeight="1">
      <c r="A2708" s="2" t="s">
        <v>21</v>
      </c>
      <c r="B2708" s="2">
        <v>1197831</v>
      </c>
      <c r="C2708" s="3">
        <v>44428</v>
      </c>
      <c r="D2708" s="2" t="s">
        <v>22</v>
      </c>
      <c r="E2708" s="2" t="s">
        <v>95</v>
      </c>
      <c r="F2708" s="2" t="s">
        <v>96</v>
      </c>
      <c r="G2708" s="2" t="s">
        <v>15</v>
      </c>
      <c r="H2708" s="44">
        <v>0.6</v>
      </c>
      <c r="I2708" s="44">
        <f>ROUND(Table1[[#This Row],[Price per Unit]],2)</f>
        <v>0.6</v>
      </c>
      <c r="J2708" s="4">
        <v>6750</v>
      </c>
      <c r="K2708" s="5">
        <f t="shared" si="100"/>
        <v>4050</v>
      </c>
      <c r="L2708" s="5">
        <f t="shared" si="101"/>
        <v>1620</v>
      </c>
      <c r="M2708" s="6">
        <v>0.4</v>
      </c>
      <c r="N2708">
        <f t="shared" si="106"/>
        <v>2021</v>
      </c>
      <c r="O2708">
        <f t="shared" si="107"/>
        <v>8</v>
      </c>
      <c r="P2708" s="49" t="str">
        <f>TEXT(DATE(Table1[[#This Row],[Year]],Table1[[#This Row],[Month]],1),"mmm")</f>
        <v>Aug</v>
      </c>
    </row>
    <row r="2709" spans="1:16" ht="15.75" customHeight="1">
      <c r="A2709" s="2" t="s">
        <v>21</v>
      </c>
      <c r="B2709" s="2">
        <v>1197831</v>
      </c>
      <c r="C2709" s="3">
        <v>44428</v>
      </c>
      <c r="D2709" s="2" t="s">
        <v>22</v>
      </c>
      <c r="E2709" s="2" t="s">
        <v>95</v>
      </c>
      <c r="F2709" s="2" t="s">
        <v>96</v>
      </c>
      <c r="G2709" s="2" t="s">
        <v>16</v>
      </c>
      <c r="H2709" s="44">
        <v>0.55000000000000004</v>
      </c>
      <c r="I2709" s="44">
        <f>ROUND(Table1[[#This Row],[Price per Unit]],2)</f>
        <v>0.55000000000000004</v>
      </c>
      <c r="J2709" s="4">
        <v>4500</v>
      </c>
      <c r="K2709" s="5">
        <f t="shared" si="100"/>
        <v>2475</v>
      </c>
      <c r="L2709" s="5">
        <f t="shared" si="101"/>
        <v>866.25</v>
      </c>
      <c r="M2709" s="6">
        <v>0.35</v>
      </c>
      <c r="N2709">
        <f t="shared" si="106"/>
        <v>2021</v>
      </c>
      <c r="O2709">
        <f t="shared" si="107"/>
        <v>8</v>
      </c>
      <c r="P2709" s="49" t="str">
        <f>TEXT(DATE(Table1[[#This Row],[Year]],Table1[[#This Row],[Month]],1),"mmm")</f>
        <v>Aug</v>
      </c>
    </row>
    <row r="2710" spans="1:16" ht="15.75" customHeight="1">
      <c r="A2710" s="2" t="s">
        <v>21</v>
      </c>
      <c r="B2710" s="2">
        <v>1197831</v>
      </c>
      <c r="C2710" s="3">
        <v>44428</v>
      </c>
      <c r="D2710" s="2" t="s">
        <v>22</v>
      </c>
      <c r="E2710" s="2" t="s">
        <v>95</v>
      </c>
      <c r="F2710" s="2" t="s">
        <v>96</v>
      </c>
      <c r="G2710" s="2" t="s">
        <v>17</v>
      </c>
      <c r="H2710" s="44">
        <v>0.5</v>
      </c>
      <c r="I2710" s="44">
        <f>ROUND(Table1[[#This Row],[Price per Unit]],2)</f>
        <v>0.5</v>
      </c>
      <c r="J2710" s="4">
        <v>3750</v>
      </c>
      <c r="K2710" s="5">
        <f t="shared" si="100"/>
        <v>1875</v>
      </c>
      <c r="L2710" s="5">
        <f t="shared" si="101"/>
        <v>750</v>
      </c>
      <c r="M2710" s="6">
        <v>0.4</v>
      </c>
      <c r="N2710">
        <f t="shared" si="106"/>
        <v>2021</v>
      </c>
      <c r="O2710">
        <f t="shared" si="107"/>
        <v>8</v>
      </c>
      <c r="P2710" s="49" t="str">
        <f>TEXT(DATE(Table1[[#This Row],[Year]],Table1[[#This Row],[Month]],1),"mmm")</f>
        <v>Aug</v>
      </c>
    </row>
    <row r="2711" spans="1:16" ht="15.75" customHeight="1">
      <c r="A2711" s="2" t="s">
        <v>21</v>
      </c>
      <c r="B2711" s="2">
        <v>1197831</v>
      </c>
      <c r="C2711" s="3">
        <v>44428</v>
      </c>
      <c r="D2711" s="2" t="s">
        <v>22</v>
      </c>
      <c r="E2711" s="2" t="s">
        <v>95</v>
      </c>
      <c r="F2711" s="2" t="s">
        <v>96</v>
      </c>
      <c r="G2711" s="2" t="s">
        <v>18</v>
      </c>
      <c r="H2711" s="44">
        <v>0.4</v>
      </c>
      <c r="I2711" s="44">
        <f>ROUND(Table1[[#This Row],[Price per Unit]],2)</f>
        <v>0.4</v>
      </c>
      <c r="J2711" s="4">
        <v>3250</v>
      </c>
      <c r="K2711" s="5">
        <f t="shared" si="100"/>
        <v>1300</v>
      </c>
      <c r="L2711" s="5">
        <f t="shared" si="101"/>
        <v>520</v>
      </c>
      <c r="M2711" s="6">
        <v>0.4</v>
      </c>
      <c r="N2711">
        <f t="shared" si="106"/>
        <v>2021</v>
      </c>
      <c r="O2711">
        <f t="shared" si="107"/>
        <v>8</v>
      </c>
      <c r="P2711" s="49" t="str">
        <f>TEXT(DATE(Table1[[#This Row],[Year]],Table1[[#This Row],[Month]],1),"mmm")</f>
        <v>Aug</v>
      </c>
    </row>
    <row r="2712" spans="1:16" ht="15.75" customHeight="1">
      <c r="A2712" s="2" t="s">
        <v>21</v>
      </c>
      <c r="B2712" s="2">
        <v>1197831</v>
      </c>
      <c r="C2712" s="3">
        <v>44428</v>
      </c>
      <c r="D2712" s="2" t="s">
        <v>22</v>
      </c>
      <c r="E2712" s="2" t="s">
        <v>95</v>
      </c>
      <c r="F2712" s="2" t="s">
        <v>96</v>
      </c>
      <c r="G2712" s="2" t="s">
        <v>19</v>
      </c>
      <c r="H2712" s="44">
        <v>0.5</v>
      </c>
      <c r="I2712" s="44">
        <f>ROUND(Table1[[#This Row],[Price per Unit]],2)</f>
        <v>0.5</v>
      </c>
      <c r="J2712" s="4">
        <v>3000</v>
      </c>
      <c r="K2712" s="5">
        <f t="shared" si="100"/>
        <v>1500</v>
      </c>
      <c r="L2712" s="5">
        <f t="shared" si="101"/>
        <v>525</v>
      </c>
      <c r="M2712" s="6">
        <v>0.35</v>
      </c>
      <c r="N2712">
        <f t="shared" si="106"/>
        <v>2021</v>
      </c>
      <c r="O2712">
        <f t="shared" si="107"/>
        <v>8</v>
      </c>
      <c r="P2712" s="49" t="str">
        <f>TEXT(DATE(Table1[[#This Row],[Year]],Table1[[#This Row],[Month]],1),"mmm")</f>
        <v>Aug</v>
      </c>
    </row>
    <row r="2713" spans="1:16" ht="15.75" customHeight="1">
      <c r="A2713" s="2" t="s">
        <v>21</v>
      </c>
      <c r="B2713" s="2">
        <v>1197831</v>
      </c>
      <c r="C2713" s="3">
        <v>44428</v>
      </c>
      <c r="D2713" s="2" t="s">
        <v>22</v>
      </c>
      <c r="E2713" s="2" t="s">
        <v>95</v>
      </c>
      <c r="F2713" s="2" t="s">
        <v>96</v>
      </c>
      <c r="G2713" s="2" t="s">
        <v>20</v>
      </c>
      <c r="H2713" s="44">
        <v>0.55000000000000004</v>
      </c>
      <c r="I2713" s="44">
        <f>ROUND(Table1[[#This Row],[Price per Unit]],2)</f>
        <v>0.55000000000000004</v>
      </c>
      <c r="J2713" s="4">
        <v>4750</v>
      </c>
      <c r="K2713" s="5">
        <f t="shared" si="100"/>
        <v>2612.5</v>
      </c>
      <c r="L2713" s="5">
        <f t="shared" si="101"/>
        <v>1045</v>
      </c>
      <c r="M2713" s="6">
        <v>0.4</v>
      </c>
      <c r="N2713">
        <f t="shared" si="106"/>
        <v>2021</v>
      </c>
      <c r="O2713">
        <f t="shared" si="107"/>
        <v>8</v>
      </c>
      <c r="P2713" s="49" t="str">
        <f>TEXT(DATE(Table1[[#This Row],[Year]],Table1[[#This Row],[Month]],1),"mmm")</f>
        <v>Aug</v>
      </c>
    </row>
    <row r="2714" spans="1:16" ht="15.75" customHeight="1">
      <c r="A2714" s="2" t="s">
        <v>21</v>
      </c>
      <c r="B2714" s="2">
        <v>1197831</v>
      </c>
      <c r="C2714" s="3">
        <v>44458</v>
      </c>
      <c r="D2714" s="2" t="s">
        <v>22</v>
      </c>
      <c r="E2714" s="2" t="s">
        <v>95</v>
      </c>
      <c r="F2714" s="2" t="s">
        <v>96</v>
      </c>
      <c r="G2714" s="2" t="s">
        <v>15</v>
      </c>
      <c r="H2714" s="44">
        <v>0.5</v>
      </c>
      <c r="I2714" s="44">
        <f>ROUND(Table1[[#This Row],[Price per Unit]],2)</f>
        <v>0.5</v>
      </c>
      <c r="J2714" s="4">
        <v>5750</v>
      </c>
      <c r="K2714" s="5">
        <f t="shared" si="100"/>
        <v>2875</v>
      </c>
      <c r="L2714" s="5">
        <f t="shared" si="101"/>
        <v>1150</v>
      </c>
      <c r="M2714" s="6">
        <v>0.4</v>
      </c>
      <c r="N2714">
        <f t="shared" si="106"/>
        <v>2021</v>
      </c>
      <c r="O2714">
        <f t="shared" si="107"/>
        <v>9</v>
      </c>
      <c r="P2714" s="49" t="str">
        <f>TEXT(DATE(Table1[[#This Row],[Year]],Table1[[#This Row],[Month]],1),"mmm")</f>
        <v>Sep</v>
      </c>
    </row>
    <row r="2715" spans="1:16" ht="15.75" customHeight="1">
      <c r="A2715" s="2" t="s">
        <v>21</v>
      </c>
      <c r="B2715" s="2">
        <v>1197831</v>
      </c>
      <c r="C2715" s="3">
        <v>44458</v>
      </c>
      <c r="D2715" s="2" t="s">
        <v>22</v>
      </c>
      <c r="E2715" s="2" t="s">
        <v>95</v>
      </c>
      <c r="F2715" s="2" t="s">
        <v>96</v>
      </c>
      <c r="G2715" s="2" t="s">
        <v>16</v>
      </c>
      <c r="H2715" s="44">
        <v>0.40000000000000013</v>
      </c>
      <c r="I2715" s="44">
        <f>ROUND(Table1[[#This Row],[Price per Unit]],2)</f>
        <v>0.4</v>
      </c>
      <c r="J2715" s="4">
        <v>3750</v>
      </c>
      <c r="K2715" s="5">
        <f t="shared" si="100"/>
        <v>1500.0000000000005</v>
      </c>
      <c r="L2715" s="5">
        <f t="shared" si="101"/>
        <v>525.00000000000011</v>
      </c>
      <c r="M2715" s="6">
        <v>0.35</v>
      </c>
      <c r="N2715">
        <f t="shared" si="106"/>
        <v>2021</v>
      </c>
      <c r="O2715">
        <f t="shared" si="107"/>
        <v>9</v>
      </c>
      <c r="P2715" s="49" t="str">
        <f>TEXT(DATE(Table1[[#This Row],[Year]],Table1[[#This Row],[Month]],1),"mmm")</f>
        <v>Sep</v>
      </c>
    </row>
    <row r="2716" spans="1:16" ht="15.75" customHeight="1">
      <c r="A2716" s="2" t="s">
        <v>21</v>
      </c>
      <c r="B2716" s="2">
        <v>1197831</v>
      </c>
      <c r="C2716" s="3">
        <v>44458</v>
      </c>
      <c r="D2716" s="2" t="s">
        <v>22</v>
      </c>
      <c r="E2716" s="2" t="s">
        <v>95</v>
      </c>
      <c r="F2716" s="2" t="s">
        <v>96</v>
      </c>
      <c r="G2716" s="2" t="s">
        <v>17</v>
      </c>
      <c r="H2716" s="44">
        <v>0.15000000000000008</v>
      </c>
      <c r="I2716" s="44">
        <f>ROUND(Table1[[#This Row],[Price per Unit]],2)</f>
        <v>0.15</v>
      </c>
      <c r="J2716" s="4">
        <v>2750</v>
      </c>
      <c r="K2716" s="5">
        <f t="shared" si="100"/>
        <v>412.50000000000023</v>
      </c>
      <c r="L2716" s="5">
        <f t="shared" si="101"/>
        <v>165.00000000000011</v>
      </c>
      <c r="M2716" s="6">
        <v>0.4</v>
      </c>
      <c r="N2716">
        <f t="shared" si="106"/>
        <v>2021</v>
      </c>
      <c r="O2716">
        <f t="shared" si="107"/>
        <v>9</v>
      </c>
      <c r="P2716" s="49" t="str">
        <f>TEXT(DATE(Table1[[#This Row],[Year]],Table1[[#This Row],[Month]],1),"mmm")</f>
        <v>Sep</v>
      </c>
    </row>
    <row r="2717" spans="1:16" ht="15.75" customHeight="1">
      <c r="A2717" s="2" t="s">
        <v>21</v>
      </c>
      <c r="B2717" s="2">
        <v>1197831</v>
      </c>
      <c r="C2717" s="3">
        <v>44458</v>
      </c>
      <c r="D2717" s="2" t="s">
        <v>22</v>
      </c>
      <c r="E2717" s="2" t="s">
        <v>95</v>
      </c>
      <c r="F2717" s="2" t="s">
        <v>96</v>
      </c>
      <c r="G2717" s="2" t="s">
        <v>18</v>
      </c>
      <c r="H2717" s="44">
        <v>0.15000000000000008</v>
      </c>
      <c r="I2717" s="44">
        <f>ROUND(Table1[[#This Row],[Price per Unit]],2)</f>
        <v>0.15</v>
      </c>
      <c r="J2717" s="4">
        <v>2500</v>
      </c>
      <c r="K2717" s="5">
        <f t="shared" si="100"/>
        <v>375.00000000000017</v>
      </c>
      <c r="L2717" s="5">
        <f t="shared" si="101"/>
        <v>150.00000000000009</v>
      </c>
      <c r="M2717" s="6">
        <v>0.4</v>
      </c>
      <c r="N2717">
        <f t="shared" si="106"/>
        <v>2021</v>
      </c>
      <c r="O2717">
        <f t="shared" si="107"/>
        <v>9</v>
      </c>
      <c r="P2717" s="49" t="str">
        <f>TEXT(DATE(Table1[[#This Row],[Year]],Table1[[#This Row],[Month]],1),"mmm")</f>
        <v>Sep</v>
      </c>
    </row>
    <row r="2718" spans="1:16" ht="15.75" customHeight="1">
      <c r="A2718" s="2" t="s">
        <v>21</v>
      </c>
      <c r="B2718" s="2">
        <v>1197831</v>
      </c>
      <c r="C2718" s="3">
        <v>44458</v>
      </c>
      <c r="D2718" s="2" t="s">
        <v>22</v>
      </c>
      <c r="E2718" s="2" t="s">
        <v>95</v>
      </c>
      <c r="F2718" s="2" t="s">
        <v>96</v>
      </c>
      <c r="G2718" s="2" t="s">
        <v>19</v>
      </c>
      <c r="H2718" s="44">
        <v>0.25000000000000006</v>
      </c>
      <c r="I2718" s="44">
        <f>ROUND(Table1[[#This Row],[Price per Unit]],2)</f>
        <v>0.25</v>
      </c>
      <c r="J2718" s="4">
        <v>2500</v>
      </c>
      <c r="K2718" s="5">
        <f t="shared" si="100"/>
        <v>625.00000000000011</v>
      </c>
      <c r="L2718" s="5">
        <f t="shared" si="101"/>
        <v>218.75000000000003</v>
      </c>
      <c r="M2718" s="6">
        <v>0.35</v>
      </c>
      <c r="N2718">
        <f t="shared" si="106"/>
        <v>2021</v>
      </c>
      <c r="O2718">
        <f t="shared" si="107"/>
        <v>9</v>
      </c>
      <c r="P2718" s="49" t="str">
        <f>TEXT(DATE(Table1[[#This Row],[Year]],Table1[[#This Row],[Month]],1),"mmm")</f>
        <v>Sep</v>
      </c>
    </row>
    <row r="2719" spans="1:16" ht="15.75" customHeight="1">
      <c r="A2719" s="2" t="s">
        <v>21</v>
      </c>
      <c r="B2719" s="2">
        <v>1197831</v>
      </c>
      <c r="C2719" s="3">
        <v>44458</v>
      </c>
      <c r="D2719" s="2" t="s">
        <v>22</v>
      </c>
      <c r="E2719" s="2" t="s">
        <v>95</v>
      </c>
      <c r="F2719" s="2" t="s">
        <v>96</v>
      </c>
      <c r="G2719" s="2" t="s">
        <v>20</v>
      </c>
      <c r="H2719" s="44">
        <v>0.3000000000000001</v>
      </c>
      <c r="I2719" s="44">
        <f>ROUND(Table1[[#This Row],[Price per Unit]],2)</f>
        <v>0.3</v>
      </c>
      <c r="J2719" s="4">
        <v>3500</v>
      </c>
      <c r="K2719" s="5">
        <f t="shared" si="100"/>
        <v>1050.0000000000005</v>
      </c>
      <c r="L2719" s="5">
        <f t="shared" si="101"/>
        <v>420.00000000000023</v>
      </c>
      <c r="M2719" s="6">
        <v>0.4</v>
      </c>
      <c r="N2719">
        <f t="shared" si="106"/>
        <v>2021</v>
      </c>
      <c r="O2719">
        <f t="shared" si="107"/>
        <v>9</v>
      </c>
      <c r="P2719" s="49" t="str">
        <f>TEXT(DATE(Table1[[#This Row],[Year]],Table1[[#This Row],[Month]],1),"mmm")</f>
        <v>Sep</v>
      </c>
    </row>
    <row r="2720" spans="1:16" ht="15.75" customHeight="1">
      <c r="A2720" s="2" t="s">
        <v>21</v>
      </c>
      <c r="B2720" s="2">
        <v>1197831</v>
      </c>
      <c r="C2720" s="3">
        <v>44490</v>
      </c>
      <c r="D2720" s="2" t="s">
        <v>22</v>
      </c>
      <c r="E2720" s="2" t="s">
        <v>95</v>
      </c>
      <c r="F2720" s="2" t="s">
        <v>96</v>
      </c>
      <c r="G2720" s="2" t="s">
        <v>15</v>
      </c>
      <c r="H2720" s="44">
        <v>0.3000000000000001</v>
      </c>
      <c r="I2720" s="44">
        <f>ROUND(Table1[[#This Row],[Price per Unit]],2)</f>
        <v>0.3</v>
      </c>
      <c r="J2720" s="4">
        <v>5250</v>
      </c>
      <c r="K2720" s="5">
        <f t="shared" si="100"/>
        <v>1575.0000000000005</v>
      </c>
      <c r="L2720" s="5">
        <f t="shared" si="101"/>
        <v>630.00000000000023</v>
      </c>
      <c r="M2720" s="6">
        <v>0.4</v>
      </c>
      <c r="N2720">
        <f t="shared" si="106"/>
        <v>2021</v>
      </c>
      <c r="O2720">
        <f t="shared" si="107"/>
        <v>10</v>
      </c>
      <c r="P2720" s="49" t="str">
        <f>TEXT(DATE(Table1[[#This Row],[Year]],Table1[[#This Row],[Month]],1),"mmm")</f>
        <v>Oct</v>
      </c>
    </row>
    <row r="2721" spans="1:16" ht="15.75" customHeight="1">
      <c r="A2721" s="2" t="s">
        <v>21</v>
      </c>
      <c r="B2721" s="2">
        <v>1197831</v>
      </c>
      <c r="C2721" s="3">
        <v>44490</v>
      </c>
      <c r="D2721" s="2" t="s">
        <v>22</v>
      </c>
      <c r="E2721" s="2" t="s">
        <v>95</v>
      </c>
      <c r="F2721" s="2" t="s">
        <v>96</v>
      </c>
      <c r="G2721" s="2" t="s">
        <v>16</v>
      </c>
      <c r="H2721" s="44">
        <v>0.20000000000000012</v>
      </c>
      <c r="I2721" s="44">
        <f>ROUND(Table1[[#This Row],[Price per Unit]],2)</f>
        <v>0.2</v>
      </c>
      <c r="J2721" s="4">
        <v>3500</v>
      </c>
      <c r="K2721" s="5">
        <f t="shared" si="100"/>
        <v>700.00000000000045</v>
      </c>
      <c r="L2721" s="5">
        <f t="shared" si="101"/>
        <v>245.00000000000014</v>
      </c>
      <c r="M2721" s="6">
        <v>0.35</v>
      </c>
      <c r="N2721">
        <f t="shared" si="106"/>
        <v>2021</v>
      </c>
      <c r="O2721">
        <f t="shared" si="107"/>
        <v>10</v>
      </c>
      <c r="P2721" s="49" t="str">
        <f>TEXT(DATE(Table1[[#This Row],[Year]],Table1[[#This Row],[Month]],1),"mmm")</f>
        <v>Oct</v>
      </c>
    </row>
    <row r="2722" spans="1:16" ht="15.75" customHeight="1">
      <c r="A2722" s="2" t="s">
        <v>21</v>
      </c>
      <c r="B2722" s="2">
        <v>1197831</v>
      </c>
      <c r="C2722" s="3">
        <v>44490</v>
      </c>
      <c r="D2722" s="2" t="s">
        <v>22</v>
      </c>
      <c r="E2722" s="2" t="s">
        <v>95</v>
      </c>
      <c r="F2722" s="2" t="s">
        <v>96</v>
      </c>
      <c r="G2722" s="2" t="s">
        <v>17</v>
      </c>
      <c r="H2722" s="44">
        <v>0.20000000000000012</v>
      </c>
      <c r="I2722" s="44">
        <f>ROUND(Table1[[#This Row],[Price per Unit]],2)</f>
        <v>0.2</v>
      </c>
      <c r="J2722" s="4">
        <v>2250</v>
      </c>
      <c r="K2722" s="5">
        <f t="shared" si="100"/>
        <v>450.00000000000028</v>
      </c>
      <c r="L2722" s="5">
        <f t="shared" si="101"/>
        <v>180.00000000000011</v>
      </c>
      <c r="M2722" s="6">
        <v>0.4</v>
      </c>
      <c r="N2722">
        <f t="shared" si="106"/>
        <v>2021</v>
      </c>
      <c r="O2722">
        <f t="shared" si="107"/>
        <v>10</v>
      </c>
      <c r="P2722" s="49" t="str">
        <f>TEXT(DATE(Table1[[#This Row],[Year]],Table1[[#This Row],[Month]],1),"mmm")</f>
        <v>Oct</v>
      </c>
    </row>
    <row r="2723" spans="1:16" ht="15.75" customHeight="1">
      <c r="A2723" s="2" t="s">
        <v>21</v>
      </c>
      <c r="B2723" s="2">
        <v>1197831</v>
      </c>
      <c r="C2723" s="3">
        <v>44490</v>
      </c>
      <c r="D2723" s="2" t="s">
        <v>22</v>
      </c>
      <c r="E2723" s="2" t="s">
        <v>95</v>
      </c>
      <c r="F2723" s="2" t="s">
        <v>96</v>
      </c>
      <c r="G2723" s="2" t="s">
        <v>18</v>
      </c>
      <c r="H2723" s="44">
        <v>0.20000000000000012</v>
      </c>
      <c r="I2723" s="44">
        <f>ROUND(Table1[[#This Row],[Price per Unit]],2)</f>
        <v>0.2</v>
      </c>
      <c r="J2723" s="4">
        <v>2000</v>
      </c>
      <c r="K2723" s="5">
        <f t="shared" si="100"/>
        <v>400.00000000000023</v>
      </c>
      <c r="L2723" s="5">
        <f t="shared" si="101"/>
        <v>160.00000000000011</v>
      </c>
      <c r="M2723" s="6">
        <v>0.4</v>
      </c>
      <c r="N2723">
        <f t="shared" si="106"/>
        <v>2021</v>
      </c>
      <c r="O2723">
        <f t="shared" si="107"/>
        <v>10</v>
      </c>
      <c r="P2723" s="49" t="str">
        <f>TEXT(DATE(Table1[[#This Row],[Year]],Table1[[#This Row],[Month]],1),"mmm")</f>
        <v>Oct</v>
      </c>
    </row>
    <row r="2724" spans="1:16" ht="15.75" customHeight="1">
      <c r="A2724" s="2" t="s">
        <v>21</v>
      </c>
      <c r="B2724" s="2">
        <v>1197831</v>
      </c>
      <c r="C2724" s="3">
        <v>44490</v>
      </c>
      <c r="D2724" s="2" t="s">
        <v>22</v>
      </c>
      <c r="E2724" s="2" t="s">
        <v>95</v>
      </c>
      <c r="F2724" s="2" t="s">
        <v>96</v>
      </c>
      <c r="G2724" s="2" t="s">
        <v>19</v>
      </c>
      <c r="H2724" s="44">
        <v>0.3000000000000001</v>
      </c>
      <c r="I2724" s="44">
        <f>ROUND(Table1[[#This Row],[Price per Unit]],2)</f>
        <v>0.3</v>
      </c>
      <c r="J2724" s="4">
        <v>2000</v>
      </c>
      <c r="K2724" s="5">
        <f t="shared" si="100"/>
        <v>600.00000000000023</v>
      </c>
      <c r="L2724" s="5">
        <f t="shared" si="101"/>
        <v>210.00000000000006</v>
      </c>
      <c r="M2724" s="6">
        <v>0.35</v>
      </c>
      <c r="N2724">
        <f t="shared" si="106"/>
        <v>2021</v>
      </c>
      <c r="O2724">
        <f t="shared" si="107"/>
        <v>10</v>
      </c>
      <c r="P2724" s="49" t="str">
        <f>TEXT(DATE(Table1[[#This Row],[Year]],Table1[[#This Row],[Month]],1),"mmm")</f>
        <v>Oct</v>
      </c>
    </row>
    <row r="2725" spans="1:16" ht="15.75" customHeight="1">
      <c r="A2725" s="2" t="s">
        <v>21</v>
      </c>
      <c r="B2725" s="2">
        <v>1197831</v>
      </c>
      <c r="C2725" s="3">
        <v>44490</v>
      </c>
      <c r="D2725" s="2" t="s">
        <v>22</v>
      </c>
      <c r="E2725" s="2" t="s">
        <v>95</v>
      </c>
      <c r="F2725" s="2" t="s">
        <v>96</v>
      </c>
      <c r="G2725" s="2" t="s">
        <v>20</v>
      </c>
      <c r="H2725" s="44">
        <v>0.30000000000000004</v>
      </c>
      <c r="I2725" s="44">
        <f>ROUND(Table1[[#This Row],[Price per Unit]],2)</f>
        <v>0.3</v>
      </c>
      <c r="J2725" s="4">
        <v>3250</v>
      </c>
      <c r="K2725" s="5">
        <f t="shared" si="100"/>
        <v>975.00000000000011</v>
      </c>
      <c r="L2725" s="5">
        <f t="shared" si="101"/>
        <v>390.00000000000006</v>
      </c>
      <c r="M2725" s="6">
        <v>0.4</v>
      </c>
      <c r="N2725">
        <f t="shared" si="106"/>
        <v>2021</v>
      </c>
      <c r="O2725">
        <f t="shared" si="107"/>
        <v>10</v>
      </c>
      <c r="P2725" s="49" t="str">
        <f>TEXT(DATE(Table1[[#This Row],[Year]],Table1[[#This Row],[Month]],1),"mmm")</f>
        <v>Oct</v>
      </c>
    </row>
    <row r="2726" spans="1:16" ht="15.75" customHeight="1">
      <c r="A2726" s="2" t="s">
        <v>21</v>
      </c>
      <c r="B2726" s="2">
        <v>1197831</v>
      </c>
      <c r="C2726" s="3">
        <v>44520</v>
      </c>
      <c r="D2726" s="2" t="s">
        <v>22</v>
      </c>
      <c r="E2726" s="2" t="s">
        <v>95</v>
      </c>
      <c r="F2726" s="2" t="s">
        <v>96</v>
      </c>
      <c r="G2726" s="2" t="s">
        <v>15</v>
      </c>
      <c r="H2726" s="44">
        <v>0.25000000000000011</v>
      </c>
      <c r="I2726" s="44">
        <f>ROUND(Table1[[#This Row],[Price per Unit]],2)</f>
        <v>0.25</v>
      </c>
      <c r="J2726" s="4">
        <v>4750</v>
      </c>
      <c r="K2726" s="5">
        <f t="shared" si="100"/>
        <v>1187.5000000000005</v>
      </c>
      <c r="L2726" s="5">
        <f t="shared" si="101"/>
        <v>475.00000000000023</v>
      </c>
      <c r="M2726" s="6">
        <v>0.4</v>
      </c>
      <c r="N2726">
        <f t="shared" si="106"/>
        <v>2021</v>
      </c>
      <c r="O2726">
        <f t="shared" si="107"/>
        <v>11</v>
      </c>
      <c r="P2726" s="49" t="str">
        <f>TEXT(DATE(Table1[[#This Row],[Year]],Table1[[#This Row],[Month]],1),"mmm")</f>
        <v>Nov</v>
      </c>
    </row>
    <row r="2727" spans="1:16" ht="15.75" customHeight="1">
      <c r="A2727" s="2" t="s">
        <v>21</v>
      </c>
      <c r="B2727" s="2">
        <v>1197831</v>
      </c>
      <c r="C2727" s="3">
        <v>44520</v>
      </c>
      <c r="D2727" s="2" t="s">
        <v>22</v>
      </c>
      <c r="E2727" s="2" t="s">
        <v>95</v>
      </c>
      <c r="F2727" s="2" t="s">
        <v>96</v>
      </c>
      <c r="G2727" s="2" t="s">
        <v>16</v>
      </c>
      <c r="H2727" s="44">
        <v>0.15000000000000013</v>
      </c>
      <c r="I2727" s="44">
        <f>ROUND(Table1[[#This Row],[Price per Unit]],2)</f>
        <v>0.15</v>
      </c>
      <c r="J2727" s="4">
        <v>3000</v>
      </c>
      <c r="K2727" s="5">
        <f t="shared" si="100"/>
        <v>450.0000000000004</v>
      </c>
      <c r="L2727" s="5">
        <f t="shared" si="101"/>
        <v>157.50000000000014</v>
      </c>
      <c r="M2727" s="6">
        <v>0.35</v>
      </c>
      <c r="N2727">
        <f t="shared" si="106"/>
        <v>2021</v>
      </c>
      <c r="O2727">
        <f t="shared" si="107"/>
        <v>11</v>
      </c>
      <c r="P2727" s="49" t="str">
        <f>TEXT(DATE(Table1[[#This Row],[Year]],Table1[[#This Row],[Month]],1),"mmm")</f>
        <v>Nov</v>
      </c>
    </row>
    <row r="2728" spans="1:16" ht="15.75" customHeight="1">
      <c r="A2728" s="2" t="s">
        <v>21</v>
      </c>
      <c r="B2728" s="2">
        <v>1197831</v>
      </c>
      <c r="C2728" s="3">
        <v>44520</v>
      </c>
      <c r="D2728" s="2" t="s">
        <v>22</v>
      </c>
      <c r="E2728" s="2" t="s">
        <v>95</v>
      </c>
      <c r="F2728" s="2" t="s">
        <v>96</v>
      </c>
      <c r="G2728" s="2" t="s">
        <v>17</v>
      </c>
      <c r="H2728" s="44">
        <v>0.25000000000000017</v>
      </c>
      <c r="I2728" s="44">
        <f>ROUND(Table1[[#This Row],[Price per Unit]],2)</f>
        <v>0.25</v>
      </c>
      <c r="J2728" s="4">
        <v>2450</v>
      </c>
      <c r="K2728" s="5">
        <f t="shared" si="100"/>
        <v>612.50000000000045</v>
      </c>
      <c r="L2728" s="5">
        <f t="shared" si="101"/>
        <v>245.0000000000002</v>
      </c>
      <c r="M2728" s="6">
        <v>0.4</v>
      </c>
      <c r="N2728">
        <f t="shared" si="106"/>
        <v>2021</v>
      </c>
      <c r="O2728">
        <f t="shared" si="107"/>
        <v>11</v>
      </c>
      <c r="P2728" s="49" t="str">
        <f>TEXT(DATE(Table1[[#This Row],[Year]],Table1[[#This Row],[Month]],1),"mmm")</f>
        <v>Nov</v>
      </c>
    </row>
    <row r="2729" spans="1:16" ht="15.75" customHeight="1">
      <c r="A2729" s="2" t="s">
        <v>21</v>
      </c>
      <c r="B2729" s="2">
        <v>1197831</v>
      </c>
      <c r="C2729" s="3">
        <v>44520</v>
      </c>
      <c r="D2729" s="2" t="s">
        <v>22</v>
      </c>
      <c r="E2729" s="2" t="s">
        <v>95</v>
      </c>
      <c r="F2729" s="2" t="s">
        <v>96</v>
      </c>
      <c r="G2729" s="2" t="s">
        <v>18</v>
      </c>
      <c r="H2729" s="44">
        <v>0.55000000000000016</v>
      </c>
      <c r="I2729" s="44">
        <f>ROUND(Table1[[#This Row],[Price per Unit]],2)</f>
        <v>0.55000000000000004</v>
      </c>
      <c r="J2729" s="4">
        <v>3000</v>
      </c>
      <c r="K2729" s="5">
        <f t="shared" si="100"/>
        <v>1650.0000000000005</v>
      </c>
      <c r="L2729" s="5">
        <f t="shared" si="101"/>
        <v>660.00000000000023</v>
      </c>
      <c r="M2729" s="6">
        <v>0.4</v>
      </c>
      <c r="N2729">
        <f t="shared" si="106"/>
        <v>2021</v>
      </c>
      <c r="O2729">
        <f t="shared" si="107"/>
        <v>11</v>
      </c>
      <c r="P2729" s="49" t="str">
        <f>TEXT(DATE(Table1[[#This Row],[Year]],Table1[[#This Row],[Month]],1),"mmm")</f>
        <v>Nov</v>
      </c>
    </row>
    <row r="2730" spans="1:16" ht="15.75" customHeight="1">
      <c r="A2730" s="2" t="s">
        <v>21</v>
      </c>
      <c r="B2730" s="2">
        <v>1197831</v>
      </c>
      <c r="C2730" s="3">
        <v>44520</v>
      </c>
      <c r="D2730" s="2" t="s">
        <v>22</v>
      </c>
      <c r="E2730" s="2" t="s">
        <v>95</v>
      </c>
      <c r="F2730" s="2" t="s">
        <v>96</v>
      </c>
      <c r="G2730" s="2" t="s">
        <v>19</v>
      </c>
      <c r="H2730" s="44">
        <v>0.75000000000000011</v>
      </c>
      <c r="I2730" s="44">
        <f>ROUND(Table1[[#This Row],[Price per Unit]],2)</f>
        <v>0.75</v>
      </c>
      <c r="J2730" s="4">
        <v>2750</v>
      </c>
      <c r="K2730" s="5">
        <f t="shared" si="100"/>
        <v>2062.5000000000005</v>
      </c>
      <c r="L2730" s="5">
        <f t="shared" si="101"/>
        <v>721.87500000000011</v>
      </c>
      <c r="M2730" s="6">
        <v>0.35</v>
      </c>
      <c r="N2730">
        <f t="shared" si="106"/>
        <v>2021</v>
      </c>
      <c r="O2730">
        <f t="shared" si="107"/>
        <v>11</v>
      </c>
      <c r="P2730" s="49" t="str">
        <f>TEXT(DATE(Table1[[#This Row],[Year]],Table1[[#This Row],[Month]],1),"mmm")</f>
        <v>Nov</v>
      </c>
    </row>
    <row r="2731" spans="1:16" ht="15.75" customHeight="1">
      <c r="A2731" s="2" t="s">
        <v>21</v>
      </c>
      <c r="B2731" s="2">
        <v>1197831</v>
      </c>
      <c r="C2731" s="3">
        <v>44520</v>
      </c>
      <c r="D2731" s="2" t="s">
        <v>22</v>
      </c>
      <c r="E2731" s="2" t="s">
        <v>95</v>
      </c>
      <c r="F2731" s="2" t="s">
        <v>96</v>
      </c>
      <c r="G2731" s="2" t="s">
        <v>20</v>
      </c>
      <c r="H2731" s="44">
        <v>0.75</v>
      </c>
      <c r="I2731" s="44">
        <f>ROUND(Table1[[#This Row],[Price per Unit]],2)</f>
        <v>0.75</v>
      </c>
      <c r="J2731" s="4">
        <v>3750</v>
      </c>
      <c r="K2731" s="5">
        <f t="shared" si="100"/>
        <v>2812.5</v>
      </c>
      <c r="L2731" s="5">
        <f t="shared" si="101"/>
        <v>1125</v>
      </c>
      <c r="M2731" s="6">
        <v>0.4</v>
      </c>
      <c r="N2731">
        <f t="shared" si="106"/>
        <v>2021</v>
      </c>
      <c r="O2731">
        <f t="shared" si="107"/>
        <v>11</v>
      </c>
      <c r="P2731" s="49" t="str">
        <f>TEXT(DATE(Table1[[#This Row],[Year]],Table1[[#This Row],[Month]],1),"mmm")</f>
        <v>Nov</v>
      </c>
    </row>
    <row r="2732" spans="1:16" ht="15.75" customHeight="1">
      <c r="A2732" s="2" t="s">
        <v>21</v>
      </c>
      <c r="B2732" s="2">
        <v>1197831</v>
      </c>
      <c r="C2732" s="3">
        <v>44549</v>
      </c>
      <c r="D2732" s="2" t="s">
        <v>22</v>
      </c>
      <c r="E2732" s="2" t="s">
        <v>95</v>
      </c>
      <c r="F2732" s="2" t="s">
        <v>96</v>
      </c>
      <c r="G2732" s="2" t="s">
        <v>15</v>
      </c>
      <c r="H2732" s="44">
        <v>0.70000000000000007</v>
      </c>
      <c r="I2732" s="44">
        <f>ROUND(Table1[[#This Row],[Price per Unit]],2)</f>
        <v>0.7</v>
      </c>
      <c r="J2732" s="4">
        <v>6250</v>
      </c>
      <c r="K2732" s="5">
        <f t="shared" si="100"/>
        <v>4375</v>
      </c>
      <c r="L2732" s="5">
        <f t="shared" si="101"/>
        <v>1750</v>
      </c>
      <c r="M2732" s="6">
        <v>0.4</v>
      </c>
      <c r="N2732">
        <f t="shared" si="106"/>
        <v>2021</v>
      </c>
      <c r="O2732">
        <f t="shared" si="107"/>
        <v>12</v>
      </c>
      <c r="P2732" s="49" t="str">
        <f>TEXT(DATE(Table1[[#This Row],[Year]],Table1[[#This Row],[Month]],1),"mmm")</f>
        <v>Dec</v>
      </c>
    </row>
    <row r="2733" spans="1:16" ht="15.75" customHeight="1">
      <c r="A2733" s="2" t="s">
        <v>21</v>
      </c>
      <c r="B2733" s="2">
        <v>1197831</v>
      </c>
      <c r="C2733" s="3">
        <v>44549</v>
      </c>
      <c r="D2733" s="2" t="s">
        <v>22</v>
      </c>
      <c r="E2733" s="2" t="s">
        <v>95</v>
      </c>
      <c r="F2733" s="2" t="s">
        <v>96</v>
      </c>
      <c r="G2733" s="2" t="s">
        <v>16</v>
      </c>
      <c r="H2733" s="44">
        <v>0.60000000000000009</v>
      </c>
      <c r="I2733" s="44">
        <f>ROUND(Table1[[#This Row],[Price per Unit]],2)</f>
        <v>0.6</v>
      </c>
      <c r="J2733" s="4">
        <v>4250</v>
      </c>
      <c r="K2733" s="5">
        <f t="shared" si="100"/>
        <v>2550.0000000000005</v>
      </c>
      <c r="L2733" s="5">
        <f t="shared" si="101"/>
        <v>892.50000000000011</v>
      </c>
      <c r="M2733" s="6">
        <v>0.35</v>
      </c>
      <c r="N2733">
        <f t="shared" si="106"/>
        <v>2021</v>
      </c>
      <c r="O2733">
        <f t="shared" si="107"/>
        <v>12</v>
      </c>
      <c r="P2733" s="49" t="str">
        <f>TEXT(DATE(Table1[[#This Row],[Year]],Table1[[#This Row],[Month]],1),"mmm")</f>
        <v>Dec</v>
      </c>
    </row>
    <row r="2734" spans="1:16" ht="15.75" customHeight="1">
      <c r="A2734" s="2" t="s">
        <v>21</v>
      </c>
      <c r="B2734" s="2">
        <v>1197831</v>
      </c>
      <c r="C2734" s="3">
        <v>44549</v>
      </c>
      <c r="D2734" s="2" t="s">
        <v>22</v>
      </c>
      <c r="E2734" s="2" t="s">
        <v>95</v>
      </c>
      <c r="F2734" s="2" t="s">
        <v>96</v>
      </c>
      <c r="G2734" s="2" t="s">
        <v>17</v>
      </c>
      <c r="H2734" s="44">
        <v>0.60000000000000009</v>
      </c>
      <c r="I2734" s="44">
        <f>ROUND(Table1[[#This Row],[Price per Unit]],2)</f>
        <v>0.6</v>
      </c>
      <c r="J2734" s="4">
        <v>3750</v>
      </c>
      <c r="K2734" s="5">
        <f t="shared" si="100"/>
        <v>2250.0000000000005</v>
      </c>
      <c r="L2734" s="5">
        <f t="shared" si="101"/>
        <v>900.00000000000023</v>
      </c>
      <c r="M2734" s="6">
        <v>0.4</v>
      </c>
      <c r="N2734">
        <f t="shared" si="106"/>
        <v>2021</v>
      </c>
      <c r="O2734">
        <f t="shared" si="107"/>
        <v>12</v>
      </c>
      <c r="P2734" s="49" t="str">
        <f>TEXT(DATE(Table1[[#This Row],[Year]],Table1[[#This Row],[Month]],1),"mmm")</f>
        <v>Dec</v>
      </c>
    </row>
    <row r="2735" spans="1:16" ht="15.75" customHeight="1">
      <c r="A2735" s="2" t="s">
        <v>21</v>
      </c>
      <c r="B2735" s="2">
        <v>1197831</v>
      </c>
      <c r="C2735" s="3">
        <v>44549</v>
      </c>
      <c r="D2735" s="2" t="s">
        <v>22</v>
      </c>
      <c r="E2735" s="2" t="s">
        <v>95</v>
      </c>
      <c r="F2735" s="2" t="s">
        <v>96</v>
      </c>
      <c r="G2735" s="2" t="s">
        <v>18</v>
      </c>
      <c r="H2735" s="44">
        <v>0.60000000000000009</v>
      </c>
      <c r="I2735" s="44">
        <f>ROUND(Table1[[#This Row],[Price per Unit]],2)</f>
        <v>0.6</v>
      </c>
      <c r="J2735" s="4">
        <v>3250</v>
      </c>
      <c r="K2735" s="5">
        <f t="shared" si="100"/>
        <v>1950.0000000000002</v>
      </c>
      <c r="L2735" s="5">
        <f t="shared" si="101"/>
        <v>780.00000000000011</v>
      </c>
      <c r="M2735" s="6">
        <v>0.4</v>
      </c>
      <c r="N2735">
        <f t="shared" si="106"/>
        <v>2021</v>
      </c>
      <c r="O2735">
        <f t="shared" si="107"/>
        <v>12</v>
      </c>
      <c r="P2735" s="49" t="str">
        <f>TEXT(DATE(Table1[[#This Row],[Year]],Table1[[#This Row],[Month]],1),"mmm")</f>
        <v>Dec</v>
      </c>
    </row>
    <row r="2736" spans="1:16" ht="15.75" customHeight="1">
      <c r="A2736" s="2" t="s">
        <v>21</v>
      </c>
      <c r="B2736" s="2">
        <v>1197831</v>
      </c>
      <c r="C2736" s="3">
        <v>44549</v>
      </c>
      <c r="D2736" s="2" t="s">
        <v>22</v>
      </c>
      <c r="E2736" s="2" t="s">
        <v>95</v>
      </c>
      <c r="F2736" s="2" t="s">
        <v>96</v>
      </c>
      <c r="G2736" s="2" t="s">
        <v>19</v>
      </c>
      <c r="H2736" s="44">
        <v>0.70000000000000007</v>
      </c>
      <c r="I2736" s="44">
        <f>ROUND(Table1[[#This Row],[Price per Unit]],2)</f>
        <v>0.7</v>
      </c>
      <c r="J2736" s="4">
        <v>3250</v>
      </c>
      <c r="K2736" s="5">
        <f t="shared" si="100"/>
        <v>2275</v>
      </c>
      <c r="L2736" s="5">
        <f t="shared" si="101"/>
        <v>796.25</v>
      </c>
      <c r="M2736" s="6">
        <v>0.35</v>
      </c>
      <c r="N2736">
        <f t="shared" si="106"/>
        <v>2021</v>
      </c>
      <c r="O2736">
        <f t="shared" si="107"/>
        <v>12</v>
      </c>
      <c r="P2736" s="49" t="str">
        <f>TEXT(DATE(Table1[[#This Row],[Year]],Table1[[#This Row],[Month]],1),"mmm")</f>
        <v>Dec</v>
      </c>
    </row>
    <row r="2737" spans="1:16" ht="15.75" customHeight="1">
      <c r="A2737" s="2" t="s">
        <v>21</v>
      </c>
      <c r="B2737" s="2">
        <v>1197831</v>
      </c>
      <c r="C2737" s="3">
        <v>44549</v>
      </c>
      <c r="D2737" s="2" t="s">
        <v>22</v>
      </c>
      <c r="E2737" s="2" t="s">
        <v>95</v>
      </c>
      <c r="F2737" s="2" t="s">
        <v>96</v>
      </c>
      <c r="G2737" s="2" t="s">
        <v>20</v>
      </c>
      <c r="H2737" s="44">
        <v>0.75</v>
      </c>
      <c r="I2737" s="44">
        <f>ROUND(Table1[[#This Row],[Price per Unit]],2)</f>
        <v>0.75</v>
      </c>
      <c r="J2737" s="4">
        <v>4250</v>
      </c>
      <c r="K2737" s="5">
        <f t="shared" si="100"/>
        <v>3187.5</v>
      </c>
      <c r="L2737" s="5">
        <f t="shared" si="101"/>
        <v>1275</v>
      </c>
      <c r="M2737" s="6">
        <v>0.4</v>
      </c>
      <c r="N2737">
        <f t="shared" si="106"/>
        <v>2021</v>
      </c>
      <c r="O2737">
        <f t="shared" si="107"/>
        <v>12</v>
      </c>
      <c r="P2737" s="49" t="str">
        <f>TEXT(DATE(Table1[[#This Row],[Year]],Table1[[#This Row],[Month]],1),"mmm")</f>
        <v>Dec</v>
      </c>
    </row>
    <row r="2738" spans="1:16" ht="15.75" customHeight="1">
      <c r="A2738" s="2" t="s">
        <v>21</v>
      </c>
      <c r="B2738" s="2">
        <v>1197831</v>
      </c>
      <c r="C2738" s="3">
        <v>44212</v>
      </c>
      <c r="D2738" s="2" t="s">
        <v>22</v>
      </c>
      <c r="E2738" s="2" t="s">
        <v>97</v>
      </c>
      <c r="F2738" s="2" t="s">
        <v>98</v>
      </c>
      <c r="G2738" s="2" t="s">
        <v>15</v>
      </c>
      <c r="H2738" s="44">
        <v>0.25000000000000006</v>
      </c>
      <c r="I2738" s="44">
        <f>ROUND(Table1[[#This Row],[Price per Unit]],2)</f>
        <v>0.25</v>
      </c>
      <c r="J2738" s="4">
        <v>5500</v>
      </c>
      <c r="K2738" s="5">
        <f t="shared" si="100"/>
        <v>1375.0000000000002</v>
      </c>
      <c r="L2738" s="5">
        <f t="shared" si="101"/>
        <v>481.25000000000006</v>
      </c>
      <c r="M2738" s="6">
        <v>0.35</v>
      </c>
      <c r="N2738">
        <f t="shared" si="106"/>
        <v>2021</v>
      </c>
      <c r="O2738">
        <f t="shared" si="107"/>
        <v>1</v>
      </c>
      <c r="P2738" s="49" t="str">
        <f>TEXT(DATE(Table1[[#This Row],[Year]],Table1[[#This Row],[Month]],1),"mmm")</f>
        <v>Jan</v>
      </c>
    </row>
    <row r="2739" spans="1:16" ht="15.75" customHeight="1">
      <c r="A2739" s="2" t="s">
        <v>21</v>
      </c>
      <c r="B2739" s="2">
        <v>1197831</v>
      </c>
      <c r="C2739" s="3">
        <v>44212</v>
      </c>
      <c r="D2739" s="2" t="s">
        <v>22</v>
      </c>
      <c r="E2739" s="2" t="s">
        <v>97</v>
      </c>
      <c r="F2739" s="2" t="s">
        <v>98</v>
      </c>
      <c r="G2739" s="2" t="s">
        <v>16</v>
      </c>
      <c r="H2739" s="44">
        <v>0.25000000000000006</v>
      </c>
      <c r="I2739" s="44">
        <f>ROUND(Table1[[#This Row],[Price per Unit]],2)</f>
        <v>0.25</v>
      </c>
      <c r="J2739" s="4">
        <v>3500</v>
      </c>
      <c r="K2739" s="5">
        <f t="shared" si="100"/>
        <v>875.00000000000023</v>
      </c>
      <c r="L2739" s="5">
        <f t="shared" si="101"/>
        <v>306.25000000000006</v>
      </c>
      <c r="M2739" s="6">
        <v>0.35</v>
      </c>
      <c r="N2739">
        <f t="shared" si="106"/>
        <v>2021</v>
      </c>
      <c r="O2739">
        <f t="shared" si="107"/>
        <v>1</v>
      </c>
      <c r="P2739" s="49" t="str">
        <f>TEXT(DATE(Table1[[#This Row],[Year]],Table1[[#This Row],[Month]],1),"mmm")</f>
        <v>Jan</v>
      </c>
    </row>
    <row r="2740" spans="1:16" ht="15.75" customHeight="1">
      <c r="A2740" s="2" t="s">
        <v>21</v>
      </c>
      <c r="B2740" s="2">
        <v>1197831</v>
      </c>
      <c r="C2740" s="3">
        <v>44212</v>
      </c>
      <c r="D2740" s="2" t="s">
        <v>22</v>
      </c>
      <c r="E2740" s="2" t="s">
        <v>97</v>
      </c>
      <c r="F2740" s="2" t="s">
        <v>98</v>
      </c>
      <c r="G2740" s="2" t="s">
        <v>17</v>
      </c>
      <c r="H2740" s="44">
        <v>0.15000000000000008</v>
      </c>
      <c r="I2740" s="44">
        <f>ROUND(Table1[[#This Row],[Price per Unit]],2)</f>
        <v>0.15</v>
      </c>
      <c r="J2740" s="4">
        <v>3500</v>
      </c>
      <c r="K2740" s="5">
        <f t="shared" si="100"/>
        <v>525.00000000000023</v>
      </c>
      <c r="L2740" s="5">
        <f t="shared" si="101"/>
        <v>183.75000000000006</v>
      </c>
      <c r="M2740" s="6">
        <v>0.35</v>
      </c>
      <c r="N2740">
        <f t="shared" si="106"/>
        <v>2021</v>
      </c>
      <c r="O2740">
        <f t="shared" si="107"/>
        <v>1</v>
      </c>
      <c r="P2740" s="49" t="str">
        <f>TEXT(DATE(Table1[[#This Row],[Year]],Table1[[#This Row],[Month]],1),"mmm")</f>
        <v>Jan</v>
      </c>
    </row>
    <row r="2741" spans="1:16" ht="15.75" customHeight="1">
      <c r="A2741" s="2" t="s">
        <v>21</v>
      </c>
      <c r="B2741" s="2">
        <v>1197831</v>
      </c>
      <c r="C2741" s="3">
        <v>44212</v>
      </c>
      <c r="D2741" s="2" t="s">
        <v>22</v>
      </c>
      <c r="E2741" s="2" t="s">
        <v>97</v>
      </c>
      <c r="F2741" s="2" t="s">
        <v>98</v>
      </c>
      <c r="G2741" s="2" t="s">
        <v>18</v>
      </c>
      <c r="H2741" s="44">
        <v>0.2</v>
      </c>
      <c r="I2741" s="44">
        <f>ROUND(Table1[[#This Row],[Price per Unit]],2)</f>
        <v>0.2</v>
      </c>
      <c r="J2741" s="4">
        <v>2000</v>
      </c>
      <c r="K2741" s="5">
        <f t="shared" si="100"/>
        <v>400</v>
      </c>
      <c r="L2741" s="5">
        <f t="shared" si="101"/>
        <v>140</v>
      </c>
      <c r="M2741" s="6">
        <v>0.35</v>
      </c>
      <c r="N2741">
        <f t="shared" si="106"/>
        <v>2021</v>
      </c>
      <c r="O2741">
        <f t="shared" si="107"/>
        <v>1</v>
      </c>
      <c r="P2741" s="49" t="str">
        <f>TEXT(DATE(Table1[[#This Row],[Year]],Table1[[#This Row],[Month]],1),"mmm")</f>
        <v>Jan</v>
      </c>
    </row>
    <row r="2742" spans="1:16" ht="15.75" customHeight="1">
      <c r="A2742" s="2" t="s">
        <v>21</v>
      </c>
      <c r="B2742" s="2">
        <v>1197831</v>
      </c>
      <c r="C2742" s="3">
        <v>44212</v>
      </c>
      <c r="D2742" s="2" t="s">
        <v>22</v>
      </c>
      <c r="E2742" s="2" t="s">
        <v>97</v>
      </c>
      <c r="F2742" s="2" t="s">
        <v>98</v>
      </c>
      <c r="G2742" s="2" t="s">
        <v>19</v>
      </c>
      <c r="H2742" s="44">
        <v>0.35000000000000003</v>
      </c>
      <c r="I2742" s="44">
        <f>ROUND(Table1[[#This Row],[Price per Unit]],2)</f>
        <v>0.35</v>
      </c>
      <c r="J2742" s="4">
        <v>2500</v>
      </c>
      <c r="K2742" s="5">
        <f t="shared" si="100"/>
        <v>875.00000000000011</v>
      </c>
      <c r="L2742" s="5">
        <f t="shared" si="101"/>
        <v>306.25</v>
      </c>
      <c r="M2742" s="6">
        <v>0.35</v>
      </c>
      <c r="N2742">
        <f t="shared" si="106"/>
        <v>2021</v>
      </c>
      <c r="O2742">
        <f t="shared" si="107"/>
        <v>1</v>
      </c>
      <c r="P2742" s="49" t="str">
        <f>TEXT(DATE(Table1[[#This Row],[Year]],Table1[[#This Row],[Month]],1),"mmm")</f>
        <v>Jan</v>
      </c>
    </row>
    <row r="2743" spans="1:16" ht="15.75" customHeight="1">
      <c r="A2743" s="2" t="s">
        <v>21</v>
      </c>
      <c r="B2743" s="2">
        <v>1197831</v>
      </c>
      <c r="C2743" s="3">
        <v>44212</v>
      </c>
      <c r="D2743" s="2" t="s">
        <v>22</v>
      </c>
      <c r="E2743" s="2" t="s">
        <v>97</v>
      </c>
      <c r="F2743" s="2" t="s">
        <v>98</v>
      </c>
      <c r="G2743" s="2" t="s">
        <v>20</v>
      </c>
      <c r="H2743" s="44">
        <v>0.25000000000000006</v>
      </c>
      <c r="I2743" s="44">
        <f>ROUND(Table1[[#This Row],[Price per Unit]],2)</f>
        <v>0.25</v>
      </c>
      <c r="J2743" s="4">
        <v>3500</v>
      </c>
      <c r="K2743" s="5">
        <f t="shared" si="100"/>
        <v>875.00000000000023</v>
      </c>
      <c r="L2743" s="5">
        <f t="shared" si="101"/>
        <v>306.25000000000006</v>
      </c>
      <c r="M2743" s="6">
        <v>0.35</v>
      </c>
      <c r="N2743">
        <f t="shared" si="106"/>
        <v>2021</v>
      </c>
      <c r="O2743">
        <f t="shared" si="107"/>
        <v>1</v>
      </c>
      <c r="P2743" s="49" t="str">
        <f>TEXT(DATE(Table1[[#This Row],[Year]],Table1[[#This Row],[Month]],1),"mmm")</f>
        <v>Jan</v>
      </c>
    </row>
    <row r="2744" spans="1:16" ht="15.75" customHeight="1">
      <c r="A2744" s="2" t="s">
        <v>21</v>
      </c>
      <c r="B2744" s="2">
        <v>1197831</v>
      </c>
      <c r="C2744" s="3">
        <v>44241</v>
      </c>
      <c r="D2744" s="2" t="s">
        <v>22</v>
      </c>
      <c r="E2744" s="2" t="s">
        <v>97</v>
      </c>
      <c r="F2744" s="2" t="s">
        <v>98</v>
      </c>
      <c r="G2744" s="2" t="s">
        <v>15</v>
      </c>
      <c r="H2744" s="44">
        <v>0.25000000000000006</v>
      </c>
      <c r="I2744" s="44">
        <f>ROUND(Table1[[#This Row],[Price per Unit]],2)</f>
        <v>0.25</v>
      </c>
      <c r="J2744" s="4">
        <v>6000</v>
      </c>
      <c r="K2744" s="5">
        <f t="shared" si="100"/>
        <v>1500.0000000000002</v>
      </c>
      <c r="L2744" s="5">
        <f t="shared" si="101"/>
        <v>525</v>
      </c>
      <c r="M2744" s="6">
        <v>0.35</v>
      </c>
      <c r="N2744">
        <f t="shared" si="106"/>
        <v>2021</v>
      </c>
      <c r="O2744">
        <f t="shared" si="107"/>
        <v>2</v>
      </c>
      <c r="P2744" s="49" t="str">
        <f>TEXT(DATE(Table1[[#This Row],[Year]],Table1[[#This Row],[Month]],1),"mmm")</f>
        <v>Feb</v>
      </c>
    </row>
    <row r="2745" spans="1:16" ht="15.75" customHeight="1">
      <c r="A2745" s="2" t="s">
        <v>21</v>
      </c>
      <c r="B2745" s="2">
        <v>1197831</v>
      </c>
      <c r="C2745" s="3">
        <v>44241</v>
      </c>
      <c r="D2745" s="2" t="s">
        <v>22</v>
      </c>
      <c r="E2745" s="2" t="s">
        <v>97</v>
      </c>
      <c r="F2745" s="2" t="s">
        <v>98</v>
      </c>
      <c r="G2745" s="2" t="s">
        <v>16</v>
      </c>
      <c r="H2745" s="44">
        <v>0.25000000000000006</v>
      </c>
      <c r="I2745" s="44">
        <f>ROUND(Table1[[#This Row],[Price per Unit]],2)</f>
        <v>0.25</v>
      </c>
      <c r="J2745" s="4">
        <v>2500</v>
      </c>
      <c r="K2745" s="5">
        <f t="shared" si="100"/>
        <v>625.00000000000011</v>
      </c>
      <c r="L2745" s="5">
        <f t="shared" si="101"/>
        <v>218.75000000000003</v>
      </c>
      <c r="M2745" s="6">
        <v>0.35</v>
      </c>
      <c r="N2745">
        <f t="shared" si="106"/>
        <v>2021</v>
      </c>
      <c r="O2745">
        <f t="shared" si="107"/>
        <v>2</v>
      </c>
      <c r="P2745" s="49" t="str">
        <f>TEXT(DATE(Table1[[#This Row],[Year]],Table1[[#This Row],[Month]],1),"mmm")</f>
        <v>Feb</v>
      </c>
    </row>
    <row r="2746" spans="1:16" ht="15.75" customHeight="1">
      <c r="A2746" s="2" t="s">
        <v>21</v>
      </c>
      <c r="B2746" s="2">
        <v>1197831</v>
      </c>
      <c r="C2746" s="3">
        <v>44241</v>
      </c>
      <c r="D2746" s="2" t="s">
        <v>22</v>
      </c>
      <c r="E2746" s="2" t="s">
        <v>97</v>
      </c>
      <c r="F2746" s="2" t="s">
        <v>98</v>
      </c>
      <c r="G2746" s="2" t="s">
        <v>17</v>
      </c>
      <c r="H2746" s="44">
        <v>0.15000000000000008</v>
      </c>
      <c r="I2746" s="44">
        <f>ROUND(Table1[[#This Row],[Price per Unit]],2)</f>
        <v>0.15</v>
      </c>
      <c r="J2746" s="4">
        <v>3000</v>
      </c>
      <c r="K2746" s="5">
        <f t="shared" si="100"/>
        <v>450.00000000000023</v>
      </c>
      <c r="L2746" s="5">
        <f t="shared" si="101"/>
        <v>157.50000000000006</v>
      </c>
      <c r="M2746" s="6">
        <v>0.35</v>
      </c>
      <c r="N2746">
        <f t="shared" si="106"/>
        <v>2021</v>
      </c>
      <c r="O2746">
        <f t="shared" si="107"/>
        <v>2</v>
      </c>
      <c r="P2746" s="49" t="str">
        <f>TEXT(DATE(Table1[[#This Row],[Year]],Table1[[#This Row],[Month]],1),"mmm")</f>
        <v>Feb</v>
      </c>
    </row>
    <row r="2747" spans="1:16" ht="15.75" customHeight="1">
      <c r="A2747" s="2" t="s">
        <v>21</v>
      </c>
      <c r="B2747" s="2">
        <v>1197831</v>
      </c>
      <c r="C2747" s="3">
        <v>44241</v>
      </c>
      <c r="D2747" s="2" t="s">
        <v>22</v>
      </c>
      <c r="E2747" s="2" t="s">
        <v>97</v>
      </c>
      <c r="F2747" s="2" t="s">
        <v>98</v>
      </c>
      <c r="G2747" s="2" t="s">
        <v>18</v>
      </c>
      <c r="H2747" s="44">
        <v>0.2</v>
      </c>
      <c r="I2747" s="44">
        <f>ROUND(Table1[[#This Row],[Price per Unit]],2)</f>
        <v>0.2</v>
      </c>
      <c r="J2747" s="4">
        <v>1500</v>
      </c>
      <c r="K2747" s="5">
        <f t="shared" si="100"/>
        <v>300</v>
      </c>
      <c r="L2747" s="5">
        <f t="shared" si="101"/>
        <v>105</v>
      </c>
      <c r="M2747" s="6">
        <v>0.35</v>
      </c>
      <c r="N2747">
        <f t="shared" si="106"/>
        <v>2021</v>
      </c>
      <c r="O2747">
        <f t="shared" si="107"/>
        <v>2</v>
      </c>
      <c r="P2747" s="49" t="str">
        <f>TEXT(DATE(Table1[[#This Row],[Year]],Table1[[#This Row],[Month]],1),"mmm")</f>
        <v>Feb</v>
      </c>
    </row>
    <row r="2748" spans="1:16" ht="15.75" customHeight="1">
      <c r="A2748" s="2" t="s">
        <v>21</v>
      </c>
      <c r="B2748" s="2">
        <v>1197831</v>
      </c>
      <c r="C2748" s="3">
        <v>44241</v>
      </c>
      <c r="D2748" s="2" t="s">
        <v>22</v>
      </c>
      <c r="E2748" s="2" t="s">
        <v>97</v>
      </c>
      <c r="F2748" s="2" t="s">
        <v>98</v>
      </c>
      <c r="G2748" s="2" t="s">
        <v>19</v>
      </c>
      <c r="H2748" s="44">
        <v>0.35000000000000003</v>
      </c>
      <c r="I2748" s="44">
        <f>ROUND(Table1[[#This Row],[Price per Unit]],2)</f>
        <v>0.35</v>
      </c>
      <c r="J2748" s="4">
        <v>2250</v>
      </c>
      <c r="K2748" s="5">
        <f t="shared" si="100"/>
        <v>787.50000000000011</v>
      </c>
      <c r="L2748" s="5">
        <f t="shared" si="101"/>
        <v>275.625</v>
      </c>
      <c r="M2748" s="6">
        <v>0.35</v>
      </c>
      <c r="N2748">
        <f t="shared" si="106"/>
        <v>2021</v>
      </c>
      <c r="O2748">
        <f t="shared" si="107"/>
        <v>2</v>
      </c>
      <c r="P2748" s="49" t="str">
        <f>TEXT(DATE(Table1[[#This Row],[Year]],Table1[[#This Row],[Month]],1),"mmm")</f>
        <v>Feb</v>
      </c>
    </row>
    <row r="2749" spans="1:16" ht="15.75" customHeight="1">
      <c r="A2749" s="2" t="s">
        <v>21</v>
      </c>
      <c r="B2749" s="2">
        <v>1197831</v>
      </c>
      <c r="C2749" s="3">
        <v>44241</v>
      </c>
      <c r="D2749" s="2" t="s">
        <v>22</v>
      </c>
      <c r="E2749" s="2" t="s">
        <v>97</v>
      </c>
      <c r="F2749" s="2" t="s">
        <v>98</v>
      </c>
      <c r="G2749" s="2" t="s">
        <v>20</v>
      </c>
      <c r="H2749" s="44">
        <v>0.2</v>
      </c>
      <c r="I2749" s="44">
        <f>ROUND(Table1[[#This Row],[Price per Unit]],2)</f>
        <v>0.2</v>
      </c>
      <c r="J2749" s="4">
        <v>3250</v>
      </c>
      <c r="K2749" s="5">
        <f t="shared" si="100"/>
        <v>650</v>
      </c>
      <c r="L2749" s="5">
        <f t="shared" si="101"/>
        <v>227.49999999999997</v>
      </c>
      <c r="M2749" s="6">
        <v>0.35</v>
      </c>
      <c r="N2749">
        <f t="shared" si="106"/>
        <v>2021</v>
      </c>
      <c r="O2749">
        <f t="shared" si="107"/>
        <v>2</v>
      </c>
      <c r="P2749" s="49" t="str">
        <f>TEXT(DATE(Table1[[#This Row],[Year]],Table1[[#This Row],[Month]],1),"mmm")</f>
        <v>Feb</v>
      </c>
    </row>
    <row r="2750" spans="1:16" ht="15.75" customHeight="1">
      <c r="A2750" s="2" t="s">
        <v>21</v>
      </c>
      <c r="B2750" s="2">
        <v>1197831</v>
      </c>
      <c r="C2750" s="3">
        <v>44267</v>
      </c>
      <c r="D2750" s="2" t="s">
        <v>22</v>
      </c>
      <c r="E2750" s="2" t="s">
        <v>97</v>
      </c>
      <c r="F2750" s="2" t="s">
        <v>98</v>
      </c>
      <c r="G2750" s="2" t="s">
        <v>15</v>
      </c>
      <c r="H2750" s="44">
        <v>0.2</v>
      </c>
      <c r="I2750" s="44">
        <f>ROUND(Table1[[#This Row],[Price per Unit]],2)</f>
        <v>0.2</v>
      </c>
      <c r="J2750" s="4">
        <v>5450</v>
      </c>
      <c r="K2750" s="5">
        <f t="shared" si="100"/>
        <v>1090</v>
      </c>
      <c r="L2750" s="5">
        <f t="shared" si="101"/>
        <v>381.5</v>
      </c>
      <c r="M2750" s="6">
        <v>0.35</v>
      </c>
      <c r="N2750">
        <f t="shared" si="106"/>
        <v>2021</v>
      </c>
      <c r="O2750">
        <f t="shared" si="107"/>
        <v>3</v>
      </c>
      <c r="P2750" s="49" t="str">
        <f>TEXT(DATE(Table1[[#This Row],[Year]],Table1[[#This Row],[Month]],1),"mmm")</f>
        <v>Mar</v>
      </c>
    </row>
    <row r="2751" spans="1:16" ht="15.75" customHeight="1">
      <c r="A2751" s="2" t="s">
        <v>21</v>
      </c>
      <c r="B2751" s="2">
        <v>1197831</v>
      </c>
      <c r="C2751" s="3">
        <v>44267</v>
      </c>
      <c r="D2751" s="2" t="s">
        <v>22</v>
      </c>
      <c r="E2751" s="2" t="s">
        <v>97</v>
      </c>
      <c r="F2751" s="2" t="s">
        <v>98</v>
      </c>
      <c r="G2751" s="2" t="s">
        <v>16</v>
      </c>
      <c r="H2751" s="44">
        <v>0.2</v>
      </c>
      <c r="I2751" s="44">
        <f>ROUND(Table1[[#This Row],[Price per Unit]],2)</f>
        <v>0.2</v>
      </c>
      <c r="J2751" s="4">
        <v>2250</v>
      </c>
      <c r="K2751" s="5">
        <f t="shared" si="100"/>
        <v>450</v>
      </c>
      <c r="L2751" s="5">
        <f t="shared" si="101"/>
        <v>157.5</v>
      </c>
      <c r="M2751" s="6">
        <v>0.35</v>
      </c>
      <c r="N2751">
        <f t="shared" si="106"/>
        <v>2021</v>
      </c>
      <c r="O2751">
        <f t="shared" si="107"/>
        <v>3</v>
      </c>
      <c r="P2751" s="49" t="str">
        <f>TEXT(DATE(Table1[[#This Row],[Year]],Table1[[#This Row],[Month]],1),"mmm")</f>
        <v>Mar</v>
      </c>
    </row>
    <row r="2752" spans="1:16" ht="15.75" customHeight="1">
      <c r="A2752" s="2" t="s">
        <v>21</v>
      </c>
      <c r="B2752" s="2">
        <v>1197831</v>
      </c>
      <c r="C2752" s="3">
        <v>44267</v>
      </c>
      <c r="D2752" s="2" t="s">
        <v>22</v>
      </c>
      <c r="E2752" s="2" t="s">
        <v>97</v>
      </c>
      <c r="F2752" s="2" t="s">
        <v>98</v>
      </c>
      <c r="G2752" s="2" t="s">
        <v>17</v>
      </c>
      <c r="H2752" s="44">
        <v>0.10000000000000002</v>
      </c>
      <c r="I2752" s="44">
        <f>ROUND(Table1[[#This Row],[Price per Unit]],2)</f>
        <v>0.1</v>
      </c>
      <c r="J2752" s="4">
        <v>2500</v>
      </c>
      <c r="K2752" s="5">
        <f t="shared" si="100"/>
        <v>250.00000000000006</v>
      </c>
      <c r="L2752" s="5">
        <f t="shared" si="101"/>
        <v>87.500000000000014</v>
      </c>
      <c r="M2752" s="6">
        <v>0.35</v>
      </c>
      <c r="N2752">
        <f t="shared" si="106"/>
        <v>2021</v>
      </c>
      <c r="O2752">
        <f t="shared" si="107"/>
        <v>3</v>
      </c>
      <c r="P2752" s="49" t="str">
        <f>TEXT(DATE(Table1[[#This Row],[Year]],Table1[[#This Row],[Month]],1),"mmm")</f>
        <v>Mar</v>
      </c>
    </row>
    <row r="2753" spans="1:16" ht="15.75" customHeight="1">
      <c r="A2753" s="2" t="s">
        <v>21</v>
      </c>
      <c r="B2753" s="2">
        <v>1197831</v>
      </c>
      <c r="C2753" s="3">
        <v>44267</v>
      </c>
      <c r="D2753" s="2" t="s">
        <v>22</v>
      </c>
      <c r="E2753" s="2" t="s">
        <v>97</v>
      </c>
      <c r="F2753" s="2" t="s">
        <v>98</v>
      </c>
      <c r="G2753" s="2" t="s">
        <v>18</v>
      </c>
      <c r="H2753" s="44">
        <v>0.19999999999999996</v>
      </c>
      <c r="I2753" s="44">
        <f>ROUND(Table1[[#This Row],[Price per Unit]],2)</f>
        <v>0.2</v>
      </c>
      <c r="J2753" s="4">
        <v>1000</v>
      </c>
      <c r="K2753" s="5">
        <f t="shared" si="100"/>
        <v>199.99999999999994</v>
      </c>
      <c r="L2753" s="5">
        <f t="shared" si="101"/>
        <v>69.999999999999972</v>
      </c>
      <c r="M2753" s="6">
        <v>0.35</v>
      </c>
      <c r="N2753">
        <f t="shared" si="106"/>
        <v>2021</v>
      </c>
      <c r="O2753">
        <f t="shared" si="107"/>
        <v>3</v>
      </c>
      <c r="P2753" s="49" t="str">
        <f>TEXT(DATE(Table1[[#This Row],[Year]],Table1[[#This Row],[Month]],1),"mmm")</f>
        <v>Mar</v>
      </c>
    </row>
    <row r="2754" spans="1:16" ht="15.75" customHeight="1">
      <c r="A2754" s="2" t="s">
        <v>21</v>
      </c>
      <c r="B2754" s="2">
        <v>1197831</v>
      </c>
      <c r="C2754" s="3">
        <v>44267</v>
      </c>
      <c r="D2754" s="2" t="s">
        <v>22</v>
      </c>
      <c r="E2754" s="2" t="s">
        <v>97</v>
      </c>
      <c r="F2754" s="2" t="s">
        <v>98</v>
      </c>
      <c r="G2754" s="2" t="s">
        <v>19</v>
      </c>
      <c r="H2754" s="44">
        <v>0.35000000000000009</v>
      </c>
      <c r="I2754" s="44">
        <f>ROUND(Table1[[#This Row],[Price per Unit]],2)</f>
        <v>0.35</v>
      </c>
      <c r="J2754" s="4">
        <v>1500</v>
      </c>
      <c r="K2754" s="5">
        <f t="shared" si="100"/>
        <v>525.00000000000011</v>
      </c>
      <c r="L2754" s="5">
        <f t="shared" si="101"/>
        <v>183.75000000000003</v>
      </c>
      <c r="M2754" s="6">
        <v>0.35</v>
      </c>
      <c r="N2754">
        <f t="shared" si="106"/>
        <v>2021</v>
      </c>
      <c r="O2754">
        <f t="shared" si="107"/>
        <v>3</v>
      </c>
      <c r="P2754" s="49" t="str">
        <f>TEXT(DATE(Table1[[#This Row],[Year]],Table1[[#This Row],[Month]],1),"mmm")</f>
        <v>Mar</v>
      </c>
    </row>
    <row r="2755" spans="1:16" ht="15.75" customHeight="1">
      <c r="A2755" s="2" t="s">
        <v>21</v>
      </c>
      <c r="B2755" s="2">
        <v>1197831</v>
      </c>
      <c r="C2755" s="3">
        <v>44267</v>
      </c>
      <c r="D2755" s="2" t="s">
        <v>22</v>
      </c>
      <c r="E2755" s="2" t="s">
        <v>97</v>
      </c>
      <c r="F2755" s="2" t="s">
        <v>98</v>
      </c>
      <c r="G2755" s="2" t="s">
        <v>20</v>
      </c>
      <c r="H2755" s="44">
        <v>0.25</v>
      </c>
      <c r="I2755" s="44">
        <f>ROUND(Table1[[#This Row],[Price per Unit]],2)</f>
        <v>0.25</v>
      </c>
      <c r="J2755" s="4">
        <v>2500</v>
      </c>
      <c r="K2755" s="5">
        <f t="shared" si="100"/>
        <v>625</v>
      </c>
      <c r="L2755" s="5">
        <f t="shared" si="101"/>
        <v>218.75</v>
      </c>
      <c r="M2755" s="6">
        <v>0.35</v>
      </c>
      <c r="N2755">
        <f t="shared" ref="N2755:N2818" si="108">YEAR(C2755)</f>
        <v>2021</v>
      </c>
      <c r="O2755">
        <f t="shared" ref="O2755:O2818" si="109">MONTH(C2755)</f>
        <v>3</v>
      </c>
      <c r="P2755" s="49" t="str">
        <f>TEXT(DATE(Table1[[#This Row],[Year]],Table1[[#This Row],[Month]],1),"mmm")</f>
        <v>Mar</v>
      </c>
    </row>
    <row r="2756" spans="1:16" ht="15.75" customHeight="1">
      <c r="A2756" s="2" t="s">
        <v>21</v>
      </c>
      <c r="B2756" s="2">
        <v>1197831</v>
      </c>
      <c r="C2756" s="3">
        <v>44299</v>
      </c>
      <c r="D2756" s="2" t="s">
        <v>22</v>
      </c>
      <c r="E2756" s="2" t="s">
        <v>97</v>
      </c>
      <c r="F2756" s="2" t="s">
        <v>98</v>
      </c>
      <c r="G2756" s="2" t="s">
        <v>15</v>
      </c>
      <c r="H2756" s="44">
        <v>0.25</v>
      </c>
      <c r="I2756" s="44">
        <f>ROUND(Table1[[#This Row],[Price per Unit]],2)</f>
        <v>0.25</v>
      </c>
      <c r="J2756" s="4">
        <v>5000</v>
      </c>
      <c r="K2756" s="5">
        <f t="shared" si="100"/>
        <v>1250</v>
      </c>
      <c r="L2756" s="5">
        <f t="shared" si="101"/>
        <v>437.5</v>
      </c>
      <c r="M2756" s="6">
        <v>0.35</v>
      </c>
      <c r="N2756">
        <f t="shared" si="108"/>
        <v>2021</v>
      </c>
      <c r="O2756">
        <f t="shared" si="109"/>
        <v>4</v>
      </c>
      <c r="P2756" s="49" t="str">
        <f>TEXT(DATE(Table1[[#This Row],[Year]],Table1[[#This Row],[Month]],1),"mmm")</f>
        <v>Apr</v>
      </c>
    </row>
    <row r="2757" spans="1:16" ht="15.75" customHeight="1">
      <c r="A2757" s="2" t="s">
        <v>21</v>
      </c>
      <c r="B2757" s="2">
        <v>1197831</v>
      </c>
      <c r="C2757" s="3">
        <v>44299</v>
      </c>
      <c r="D2757" s="2" t="s">
        <v>22</v>
      </c>
      <c r="E2757" s="2" t="s">
        <v>97</v>
      </c>
      <c r="F2757" s="2" t="s">
        <v>98</v>
      </c>
      <c r="G2757" s="2" t="s">
        <v>16</v>
      </c>
      <c r="H2757" s="44">
        <v>0.25</v>
      </c>
      <c r="I2757" s="44">
        <f>ROUND(Table1[[#This Row],[Price per Unit]],2)</f>
        <v>0.25</v>
      </c>
      <c r="J2757" s="4">
        <v>2000</v>
      </c>
      <c r="K2757" s="5">
        <f t="shared" si="100"/>
        <v>500</v>
      </c>
      <c r="L2757" s="5">
        <f t="shared" si="101"/>
        <v>175</v>
      </c>
      <c r="M2757" s="6">
        <v>0.35</v>
      </c>
      <c r="N2757">
        <f t="shared" si="108"/>
        <v>2021</v>
      </c>
      <c r="O2757">
        <f t="shared" si="109"/>
        <v>4</v>
      </c>
      <c r="P2757" s="49" t="str">
        <f>TEXT(DATE(Table1[[#This Row],[Year]],Table1[[#This Row],[Month]],1),"mmm")</f>
        <v>Apr</v>
      </c>
    </row>
    <row r="2758" spans="1:16" ht="15.75" customHeight="1">
      <c r="A2758" s="2" t="s">
        <v>21</v>
      </c>
      <c r="B2758" s="2">
        <v>1197831</v>
      </c>
      <c r="C2758" s="3">
        <v>44299</v>
      </c>
      <c r="D2758" s="2" t="s">
        <v>22</v>
      </c>
      <c r="E2758" s="2" t="s">
        <v>97</v>
      </c>
      <c r="F2758" s="2" t="s">
        <v>98</v>
      </c>
      <c r="G2758" s="2" t="s">
        <v>17</v>
      </c>
      <c r="H2758" s="44">
        <v>0.15000000000000002</v>
      </c>
      <c r="I2758" s="44">
        <f>ROUND(Table1[[#This Row],[Price per Unit]],2)</f>
        <v>0.15</v>
      </c>
      <c r="J2758" s="4">
        <v>2000</v>
      </c>
      <c r="K2758" s="5">
        <f t="shared" si="100"/>
        <v>300.00000000000006</v>
      </c>
      <c r="L2758" s="5">
        <f t="shared" si="101"/>
        <v>105.00000000000001</v>
      </c>
      <c r="M2758" s="6">
        <v>0.35</v>
      </c>
      <c r="N2758">
        <f t="shared" si="108"/>
        <v>2021</v>
      </c>
      <c r="O2758">
        <f t="shared" si="109"/>
        <v>4</v>
      </c>
      <c r="P2758" s="49" t="str">
        <f>TEXT(DATE(Table1[[#This Row],[Year]],Table1[[#This Row],[Month]],1),"mmm")</f>
        <v>Apr</v>
      </c>
    </row>
    <row r="2759" spans="1:16" ht="15.75" customHeight="1">
      <c r="A2759" s="2" t="s">
        <v>21</v>
      </c>
      <c r="B2759" s="2">
        <v>1197831</v>
      </c>
      <c r="C2759" s="3">
        <v>44299</v>
      </c>
      <c r="D2759" s="2" t="s">
        <v>22</v>
      </c>
      <c r="E2759" s="2" t="s">
        <v>97</v>
      </c>
      <c r="F2759" s="2" t="s">
        <v>98</v>
      </c>
      <c r="G2759" s="2" t="s">
        <v>18</v>
      </c>
      <c r="H2759" s="44">
        <v>0.19999999999999996</v>
      </c>
      <c r="I2759" s="44">
        <f>ROUND(Table1[[#This Row],[Price per Unit]],2)</f>
        <v>0.2</v>
      </c>
      <c r="J2759" s="4">
        <v>1250</v>
      </c>
      <c r="K2759" s="5">
        <f t="shared" si="100"/>
        <v>249.99999999999994</v>
      </c>
      <c r="L2759" s="5">
        <f t="shared" si="101"/>
        <v>87.499999999999972</v>
      </c>
      <c r="M2759" s="6">
        <v>0.35</v>
      </c>
      <c r="N2759">
        <f t="shared" si="108"/>
        <v>2021</v>
      </c>
      <c r="O2759">
        <f t="shared" si="109"/>
        <v>4</v>
      </c>
      <c r="P2759" s="49" t="str">
        <f>TEXT(DATE(Table1[[#This Row],[Year]],Table1[[#This Row],[Month]],1),"mmm")</f>
        <v>Apr</v>
      </c>
    </row>
    <row r="2760" spans="1:16" ht="15.75" customHeight="1">
      <c r="A2760" s="2" t="s">
        <v>21</v>
      </c>
      <c r="B2760" s="2">
        <v>1197831</v>
      </c>
      <c r="C2760" s="3">
        <v>44299</v>
      </c>
      <c r="D2760" s="2" t="s">
        <v>22</v>
      </c>
      <c r="E2760" s="2" t="s">
        <v>97</v>
      </c>
      <c r="F2760" s="2" t="s">
        <v>98</v>
      </c>
      <c r="G2760" s="2" t="s">
        <v>19</v>
      </c>
      <c r="H2760" s="44">
        <v>0.4</v>
      </c>
      <c r="I2760" s="44">
        <f>ROUND(Table1[[#This Row],[Price per Unit]],2)</f>
        <v>0.4</v>
      </c>
      <c r="J2760" s="4">
        <v>1500</v>
      </c>
      <c r="K2760" s="5">
        <f t="shared" si="100"/>
        <v>600</v>
      </c>
      <c r="L2760" s="5">
        <f t="shared" si="101"/>
        <v>210</v>
      </c>
      <c r="M2760" s="6">
        <v>0.35</v>
      </c>
      <c r="N2760">
        <f t="shared" si="108"/>
        <v>2021</v>
      </c>
      <c r="O2760">
        <f t="shared" si="109"/>
        <v>4</v>
      </c>
      <c r="P2760" s="49" t="str">
        <f>TEXT(DATE(Table1[[#This Row],[Year]],Table1[[#This Row],[Month]],1),"mmm")</f>
        <v>Apr</v>
      </c>
    </row>
    <row r="2761" spans="1:16" ht="15.75" customHeight="1">
      <c r="A2761" s="2" t="s">
        <v>21</v>
      </c>
      <c r="B2761" s="2">
        <v>1197831</v>
      </c>
      <c r="C2761" s="3">
        <v>44299</v>
      </c>
      <c r="D2761" s="2" t="s">
        <v>22</v>
      </c>
      <c r="E2761" s="2" t="s">
        <v>97</v>
      </c>
      <c r="F2761" s="2" t="s">
        <v>98</v>
      </c>
      <c r="G2761" s="2" t="s">
        <v>20</v>
      </c>
      <c r="H2761" s="44">
        <v>0.30000000000000004</v>
      </c>
      <c r="I2761" s="44">
        <f>ROUND(Table1[[#This Row],[Price per Unit]],2)</f>
        <v>0.3</v>
      </c>
      <c r="J2761" s="4">
        <v>3000</v>
      </c>
      <c r="K2761" s="5">
        <f t="shared" si="100"/>
        <v>900.00000000000011</v>
      </c>
      <c r="L2761" s="5">
        <f t="shared" si="101"/>
        <v>315</v>
      </c>
      <c r="M2761" s="6">
        <v>0.35</v>
      </c>
      <c r="N2761">
        <f t="shared" si="108"/>
        <v>2021</v>
      </c>
      <c r="O2761">
        <f t="shared" si="109"/>
        <v>4</v>
      </c>
      <c r="P2761" s="49" t="str">
        <f>TEXT(DATE(Table1[[#This Row],[Year]],Table1[[#This Row],[Month]],1),"mmm")</f>
        <v>Apr</v>
      </c>
    </row>
    <row r="2762" spans="1:16" ht="15.75" customHeight="1">
      <c r="A2762" s="2" t="s">
        <v>21</v>
      </c>
      <c r="B2762" s="2">
        <v>1197831</v>
      </c>
      <c r="C2762" s="3">
        <v>44328</v>
      </c>
      <c r="D2762" s="2" t="s">
        <v>22</v>
      </c>
      <c r="E2762" s="2" t="s">
        <v>97</v>
      </c>
      <c r="F2762" s="2" t="s">
        <v>98</v>
      </c>
      <c r="G2762" s="2" t="s">
        <v>15</v>
      </c>
      <c r="H2762" s="44">
        <v>0.4</v>
      </c>
      <c r="I2762" s="44">
        <f>ROUND(Table1[[#This Row],[Price per Unit]],2)</f>
        <v>0.4</v>
      </c>
      <c r="J2762" s="4">
        <v>5700</v>
      </c>
      <c r="K2762" s="5">
        <f t="shared" si="100"/>
        <v>2280</v>
      </c>
      <c r="L2762" s="5">
        <f t="shared" si="101"/>
        <v>798</v>
      </c>
      <c r="M2762" s="6">
        <v>0.35</v>
      </c>
      <c r="N2762">
        <f t="shared" si="108"/>
        <v>2021</v>
      </c>
      <c r="O2762">
        <f t="shared" si="109"/>
        <v>5</v>
      </c>
      <c r="P2762" s="49" t="str">
        <f>TEXT(DATE(Table1[[#This Row],[Year]],Table1[[#This Row],[Month]],1),"mmm")</f>
        <v>May</v>
      </c>
    </row>
    <row r="2763" spans="1:16" ht="15.75" customHeight="1">
      <c r="A2763" s="2" t="s">
        <v>21</v>
      </c>
      <c r="B2763" s="2">
        <v>1197831</v>
      </c>
      <c r="C2763" s="3">
        <v>44328</v>
      </c>
      <c r="D2763" s="2" t="s">
        <v>22</v>
      </c>
      <c r="E2763" s="2" t="s">
        <v>97</v>
      </c>
      <c r="F2763" s="2" t="s">
        <v>98</v>
      </c>
      <c r="G2763" s="2" t="s">
        <v>16</v>
      </c>
      <c r="H2763" s="44">
        <v>0.4</v>
      </c>
      <c r="I2763" s="44">
        <f>ROUND(Table1[[#This Row],[Price per Unit]],2)</f>
        <v>0.4</v>
      </c>
      <c r="J2763" s="4">
        <v>2750</v>
      </c>
      <c r="K2763" s="5">
        <f t="shared" si="100"/>
        <v>1100</v>
      </c>
      <c r="L2763" s="5">
        <f t="shared" si="101"/>
        <v>385</v>
      </c>
      <c r="M2763" s="6">
        <v>0.35</v>
      </c>
      <c r="N2763">
        <f t="shared" si="108"/>
        <v>2021</v>
      </c>
      <c r="O2763">
        <f t="shared" si="109"/>
        <v>5</v>
      </c>
      <c r="P2763" s="49" t="str">
        <f>TEXT(DATE(Table1[[#This Row],[Year]],Table1[[#This Row],[Month]],1),"mmm")</f>
        <v>May</v>
      </c>
    </row>
    <row r="2764" spans="1:16" ht="15.75" customHeight="1">
      <c r="A2764" s="2" t="s">
        <v>21</v>
      </c>
      <c r="B2764" s="2">
        <v>1197831</v>
      </c>
      <c r="C2764" s="3">
        <v>44328</v>
      </c>
      <c r="D2764" s="2" t="s">
        <v>22</v>
      </c>
      <c r="E2764" s="2" t="s">
        <v>97</v>
      </c>
      <c r="F2764" s="2" t="s">
        <v>98</v>
      </c>
      <c r="G2764" s="2" t="s">
        <v>17</v>
      </c>
      <c r="H2764" s="44">
        <v>0.35000000000000003</v>
      </c>
      <c r="I2764" s="44">
        <f>ROUND(Table1[[#This Row],[Price per Unit]],2)</f>
        <v>0.35</v>
      </c>
      <c r="J2764" s="4">
        <v>2500</v>
      </c>
      <c r="K2764" s="5">
        <f t="shared" si="100"/>
        <v>875.00000000000011</v>
      </c>
      <c r="L2764" s="5">
        <f t="shared" si="101"/>
        <v>306.25</v>
      </c>
      <c r="M2764" s="6">
        <v>0.35</v>
      </c>
      <c r="N2764">
        <f t="shared" si="108"/>
        <v>2021</v>
      </c>
      <c r="O2764">
        <f t="shared" si="109"/>
        <v>5</v>
      </c>
      <c r="P2764" s="49" t="str">
        <f>TEXT(DATE(Table1[[#This Row],[Year]],Table1[[#This Row],[Month]],1),"mmm")</f>
        <v>May</v>
      </c>
    </row>
    <row r="2765" spans="1:16" ht="15.75" customHeight="1">
      <c r="A2765" s="2" t="s">
        <v>21</v>
      </c>
      <c r="B2765" s="2">
        <v>1197831</v>
      </c>
      <c r="C2765" s="3">
        <v>44328</v>
      </c>
      <c r="D2765" s="2" t="s">
        <v>22</v>
      </c>
      <c r="E2765" s="2" t="s">
        <v>97</v>
      </c>
      <c r="F2765" s="2" t="s">
        <v>98</v>
      </c>
      <c r="G2765" s="2" t="s">
        <v>18</v>
      </c>
      <c r="H2765" s="44">
        <v>0.35000000000000003</v>
      </c>
      <c r="I2765" s="44">
        <f>ROUND(Table1[[#This Row],[Price per Unit]],2)</f>
        <v>0.35</v>
      </c>
      <c r="J2765" s="4">
        <v>2000</v>
      </c>
      <c r="K2765" s="5">
        <f t="shared" si="100"/>
        <v>700.00000000000011</v>
      </c>
      <c r="L2765" s="5">
        <f t="shared" si="101"/>
        <v>245.00000000000003</v>
      </c>
      <c r="M2765" s="6">
        <v>0.35</v>
      </c>
      <c r="N2765">
        <f t="shared" si="108"/>
        <v>2021</v>
      </c>
      <c r="O2765">
        <f t="shared" si="109"/>
        <v>5</v>
      </c>
      <c r="P2765" s="49" t="str">
        <f>TEXT(DATE(Table1[[#This Row],[Year]],Table1[[#This Row],[Month]],1),"mmm")</f>
        <v>May</v>
      </c>
    </row>
    <row r="2766" spans="1:16" ht="15.75" customHeight="1">
      <c r="A2766" s="2" t="s">
        <v>21</v>
      </c>
      <c r="B2766" s="2">
        <v>1197831</v>
      </c>
      <c r="C2766" s="3">
        <v>44328</v>
      </c>
      <c r="D2766" s="2" t="s">
        <v>22</v>
      </c>
      <c r="E2766" s="2" t="s">
        <v>97</v>
      </c>
      <c r="F2766" s="2" t="s">
        <v>98</v>
      </c>
      <c r="G2766" s="2" t="s">
        <v>19</v>
      </c>
      <c r="H2766" s="44">
        <v>0.44999999999999996</v>
      </c>
      <c r="I2766" s="44">
        <f>ROUND(Table1[[#This Row],[Price per Unit]],2)</f>
        <v>0.45</v>
      </c>
      <c r="J2766" s="4">
        <v>2250</v>
      </c>
      <c r="K2766" s="5">
        <f t="shared" si="100"/>
        <v>1012.4999999999999</v>
      </c>
      <c r="L2766" s="5">
        <f t="shared" si="101"/>
        <v>354.37499999999994</v>
      </c>
      <c r="M2766" s="6">
        <v>0.35</v>
      </c>
      <c r="N2766">
        <f t="shared" si="108"/>
        <v>2021</v>
      </c>
      <c r="O2766">
        <f t="shared" si="109"/>
        <v>5</v>
      </c>
      <c r="P2766" s="49" t="str">
        <f>TEXT(DATE(Table1[[#This Row],[Year]],Table1[[#This Row],[Month]],1),"mmm")</f>
        <v>May</v>
      </c>
    </row>
    <row r="2767" spans="1:16" ht="15.75" customHeight="1">
      <c r="A2767" s="2" t="s">
        <v>21</v>
      </c>
      <c r="B2767" s="2">
        <v>1197831</v>
      </c>
      <c r="C2767" s="3">
        <v>44328</v>
      </c>
      <c r="D2767" s="2" t="s">
        <v>22</v>
      </c>
      <c r="E2767" s="2" t="s">
        <v>97</v>
      </c>
      <c r="F2767" s="2" t="s">
        <v>98</v>
      </c>
      <c r="G2767" s="2" t="s">
        <v>20</v>
      </c>
      <c r="H2767" s="44">
        <v>0.44999999999999996</v>
      </c>
      <c r="I2767" s="44">
        <f>ROUND(Table1[[#This Row],[Price per Unit]],2)</f>
        <v>0.45</v>
      </c>
      <c r="J2767" s="4">
        <v>3250</v>
      </c>
      <c r="K2767" s="5">
        <f t="shared" si="100"/>
        <v>1462.4999999999998</v>
      </c>
      <c r="L2767" s="5">
        <f t="shared" si="101"/>
        <v>511.87499999999989</v>
      </c>
      <c r="M2767" s="6">
        <v>0.35</v>
      </c>
      <c r="N2767">
        <f t="shared" si="108"/>
        <v>2021</v>
      </c>
      <c r="O2767">
        <f t="shared" si="109"/>
        <v>5</v>
      </c>
      <c r="P2767" s="49" t="str">
        <f>TEXT(DATE(Table1[[#This Row],[Year]],Table1[[#This Row],[Month]],1),"mmm")</f>
        <v>May</v>
      </c>
    </row>
    <row r="2768" spans="1:16" ht="15.75" customHeight="1">
      <c r="A2768" s="2" t="s">
        <v>21</v>
      </c>
      <c r="B2768" s="2">
        <v>1197831</v>
      </c>
      <c r="C2768" s="3">
        <v>44361</v>
      </c>
      <c r="D2768" s="2" t="s">
        <v>22</v>
      </c>
      <c r="E2768" s="2" t="s">
        <v>97</v>
      </c>
      <c r="F2768" s="2" t="s">
        <v>98</v>
      </c>
      <c r="G2768" s="2" t="s">
        <v>15</v>
      </c>
      <c r="H2768" s="44">
        <v>0.39999999999999997</v>
      </c>
      <c r="I2768" s="44">
        <f>ROUND(Table1[[#This Row],[Price per Unit]],2)</f>
        <v>0.4</v>
      </c>
      <c r="J2768" s="4">
        <v>5750</v>
      </c>
      <c r="K2768" s="5">
        <f t="shared" si="100"/>
        <v>2300</v>
      </c>
      <c r="L2768" s="5">
        <f t="shared" si="101"/>
        <v>805</v>
      </c>
      <c r="M2768" s="6">
        <v>0.35</v>
      </c>
      <c r="N2768">
        <f t="shared" si="108"/>
        <v>2021</v>
      </c>
      <c r="O2768">
        <f t="shared" si="109"/>
        <v>6</v>
      </c>
      <c r="P2768" s="49" t="str">
        <f>TEXT(DATE(Table1[[#This Row],[Year]],Table1[[#This Row],[Month]],1),"mmm")</f>
        <v>Jun</v>
      </c>
    </row>
    <row r="2769" spans="1:16" ht="15.75" customHeight="1">
      <c r="A2769" s="2" t="s">
        <v>21</v>
      </c>
      <c r="B2769" s="2">
        <v>1197831</v>
      </c>
      <c r="C2769" s="3">
        <v>44361</v>
      </c>
      <c r="D2769" s="2" t="s">
        <v>22</v>
      </c>
      <c r="E2769" s="2" t="s">
        <v>97</v>
      </c>
      <c r="F2769" s="2" t="s">
        <v>98</v>
      </c>
      <c r="G2769" s="2" t="s">
        <v>16</v>
      </c>
      <c r="H2769" s="44">
        <v>0.35000000000000003</v>
      </c>
      <c r="I2769" s="44">
        <f>ROUND(Table1[[#This Row],[Price per Unit]],2)</f>
        <v>0.35</v>
      </c>
      <c r="J2769" s="4">
        <v>3250</v>
      </c>
      <c r="K2769" s="5">
        <f t="shared" si="100"/>
        <v>1137.5</v>
      </c>
      <c r="L2769" s="5">
        <f t="shared" si="101"/>
        <v>398.125</v>
      </c>
      <c r="M2769" s="6">
        <v>0.35</v>
      </c>
      <c r="N2769">
        <f t="shared" si="108"/>
        <v>2021</v>
      </c>
      <c r="O2769">
        <f t="shared" si="109"/>
        <v>6</v>
      </c>
      <c r="P2769" s="49" t="str">
        <f>TEXT(DATE(Table1[[#This Row],[Year]],Table1[[#This Row],[Month]],1),"mmm")</f>
        <v>Jun</v>
      </c>
    </row>
    <row r="2770" spans="1:16" ht="15.75" customHeight="1">
      <c r="A2770" s="2" t="s">
        <v>21</v>
      </c>
      <c r="B2770" s="2">
        <v>1197831</v>
      </c>
      <c r="C2770" s="3">
        <v>44361</v>
      </c>
      <c r="D2770" s="2" t="s">
        <v>22</v>
      </c>
      <c r="E2770" s="2" t="s">
        <v>97</v>
      </c>
      <c r="F2770" s="2" t="s">
        <v>98</v>
      </c>
      <c r="G2770" s="2" t="s">
        <v>17</v>
      </c>
      <c r="H2770" s="44">
        <v>0.4</v>
      </c>
      <c r="I2770" s="44">
        <f>ROUND(Table1[[#This Row],[Price per Unit]],2)</f>
        <v>0.4</v>
      </c>
      <c r="J2770" s="4">
        <v>3000</v>
      </c>
      <c r="K2770" s="5">
        <f t="shared" si="100"/>
        <v>1200</v>
      </c>
      <c r="L2770" s="5">
        <f t="shared" si="101"/>
        <v>420</v>
      </c>
      <c r="M2770" s="6">
        <v>0.35</v>
      </c>
      <c r="N2770">
        <f t="shared" si="108"/>
        <v>2021</v>
      </c>
      <c r="O2770">
        <f t="shared" si="109"/>
        <v>6</v>
      </c>
      <c r="P2770" s="49" t="str">
        <f>TEXT(DATE(Table1[[#This Row],[Year]],Table1[[#This Row],[Month]],1),"mmm")</f>
        <v>Jun</v>
      </c>
    </row>
    <row r="2771" spans="1:16" ht="15.75" customHeight="1">
      <c r="A2771" s="2" t="s">
        <v>21</v>
      </c>
      <c r="B2771" s="2">
        <v>1197831</v>
      </c>
      <c r="C2771" s="3">
        <v>44361</v>
      </c>
      <c r="D2771" s="2" t="s">
        <v>22</v>
      </c>
      <c r="E2771" s="2" t="s">
        <v>97</v>
      </c>
      <c r="F2771" s="2" t="s">
        <v>98</v>
      </c>
      <c r="G2771" s="2" t="s">
        <v>18</v>
      </c>
      <c r="H2771" s="44">
        <v>0.4</v>
      </c>
      <c r="I2771" s="44">
        <f>ROUND(Table1[[#This Row],[Price per Unit]],2)</f>
        <v>0.4</v>
      </c>
      <c r="J2771" s="4">
        <v>2750</v>
      </c>
      <c r="K2771" s="5">
        <f t="shared" si="100"/>
        <v>1100</v>
      </c>
      <c r="L2771" s="5">
        <f t="shared" si="101"/>
        <v>385</v>
      </c>
      <c r="M2771" s="6">
        <v>0.35</v>
      </c>
      <c r="N2771">
        <f t="shared" si="108"/>
        <v>2021</v>
      </c>
      <c r="O2771">
        <f t="shared" si="109"/>
        <v>6</v>
      </c>
      <c r="P2771" s="49" t="str">
        <f>TEXT(DATE(Table1[[#This Row],[Year]],Table1[[#This Row],[Month]],1),"mmm")</f>
        <v>Jun</v>
      </c>
    </row>
    <row r="2772" spans="1:16" ht="15.75" customHeight="1">
      <c r="A2772" s="2" t="s">
        <v>21</v>
      </c>
      <c r="B2772" s="2">
        <v>1197831</v>
      </c>
      <c r="C2772" s="3">
        <v>44361</v>
      </c>
      <c r="D2772" s="2" t="s">
        <v>22</v>
      </c>
      <c r="E2772" s="2" t="s">
        <v>97</v>
      </c>
      <c r="F2772" s="2" t="s">
        <v>98</v>
      </c>
      <c r="G2772" s="2" t="s">
        <v>19</v>
      </c>
      <c r="H2772" s="44">
        <v>0.54999999999999993</v>
      </c>
      <c r="I2772" s="44">
        <f>ROUND(Table1[[#This Row],[Price per Unit]],2)</f>
        <v>0.55000000000000004</v>
      </c>
      <c r="J2772" s="4">
        <v>2750</v>
      </c>
      <c r="K2772" s="5">
        <f t="shared" si="100"/>
        <v>1512.4999999999998</v>
      </c>
      <c r="L2772" s="5">
        <f t="shared" si="101"/>
        <v>529.37499999999989</v>
      </c>
      <c r="M2772" s="6">
        <v>0.35</v>
      </c>
      <c r="N2772">
        <f t="shared" si="108"/>
        <v>2021</v>
      </c>
      <c r="O2772">
        <f t="shared" si="109"/>
        <v>6</v>
      </c>
      <c r="P2772" s="49" t="str">
        <f>TEXT(DATE(Table1[[#This Row],[Year]],Table1[[#This Row],[Month]],1),"mmm")</f>
        <v>Jun</v>
      </c>
    </row>
    <row r="2773" spans="1:16" ht="15.75" customHeight="1">
      <c r="A2773" s="2" t="s">
        <v>21</v>
      </c>
      <c r="B2773" s="2">
        <v>1197831</v>
      </c>
      <c r="C2773" s="3">
        <v>44361</v>
      </c>
      <c r="D2773" s="2" t="s">
        <v>22</v>
      </c>
      <c r="E2773" s="2" t="s">
        <v>97</v>
      </c>
      <c r="F2773" s="2" t="s">
        <v>98</v>
      </c>
      <c r="G2773" s="2" t="s">
        <v>20</v>
      </c>
      <c r="H2773" s="44">
        <v>0.6</v>
      </c>
      <c r="I2773" s="44">
        <f>ROUND(Table1[[#This Row],[Price per Unit]],2)</f>
        <v>0.6</v>
      </c>
      <c r="J2773" s="4">
        <v>4500</v>
      </c>
      <c r="K2773" s="5">
        <f t="shared" si="100"/>
        <v>2700</v>
      </c>
      <c r="L2773" s="5">
        <f t="shared" si="101"/>
        <v>944.99999999999989</v>
      </c>
      <c r="M2773" s="6">
        <v>0.35</v>
      </c>
      <c r="N2773">
        <f t="shared" si="108"/>
        <v>2021</v>
      </c>
      <c r="O2773">
        <f t="shared" si="109"/>
        <v>6</v>
      </c>
      <c r="P2773" s="49" t="str">
        <f>TEXT(DATE(Table1[[#This Row],[Year]],Table1[[#This Row],[Month]],1),"mmm")</f>
        <v>Jun</v>
      </c>
    </row>
    <row r="2774" spans="1:16" ht="15.75" customHeight="1">
      <c r="A2774" s="2" t="s">
        <v>21</v>
      </c>
      <c r="B2774" s="2">
        <v>1197831</v>
      </c>
      <c r="C2774" s="3">
        <v>44389</v>
      </c>
      <c r="D2774" s="2" t="s">
        <v>22</v>
      </c>
      <c r="E2774" s="2" t="s">
        <v>97</v>
      </c>
      <c r="F2774" s="2" t="s">
        <v>98</v>
      </c>
      <c r="G2774" s="2" t="s">
        <v>15</v>
      </c>
      <c r="H2774" s="44">
        <v>0.54999999999999993</v>
      </c>
      <c r="I2774" s="44">
        <f>ROUND(Table1[[#This Row],[Price per Unit]],2)</f>
        <v>0.55000000000000004</v>
      </c>
      <c r="J2774" s="4">
        <v>6750</v>
      </c>
      <c r="K2774" s="5">
        <f t="shared" si="100"/>
        <v>3712.4999999999995</v>
      </c>
      <c r="L2774" s="5">
        <f t="shared" si="101"/>
        <v>1299.3749999999998</v>
      </c>
      <c r="M2774" s="6">
        <v>0.35</v>
      </c>
      <c r="N2774">
        <f t="shared" si="108"/>
        <v>2021</v>
      </c>
      <c r="O2774">
        <f t="shared" si="109"/>
        <v>7</v>
      </c>
      <c r="P2774" s="49" t="str">
        <f>TEXT(DATE(Table1[[#This Row],[Year]],Table1[[#This Row],[Month]],1),"mmm")</f>
        <v>Jul</v>
      </c>
    </row>
    <row r="2775" spans="1:16" ht="15.75" customHeight="1">
      <c r="A2775" s="2" t="s">
        <v>21</v>
      </c>
      <c r="B2775" s="2">
        <v>1197831</v>
      </c>
      <c r="C2775" s="3">
        <v>44389</v>
      </c>
      <c r="D2775" s="2" t="s">
        <v>22</v>
      </c>
      <c r="E2775" s="2" t="s">
        <v>97</v>
      </c>
      <c r="F2775" s="2" t="s">
        <v>98</v>
      </c>
      <c r="G2775" s="2" t="s">
        <v>16</v>
      </c>
      <c r="H2775" s="44">
        <v>0.5</v>
      </c>
      <c r="I2775" s="44">
        <f>ROUND(Table1[[#This Row],[Price per Unit]],2)</f>
        <v>0.5</v>
      </c>
      <c r="J2775" s="4">
        <v>4250</v>
      </c>
      <c r="K2775" s="5">
        <f t="shared" si="100"/>
        <v>2125</v>
      </c>
      <c r="L2775" s="5">
        <f t="shared" si="101"/>
        <v>743.75</v>
      </c>
      <c r="M2775" s="6">
        <v>0.35</v>
      </c>
      <c r="N2775">
        <f t="shared" si="108"/>
        <v>2021</v>
      </c>
      <c r="O2775">
        <f t="shared" si="109"/>
        <v>7</v>
      </c>
      <c r="P2775" s="49" t="str">
        <f>TEXT(DATE(Table1[[#This Row],[Year]],Table1[[#This Row],[Month]],1),"mmm")</f>
        <v>Jul</v>
      </c>
    </row>
    <row r="2776" spans="1:16" ht="15.75" customHeight="1">
      <c r="A2776" s="2" t="s">
        <v>21</v>
      </c>
      <c r="B2776" s="2">
        <v>1197831</v>
      </c>
      <c r="C2776" s="3">
        <v>44389</v>
      </c>
      <c r="D2776" s="2" t="s">
        <v>22</v>
      </c>
      <c r="E2776" s="2" t="s">
        <v>97</v>
      </c>
      <c r="F2776" s="2" t="s">
        <v>98</v>
      </c>
      <c r="G2776" s="2" t="s">
        <v>17</v>
      </c>
      <c r="H2776" s="44">
        <v>0.45</v>
      </c>
      <c r="I2776" s="44">
        <f>ROUND(Table1[[#This Row],[Price per Unit]],2)</f>
        <v>0.45</v>
      </c>
      <c r="J2776" s="4">
        <v>3500</v>
      </c>
      <c r="K2776" s="5">
        <f t="shared" si="100"/>
        <v>1575</v>
      </c>
      <c r="L2776" s="5">
        <f t="shared" si="101"/>
        <v>551.25</v>
      </c>
      <c r="M2776" s="6">
        <v>0.35</v>
      </c>
      <c r="N2776">
        <f t="shared" si="108"/>
        <v>2021</v>
      </c>
      <c r="O2776">
        <f t="shared" si="109"/>
        <v>7</v>
      </c>
      <c r="P2776" s="49" t="str">
        <f>TEXT(DATE(Table1[[#This Row],[Year]],Table1[[#This Row],[Month]],1),"mmm")</f>
        <v>Jul</v>
      </c>
    </row>
    <row r="2777" spans="1:16" ht="15.75" customHeight="1">
      <c r="A2777" s="2" t="s">
        <v>21</v>
      </c>
      <c r="B2777" s="2">
        <v>1197831</v>
      </c>
      <c r="C2777" s="3">
        <v>44389</v>
      </c>
      <c r="D2777" s="2" t="s">
        <v>22</v>
      </c>
      <c r="E2777" s="2" t="s">
        <v>97</v>
      </c>
      <c r="F2777" s="2" t="s">
        <v>98</v>
      </c>
      <c r="G2777" s="2" t="s">
        <v>18</v>
      </c>
      <c r="H2777" s="44">
        <v>0.45</v>
      </c>
      <c r="I2777" s="44">
        <f>ROUND(Table1[[#This Row],[Price per Unit]],2)</f>
        <v>0.45</v>
      </c>
      <c r="J2777" s="4">
        <v>3000</v>
      </c>
      <c r="K2777" s="5">
        <f t="shared" si="100"/>
        <v>1350</v>
      </c>
      <c r="L2777" s="5">
        <f t="shared" si="101"/>
        <v>472.49999999999994</v>
      </c>
      <c r="M2777" s="6">
        <v>0.35</v>
      </c>
      <c r="N2777">
        <f t="shared" si="108"/>
        <v>2021</v>
      </c>
      <c r="O2777">
        <f t="shared" si="109"/>
        <v>7</v>
      </c>
      <c r="P2777" s="49" t="str">
        <f>TEXT(DATE(Table1[[#This Row],[Year]],Table1[[#This Row],[Month]],1),"mmm")</f>
        <v>Jul</v>
      </c>
    </row>
    <row r="2778" spans="1:16" ht="15.75" customHeight="1">
      <c r="A2778" s="2" t="s">
        <v>21</v>
      </c>
      <c r="B2778" s="2">
        <v>1197831</v>
      </c>
      <c r="C2778" s="3">
        <v>44389</v>
      </c>
      <c r="D2778" s="2" t="s">
        <v>22</v>
      </c>
      <c r="E2778" s="2" t="s">
        <v>97</v>
      </c>
      <c r="F2778" s="2" t="s">
        <v>98</v>
      </c>
      <c r="G2778" s="2" t="s">
        <v>19</v>
      </c>
      <c r="H2778" s="44">
        <v>0.6</v>
      </c>
      <c r="I2778" s="44">
        <f>ROUND(Table1[[#This Row],[Price per Unit]],2)</f>
        <v>0.6</v>
      </c>
      <c r="J2778" s="4">
        <v>3250</v>
      </c>
      <c r="K2778" s="5">
        <f t="shared" si="100"/>
        <v>1950</v>
      </c>
      <c r="L2778" s="5">
        <f t="shared" si="101"/>
        <v>682.5</v>
      </c>
      <c r="M2778" s="6">
        <v>0.35</v>
      </c>
      <c r="N2778">
        <f t="shared" si="108"/>
        <v>2021</v>
      </c>
      <c r="O2778">
        <f t="shared" si="109"/>
        <v>7</v>
      </c>
      <c r="P2778" s="49" t="str">
        <f>TEXT(DATE(Table1[[#This Row],[Year]],Table1[[#This Row],[Month]],1),"mmm")</f>
        <v>Jul</v>
      </c>
    </row>
    <row r="2779" spans="1:16" ht="15.75" customHeight="1">
      <c r="A2779" s="2" t="s">
        <v>21</v>
      </c>
      <c r="B2779" s="2">
        <v>1197831</v>
      </c>
      <c r="C2779" s="3">
        <v>44389</v>
      </c>
      <c r="D2779" s="2" t="s">
        <v>22</v>
      </c>
      <c r="E2779" s="2" t="s">
        <v>97</v>
      </c>
      <c r="F2779" s="2" t="s">
        <v>98</v>
      </c>
      <c r="G2779" s="2" t="s">
        <v>20</v>
      </c>
      <c r="H2779" s="44">
        <v>0.65</v>
      </c>
      <c r="I2779" s="44">
        <f>ROUND(Table1[[#This Row],[Price per Unit]],2)</f>
        <v>0.65</v>
      </c>
      <c r="J2779" s="4">
        <v>5000</v>
      </c>
      <c r="K2779" s="5">
        <f t="shared" si="100"/>
        <v>3250</v>
      </c>
      <c r="L2779" s="5">
        <f t="shared" si="101"/>
        <v>1137.5</v>
      </c>
      <c r="M2779" s="6">
        <v>0.35</v>
      </c>
      <c r="N2779">
        <f t="shared" si="108"/>
        <v>2021</v>
      </c>
      <c r="O2779">
        <f t="shared" si="109"/>
        <v>7</v>
      </c>
      <c r="P2779" s="49" t="str">
        <f>TEXT(DATE(Table1[[#This Row],[Year]],Table1[[#This Row],[Month]],1),"mmm")</f>
        <v>Jul</v>
      </c>
    </row>
    <row r="2780" spans="1:16" ht="15.75" customHeight="1">
      <c r="A2780" s="2" t="s">
        <v>21</v>
      </c>
      <c r="B2780" s="2">
        <v>1197831</v>
      </c>
      <c r="C2780" s="3">
        <v>44421</v>
      </c>
      <c r="D2780" s="2" t="s">
        <v>22</v>
      </c>
      <c r="E2780" s="2" t="s">
        <v>97</v>
      </c>
      <c r="F2780" s="2" t="s">
        <v>98</v>
      </c>
      <c r="G2780" s="2" t="s">
        <v>15</v>
      </c>
      <c r="H2780" s="44">
        <v>0.6</v>
      </c>
      <c r="I2780" s="44">
        <f>ROUND(Table1[[#This Row],[Price per Unit]],2)</f>
        <v>0.6</v>
      </c>
      <c r="J2780" s="4">
        <v>6500</v>
      </c>
      <c r="K2780" s="5">
        <f t="shared" si="100"/>
        <v>3900</v>
      </c>
      <c r="L2780" s="5">
        <f t="shared" si="101"/>
        <v>1365</v>
      </c>
      <c r="M2780" s="6">
        <v>0.35</v>
      </c>
      <c r="N2780">
        <f t="shared" si="108"/>
        <v>2021</v>
      </c>
      <c r="O2780">
        <f t="shared" si="109"/>
        <v>8</v>
      </c>
      <c r="P2780" s="49" t="str">
        <f>TEXT(DATE(Table1[[#This Row],[Year]],Table1[[#This Row],[Month]],1),"mmm")</f>
        <v>Aug</v>
      </c>
    </row>
    <row r="2781" spans="1:16" ht="15.75" customHeight="1">
      <c r="A2781" s="2" t="s">
        <v>21</v>
      </c>
      <c r="B2781" s="2">
        <v>1197831</v>
      </c>
      <c r="C2781" s="3">
        <v>44421</v>
      </c>
      <c r="D2781" s="2" t="s">
        <v>22</v>
      </c>
      <c r="E2781" s="2" t="s">
        <v>97</v>
      </c>
      <c r="F2781" s="2" t="s">
        <v>98</v>
      </c>
      <c r="G2781" s="2" t="s">
        <v>16</v>
      </c>
      <c r="H2781" s="44">
        <v>0.55000000000000004</v>
      </c>
      <c r="I2781" s="44">
        <f>ROUND(Table1[[#This Row],[Price per Unit]],2)</f>
        <v>0.55000000000000004</v>
      </c>
      <c r="J2781" s="4">
        <v>4250</v>
      </c>
      <c r="K2781" s="5">
        <f t="shared" si="100"/>
        <v>2337.5</v>
      </c>
      <c r="L2781" s="5">
        <f t="shared" si="101"/>
        <v>818.125</v>
      </c>
      <c r="M2781" s="6">
        <v>0.35</v>
      </c>
      <c r="N2781">
        <f t="shared" si="108"/>
        <v>2021</v>
      </c>
      <c r="O2781">
        <f t="shared" si="109"/>
        <v>8</v>
      </c>
      <c r="P2781" s="49" t="str">
        <f>TEXT(DATE(Table1[[#This Row],[Year]],Table1[[#This Row],[Month]],1),"mmm")</f>
        <v>Aug</v>
      </c>
    </row>
    <row r="2782" spans="1:16" ht="15.75" customHeight="1">
      <c r="A2782" s="2" t="s">
        <v>21</v>
      </c>
      <c r="B2782" s="2">
        <v>1197831</v>
      </c>
      <c r="C2782" s="3">
        <v>44421</v>
      </c>
      <c r="D2782" s="2" t="s">
        <v>22</v>
      </c>
      <c r="E2782" s="2" t="s">
        <v>97</v>
      </c>
      <c r="F2782" s="2" t="s">
        <v>98</v>
      </c>
      <c r="G2782" s="2" t="s">
        <v>17</v>
      </c>
      <c r="H2782" s="44">
        <v>0.5</v>
      </c>
      <c r="I2782" s="44">
        <f>ROUND(Table1[[#This Row],[Price per Unit]],2)</f>
        <v>0.5</v>
      </c>
      <c r="J2782" s="4">
        <v>3500</v>
      </c>
      <c r="K2782" s="5">
        <f t="shared" si="100"/>
        <v>1750</v>
      </c>
      <c r="L2782" s="5">
        <f t="shared" si="101"/>
        <v>612.5</v>
      </c>
      <c r="M2782" s="6">
        <v>0.35</v>
      </c>
      <c r="N2782">
        <f t="shared" si="108"/>
        <v>2021</v>
      </c>
      <c r="O2782">
        <f t="shared" si="109"/>
        <v>8</v>
      </c>
      <c r="P2782" s="49" t="str">
        <f>TEXT(DATE(Table1[[#This Row],[Year]],Table1[[#This Row],[Month]],1),"mmm")</f>
        <v>Aug</v>
      </c>
    </row>
    <row r="2783" spans="1:16" ht="15.75" customHeight="1">
      <c r="A2783" s="2" t="s">
        <v>21</v>
      </c>
      <c r="B2783" s="2">
        <v>1197831</v>
      </c>
      <c r="C2783" s="3">
        <v>44421</v>
      </c>
      <c r="D2783" s="2" t="s">
        <v>22</v>
      </c>
      <c r="E2783" s="2" t="s">
        <v>97</v>
      </c>
      <c r="F2783" s="2" t="s">
        <v>98</v>
      </c>
      <c r="G2783" s="2" t="s">
        <v>18</v>
      </c>
      <c r="H2783" s="44">
        <v>0.4</v>
      </c>
      <c r="I2783" s="44">
        <f>ROUND(Table1[[#This Row],[Price per Unit]],2)</f>
        <v>0.4</v>
      </c>
      <c r="J2783" s="4">
        <v>3000</v>
      </c>
      <c r="K2783" s="5">
        <f t="shared" si="100"/>
        <v>1200</v>
      </c>
      <c r="L2783" s="5">
        <f t="shared" si="101"/>
        <v>420</v>
      </c>
      <c r="M2783" s="6">
        <v>0.35</v>
      </c>
      <c r="N2783">
        <f t="shared" si="108"/>
        <v>2021</v>
      </c>
      <c r="O2783">
        <f t="shared" si="109"/>
        <v>8</v>
      </c>
      <c r="P2783" s="49" t="str">
        <f>TEXT(DATE(Table1[[#This Row],[Year]],Table1[[#This Row],[Month]],1),"mmm")</f>
        <v>Aug</v>
      </c>
    </row>
    <row r="2784" spans="1:16" ht="15.75" customHeight="1">
      <c r="A2784" s="2" t="s">
        <v>21</v>
      </c>
      <c r="B2784" s="2">
        <v>1197831</v>
      </c>
      <c r="C2784" s="3">
        <v>44421</v>
      </c>
      <c r="D2784" s="2" t="s">
        <v>22</v>
      </c>
      <c r="E2784" s="2" t="s">
        <v>97</v>
      </c>
      <c r="F2784" s="2" t="s">
        <v>98</v>
      </c>
      <c r="G2784" s="2" t="s">
        <v>19</v>
      </c>
      <c r="H2784" s="44">
        <v>0.5</v>
      </c>
      <c r="I2784" s="44">
        <f>ROUND(Table1[[#This Row],[Price per Unit]],2)</f>
        <v>0.5</v>
      </c>
      <c r="J2784" s="4">
        <v>2750</v>
      </c>
      <c r="K2784" s="5">
        <f t="shared" si="100"/>
        <v>1375</v>
      </c>
      <c r="L2784" s="5">
        <f t="shared" si="101"/>
        <v>481.24999999999994</v>
      </c>
      <c r="M2784" s="6">
        <v>0.35</v>
      </c>
      <c r="N2784">
        <f t="shared" si="108"/>
        <v>2021</v>
      </c>
      <c r="O2784">
        <f t="shared" si="109"/>
        <v>8</v>
      </c>
      <c r="P2784" s="49" t="str">
        <f>TEXT(DATE(Table1[[#This Row],[Year]],Table1[[#This Row],[Month]],1),"mmm")</f>
        <v>Aug</v>
      </c>
    </row>
    <row r="2785" spans="1:16" ht="15.75" customHeight="1">
      <c r="A2785" s="2" t="s">
        <v>21</v>
      </c>
      <c r="B2785" s="2">
        <v>1197831</v>
      </c>
      <c r="C2785" s="3">
        <v>44421</v>
      </c>
      <c r="D2785" s="2" t="s">
        <v>22</v>
      </c>
      <c r="E2785" s="2" t="s">
        <v>97</v>
      </c>
      <c r="F2785" s="2" t="s">
        <v>98</v>
      </c>
      <c r="G2785" s="2" t="s">
        <v>20</v>
      </c>
      <c r="H2785" s="44">
        <v>0.55000000000000004</v>
      </c>
      <c r="I2785" s="44">
        <f>ROUND(Table1[[#This Row],[Price per Unit]],2)</f>
        <v>0.55000000000000004</v>
      </c>
      <c r="J2785" s="4">
        <v>4500</v>
      </c>
      <c r="K2785" s="5">
        <f t="shared" si="100"/>
        <v>2475</v>
      </c>
      <c r="L2785" s="5">
        <f t="shared" si="101"/>
        <v>866.25</v>
      </c>
      <c r="M2785" s="6">
        <v>0.35</v>
      </c>
      <c r="N2785">
        <f t="shared" si="108"/>
        <v>2021</v>
      </c>
      <c r="O2785">
        <f t="shared" si="109"/>
        <v>8</v>
      </c>
      <c r="P2785" s="49" t="str">
        <f>TEXT(DATE(Table1[[#This Row],[Year]],Table1[[#This Row],[Month]],1),"mmm")</f>
        <v>Aug</v>
      </c>
    </row>
    <row r="2786" spans="1:16" ht="15.75" customHeight="1">
      <c r="A2786" s="2" t="s">
        <v>21</v>
      </c>
      <c r="B2786" s="2">
        <v>1197831</v>
      </c>
      <c r="C2786" s="3">
        <v>44451</v>
      </c>
      <c r="D2786" s="2" t="s">
        <v>22</v>
      </c>
      <c r="E2786" s="2" t="s">
        <v>97</v>
      </c>
      <c r="F2786" s="2" t="s">
        <v>98</v>
      </c>
      <c r="G2786" s="2" t="s">
        <v>15</v>
      </c>
      <c r="H2786" s="44">
        <v>0.5</v>
      </c>
      <c r="I2786" s="44">
        <f>ROUND(Table1[[#This Row],[Price per Unit]],2)</f>
        <v>0.5</v>
      </c>
      <c r="J2786" s="4">
        <v>5500</v>
      </c>
      <c r="K2786" s="5">
        <f t="shared" si="100"/>
        <v>2750</v>
      </c>
      <c r="L2786" s="5">
        <f t="shared" si="101"/>
        <v>962.49999999999989</v>
      </c>
      <c r="M2786" s="6">
        <v>0.35</v>
      </c>
      <c r="N2786">
        <f t="shared" si="108"/>
        <v>2021</v>
      </c>
      <c r="O2786">
        <f t="shared" si="109"/>
        <v>9</v>
      </c>
      <c r="P2786" s="49" t="str">
        <f>TEXT(DATE(Table1[[#This Row],[Year]],Table1[[#This Row],[Month]],1),"mmm")</f>
        <v>Sep</v>
      </c>
    </row>
    <row r="2787" spans="1:16" ht="15.75" customHeight="1">
      <c r="A2787" s="2" t="s">
        <v>21</v>
      </c>
      <c r="B2787" s="2">
        <v>1197831</v>
      </c>
      <c r="C2787" s="3">
        <v>44451</v>
      </c>
      <c r="D2787" s="2" t="s">
        <v>22</v>
      </c>
      <c r="E2787" s="2" t="s">
        <v>97</v>
      </c>
      <c r="F2787" s="2" t="s">
        <v>98</v>
      </c>
      <c r="G2787" s="2" t="s">
        <v>16</v>
      </c>
      <c r="H2787" s="44">
        <v>0.40000000000000013</v>
      </c>
      <c r="I2787" s="44">
        <f>ROUND(Table1[[#This Row],[Price per Unit]],2)</f>
        <v>0.4</v>
      </c>
      <c r="J2787" s="4">
        <v>3500</v>
      </c>
      <c r="K2787" s="5">
        <f t="shared" si="100"/>
        <v>1400.0000000000005</v>
      </c>
      <c r="L2787" s="5">
        <f t="shared" si="101"/>
        <v>490.00000000000011</v>
      </c>
      <c r="M2787" s="6">
        <v>0.35</v>
      </c>
      <c r="N2787">
        <f t="shared" si="108"/>
        <v>2021</v>
      </c>
      <c r="O2787">
        <f t="shared" si="109"/>
        <v>9</v>
      </c>
      <c r="P2787" s="49" t="str">
        <f>TEXT(DATE(Table1[[#This Row],[Year]],Table1[[#This Row],[Month]],1),"mmm")</f>
        <v>Sep</v>
      </c>
    </row>
    <row r="2788" spans="1:16" ht="15.75" customHeight="1">
      <c r="A2788" s="2" t="s">
        <v>21</v>
      </c>
      <c r="B2788" s="2">
        <v>1197831</v>
      </c>
      <c r="C2788" s="3">
        <v>44451</v>
      </c>
      <c r="D2788" s="2" t="s">
        <v>22</v>
      </c>
      <c r="E2788" s="2" t="s">
        <v>97</v>
      </c>
      <c r="F2788" s="2" t="s">
        <v>98</v>
      </c>
      <c r="G2788" s="2" t="s">
        <v>17</v>
      </c>
      <c r="H2788" s="44">
        <v>0.15000000000000008</v>
      </c>
      <c r="I2788" s="44">
        <f>ROUND(Table1[[#This Row],[Price per Unit]],2)</f>
        <v>0.15</v>
      </c>
      <c r="J2788" s="4">
        <v>2500</v>
      </c>
      <c r="K2788" s="5">
        <f t="shared" si="100"/>
        <v>375.00000000000017</v>
      </c>
      <c r="L2788" s="5">
        <f t="shared" si="101"/>
        <v>131.25000000000006</v>
      </c>
      <c r="M2788" s="6">
        <v>0.35</v>
      </c>
      <c r="N2788">
        <f t="shared" si="108"/>
        <v>2021</v>
      </c>
      <c r="O2788">
        <f t="shared" si="109"/>
        <v>9</v>
      </c>
      <c r="P2788" s="49" t="str">
        <f>TEXT(DATE(Table1[[#This Row],[Year]],Table1[[#This Row],[Month]],1),"mmm")</f>
        <v>Sep</v>
      </c>
    </row>
    <row r="2789" spans="1:16" ht="15.75" customHeight="1">
      <c r="A2789" s="2" t="s">
        <v>21</v>
      </c>
      <c r="B2789" s="2">
        <v>1197831</v>
      </c>
      <c r="C2789" s="3">
        <v>44451</v>
      </c>
      <c r="D2789" s="2" t="s">
        <v>22</v>
      </c>
      <c r="E2789" s="2" t="s">
        <v>97</v>
      </c>
      <c r="F2789" s="2" t="s">
        <v>98</v>
      </c>
      <c r="G2789" s="2" t="s">
        <v>18</v>
      </c>
      <c r="H2789" s="44">
        <v>0.15000000000000008</v>
      </c>
      <c r="I2789" s="44">
        <f>ROUND(Table1[[#This Row],[Price per Unit]],2)</f>
        <v>0.15</v>
      </c>
      <c r="J2789" s="4">
        <v>2250</v>
      </c>
      <c r="K2789" s="5">
        <f t="shared" si="100"/>
        <v>337.50000000000017</v>
      </c>
      <c r="L2789" s="5">
        <f t="shared" si="101"/>
        <v>118.12500000000006</v>
      </c>
      <c r="M2789" s="6">
        <v>0.35</v>
      </c>
      <c r="N2789">
        <f t="shared" si="108"/>
        <v>2021</v>
      </c>
      <c r="O2789">
        <f t="shared" si="109"/>
        <v>9</v>
      </c>
      <c r="P2789" s="49" t="str">
        <f>TEXT(DATE(Table1[[#This Row],[Year]],Table1[[#This Row],[Month]],1),"mmm")</f>
        <v>Sep</v>
      </c>
    </row>
    <row r="2790" spans="1:16" ht="15.75" customHeight="1">
      <c r="A2790" s="2" t="s">
        <v>21</v>
      </c>
      <c r="B2790" s="2">
        <v>1197831</v>
      </c>
      <c r="C2790" s="3">
        <v>44451</v>
      </c>
      <c r="D2790" s="2" t="s">
        <v>22</v>
      </c>
      <c r="E2790" s="2" t="s">
        <v>97</v>
      </c>
      <c r="F2790" s="2" t="s">
        <v>98</v>
      </c>
      <c r="G2790" s="2" t="s">
        <v>19</v>
      </c>
      <c r="H2790" s="44">
        <v>0.25000000000000006</v>
      </c>
      <c r="I2790" s="44">
        <f>ROUND(Table1[[#This Row],[Price per Unit]],2)</f>
        <v>0.25</v>
      </c>
      <c r="J2790" s="4">
        <v>2250</v>
      </c>
      <c r="K2790" s="5">
        <f t="shared" si="100"/>
        <v>562.50000000000011</v>
      </c>
      <c r="L2790" s="5">
        <f t="shared" si="101"/>
        <v>196.87500000000003</v>
      </c>
      <c r="M2790" s="6">
        <v>0.35</v>
      </c>
      <c r="N2790">
        <f t="shared" si="108"/>
        <v>2021</v>
      </c>
      <c r="O2790">
        <f t="shared" si="109"/>
        <v>9</v>
      </c>
      <c r="P2790" s="49" t="str">
        <f>TEXT(DATE(Table1[[#This Row],[Year]],Table1[[#This Row],[Month]],1),"mmm")</f>
        <v>Sep</v>
      </c>
    </row>
    <row r="2791" spans="1:16" ht="15.75" customHeight="1">
      <c r="A2791" s="2" t="s">
        <v>21</v>
      </c>
      <c r="B2791" s="2">
        <v>1197831</v>
      </c>
      <c r="C2791" s="3">
        <v>44451</v>
      </c>
      <c r="D2791" s="2" t="s">
        <v>22</v>
      </c>
      <c r="E2791" s="2" t="s">
        <v>97</v>
      </c>
      <c r="F2791" s="2" t="s">
        <v>98</v>
      </c>
      <c r="G2791" s="2" t="s">
        <v>20</v>
      </c>
      <c r="H2791" s="44">
        <v>0.3000000000000001</v>
      </c>
      <c r="I2791" s="44">
        <f>ROUND(Table1[[#This Row],[Price per Unit]],2)</f>
        <v>0.3</v>
      </c>
      <c r="J2791" s="4">
        <v>3250</v>
      </c>
      <c r="K2791" s="5">
        <f t="shared" si="100"/>
        <v>975.00000000000034</v>
      </c>
      <c r="L2791" s="5">
        <f t="shared" si="101"/>
        <v>341.25000000000011</v>
      </c>
      <c r="M2791" s="6">
        <v>0.35</v>
      </c>
      <c r="N2791">
        <f t="shared" si="108"/>
        <v>2021</v>
      </c>
      <c r="O2791">
        <f t="shared" si="109"/>
        <v>9</v>
      </c>
      <c r="P2791" s="49" t="str">
        <f>TEXT(DATE(Table1[[#This Row],[Year]],Table1[[#This Row],[Month]],1),"mmm")</f>
        <v>Sep</v>
      </c>
    </row>
    <row r="2792" spans="1:16" ht="15.75" customHeight="1">
      <c r="A2792" s="2" t="s">
        <v>21</v>
      </c>
      <c r="B2792" s="2">
        <v>1197831</v>
      </c>
      <c r="C2792" s="3">
        <v>44483</v>
      </c>
      <c r="D2792" s="2" t="s">
        <v>22</v>
      </c>
      <c r="E2792" s="2" t="s">
        <v>97</v>
      </c>
      <c r="F2792" s="2" t="s">
        <v>98</v>
      </c>
      <c r="G2792" s="2" t="s">
        <v>15</v>
      </c>
      <c r="H2792" s="44">
        <v>0.3000000000000001</v>
      </c>
      <c r="I2792" s="44">
        <f>ROUND(Table1[[#This Row],[Price per Unit]],2)</f>
        <v>0.3</v>
      </c>
      <c r="J2792" s="4">
        <v>5000</v>
      </c>
      <c r="K2792" s="5">
        <f t="shared" si="100"/>
        <v>1500.0000000000005</v>
      </c>
      <c r="L2792" s="5">
        <f t="shared" si="101"/>
        <v>525.00000000000011</v>
      </c>
      <c r="M2792" s="6">
        <v>0.35</v>
      </c>
      <c r="N2792">
        <f t="shared" si="108"/>
        <v>2021</v>
      </c>
      <c r="O2792">
        <f t="shared" si="109"/>
        <v>10</v>
      </c>
      <c r="P2792" s="49" t="str">
        <f>TEXT(DATE(Table1[[#This Row],[Year]],Table1[[#This Row],[Month]],1),"mmm")</f>
        <v>Oct</v>
      </c>
    </row>
    <row r="2793" spans="1:16" ht="15.75" customHeight="1">
      <c r="A2793" s="2" t="s">
        <v>21</v>
      </c>
      <c r="B2793" s="2">
        <v>1197831</v>
      </c>
      <c r="C2793" s="3">
        <v>44483</v>
      </c>
      <c r="D2793" s="2" t="s">
        <v>22</v>
      </c>
      <c r="E2793" s="2" t="s">
        <v>97</v>
      </c>
      <c r="F2793" s="2" t="s">
        <v>98</v>
      </c>
      <c r="G2793" s="2" t="s">
        <v>16</v>
      </c>
      <c r="H2793" s="44">
        <v>0.20000000000000012</v>
      </c>
      <c r="I2793" s="44">
        <f>ROUND(Table1[[#This Row],[Price per Unit]],2)</f>
        <v>0.2</v>
      </c>
      <c r="J2793" s="4">
        <v>3250</v>
      </c>
      <c r="K2793" s="5">
        <f t="shared" si="100"/>
        <v>650.00000000000034</v>
      </c>
      <c r="L2793" s="5">
        <f t="shared" si="101"/>
        <v>227.50000000000011</v>
      </c>
      <c r="M2793" s="6">
        <v>0.35</v>
      </c>
      <c r="N2793">
        <f t="shared" si="108"/>
        <v>2021</v>
      </c>
      <c r="O2793">
        <f t="shared" si="109"/>
        <v>10</v>
      </c>
      <c r="P2793" s="49" t="str">
        <f>TEXT(DATE(Table1[[#This Row],[Year]],Table1[[#This Row],[Month]],1),"mmm")</f>
        <v>Oct</v>
      </c>
    </row>
    <row r="2794" spans="1:16" ht="15.75" customHeight="1">
      <c r="A2794" s="2" t="s">
        <v>21</v>
      </c>
      <c r="B2794" s="2">
        <v>1197831</v>
      </c>
      <c r="C2794" s="3">
        <v>44483</v>
      </c>
      <c r="D2794" s="2" t="s">
        <v>22</v>
      </c>
      <c r="E2794" s="2" t="s">
        <v>97</v>
      </c>
      <c r="F2794" s="2" t="s">
        <v>98</v>
      </c>
      <c r="G2794" s="2" t="s">
        <v>17</v>
      </c>
      <c r="H2794" s="44">
        <v>0.20000000000000012</v>
      </c>
      <c r="I2794" s="44">
        <f>ROUND(Table1[[#This Row],[Price per Unit]],2)</f>
        <v>0.2</v>
      </c>
      <c r="J2794" s="4">
        <v>2000</v>
      </c>
      <c r="K2794" s="5">
        <f t="shared" si="100"/>
        <v>400.00000000000023</v>
      </c>
      <c r="L2794" s="5">
        <f t="shared" si="101"/>
        <v>140.00000000000006</v>
      </c>
      <c r="M2794" s="6">
        <v>0.35</v>
      </c>
      <c r="N2794">
        <f t="shared" si="108"/>
        <v>2021</v>
      </c>
      <c r="O2794">
        <f t="shared" si="109"/>
        <v>10</v>
      </c>
      <c r="P2794" s="49" t="str">
        <f>TEXT(DATE(Table1[[#This Row],[Year]],Table1[[#This Row],[Month]],1),"mmm")</f>
        <v>Oct</v>
      </c>
    </row>
    <row r="2795" spans="1:16" ht="15.75" customHeight="1">
      <c r="A2795" s="2" t="s">
        <v>21</v>
      </c>
      <c r="B2795" s="2">
        <v>1197831</v>
      </c>
      <c r="C2795" s="3">
        <v>44483</v>
      </c>
      <c r="D2795" s="2" t="s">
        <v>22</v>
      </c>
      <c r="E2795" s="2" t="s">
        <v>97</v>
      </c>
      <c r="F2795" s="2" t="s">
        <v>98</v>
      </c>
      <c r="G2795" s="2" t="s">
        <v>18</v>
      </c>
      <c r="H2795" s="44">
        <v>0.20000000000000012</v>
      </c>
      <c r="I2795" s="44">
        <f>ROUND(Table1[[#This Row],[Price per Unit]],2)</f>
        <v>0.2</v>
      </c>
      <c r="J2795" s="4">
        <v>1750</v>
      </c>
      <c r="K2795" s="5">
        <f t="shared" si="100"/>
        <v>350.00000000000023</v>
      </c>
      <c r="L2795" s="5">
        <f t="shared" si="101"/>
        <v>122.50000000000007</v>
      </c>
      <c r="M2795" s="6">
        <v>0.35</v>
      </c>
      <c r="N2795">
        <f t="shared" si="108"/>
        <v>2021</v>
      </c>
      <c r="O2795">
        <f t="shared" si="109"/>
        <v>10</v>
      </c>
      <c r="P2795" s="49" t="str">
        <f>TEXT(DATE(Table1[[#This Row],[Year]],Table1[[#This Row],[Month]],1),"mmm")</f>
        <v>Oct</v>
      </c>
    </row>
    <row r="2796" spans="1:16" ht="15.75" customHeight="1">
      <c r="A2796" s="2" t="s">
        <v>21</v>
      </c>
      <c r="B2796" s="2">
        <v>1197831</v>
      </c>
      <c r="C2796" s="3">
        <v>44483</v>
      </c>
      <c r="D2796" s="2" t="s">
        <v>22</v>
      </c>
      <c r="E2796" s="2" t="s">
        <v>97</v>
      </c>
      <c r="F2796" s="2" t="s">
        <v>98</v>
      </c>
      <c r="G2796" s="2" t="s">
        <v>19</v>
      </c>
      <c r="H2796" s="44">
        <v>0.3000000000000001</v>
      </c>
      <c r="I2796" s="44">
        <f>ROUND(Table1[[#This Row],[Price per Unit]],2)</f>
        <v>0.3</v>
      </c>
      <c r="J2796" s="4">
        <v>1750</v>
      </c>
      <c r="K2796" s="5">
        <f t="shared" si="100"/>
        <v>525.00000000000023</v>
      </c>
      <c r="L2796" s="5">
        <f t="shared" si="101"/>
        <v>183.75000000000006</v>
      </c>
      <c r="M2796" s="6">
        <v>0.35</v>
      </c>
      <c r="N2796">
        <f t="shared" si="108"/>
        <v>2021</v>
      </c>
      <c r="O2796">
        <f t="shared" si="109"/>
        <v>10</v>
      </c>
      <c r="P2796" s="49" t="str">
        <f>TEXT(DATE(Table1[[#This Row],[Year]],Table1[[#This Row],[Month]],1),"mmm")</f>
        <v>Oct</v>
      </c>
    </row>
    <row r="2797" spans="1:16" ht="15.75" customHeight="1">
      <c r="A2797" s="2" t="s">
        <v>21</v>
      </c>
      <c r="B2797" s="2">
        <v>1197831</v>
      </c>
      <c r="C2797" s="3">
        <v>44483</v>
      </c>
      <c r="D2797" s="2" t="s">
        <v>22</v>
      </c>
      <c r="E2797" s="2" t="s">
        <v>97</v>
      </c>
      <c r="F2797" s="2" t="s">
        <v>98</v>
      </c>
      <c r="G2797" s="2" t="s">
        <v>20</v>
      </c>
      <c r="H2797" s="44">
        <v>0.30000000000000004</v>
      </c>
      <c r="I2797" s="44">
        <f>ROUND(Table1[[#This Row],[Price per Unit]],2)</f>
        <v>0.3</v>
      </c>
      <c r="J2797" s="4">
        <v>3000</v>
      </c>
      <c r="K2797" s="5">
        <f t="shared" si="100"/>
        <v>900.00000000000011</v>
      </c>
      <c r="L2797" s="5">
        <f t="shared" si="101"/>
        <v>315</v>
      </c>
      <c r="M2797" s="6">
        <v>0.35</v>
      </c>
      <c r="N2797">
        <f t="shared" si="108"/>
        <v>2021</v>
      </c>
      <c r="O2797">
        <f t="shared" si="109"/>
        <v>10</v>
      </c>
      <c r="P2797" s="49" t="str">
        <f>TEXT(DATE(Table1[[#This Row],[Year]],Table1[[#This Row],[Month]],1),"mmm")</f>
        <v>Oct</v>
      </c>
    </row>
    <row r="2798" spans="1:16" ht="15.75" customHeight="1">
      <c r="A2798" s="2" t="s">
        <v>21</v>
      </c>
      <c r="B2798" s="2">
        <v>1197831</v>
      </c>
      <c r="C2798" s="3">
        <v>44513</v>
      </c>
      <c r="D2798" s="2" t="s">
        <v>22</v>
      </c>
      <c r="E2798" s="2" t="s">
        <v>97</v>
      </c>
      <c r="F2798" s="2" t="s">
        <v>98</v>
      </c>
      <c r="G2798" s="2" t="s">
        <v>15</v>
      </c>
      <c r="H2798" s="44">
        <v>0.25000000000000011</v>
      </c>
      <c r="I2798" s="44">
        <f>ROUND(Table1[[#This Row],[Price per Unit]],2)</f>
        <v>0.25</v>
      </c>
      <c r="J2798" s="4">
        <v>4500</v>
      </c>
      <c r="K2798" s="5">
        <f t="shared" si="100"/>
        <v>1125.0000000000005</v>
      </c>
      <c r="L2798" s="5">
        <f t="shared" si="101"/>
        <v>393.75000000000011</v>
      </c>
      <c r="M2798" s="6">
        <v>0.35</v>
      </c>
      <c r="N2798">
        <f t="shared" si="108"/>
        <v>2021</v>
      </c>
      <c r="O2798">
        <f t="shared" si="109"/>
        <v>11</v>
      </c>
      <c r="P2798" s="49" t="str">
        <f>TEXT(DATE(Table1[[#This Row],[Year]],Table1[[#This Row],[Month]],1),"mmm")</f>
        <v>Nov</v>
      </c>
    </row>
    <row r="2799" spans="1:16" ht="15.75" customHeight="1">
      <c r="A2799" s="2" t="s">
        <v>21</v>
      </c>
      <c r="B2799" s="2">
        <v>1197831</v>
      </c>
      <c r="C2799" s="3">
        <v>44513</v>
      </c>
      <c r="D2799" s="2" t="s">
        <v>22</v>
      </c>
      <c r="E2799" s="2" t="s">
        <v>97</v>
      </c>
      <c r="F2799" s="2" t="s">
        <v>98</v>
      </c>
      <c r="G2799" s="2" t="s">
        <v>16</v>
      </c>
      <c r="H2799" s="44">
        <v>0.15000000000000013</v>
      </c>
      <c r="I2799" s="44">
        <f>ROUND(Table1[[#This Row],[Price per Unit]],2)</f>
        <v>0.15</v>
      </c>
      <c r="J2799" s="4">
        <v>2750</v>
      </c>
      <c r="K2799" s="5">
        <f t="shared" si="100"/>
        <v>412.50000000000034</v>
      </c>
      <c r="L2799" s="5">
        <f t="shared" si="101"/>
        <v>144.37500000000011</v>
      </c>
      <c r="M2799" s="6">
        <v>0.35</v>
      </c>
      <c r="N2799">
        <f t="shared" si="108"/>
        <v>2021</v>
      </c>
      <c r="O2799">
        <f t="shared" si="109"/>
        <v>11</v>
      </c>
      <c r="P2799" s="49" t="str">
        <f>TEXT(DATE(Table1[[#This Row],[Year]],Table1[[#This Row],[Month]],1),"mmm")</f>
        <v>Nov</v>
      </c>
    </row>
    <row r="2800" spans="1:16" ht="15.75" customHeight="1">
      <c r="A2800" s="2" t="s">
        <v>21</v>
      </c>
      <c r="B2800" s="2">
        <v>1197831</v>
      </c>
      <c r="C2800" s="3">
        <v>44513</v>
      </c>
      <c r="D2800" s="2" t="s">
        <v>22</v>
      </c>
      <c r="E2800" s="2" t="s">
        <v>97</v>
      </c>
      <c r="F2800" s="2" t="s">
        <v>98</v>
      </c>
      <c r="G2800" s="2" t="s">
        <v>17</v>
      </c>
      <c r="H2800" s="44">
        <v>0.25000000000000017</v>
      </c>
      <c r="I2800" s="44">
        <f>ROUND(Table1[[#This Row],[Price per Unit]],2)</f>
        <v>0.25</v>
      </c>
      <c r="J2800" s="4">
        <v>2200</v>
      </c>
      <c r="K2800" s="5">
        <f t="shared" si="100"/>
        <v>550.00000000000034</v>
      </c>
      <c r="L2800" s="5">
        <f t="shared" si="101"/>
        <v>192.50000000000011</v>
      </c>
      <c r="M2800" s="6">
        <v>0.35</v>
      </c>
      <c r="N2800">
        <f t="shared" si="108"/>
        <v>2021</v>
      </c>
      <c r="O2800">
        <f t="shared" si="109"/>
        <v>11</v>
      </c>
      <c r="P2800" s="49" t="str">
        <f>TEXT(DATE(Table1[[#This Row],[Year]],Table1[[#This Row],[Month]],1),"mmm")</f>
        <v>Nov</v>
      </c>
    </row>
    <row r="2801" spans="1:16" ht="15.75" customHeight="1">
      <c r="A2801" s="2" t="s">
        <v>21</v>
      </c>
      <c r="B2801" s="2">
        <v>1197831</v>
      </c>
      <c r="C2801" s="3">
        <v>44513</v>
      </c>
      <c r="D2801" s="2" t="s">
        <v>22</v>
      </c>
      <c r="E2801" s="2" t="s">
        <v>97</v>
      </c>
      <c r="F2801" s="2" t="s">
        <v>98</v>
      </c>
      <c r="G2801" s="2" t="s">
        <v>18</v>
      </c>
      <c r="H2801" s="44">
        <v>0.55000000000000016</v>
      </c>
      <c r="I2801" s="44">
        <f>ROUND(Table1[[#This Row],[Price per Unit]],2)</f>
        <v>0.55000000000000004</v>
      </c>
      <c r="J2801" s="4">
        <v>2750</v>
      </c>
      <c r="K2801" s="5">
        <f t="shared" si="100"/>
        <v>1512.5000000000005</v>
      </c>
      <c r="L2801" s="5">
        <f t="shared" si="101"/>
        <v>529.37500000000011</v>
      </c>
      <c r="M2801" s="6">
        <v>0.35</v>
      </c>
      <c r="N2801">
        <f t="shared" si="108"/>
        <v>2021</v>
      </c>
      <c r="O2801">
        <f t="shared" si="109"/>
        <v>11</v>
      </c>
      <c r="P2801" s="49" t="str">
        <f>TEXT(DATE(Table1[[#This Row],[Year]],Table1[[#This Row],[Month]],1),"mmm")</f>
        <v>Nov</v>
      </c>
    </row>
    <row r="2802" spans="1:16" ht="15.75" customHeight="1">
      <c r="A2802" s="2" t="s">
        <v>21</v>
      </c>
      <c r="B2802" s="2">
        <v>1197831</v>
      </c>
      <c r="C2802" s="3">
        <v>44513</v>
      </c>
      <c r="D2802" s="2" t="s">
        <v>22</v>
      </c>
      <c r="E2802" s="2" t="s">
        <v>97</v>
      </c>
      <c r="F2802" s="2" t="s">
        <v>98</v>
      </c>
      <c r="G2802" s="2" t="s">
        <v>19</v>
      </c>
      <c r="H2802" s="44">
        <v>0.75000000000000011</v>
      </c>
      <c r="I2802" s="44">
        <f>ROUND(Table1[[#This Row],[Price per Unit]],2)</f>
        <v>0.75</v>
      </c>
      <c r="J2802" s="4">
        <v>2500</v>
      </c>
      <c r="K2802" s="5">
        <f t="shared" si="100"/>
        <v>1875.0000000000002</v>
      </c>
      <c r="L2802" s="5">
        <f t="shared" si="101"/>
        <v>656.25</v>
      </c>
      <c r="M2802" s="6">
        <v>0.35</v>
      </c>
      <c r="N2802">
        <f t="shared" si="108"/>
        <v>2021</v>
      </c>
      <c r="O2802">
        <f t="shared" si="109"/>
        <v>11</v>
      </c>
      <c r="P2802" s="49" t="str">
        <f>TEXT(DATE(Table1[[#This Row],[Year]],Table1[[#This Row],[Month]],1),"mmm")</f>
        <v>Nov</v>
      </c>
    </row>
    <row r="2803" spans="1:16" ht="15.75" customHeight="1">
      <c r="A2803" s="2" t="s">
        <v>21</v>
      </c>
      <c r="B2803" s="2">
        <v>1197831</v>
      </c>
      <c r="C2803" s="3">
        <v>44513</v>
      </c>
      <c r="D2803" s="2" t="s">
        <v>22</v>
      </c>
      <c r="E2803" s="2" t="s">
        <v>97</v>
      </c>
      <c r="F2803" s="2" t="s">
        <v>98</v>
      </c>
      <c r="G2803" s="2" t="s">
        <v>20</v>
      </c>
      <c r="H2803" s="44">
        <v>0.75</v>
      </c>
      <c r="I2803" s="44">
        <f>ROUND(Table1[[#This Row],[Price per Unit]],2)</f>
        <v>0.75</v>
      </c>
      <c r="J2803" s="4">
        <v>3500</v>
      </c>
      <c r="K2803" s="5">
        <f t="shared" si="100"/>
        <v>2625</v>
      </c>
      <c r="L2803" s="5">
        <f t="shared" si="101"/>
        <v>918.74999999999989</v>
      </c>
      <c r="M2803" s="6">
        <v>0.35</v>
      </c>
      <c r="N2803">
        <f t="shared" si="108"/>
        <v>2021</v>
      </c>
      <c r="O2803">
        <f t="shared" si="109"/>
        <v>11</v>
      </c>
      <c r="P2803" s="49" t="str">
        <f>TEXT(DATE(Table1[[#This Row],[Year]],Table1[[#This Row],[Month]],1),"mmm")</f>
        <v>Nov</v>
      </c>
    </row>
    <row r="2804" spans="1:16" ht="15.75" customHeight="1">
      <c r="A2804" s="2" t="s">
        <v>21</v>
      </c>
      <c r="B2804" s="2">
        <v>1197831</v>
      </c>
      <c r="C2804" s="3">
        <v>44542</v>
      </c>
      <c r="D2804" s="2" t="s">
        <v>22</v>
      </c>
      <c r="E2804" s="2" t="s">
        <v>97</v>
      </c>
      <c r="F2804" s="2" t="s">
        <v>98</v>
      </c>
      <c r="G2804" s="2" t="s">
        <v>15</v>
      </c>
      <c r="H2804" s="44">
        <v>0.70000000000000007</v>
      </c>
      <c r="I2804" s="44">
        <f>ROUND(Table1[[#This Row],[Price per Unit]],2)</f>
        <v>0.7</v>
      </c>
      <c r="J2804" s="4">
        <v>6000</v>
      </c>
      <c r="K2804" s="5">
        <f t="shared" si="100"/>
        <v>4200</v>
      </c>
      <c r="L2804" s="5">
        <f t="shared" si="101"/>
        <v>1470</v>
      </c>
      <c r="M2804" s="6">
        <v>0.35</v>
      </c>
      <c r="N2804">
        <f t="shared" si="108"/>
        <v>2021</v>
      </c>
      <c r="O2804">
        <f t="shared" si="109"/>
        <v>12</v>
      </c>
      <c r="P2804" s="49" t="str">
        <f>TEXT(DATE(Table1[[#This Row],[Year]],Table1[[#This Row],[Month]],1),"mmm")</f>
        <v>Dec</v>
      </c>
    </row>
    <row r="2805" spans="1:16" ht="15.75" customHeight="1">
      <c r="A2805" s="2" t="s">
        <v>21</v>
      </c>
      <c r="B2805" s="2">
        <v>1197831</v>
      </c>
      <c r="C2805" s="3">
        <v>44542</v>
      </c>
      <c r="D2805" s="2" t="s">
        <v>22</v>
      </c>
      <c r="E2805" s="2" t="s">
        <v>97</v>
      </c>
      <c r="F2805" s="2" t="s">
        <v>98</v>
      </c>
      <c r="G2805" s="2" t="s">
        <v>16</v>
      </c>
      <c r="H2805" s="44">
        <v>0.60000000000000009</v>
      </c>
      <c r="I2805" s="44">
        <f>ROUND(Table1[[#This Row],[Price per Unit]],2)</f>
        <v>0.6</v>
      </c>
      <c r="J2805" s="4">
        <v>4000</v>
      </c>
      <c r="K2805" s="5">
        <f t="shared" si="100"/>
        <v>2400.0000000000005</v>
      </c>
      <c r="L2805" s="5">
        <f t="shared" si="101"/>
        <v>840.00000000000011</v>
      </c>
      <c r="M2805" s="6">
        <v>0.35</v>
      </c>
      <c r="N2805">
        <f t="shared" si="108"/>
        <v>2021</v>
      </c>
      <c r="O2805">
        <f t="shared" si="109"/>
        <v>12</v>
      </c>
      <c r="P2805" s="49" t="str">
        <f>TEXT(DATE(Table1[[#This Row],[Year]],Table1[[#This Row],[Month]],1),"mmm")</f>
        <v>Dec</v>
      </c>
    </row>
    <row r="2806" spans="1:16" ht="15.75" customHeight="1">
      <c r="A2806" s="2" t="s">
        <v>21</v>
      </c>
      <c r="B2806" s="2">
        <v>1197831</v>
      </c>
      <c r="C2806" s="3">
        <v>44542</v>
      </c>
      <c r="D2806" s="2" t="s">
        <v>22</v>
      </c>
      <c r="E2806" s="2" t="s">
        <v>97</v>
      </c>
      <c r="F2806" s="2" t="s">
        <v>98</v>
      </c>
      <c r="G2806" s="2" t="s">
        <v>17</v>
      </c>
      <c r="H2806" s="44">
        <v>0.60000000000000009</v>
      </c>
      <c r="I2806" s="44">
        <f>ROUND(Table1[[#This Row],[Price per Unit]],2)</f>
        <v>0.6</v>
      </c>
      <c r="J2806" s="4">
        <v>3500</v>
      </c>
      <c r="K2806" s="5">
        <f t="shared" si="100"/>
        <v>2100.0000000000005</v>
      </c>
      <c r="L2806" s="5">
        <f t="shared" si="101"/>
        <v>735.00000000000011</v>
      </c>
      <c r="M2806" s="6">
        <v>0.35</v>
      </c>
      <c r="N2806">
        <f t="shared" si="108"/>
        <v>2021</v>
      </c>
      <c r="O2806">
        <f t="shared" si="109"/>
        <v>12</v>
      </c>
      <c r="P2806" s="49" t="str">
        <f>TEXT(DATE(Table1[[#This Row],[Year]],Table1[[#This Row],[Month]],1),"mmm")</f>
        <v>Dec</v>
      </c>
    </row>
    <row r="2807" spans="1:16" ht="15.75" customHeight="1">
      <c r="A2807" s="2" t="s">
        <v>21</v>
      </c>
      <c r="B2807" s="2">
        <v>1197831</v>
      </c>
      <c r="C2807" s="3">
        <v>44542</v>
      </c>
      <c r="D2807" s="2" t="s">
        <v>22</v>
      </c>
      <c r="E2807" s="2" t="s">
        <v>97</v>
      </c>
      <c r="F2807" s="2" t="s">
        <v>98</v>
      </c>
      <c r="G2807" s="2" t="s">
        <v>18</v>
      </c>
      <c r="H2807" s="44">
        <v>0.60000000000000009</v>
      </c>
      <c r="I2807" s="44">
        <f>ROUND(Table1[[#This Row],[Price per Unit]],2)</f>
        <v>0.6</v>
      </c>
      <c r="J2807" s="4">
        <v>3000</v>
      </c>
      <c r="K2807" s="5">
        <f t="shared" ref="K2807:K3061" si="110">H2807*J2807</f>
        <v>1800.0000000000002</v>
      </c>
      <c r="L2807" s="5">
        <f t="shared" ref="L2807:L3061" si="111">K2807*M2807</f>
        <v>630</v>
      </c>
      <c r="M2807" s="6">
        <v>0.35</v>
      </c>
      <c r="N2807">
        <f t="shared" si="108"/>
        <v>2021</v>
      </c>
      <c r="O2807">
        <f t="shared" si="109"/>
        <v>12</v>
      </c>
      <c r="P2807" s="49" t="str">
        <f>TEXT(DATE(Table1[[#This Row],[Year]],Table1[[#This Row],[Month]],1),"mmm")</f>
        <v>Dec</v>
      </c>
    </row>
    <row r="2808" spans="1:16" ht="15.75" customHeight="1">
      <c r="A2808" s="2" t="s">
        <v>21</v>
      </c>
      <c r="B2808" s="2">
        <v>1197831</v>
      </c>
      <c r="C2808" s="3">
        <v>44542</v>
      </c>
      <c r="D2808" s="2" t="s">
        <v>22</v>
      </c>
      <c r="E2808" s="2" t="s">
        <v>97</v>
      </c>
      <c r="F2808" s="2" t="s">
        <v>98</v>
      </c>
      <c r="G2808" s="2" t="s">
        <v>19</v>
      </c>
      <c r="H2808" s="44">
        <v>0.70000000000000007</v>
      </c>
      <c r="I2808" s="44">
        <f>ROUND(Table1[[#This Row],[Price per Unit]],2)</f>
        <v>0.7</v>
      </c>
      <c r="J2808" s="4">
        <v>3000</v>
      </c>
      <c r="K2808" s="5">
        <f t="shared" si="110"/>
        <v>2100</v>
      </c>
      <c r="L2808" s="5">
        <f t="shared" si="111"/>
        <v>735</v>
      </c>
      <c r="M2808" s="6">
        <v>0.35</v>
      </c>
      <c r="N2808">
        <f t="shared" si="108"/>
        <v>2021</v>
      </c>
      <c r="O2808">
        <f t="shared" si="109"/>
        <v>12</v>
      </c>
      <c r="P2808" s="49" t="str">
        <f>TEXT(DATE(Table1[[#This Row],[Year]],Table1[[#This Row],[Month]],1),"mmm")</f>
        <v>Dec</v>
      </c>
    </row>
    <row r="2809" spans="1:16" ht="15.75" customHeight="1">
      <c r="A2809" s="2" t="s">
        <v>21</v>
      </c>
      <c r="B2809" s="2">
        <v>1197831</v>
      </c>
      <c r="C2809" s="3">
        <v>44542</v>
      </c>
      <c r="D2809" s="2" t="s">
        <v>22</v>
      </c>
      <c r="E2809" s="2" t="s">
        <v>97</v>
      </c>
      <c r="F2809" s="2" t="s">
        <v>98</v>
      </c>
      <c r="G2809" s="2" t="s">
        <v>20</v>
      </c>
      <c r="H2809" s="44">
        <v>0.75</v>
      </c>
      <c r="I2809" s="44">
        <f>ROUND(Table1[[#This Row],[Price per Unit]],2)</f>
        <v>0.75</v>
      </c>
      <c r="J2809" s="4">
        <v>4000</v>
      </c>
      <c r="K2809" s="5">
        <f t="shared" si="110"/>
        <v>3000</v>
      </c>
      <c r="L2809" s="5">
        <f t="shared" si="111"/>
        <v>1050</v>
      </c>
      <c r="M2809" s="6">
        <v>0.35</v>
      </c>
      <c r="N2809">
        <f t="shared" si="108"/>
        <v>2021</v>
      </c>
      <c r="O2809">
        <f t="shared" si="109"/>
        <v>12</v>
      </c>
      <c r="P2809" s="49" t="str">
        <f>TEXT(DATE(Table1[[#This Row],[Year]],Table1[[#This Row],[Month]],1),"mmm")</f>
        <v>Dec</v>
      </c>
    </row>
    <row r="2810" spans="1:16" ht="15.75" customHeight="1">
      <c r="A2810" s="2" t="s">
        <v>12</v>
      </c>
      <c r="B2810" s="2">
        <v>1185732</v>
      </c>
      <c r="C2810" s="3">
        <v>44208</v>
      </c>
      <c r="D2810" s="2" t="s">
        <v>31</v>
      </c>
      <c r="E2810" s="2" t="s">
        <v>99</v>
      </c>
      <c r="F2810" s="2" t="s">
        <v>100</v>
      </c>
      <c r="G2810" s="2" t="s">
        <v>15</v>
      </c>
      <c r="H2810" s="44">
        <v>0.4</v>
      </c>
      <c r="I2810" s="44">
        <f>ROUND(Table1[[#This Row],[Price per Unit]],2)</f>
        <v>0.4</v>
      </c>
      <c r="J2810" s="4">
        <v>4750</v>
      </c>
      <c r="K2810" s="5">
        <f t="shared" si="110"/>
        <v>1900</v>
      </c>
      <c r="L2810" s="5">
        <f t="shared" si="111"/>
        <v>665</v>
      </c>
      <c r="M2810" s="6">
        <v>0.35</v>
      </c>
      <c r="N2810">
        <f t="shared" si="108"/>
        <v>2021</v>
      </c>
      <c r="O2810">
        <f t="shared" si="109"/>
        <v>1</v>
      </c>
      <c r="P2810" s="49" t="str">
        <f>TEXT(DATE(Table1[[#This Row],[Year]],Table1[[#This Row],[Month]],1),"mmm")</f>
        <v>Jan</v>
      </c>
    </row>
    <row r="2811" spans="1:16" ht="15.75" customHeight="1">
      <c r="A2811" s="2" t="s">
        <v>12</v>
      </c>
      <c r="B2811" s="2">
        <v>1185732</v>
      </c>
      <c r="C2811" s="3">
        <v>44208</v>
      </c>
      <c r="D2811" s="2" t="s">
        <v>31</v>
      </c>
      <c r="E2811" s="2" t="s">
        <v>99</v>
      </c>
      <c r="F2811" s="2" t="s">
        <v>100</v>
      </c>
      <c r="G2811" s="2" t="s">
        <v>16</v>
      </c>
      <c r="H2811" s="44">
        <v>0.4</v>
      </c>
      <c r="I2811" s="44">
        <f>ROUND(Table1[[#This Row],[Price per Unit]],2)</f>
        <v>0.4</v>
      </c>
      <c r="J2811" s="4">
        <v>2750</v>
      </c>
      <c r="K2811" s="5">
        <f t="shared" si="110"/>
        <v>1100</v>
      </c>
      <c r="L2811" s="5">
        <f t="shared" si="111"/>
        <v>330</v>
      </c>
      <c r="M2811" s="6">
        <v>0.3</v>
      </c>
      <c r="N2811">
        <f t="shared" si="108"/>
        <v>2021</v>
      </c>
      <c r="O2811">
        <f t="shared" si="109"/>
        <v>1</v>
      </c>
      <c r="P2811" s="49" t="str">
        <f>TEXT(DATE(Table1[[#This Row],[Year]],Table1[[#This Row],[Month]],1),"mmm")</f>
        <v>Jan</v>
      </c>
    </row>
    <row r="2812" spans="1:16" ht="15.75" customHeight="1">
      <c r="A2812" s="2" t="s">
        <v>12</v>
      </c>
      <c r="B2812" s="2">
        <v>1185732</v>
      </c>
      <c r="C2812" s="3">
        <v>44208</v>
      </c>
      <c r="D2812" s="2" t="s">
        <v>31</v>
      </c>
      <c r="E2812" s="2" t="s">
        <v>99</v>
      </c>
      <c r="F2812" s="2" t="s">
        <v>100</v>
      </c>
      <c r="G2812" s="2" t="s">
        <v>17</v>
      </c>
      <c r="H2812" s="44">
        <v>0.30000000000000004</v>
      </c>
      <c r="I2812" s="44">
        <f>ROUND(Table1[[#This Row],[Price per Unit]],2)</f>
        <v>0.3</v>
      </c>
      <c r="J2812" s="4">
        <v>2750</v>
      </c>
      <c r="K2812" s="5">
        <f t="shared" si="110"/>
        <v>825.00000000000011</v>
      </c>
      <c r="L2812" s="5">
        <f t="shared" si="111"/>
        <v>247.50000000000003</v>
      </c>
      <c r="M2812" s="6">
        <v>0.3</v>
      </c>
      <c r="N2812">
        <f t="shared" si="108"/>
        <v>2021</v>
      </c>
      <c r="O2812">
        <f t="shared" si="109"/>
        <v>1</v>
      </c>
      <c r="P2812" s="49" t="str">
        <f>TEXT(DATE(Table1[[#This Row],[Year]],Table1[[#This Row],[Month]],1),"mmm")</f>
        <v>Jan</v>
      </c>
    </row>
    <row r="2813" spans="1:16" ht="15.75" customHeight="1">
      <c r="A2813" s="2" t="s">
        <v>12</v>
      </c>
      <c r="B2813" s="2">
        <v>1185732</v>
      </c>
      <c r="C2813" s="3">
        <v>44208</v>
      </c>
      <c r="D2813" s="2" t="s">
        <v>31</v>
      </c>
      <c r="E2813" s="2" t="s">
        <v>99</v>
      </c>
      <c r="F2813" s="2" t="s">
        <v>100</v>
      </c>
      <c r="G2813" s="2" t="s">
        <v>18</v>
      </c>
      <c r="H2813" s="44">
        <v>0.35000000000000003</v>
      </c>
      <c r="I2813" s="44">
        <f>ROUND(Table1[[#This Row],[Price per Unit]],2)</f>
        <v>0.35</v>
      </c>
      <c r="J2813" s="4">
        <v>1250</v>
      </c>
      <c r="K2813" s="5">
        <f t="shared" si="110"/>
        <v>437.50000000000006</v>
      </c>
      <c r="L2813" s="5">
        <f t="shared" si="111"/>
        <v>131.25</v>
      </c>
      <c r="M2813" s="6">
        <v>0.3</v>
      </c>
      <c r="N2813">
        <f t="shared" si="108"/>
        <v>2021</v>
      </c>
      <c r="O2813">
        <f t="shared" si="109"/>
        <v>1</v>
      </c>
      <c r="P2813" s="49" t="str">
        <f>TEXT(DATE(Table1[[#This Row],[Year]],Table1[[#This Row],[Month]],1),"mmm")</f>
        <v>Jan</v>
      </c>
    </row>
    <row r="2814" spans="1:16" ht="15.75" customHeight="1">
      <c r="A2814" s="2" t="s">
        <v>12</v>
      </c>
      <c r="B2814" s="2">
        <v>1185732</v>
      </c>
      <c r="C2814" s="3">
        <v>44208</v>
      </c>
      <c r="D2814" s="2" t="s">
        <v>31</v>
      </c>
      <c r="E2814" s="2" t="s">
        <v>99</v>
      </c>
      <c r="F2814" s="2" t="s">
        <v>100</v>
      </c>
      <c r="G2814" s="2" t="s">
        <v>19</v>
      </c>
      <c r="H2814" s="44">
        <v>0.49999999999999994</v>
      </c>
      <c r="I2814" s="44">
        <f>ROUND(Table1[[#This Row],[Price per Unit]],2)</f>
        <v>0.5</v>
      </c>
      <c r="J2814" s="4">
        <v>1750</v>
      </c>
      <c r="K2814" s="5">
        <f t="shared" si="110"/>
        <v>874.99999999999989</v>
      </c>
      <c r="L2814" s="5">
        <f t="shared" si="111"/>
        <v>306.24999999999994</v>
      </c>
      <c r="M2814" s="6">
        <v>0.35</v>
      </c>
      <c r="N2814">
        <f t="shared" si="108"/>
        <v>2021</v>
      </c>
      <c r="O2814">
        <f t="shared" si="109"/>
        <v>1</v>
      </c>
      <c r="P2814" s="49" t="str">
        <f>TEXT(DATE(Table1[[#This Row],[Year]],Table1[[#This Row],[Month]],1),"mmm")</f>
        <v>Jan</v>
      </c>
    </row>
    <row r="2815" spans="1:16" ht="15.75" customHeight="1">
      <c r="A2815" s="2" t="s">
        <v>12</v>
      </c>
      <c r="B2815" s="2">
        <v>1185732</v>
      </c>
      <c r="C2815" s="3">
        <v>44208</v>
      </c>
      <c r="D2815" s="2" t="s">
        <v>31</v>
      </c>
      <c r="E2815" s="2" t="s">
        <v>99</v>
      </c>
      <c r="F2815" s="2" t="s">
        <v>100</v>
      </c>
      <c r="G2815" s="2" t="s">
        <v>20</v>
      </c>
      <c r="H2815" s="44">
        <v>0.4</v>
      </c>
      <c r="I2815" s="44">
        <f>ROUND(Table1[[#This Row],[Price per Unit]],2)</f>
        <v>0.4</v>
      </c>
      <c r="J2815" s="4">
        <v>2750</v>
      </c>
      <c r="K2815" s="5">
        <f t="shared" si="110"/>
        <v>1100</v>
      </c>
      <c r="L2815" s="5">
        <f t="shared" si="111"/>
        <v>440</v>
      </c>
      <c r="M2815" s="6">
        <v>0.4</v>
      </c>
      <c r="N2815">
        <f t="shared" si="108"/>
        <v>2021</v>
      </c>
      <c r="O2815">
        <f t="shared" si="109"/>
        <v>1</v>
      </c>
      <c r="P2815" s="49" t="str">
        <f>TEXT(DATE(Table1[[#This Row],[Year]],Table1[[#This Row],[Month]],1),"mmm")</f>
        <v>Jan</v>
      </c>
    </row>
    <row r="2816" spans="1:16" ht="15.75" customHeight="1">
      <c r="A2816" s="2" t="s">
        <v>12</v>
      </c>
      <c r="B2816" s="2">
        <v>1185732</v>
      </c>
      <c r="C2816" s="3">
        <v>44239</v>
      </c>
      <c r="D2816" s="2" t="s">
        <v>31</v>
      </c>
      <c r="E2816" s="2" t="s">
        <v>99</v>
      </c>
      <c r="F2816" s="2" t="s">
        <v>100</v>
      </c>
      <c r="G2816" s="2" t="s">
        <v>15</v>
      </c>
      <c r="H2816" s="44">
        <v>0.4</v>
      </c>
      <c r="I2816" s="44">
        <f>ROUND(Table1[[#This Row],[Price per Unit]],2)</f>
        <v>0.4</v>
      </c>
      <c r="J2816" s="4">
        <v>5250</v>
      </c>
      <c r="K2816" s="5">
        <f t="shared" si="110"/>
        <v>2100</v>
      </c>
      <c r="L2816" s="5">
        <f t="shared" si="111"/>
        <v>735</v>
      </c>
      <c r="M2816" s="6">
        <v>0.35</v>
      </c>
      <c r="N2816">
        <f t="shared" si="108"/>
        <v>2021</v>
      </c>
      <c r="O2816">
        <f t="shared" si="109"/>
        <v>2</v>
      </c>
      <c r="P2816" s="49" t="str">
        <f>TEXT(DATE(Table1[[#This Row],[Year]],Table1[[#This Row],[Month]],1),"mmm")</f>
        <v>Feb</v>
      </c>
    </row>
    <row r="2817" spans="1:16" ht="15.75" customHeight="1">
      <c r="A2817" s="2" t="s">
        <v>12</v>
      </c>
      <c r="B2817" s="2">
        <v>1185732</v>
      </c>
      <c r="C2817" s="3">
        <v>44239</v>
      </c>
      <c r="D2817" s="2" t="s">
        <v>31</v>
      </c>
      <c r="E2817" s="2" t="s">
        <v>99</v>
      </c>
      <c r="F2817" s="2" t="s">
        <v>100</v>
      </c>
      <c r="G2817" s="2" t="s">
        <v>16</v>
      </c>
      <c r="H2817" s="44">
        <v>0.4</v>
      </c>
      <c r="I2817" s="44">
        <f>ROUND(Table1[[#This Row],[Price per Unit]],2)</f>
        <v>0.4</v>
      </c>
      <c r="J2817" s="4">
        <v>1750</v>
      </c>
      <c r="K2817" s="5">
        <f t="shared" si="110"/>
        <v>700</v>
      </c>
      <c r="L2817" s="5">
        <f t="shared" si="111"/>
        <v>210</v>
      </c>
      <c r="M2817" s="6">
        <v>0.3</v>
      </c>
      <c r="N2817">
        <f t="shared" si="108"/>
        <v>2021</v>
      </c>
      <c r="O2817">
        <f t="shared" si="109"/>
        <v>2</v>
      </c>
      <c r="P2817" s="49" t="str">
        <f>TEXT(DATE(Table1[[#This Row],[Year]],Table1[[#This Row],[Month]],1),"mmm")</f>
        <v>Feb</v>
      </c>
    </row>
    <row r="2818" spans="1:16" ht="15.75" customHeight="1">
      <c r="A2818" s="2" t="s">
        <v>12</v>
      </c>
      <c r="B2818" s="2">
        <v>1185732</v>
      </c>
      <c r="C2818" s="3">
        <v>44239</v>
      </c>
      <c r="D2818" s="2" t="s">
        <v>31</v>
      </c>
      <c r="E2818" s="2" t="s">
        <v>99</v>
      </c>
      <c r="F2818" s="2" t="s">
        <v>100</v>
      </c>
      <c r="G2818" s="2" t="s">
        <v>17</v>
      </c>
      <c r="H2818" s="44">
        <v>0.30000000000000004</v>
      </c>
      <c r="I2818" s="44">
        <f>ROUND(Table1[[#This Row],[Price per Unit]],2)</f>
        <v>0.3</v>
      </c>
      <c r="J2818" s="4">
        <v>2250</v>
      </c>
      <c r="K2818" s="5">
        <f t="shared" si="110"/>
        <v>675.00000000000011</v>
      </c>
      <c r="L2818" s="5">
        <f t="shared" si="111"/>
        <v>202.50000000000003</v>
      </c>
      <c r="M2818" s="6">
        <v>0.3</v>
      </c>
      <c r="N2818">
        <f t="shared" si="108"/>
        <v>2021</v>
      </c>
      <c r="O2818">
        <f t="shared" si="109"/>
        <v>2</v>
      </c>
      <c r="P2818" s="49" t="str">
        <f>TEXT(DATE(Table1[[#This Row],[Year]],Table1[[#This Row],[Month]],1),"mmm")</f>
        <v>Feb</v>
      </c>
    </row>
    <row r="2819" spans="1:16" ht="15.75" customHeight="1">
      <c r="A2819" s="2" t="s">
        <v>12</v>
      </c>
      <c r="B2819" s="2">
        <v>1185732</v>
      </c>
      <c r="C2819" s="3">
        <v>44239</v>
      </c>
      <c r="D2819" s="2" t="s">
        <v>31</v>
      </c>
      <c r="E2819" s="2" t="s">
        <v>99</v>
      </c>
      <c r="F2819" s="2" t="s">
        <v>100</v>
      </c>
      <c r="G2819" s="2" t="s">
        <v>18</v>
      </c>
      <c r="H2819" s="44">
        <v>0.35000000000000003</v>
      </c>
      <c r="I2819" s="44">
        <f>ROUND(Table1[[#This Row],[Price per Unit]],2)</f>
        <v>0.35</v>
      </c>
      <c r="J2819" s="4">
        <v>1000</v>
      </c>
      <c r="K2819" s="5">
        <f t="shared" si="110"/>
        <v>350.00000000000006</v>
      </c>
      <c r="L2819" s="5">
        <f t="shared" si="111"/>
        <v>105.00000000000001</v>
      </c>
      <c r="M2819" s="6">
        <v>0.3</v>
      </c>
      <c r="N2819">
        <f t="shared" ref="N2819:N2882" si="112">YEAR(C2819)</f>
        <v>2021</v>
      </c>
      <c r="O2819">
        <f t="shared" ref="O2819:O2882" si="113">MONTH(C2819)</f>
        <v>2</v>
      </c>
      <c r="P2819" s="49" t="str">
        <f>TEXT(DATE(Table1[[#This Row],[Year]],Table1[[#This Row],[Month]],1),"mmm")</f>
        <v>Feb</v>
      </c>
    </row>
    <row r="2820" spans="1:16" ht="15.75" customHeight="1">
      <c r="A2820" s="2" t="s">
        <v>12</v>
      </c>
      <c r="B2820" s="2">
        <v>1185732</v>
      </c>
      <c r="C2820" s="3">
        <v>44239</v>
      </c>
      <c r="D2820" s="2" t="s">
        <v>31</v>
      </c>
      <c r="E2820" s="2" t="s">
        <v>99</v>
      </c>
      <c r="F2820" s="2" t="s">
        <v>100</v>
      </c>
      <c r="G2820" s="2" t="s">
        <v>19</v>
      </c>
      <c r="H2820" s="44">
        <v>0.49999999999999994</v>
      </c>
      <c r="I2820" s="44">
        <f>ROUND(Table1[[#This Row],[Price per Unit]],2)</f>
        <v>0.5</v>
      </c>
      <c r="J2820" s="4">
        <v>1750</v>
      </c>
      <c r="K2820" s="5">
        <f t="shared" si="110"/>
        <v>874.99999999999989</v>
      </c>
      <c r="L2820" s="5">
        <f t="shared" si="111"/>
        <v>306.24999999999994</v>
      </c>
      <c r="M2820" s="6">
        <v>0.35</v>
      </c>
      <c r="N2820">
        <f t="shared" si="112"/>
        <v>2021</v>
      </c>
      <c r="O2820">
        <f t="shared" si="113"/>
        <v>2</v>
      </c>
      <c r="P2820" s="49" t="str">
        <f>TEXT(DATE(Table1[[#This Row],[Year]],Table1[[#This Row],[Month]],1),"mmm")</f>
        <v>Feb</v>
      </c>
    </row>
    <row r="2821" spans="1:16" ht="15.75" customHeight="1">
      <c r="A2821" s="2" t="s">
        <v>12</v>
      </c>
      <c r="B2821" s="2">
        <v>1185732</v>
      </c>
      <c r="C2821" s="3">
        <v>44239</v>
      </c>
      <c r="D2821" s="2" t="s">
        <v>31</v>
      </c>
      <c r="E2821" s="2" t="s">
        <v>99</v>
      </c>
      <c r="F2821" s="2" t="s">
        <v>100</v>
      </c>
      <c r="G2821" s="2" t="s">
        <v>20</v>
      </c>
      <c r="H2821" s="44">
        <v>0.35</v>
      </c>
      <c r="I2821" s="44">
        <f>ROUND(Table1[[#This Row],[Price per Unit]],2)</f>
        <v>0.35</v>
      </c>
      <c r="J2821" s="4">
        <v>2750</v>
      </c>
      <c r="K2821" s="5">
        <f t="shared" si="110"/>
        <v>962.49999999999989</v>
      </c>
      <c r="L2821" s="5">
        <f t="shared" si="111"/>
        <v>385</v>
      </c>
      <c r="M2821" s="6">
        <v>0.4</v>
      </c>
      <c r="N2821">
        <f t="shared" si="112"/>
        <v>2021</v>
      </c>
      <c r="O2821">
        <f t="shared" si="113"/>
        <v>2</v>
      </c>
      <c r="P2821" s="49" t="str">
        <f>TEXT(DATE(Table1[[#This Row],[Year]],Table1[[#This Row],[Month]],1),"mmm")</f>
        <v>Feb</v>
      </c>
    </row>
    <row r="2822" spans="1:16" ht="15.75" customHeight="1">
      <c r="A2822" s="2" t="s">
        <v>12</v>
      </c>
      <c r="B2822" s="2">
        <v>1185732</v>
      </c>
      <c r="C2822" s="3">
        <v>44266</v>
      </c>
      <c r="D2822" s="2" t="s">
        <v>31</v>
      </c>
      <c r="E2822" s="2" t="s">
        <v>99</v>
      </c>
      <c r="F2822" s="2" t="s">
        <v>100</v>
      </c>
      <c r="G2822" s="2" t="s">
        <v>15</v>
      </c>
      <c r="H2822" s="44">
        <v>0.4</v>
      </c>
      <c r="I2822" s="44">
        <f>ROUND(Table1[[#This Row],[Price per Unit]],2)</f>
        <v>0.4</v>
      </c>
      <c r="J2822" s="4">
        <v>4950</v>
      </c>
      <c r="K2822" s="5">
        <f t="shared" si="110"/>
        <v>1980</v>
      </c>
      <c r="L2822" s="5">
        <f t="shared" si="111"/>
        <v>693</v>
      </c>
      <c r="M2822" s="6">
        <v>0.35</v>
      </c>
      <c r="N2822">
        <f t="shared" si="112"/>
        <v>2021</v>
      </c>
      <c r="O2822">
        <f t="shared" si="113"/>
        <v>3</v>
      </c>
      <c r="P2822" s="49" t="str">
        <f>TEXT(DATE(Table1[[#This Row],[Year]],Table1[[#This Row],[Month]],1),"mmm")</f>
        <v>Mar</v>
      </c>
    </row>
    <row r="2823" spans="1:16" ht="15.75" customHeight="1">
      <c r="A2823" s="2" t="s">
        <v>12</v>
      </c>
      <c r="B2823" s="2">
        <v>1185732</v>
      </c>
      <c r="C2823" s="3">
        <v>44266</v>
      </c>
      <c r="D2823" s="2" t="s">
        <v>31</v>
      </c>
      <c r="E2823" s="2" t="s">
        <v>99</v>
      </c>
      <c r="F2823" s="2" t="s">
        <v>100</v>
      </c>
      <c r="G2823" s="2" t="s">
        <v>16</v>
      </c>
      <c r="H2823" s="44">
        <v>0.4</v>
      </c>
      <c r="I2823" s="44">
        <f>ROUND(Table1[[#This Row],[Price per Unit]],2)</f>
        <v>0.4</v>
      </c>
      <c r="J2823" s="4">
        <v>2000</v>
      </c>
      <c r="K2823" s="5">
        <f t="shared" si="110"/>
        <v>800</v>
      </c>
      <c r="L2823" s="5">
        <f t="shared" si="111"/>
        <v>240</v>
      </c>
      <c r="M2823" s="6">
        <v>0.3</v>
      </c>
      <c r="N2823">
        <f t="shared" si="112"/>
        <v>2021</v>
      </c>
      <c r="O2823">
        <f t="shared" si="113"/>
        <v>3</v>
      </c>
      <c r="P2823" s="49" t="str">
        <f>TEXT(DATE(Table1[[#This Row],[Year]],Table1[[#This Row],[Month]],1),"mmm")</f>
        <v>Mar</v>
      </c>
    </row>
    <row r="2824" spans="1:16" ht="15.75" customHeight="1">
      <c r="A2824" s="2" t="s">
        <v>12</v>
      </c>
      <c r="B2824" s="2">
        <v>1185732</v>
      </c>
      <c r="C2824" s="3">
        <v>44266</v>
      </c>
      <c r="D2824" s="2" t="s">
        <v>31</v>
      </c>
      <c r="E2824" s="2" t="s">
        <v>99</v>
      </c>
      <c r="F2824" s="2" t="s">
        <v>100</v>
      </c>
      <c r="G2824" s="2" t="s">
        <v>17</v>
      </c>
      <c r="H2824" s="44">
        <v>0.30000000000000004</v>
      </c>
      <c r="I2824" s="44">
        <f>ROUND(Table1[[#This Row],[Price per Unit]],2)</f>
        <v>0.3</v>
      </c>
      <c r="J2824" s="4">
        <v>2250</v>
      </c>
      <c r="K2824" s="5">
        <f t="shared" si="110"/>
        <v>675.00000000000011</v>
      </c>
      <c r="L2824" s="5">
        <f t="shared" si="111"/>
        <v>202.50000000000003</v>
      </c>
      <c r="M2824" s="6">
        <v>0.3</v>
      </c>
      <c r="N2824">
        <f t="shared" si="112"/>
        <v>2021</v>
      </c>
      <c r="O2824">
        <f t="shared" si="113"/>
        <v>3</v>
      </c>
      <c r="P2824" s="49" t="str">
        <f>TEXT(DATE(Table1[[#This Row],[Year]],Table1[[#This Row],[Month]],1),"mmm")</f>
        <v>Mar</v>
      </c>
    </row>
    <row r="2825" spans="1:16" ht="15.75" customHeight="1">
      <c r="A2825" s="2" t="s">
        <v>12</v>
      </c>
      <c r="B2825" s="2">
        <v>1185732</v>
      </c>
      <c r="C2825" s="3">
        <v>44266</v>
      </c>
      <c r="D2825" s="2" t="s">
        <v>31</v>
      </c>
      <c r="E2825" s="2" t="s">
        <v>99</v>
      </c>
      <c r="F2825" s="2" t="s">
        <v>100</v>
      </c>
      <c r="G2825" s="2" t="s">
        <v>18</v>
      </c>
      <c r="H2825" s="44">
        <v>0.35</v>
      </c>
      <c r="I2825" s="44">
        <f>ROUND(Table1[[#This Row],[Price per Unit]],2)</f>
        <v>0.35</v>
      </c>
      <c r="J2825" s="4">
        <v>750</v>
      </c>
      <c r="K2825" s="5">
        <f t="shared" si="110"/>
        <v>262.5</v>
      </c>
      <c r="L2825" s="5">
        <f t="shared" si="111"/>
        <v>78.75</v>
      </c>
      <c r="M2825" s="6">
        <v>0.3</v>
      </c>
      <c r="N2825">
        <f t="shared" si="112"/>
        <v>2021</v>
      </c>
      <c r="O2825">
        <f t="shared" si="113"/>
        <v>3</v>
      </c>
      <c r="P2825" s="49" t="str">
        <f>TEXT(DATE(Table1[[#This Row],[Year]],Table1[[#This Row],[Month]],1),"mmm")</f>
        <v>Mar</v>
      </c>
    </row>
    <row r="2826" spans="1:16" ht="15.75" customHeight="1">
      <c r="A2826" s="2" t="s">
        <v>12</v>
      </c>
      <c r="B2826" s="2">
        <v>1185732</v>
      </c>
      <c r="C2826" s="3">
        <v>44266</v>
      </c>
      <c r="D2826" s="2" t="s">
        <v>31</v>
      </c>
      <c r="E2826" s="2" t="s">
        <v>99</v>
      </c>
      <c r="F2826" s="2" t="s">
        <v>100</v>
      </c>
      <c r="G2826" s="2" t="s">
        <v>19</v>
      </c>
      <c r="H2826" s="44">
        <v>0.5</v>
      </c>
      <c r="I2826" s="44">
        <f>ROUND(Table1[[#This Row],[Price per Unit]],2)</f>
        <v>0.5</v>
      </c>
      <c r="J2826" s="4">
        <v>1250</v>
      </c>
      <c r="K2826" s="5">
        <f t="shared" si="110"/>
        <v>625</v>
      </c>
      <c r="L2826" s="5">
        <f t="shared" si="111"/>
        <v>218.75</v>
      </c>
      <c r="M2826" s="6">
        <v>0.35</v>
      </c>
      <c r="N2826">
        <f t="shared" si="112"/>
        <v>2021</v>
      </c>
      <c r="O2826">
        <f t="shared" si="113"/>
        <v>3</v>
      </c>
      <c r="P2826" s="49" t="str">
        <f>TEXT(DATE(Table1[[#This Row],[Year]],Table1[[#This Row],[Month]],1),"mmm")</f>
        <v>Mar</v>
      </c>
    </row>
    <row r="2827" spans="1:16" ht="15.75" customHeight="1">
      <c r="A2827" s="2" t="s">
        <v>12</v>
      </c>
      <c r="B2827" s="2">
        <v>1185732</v>
      </c>
      <c r="C2827" s="3">
        <v>44266</v>
      </c>
      <c r="D2827" s="2" t="s">
        <v>31</v>
      </c>
      <c r="E2827" s="2" t="s">
        <v>99</v>
      </c>
      <c r="F2827" s="2" t="s">
        <v>100</v>
      </c>
      <c r="G2827" s="2" t="s">
        <v>20</v>
      </c>
      <c r="H2827" s="44">
        <v>0.4</v>
      </c>
      <c r="I2827" s="44">
        <f>ROUND(Table1[[#This Row],[Price per Unit]],2)</f>
        <v>0.4</v>
      </c>
      <c r="J2827" s="4">
        <v>2250</v>
      </c>
      <c r="K2827" s="5">
        <f t="shared" si="110"/>
        <v>900</v>
      </c>
      <c r="L2827" s="5">
        <f t="shared" si="111"/>
        <v>360</v>
      </c>
      <c r="M2827" s="6">
        <v>0.4</v>
      </c>
      <c r="N2827">
        <f t="shared" si="112"/>
        <v>2021</v>
      </c>
      <c r="O2827">
        <f t="shared" si="113"/>
        <v>3</v>
      </c>
      <c r="P2827" s="49" t="str">
        <f>TEXT(DATE(Table1[[#This Row],[Year]],Table1[[#This Row],[Month]],1),"mmm")</f>
        <v>Mar</v>
      </c>
    </row>
    <row r="2828" spans="1:16" ht="15.75" customHeight="1">
      <c r="A2828" s="2" t="s">
        <v>12</v>
      </c>
      <c r="B2828" s="2">
        <v>1185732</v>
      </c>
      <c r="C2828" s="3">
        <v>44298</v>
      </c>
      <c r="D2828" s="2" t="s">
        <v>31</v>
      </c>
      <c r="E2828" s="2" t="s">
        <v>99</v>
      </c>
      <c r="F2828" s="2" t="s">
        <v>100</v>
      </c>
      <c r="G2828" s="2" t="s">
        <v>15</v>
      </c>
      <c r="H2828" s="44">
        <v>0.4</v>
      </c>
      <c r="I2828" s="44">
        <f>ROUND(Table1[[#This Row],[Price per Unit]],2)</f>
        <v>0.4</v>
      </c>
      <c r="J2828" s="4">
        <v>4500</v>
      </c>
      <c r="K2828" s="5">
        <f t="shared" si="110"/>
        <v>1800</v>
      </c>
      <c r="L2828" s="5">
        <f t="shared" si="111"/>
        <v>630</v>
      </c>
      <c r="M2828" s="6">
        <v>0.35</v>
      </c>
      <c r="N2828">
        <f t="shared" si="112"/>
        <v>2021</v>
      </c>
      <c r="O2828">
        <f t="shared" si="113"/>
        <v>4</v>
      </c>
      <c r="P2828" s="49" t="str">
        <f>TEXT(DATE(Table1[[#This Row],[Year]],Table1[[#This Row],[Month]],1),"mmm")</f>
        <v>Apr</v>
      </c>
    </row>
    <row r="2829" spans="1:16" ht="15.75" customHeight="1">
      <c r="A2829" s="2" t="s">
        <v>12</v>
      </c>
      <c r="B2829" s="2">
        <v>1185732</v>
      </c>
      <c r="C2829" s="3">
        <v>44298</v>
      </c>
      <c r="D2829" s="2" t="s">
        <v>31</v>
      </c>
      <c r="E2829" s="2" t="s">
        <v>99</v>
      </c>
      <c r="F2829" s="2" t="s">
        <v>100</v>
      </c>
      <c r="G2829" s="2" t="s">
        <v>16</v>
      </c>
      <c r="H2829" s="44">
        <v>0.4</v>
      </c>
      <c r="I2829" s="44">
        <f>ROUND(Table1[[#This Row],[Price per Unit]],2)</f>
        <v>0.4</v>
      </c>
      <c r="J2829" s="4">
        <v>1500</v>
      </c>
      <c r="K2829" s="5">
        <f t="shared" si="110"/>
        <v>600</v>
      </c>
      <c r="L2829" s="5">
        <f t="shared" si="111"/>
        <v>180</v>
      </c>
      <c r="M2829" s="6">
        <v>0.3</v>
      </c>
      <c r="N2829">
        <f t="shared" si="112"/>
        <v>2021</v>
      </c>
      <c r="O2829">
        <f t="shared" si="113"/>
        <v>4</v>
      </c>
      <c r="P2829" s="49" t="str">
        <f>TEXT(DATE(Table1[[#This Row],[Year]],Table1[[#This Row],[Month]],1),"mmm")</f>
        <v>Apr</v>
      </c>
    </row>
    <row r="2830" spans="1:16" ht="15.75" customHeight="1">
      <c r="A2830" s="2" t="s">
        <v>12</v>
      </c>
      <c r="B2830" s="2">
        <v>1185732</v>
      </c>
      <c r="C2830" s="3">
        <v>44298</v>
      </c>
      <c r="D2830" s="2" t="s">
        <v>31</v>
      </c>
      <c r="E2830" s="2" t="s">
        <v>99</v>
      </c>
      <c r="F2830" s="2" t="s">
        <v>100</v>
      </c>
      <c r="G2830" s="2" t="s">
        <v>17</v>
      </c>
      <c r="H2830" s="44">
        <v>0.30000000000000004</v>
      </c>
      <c r="I2830" s="44">
        <f>ROUND(Table1[[#This Row],[Price per Unit]],2)</f>
        <v>0.3</v>
      </c>
      <c r="J2830" s="4">
        <v>1500</v>
      </c>
      <c r="K2830" s="5">
        <f t="shared" si="110"/>
        <v>450.00000000000006</v>
      </c>
      <c r="L2830" s="5">
        <f t="shared" si="111"/>
        <v>135</v>
      </c>
      <c r="M2830" s="6">
        <v>0.3</v>
      </c>
      <c r="N2830">
        <f t="shared" si="112"/>
        <v>2021</v>
      </c>
      <c r="O2830">
        <f t="shared" si="113"/>
        <v>4</v>
      </c>
      <c r="P2830" s="49" t="str">
        <f>TEXT(DATE(Table1[[#This Row],[Year]],Table1[[#This Row],[Month]],1),"mmm")</f>
        <v>Apr</v>
      </c>
    </row>
    <row r="2831" spans="1:16" ht="15.75" customHeight="1">
      <c r="A2831" s="2" t="s">
        <v>12</v>
      </c>
      <c r="B2831" s="2">
        <v>1185732</v>
      </c>
      <c r="C2831" s="3">
        <v>44298</v>
      </c>
      <c r="D2831" s="2" t="s">
        <v>31</v>
      </c>
      <c r="E2831" s="2" t="s">
        <v>99</v>
      </c>
      <c r="F2831" s="2" t="s">
        <v>100</v>
      </c>
      <c r="G2831" s="2" t="s">
        <v>18</v>
      </c>
      <c r="H2831" s="44">
        <v>0.35</v>
      </c>
      <c r="I2831" s="44">
        <f>ROUND(Table1[[#This Row],[Price per Unit]],2)</f>
        <v>0.35</v>
      </c>
      <c r="J2831" s="4">
        <v>750</v>
      </c>
      <c r="K2831" s="5">
        <f t="shared" si="110"/>
        <v>262.5</v>
      </c>
      <c r="L2831" s="5">
        <f t="shared" si="111"/>
        <v>78.75</v>
      </c>
      <c r="M2831" s="6">
        <v>0.3</v>
      </c>
      <c r="N2831">
        <f t="shared" si="112"/>
        <v>2021</v>
      </c>
      <c r="O2831">
        <f t="shared" si="113"/>
        <v>4</v>
      </c>
      <c r="P2831" s="49" t="str">
        <f>TEXT(DATE(Table1[[#This Row],[Year]],Table1[[#This Row],[Month]],1),"mmm")</f>
        <v>Apr</v>
      </c>
    </row>
    <row r="2832" spans="1:16" ht="15.75" customHeight="1">
      <c r="A2832" s="2" t="s">
        <v>12</v>
      </c>
      <c r="B2832" s="2">
        <v>1185732</v>
      </c>
      <c r="C2832" s="3">
        <v>44298</v>
      </c>
      <c r="D2832" s="2" t="s">
        <v>31</v>
      </c>
      <c r="E2832" s="2" t="s">
        <v>99</v>
      </c>
      <c r="F2832" s="2" t="s">
        <v>100</v>
      </c>
      <c r="G2832" s="2" t="s">
        <v>19</v>
      </c>
      <c r="H2832" s="44">
        <v>0.6</v>
      </c>
      <c r="I2832" s="44">
        <f>ROUND(Table1[[#This Row],[Price per Unit]],2)</f>
        <v>0.6</v>
      </c>
      <c r="J2832" s="4">
        <v>1000</v>
      </c>
      <c r="K2832" s="5">
        <f t="shared" si="110"/>
        <v>600</v>
      </c>
      <c r="L2832" s="5">
        <f t="shared" si="111"/>
        <v>210</v>
      </c>
      <c r="M2832" s="6">
        <v>0.35</v>
      </c>
      <c r="N2832">
        <f t="shared" si="112"/>
        <v>2021</v>
      </c>
      <c r="O2832">
        <f t="shared" si="113"/>
        <v>4</v>
      </c>
      <c r="P2832" s="49" t="str">
        <f>TEXT(DATE(Table1[[#This Row],[Year]],Table1[[#This Row],[Month]],1),"mmm")</f>
        <v>Apr</v>
      </c>
    </row>
    <row r="2833" spans="1:16" ht="15.75" customHeight="1">
      <c r="A2833" s="2" t="s">
        <v>12</v>
      </c>
      <c r="B2833" s="2">
        <v>1185732</v>
      </c>
      <c r="C2833" s="3">
        <v>44298</v>
      </c>
      <c r="D2833" s="2" t="s">
        <v>31</v>
      </c>
      <c r="E2833" s="2" t="s">
        <v>99</v>
      </c>
      <c r="F2833" s="2" t="s">
        <v>100</v>
      </c>
      <c r="G2833" s="2" t="s">
        <v>20</v>
      </c>
      <c r="H2833" s="44">
        <v>0.5</v>
      </c>
      <c r="I2833" s="44">
        <f>ROUND(Table1[[#This Row],[Price per Unit]],2)</f>
        <v>0.5</v>
      </c>
      <c r="J2833" s="4">
        <v>2250</v>
      </c>
      <c r="K2833" s="5">
        <f t="shared" si="110"/>
        <v>1125</v>
      </c>
      <c r="L2833" s="5">
        <f t="shared" si="111"/>
        <v>450</v>
      </c>
      <c r="M2833" s="6">
        <v>0.4</v>
      </c>
      <c r="N2833">
        <f t="shared" si="112"/>
        <v>2021</v>
      </c>
      <c r="O2833">
        <f t="shared" si="113"/>
        <v>4</v>
      </c>
      <c r="P2833" s="49" t="str">
        <f>TEXT(DATE(Table1[[#This Row],[Year]],Table1[[#This Row],[Month]],1),"mmm")</f>
        <v>Apr</v>
      </c>
    </row>
    <row r="2834" spans="1:16" ht="15.75" customHeight="1">
      <c r="A2834" s="2" t="s">
        <v>12</v>
      </c>
      <c r="B2834" s="2">
        <v>1185732</v>
      </c>
      <c r="C2834" s="3">
        <v>44329</v>
      </c>
      <c r="D2834" s="2" t="s">
        <v>31</v>
      </c>
      <c r="E2834" s="2" t="s">
        <v>99</v>
      </c>
      <c r="F2834" s="2" t="s">
        <v>100</v>
      </c>
      <c r="G2834" s="2" t="s">
        <v>15</v>
      </c>
      <c r="H2834" s="44">
        <v>0.6</v>
      </c>
      <c r="I2834" s="44">
        <f>ROUND(Table1[[#This Row],[Price per Unit]],2)</f>
        <v>0.6</v>
      </c>
      <c r="J2834" s="4">
        <v>4950</v>
      </c>
      <c r="K2834" s="5">
        <f t="shared" si="110"/>
        <v>2970</v>
      </c>
      <c r="L2834" s="5">
        <f t="shared" si="111"/>
        <v>1039.5</v>
      </c>
      <c r="M2834" s="6">
        <v>0.35</v>
      </c>
      <c r="N2834">
        <f t="shared" si="112"/>
        <v>2021</v>
      </c>
      <c r="O2834">
        <f t="shared" si="113"/>
        <v>5</v>
      </c>
      <c r="P2834" s="49" t="str">
        <f>TEXT(DATE(Table1[[#This Row],[Year]],Table1[[#This Row],[Month]],1),"mmm")</f>
        <v>May</v>
      </c>
    </row>
    <row r="2835" spans="1:16" ht="15.75" customHeight="1">
      <c r="A2835" s="2" t="s">
        <v>12</v>
      </c>
      <c r="B2835" s="2">
        <v>1185732</v>
      </c>
      <c r="C2835" s="3">
        <v>44329</v>
      </c>
      <c r="D2835" s="2" t="s">
        <v>31</v>
      </c>
      <c r="E2835" s="2" t="s">
        <v>99</v>
      </c>
      <c r="F2835" s="2" t="s">
        <v>100</v>
      </c>
      <c r="G2835" s="2" t="s">
        <v>16</v>
      </c>
      <c r="H2835" s="44">
        <v>0.5</v>
      </c>
      <c r="I2835" s="44">
        <f>ROUND(Table1[[#This Row],[Price per Unit]],2)</f>
        <v>0.5</v>
      </c>
      <c r="J2835" s="4">
        <v>2000</v>
      </c>
      <c r="K2835" s="5">
        <f t="shared" si="110"/>
        <v>1000</v>
      </c>
      <c r="L2835" s="5">
        <f t="shared" si="111"/>
        <v>300</v>
      </c>
      <c r="M2835" s="6">
        <v>0.3</v>
      </c>
      <c r="N2835">
        <f t="shared" si="112"/>
        <v>2021</v>
      </c>
      <c r="O2835">
        <f t="shared" si="113"/>
        <v>5</v>
      </c>
      <c r="P2835" s="49" t="str">
        <f>TEXT(DATE(Table1[[#This Row],[Year]],Table1[[#This Row],[Month]],1),"mmm")</f>
        <v>May</v>
      </c>
    </row>
    <row r="2836" spans="1:16" ht="15.75" customHeight="1">
      <c r="A2836" s="2" t="s">
        <v>12</v>
      </c>
      <c r="B2836" s="2">
        <v>1185732</v>
      </c>
      <c r="C2836" s="3">
        <v>44329</v>
      </c>
      <c r="D2836" s="2" t="s">
        <v>31</v>
      </c>
      <c r="E2836" s="2" t="s">
        <v>99</v>
      </c>
      <c r="F2836" s="2" t="s">
        <v>100</v>
      </c>
      <c r="G2836" s="2" t="s">
        <v>17</v>
      </c>
      <c r="H2836" s="44">
        <v>0.45</v>
      </c>
      <c r="I2836" s="44">
        <f>ROUND(Table1[[#This Row],[Price per Unit]],2)</f>
        <v>0.45</v>
      </c>
      <c r="J2836" s="4">
        <v>1750</v>
      </c>
      <c r="K2836" s="5">
        <f t="shared" si="110"/>
        <v>787.5</v>
      </c>
      <c r="L2836" s="5">
        <f t="shared" si="111"/>
        <v>236.25</v>
      </c>
      <c r="M2836" s="6">
        <v>0.3</v>
      </c>
      <c r="N2836">
        <f t="shared" si="112"/>
        <v>2021</v>
      </c>
      <c r="O2836">
        <f t="shared" si="113"/>
        <v>5</v>
      </c>
      <c r="P2836" s="49" t="str">
        <f>TEXT(DATE(Table1[[#This Row],[Year]],Table1[[#This Row],[Month]],1),"mmm")</f>
        <v>May</v>
      </c>
    </row>
    <row r="2837" spans="1:16" ht="15.75" customHeight="1">
      <c r="A2837" s="2" t="s">
        <v>12</v>
      </c>
      <c r="B2837" s="2">
        <v>1185732</v>
      </c>
      <c r="C2837" s="3">
        <v>44329</v>
      </c>
      <c r="D2837" s="2" t="s">
        <v>31</v>
      </c>
      <c r="E2837" s="2" t="s">
        <v>99</v>
      </c>
      <c r="F2837" s="2" t="s">
        <v>100</v>
      </c>
      <c r="G2837" s="2" t="s">
        <v>18</v>
      </c>
      <c r="H2837" s="44">
        <v>0.45</v>
      </c>
      <c r="I2837" s="44">
        <f>ROUND(Table1[[#This Row],[Price per Unit]],2)</f>
        <v>0.45</v>
      </c>
      <c r="J2837" s="4">
        <v>1000</v>
      </c>
      <c r="K2837" s="5">
        <f t="shared" si="110"/>
        <v>450</v>
      </c>
      <c r="L2837" s="5">
        <f t="shared" si="111"/>
        <v>135</v>
      </c>
      <c r="M2837" s="6">
        <v>0.3</v>
      </c>
      <c r="N2837">
        <f t="shared" si="112"/>
        <v>2021</v>
      </c>
      <c r="O2837">
        <f t="shared" si="113"/>
        <v>5</v>
      </c>
      <c r="P2837" s="49" t="str">
        <f>TEXT(DATE(Table1[[#This Row],[Year]],Table1[[#This Row],[Month]],1),"mmm")</f>
        <v>May</v>
      </c>
    </row>
    <row r="2838" spans="1:16" ht="15.75" customHeight="1">
      <c r="A2838" s="2" t="s">
        <v>12</v>
      </c>
      <c r="B2838" s="2">
        <v>1185732</v>
      </c>
      <c r="C2838" s="3">
        <v>44329</v>
      </c>
      <c r="D2838" s="2" t="s">
        <v>31</v>
      </c>
      <c r="E2838" s="2" t="s">
        <v>99</v>
      </c>
      <c r="F2838" s="2" t="s">
        <v>100</v>
      </c>
      <c r="G2838" s="2" t="s">
        <v>19</v>
      </c>
      <c r="H2838" s="44">
        <v>0.54999999999999993</v>
      </c>
      <c r="I2838" s="44">
        <f>ROUND(Table1[[#This Row],[Price per Unit]],2)</f>
        <v>0.55000000000000004</v>
      </c>
      <c r="J2838" s="4">
        <v>1250</v>
      </c>
      <c r="K2838" s="5">
        <f t="shared" si="110"/>
        <v>687.49999999999989</v>
      </c>
      <c r="L2838" s="5">
        <f t="shared" si="111"/>
        <v>240.62499999999994</v>
      </c>
      <c r="M2838" s="6">
        <v>0.35</v>
      </c>
      <c r="N2838">
        <f t="shared" si="112"/>
        <v>2021</v>
      </c>
      <c r="O2838">
        <f t="shared" si="113"/>
        <v>5</v>
      </c>
      <c r="P2838" s="49" t="str">
        <f>TEXT(DATE(Table1[[#This Row],[Year]],Table1[[#This Row],[Month]],1),"mmm")</f>
        <v>May</v>
      </c>
    </row>
    <row r="2839" spans="1:16" ht="15.75" customHeight="1">
      <c r="A2839" s="2" t="s">
        <v>12</v>
      </c>
      <c r="B2839" s="2">
        <v>1185732</v>
      </c>
      <c r="C2839" s="3">
        <v>44329</v>
      </c>
      <c r="D2839" s="2" t="s">
        <v>31</v>
      </c>
      <c r="E2839" s="2" t="s">
        <v>99</v>
      </c>
      <c r="F2839" s="2" t="s">
        <v>100</v>
      </c>
      <c r="G2839" s="2" t="s">
        <v>20</v>
      </c>
      <c r="H2839" s="44">
        <v>0.6</v>
      </c>
      <c r="I2839" s="44">
        <f>ROUND(Table1[[#This Row],[Price per Unit]],2)</f>
        <v>0.6</v>
      </c>
      <c r="J2839" s="4">
        <v>2500</v>
      </c>
      <c r="K2839" s="5">
        <f t="shared" si="110"/>
        <v>1500</v>
      </c>
      <c r="L2839" s="5">
        <f t="shared" si="111"/>
        <v>600</v>
      </c>
      <c r="M2839" s="6">
        <v>0.4</v>
      </c>
      <c r="N2839">
        <f t="shared" si="112"/>
        <v>2021</v>
      </c>
      <c r="O2839">
        <f t="shared" si="113"/>
        <v>5</v>
      </c>
      <c r="P2839" s="49" t="str">
        <f>TEXT(DATE(Table1[[#This Row],[Year]],Table1[[#This Row],[Month]],1),"mmm")</f>
        <v>May</v>
      </c>
    </row>
    <row r="2840" spans="1:16" ht="15.75" customHeight="1">
      <c r="A2840" s="2" t="s">
        <v>12</v>
      </c>
      <c r="B2840" s="2">
        <v>1185732</v>
      </c>
      <c r="C2840" s="3">
        <v>44359</v>
      </c>
      <c r="D2840" s="2" t="s">
        <v>31</v>
      </c>
      <c r="E2840" s="2" t="s">
        <v>99</v>
      </c>
      <c r="F2840" s="2" t="s">
        <v>100</v>
      </c>
      <c r="G2840" s="2" t="s">
        <v>15</v>
      </c>
      <c r="H2840" s="44">
        <v>0.45</v>
      </c>
      <c r="I2840" s="44">
        <f>ROUND(Table1[[#This Row],[Price per Unit]],2)</f>
        <v>0.45</v>
      </c>
      <c r="J2840" s="4">
        <v>5000</v>
      </c>
      <c r="K2840" s="5">
        <f t="shared" si="110"/>
        <v>2250</v>
      </c>
      <c r="L2840" s="5">
        <f t="shared" si="111"/>
        <v>787.5</v>
      </c>
      <c r="M2840" s="6">
        <v>0.35</v>
      </c>
      <c r="N2840">
        <f t="shared" si="112"/>
        <v>2021</v>
      </c>
      <c r="O2840">
        <f t="shared" si="113"/>
        <v>6</v>
      </c>
      <c r="P2840" s="49" t="str">
        <f>TEXT(DATE(Table1[[#This Row],[Year]],Table1[[#This Row],[Month]],1),"mmm")</f>
        <v>Jun</v>
      </c>
    </row>
    <row r="2841" spans="1:16" ht="15.75" customHeight="1">
      <c r="A2841" s="2" t="s">
        <v>12</v>
      </c>
      <c r="B2841" s="2">
        <v>1185732</v>
      </c>
      <c r="C2841" s="3">
        <v>44359</v>
      </c>
      <c r="D2841" s="2" t="s">
        <v>31</v>
      </c>
      <c r="E2841" s="2" t="s">
        <v>99</v>
      </c>
      <c r="F2841" s="2" t="s">
        <v>100</v>
      </c>
      <c r="G2841" s="2" t="s">
        <v>16</v>
      </c>
      <c r="H2841" s="44">
        <v>0.40000000000000008</v>
      </c>
      <c r="I2841" s="44">
        <f>ROUND(Table1[[#This Row],[Price per Unit]],2)</f>
        <v>0.4</v>
      </c>
      <c r="J2841" s="4">
        <v>2500</v>
      </c>
      <c r="K2841" s="5">
        <f t="shared" si="110"/>
        <v>1000.0000000000002</v>
      </c>
      <c r="L2841" s="5">
        <f t="shared" si="111"/>
        <v>300.00000000000006</v>
      </c>
      <c r="M2841" s="6">
        <v>0.3</v>
      </c>
      <c r="N2841">
        <f t="shared" si="112"/>
        <v>2021</v>
      </c>
      <c r="O2841">
        <f t="shared" si="113"/>
        <v>6</v>
      </c>
      <c r="P2841" s="49" t="str">
        <f>TEXT(DATE(Table1[[#This Row],[Year]],Table1[[#This Row],[Month]],1),"mmm")</f>
        <v>Jun</v>
      </c>
    </row>
    <row r="2842" spans="1:16" ht="15.75" customHeight="1">
      <c r="A2842" s="2" t="s">
        <v>12</v>
      </c>
      <c r="B2842" s="2">
        <v>1185732</v>
      </c>
      <c r="C2842" s="3">
        <v>44359</v>
      </c>
      <c r="D2842" s="2" t="s">
        <v>31</v>
      </c>
      <c r="E2842" s="2" t="s">
        <v>99</v>
      </c>
      <c r="F2842" s="2" t="s">
        <v>100</v>
      </c>
      <c r="G2842" s="2" t="s">
        <v>17</v>
      </c>
      <c r="H2842" s="44">
        <v>0.35000000000000003</v>
      </c>
      <c r="I2842" s="44">
        <f>ROUND(Table1[[#This Row],[Price per Unit]],2)</f>
        <v>0.35</v>
      </c>
      <c r="J2842" s="4">
        <v>2000</v>
      </c>
      <c r="K2842" s="5">
        <f t="shared" si="110"/>
        <v>700.00000000000011</v>
      </c>
      <c r="L2842" s="5">
        <f t="shared" si="111"/>
        <v>210.00000000000003</v>
      </c>
      <c r="M2842" s="6">
        <v>0.3</v>
      </c>
      <c r="N2842">
        <f t="shared" si="112"/>
        <v>2021</v>
      </c>
      <c r="O2842">
        <f t="shared" si="113"/>
        <v>6</v>
      </c>
      <c r="P2842" s="49" t="str">
        <f>TEXT(DATE(Table1[[#This Row],[Year]],Table1[[#This Row],[Month]],1),"mmm")</f>
        <v>Jun</v>
      </c>
    </row>
    <row r="2843" spans="1:16" ht="15.75" customHeight="1">
      <c r="A2843" s="2" t="s">
        <v>12</v>
      </c>
      <c r="B2843" s="2">
        <v>1185732</v>
      </c>
      <c r="C2843" s="3">
        <v>44359</v>
      </c>
      <c r="D2843" s="2" t="s">
        <v>31</v>
      </c>
      <c r="E2843" s="2" t="s">
        <v>99</v>
      </c>
      <c r="F2843" s="2" t="s">
        <v>100</v>
      </c>
      <c r="G2843" s="2" t="s">
        <v>18</v>
      </c>
      <c r="H2843" s="44">
        <v>0.35000000000000003</v>
      </c>
      <c r="I2843" s="44">
        <f>ROUND(Table1[[#This Row],[Price per Unit]],2)</f>
        <v>0.35</v>
      </c>
      <c r="J2843" s="4">
        <v>1750</v>
      </c>
      <c r="K2843" s="5">
        <f t="shared" si="110"/>
        <v>612.50000000000011</v>
      </c>
      <c r="L2843" s="5">
        <f t="shared" si="111"/>
        <v>183.75000000000003</v>
      </c>
      <c r="M2843" s="6">
        <v>0.3</v>
      </c>
      <c r="N2843">
        <f t="shared" si="112"/>
        <v>2021</v>
      </c>
      <c r="O2843">
        <f t="shared" si="113"/>
        <v>6</v>
      </c>
      <c r="P2843" s="49" t="str">
        <f>TEXT(DATE(Table1[[#This Row],[Year]],Table1[[#This Row],[Month]],1),"mmm")</f>
        <v>Jun</v>
      </c>
    </row>
    <row r="2844" spans="1:16" ht="15.75" customHeight="1">
      <c r="A2844" s="2" t="s">
        <v>12</v>
      </c>
      <c r="B2844" s="2">
        <v>1185732</v>
      </c>
      <c r="C2844" s="3">
        <v>44359</v>
      </c>
      <c r="D2844" s="2" t="s">
        <v>31</v>
      </c>
      <c r="E2844" s="2" t="s">
        <v>99</v>
      </c>
      <c r="F2844" s="2" t="s">
        <v>100</v>
      </c>
      <c r="G2844" s="2" t="s">
        <v>19</v>
      </c>
      <c r="H2844" s="44">
        <v>0.45</v>
      </c>
      <c r="I2844" s="44">
        <f>ROUND(Table1[[#This Row],[Price per Unit]],2)</f>
        <v>0.45</v>
      </c>
      <c r="J2844" s="4">
        <v>1750</v>
      </c>
      <c r="K2844" s="5">
        <f t="shared" si="110"/>
        <v>787.5</v>
      </c>
      <c r="L2844" s="5">
        <f t="shared" si="111"/>
        <v>275.625</v>
      </c>
      <c r="M2844" s="6">
        <v>0.35</v>
      </c>
      <c r="N2844">
        <f t="shared" si="112"/>
        <v>2021</v>
      </c>
      <c r="O2844">
        <f t="shared" si="113"/>
        <v>6</v>
      </c>
      <c r="P2844" s="49" t="str">
        <f>TEXT(DATE(Table1[[#This Row],[Year]],Table1[[#This Row],[Month]],1),"mmm")</f>
        <v>Jun</v>
      </c>
    </row>
    <row r="2845" spans="1:16" ht="15.75" customHeight="1">
      <c r="A2845" s="2" t="s">
        <v>12</v>
      </c>
      <c r="B2845" s="2">
        <v>1185732</v>
      </c>
      <c r="C2845" s="3">
        <v>44359</v>
      </c>
      <c r="D2845" s="2" t="s">
        <v>31</v>
      </c>
      <c r="E2845" s="2" t="s">
        <v>99</v>
      </c>
      <c r="F2845" s="2" t="s">
        <v>100</v>
      </c>
      <c r="G2845" s="2" t="s">
        <v>20</v>
      </c>
      <c r="H2845" s="44">
        <v>0.55000000000000004</v>
      </c>
      <c r="I2845" s="44">
        <f>ROUND(Table1[[#This Row],[Price per Unit]],2)</f>
        <v>0.55000000000000004</v>
      </c>
      <c r="J2845" s="4">
        <v>3250</v>
      </c>
      <c r="K2845" s="5">
        <f t="shared" si="110"/>
        <v>1787.5000000000002</v>
      </c>
      <c r="L2845" s="5">
        <f t="shared" si="111"/>
        <v>715.00000000000011</v>
      </c>
      <c r="M2845" s="6">
        <v>0.4</v>
      </c>
      <c r="N2845">
        <f t="shared" si="112"/>
        <v>2021</v>
      </c>
      <c r="O2845">
        <f t="shared" si="113"/>
        <v>6</v>
      </c>
      <c r="P2845" s="49" t="str">
        <f>TEXT(DATE(Table1[[#This Row],[Year]],Table1[[#This Row],[Month]],1),"mmm")</f>
        <v>Jun</v>
      </c>
    </row>
    <row r="2846" spans="1:16" ht="15.75" customHeight="1">
      <c r="A2846" s="2" t="s">
        <v>12</v>
      </c>
      <c r="B2846" s="2">
        <v>1185732</v>
      </c>
      <c r="C2846" s="3">
        <v>44388</v>
      </c>
      <c r="D2846" s="2" t="s">
        <v>31</v>
      </c>
      <c r="E2846" s="2" t="s">
        <v>99</v>
      </c>
      <c r="F2846" s="2" t="s">
        <v>100</v>
      </c>
      <c r="G2846" s="2" t="s">
        <v>15</v>
      </c>
      <c r="H2846" s="44">
        <v>0.5</v>
      </c>
      <c r="I2846" s="44">
        <f>ROUND(Table1[[#This Row],[Price per Unit]],2)</f>
        <v>0.5</v>
      </c>
      <c r="J2846" s="4">
        <v>5500</v>
      </c>
      <c r="K2846" s="5">
        <f t="shared" si="110"/>
        <v>2750</v>
      </c>
      <c r="L2846" s="5">
        <f t="shared" si="111"/>
        <v>962.49999999999989</v>
      </c>
      <c r="M2846" s="6">
        <v>0.35</v>
      </c>
      <c r="N2846">
        <f t="shared" si="112"/>
        <v>2021</v>
      </c>
      <c r="O2846">
        <f t="shared" si="113"/>
        <v>7</v>
      </c>
      <c r="P2846" s="49" t="str">
        <f>TEXT(DATE(Table1[[#This Row],[Year]],Table1[[#This Row],[Month]],1),"mmm")</f>
        <v>Jul</v>
      </c>
    </row>
    <row r="2847" spans="1:16" ht="15.75" customHeight="1">
      <c r="A2847" s="2" t="s">
        <v>12</v>
      </c>
      <c r="B2847" s="2">
        <v>1185732</v>
      </c>
      <c r="C2847" s="3">
        <v>44388</v>
      </c>
      <c r="D2847" s="2" t="s">
        <v>31</v>
      </c>
      <c r="E2847" s="2" t="s">
        <v>99</v>
      </c>
      <c r="F2847" s="2" t="s">
        <v>100</v>
      </c>
      <c r="G2847" s="2" t="s">
        <v>16</v>
      </c>
      <c r="H2847" s="44">
        <v>0.45000000000000007</v>
      </c>
      <c r="I2847" s="44">
        <f>ROUND(Table1[[#This Row],[Price per Unit]],2)</f>
        <v>0.45</v>
      </c>
      <c r="J2847" s="4">
        <v>3000</v>
      </c>
      <c r="K2847" s="5">
        <f t="shared" si="110"/>
        <v>1350.0000000000002</v>
      </c>
      <c r="L2847" s="5">
        <f t="shared" si="111"/>
        <v>405.00000000000006</v>
      </c>
      <c r="M2847" s="6">
        <v>0.3</v>
      </c>
      <c r="N2847">
        <f t="shared" si="112"/>
        <v>2021</v>
      </c>
      <c r="O2847">
        <f t="shared" si="113"/>
        <v>7</v>
      </c>
      <c r="P2847" s="49" t="str">
        <f>TEXT(DATE(Table1[[#This Row],[Year]],Table1[[#This Row],[Month]],1),"mmm")</f>
        <v>Jul</v>
      </c>
    </row>
    <row r="2848" spans="1:16" ht="15.75" customHeight="1">
      <c r="A2848" s="2" t="s">
        <v>12</v>
      </c>
      <c r="B2848" s="2">
        <v>1185732</v>
      </c>
      <c r="C2848" s="3">
        <v>44388</v>
      </c>
      <c r="D2848" s="2" t="s">
        <v>31</v>
      </c>
      <c r="E2848" s="2" t="s">
        <v>99</v>
      </c>
      <c r="F2848" s="2" t="s">
        <v>100</v>
      </c>
      <c r="G2848" s="2" t="s">
        <v>17</v>
      </c>
      <c r="H2848" s="44">
        <v>0.4</v>
      </c>
      <c r="I2848" s="44">
        <f>ROUND(Table1[[#This Row],[Price per Unit]],2)</f>
        <v>0.4</v>
      </c>
      <c r="J2848" s="4">
        <v>2250</v>
      </c>
      <c r="K2848" s="5">
        <f t="shared" si="110"/>
        <v>900</v>
      </c>
      <c r="L2848" s="5">
        <f t="shared" si="111"/>
        <v>270</v>
      </c>
      <c r="M2848" s="6">
        <v>0.3</v>
      </c>
      <c r="N2848">
        <f t="shared" si="112"/>
        <v>2021</v>
      </c>
      <c r="O2848">
        <f t="shared" si="113"/>
        <v>7</v>
      </c>
      <c r="P2848" s="49" t="str">
        <f>TEXT(DATE(Table1[[#This Row],[Year]],Table1[[#This Row],[Month]],1),"mmm")</f>
        <v>Jul</v>
      </c>
    </row>
    <row r="2849" spans="1:16" ht="15.75" customHeight="1">
      <c r="A2849" s="2" t="s">
        <v>12</v>
      </c>
      <c r="B2849" s="2">
        <v>1185732</v>
      </c>
      <c r="C2849" s="3">
        <v>44388</v>
      </c>
      <c r="D2849" s="2" t="s">
        <v>31</v>
      </c>
      <c r="E2849" s="2" t="s">
        <v>99</v>
      </c>
      <c r="F2849" s="2" t="s">
        <v>100</v>
      </c>
      <c r="G2849" s="2" t="s">
        <v>18</v>
      </c>
      <c r="H2849" s="44">
        <v>0.4</v>
      </c>
      <c r="I2849" s="44">
        <f>ROUND(Table1[[#This Row],[Price per Unit]],2)</f>
        <v>0.4</v>
      </c>
      <c r="J2849" s="4">
        <v>1750</v>
      </c>
      <c r="K2849" s="5">
        <f t="shared" si="110"/>
        <v>700</v>
      </c>
      <c r="L2849" s="5">
        <f t="shared" si="111"/>
        <v>210</v>
      </c>
      <c r="M2849" s="6">
        <v>0.3</v>
      </c>
      <c r="N2849">
        <f t="shared" si="112"/>
        <v>2021</v>
      </c>
      <c r="O2849">
        <f t="shared" si="113"/>
        <v>7</v>
      </c>
      <c r="P2849" s="49" t="str">
        <f>TEXT(DATE(Table1[[#This Row],[Year]],Table1[[#This Row],[Month]],1),"mmm")</f>
        <v>Jul</v>
      </c>
    </row>
    <row r="2850" spans="1:16" ht="15.75" customHeight="1">
      <c r="A2850" s="2" t="s">
        <v>12</v>
      </c>
      <c r="B2850" s="2">
        <v>1185732</v>
      </c>
      <c r="C2850" s="3">
        <v>44388</v>
      </c>
      <c r="D2850" s="2" t="s">
        <v>31</v>
      </c>
      <c r="E2850" s="2" t="s">
        <v>99</v>
      </c>
      <c r="F2850" s="2" t="s">
        <v>100</v>
      </c>
      <c r="G2850" s="2" t="s">
        <v>19</v>
      </c>
      <c r="H2850" s="44">
        <v>0.5</v>
      </c>
      <c r="I2850" s="44">
        <f>ROUND(Table1[[#This Row],[Price per Unit]],2)</f>
        <v>0.5</v>
      </c>
      <c r="J2850" s="4">
        <v>2000</v>
      </c>
      <c r="K2850" s="5">
        <f t="shared" si="110"/>
        <v>1000</v>
      </c>
      <c r="L2850" s="5">
        <f t="shared" si="111"/>
        <v>350</v>
      </c>
      <c r="M2850" s="6">
        <v>0.35</v>
      </c>
      <c r="N2850">
        <f t="shared" si="112"/>
        <v>2021</v>
      </c>
      <c r="O2850">
        <f t="shared" si="113"/>
        <v>7</v>
      </c>
      <c r="P2850" s="49" t="str">
        <f>TEXT(DATE(Table1[[#This Row],[Year]],Table1[[#This Row],[Month]],1),"mmm")</f>
        <v>Jul</v>
      </c>
    </row>
    <row r="2851" spans="1:16" ht="15.75" customHeight="1">
      <c r="A2851" s="2" t="s">
        <v>12</v>
      </c>
      <c r="B2851" s="2">
        <v>1185732</v>
      </c>
      <c r="C2851" s="3">
        <v>44388</v>
      </c>
      <c r="D2851" s="2" t="s">
        <v>31</v>
      </c>
      <c r="E2851" s="2" t="s">
        <v>99</v>
      </c>
      <c r="F2851" s="2" t="s">
        <v>100</v>
      </c>
      <c r="G2851" s="2" t="s">
        <v>20</v>
      </c>
      <c r="H2851" s="44">
        <v>0.55000000000000004</v>
      </c>
      <c r="I2851" s="44">
        <f>ROUND(Table1[[#This Row],[Price per Unit]],2)</f>
        <v>0.55000000000000004</v>
      </c>
      <c r="J2851" s="4">
        <v>3750</v>
      </c>
      <c r="K2851" s="5">
        <f t="shared" si="110"/>
        <v>2062.5</v>
      </c>
      <c r="L2851" s="5">
        <f t="shared" si="111"/>
        <v>825</v>
      </c>
      <c r="M2851" s="6">
        <v>0.4</v>
      </c>
      <c r="N2851">
        <f t="shared" si="112"/>
        <v>2021</v>
      </c>
      <c r="O2851">
        <f t="shared" si="113"/>
        <v>7</v>
      </c>
      <c r="P2851" s="49" t="str">
        <f>TEXT(DATE(Table1[[#This Row],[Year]],Table1[[#This Row],[Month]],1),"mmm")</f>
        <v>Jul</v>
      </c>
    </row>
    <row r="2852" spans="1:16" ht="15.75" customHeight="1">
      <c r="A2852" s="2" t="s">
        <v>12</v>
      </c>
      <c r="B2852" s="2">
        <v>1185732</v>
      </c>
      <c r="C2852" s="3">
        <v>44420</v>
      </c>
      <c r="D2852" s="2" t="s">
        <v>31</v>
      </c>
      <c r="E2852" s="2" t="s">
        <v>99</v>
      </c>
      <c r="F2852" s="2" t="s">
        <v>100</v>
      </c>
      <c r="G2852" s="2" t="s">
        <v>15</v>
      </c>
      <c r="H2852" s="44">
        <v>0.5</v>
      </c>
      <c r="I2852" s="44">
        <f>ROUND(Table1[[#This Row],[Price per Unit]],2)</f>
        <v>0.5</v>
      </c>
      <c r="J2852" s="4">
        <v>5250</v>
      </c>
      <c r="K2852" s="5">
        <f t="shared" si="110"/>
        <v>2625</v>
      </c>
      <c r="L2852" s="5">
        <f t="shared" si="111"/>
        <v>918.74999999999989</v>
      </c>
      <c r="M2852" s="6">
        <v>0.35</v>
      </c>
      <c r="N2852">
        <f t="shared" si="112"/>
        <v>2021</v>
      </c>
      <c r="O2852">
        <f t="shared" si="113"/>
        <v>8</v>
      </c>
      <c r="P2852" s="49" t="str">
        <f>TEXT(DATE(Table1[[#This Row],[Year]],Table1[[#This Row],[Month]],1),"mmm")</f>
        <v>Aug</v>
      </c>
    </row>
    <row r="2853" spans="1:16" ht="15.75" customHeight="1">
      <c r="A2853" s="2" t="s">
        <v>12</v>
      </c>
      <c r="B2853" s="2">
        <v>1185732</v>
      </c>
      <c r="C2853" s="3">
        <v>44420</v>
      </c>
      <c r="D2853" s="2" t="s">
        <v>31</v>
      </c>
      <c r="E2853" s="2" t="s">
        <v>99</v>
      </c>
      <c r="F2853" s="2" t="s">
        <v>100</v>
      </c>
      <c r="G2853" s="2" t="s">
        <v>16</v>
      </c>
      <c r="H2853" s="44">
        <v>0.45000000000000007</v>
      </c>
      <c r="I2853" s="44">
        <f>ROUND(Table1[[#This Row],[Price per Unit]],2)</f>
        <v>0.45</v>
      </c>
      <c r="J2853" s="4">
        <v>3000</v>
      </c>
      <c r="K2853" s="5">
        <f t="shared" si="110"/>
        <v>1350.0000000000002</v>
      </c>
      <c r="L2853" s="5">
        <f t="shared" si="111"/>
        <v>405.00000000000006</v>
      </c>
      <c r="M2853" s="6">
        <v>0.3</v>
      </c>
      <c r="N2853">
        <f t="shared" si="112"/>
        <v>2021</v>
      </c>
      <c r="O2853">
        <f t="shared" si="113"/>
        <v>8</v>
      </c>
      <c r="P2853" s="49" t="str">
        <f>TEXT(DATE(Table1[[#This Row],[Year]],Table1[[#This Row],[Month]],1),"mmm")</f>
        <v>Aug</v>
      </c>
    </row>
    <row r="2854" spans="1:16" ht="15.75" customHeight="1">
      <c r="A2854" s="2" t="s">
        <v>12</v>
      </c>
      <c r="B2854" s="2">
        <v>1185732</v>
      </c>
      <c r="C2854" s="3">
        <v>44420</v>
      </c>
      <c r="D2854" s="2" t="s">
        <v>31</v>
      </c>
      <c r="E2854" s="2" t="s">
        <v>99</v>
      </c>
      <c r="F2854" s="2" t="s">
        <v>100</v>
      </c>
      <c r="G2854" s="2" t="s">
        <v>17</v>
      </c>
      <c r="H2854" s="44">
        <v>0.4</v>
      </c>
      <c r="I2854" s="44">
        <f>ROUND(Table1[[#This Row],[Price per Unit]],2)</f>
        <v>0.4</v>
      </c>
      <c r="J2854" s="4">
        <v>2250</v>
      </c>
      <c r="K2854" s="5">
        <f t="shared" si="110"/>
        <v>900</v>
      </c>
      <c r="L2854" s="5">
        <f t="shared" si="111"/>
        <v>270</v>
      </c>
      <c r="M2854" s="6">
        <v>0.3</v>
      </c>
      <c r="N2854">
        <f t="shared" si="112"/>
        <v>2021</v>
      </c>
      <c r="O2854">
        <f t="shared" si="113"/>
        <v>8</v>
      </c>
      <c r="P2854" s="49" t="str">
        <f>TEXT(DATE(Table1[[#This Row],[Year]],Table1[[#This Row],[Month]],1),"mmm")</f>
        <v>Aug</v>
      </c>
    </row>
    <row r="2855" spans="1:16" ht="15.75" customHeight="1">
      <c r="A2855" s="2" t="s">
        <v>12</v>
      </c>
      <c r="B2855" s="2">
        <v>1185732</v>
      </c>
      <c r="C2855" s="3">
        <v>44420</v>
      </c>
      <c r="D2855" s="2" t="s">
        <v>31</v>
      </c>
      <c r="E2855" s="2" t="s">
        <v>99</v>
      </c>
      <c r="F2855" s="2" t="s">
        <v>100</v>
      </c>
      <c r="G2855" s="2" t="s">
        <v>18</v>
      </c>
      <c r="H2855" s="44">
        <v>0.4</v>
      </c>
      <c r="I2855" s="44">
        <f>ROUND(Table1[[#This Row],[Price per Unit]],2)</f>
        <v>0.4</v>
      </c>
      <c r="J2855" s="4">
        <v>2000</v>
      </c>
      <c r="K2855" s="5">
        <f t="shared" si="110"/>
        <v>800</v>
      </c>
      <c r="L2855" s="5">
        <f t="shared" si="111"/>
        <v>240</v>
      </c>
      <c r="M2855" s="6">
        <v>0.3</v>
      </c>
      <c r="N2855">
        <f t="shared" si="112"/>
        <v>2021</v>
      </c>
      <c r="O2855">
        <f t="shared" si="113"/>
        <v>8</v>
      </c>
      <c r="P2855" s="49" t="str">
        <f>TEXT(DATE(Table1[[#This Row],[Year]],Table1[[#This Row],[Month]],1),"mmm")</f>
        <v>Aug</v>
      </c>
    </row>
    <row r="2856" spans="1:16" ht="15.75" customHeight="1">
      <c r="A2856" s="2" t="s">
        <v>12</v>
      </c>
      <c r="B2856" s="2">
        <v>1185732</v>
      </c>
      <c r="C2856" s="3">
        <v>44420</v>
      </c>
      <c r="D2856" s="2" t="s">
        <v>31</v>
      </c>
      <c r="E2856" s="2" t="s">
        <v>99</v>
      </c>
      <c r="F2856" s="2" t="s">
        <v>100</v>
      </c>
      <c r="G2856" s="2" t="s">
        <v>19</v>
      </c>
      <c r="H2856" s="44">
        <v>0.5</v>
      </c>
      <c r="I2856" s="44">
        <f>ROUND(Table1[[#This Row],[Price per Unit]],2)</f>
        <v>0.5</v>
      </c>
      <c r="J2856" s="4">
        <v>1750</v>
      </c>
      <c r="K2856" s="5">
        <f t="shared" si="110"/>
        <v>875</v>
      </c>
      <c r="L2856" s="5">
        <f t="shared" si="111"/>
        <v>306.25</v>
      </c>
      <c r="M2856" s="6">
        <v>0.35</v>
      </c>
      <c r="N2856">
        <f t="shared" si="112"/>
        <v>2021</v>
      </c>
      <c r="O2856">
        <f t="shared" si="113"/>
        <v>8</v>
      </c>
      <c r="P2856" s="49" t="str">
        <f>TEXT(DATE(Table1[[#This Row],[Year]],Table1[[#This Row],[Month]],1),"mmm")</f>
        <v>Aug</v>
      </c>
    </row>
    <row r="2857" spans="1:16" ht="15.75" customHeight="1">
      <c r="A2857" s="2" t="s">
        <v>12</v>
      </c>
      <c r="B2857" s="2">
        <v>1185732</v>
      </c>
      <c r="C2857" s="3">
        <v>44420</v>
      </c>
      <c r="D2857" s="2" t="s">
        <v>31</v>
      </c>
      <c r="E2857" s="2" t="s">
        <v>99</v>
      </c>
      <c r="F2857" s="2" t="s">
        <v>100</v>
      </c>
      <c r="G2857" s="2" t="s">
        <v>20</v>
      </c>
      <c r="H2857" s="44">
        <v>0.55000000000000004</v>
      </c>
      <c r="I2857" s="44">
        <f>ROUND(Table1[[#This Row],[Price per Unit]],2)</f>
        <v>0.55000000000000004</v>
      </c>
      <c r="J2857" s="4">
        <v>3500</v>
      </c>
      <c r="K2857" s="5">
        <f t="shared" si="110"/>
        <v>1925.0000000000002</v>
      </c>
      <c r="L2857" s="5">
        <f t="shared" si="111"/>
        <v>770.00000000000011</v>
      </c>
      <c r="M2857" s="6">
        <v>0.4</v>
      </c>
      <c r="N2857">
        <f t="shared" si="112"/>
        <v>2021</v>
      </c>
      <c r="O2857">
        <f t="shared" si="113"/>
        <v>8</v>
      </c>
      <c r="P2857" s="49" t="str">
        <f>TEXT(DATE(Table1[[#This Row],[Year]],Table1[[#This Row],[Month]],1),"mmm")</f>
        <v>Aug</v>
      </c>
    </row>
    <row r="2858" spans="1:16" ht="15.75" customHeight="1">
      <c r="A2858" s="2" t="s">
        <v>12</v>
      </c>
      <c r="B2858" s="2">
        <v>1185732</v>
      </c>
      <c r="C2858" s="3">
        <v>44452</v>
      </c>
      <c r="D2858" s="2" t="s">
        <v>31</v>
      </c>
      <c r="E2858" s="2" t="s">
        <v>99</v>
      </c>
      <c r="F2858" s="2" t="s">
        <v>100</v>
      </c>
      <c r="G2858" s="2" t="s">
        <v>15</v>
      </c>
      <c r="H2858" s="44">
        <v>0.45</v>
      </c>
      <c r="I2858" s="44">
        <f>ROUND(Table1[[#This Row],[Price per Unit]],2)</f>
        <v>0.45</v>
      </c>
      <c r="J2858" s="4">
        <v>4750</v>
      </c>
      <c r="K2858" s="5">
        <f t="shared" si="110"/>
        <v>2137.5</v>
      </c>
      <c r="L2858" s="5">
        <f t="shared" si="111"/>
        <v>748.125</v>
      </c>
      <c r="M2858" s="6">
        <v>0.35</v>
      </c>
      <c r="N2858">
        <f t="shared" si="112"/>
        <v>2021</v>
      </c>
      <c r="O2858">
        <f t="shared" si="113"/>
        <v>9</v>
      </c>
      <c r="P2858" s="49" t="str">
        <f>TEXT(DATE(Table1[[#This Row],[Year]],Table1[[#This Row],[Month]],1),"mmm")</f>
        <v>Sep</v>
      </c>
    </row>
    <row r="2859" spans="1:16" ht="15.75" customHeight="1">
      <c r="A2859" s="2" t="s">
        <v>12</v>
      </c>
      <c r="B2859" s="2">
        <v>1185732</v>
      </c>
      <c r="C2859" s="3">
        <v>44452</v>
      </c>
      <c r="D2859" s="2" t="s">
        <v>31</v>
      </c>
      <c r="E2859" s="2" t="s">
        <v>99</v>
      </c>
      <c r="F2859" s="2" t="s">
        <v>100</v>
      </c>
      <c r="G2859" s="2" t="s">
        <v>16</v>
      </c>
      <c r="H2859" s="44">
        <v>0.40000000000000008</v>
      </c>
      <c r="I2859" s="44">
        <f>ROUND(Table1[[#This Row],[Price per Unit]],2)</f>
        <v>0.4</v>
      </c>
      <c r="J2859" s="4">
        <v>2750</v>
      </c>
      <c r="K2859" s="5">
        <f t="shared" si="110"/>
        <v>1100.0000000000002</v>
      </c>
      <c r="L2859" s="5">
        <f t="shared" si="111"/>
        <v>330.00000000000006</v>
      </c>
      <c r="M2859" s="6">
        <v>0.3</v>
      </c>
      <c r="N2859">
        <f t="shared" si="112"/>
        <v>2021</v>
      </c>
      <c r="O2859">
        <f t="shared" si="113"/>
        <v>9</v>
      </c>
      <c r="P2859" s="49" t="str">
        <f>TEXT(DATE(Table1[[#This Row],[Year]],Table1[[#This Row],[Month]],1),"mmm")</f>
        <v>Sep</v>
      </c>
    </row>
    <row r="2860" spans="1:16" ht="15.75" customHeight="1">
      <c r="A2860" s="2" t="s">
        <v>12</v>
      </c>
      <c r="B2860" s="2">
        <v>1185732</v>
      </c>
      <c r="C2860" s="3">
        <v>44452</v>
      </c>
      <c r="D2860" s="2" t="s">
        <v>31</v>
      </c>
      <c r="E2860" s="2" t="s">
        <v>99</v>
      </c>
      <c r="F2860" s="2" t="s">
        <v>100</v>
      </c>
      <c r="G2860" s="2" t="s">
        <v>17</v>
      </c>
      <c r="H2860" s="44">
        <v>0.35000000000000003</v>
      </c>
      <c r="I2860" s="44">
        <f>ROUND(Table1[[#This Row],[Price per Unit]],2)</f>
        <v>0.35</v>
      </c>
      <c r="J2860" s="4">
        <v>1750</v>
      </c>
      <c r="K2860" s="5">
        <f t="shared" si="110"/>
        <v>612.50000000000011</v>
      </c>
      <c r="L2860" s="5">
        <f t="shared" si="111"/>
        <v>183.75000000000003</v>
      </c>
      <c r="M2860" s="6">
        <v>0.3</v>
      </c>
      <c r="N2860">
        <f t="shared" si="112"/>
        <v>2021</v>
      </c>
      <c r="O2860">
        <f t="shared" si="113"/>
        <v>9</v>
      </c>
      <c r="P2860" s="49" t="str">
        <f>TEXT(DATE(Table1[[#This Row],[Year]],Table1[[#This Row],[Month]],1),"mmm")</f>
        <v>Sep</v>
      </c>
    </row>
    <row r="2861" spans="1:16" ht="15.75" customHeight="1">
      <c r="A2861" s="2" t="s">
        <v>12</v>
      </c>
      <c r="B2861" s="2">
        <v>1185732</v>
      </c>
      <c r="C2861" s="3">
        <v>44452</v>
      </c>
      <c r="D2861" s="2" t="s">
        <v>31</v>
      </c>
      <c r="E2861" s="2" t="s">
        <v>99</v>
      </c>
      <c r="F2861" s="2" t="s">
        <v>100</v>
      </c>
      <c r="G2861" s="2" t="s">
        <v>18</v>
      </c>
      <c r="H2861" s="44">
        <v>0.35000000000000003</v>
      </c>
      <c r="I2861" s="44">
        <f>ROUND(Table1[[#This Row],[Price per Unit]],2)</f>
        <v>0.35</v>
      </c>
      <c r="J2861" s="4">
        <v>1500</v>
      </c>
      <c r="K2861" s="5">
        <f t="shared" si="110"/>
        <v>525</v>
      </c>
      <c r="L2861" s="5">
        <f t="shared" si="111"/>
        <v>157.5</v>
      </c>
      <c r="M2861" s="6">
        <v>0.3</v>
      </c>
      <c r="N2861">
        <f t="shared" si="112"/>
        <v>2021</v>
      </c>
      <c r="O2861">
        <f t="shared" si="113"/>
        <v>9</v>
      </c>
      <c r="P2861" s="49" t="str">
        <f>TEXT(DATE(Table1[[#This Row],[Year]],Table1[[#This Row],[Month]],1),"mmm")</f>
        <v>Sep</v>
      </c>
    </row>
    <row r="2862" spans="1:16" ht="15.75" customHeight="1">
      <c r="A2862" s="2" t="s">
        <v>12</v>
      </c>
      <c r="B2862" s="2">
        <v>1185732</v>
      </c>
      <c r="C2862" s="3">
        <v>44452</v>
      </c>
      <c r="D2862" s="2" t="s">
        <v>31</v>
      </c>
      <c r="E2862" s="2" t="s">
        <v>99</v>
      </c>
      <c r="F2862" s="2" t="s">
        <v>100</v>
      </c>
      <c r="G2862" s="2" t="s">
        <v>19</v>
      </c>
      <c r="H2862" s="44">
        <v>0.45</v>
      </c>
      <c r="I2862" s="44">
        <f>ROUND(Table1[[#This Row],[Price per Unit]],2)</f>
        <v>0.45</v>
      </c>
      <c r="J2862" s="4">
        <v>1500</v>
      </c>
      <c r="K2862" s="5">
        <f t="shared" si="110"/>
        <v>675</v>
      </c>
      <c r="L2862" s="5">
        <f t="shared" si="111"/>
        <v>236.24999999999997</v>
      </c>
      <c r="M2862" s="6">
        <v>0.35</v>
      </c>
      <c r="N2862">
        <f t="shared" si="112"/>
        <v>2021</v>
      </c>
      <c r="O2862">
        <f t="shared" si="113"/>
        <v>9</v>
      </c>
      <c r="P2862" s="49" t="str">
        <f>TEXT(DATE(Table1[[#This Row],[Year]],Table1[[#This Row],[Month]],1),"mmm")</f>
        <v>Sep</v>
      </c>
    </row>
    <row r="2863" spans="1:16" ht="15.75" customHeight="1">
      <c r="A2863" s="2" t="s">
        <v>12</v>
      </c>
      <c r="B2863" s="2">
        <v>1185732</v>
      </c>
      <c r="C2863" s="3">
        <v>44452</v>
      </c>
      <c r="D2863" s="2" t="s">
        <v>31</v>
      </c>
      <c r="E2863" s="2" t="s">
        <v>99</v>
      </c>
      <c r="F2863" s="2" t="s">
        <v>100</v>
      </c>
      <c r="G2863" s="2" t="s">
        <v>20</v>
      </c>
      <c r="H2863" s="44">
        <v>0.5</v>
      </c>
      <c r="I2863" s="44">
        <f>ROUND(Table1[[#This Row],[Price per Unit]],2)</f>
        <v>0.5</v>
      </c>
      <c r="J2863" s="4">
        <v>2250</v>
      </c>
      <c r="K2863" s="5">
        <f t="shared" si="110"/>
        <v>1125</v>
      </c>
      <c r="L2863" s="5">
        <f t="shared" si="111"/>
        <v>450</v>
      </c>
      <c r="M2863" s="6">
        <v>0.4</v>
      </c>
      <c r="N2863">
        <f t="shared" si="112"/>
        <v>2021</v>
      </c>
      <c r="O2863">
        <f t="shared" si="113"/>
        <v>9</v>
      </c>
      <c r="P2863" s="49" t="str">
        <f>TEXT(DATE(Table1[[#This Row],[Year]],Table1[[#This Row],[Month]],1),"mmm")</f>
        <v>Sep</v>
      </c>
    </row>
    <row r="2864" spans="1:16" ht="15.75" customHeight="1">
      <c r="A2864" s="2" t="s">
        <v>12</v>
      </c>
      <c r="B2864" s="2">
        <v>1185732</v>
      </c>
      <c r="C2864" s="3">
        <v>44481</v>
      </c>
      <c r="D2864" s="2" t="s">
        <v>31</v>
      </c>
      <c r="E2864" s="2" t="s">
        <v>99</v>
      </c>
      <c r="F2864" s="2" t="s">
        <v>100</v>
      </c>
      <c r="G2864" s="2" t="s">
        <v>15</v>
      </c>
      <c r="H2864" s="44">
        <v>0.54999999999999993</v>
      </c>
      <c r="I2864" s="44">
        <f>ROUND(Table1[[#This Row],[Price per Unit]],2)</f>
        <v>0.55000000000000004</v>
      </c>
      <c r="J2864" s="4">
        <v>4000</v>
      </c>
      <c r="K2864" s="5">
        <f t="shared" si="110"/>
        <v>2199.9999999999995</v>
      </c>
      <c r="L2864" s="5">
        <f t="shared" si="111"/>
        <v>769.99999999999977</v>
      </c>
      <c r="M2864" s="6">
        <v>0.35</v>
      </c>
      <c r="N2864">
        <f t="shared" si="112"/>
        <v>2021</v>
      </c>
      <c r="O2864">
        <f t="shared" si="113"/>
        <v>10</v>
      </c>
      <c r="P2864" s="49" t="str">
        <f>TEXT(DATE(Table1[[#This Row],[Year]],Table1[[#This Row],[Month]],1),"mmm")</f>
        <v>Oct</v>
      </c>
    </row>
    <row r="2865" spans="1:16" ht="15.75" customHeight="1">
      <c r="A2865" s="2" t="s">
        <v>12</v>
      </c>
      <c r="B2865" s="2">
        <v>1185732</v>
      </c>
      <c r="C2865" s="3">
        <v>44481</v>
      </c>
      <c r="D2865" s="2" t="s">
        <v>31</v>
      </c>
      <c r="E2865" s="2" t="s">
        <v>99</v>
      </c>
      <c r="F2865" s="2" t="s">
        <v>100</v>
      </c>
      <c r="G2865" s="2" t="s">
        <v>16</v>
      </c>
      <c r="H2865" s="44">
        <v>0.45</v>
      </c>
      <c r="I2865" s="44">
        <f>ROUND(Table1[[#This Row],[Price per Unit]],2)</f>
        <v>0.45</v>
      </c>
      <c r="J2865" s="4">
        <v>2500</v>
      </c>
      <c r="K2865" s="5">
        <f t="shared" si="110"/>
        <v>1125</v>
      </c>
      <c r="L2865" s="5">
        <f t="shared" si="111"/>
        <v>337.5</v>
      </c>
      <c r="M2865" s="6">
        <v>0.3</v>
      </c>
      <c r="N2865">
        <f t="shared" si="112"/>
        <v>2021</v>
      </c>
      <c r="O2865">
        <f t="shared" si="113"/>
        <v>10</v>
      </c>
      <c r="P2865" s="49" t="str">
        <f>TEXT(DATE(Table1[[#This Row],[Year]],Table1[[#This Row],[Month]],1),"mmm")</f>
        <v>Oct</v>
      </c>
    </row>
    <row r="2866" spans="1:16" ht="15.75" customHeight="1">
      <c r="A2866" s="2" t="s">
        <v>12</v>
      </c>
      <c r="B2866" s="2">
        <v>1185732</v>
      </c>
      <c r="C2866" s="3">
        <v>44481</v>
      </c>
      <c r="D2866" s="2" t="s">
        <v>31</v>
      </c>
      <c r="E2866" s="2" t="s">
        <v>99</v>
      </c>
      <c r="F2866" s="2" t="s">
        <v>100</v>
      </c>
      <c r="G2866" s="2" t="s">
        <v>17</v>
      </c>
      <c r="H2866" s="44">
        <v>0.45</v>
      </c>
      <c r="I2866" s="44">
        <f>ROUND(Table1[[#This Row],[Price per Unit]],2)</f>
        <v>0.45</v>
      </c>
      <c r="J2866" s="4">
        <v>1500</v>
      </c>
      <c r="K2866" s="5">
        <f t="shared" si="110"/>
        <v>675</v>
      </c>
      <c r="L2866" s="5">
        <f t="shared" si="111"/>
        <v>202.5</v>
      </c>
      <c r="M2866" s="6">
        <v>0.3</v>
      </c>
      <c r="N2866">
        <f t="shared" si="112"/>
        <v>2021</v>
      </c>
      <c r="O2866">
        <f t="shared" si="113"/>
        <v>10</v>
      </c>
      <c r="P2866" s="49" t="str">
        <f>TEXT(DATE(Table1[[#This Row],[Year]],Table1[[#This Row],[Month]],1),"mmm")</f>
        <v>Oct</v>
      </c>
    </row>
    <row r="2867" spans="1:16" ht="15.75" customHeight="1">
      <c r="A2867" s="2" t="s">
        <v>12</v>
      </c>
      <c r="B2867" s="2">
        <v>1185732</v>
      </c>
      <c r="C2867" s="3">
        <v>44481</v>
      </c>
      <c r="D2867" s="2" t="s">
        <v>31</v>
      </c>
      <c r="E2867" s="2" t="s">
        <v>99</v>
      </c>
      <c r="F2867" s="2" t="s">
        <v>100</v>
      </c>
      <c r="G2867" s="2" t="s">
        <v>18</v>
      </c>
      <c r="H2867" s="44">
        <v>0.45</v>
      </c>
      <c r="I2867" s="44">
        <f>ROUND(Table1[[#This Row],[Price per Unit]],2)</f>
        <v>0.45</v>
      </c>
      <c r="J2867" s="4">
        <v>1250</v>
      </c>
      <c r="K2867" s="5">
        <f t="shared" si="110"/>
        <v>562.5</v>
      </c>
      <c r="L2867" s="5">
        <f t="shared" si="111"/>
        <v>168.75</v>
      </c>
      <c r="M2867" s="6">
        <v>0.3</v>
      </c>
      <c r="N2867">
        <f t="shared" si="112"/>
        <v>2021</v>
      </c>
      <c r="O2867">
        <f t="shared" si="113"/>
        <v>10</v>
      </c>
      <c r="P2867" s="49" t="str">
        <f>TEXT(DATE(Table1[[#This Row],[Year]],Table1[[#This Row],[Month]],1),"mmm")</f>
        <v>Oct</v>
      </c>
    </row>
    <row r="2868" spans="1:16" ht="15.75" customHeight="1">
      <c r="A2868" s="2" t="s">
        <v>12</v>
      </c>
      <c r="B2868" s="2">
        <v>1185732</v>
      </c>
      <c r="C2868" s="3">
        <v>44481</v>
      </c>
      <c r="D2868" s="2" t="s">
        <v>31</v>
      </c>
      <c r="E2868" s="2" t="s">
        <v>99</v>
      </c>
      <c r="F2868" s="2" t="s">
        <v>100</v>
      </c>
      <c r="G2868" s="2" t="s">
        <v>19</v>
      </c>
      <c r="H2868" s="44">
        <v>0.54999999999999993</v>
      </c>
      <c r="I2868" s="44">
        <f>ROUND(Table1[[#This Row],[Price per Unit]],2)</f>
        <v>0.55000000000000004</v>
      </c>
      <c r="J2868" s="4">
        <v>1250</v>
      </c>
      <c r="K2868" s="5">
        <f t="shared" si="110"/>
        <v>687.49999999999989</v>
      </c>
      <c r="L2868" s="5">
        <f t="shared" si="111"/>
        <v>240.62499999999994</v>
      </c>
      <c r="M2868" s="6">
        <v>0.35</v>
      </c>
      <c r="N2868">
        <f t="shared" si="112"/>
        <v>2021</v>
      </c>
      <c r="O2868">
        <f t="shared" si="113"/>
        <v>10</v>
      </c>
      <c r="P2868" s="49" t="str">
        <f>TEXT(DATE(Table1[[#This Row],[Year]],Table1[[#This Row],[Month]],1),"mmm")</f>
        <v>Oct</v>
      </c>
    </row>
    <row r="2869" spans="1:16" ht="15.75" customHeight="1">
      <c r="A2869" s="2" t="s">
        <v>12</v>
      </c>
      <c r="B2869" s="2">
        <v>1185732</v>
      </c>
      <c r="C2869" s="3">
        <v>44481</v>
      </c>
      <c r="D2869" s="2" t="s">
        <v>31</v>
      </c>
      <c r="E2869" s="2" t="s">
        <v>99</v>
      </c>
      <c r="F2869" s="2" t="s">
        <v>100</v>
      </c>
      <c r="G2869" s="2" t="s">
        <v>20</v>
      </c>
      <c r="H2869" s="44">
        <v>0.59999999999999987</v>
      </c>
      <c r="I2869" s="44">
        <f>ROUND(Table1[[#This Row],[Price per Unit]],2)</f>
        <v>0.6</v>
      </c>
      <c r="J2869" s="4">
        <v>2500</v>
      </c>
      <c r="K2869" s="5">
        <f t="shared" si="110"/>
        <v>1499.9999999999998</v>
      </c>
      <c r="L2869" s="5">
        <f t="shared" si="111"/>
        <v>599.99999999999989</v>
      </c>
      <c r="M2869" s="6">
        <v>0.4</v>
      </c>
      <c r="N2869">
        <f t="shared" si="112"/>
        <v>2021</v>
      </c>
      <c r="O2869">
        <f t="shared" si="113"/>
        <v>10</v>
      </c>
      <c r="P2869" s="49" t="str">
        <f>TEXT(DATE(Table1[[#This Row],[Year]],Table1[[#This Row],[Month]],1),"mmm")</f>
        <v>Oct</v>
      </c>
    </row>
    <row r="2870" spans="1:16" ht="15.75" customHeight="1">
      <c r="A2870" s="2" t="s">
        <v>12</v>
      </c>
      <c r="B2870" s="2">
        <v>1185732</v>
      </c>
      <c r="C2870" s="3">
        <v>44512</v>
      </c>
      <c r="D2870" s="2" t="s">
        <v>31</v>
      </c>
      <c r="E2870" s="2" t="s">
        <v>99</v>
      </c>
      <c r="F2870" s="2" t="s">
        <v>100</v>
      </c>
      <c r="G2870" s="2" t="s">
        <v>15</v>
      </c>
      <c r="H2870" s="44">
        <v>0.54999999999999993</v>
      </c>
      <c r="I2870" s="44">
        <f>ROUND(Table1[[#This Row],[Price per Unit]],2)</f>
        <v>0.55000000000000004</v>
      </c>
      <c r="J2870" s="4">
        <v>4000</v>
      </c>
      <c r="K2870" s="5">
        <f t="shared" si="110"/>
        <v>2199.9999999999995</v>
      </c>
      <c r="L2870" s="5">
        <f t="shared" si="111"/>
        <v>769.99999999999977</v>
      </c>
      <c r="M2870" s="6">
        <v>0.35</v>
      </c>
      <c r="N2870">
        <f t="shared" si="112"/>
        <v>2021</v>
      </c>
      <c r="O2870">
        <f t="shared" si="113"/>
        <v>11</v>
      </c>
      <c r="P2870" s="49" t="str">
        <f>TEXT(DATE(Table1[[#This Row],[Year]],Table1[[#This Row],[Month]],1),"mmm")</f>
        <v>Nov</v>
      </c>
    </row>
    <row r="2871" spans="1:16" ht="15.75" customHeight="1">
      <c r="A2871" s="2" t="s">
        <v>12</v>
      </c>
      <c r="B2871" s="2">
        <v>1185732</v>
      </c>
      <c r="C2871" s="3">
        <v>44512</v>
      </c>
      <c r="D2871" s="2" t="s">
        <v>31</v>
      </c>
      <c r="E2871" s="2" t="s">
        <v>99</v>
      </c>
      <c r="F2871" s="2" t="s">
        <v>100</v>
      </c>
      <c r="G2871" s="2" t="s">
        <v>16</v>
      </c>
      <c r="H2871" s="44">
        <v>0.45</v>
      </c>
      <c r="I2871" s="44">
        <f>ROUND(Table1[[#This Row],[Price per Unit]],2)</f>
        <v>0.45</v>
      </c>
      <c r="J2871" s="4">
        <v>2500</v>
      </c>
      <c r="K2871" s="5">
        <f t="shared" si="110"/>
        <v>1125</v>
      </c>
      <c r="L2871" s="5">
        <f t="shared" si="111"/>
        <v>337.5</v>
      </c>
      <c r="M2871" s="6">
        <v>0.3</v>
      </c>
      <c r="N2871">
        <f t="shared" si="112"/>
        <v>2021</v>
      </c>
      <c r="O2871">
        <f t="shared" si="113"/>
        <v>11</v>
      </c>
      <c r="P2871" s="49" t="str">
        <f>TEXT(DATE(Table1[[#This Row],[Year]],Table1[[#This Row],[Month]],1),"mmm")</f>
        <v>Nov</v>
      </c>
    </row>
    <row r="2872" spans="1:16" ht="15.75" customHeight="1">
      <c r="A2872" s="2" t="s">
        <v>12</v>
      </c>
      <c r="B2872" s="2">
        <v>1185732</v>
      </c>
      <c r="C2872" s="3">
        <v>44512</v>
      </c>
      <c r="D2872" s="2" t="s">
        <v>31</v>
      </c>
      <c r="E2872" s="2" t="s">
        <v>99</v>
      </c>
      <c r="F2872" s="2" t="s">
        <v>100</v>
      </c>
      <c r="G2872" s="2" t="s">
        <v>17</v>
      </c>
      <c r="H2872" s="44">
        <v>0.45</v>
      </c>
      <c r="I2872" s="44">
        <f>ROUND(Table1[[#This Row],[Price per Unit]],2)</f>
        <v>0.45</v>
      </c>
      <c r="J2872" s="4">
        <v>1950</v>
      </c>
      <c r="K2872" s="5">
        <f t="shared" si="110"/>
        <v>877.5</v>
      </c>
      <c r="L2872" s="5">
        <f t="shared" si="111"/>
        <v>263.25</v>
      </c>
      <c r="M2872" s="6">
        <v>0.3</v>
      </c>
      <c r="N2872">
        <f t="shared" si="112"/>
        <v>2021</v>
      </c>
      <c r="O2872">
        <f t="shared" si="113"/>
        <v>11</v>
      </c>
      <c r="P2872" s="49" t="str">
        <f>TEXT(DATE(Table1[[#This Row],[Year]],Table1[[#This Row],[Month]],1),"mmm")</f>
        <v>Nov</v>
      </c>
    </row>
    <row r="2873" spans="1:16" ht="15.75" customHeight="1">
      <c r="A2873" s="2" t="s">
        <v>12</v>
      </c>
      <c r="B2873" s="2">
        <v>1185732</v>
      </c>
      <c r="C2873" s="3">
        <v>44512</v>
      </c>
      <c r="D2873" s="2" t="s">
        <v>31</v>
      </c>
      <c r="E2873" s="2" t="s">
        <v>99</v>
      </c>
      <c r="F2873" s="2" t="s">
        <v>100</v>
      </c>
      <c r="G2873" s="2" t="s">
        <v>18</v>
      </c>
      <c r="H2873" s="44">
        <v>0.45</v>
      </c>
      <c r="I2873" s="44">
        <f>ROUND(Table1[[#This Row],[Price per Unit]],2)</f>
        <v>0.45</v>
      </c>
      <c r="J2873" s="4">
        <v>1750</v>
      </c>
      <c r="K2873" s="5">
        <f t="shared" si="110"/>
        <v>787.5</v>
      </c>
      <c r="L2873" s="5">
        <f t="shared" si="111"/>
        <v>236.25</v>
      </c>
      <c r="M2873" s="6">
        <v>0.3</v>
      </c>
      <c r="N2873">
        <f t="shared" si="112"/>
        <v>2021</v>
      </c>
      <c r="O2873">
        <f t="shared" si="113"/>
        <v>11</v>
      </c>
      <c r="P2873" s="49" t="str">
        <f>TEXT(DATE(Table1[[#This Row],[Year]],Table1[[#This Row],[Month]],1),"mmm")</f>
        <v>Nov</v>
      </c>
    </row>
    <row r="2874" spans="1:16" ht="15.75" customHeight="1">
      <c r="A2874" s="2" t="s">
        <v>12</v>
      </c>
      <c r="B2874" s="2">
        <v>1185732</v>
      </c>
      <c r="C2874" s="3">
        <v>44512</v>
      </c>
      <c r="D2874" s="2" t="s">
        <v>31</v>
      </c>
      <c r="E2874" s="2" t="s">
        <v>99</v>
      </c>
      <c r="F2874" s="2" t="s">
        <v>100</v>
      </c>
      <c r="G2874" s="2" t="s">
        <v>19</v>
      </c>
      <c r="H2874" s="44">
        <v>0.6</v>
      </c>
      <c r="I2874" s="44">
        <f>ROUND(Table1[[#This Row],[Price per Unit]],2)</f>
        <v>0.6</v>
      </c>
      <c r="J2874" s="4">
        <v>1500</v>
      </c>
      <c r="K2874" s="5">
        <f t="shared" si="110"/>
        <v>900</v>
      </c>
      <c r="L2874" s="5">
        <f t="shared" si="111"/>
        <v>315</v>
      </c>
      <c r="M2874" s="6">
        <v>0.35</v>
      </c>
      <c r="N2874">
        <f t="shared" si="112"/>
        <v>2021</v>
      </c>
      <c r="O2874">
        <f t="shared" si="113"/>
        <v>11</v>
      </c>
      <c r="P2874" s="49" t="str">
        <f>TEXT(DATE(Table1[[#This Row],[Year]],Table1[[#This Row],[Month]],1),"mmm")</f>
        <v>Nov</v>
      </c>
    </row>
    <row r="2875" spans="1:16" ht="15.75" customHeight="1">
      <c r="A2875" s="2" t="s">
        <v>12</v>
      </c>
      <c r="B2875" s="2">
        <v>1185732</v>
      </c>
      <c r="C2875" s="3">
        <v>44512</v>
      </c>
      <c r="D2875" s="2" t="s">
        <v>31</v>
      </c>
      <c r="E2875" s="2" t="s">
        <v>99</v>
      </c>
      <c r="F2875" s="2" t="s">
        <v>100</v>
      </c>
      <c r="G2875" s="2" t="s">
        <v>20</v>
      </c>
      <c r="H2875" s="44">
        <v>0.64999999999999991</v>
      </c>
      <c r="I2875" s="44">
        <f>ROUND(Table1[[#This Row],[Price per Unit]],2)</f>
        <v>0.65</v>
      </c>
      <c r="J2875" s="4">
        <v>2500</v>
      </c>
      <c r="K2875" s="5">
        <f t="shared" si="110"/>
        <v>1624.9999999999998</v>
      </c>
      <c r="L2875" s="5">
        <f t="shared" si="111"/>
        <v>650</v>
      </c>
      <c r="M2875" s="6">
        <v>0.4</v>
      </c>
      <c r="N2875">
        <f t="shared" si="112"/>
        <v>2021</v>
      </c>
      <c r="O2875">
        <f t="shared" si="113"/>
        <v>11</v>
      </c>
      <c r="P2875" s="49" t="str">
        <f>TEXT(DATE(Table1[[#This Row],[Year]],Table1[[#This Row],[Month]],1),"mmm")</f>
        <v>Nov</v>
      </c>
    </row>
    <row r="2876" spans="1:16" ht="15.75" customHeight="1">
      <c r="A2876" s="2" t="s">
        <v>12</v>
      </c>
      <c r="B2876" s="2">
        <v>1185732</v>
      </c>
      <c r="C2876" s="3">
        <v>44541</v>
      </c>
      <c r="D2876" s="2" t="s">
        <v>31</v>
      </c>
      <c r="E2876" s="2" t="s">
        <v>99</v>
      </c>
      <c r="F2876" s="2" t="s">
        <v>100</v>
      </c>
      <c r="G2876" s="2" t="s">
        <v>15</v>
      </c>
      <c r="H2876" s="44">
        <v>0.6</v>
      </c>
      <c r="I2876" s="44">
        <f>ROUND(Table1[[#This Row],[Price per Unit]],2)</f>
        <v>0.6</v>
      </c>
      <c r="J2876" s="4">
        <v>5000</v>
      </c>
      <c r="K2876" s="5">
        <f t="shared" si="110"/>
        <v>3000</v>
      </c>
      <c r="L2876" s="5">
        <f t="shared" si="111"/>
        <v>1050</v>
      </c>
      <c r="M2876" s="6">
        <v>0.35</v>
      </c>
      <c r="N2876">
        <f t="shared" si="112"/>
        <v>2021</v>
      </c>
      <c r="O2876">
        <f t="shared" si="113"/>
        <v>12</v>
      </c>
      <c r="P2876" s="49" t="str">
        <f>TEXT(DATE(Table1[[#This Row],[Year]],Table1[[#This Row],[Month]],1),"mmm")</f>
        <v>Dec</v>
      </c>
    </row>
    <row r="2877" spans="1:16" ht="15.75" customHeight="1">
      <c r="A2877" s="2" t="s">
        <v>12</v>
      </c>
      <c r="B2877" s="2">
        <v>1185732</v>
      </c>
      <c r="C2877" s="3">
        <v>44541</v>
      </c>
      <c r="D2877" s="2" t="s">
        <v>31</v>
      </c>
      <c r="E2877" s="2" t="s">
        <v>99</v>
      </c>
      <c r="F2877" s="2" t="s">
        <v>100</v>
      </c>
      <c r="G2877" s="2" t="s">
        <v>16</v>
      </c>
      <c r="H2877" s="44">
        <v>0.5</v>
      </c>
      <c r="I2877" s="44">
        <f>ROUND(Table1[[#This Row],[Price per Unit]],2)</f>
        <v>0.5</v>
      </c>
      <c r="J2877" s="4">
        <v>3000</v>
      </c>
      <c r="K2877" s="5">
        <f t="shared" si="110"/>
        <v>1500</v>
      </c>
      <c r="L2877" s="5">
        <f t="shared" si="111"/>
        <v>450</v>
      </c>
      <c r="M2877" s="6">
        <v>0.3</v>
      </c>
      <c r="N2877">
        <f t="shared" si="112"/>
        <v>2021</v>
      </c>
      <c r="O2877">
        <f t="shared" si="113"/>
        <v>12</v>
      </c>
      <c r="P2877" s="49" t="str">
        <f>TEXT(DATE(Table1[[#This Row],[Year]],Table1[[#This Row],[Month]],1),"mmm")</f>
        <v>Dec</v>
      </c>
    </row>
    <row r="2878" spans="1:16" ht="15.75" customHeight="1">
      <c r="A2878" s="2" t="s">
        <v>12</v>
      </c>
      <c r="B2878" s="2">
        <v>1185732</v>
      </c>
      <c r="C2878" s="3">
        <v>44541</v>
      </c>
      <c r="D2878" s="2" t="s">
        <v>31</v>
      </c>
      <c r="E2878" s="2" t="s">
        <v>99</v>
      </c>
      <c r="F2878" s="2" t="s">
        <v>100</v>
      </c>
      <c r="G2878" s="2" t="s">
        <v>17</v>
      </c>
      <c r="H2878" s="44">
        <v>0.5</v>
      </c>
      <c r="I2878" s="44">
        <f>ROUND(Table1[[#This Row],[Price per Unit]],2)</f>
        <v>0.5</v>
      </c>
      <c r="J2878" s="4">
        <v>2500</v>
      </c>
      <c r="K2878" s="5">
        <f t="shared" si="110"/>
        <v>1250</v>
      </c>
      <c r="L2878" s="5">
        <f t="shared" si="111"/>
        <v>375</v>
      </c>
      <c r="M2878" s="6">
        <v>0.3</v>
      </c>
      <c r="N2878">
        <f t="shared" si="112"/>
        <v>2021</v>
      </c>
      <c r="O2878">
        <f t="shared" si="113"/>
        <v>12</v>
      </c>
      <c r="P2878" s="49" t="str">
        <f>TEXT(DATE(Table1[[#This Row],[Year]],Table1[[#This Row],[Month]],1),"mmm")</f>
        <v>Dec</v>
      </c>
    </row>
    <row r="2879" spans="1:16" ht="15.75" customHeight="1">
      <c r="A2879" s="2" t="s">
        <v>12</v>
      </c>
      <c r="B2879" s="2">
        <v>1185732</v>
      </c>
      <c r="C2879" s="3">
        <v>44541</v>
      </c>
      <c r="D2879" s="2" t="s">
        <v>31</v>
      </c>
      <c r="E2879" s="2" t="s">
        <v>99</v>
      </c>
      <c r="F2879" s="2" t="s">
        <v>100</v>
      </c>
      <c r="G2879" s="2" t="s">
        <v>18</v>
      </c>
      <c r="H2879" s="44">
        <v>0.5</v>
      </c>
      <c r="I2879" s="44">
        <f>ROUND(Table1[[#This Row],[Price per Unit]],2)</f>
        <v>0.5</v>
      </c>
      <c r="J2879" s="4">
        <v>2000</v>
      </c>
      <c r="K2879" s="5">
        <f t="shared" si="110"/>
        <v>1000</v>
      </c>
      <c r="L2879" s="5">
        <f t="shared" si="111"/>
        <v>300</v>
      </c>
      <c r="M2879" s="6">
        <v>0.3</v>
      </c>
      <c r="N2879">
        <f t="shared" si="112"/>
        <v>2021</v>
      </c>
      <c r="O2879">
        <f t="shared" si="113"/>
        <v>12</v>
      </c>
      <c r="P2879" s="49" t="str">
        <f>TEXT(DATE(Table1[[#This Row],[Year]],Table1[[#This Row],[Month]],1),"mmm")</f>
        <v>Dec</v>
      </c>
    </row>
    <row r="2880" spans="1:16" ht="15.75" customHeight="1">
      <c r="A2880" s="2" t="s">
        <v>12</v>
      </c>
      <c r="B2880" s="2">
        <v>1185732</v>
      </c>
      <c r="C2880" s="3">
        <v>44541</v>
      </c>
      <c r="D2880" s="2" t="s">
        <v>31</v>
      </c>
      <c r="E2880" s="2" t="s">
        <v>99</v>
      </c>
      <c r="F2880" s="2" t="s">
        <v>100</v>
      </c>
      <c r="G2880" s="2" t="s">
        <v>19</v>
      </c>
      <c r="H2880" s="44">
        <v>0.6</v>
      </c>
      <c r="I2880" s="44">
        <f>ROUND(Table1[[#This Row],[Price per Unit]],2)</f>
        <v>0.6</v>
      </c>
      <c r="J2880" s="4">
        <v>2000</v>
      </c>
      <c r="K2880" s="5">
        <f t="shared" si="110"/>
        <v>1200</v>
      </c>
      <c r="L2880" s="5">
        <f t="shared" si="111"/>
        <v>420</v>
      </c>
      <c r="M2880" s="6">
        <v>0.35</v>
      </c>
      <c r="N2880">
        <f t="shared" si="112"/>
        <v>2021</v>
      </c>
      <c r="O2880">
        <f t="shared" si="113"/>
        <v>12</v>
      </c>
      <c r="P2880" s="49" t="str">
        <f>TEXT(DATE(Table1[[#This Row],[Year]],Table1[[#This Row],[Month]],1),"mmm")</f>
        <v>Dec</v>
      </c>
    </row>
    <row r="2881" spans="1:16" ht="15.75" customHeight="1">
      <c r="A2881" s="2" t="s">
        <v>12</v>
      </c>
      <c r="B2881" s="2">
        <v>1185732</v>
      </c>
      <c r="C2881" s="3">
        <v>44541</v>
      </c>
      <c r="D2881" s="2" t="s">
        <v>31</v>
      </c>
      <c r="E2881" s="2" t="s">
        <v>99</v>
      </c>
      <c r="F2881" s="2" t="s">
        <v>100</v>
      </c>
      <c r="G2881" s="2" t="s">
        <v>20</v>
      </c>
      <c r="H2881" s="44">
        <v>0.64999999999999991</v>
      </c>
      <c r="I2881" s="44">
        <f>ROUND(Table1[[#This Row],[Price per Unit]],2)</f>
        <v>0.65</v>
      </c>
      <c r="J2881" s="4">
        <v>3000</v>
      </c>
      <c r="K2881" s="5">
        <f t="shared" si="110"/>
        <v>1949.9999999999998</v>
      </c>
      <c r="L2881" s="5">
        <f t="shared" si="111"/>
        <v>780</v>
      </c>
      <c r="M2881" s="6">
        <v>0.4</v>
      </c>
      <c r="N2881">
        <f t="shared" si="112"/>
        <v>2021</v>
      </c>
      <c r="O2881">
        <f t="shared" si="113"/>
        <v>12</v>
      </c>
      <c r="P2881" s="49" t="str">
        <f>TEXT(DATE(Table1[[#This Row],[Year]],Table1[[#This Row],[Month]],1),"mmm")</f>
        <v>Dec</v>
      </c>
    </row>
    <row r="2882" spans="1:16" ht="15.75" customHeight="1">
      <c r="A2882" s="2" t="s">
        <v>12</v>
      </c>
      <c r="B2882" s="2">
        <v>1185732</v>
      </c>
      <c r="C2882" s="3">
        <v>44205</v>
      </c>
      <c r="D2882" s="2" t="s">
        <v>31</v>
      </c>
      <c r="E2882" s="2" t="s">
        <v>101</v>
      </c>
      <c r="F2882" s="2" t="s">
        <v>102</v>
      </c>
      <c r="G2882" s="2" t="s">
        <v>15</v>
      </c>
      <c r="H2882" s="44">
        <v>0.35000000000000003</v>
      </c>
      <c r="I2882" s="44">
        <f>ROUND(Table1[[#This Row],[Price per Unit]],2)</f>
        <v>0.35</v>
      </c>
      <c r="J2882" s="4">
        <v>4750</v>
      </c>
      <c r="K2882" s="5">
        <f t="shared" si="110"/>
        <v>1662.5000000000002</v>
      </c>
      <c r="L2882" s="5">
        <f t="shared" si="111"/>
        <v>581.875</v>
      </c>
      <c r="M2882" s="6">
        <v>0.35</v>
      </c>
      <c r="N2882">
        <f t="shared" si="112"/>
        <v>2021</v>
      </c>
      <c r="O2882">
        <f t="shared" si="113"/>
        <v>1</v>
      </c>
      <c r="P2882" s="49" t="str">
        <f>TEXT(DATE(Table1[[#This Row],[Year]],Table1[[#This Row],[Month]],1),"mmm")</f>
        <v>Jan</v>
      </c>
    </row>
    <row r="2883" spans="1:16" ht="15.75" customHeight="1">
      <c r="A2883" s="2" t="s">
        <v>12</v>
      </c>
      <c r="B2883" s="2">
        <v>1185732</v>
      </c>
      <c r="C2883" s="3">
        <v>44205</v>
      </c>
      <c r="D2883" s="2" t="s">
        <v>31</v>
      </c>
      <c r="E2883" s="2" t="s">
        <v>101</v>
      </c>
      <c r="F2883" s="2" t="s">
        <v>102</v>
      </c>
      <c r="G2883" s="2" t="s">
        <v>16</v>
      </c>
      <c r="H2883" s="44">
        <v>0.35000000000000003</v>
      </c>
      <c r="I2883" s="44">
        <f>ROUND(Table1[[#This Row],[Price per Unit]],2)</f>
        <v>0.35</v>
      </c>
      <c r="J2883" s="4">
        <v>2750</v>
      </c>
      <c r="K2883" s="5">
        <f t="shared" si="110"/>
        <v>962.50000000000011</v>
      </c>
      <c r="L2883" s="5">
        <f t="shared" si="111"/>
        <v>288.75</v>
      </c>
      <c r="M2883" s="6">
        <v>0.3</v>
      </c>
      <c r="N2883">
        <f t="shared" ref="N2883:N2946" si="114">YEAR(C2883)</f>
        <v>2021</v>
      </c>
      <c r="O2883">
        <f t="shared" ref="O2883:O2946" si="115">MONTH(C2883)</f>
        <v>1</v>
      </c>
      <c r="P2883" s="49" t="str">
        <f>TEXT(DATE(Table1[[#This Row],[Year]],Table1[[#This Row],[Month]],1),"mmm")</f>
        <v>Jan</v>
      </c>
    </row>
    <row r="2884" spans="1:16" ht="15.75" customHeight="1">
      <c r="A2884" s="2" t="s">
        <v>12</v>
      </c>
      <c r="B2884" s="2">
        <v>1185732</v>
      </c>
      <c r="C2884" s="3">
        <v>44205</v>
      </c>
      <c r="D2884" s="2" t="s">
        <v>31</v>
      </c>
      <c r="E2884" s="2" t="s">
        <v>101</v>
      </c>
      <c r="F2884" s="2" t="s">
        <v>102</v>
      </c>
      <c r="G2884" s="2" t="s">
        <v>17</v>
      </c>
      <c r="H2884" s="44">
        <v>0.25000000000000006</v>
      </c>
      <c r="I2884" s="44">
        <f>ROUND(Table1[[#This Row],[Price per Unit]],2)</f>
        <v>0.25</v>
      </c>
      <c r="J2884" s="4">
        <v>2750</v>
      </c>
      <c r="K2884" s="5">
        <f t="shared" si="110"/>
        <v>687.50000000000011</v>
      </c>
      <c r="L2884" s="5">
        <f t="shared" si="111"/>
        <v>206.25000000000003</v>
      </c>
      <c r="M2884" s="6">
        <v>0.3</v>
      </c>
      <c r="N2884">
        <f t="shared" si="114"/>
        <v>2021</v>
      </c>
      <c r="O2884">
        <f t="shared" si="115"/>
        <v>1</v>
      </c>
      <c r="P2884" s="49" t="str">
        <f>TEXT(DATE(Table1[[#This Row],[Year]],Table1[[#This Row],[Month]],1),"mmm")</f>
        <v>Jan</v>
      </c>
    </row>
    <row r="2885" spans="1:16" ht="15.75" customHeight="1">
      <c r="A2885" s="2" t="s">
        <v>12</v>
      </c>
      <c r="B2885" s="2">
        <v>1185732</v>
      </c>
      <c r="C2885" s="3">
        <v>44205</v>
      </c>
      <c r="D2885" s="2" t="s">
        <v>31</v>
      </c>
      <c r="E2885" s="2" t="s">
        <v>101</v>
      </c>
      <c r="F2885" s="2" t="s">
        <v>102</v>
      </c>
      <c r="G2885" s="2" t="s">
        <v>18</v>
      </c>
      <c r="H2885" s="44">
        <v>0.30000000000000004</v>
      </c>
      <c r="I2885" s="44">
        <f>ROUND(Table1[[#This Row],[Price per Unit]],2)</f>
        <v>0.3</v>
      </c>
      <c r="J2885" s="4">
        <v>1250</v>
      </c>
      <c r="K2885" s="5">
        <f t="shared" si="110"/>
        <v>375.00000000000006</v>
      </c>
      <c r="L2885" s="5">
        <f t="shared" si="111"/>
        <v>112.50000000000001</v>
      </c>
      <c r="M2885" s="6">
        <v>0.3</v>
      </c>
      <c r="N2885">
        <f t="shared" si="114"/>
        <v>2021</v>
      </c>
      <c r="O2885">
        <f t="shared" si="115"/>
        <v>1</v>
      </c>
      <c r="P2885" s="49" t="str">
        <f>TEXT(DATE(Table1[[#This Row],[Year]],Table1[[#This Row],[Month]],1),"mmm")</f>
        <v>Jan</v>
      </c>
    </row>
    <row r="2886" spans="1:16" ht="15.75" customHeight="1">
      <c r="A2886" s="2" t="s">
        <v>12</v>
      </c>
      <c r="B2886" s="2">
        <v>1185732</v>
      </c>
      <c r="C2886" s="3">
        <v>44205</v>
      </c>
      <c r="D2886" s="2" t="s">
        <v>31</v>
      </c>
      <c r="E2886" s="2" t="s">
        <v>101</v>
      </c>
      <c r="F2886" s="2" t="s">
        <v>102</v>
      </c>
      <c r="G2886" s="2" t="s">
        <v>19</v>
      </c>
      <c r="H2886" s="44">
        <v>0.44999999999999996</v>
      </c>
      <c r="I2886" s="44">
        <f>ROUND(Table1[[#This Row],[Price per Unit]],2)</f>
        <v>0.45</v>
      </c>
      <c r="J2886" s="4">
        <v>1750</v>
      </c>
      <c r="K2886" s="5">
        <f t="shared" si="110"/>
        <v>787.49999999999989</v>
      </c>
      <c r="L2886" s="5">
        <f t="shared" si="111"/>
        <v>275.62499999999994</v>
      </c>
      <c r="M2886" s="6">
        <v>0.35</v>
      </c>
      <c r="N2886">
        <f t="shared" si="114"/>
        <v>2021</v>
      </c>
      <c r="O2886">
        <f t="shared" si="115"/>
        <v>1</v>
      </c>
      <c r="P2886" s="49" t="str">
        <f>TEXT(DATE(Table1[[#This Row],[Year]],Table1[[#This Row],[Month]],1),"mmm")</f>
        <v>Jan</v>
      </c>
    </row>
    <row r="2887" spans="1:16" ht="15.75" customHeight="1">
      <c r="A2887" s="2" t="s">
        <v>12</v>
      </c>
      <c r="B2887" s="2">
        <v>1185732</v>
      </c>
      <c r="C2887" s="3">
        <v>44205</v>
      </c>
      <c r="D2887" s="2" t="s">
        <v>31</v>
      </c>
      <c r="E2887" s="2" t="s">
        <v>101</v>
      </c>
      <c r="F2887" s="2" t="s">
        <v>102</v>
      </c>
      <c r="G2887" s="2" t="s">
        <v>20</v>
      </c>
      <c r="H2887" s="44">
        <v>0.35000000000000003</v>
      </c>
      <c r="I2887" s="44">
        <f>ROUND(Table1[[#This Row],[Price per Unit]],2)</f>
        <v>0.35</v>
      </c>
      <c r="J2887" s="4">
        <v>2750</v>
      </c>
      <c r="K2887" s="5">
        <f t="shared" si="110"/>
        <v>962.50000000000011</v>
      </c>
      <c r="L2887" s="5">
        <f t="shared" si="111"/>
        <v>385.00000000000006</v>
      </c>
      <c r="M2887" s="6">
        <v>0.4</v>
      </c>
      <c r="N2887">
        <f t="shared" si="114"/>
        <v>2021</v>
      </c>
      <c r="O2887">
        <f t="shared" si="115"/>
        <v>1</v>
      </c>
      <c r="P2887" s="49" t="str">
        <f>TEXT(DATE(Table1[[#This Row],[Year]],Table1[[#This Row],[Month]],1),"mmm")</f>
        <v>Jan</v>
      </c>
    </row>
    <row r="2888" spans="1:16" ht="15.75" customHeight="1">
      <c r="A2888" s="2" t="s">
        <v>12</v>
      </c>
      <c r="B2888" s="2">
        <v>1185732</v>
      </c>
      <c r="C2888" s="3">
        <v>44236</v>
      </c>
      <c r="D2888" s="2" t="s">
        <v>31</v>
      </c>
      <c r="E2888" s="2" t="s">
        <v>101</v>
      </c>
      <c r="F2888" s="2" t="s">
        <v>102</v>
      </c>
      <c r="G2888" s="2" t="s">
        <v>15</v>
      </c>
      <c r="H2888" s="44">
        <v>0.35000000000000003</v>
      </c>
      <c r="I2888" s="44">
        <f>ROUND(Table1[[#This Row],[Price per Unit]],2)</f>
        <v>0.35</v>
      </c>
      <c r="J2888" s="4">
        <v>5250</v>
      </c>
      <c r="K2888" s="5">
        <f t="shared" si="110"/>
        <v>1837.5000000000002</v>
      </c>
      <c r="L2888" s="5">
        <f t="shared" si="111"/>
        <v>643.125</v>
      </c>
      <c r="M2888" s="6">
        <v>0.35</v>
      </c>
      <c r="N2888">
        <f t="shared" si="114"/>
        <v>2021</v>
      </c>
      <c r="O2888">
        <f t="shared" si="115"/>
        <v>2</v>
      </c>
      <c r="P2888" s="49" t="str">
        <f>TEXT(DATE(Table1[[#This Row],[Year]],Table1[[#This Row],[Month]],1),"mmm")</f>
        <v>Feb</v>
      </c>
    </row>
    <row r="2889" spans="1:16" ht="15.75" customHeight="1">
      <c r="A2889" s="2" t="s">
        <v>12</v>
      </c>
      <c r="B2889" s="2">
        <v>1185732</v>
      </c>
      <c r="C2889" s="3">
        <v>44236</v>
      </c>
      <c r="D2889" s="2" t="s">
        <v>31</v>
      </c>
      <c r="E2889" s="2" t="s">
        <v>101</v>
      </c>
      <c r="F2889" s="2" t="s">
        <v>102</v>
      </c>
      <c r="G2889" s="2" t="s">
        <v>16</v>
      </c>
      <c r="H2889" s="44">
        <v>0.35000000000000003</v>
      </c>
      <c r="I2889" s="44">
        <f>ROUND(Table1[[#This Row],[Price per Unit]],2)</f>
        <v>0.35</v>
      </c>
      <c r="J2889" s="4">
        <v>1750</v>
      </c>
      <c r="K2889" s="5">
        <f t="shared" si="110"/>
        <v>612.50000000000011</v>
      </c>
      <c r="L2889" s="5">
        <f t="shared" si="111"/>
        <v>183.75000000000003</v>
      </c>
      <c r="M2889" s="6">
        <v>0.3</v>
      </c>
      <c r="N2889">
        <f t="shared" si="114"/>
        <v>2021</v>
      </c>
      <c r="O2889">
        <f t="shared" si="115"/>
        <v>2</v>
      </c>
      <c r="P2889" s="49" t="str">
        <f>TEXT(DATE(Table1[[#This Row],[Year]],Table1[[#This Row],[Month]],1),"mmm")</f>
        <v>Feb</v>
      </c>
    </row>
    <row r="2890" spans="1:16" ht="15.75" customHeight="1">
      <c r="A2890" s="2" t="s">
        <v>12</v>
      </c>
      <c r="B2890" s="2">
        <v>1185732</v>
      </c>
      <c r="C2890" s="3">
        <v>44236</v>
      </c>
      <c r="D2890" s="2" t="s">
        <v>31</v>
      </c>
      <c r="E2890" s="2" t="s">
        <v>101</v>
      </c>
      <c r="F2890" s="2" t="s">
        <v>102</v>
      </c>
      <c r="G2890" s="2" t="s">
        <v>17</v>
      </c>
      <c r="H2890" s="44">
        <v>0.25000000000000006</v>
      </c>
      <c r="I2890" s="44">
        <f>ROUND(Table1[[#This Row],[Price per Unit]],2)</f>
        <v>0.25</v>
      </c>
      <c r="J2890" s="4">
        <v>2250</v>
      </c>
      <c r="K2890" s="5">
        <f t="shared" si="110"/>
        <v>562.50000000000011</v>
      </c>
      <c r="L2890" s="5">
        <f t="shared" si="111"/>
        <v>168.75000000000003</v>
      </c>
      <c r="M2890" s="6">
        <v>0.3</v>
      </c>
      <c r="N2890">
        <f t="shared" si="114"/>
        <v>2021</v>
      </c>
      <c r="O2890">
        <f t="shared" si="115"/>
        <v>2</v>
      </c>
      <c r="P2890" s="49" t="str">
        <f>TEXT(DATE(Table1[[#This Row],[Year]],Table1[[#This Row],[Month]],1),"mmm")</f>
        <v>Feb</v>
      </c>
    </row>
    <row r="2891" spans="1:16" ht="15.75" customHeight="1">
      <c r="A2891" s="2" t="s">
        <v>12</v>
      </c>
      <c r="B2891" s="2">
        <v>1185732</v>
      </c>
      <c r="C2891" s="3">
        <v>44236</v>
      </c>
      <c r="D2891" s="2" t="s">
        <v>31</v>
      </c>
      <c r="E2891" s="2" t="s">
        <v>101</v>
      </c>
      <c r="F2891" s="2" t="s">
        <v>102</v>
      </c>
      <c r="G2891" s="2" t="s">
        <v>18</v>
      </c>
      <c r="H2891" s="44">
        <v>0.30000000000000004</v>
      </c>
      <c r="I2891" s="44">
        <f>ROUND(Table1[[#This Row],[Price per Unit]],2)</f>
        <v>0.3</v>
      </c>
      <c r="J2891" s="4">
        <v>1000</v>
      </c>
      <c r="K2891" s="5">
        <f t="shared" si="110"/>
        <v>300.00000000000006</v>
      </c>
      <c r="L2891" s="5">
        <f t="shared" si="111"/>
        <v>90.000000000000014</v>
      </c>
      <c r="M2891" s="6">
        <v>0.3</v>
      </c>
      <c r="N2891">
        <f t="shared" si="114"/>
        <v>2021</v>
      </c>
      <c r="O2891">
        <f t="shared" si="115"/>
        <v>2</v>
      </c>
      <c r="P2891" s="49" t="str">
        <f>TEXT(DATE(Table1[[#This Row],[Year]],Table1[[#This Row],[Month]],1),"mmm")</f>
        <v>Feb</v>
      </c>
    </row>
    <row r="2892" spans="1:16" ht="15.75" customHeight="1">
      <c r="A2892" s="2" t="s">
        <v>12</v>
      </c>
      <c r="B2892" s="2">
        <v>1185732</v>
      </c>
      <c r="C2892" s="3">
        <v>44236</v>
      </c>
      <c r="D2892" s="2" t="s">
        <v>31</v>
      </c>
      <c r="E2892" s="2" t="s">
        <v>101</v>
      </c>
      <c r="F2892" s="2" t="s">
        <v>102</v>
      </c>
      <c r="G2892" s="2" t="s">
        <v>19</v>
      </c>
      <c r="H2892" s="44">
        <v>0.44999999999999996</v>
      </c>
      <c r="I2892" s="44">
        <f>ROUND(Table1[[#This Row],[Price per Unit]],2)</f>
        <v>0.45</v>
      </c>
      <c r="J2892" s="4">
        <v>1750</v>
      </c>
      <c r="K2892" s="5">
        <f t="shared" si="110"/>
        <v>787.49999999999989</v>
      </c>
      <c r="L2892" s="5">
        <f t="shared" si="111"/>
        <v>275.62499999999994</v>
      </c>
      <c r="M2892" s="6">
        <v>0.35</v>
      </c>
      <c r="N2892">
        <f t="shared" si="114"/>
        <v>2021</v>
      </c>
      <c r="O2892">
        <f t="shared" si="115"/>
        <v>2</v>
      </c>
      <c r="P2892" s="49" t="str">
        <f>TEXT(DATE(Table1[[#This Row],[Year]],Table1[[#This Row],[Month]],1),"mmm")</f>
        <v>Feb</v>
      </c>
    </row>
    <row r="2893" spans="1:16" ht="15.75" customHeight="1">
      <c r="A2893" s="2" t="s">
        <v>12</v>
      </c>
      <c r="B2893" s="2">
        <v>1185732</v>
      </c>
      <c r="C2893" s="3">
        <v>44236</v>
      </c>
      <c r="D2893" s="2" t="s">
        <v>31</v>
      </c>
      <c r="E2893" s="2" t="s">
        <v>101</v>
      </c>
      <c r="F2893" s="2" t="s">
        <v>102</v>
      </c>
      <c r="G2893" s="2" t="s">
        <v>20</v>
      </c>
      <c r="H2893" s="44">
        <v>0.24999999999999997</v>
      </c>
      <c r="I2893" s="44">
        <f>ROUND(Table1[[#This Row],[Price per Unit]],2)</f>
        <v>0.25</v>
      </c>
      <c r="J2893" s="4">
        <v>2750</v>
      </c>
      <c r="K2893" s="5">
        <f t="shared" si="110"/>
        <v>687.49999999999989</v>
      </c>
      <c r="L2893" s="5">
        <f t="shared" si="111"/>
        <v>274.99999999999994</v>
      </c>
      <c r="M2893" s="6">
        <v>0.4</v>
      </c>
      <c r="N2893">
        <f t="shared" si="114"/>
        <v>2021</v>
      </c>
      <c r="O2893">
        <f t="shared" si="115"/>
        <v>2</v>
      </c>
      <c r="P2893" s="49" t="str">
        <f>TEXT(DATE(Table1[[#This Row],[Year]],Table1[[#This Row],[Month]],1),"mmm")</f>
        <v>Feb</v>
      </c>
    </row>
    <row r="2894" spans="1:16" ht="15.75" customHeight="1">
      <c r="A2894" s="2" t="s">
        <v>12</v>
      </c>
      <c r="B2894" s="2">
        <v>1185732</v>
      </c>
      <c r="C2894" s="3">
        <v>44263</v>
      </c>
      <c r="D2894" s="2" t="s">
        <v>31</v>
      </c>
      <c r="E2894" s="2" t="s">
        <v>101</v>
      </c>
      <c r="F2894" s="2" t="s">
        <v>102</v>
      </c>
      <c r="G2894" s="2" t="s">
        <v>15</v>
      </c>
      <c r="H2894" s="44">
        <v>0.30000000000000004</v>
      </c>
      <c r="I2894" s="44">
        <f>ROUND(Table1[[#This Row],[Price per Unit]],2)</f>
        <v>0.3</v>
      </c>
      <c r="J2894" s="4">
        <v>4950</v>
      </c>
      <c r="K2894" s="5">
        <f t="shared" si="110"/>
        <v>1485.0000000000002</v>
      </c>
      <c r="L2894" s="5">
        <f t="shared" si="111"/>
        <v>519.75</v>
      </c>
      <c r="M2894" s="6">
        <v>0.35</v>
      </c>
      <c r="N2894">
        <f t="shared" si="114"/>
        <v>2021</v>
      </c>
      <c r="O2894">
        <f t="shared" si="115"/>
        <v>3</v>
      </c>
      <c r="P2894" s="49" t="str">
        <f>TEXT(DATE(Table1[[#This Row],[Year]],Table1[[#This Row],[Month]],1),"mmm")</f>
        <v>Mar</v>
      </c>
    </row>
    <row r="2895" spans="1:16" ht="15.75" customHeight="1">
      <c r="A2895" s="2" t="s">
        <v>12</v>
      </c>
      <c r="B2895" s="2">
        <v>1185732</v>
      </c>
      <c r="C2895" s="3">
        <v>44263</v>
      </c>
      <c r="D2895" s="2" t="s">
        <v>31</v>
      </c>
      <c r="E2895" s="2" t="s">
        <v>101</v>
      </c>
      <c r="F2895" s="2" t="s">
        <v>102</v>
      </c>
      <c r="G2895" s="2" t="s">
        <v>16</v>
      </c>
      <c r="H2895" s="44">
        <v>0.30000000000000004</v>
      </c>
      <c r="I2895" s="44">
        <f>ROUND(Table1[[#This Row],[Price per Unit]],2)</f>
        <v>0.3</v>
      </c>
      <c r="J2895" s="4">
        <v>2000</v>
      </c>
      <c r="K2895" s="5">
        <f t="shared" si="110"/>
        <v>600.00000000000011</v>
      </c>
      <c r="L2895" s="5">
        <f t="shared" si="111"/>
        <v>180.00000000000003</v>
      </c>
      <c r="M2895" s="6">
        <v>0.3</v>
      </c>
      <c r="N2895">
        <f t="shared" si="114"/>
        <v>2021</v>
      </c>
      <c r="O2895">
        <f t="shared" si="115"/>
        <v>3</v>
      </c>
      <c r="P2895" s="49" t="str">
        <f>TEXT(DATE(Table1[[#This Row],[Year]],Table1[[#This Row],[Month]],1),"mmm")</f>
        <v>Mar</v>
      </c>
    </row>
    <row r="2896" spans="1:16" ht="15.75" customHeight="1">
      <c r="A2896" s="2" t="s">
        <v>12</v>
      </c>
      <c r="B2896" s="2">
        <v>1185732</v>
      </c>
      <c r="C2896" s="3">
        <v>44263</v>
      </c>
      <c r="D2896" s="2" t="s">
        <v>31</v>
      </c>
      <c r="E2896" s="2" t="s">
        <v>101</v>
      </c>
      <c r="F2896" s="2" t="s">
        <v>102</v>
      </c>
      <c r="G2896" s="2" t="s">
        <v>17</v>
      </c>
      <c r="H2896" s="44">
        <v>0.20000000000000004</v>
      </c>
      <c r="I2896" s="44">
        <f>ROUND(Table1[[#This Row],[Price per Unit]],2)</f>
        <v>0.2</v>
      </c>
      <c r="J2896" s="4">
        <v>2250</v>
      </c>
      <c r="K2896" s="5">
        <f t="shared" si="110"/>
        <v>450.00000000000011</v>
      </c>
      <c r="L2896" s="5">
        <f t="shared" si="111"/>
        <v>135.00000000000003</v>
      </c>
      <c r="M2896" s="6">
        <v>0.3</v>
      </c>
      <c r="N2896">
        <f t="shared" si="114"/>
        <v>2021</v>
      </c>
      <c r="O2896">
        <f t="shared" si="115"/>
        <v>3</v>
      </c>
      <c r="P2896" s="49" t="str">
        <f>TEXT(DATE(Table1[[#This Row],[Year]],Table1[[#This Row],[Month]],1),"mmm")</f>
        <v>Mar</v>
      </c>
    </row>
    <row r="2897" spans="1:16" ht="15.75" customHeight="1">
      <c r="A2897" s="2" t="s">
        <v>12</v>
      </c>
      <c r="B2897" s="2">
        <v>1185732</v>
      </c>
      <c r="C2897" s="3">
        <v>44263</v>
      </c>
      <c r="D2897" s="2" t="s">
        <v>31</v>
      </c>
      <c r="E2897" s="2" t="s">
        <v>101</v>
      </c>
      <c r="F2897" s="2" t="s">
        <v>102</v>
      </c>
      <c r="G2897" s="2" t="s">
        <v>18</v>
      </c>
      <c r="H2897" s="44">
        <v>0.24999999999999997</v>
      </c>
      <c r="I2897" s="44">
        <f>ROUND(Table1[[#This Row],[Price per Unit]],2)</f>
        <v>0.25</v>
      </c>
      <c r="J2897" s="4">
        <v>750</v>
      </c>
      <c r="K2897" s="5">
        <f t="shared" si="110"/>
        <v>187.49999999999997</v>
      </c>
      <c r="L2897" s="5">
        <f t="shared" si="111"/>
        <v>56.249999999999993</v>
      </c>
      <c r="M2897" s="6">
        <v>0.3</v>
      </c>
      <c r="N2897">
        <f t="shared" si="114"/>
        <v>2021</v>
      </c>
      <c r="O2897">
        <f t="shared" si="115"/>
        <v>3</v>
      </c>
      <c r="P2897" s="49" t="str">
        <f>TEXT(DATE(Table1[[#This Row],[Year]],Table1[[#This Row],[Month]],1),"mmm")</f>
        <v>Mar</v>
      </c>
    </row>
    <row r="2898" spans="1:16" ht="15.75" customHeight="1">
      <c r="A2898" s="2" t="s">
        <v>12</v>
      </c>
      <c r="B2898" s="2">
        <v>1185732</v>
      </c>
      <c r="C2898" s="3">
        <v>44263</v>
      </c>
      <c r="D2898" s="2" t="s">
        <v>31</v>
      </c>
      <c r="E2898" s="2" t="s">
        <v>101</v>
      </c>
      <c r="F2898" s="2" t="s">
        <v>102</v>
      </c>
      <c r="G2898" s="2" t="s">
        <v>19</v>
      </c>
      <c r="H2898" s="44">
        <v>0.4</v>
      </c>
      <c r="I2898" s="44">
        <f>ROUND(Table1[[#This Row],[Price per Unit]],2)</f>
        <v>0.4</v>
      </c>
      <c r="J2898" s="4">
        <v>1250</v>
      </c>
      <c r="K2898" s="5">
        <f t="shared" si="110"/>
        <v>500</v>
      </c>
      <c r="L2898" s="5">
        <f t="shared" si="111"/>
        <v>175</v>
      </c>
      <c r="M2898" s="6">
        <v>0.35</v>
      </c>
      <c r="N2898">
        <f t="shared" si="114"/>
        <v>2021</v>
      </c>
      <c r="O2898">
        <f t="shared" si="115"/>
        <v>3</v>
      </c>
      <c r="P2898" s="49" t="str">
        <f>TEXT(DATE(Table1[[#This Row],[Year]],Table1[[#This Row],[Month]],1),"mmm")</f>
        <v>Mar</v>
      </c>
    </row>
    <row r="2899" spans="1:16" ht="15.75" customHeight="1">
      <c r="A2899" s="2" t="s">
        <v>12</v>
      </c>
      <c r="B2899" s="2">
        <v>1185732</v>
      </c>
      <c r="C2899" s="3">
        <v>44263</v>
      </c>
      <c r="D2899" s="2" t="s">
        <v>31</v>
      </c>
      <c r="E2899" s="2" t="s">
        <v>101</v>
      </c>
      <c r="F2899" s="2" t="s">
        <v>102</v>
      </c>
      <c r="G2899" s="2" t="s">
        <v>20</v>
      </c>
      <c r="H2899" s="44">
        <v>0.30000000000000004</v>
      </c>
      <c r="I2899" s="44">
        <f>ROUND(Table1[[#This Row],[Price per Unit]],2)</f>
        <v>0.3</v>
      </c>
      <c r="J2899" s="4">
        <v>2250</v>
      </c>
      <c r="K2899" s="5">
        <f t="shared" si="110"/>
        <v>675.00000000000011</v>
      </c>
      <c r="L2899" s="5">
        <f t="shared" si="111"/>
        <v>270.00000000000006</v>
      </c>
      <c r="M2899" s="6">
        <v>0.4</v>
      </c>
      <c r="N2899">
        <f t="shared" si="114"/>
        <v>2021</v>
      </c>
      <c r="O2899">
        <f t="shared" si="115"/>
        <v>3</v>
      </c>
      <c r="P2899" s="49" t="str">
        <f>TEXT(DATE(Table1[[#This Row],[Year]],Table1[[#This Row],[Month]],1),"mmm")</f>
        <v>Mar</v>
      </c>
    </row>
    <row r="2900" spans="1:16" ht="15.75" customHeight="1">
      <c r="A2900" s="2" t="s">
        <v>12</v>
      </c>
      <c r="B2900" s="2">
        <v>1185732</v>
      </c>
      <c r="C2900" s="3">
        <v>44295</v>
      </c>
      <c r="D2900" s="2" t="s">
        <v>31</v>
      </c>
      <c r="E2900" s="2" t="s">
        <v>101</v>
      </c>
      <c r="F2900" s="2" t="s">
        <v>102</v>
      </c>
      <c r="G2900" s="2" t="s">
        <v>15</v>
      </c>
      <c r="H2900" s="44">
        <v>0.30000000000000004</v>
      </c>
      <c r="I2900" s="44">
        <f>ROUND(Table1[[#This Row],[Price per Unit]],2)</f>
        <v>0.3</v>
      </c>
      <c r="J2900" s="4">
        <v>4500</v>
      </c>
      <c r="K2900" s="5">
        <f t="shared" si="110"/>
        <v>1350.0000000000002</v>
      </c>
      <c r="L2900" s="5">
        <f t="shared" si="111"/>
        <v>472.50000000000006</v>
      </c>
      <c r="M2900" s="6">
        <v>0.35</v>
      </c>
      <c r="N2900">
        <f t="shared" si="114"/>
        <v>2021</v>
      </c>
      <c r="O2900">
        <f t="shared" si="115"/>
        <v>4</v>
      </c>
      <c r="P2900" s="49" t="str">
        <f>TEXT(DATE(Table1[[#This Row],[Year]],Table1[[#This Row],[Month]],1),"mmm")</f>
        <v>Apr</v>
      </c>
    </row>
    <row r="2901" spans="1:16" ht="15.75" customHeight="1">
      <c r="A2901" s="2" t="s">
        <v>12</v>
      </c>
      <c r="B2901" s="2">
        <v>1185732</v>
      </c>
      <c r="C2901" s="3">
        <v>44295</v>
      </c>
      <c r="D2901" s="2" t="s">
        <v>31</v>
      </c>
      <c r="E2901" s="2" t="s">
        <v>101</v>
      </c>
      <c r="F2901" s="2" t="s">
        <v>102</v>
      </c>
      <c r="G2901" s="2" t="s">
        <v>16</v>
      </c>
      <c r="H2901" s="44">
        <v>0.30000000000000004</v>
      </c>
      <c r="I2901" s="44">
        <f>ROUND(Table1[[#This Row],[Price per Unit]],2)</f>
        <v>0.3</v>
      </c>
      <c r="J2901" s="4">
        <v>1500</v>
      </c>
      <c r="K2901" s="5">
        <f t="shared" si="110"/>
        <v>450.00000000000006</v>
      </c>
      <c r="L2901" s="5">
        <f t="shared" si="111"/>
        <v>135</v>
      </c>
      <c r="M2901" s="6">
        <v>0.3</v>
      </c>
      <c r="N2901">
        <f t="shared" si="114"/>
        <v>2021</v>
      </c>
      <c r="O2901">
        <f t="shared" si="115"/>
        <v>4</v>
      </c>
      <c r="P2901" s="49" t="str">
        <f>TEXT(DATE(Table1[[#This Row],[Year]],Table1[[#This Row],[Month]],1),"mmm")</f>
        <v>Apr</v>
      </c>
    </row>
    <row r="2902" spans="1:16" ht="15.75" customHeight="1">
      <c r="A2902" s="2" t="s">
        <v>12</v>
      </c>
      <c r="B2902" s="2">
        <v>1185732</v>
      </c>
      <c r="C2902" s="3">
        <v>44295</v>
      </c>
      <c r="D2902" s="2" t="s">
        <v>31</v>
      </c>
      <c r="E2902" s="2" t="s">
        <v>101</v>
      </c>
      <c r="F2902" s="2" t="s">
        <v>102</v>
      </c>
      <c r="G2902" s="2" t="s">
        <v>17</v>
      </c>
      <c r="H2902" s="44">
        <v>0.20000000000000004</v>
      </c>
      <c r="I2902" s="44">
        <f>ROUND(Table1[[#This Row],[Price per Unit]],2)</f>
        <v>0.2</v>
      </c>
      <c r="J2902" s="4">
        <v>1500</v>
      </c>
      <c r="K2902" s="5">
        <f t="shared" si="110"/>
        <v>300.00000000000006</v>
      </c>
      <c r="L2902" s="5">
        <f t="shared" si="111"/>
        <v>90.000000000000014</v>
      </c>
      <c r="M2902" s="6">
        <v>0.3</v>
      </c>
      <c r="N2902">
        <f t="shared" si="114"/>
        <v>2021</v>
      </c>
      <c r="O2902">
        <f t="shared" si="115"/>
        <v>4</v>
      </c>
      <c r="P2902" s="49" t="str">
        <f>TEXT(DATE(Table1[[#This Row],[Year]],Table1[[#This Row],[Month]],1),"mmm")</f>
        <v>Apr</v>
      </c>
    </row>
    <row r="2903" spans="1:16" ht="15.75" customHeight="1">
      <c r="A2903" s="2" t="s">
        <v>12</v>
      </c>
      <c r="B2903" s="2">
        <v>1185732</v>
      </c>
      <c r="C2903" s="3">
        <v>44295</v>
      </c>
      <c r="D2903" s="2" t="s">
        <v>31</v>
      </c>
      <c r="E2903" s="2" t="s">
        <v>101</v>
      </c>
      <c r="F2903" s="2" t="s">
        <v>102</v>
      </c>
      <c r="G2903" s="2" t="s">
        <v>18</v>
      </c>
      <c r="H2903" s="44">
        <v>0.24999999999999997</v>
      </c>
      <c r="I2903" s="44">
        <f>ROUND(Table1[[#This Row],[Price per Unit]],2)</f>
        <v>0.25</v>
      </c>
      <c r="J2903" s="4">
        <v>750</v>
      </c>
      <c r="K2903" s="5">
        <f t="shared" si="110"/>
        <v>187.49999999999997</v>
      </c>
      <c r="L2903" s="5">
        <f t="shared" si="111"/>
        <v>56.249999999999993</v>
      </c>
      <c r="M2903" s="6">
        <v>0.3</v>
      </c>
      <c r="N2903">
        <f t="shared" si="114"/>
        <v>2021</v>
      </c>
      <c r="O2903">
        <f t="shared" si="115"/>
        <v>4</v>
      </c>
      <c r="P2903" s="49" t="str">
        <f>TEXT(DATE(Table1[[#This Row],[Year]],Table1[[#This Row],[Month]],1),"mmm")</f>
        <v>Apr</v>
      </c>
    </row>
    <row r="2904" spans="1:16" ht="15.75" customHeight="1">
      <c r="A2904" s="2" t="s">
        <v>12</v>
      </c>
      <c r="B2904" s="2">
        <v>1185732</v>
      </c>
      <c r="C2904" s="3">
        <v>44295</v>
      </c>
      <c r="D2904" s="2" t="s">
        <v>31</v>
      </c>
      <c r="E2904" s="2" t="s">
        <v>101</v>
      </c>
      <c r="F2904" s="2" t="s">
        <v>102</v>
      </c>
      <c r="G2904" s="2" t="s">
        <v>19</v>
      </c>
      <c r="H2904" s="44">
        <v>0.6</v>
      </c>
      <c r="I2904" s="44">
        <f>ROUND(Table1[[#This Row],[Price per Unit]],2)</f>
        <v>0.6</v>
      </c>
      <c r="J2904" s="4">
        <v>1000</v>
      </c>
      <c r="K2904" s="5">
        <f t="shared" si="110"/>
        <v>600</v>
      </c>
      <c r="L2904" s="5">
        <f t="shared" si="111"/>
        <v>210</v>
      </c>
      <c r="M2904" s="6">
        <v>0.35</v>
      </c>
      <c r="N2904">
        <f t="shared" si="114"/>
        <v>2021</v>
      </c>
      <c r="O2904">
        <f t="shared" si="115"/>
        <v>4</v>
      </c>
      <c r="P2904" s="49" t="str">
        <f>TEXT(DATE(Table1[[#This Row],[Year]],Table1[[#This Row],[Month]],1),"mmm")</f>
        <v>Apr</v>
      </c>
    </row>
    <row r="2905" spans="1:16" ht="15.75" customHeight="1">
      <c r="A2905" s="2" t="s">
        <v>12</v>
      </c>
      <c r="B2905" s="2">
        <v>1185732</v>
      </c>
      <c r="C2905" s="3">
        <v>44295</v>
      </c>
      <c r="D2905" s="2" t="s">
        <v>31</v>
      </c>
      <c r="E2905" s="2" t="s">
        <v>101</v>
      </c>
      <c r="F2905" s="2" t="s">
        <v>102</v>
      </c>
      <c r="G2905" s="2" t="s">
        <v>20</v>
      </c>
      <c r="H2905" s="44">
        <v>0.5</v>
      </c>
      <c r="I2905" s="44">
        <f>ROUND(Table1[[#This Row],[Price per Unit]],2)</f>
        <v>0.5</v>
      </c>
      <c r="J2905" s="4">
        <v>2250</v>
      </c>
      <c r="K2905" s="5">
        <f t="shared" si="110"/>
        <v>1125</v>
      </c>
      <c r="L2905" s="5">
        <f t="shared" si="111"/>
        <v>450</v>
      </c>
      <c r="M2905" s="6">
        <v>0.4</v>
      </c>
      <c r="N2905">
        <f t="shared" si="114"/>
        <v>2021</v>
      </c>
      <c r="O2905">
        <f t="shared" si="115"/>
        <v>4</v>
      </c>
      <c r="P2905" s="49" t="str">
        <f>TEXT(DATE(Table1[[#This Row],[Year]],Table1[[#This Row],[Month]],1),"mmm")</f>
        <v>Apr</v>
      </c>
    </row>
    <row r="2906" spans="1:16" ht="15.75" customHeight="1">
      <c r="A2906" s="2" t="s">
        <v>12</v>
      </c>
      <c r="B2906" s="2">
        <v>1185732</v>
      </c>
      <c r="C2906" s="3">
        <v>44326</v>
      </c>
      <c r="D2906" s="2" t="s">
        <v>31</v>
      </c>
      <c r="E2906" s="2" t="s">
        <v>101</v>
      </c>
      <c r="F2906" s="2" t="s">
        <v>102</v>
      </c>
      <c r="G2906" s="2" t="s">
        <v>15</v>
      </c>
      <c r="H2906" s="44">
        <v>0.6</v>
      </c>
      <c r="I2906" s="44">
        <f>ROUND(Table1[[#This Row],[Price per Unit]],2)</f>
        <v>0.6</v>
      </c>
      <c r="J2906" s="4">
        <v>4950</v>
      </c>
      <c r="K2906" s="5">
        <f t="shared" si="110"/>
        <v>2970</v>
      </c>
      <c r="L2906" s="5">
        <f t="shared" si="111"/>
        <v>1039.5</v>
      </c>
      <c r="M2906" s="6">
        <v>0.35</v>
      </c>
      <c r="N2906">
        <f t="shared" si="114"/>
        <v>2021</v>
      </c>
      <c r="O2906">
        <f t="shared" si="115"/>
        <v>5</v>
      </c>
      <c r="P2906" s="49" t="str">
        <f>TEXT(DATE(Table1[[#This Row],[Year]],Table1[[#This Row],[Month]],1),"mmm")</f>
        <v>May</v>
      </c>
    </row>
    <row r="2907" spans="1:16" ht="15.75" customHeight="1">
      <c r="A2907" s="2" t="s">
        <v>12</v>
      </c>
      <c r="B2907" s="2">
        <v>1185732</v>
      </c>
      <c r="C2907" s="3">
        <v>44326</v>
      </c>
      <c r="D2907" s="2" t="s">
        <v>31</v>
      </c>
      <c r="E2907" s="2" t="s">
        <v>101</v>
      </c>
      <c r="F2907" s="2" t="s">
        <v>102</v>
      </c>
      <c r="G2907" s="2" t="s">
        <v>16</v>
      </c>
      <c r="H2907" s="44">
        <v>0.45</v>
      </c>
      <c r="I2907" s="44">
        <f>ROUND(Table1[[#This Row],[Price per Unit]],2)</f>
        <v>0.45</v>
      </c>
      <c r="J2907" s="4">
        <v>2000</v>
      </c>
      <c r="K2907" s="5">
        <f t="shared" si="110"/>
        <v>900</v>
      </c>
      <c r="L2907" s="5">
        <f t="shared" si="111"/>
        <v>270</v>
      </c>
      <c r="M2907" s="6">
        <v>0.3</v>
      </c>
      <c r="N2907">
        <f t="shared" si="114"/>
        <v>2021</v>
      </c>
      <c r="O2907">
        <f t="shared" si="115"/>
        <v>5</v>
      </c>
      <c r="P2907" s="49" t="str">
        <f>TEXT(DATE(Table1[[#This Row],[Year]],Table1[[#This Row],[Month]],1),"mmm")</f>
        <v>May</v>
      </c>
    </row>
    <row r="2908" spans="1:16" ht="15.75" customHeight="1">
      <c r="A2908" s="2" t="s">
        <v>12</v>
      </c>
      <c r="B2908" s="2">
        <v>1185732</v>
      </c>
      <c r="C2908" s="3">
        <v>44326</v>
      </c>
      <c r="D2908" s="2" t="s">
        <v>31</v>
      </c>
      <c r="E2908" s="2" t="s">
        <v>101</v>
      </c>
      <c r="F2908" s="2" t="s">
        <v>102</v>
      </c>
      <c r="G2908" s="2" t="s">
        <v>17</v>
      </c>
      <c r="H2908" s="44">
        <v>0.4</v>
      </c>
      <c r="I2908" s="44">
        <f>ROUND(Table1[[#This Row],[Price per Unit]],2)</f>
        <v>0.4</v>
      </c>
      <c r="J2908" s="4">
        <v>1750</v>
      </c>
      <c r="K2908" s="5">
        <f t="shared" si="110"/>
        <v>700</v>
      </c>
      <c r="L2908" s="5">
        <f t="shared" si="111"/>
        <v>210</v>
      </c>
      <c r="M2908" s="6">
        <v>0.3</v>
      </c>
      <c r="N2908">
        <f t="shared" si="114"/>
        <v>2021</v>
      </c>
      <c r="O2908">
        <f t="shared" si="115"/>
        <v>5</v>
      </c>
      <c r="P2908" s="49" t="str">
        <f>TEXT(DATE(Table1[[#This Row],[Year]],Table1[[#This Row],[Month]],1),"mmm")</f>
        <v>May</v>
      </c>
    </row>
    <row r="2909" spans="1:16" ht="15.75" customHeight="1">
      <c r="A2909" s="2" t="s">
        <v>12</v>
      </c>
      <c r="B2909" s="2">
        <v>1185732</v>
      </c>
      <c r="C2909" s="3">
        <v>44326</v>
      </c>
      <c r="D2909" s="2" t="s">
        <v>31</v>
      </c>
      <c r="E2909" s="2" t="s">
        <v>101</v>
      </c>
      <c r="F2909" s="2" t="s">
        <v>102</v>
      </c>
      <c r="G2909" s="2" t="s">
        <v>18</v>
      </c>
      <c r="H2909" s="44">
        <v>0.4</v>
      </c>
      <c r="I2909" s="44">
        <f>ROUND(Table1[[#This Row],[Price per Unit]],2)</f>
        <v>0.4</v>
      </c>
      <c r="J2909" s="4">
        <v>1000</v>
      </c>
      <c r="K2909" s="5">
        <f t="shared" si="110"/>
        <v>400</v>
      </c>
      <c r="L2909" s="5">
        <f t="shared" si="111"/>
        <v>120</v>
      </c>
      <c r="M2909" s="6">
        <v>0.3</v>
      </c>
      <c r="N2909">
        <f t="shared" si="114"/>
        <v>2021</v>
      </c>
      <c r="O2909">
        <f t="shared" si="115"/>
        <v>5</v>
      </c>
      <c r="P2909" s="49" t="str">
        <f>TEXT(DATE(Table1[[#This Row],[Year]],Table1[[#This Row],[Month]],1),"mmm")</f>
        <v>May</v>
      </c>
    </row>
    <row r="2910" spans="1:16" ht="15.75" customHeight="1">
      <c r="A2910" s="2" t="s">
        <v>12</v>
      </c>
      <c r="B2910" s="2">
        <v>1185732</v>
      </c>
      <c r="C2910" s="3">
        <v>44326</v>
      </c>
      <c r="D2910" s="2" t="s">
        <v>31</v>
      </c>
      <c r="E2910" s="2" t="s">
        <v>101</v>
      </c>
      <c r="F2910" s="2" t="s">
        <v>102</v>
      </c>
      <c r="G2910" s="2" t="s">
        <v>19</v>
      </c>
      <c r="H2910" s="44">
        <v>0.49999999999999994</v>
      </c>
      <c r="I2910" s="44">
        <f>ROUND(Table1[[#This Row],[Price per Unit]],2)</f>
        <v>0.5</v>
      </c>
      <c r="J2910" s="4">
        <v>1250</v>
      </c>
      <c r="K2910" s="5">
        <f t="shared" si="110"/>
        <v>624.99999999999989</v>
      </c>
      <c r="L2910" s="5">
        <f t="shared" si="111"/>
        <v>218.74999999999994</v>
      </c>
      <c r="M2910" s="6">
        <v>0.35</v>
      </c>
      <c r="N2910">
        <f t="shared" si="114"/>
        <v>2021</v>
      </c>
      <c r="O2910">
        <f t="shared" si="115"/>
        <v>5</v>
      </c>
      <c r="P2910" s="49" t="str">
        <f>TEXT(DATE(Table1[[#This Row],[Year]],Table1[[#This Row],[Month]],1),"mmm")</f>
        <v>May</v>
      </c>
    </row>
    <row r="2911" spans="1:16" ht="15.75" customHeight="1">
      <c r="A2911" s="2" t="s">
        <v>12</v>
      </c>
      <c r="B2911" s="2">
        <v>1185732</v>
      </c>
      <c r="C2911" s="3">
        <v>44326</v>
      </c>
      <c r="D2911" s="2" t="s">
        <v>31</v>
      </c>
      <c r="E2911" s="2" t="s">
        <v>101</v>
      </c>
      <c r="F2911" s="2" t="s">
        <v>102</v>
      </c>
      <c r="G2911" s="2" t="s">
        <v>20</v>
      </c>
      <c r="H2911" s="44">
        <v>0.54999999999999993</v>
      </c>
      <c r="I2911" s="44">
        <f>ROUND(Table1[[#This Row],[Price per Unit]],2)</f>
        <v>0.55000000000000004</v>
      </c>
      <c r="J2911" s="4">
        <v>2500</v>
      </c>
      <c r="K2911" s="5">
        <f t="shared" si="110"/>
        <v>1374.9999999999998</v>
      </c>
      <c r="L2911" s="5">
        <f t="shared" si="111"/>
        <v>549.99999999999989</v>
      </c>
      <c r="M2911" s="6">
        <v>0.4</v>
      </c>
      <c r="N2911">
        <f t="shared" si="114"/>
        <v>2021</v>
      </c>
      <c r="O2911">
        <f t="shared" si="115"/>
        <v>5</v>
      </c>
      <c r="P2911" s="49" t="str">
        <f>TEXT(DATE(Table1[[#This Row],[Year]],Table1[[#This Row],[Month]],1),"mmm")</f>
        <v>May</v>
      </c>
    </row>
    <row r="2912" spans="1:16" ht="15.75" customHeight="1">
      <c r="A2912" s="2" t="s">
        <v>12</v>
      </c>
      <c r="B2912" s="2">
        <v>1185732</v>
      </c>
      <c r="C2912" s="3">
        <v>44356</v>
      </c>
      <c r="D2912" s="2" t="s">
        <v>31</v>
      </c>
      <c r="E2912" s="2" t="s">
        <v>101</v>
      </c>
      <c r="F2912" s="2" t="s">
        <v>102</v>
      </c>
      <c r="G2912" s="2" t="s">
        <v>15</v>
      </c>
      <c r="H2912" s="44">
        <v>0.4</v>
      </c>
      <c r="I2912" s="44">
        <f>ROUND(Table1[[#This Row],[Price per Unit]],2)</f>
        <v>0.4</v>
      </c>
      <c r="J2912" s="4">
        <v>5000</v>
      </c>
      <c r="K2912" s="5">
        <f t="shared" si="110"/>
        <v>2000</v>
      </c>
      <c r="L2912" s="5">
        <f t="shared" si="111"/>
        <v>700</v>
      </c>
      <c r="M2912" s="6">
        <v>0.35</v>
      </c>
      <c r="N2912">
        <f t="shared" si="114"/>
        <v>2021</v>
      </c>
      <c r="O2912">
        <f t="shared" si="115"/>
        <v>6</v>
      </c>
      <c r="P2912" s="49" t="str">
        <f>TEXT(DATE(Table1[[#This Row],[Year]],Table1[[#This Row],[Month]],1),"mmm")</f>
        <v>Jun</v>
      </c>
    </row>
    <row r="2913" spans="1:16" ht="15.75" customHeight="1">
      <c r="A2913" s="2" t="s">
        <v>12</v>
      </c>
      <c r="B2913" s="2">
        <v>1185732</v>
      </c>
      <c r="C2913" s="3">
        <v>44356</v>
      </c>
      <c r="D2913" s="2" t="s">
        <v>31</v>
      </c>
      <c r="E2913" s="2" t="s">
        <v>101</v>
      </c>
      <c r="F2913" s="2" t="s">
        <v>102</v>
      </c>
      <c r="G2913" s="2" t="s">
        <v>16</v>
      </c>
      <c r="H2913" s="44">
        <v>0.35000000000000009</v>
      </c>
      <c r="I2913" s="44">
        <f>ROUND(Table1[[#This Row],[Price per Unit]],2)</f>
        <v>0.35</v>
      </c>
      <c r="J2913" s="4">
        <v>2500</v>
      </c>
      <c r="K2913" s="5">
        <f t="shared" si="110"/>
        <v>875.00000000000023</v>
      </c>
      <c r="L2913" s="5">
        <f t="shared" si="111"/>
        <v>262.50000000000006</v>
      </c>
      <c r="M2913" s="6">
        <v>0.3</v>
      </c>
      <c r="N2913">
        <f t="shared" si="114"/>
        <v>2021</v>
      </c>
      <c r="O2913">
        <f t="shared" si="115"/>
        <v>6</v>
      </c>
      <c r="P2913" s="49" t="str">
        <f>TEXT(DATE(Table1[[#This Row],[Year]],Table1[[#This Row],[Month]],1),"mmm")</f>
        <v>Jun</v>
      </c>
    </row>
    <row r="2914" spans="1:16" ht="15.75" customHeight="1">
      <c r="A2914" s="2" t="s">
        <v>12</v>
      </c>
      <c r="B2914" s="2">
        <v>1185732</v>
      </c>
      <c r="C2914" s="3">
        <v>44356</v>
      </c>
      <c r="D2914" s="2" t="s">
        <v>31</v>
      </c>
      <c r="E2914" s="2" t="s">
        <v>101</v>
      </c>
      <c r="F2914" s="2" t="s">
        <v>102</v>
      </c>
      <c r="G2914" s="2" t="s">
        <v>17</v>
      </c>
      <c r="H2914" s="44">
        <v>0.30000000000000004</v>
      </c>
      <c r="I2914" s="44">
        <f>ROUND(Table1[[#This Row],[Price per Unit]],2)</f>
        <v>0.3</v>
      </c>
      <c r="J2914" s="4">
        <v>2000</v>
      </c>
      <c r="K2914" s="5">
        <f t="shared" si="110"/>
        <v>600.00000000000011</v>
      </c>
      <c r="L2914" s="5">
        <f t="shared" si="111"/>
        <v>180.00000000000003</v>
      </c>
      <c r="M2914" s="6">
        <v>0.3</v>
      </c>
      <c r="N2914">
        <f t="shared" si="114"/>
        <v>2021</v>
      </c>
      <c r="O2914">
        <f t="shared" si="115"/>
        <v>6</v>
      </c>
      <c r="P2914" s="49" t="str">
        <f>TEXT(DATE(Table1[[#This Row],[Year]],Table1[[#This Row],[Month]],1),"mmm")</f>
        <v>Jun</v>
      </c>
    </row>
    <row r="2915" spans="1:16" ht="15.75" customHeight="1">
      <c r="A2915" s="2" t="s">
        <v>12</v>
      </c>
      <c r="B2915" s="2">
        <v>1185732</v>
      </c>
      <c r="C2915" s="3">
        <v>44356</v>
      </c>
      <c r="D2915" s="2" t="s">
        <v>31</v>
      </c>
      <c r="E2915" s="2" t="s">
        <v>101</v>
      </c>
      <c r="F2915" s="2" t="s">
        <v>102</v>
      </c>
      <c r="G2915" s="2" t="s">
        <v>18</v>
      </c>
      <c r="H2915" s="44">
        <v>0.30000000000000004</v>
      </c>
      <c r="I2915" s="44">
        <f>ROUND(Table1[[#This Row],[Price per Unit]],2)</f>
        <v>0.3</v>
      </c>
      <c r="J2915" s="4">
        <v>1750</v>
      </c>
      <c r="K2915" s="5">
        <f t="shared" si="110"/>
        <v>525.00000000000011</v>
      </c>
      <c r="L2915" s="5">
        <f t="shared" si="111"/>
        <v>157.50000000000003</v>
      </c>
      <c r="M2915" s="6">
        <v>0.3</v>
      </c>
      <c r="N2915">
        <f t="shared" si="114"/>
        <v>2021</v>
      </c>
      <c r="O2915">
        <f t="shared" si="115"/>
        <v>6</v>
      </c>
      <c r="P2915" s="49" t="str">
        <f>TEXT(DATE(Table1[[#This Row],[Year]],Table1[[#This Row],[Month]],1),"mmm")</f>
        <v>Jun</v>
      </c>
    </row>
    <row r="2916" spans="1:16" ht="15.75" customHeight="1">
      <c r="A2916" s="2" t="s">
        <v>12</v>
      </c>
      <c r="B2916" s="2">
        <v>1185732</v>
      </c>
      <c r="C2916" s="3">
        <v>44356</v>
      </c>
      <c r="D2916" s="2" t="s">
        <v>31</v>
      </c>
      <c r="E2916" s="2" t="s">
        <v>101</v>
      </c>
      <c r="F2916" s="2" t="s">
        <v>102</v>
      </c>
      <c r="G2916" s="2" t="s">
        <v>19</v>
      </c>
      <c r="H2916" s="44">
        <v>0.4</v>
      </c>
      <c r="I2916" s="44">
        <f>ROUND(Table1[[#This Row],[Price per Unit]],2)</f>
        <v>0.4</v>
      </c>
      <c r="J2916" s="4">
        <v>1750</v>
      </c>
      <c r="K2916" s="5">
        <f t="shared" si="110"/>
        <v>700</v>
      </c>
      <c r="L2916" s="5">
        <f t="shared" si="111"/>
        <v>244.99999999999997</v>
      </c>
      <c r="M2916" s="6">
        <v>0.35</v>
      </c>
      <c r="N2916">
        <f t="shared" si="114"/>
        <v>2021</v>
      </c>
      <c r="O2916">
        <f t="shared" si="115"/>
        <v>6</v>
      </c>
      <c r="P2916" s="49" t="str">
        <f>TEXT(DATE(Table1[[#This Row],[Year]],Table1[[#This Row],[Month]],1),"mmm")</f>
        <v>Jun</v>
      </c>
    </row>
    <row r="2917" spans="1:16" ht="15.75" customHeight="1">
      <c r="A2917" s="2" t="s">
        <v>12</v>
      </c>
      <c r="B2917" s="2">
        <v>1185732</v>
      </c>
      <c r="C2917" s="3">
        <v>44356</v>
      </c>
      <c r="D2917" s="2" t="s">
        <v>31</v>
      </c>
      <c r="E2917" s="2" t="s">
        <v>101</v>
      </c>
      <c r="F2917" s="2" t="s">
        <v>102</v>
      </c>
      <c r="G2917" s="2" t="s">
        <v>20</v>
      </c>
      <c r="H2917" s="44">
        <v>0.55000000000000004</v>
      </c>
      <c r="I2917" s="44">
        <f>ROUND(Table1[[#This Row],[Price per Unit]],2)</f>
        <v>0.55000000000000004</v>
      </c>
      <c r="J2917" s="4">
        <v>3250</v>
      </c>
      <c r="K2917" s="5">
        <f t="shared" si="110"/>
        <v>1787.5000000000002</v>
      </c>
      <c r="L2917" s="5">
        <f t="shared" si="111"/>
        <v>715.00000000000011</v>
      </c>
      <c r="M2917" s="6">
        <v>0.4</v>
      </c>
      <c r="N2917">
        <f t="shared" si="114"/>
        <v>2021</v>
      </c>
      <c r="O2917">
        <f t="shared" si="115"/>
        <v>6</v>
      </c>
      <c r="P2917" s="49" t="str">
        <f>TEXT(DATE(Table1[[#This Row],[Year]],Table1[[#This Row],[Month]],1),"mmm")</f>
        <v>Jun</v>
      </c>
    </row>
    <row r="2918" spans="1:16" ht="15.75" customHeight="1">
      <c r="A2918" s="2" t="s">
        <v>12</v>
      </c>
      <c r="B2918" s="2">
        <v>1185732</v>
      </c>
      <c r="C2918" s="3">
        <v>44385</v>
      </c>
      <c r="D2918" s="2" t="s">
        <v>31</v>
      </c>
      <c r="E2918" s="2" t="s">
        <v>101</v>
      </c>
      <c r="F2918" s="2" t="s">
        <v>102</v>
      </c>
      <c r="G2918" s="2" t="s">
        <v>15</v>
      </c>
      <c r="H2918" s="44">
        <v>0.5</v>
      </c>
      <c r="I2918" s="44">
        <f>ROUND(Table1[[#This Row],[Price per Unit]],2)</f>
        <v>0.5</v>
      </c>
      <c r="J2918" s="4">
        <v>5500</v>
      </c>
      <c r="K2918" s="5">
        <f t="shared" si="110"/>
        <v>2750</v>
      </c>
      <c r="L2918" s="5">
        <f t="shared" si="111"/>
        <v>962.49999999999989</v>
      </c>
      <c r="M2918" s="6">
        <v>0.35</v>
      </c>
      <c r="N2918">
        <f t="shared" si="114"/>
        <v>2021</v>
      </c>
      <c r="O2918">
        <f t="shared" si="115"/>
        <v>7</v>
      </c>
      <c r="P2918" s="49" t="str">
        <f>TEXT(DATE(Table1[[#This Row],[Year]],Table1[[#This Row],[Month]],1),"mmm")</f>
        <v>Jul</v>
      </c>
    </row>
    <row r="2919" spans="1:16" ht="15.75" customHeight="1">
      <c r="A2919" s="2" t="s">
        <v>12</v>
      </c>
      <c r="B2919" s="2">
        <v>1185732</v>
      </c>
      <c r="C2919" s="3">
        <v>44385</v>
      </c>
      <c r="D2919" s="2" t="s">
        <v>31</v>
      </c>
      <c r="E2919" s="2" t="s">
        <v>101</v>
      </c>
      <c r="F2919" s="2" t="s">
        <v>102</v>
      </c>
      <c r="G2919" s="2" t="s">
        <v>16</v>
      </c>
      <c r="H2919" s="44">
        <v>0.45000000000000007</v>
      </c>
      <c r="I2919" s="44">
        <f>ROUND(Table1[[#This Row],[Price per Unit]],2)</f>
        <v>0.45</v>
      </c>
      <c r="J2919" s="4">
        <v>3000</v>
      </c>
      <c r="K2919" s="5">
        <f t="shared" si="110"/>
        <v>1350.0000000000002</v>
      </c>
      <c r="L2919" s="5">
        <f t="shared" si="111"/>
        <v>405.00000000000006</v>
      </c>
      <c r="M2919" s="6">
        <v>0.3</v>
      </c>
      <c r="N2919">
        <f t="shared" si="114"/>
        <v>2021</v>
      </c>
      <c r="O2919">
        <f t="shared" si="115"/>
        <v>7</v>
      </c>
      <c r="P2919" s="49" t="str">
        <f>TEXT(DATE(Table1[[#This Row],[Year]],Table1[[#This Row],[Month]],1),"mmm")</f>
        <v>Jul</v>
      </c>
    </row>
    <row r="2920" spans="1:16" ht="15.75" customHeight="1">
      <c r="A2920" s="2" t="s">
        <v>12</v>
      </c>
      <c r="B2920" s="2">
        <v>1185732</v>
      </c>
      <c r="C2920" s="3">
        <v>44385</v>
      </c>
      <c r="D2920" s="2" t="s">
        <v>31</v>
      </c>
      <c r="E2920" s="2" t="s">
        <v>101</v>
      </c>
      <c r="F2920" s="2" t="s">
        <v>102</v>
      </c>
      <c r="G2920" s="2" t="s">
        <v>17</v>
      </c>
      <c r="H2920" s="44">
        <v>0.4</v>
      </c>
      <c r="I2920" s="44">
        <f>ROUND(Table1[[#This Row],[Price per Unit]],2)</f>
        <v>0.4</v>
      </c>
      <c r="J2920" s="4">
        <v>2250</v>
      </c>
      <c r="K2920" s="5">
        <f t="shared" si="110"/>
        <v>900</v>
      </c>
      <c r="L2920" s="5">
        <f t="shared" si="111"/>
        <v>270</v>
      </c>
      <c r="M2920" s="6">
        <v>0.3</v>
      </c>
      <c r="N2920">
        <f t="shared" si="114"/>
        <v>2021</v>
      </c>
      <c r="O2920">
        <f t="shared" si="115"/>
        <v>7</v>
      </c>
      <c r="P2920" s="49" t="str">
        <f>TEXT(DATE(Table1[[#This Row],[Year]],Table1[[#This Row],[Month]],1),"mmm")</f>
        <v>Jul</v>
      </c>
    </row>
    <row r="2921" spans="1:16" ht="15.75" customHeight="1">
      <c r="A2921" s="2" t="s">
        <v>12</v>
      </c>
      <c r="B2921" s="2">
        <v>1185732</v>
      </c>
      <c r="C2921" s="3">
        <v>44385</v>
      </c>
      <c r="D2921" s="2" t="s">
        <v>31</v>
      </c>
      <c r="E2921" s="2" t="s">
        <v>101</v>
      </c>
      <c r="F2921" s="2" t="s">
        <v>102</v>
      </c>
      <c r="G2921" s="2" t="s">
        <v>18</v>
      </c>
      <c r="H2921" s="44">
        <v>0.4</v>
      </c>
      <c r="I2921" s="44">
        <f>ROUND(Table1[[#This Row],[Price per Unit]],2)</f>
        <v>0.4</v>
      </c>
      <c r="J2921" s="4">
        <v>1750</v>
      </c>
      <c r="K2921" s="5">
        <f t="shared" si="110"/>
        <v>700</v>
      </c>
      <c r="L2921" s="5">
        <f t="shared" si="111"/>
        <v>210</v>
      </c>
      <c r="M2921" s="6">
        <v>0.3</v>
      </c>
      <c r="N2921">
        <f t="shared" si="114"/>
        <v>2021</v>
      </c>
      <c r="O2921">
        <f t="shared" si="115"/>
        <v>7</v>
      </c>
      <c r="P2921" s="49" t="str">
        <f>TEXT(DATE(Table1[[#This Row],[Year]],Table1[[#This Row],[Month]],1),"mmm")</f>
        <v>Jul</v>
      </c>
    </row>
    <row r="2922" spans="1:16" ht="15.75" customHeight="1">
      <c r="A2922" s="2" t="s">
        <v>12</v>
      </c>
      <c r="B2922" s="2">
        <v>1185732</v>
      </c>
      <c r="C2922" s="3">
        <v>44385</v>
      </c>
      <c r="D2922" s="2" t="s">
        <v>31</v>
      </c>
      <c r="E2922" s="2" t="s">
        <v>101</v>
      </c>
      <c r="F2922" s="2" t="s">
        <v>102</v>
      </c>
      <c r="G2922" s="2" t="s">
        <v>19</v>
      </c>
      <c r="H2922" s="44">
        <v>0.5</v>
      </c>
      <c r="I2922" s="44">
        <f>ROUND(Table1[[#This Row],[Price per Unit]],2)</f>
        <v>0.5</v>
      </c>
      <c r="J2922" s="4">
        <v>2000</v>
      </c>
      <c r="K2922" s="5">
        <f t="shared" si="110"/>
        <v>1000</v>
      </c>
      <c r="L2922" s="5">
        <f t="shared" si="111"/>
        <v>350</v>
      </c>
      <c r="M2922" s="6">
        <v>0.35</v>
      </c>
      <c r="N2922">
        <f t="shared" si="114"/>
        <v>2021</v>
      </c>
      <c r="O2922">
        <f t="shared" si="115"/>
        <v>7</v>
      </c>
      <c r="P2922" s="49" t="str">
        <f>TEXT(DATE(Table1[[#This Row],[Year]],Table1[[#This Row],[Month]],1),"mmm")</f>
        <v>Jul</v>
      </c>
    </row>
    <row r="2923" spans="1:16" ht="15.75" customHeight="1">
      <c r="A2923" s="2" t="s">
        <v>12</v>
      </c>
      <c r="B2923" s="2">
        <v>1185732</v>
      </c>
      <c r="C2923" s="3">
        <v>44385</v>
      </c>
      <c r="D2923" s="2" t="s">
        <v>31</v>
      </c>
      <c r="E2923" s="2" t="s">
        <v>101</v>
      </c>
      <c r="F2923" s="2" t="s">
        <v>102</v>
      </c>
      <c r="G2923" s="2" t="s">
        <v>20</v>
      </c>
      <c r="H2923" s="44">
        <v>0.55000000000000004</v>
      </c>
      <c r="I2923" s="44">
        <f>ROUND(Table1[[#This Row],[Price per Unit]],2)</f>
        <v>0.55000000000000004</v>
      </c>
      <c r="J2923" s="4">
        <v>3750</v>
      </c>
      <c r="K2923" s="5">
        <f t="shared" si="110"/>
        <v>2062.5</v>
      </c>
      <c r="L2923" s="5">
        <f t="shared" si="111"/>
        <v>825</v>
      </c>
      <c r="M2923" s="6">
        <v>0.4</v>
      </c>
      <c r="N2923">
        <f t="shared" si="114"/>
        <v>2021</v>
      </c>
      <c r="O2923">
        <f t="shared" si="115"/>
        <v>7</v>
      </c>
      <c r="P2923" s="49" t="str">
        <f>TEXT(DATE(Table1[[#This Row],[Year]],Table1[[#This Row],[Month]],1),"mmm")</f>
        <v>Jul</v>
      </c>
    </row>
    <row r="2924" spans="1:16" ht="15.75" customHeight="1">
      <c r="A2924" s="2" t="s">
        <v>12</v>
      </c>
      <c r="B2924" s="2">
        <v>1185732</v>
      </c>
      <c r="C2924" s="3">
        <v>44417</v>
      </c>
      <c r="D2924" s="2" t="s">
        <v>31</v>
      </c>
      <c r="E2924" s="2" t="s">
        <v>101</v>
      </c>
      <c r="F2924" s="2" t="s">
        <v>102</v>
      </c>
      <c r="G2924" s="2" t="s">
        <v>15</v>
      </c>
      <c r="H2924" s="44">
        <v>0.5</v>
      </c>
      <c r="I2924" s="44">
        <f>ROUND(Table1[[#This Row],[Price per Unit]],2)</f>
        <v>0.5</v>
      </c>
      <c r="J2924" s="4">
        <v>5250</v>
      </c>
      <c r="K2924" s="5">
        <f t="shared" si="110"/>
        <v>2625</v>
      </c>
      <c r="L2924" s="5">
        <f t="shared" si="111"/>
        <v>918.74999999999989</v>
      </c>
      <c r="M2924" s="6">
        <v>0.35</v>
      </c>
      <c r="N2924">
        <f t="shared" si="114"/>
        <v>2021</v>
      </c>
      <c r="O2924">
        <f t="shared" si="115"/>
        <v>8</v>
      </c>
      <c r="P2924" s="49" t="str">
        <f>TEXT(DATE(Table1[[#This Row],[Year]],Table1[[#This Row],[Month]],1),"mmm")</f>
        <v>Aug</v>
      </c>
    </row>
    <row r="2925" spans="1:16" ht="15.75" customHeight="1">
      <c r="A2925" s="2" t="s">
        <v>12</v>
      </c>
      <c r="B2925" s="2">
        <v>1185732</v>
      </c>
      <c r="C2925" s="3">
        <v>44417</v>
      </c>
      <c r="D2925" s="2" t="s">
        <v>31</v>
      </c>
      <c r="E2925" s="2" t="s">
        <v>101</v>
      </c>
      <c r="F2925" s="2" t="s">
        <v>102</v>
      </c>
      <c r="G2925" s="2" t="s">
        <v>16</v>
      </c>
      <c r="H2925" s="44">
        <v>0.45000000000000007</v>
      </c>
      <c r="I2925" s="44">
        <f>ROUND(Table1[[#This Row],[Price per Unit]],2)</f>
        <v>0.45</v>
      </c>
      <c r="J2925" s="4">
        <v>3000</v>
      </c>
      <c r="K2925" s="5">
        <f t="shared" si="110"/>
        <v>1350.0000000000002</v>
      </c>
      <c r="L2925" s="5">
        <f t="shared" si="111"/>
        <v>405.00000000000006</v>
      </c>
      <c r="M2925" s="6">
        <v>0.3</v>
      </c>
      <c r="N2925">
        <f t="shared" si="114"/>
        <v>2021</v>
      </c>
      <c r="O2925">
        <f t="shared" si="115"/>
        <v>8</v>
      </c>
      <c r="P2925" s="49" t="str">
        <f>TEXT(DATE(Table1[[#This Row],[Year]],Table1[[#This Row],[Month]],1),"mmm")</f>
        <v>Aug</v>
      </c>
    </row>
    <row r="2926" spans="1:16" ht="15.75" customHeight="1">
      <c r="A2926" s="2" t="s">
        <v>12</v>
      </c>
      <c r="B2926" s="2">
        <v>1185732</v>
      </c>
      <c r="C2926" s="3">
        <v>44417</v>
      </c>
      <c r="D2926" s="2" t="s">
        <v>31</v>
      </c>
      <c r="E2926" s="2" t="s">
        <v>101</v>
      </c>
      <c r="F2926" s="2" t="s">
        <v>102</v>
      </c>
      <c r="G2926" s="2" t="s">
        <v>17</v>
      </c>
      <c r="H2926" s="44">
        <v>0.4</v>
      </c>
      <c r="I2926" s="44">
        <f>ROUND(Table1[[#This Row],[Price per Unit]],2)</f>
        <v>0.4</v>
      </c>
      <c r="J2926" s="4">
        <v>2250</v>
      </c>
      <c r="K2926" s="5">
        <f t="shared" si="110"/>
        <v>900</v>
      </c>
      <c r="L2926" s="5">
        <f t="shared" si="111"/>
        <v>270</v>
      </c>
      <c r="M2926" s="6">
        <v>0.3</v>
      </c>
      <c r="N2926">
        <f t="shared" si="114"/>
        <v>2021</v>
      </c>
      <c r="O2926">
        <f t="shared" si="115"/>
        <v>8</v>
      </c>
      <c r="P2926" s="49" t="str">
        <f>TEXT(DATE(Table1[[#This Row],[Year]],Table1[[#This Row],[Month]],1),"mmm")</f>
        <v>Aug</v>
      </c>
    </row>
    <row r="2927" spans="1:16" ht="15.75" customHeight="1">
      <c r="A2927" s="2" t="s">
        <v>12</v>
      </c>
      <c r="B2927" s="2">
        <v>1185732</v>
      </c>
      <c r="C2927" s="3">
        <v>44417</v>
      </c>
      <c r="D2927" s="2" t="s">
        <v>31</v>
      </c>
      <c r="E2927" s="2" t="s">
        <v>101</v>
      </c>
      <c r="F2927" s="2" t="s">
        <v>102</v>
      </c>
      <c r="G2927" s="2" t="s">
        <v>18</v>
      </c>
      <c r="H2927" s="44">
        <v>0.4</v>
      </c>
      <c r="I2927" s="44">
        <f>ROUND(Table1[[#This Row],[Price per Unit]],2)</f>
        <v>0.4</v>
      </c>
      <c r="J2927" s="4">
        <v>2000</v>
      </c>
      <c r="K2927" s="5">
        <f t="shared" si="110"/>
        <v>800</v>
      </c>
      <c r="L2927" s="5">
        <f t="shared" si="111"/>
        <v>240</v>
      </c>
      <c r="M2927" s="6">
        <v>0.3</v>
      </c>
      <c r="N2927">
        <f t="shared" si="114"/>
        <v>2021</v>
      </c>
      <c r="O2927">
        <f t="shared" si="115"/>
        <v>8</v>
      </c>
      <c r="P2927" s="49" t="str">
        <f>TEXT(DATE(Table1[[#This Row],[Year]],Table1[[#This Row],[Month]],1),"mmm")</f>
        <v>Aug</v>
      </c>
    </row>
    <row r="2928" spans="1:16" ht="15.75" customHeight="1">
      <c r="A2928" s="2" t="s">
        <v>12</v>
      </c>
      <c r="B2928" s="2">
        <v>1185732</v>
      </c>
      <c r="C2928" s="3">
        <v>44417</v>
      </c>
      <c r="D2928" s="2" t="s">
        <v>31</v>
      </c>
      <c r="E2928" s="2" t="s">
        <v>101</v>
      </c>
      <c r="F2928" s="2" t="s">
        <v>102</v>
      </c>
      <c r="G2928" s="2" t="s">
        <v>19</v>
      </c>
      <c r="H2928" s="44">
        <v>0.5</v>
      </c>
      <c r="I2928" s="44">
        <f>ROUND(Table1[[#This Row],[Price per Unit]],2)</f>
        <v>0.5</v>
      </c>
      <c r="J2928" s="4">
        <v>1750</v>
      </c>
      <c r="K2928" s="5">
        <f t="shared" si="110"/>
        <v>875</v>
      </c>
      <c r="L2928" s="5">
        <f t="shared" si="111"/>
        <v>306.25</v>
      </c>
      <c r="M2928" s="6">
        <v>0.35</v>
      </c>
      <c r="N2928">
        <f t="shared" si="114"/>
        <v>2021</v>
      </c>
      <c r="O2928">
        <f t="shared" si="115"/>
        <v>8</v>
      </c>
      <c r="P2928" s="49" t="str">
        <f>TEXT(DATE(Table1[[#This Row],[Year]],Table1[[#This Row],[Month]],1),"mmm")</f>
        <v>Aug</v>
      </c>
    </row>
    <row r="2929" spans="1:16" ht="15.75" customHeight="1">
      <c r="A2929" s="2" t="s">
        <v>12</v>
      </c>
      <c r="B2929" s="2">
        <v>1185732</v>
      </c>
      <c r="C2929" s="3">
        <v>44417</v>
      </c>
      <c r="D2929" s="2" t="s">
        <v>31</v>
      </c>
      <c r="E2929" s="2" t="s">
        <v>101</v>
      </c>
      <c r="F2929" s="2" t="s">
        <v>102</v>
      </c>
      <c r="G2929" s="2" t="s">
        <v>20</v>
      </c>
      <c r="H2929" s="44">
        <v>0.55000000000000004</v>
      </c>
      <c r="I2929" s="44">
        <f>ROUND(Table1[[#This Row],[Price per Unit]],2)</f>
        <v>0.55000000000000004</v>
      </c>
      <c r="J2929" s="4">
        <v>3500</v>
      </c>
      <c r="K2929" s="5">
        <f t="shared" si="110"/>
        <v>1925.0000000000002</v>
      </c>
      <c r="L2929" s="5">
        <f t="shared" si="111"/>
        <v>770.00000000000011</v>
      </c>
      <c r="M2929" s="6">
        <v>0.4</v>
      </c>
      <c r="N2929">
        <f t="shared" si="114"/>
        <v>2021</v>
      </c>
      <c r="O2929">
        <f t="shared" si="115"/>
        <v>8</v>
      </c>
      <c r="P2929" s="49" t="str">
        <f>TEXT(DATE(Table1[[#This Row],[Year]],Table1[[#This Row],[Month]],1),"mmm")</f>
        <v>Aug</v>
      </c>
    </row>
    <row r="2930" spans="1:16" ht="15.75" customHeight="1">
      <c r="A2930" s="2" t="s">
        <v>12</v>
      </c>
      <c r="B2930" s="2">
        <v>1185732</v>
      </c>
      <c r="C2930" s="3">
        <v>44449</v>
      </c>
      <c r="D2930" s="2" t="s">
        <v>31</v>
      </c>
      <c r="E2930" s="2" t="s">
        <v>101</v>
      </c>
      <c r="F2930" s="2" t="s">
        <v>102</v>
      </c>
      <c r="G2930" s="2" t="s">
        <v>15</v>
      </c>
      <c r="H2930" s="44">
        <v>0.4</v>
      </c>
      <c r="I2930" s="44">
        <f>ROUND(Table1[[#This Row],[Price per Unit]],2)</f>
        <v>0.4</v>
      </c>
      <c r="J2930" s="4">
        <v>4750</v>
      </c>
      <c r="K2930" s="5">
        <f t="shared" si="110"/>
        <v>1900</v>
      </c>
      <c r="L2930" s="5">
        <f t="shared" si="111"/>
        <v>665</v>
      </c>
      <c r="M2930" s="6">
        <v>0.35</v>
      </c>
      <c r="N2930">
        <f t="shared" si="114"/>
        <v>2021</v>
      </c>
      <c r="O2930">
        <f t="shared" si="115"/>
        <v>9</v>
      </c>
      <c r="P2930" s="49" t="str">
        <f>TEXT(DATE(Table1[[#This Row],[Year]],Table1[[#This Row],[Month]],1),"mmm")</f>
        <v>Sep</v>
      </c>
    </row>
    <row r="2931" spans="1:16" ht="15.75" customHeight="1">
      <c r="A2931" s="2" t="s">
        <v>12</v>
      </c>
      <c r="B2931" s="2">
        <v>1185732</v>
      </c>
      <c r="C2931" s="3">
        <v>44449</v>
      </c>
      <c r="D2931" s="2" t="s">
        <v>31</v>
      </c>
      <c r="E2931" s="2" t="s">
        <v>101</v>
      </c>
      <c r="F2931" s="2" t="s">
        <v>102</v>
      </c>
      <c r="G2931" s="2" t="s">
        <v>16</v>
      </c>
      <c r="H2931" s="44">
        <v>0.35000000000000009</v>
      </c>
      <c r="I2931" s="44">
        <f>ROUND(Table1[[#This Row],[Price per Unit]],2)</f>
        <v>0.35</v>
      </c>
      <c r="J2931" s="4">
        <v>2750</v>
      </c>
      <c r="K2931" s="5">
        <f t="shared" si="110"/>
        <v>962.50000000000023</v>
      </c>
      <c r="L2931" s="5">
        <f t="shared" si="111"/>
        <v>288.75000000000006</v>
      </c>
      <c r="M2931" s="6">
        <v>0.3</v>
      </c>
      <c r="N2931">
        <f t="shared" si="114"/>
        <v>2021</v>
      </c>
      <c r="O2931">
        <f t="shared" si="115"/>
        <v>9</v>
      </c>
      <c r="P2931" s="49" t="str">
        <f>TEXT(DATE(Table1[[#This Row],[Year]],Table1[[#This Row],[Month]],1),"mmm")</f>
        <v>Sep</v>
      </c>
    </row>
    <row r="2932" spans="1:16" ht="15.75" customHeight="1">
      <c r="A2932" s="2" t="s">
        <v>12</v>
      </c>
      <c r="B2932" s="2">
        <v>1185732</v>
      </c>
      <c r="C2932" s="3">
        <v>44449</v>
      </c>
      <c r="D2932" s="2" t="s">
        <v>31</v>
      </c>
      <c r="E2932" s="2" t="s">
        <v>101</v>
      </c>
      <c r="F2932" s="2" t="s">
        <v>102</v>
      </c>
      <c r="G2932" s="2" t="s">
        <v>17</v>
      </c>
      <c r="H2932" s="44">
        <v>0.30000000000000004</v>
      </c>
      <c r="I2932" s="44">
        <f>ROUND(Table1[[#This Row],[Price per Unit]],2)</f>
        <v>0.3</v>
      </c>
      <c r="J2932" s="4">
        <v>1750</v>
      </c>
      <c r="K2932" s="5">
        <f t="shared" si="110"/>
        <v>525.00000000000011</v>
      </c>
      <c r="L2932" s="5">
        <f t="shared" si="111"/>
        <v>157.50000000000003</v>
      </c>
      <c r="M2932" s="6">
        <v>0.3</v>
      </c>
      <c r="N2932">
        <f t="shared" si="114"/>
        <v>2021</v>
      </c>
      <c r="O2932">
        <f t="shared" si="115"/>
        <v>9</v>
      </c>
      <c r="P2932" s="49" t="str">
        <f>TEXT(DATE(Table1[[#This Row],[Year]],Table1[[#This Row],[Month]],1),"mmm")</f>
        <v>Sep</v>
      </c>
    </row>
    <row r="2933" spans="1:16" ht="15.75" customHeight="1">
      <c r="A2933" s="2" t="s">
        <v>12</v>
      </c>
      <c r="B2933" s="2">
        <v>1185732</v>
      </c>
      <c r="C2933" s="3">
        <v>44449</v>
      </c>
      <c r="D2933" s="2" t="s">
        <v>31</v>
      </c>
      <c r="E2933" s="2" t="s">
        <v>101</v>
      </c>
      <c r="F2933" s="2" t="s">
        <v>102</v>
      </c>
      <c r="G2933" s="2" t="s">
        <v>18</v>
      </c>
      <c r="H2933" s="44">
        <v>0.30000000000000004</v>
      </c>
      <c r="I2933" s="44">
        <f>ROUND(Table1[[#This Row],[Price per Unit]],2)</f>
        <v>0.3</v>
      </c>
      <c r="J2933" s="4">
        <v>1500</v>
      </c>
      <c r="K2933" s="5">
        <f t="shared" si="110"/>
        <v>450.00000000000006</v>
      </c>
      <c r="L2933" s="5">
        <f t="shared" si="111"/>
        <v>135</v>
      </c>
      <c r="M2933" s="6">
        <v>0.3</v>
      </c>
      <c r="N2933">
        <f t="shared" si="114"/>
        <v>2021</v>
      </c>
      <c r="O2933">
        <f t="shared" si="115"/>
        <v>9</v>
      </c>
      <c r="P2933" s="49" t="str">
        <f>TEXT(DATE(Table1[[#This Row],[Year]],Table1[[#This Row],[Month]],1),"mmm")</f>
        <v>Sep</v>
      </c>
    </row>
    <row r="2934" spans="1:16" ht="15.75" customHeight="1">
      <c r="A2934" s="2" t="s">
        <v>12</v>
      </c>
      <c r="B2934" s="2">
        <v>1185732</v>
      </c>
      <c r="C2934" s="3">
        <v>44449</v>
      </c>
      <c r="D2934" s="2" t="s">
        <v>31</v>
      </c>
      <c r="E2934" s="2" t="s">
        <v>101</v>
      </c>
      <c r="F2934" s="2" t="s">
        <v>102</v>
      </c>
      <c r="G2934" s="2" t="s">
        <v>19</v>
      </c>
      <c r="H2934" s="44">
        <v>0.4</v>
      </c>
      <c r="I2934" s="44">
        <f>ROUND(Table1[[#This Row],[Price per Unit]],2)</f>
        <v>0.4</v>
      </c>
      <c r="J2934" s="4">
        <v>1500</v>
      </c>
      <c r="K2934" s="5">
        <f t="shared" si="110"/>
        <v>600</v>
      </c>
      <c r="L2934" s="5">
        <f t="shared" si="111"/>
        <v>210</v>
      </c>
      <c r="M2934" s="6">
        <v>0.35</v>
      </c>
      <c r="N2934">
        <f t="shared" si="114"/>
        <v>2021</v>
      </c>
      <c r="O2934">
        <f t="shared" si="115"/>
        <v>9</v>
      </c>
      <c r="P2934" s="49" t="str">
        <f>TEXT(DATE(Table1[[#This Row],[Year]],Table1[[#This Row],[Month]],1),"mmm")</f>
        <v>Sep</v>
      </c>
    </row>
    <row r="2935" spans="1:16" ht="15.75" customHeight="1">
      <c r="A2935" s="2" t="s">
        <v>12</v>
      </c>
      <c r="B2935" s="2">
        <v>1185732</v>
      </c>
      <c r="C2935" s="3">
        <v>44449</v>
      </c>
      <c r="D2935" s="2" t="s">
        <v>31</v>
      </c>
      <c r="E2935" s="2" t="s">
        <v>101</v>
      </c>
      <c r="F2935" s="2" t="s">
        <v>102</v>
      </c>
      <c r="G2935" s="2" t="s">
        <v>20</v>
      </c>
      <c r="H2935" s="44">
        <v>0.45</v>
      </c>
      <c r="I2935" s="44">
        <f>ROUND(Table1[[#This Row],[Price per Unit]],2)</f>
        <v>0.45</v>
      </c>
      <c r="J2935" s="4">
        <v>2250</v>
      </c>
      <c r="K2935" s="5">
        <f t="shared" si="110"/>
        <v>1012.5</v>
      </c>
      <c r="L2935" s="5">
        <f t="shared" si="111"/>
        <v>405</v>
      </c>
      <c r="M2935" s="6">
        <v>0.4</v>
      </c>
      <c r="N2935">
        <f t="shared" si="114"/>
        <v>2021</v>
      </c>
      <c r="O2935">
        <f t="shared" si="115"/>
        <v>9</v>
      </c>
      <c r="P2935" s="49" t="str">
        <f>TEXT(DATE(Table1[[#This Row],[Year]],Table1[[#This Row],[Month]],1),"mmm")</f>
        <v>Sep</v>
      </c>
    </row>
    <row r="2936" spans="1:16" ht="15.75" customHeight="1">
      <c r="A2936" s="2" t="s">
        <v>12</v>
      </c>
      <c r="B2936" s="2">
        <v>1185732</v>
      </c>
      <c r="C2936" s="3">
        <v>44478</v>
      </c>
      <c r="D2936" s="2" t="s">
        <v>31</v>
      </c>
      <c r="E2936" s="2" t="s">
        <v>101</v>
      </c>
      <c r="F2936" s="2" t="s">
        <v>102</v>
      </c>
      <c r="G2936" s="2" t="s">
        <v>15</v>
      </c>
      <c r="H2936" s="44">
        <v>0.49999999999999994</v>
      </c>
      <c r="I2936" s="44">
        <f>ROUND(Table1[[#This Row],[Price per Unit]],2)</f>
        <v>0.5</v>
      </c>
      <c r="J2936" s="4">
        <v>4000</v>
      </c>
      <c r="K2936" s="5">
        <f t="shared" si="110"/>
        <v>1999.9999999999998</v>
      </c>
      <c r="L2936" s="5">
        <f t="shared" si="111"/>
        <v>699.99999999999989</v>
      </c>
      <c r="M2936" s="6">
        <v>0.35</v>
      </c>
      <c r="N2936">
        <f t="shared" si="114"/>
        <v>2021</v>
      </c>
      <c r="O2936">
        <f t="shared" si="115"/>
        <v>10</v>
      </c>
      <c r="P2936" s="49" t="str">
        <f>TEXT(DATE(Table1[[#This Row],[Year]],Table1[[#This Row],[Month]],1),"mmm")</f>
        <v>Oct</v>
      </c>
    </row>
    <row r="2937" spans="1:16" ht="15.75" customHeight="1">
      <c r="A2937" s="2" t="s">
        <v>12</v>
      </c>
      <c r="B2937" s="2">
        <v>1185732</v>
      </c>
      <c r="C2937" s="3">
        <v>44478</v>
      </c>
      <c r="D2937" s="2" t="s">
        <v>31</v>
      </c>
      <c r="E2937" s="2" t="s">
        <v>101</v>
      </c>
      <c r="F2937" s="2" t="s">
        <v>102</v>
      </c>
      <c r="G2937" s="2" t="s">
        <v>16</v>
      </c>
      <c r="H2937" s="44">
        <v>0.4</v>
      </c>
      <c r="I2937" s="44">
        <f>ROUND(Table1[[#This Row],[Price per Unit]],2)</f>
        <v>0.4</v>
      </c>
      <c r="J2937" s="4">
        <v>2500</v>
      </c>
      <c r="K2937" s="5">
        <f t="shared" si="110"/>
        <v>1000</v>
      </c>
      <c r="L2937" s="5">
        <f t="shared" si="111"/>
        <v>300</v>
      </c>
      <c r="M2937" s="6">
        <v>0.3</v>
      </c>
      <c r="N2937">
        <f t="shared" si="114"/>
        <v>2021</v>
      </c>
      <c r="O2937">
        <f t="shared" si="115"/>
        <v>10</v>
      </c>
      <c r="P2937" s="49" t="str">
        <f>TEXT(DATE(Table1[[#This Row],[Year]],Table1[[#This Row],[Month]],1),"mmm")</f>
        <v>Oct</v>
      </c>
    </row>
    <row r="2938" spans="1:16" ht="15.75" customHeight="1">
      <c r="A2938" s="2" t="s">
        <v>12</v>
      </c>
      <c r="B2938" s="2">
        <v>1185732</v>
      </c>
      <c r="C2938" s="3">
        <v>44478</v>
      </c>
      <c r="D2938" s="2" t="s">
        <v>31</v>
      </c>
      <c r="E2938" s="2" t="s">
        <v>101</v>
      </c>
      <c r="F2938" s="2" t="s">
        <v>102</v>
      </c>
      <c r="G2938" s="2" t="s">
        <v>17</v>
      </c>
      <c r="H2938" s="44">
        <v>0.4</v>
      </c>
      <c r="I2938" s="44">
        <f>ROUND(Table1[[#This Row],[Price per Unit]],2)</f>
        <v>0.4</v>
      </c>
      <c r="J2938" s="4">
        <v>1500</v>
      </c>
      <c r="K2938" s="5">
        <f t="shared" si="110"/>
        <v>600</v>
      </c>
      <c r="L2938" s="5">
        <f t="shared" si="111"/>
        <v>180</v>
      </c>
      <c r="M2938" s="6">
        <v>0.3</v>
      </c>
      <c r="N2938">
        <f t="shared" si="114"/>
        <v>2021</v>
      </c>
      <c r="O2938">
        <f t="shared" si="115"/>
        <v>10</v>
      </c>
      <c r="P2938" s="49" t="str">
        <f>TEXT(DATE(Table1[[#This Row],[Year]],Table1[[#This Row],[Month]],1),"mmm")</f>
        <v>Oct</v>
      </c>
    </row>
    <row r="2939" spans="1:16" ht="15.75" customHeight="1">
      <c r="A2939" s="2" t="s">
        <v>12</v>
      </c>
      <c r="B2939" s="2">
        <v>1185732</v>
      </c>
      <c r="C2939" s="3">
        <v>44478</v>
      </c>
      <c r="D2939" s="2" t="s">
        <v>31</v>
      </c>
      <c r="E2939" s="2" t="s">
        <v>101</v>
      </c>
      <c r="F2939" s="2" t="s">
        <v>102</v>
      </c>
      <c r="G2939" s="2" t="s">
        <v>18</v>
      </c>
      <c r="H2939" s="44">
        <v>0.4</v>
      </c>
      <c r="I2939" s="44">
        <f>ROUND(Table1[[#This Row],[Price per Unit]],2)</f>
        <v>0.4</v>
      </c>
      <c r="J2939" s="4">
        <v>1250</v>
      </c>
      <c r="K2939" s="5">
        <f t="shared" si="110"/>
        <v>500</v>
      </c>
      <c r="L2939" s="5">
        <f t="shared" si="111"/>
        <v>150</v>
      </c>
      <c r="M2939" s="6">
        <v>0.3</v>
      </c>
      <c r="N2939">
        <f t="shared" si="114"/>
        <v>2021</v>
      </c>
      <c r="O2939">
        <f t="shared" si="115"/>
        <v>10</v>
      </c>
      <c r="P2939" s="49" t="str">
        <f>TEXT(DATE(Table1[[#This Row],[Year]],Table1[[#This Row],[Month]],1),"mmm")</f>
        <v>Oct</v>
      </c>
    </row>
    <row r="2940" spans="1:16" ht="15.75" customHeight="1">
      <c r="A2940" s="2" t="s">
        <v>12</v>
      </c>
      <c r="B2940" s="2">
        <v>1185732</v>
      </c>
      <c r="C2940" s="3">
        <v>44478</v>
      </c>
      <c r="D2940" s="2" t="s">
        <v>31</v>
      </c>
      <c r="E2940" s="2" t="s">
        <v>101</v>
      </c>
      <c r="F2940" s="2" t="s">
        <v>102</v>
      </c>
      <c r="G2940" s="2" t="s">
        <v>19</v>
      </c>
      <c r="H2940" s="44">
        <v>0.49999999999999994</v>
      </c>
      <c r="I2940" s="44">
        <f>ROUND(Table1[[#This Row],[Price per Unit]],2)</f>
        <v>0.5</v>
      </c>
      <c r="J2940" s="4">
        <v>1250</v>
      </c>
      <c r="K2940" s="5">
        <f t="shared" si="110"/>
        <v>624.99999999999989</v>
      </c>
      <c r="L2940" s="5">
        <f t="shared" si="111"/>
        <v>218.74999999999994</v>
      </c>
      <c r="M2940" s="6">
        <v>0.35</v>
      </c>
      <c r="N2940">
        <f t="shared" si="114"/>
        <v>2021</v>
      </c>
      <c r="O2940">
        <f t="shared" si="115"/>
        <v>10</v>
      </c>
      <c r="P2940" s="49" t="str">
        <f>TEXT(DATE(Table1[[#This Row],[Year]],Table1[[#This Row],[Month]],1),"mmm")</f>
        <v>Oct</v>
      </c>
    </row>
    <row r="2941" spans="1:16" ht="15.75" customHeight="1">
      <c r="A2941" s="2" t="s">
        <v>12</v>
      </c>
      <c r="B2941" s="2">
        <v>1185732</v>
      </c>
      <c r="C2941" s="3">
        <v>44478</v>
      </c>
      <c r="D2941" s="2" t="s">
        <v>31</v>
      </c>
      <c r="E2941" s="2" t="s">
        <v>101</v>
      </c>
      <c r="F2941" s="2" t="s">
        <v>102</v>
      </c>
      <c r="G2941" s="2" t="s">
        <v>20</v>
      </c>
      <c r="H2941" s="44">
        <v>0.54999999999999982</v>
      </c>
      <c r="I2941" s="44">
        <f>ROUND(Table1[[#This Row],[Price per Unit]],2)</f>
        <v>0.55000000000000004</v>
      </c>
      <c r="J2941" s="4">
        <v>2500</v>
      </c>
      <c r="K2941" s="5">
        <f t="shared" si="110"/>
        <v>1374.9999999999995</v>
      </c>
      <c r="L2941" s="5">
        <f t="shared" si="111"/>
        <v>549.99999999999989</v>
      </c>
      <c r="M2941" s="6">
        <v>0.4</v>
      </c>
      <c r="N2941">
        <f t="shared" si="114"/>
        <v>2021</v>
      </c>
      <c r="O2941">
        <f t="shared" si="115"/>
        <v>10</v>
      </c>
      <c r="P2941" s="49" t="str">
        <f>TEXT(DATE(Table1[[#This Row],[Year]],Table1[[#This Row],[Month]],1),"mmm")</f>
        <v>Oct</v>
      </c>
    </row>
    <row r="2942" spans="1:16" ht="15.75" customHeight="1">
      <c r="A2942" s="2" t="s">
        <v>12</v>
      </c>
      <c r="B2942" s="2">
        <v>1185732</v>
      </c>
      <c r="C2942" s="3">
        <v>44509</v>
      </c>
      <c r="D2942" s="2" t="s">
        <v>31</v>
      </c>
      <c r="E2942" s="2" t="s">
        <v>101</v>
      </c>
      <c r="F2942" s="2" t="s">
        <v>102</v>
      </c>
      <c r="G2942" s="2" t="s">
        <v>15</v>
      </c>
      <c r="H2942" s="44">
        <v>0.49999999999999994</v>
      </c>
      <c r="I2942" s="44">
        <f>ROUND(Table1[[#This Row],[Price per Unit]],2)</f>
        <v>0.5</v>
      </c>
      <c r="J2942" s="4">
        <v>4000</v>
      </c>
      <c r="K2942" s="5">
        <f t="shared" si="110"/>
        <v>1999.9999999999998</v>
      </c>
      <c r="L2942" s="5">
        <f t="shared" si="111"/>
        <v>699.99999999999989</v>
      </c>
      <c r="M2942" s="6">
        <v>0.35</v>
      </c>
      <c r="N2942">
        <f t="shared" si="114"/>
        <v>2021</v>
      </c>
      <c r="O2942">
        <f t="shared" si="115"/>
        <v>11</v>
      </c>
      <c r="P2942" s="49" t="str">
        <f>TEXT(DATE(Table1[[#This Row],[Year]],Table1[[#This Row],[Month]],1),"mmm")</f>
        <v>Nov</v>
      </c>
    </row>
    <row r="2943" spans="1:16" ht="15.75" customHeight="1">
      <c r="A2943" s="2" t="s">
        <v>12</v>
      </c>
      <c r="B2943" s="2">
        <v>1185732</v>
      </c>
      <c r="C2943" s="3">
        <v>44509</v>
      </c>
      <c r="D2943" s="2" t="s">
        <v>31</v>
      </c>
      <c r="E2943" s="2" t="s">
        <v>101</v>
      </c>
      <c r="F2943" s="2" t="s">
        <v>102</v>
      </c>
      <c r="G2943" s="2" t="s">
        <v>16</v>
      </c>
      <c r="H2943" s="44">
        <v>0.4</v>
      </c>
      <c r="I2943" s="44">
        <f>ROUND(Table1[[#This Row],[Price per Unit]],2)</f>
        <v>0.4</v>
      </c>
      <c r="J2943" s="4">
        <v>2500</v>
      </c>
      <c r="K2943" s="5">
        <f t="shared" si="110"/>
        <v>1000</v>
      </c>
      <c r="L2943" s="5">
        <f t="shared" si="111"/>
        <v>300</v>
      </c>
      <c r="M2943" s="6">
        <v>0.3</v>
      </c>
      <c r="N2943">
        <f t="shared" si="114"/>
        <v>2021</v>
      </c>
      <c r="O2943">
        <f t="shared" si="115"/>
        <v>11</v>
      </c>
      <c r="P2943" s="49" t="str">
        <f>TEXT(DATE(Table1[[#This Row],[Year]],Table1[[#This Row],[Month]],1),"mmm")</f>
        <v>Nov</v>
      </c>
    </row>
    <row r="2944" spans="1:16" ht="15.75" customHeight="1">
      <c r="A2944" s="2" t="s">
        <v>12</v>
      </c>
      <c r="B2944" s="2">
        <v>1185732</v>
      </c>
      <c r="C2944" s="3">
        <v>44509</v>
      </c>
      <c r="D2944" s="2" t="s">
        <v>31</v>
      </c>
      <c r="E2944" s="2" t="s">
        <v>101</v>
      </c>
      <c r="F2944" s="2" t="s">
        <v>102</v>
      </c>
      <c r="G2944" s="2" t="s">
        <v>17</v>
      </c>
      <c r="H2944" s="44">
        <v>0.4</v>
      </c>
      <c r="I2944" s="44">
        <f>ROUND(Table1[[#This Row],[Price per Unit]],2)</f>
        <v>0.4</v>
      </c>
      <c r="J2944" s="4">
        <v>1950</v>
      </c>
      <c r="K2944" s="5">
        <f t="shared" si="110"/>
        <v>780</v>
      </c>
      <c r="L2944" s="5">
        <f t="shared" si="111"/>
        <v>234</v>
      </c>
      <c r="M2944" s="6">
        <v>0.3</v>
      </c>
      <c r="N2944">
        <f t="shared" si="114"/>
        <v>2021</v>
      </c>
      <c r="O2944">
        <f t="shared" si="115"/>
        <v>11</v>
      </c>
      <c r="P2944" s="49" t="str">
        <f>TEXT(DATE(Table1[[#This Row],[Year]],Table1[[#This Row],[Month]],1),"mmm")</f>
        <v>Nov</v>
      </c>
    </row>
    <row r="2945" spans="1:16" ht="15.75" customHeight="1">
      <c r="A2945" s="2" t="s">
        <v>12</v>
      </c>
      <c r="B2945" s="2">
        <v>1185732</v>
      </c>
      <c r="C2945" s="3">
        <v>44509</v>
      </c>
      <c r="D2945" s="2" t="s">
        <v>31</v>
      </c>
      <c r="E2945" s="2" t="s">
        <v>101</v>
      </c>
      <c r="F2945" s="2" t="s">
        <v>102</v>
      </c>
      <c r="G2945" s="2" t="s">
        <v>18</v>
      </c>
      <c r="H2945" s="44">
        <v>0.4</v>
      </c>
      <c r="I2945" s="44">
        <f>ROUND(Table1[[#This Row],[Price per Unit]],2)</f>
        <v>0.4</v>
      </c>
      <c r="J2945" s="4">
        <v>1750</v>
      </c>
      <c r="K2945" s="5">
        <f t="shared" si="110"/>
        <v>700</v>
      </c>
      <c r="L2945" s="5">
        <f t="shared" si="111"/>
        <v>210</v>
      </c>
      <c r="M2945" s="6">
        <v>0.3</v>
      </c>
      <c r="N2945">
        <f t="shared" si="114"/>
        <v>2021</v>
      </c>
      <c r="O2945">
        <f t="shared" si="115"/>
        <v>11</v>
      </c>
      <c r="P2945" s="49" t="str">
        <f>TEXT(DATE(Table1[[#This Row],[Year]],Table1[[#This Row],[Month]],1),"mmm")</f>
        <v>Nov</v>
      </c>
    </row>
    <row r="2946" spans="1:16" ht="15.75" customHeight="1">
      <c r="A2946" s="2" t="s">
        <v>12</v>
      </c>
      <c r="B2946" s="2">
        <v>1185732</v>
      </c>
      <c r="C2946" s="3">
        <v>44509</v>
      </c>
      <c r="D2946" s="2" t="s">
        <v>31</v>
      </c>
      <c r="E2946" s="2" t="s">
        <v>101</v>
      </c>
      <c r="F2946" s="2" t="s">
        <v>102</v>
      </c>
      <c r="G2946" s="2" t="s">
        <v>19</v>
      </c>
      <c r="H2946" s="44">
        <v>0.6</v>
      </c>
      <c r="I2946" s="44">
        <f>ROUND(Table1[[#This Row],[Price per Unit]],2)</f>
        <v>0.6</v>
      </c>
      <c r="J2946" s="4">
        <v>1500</v>
      </c>
      <c r="K2946" s="5">
        <f t="shared" si="110"/>
        <v>900</v>
      </c>
      <c r="L2946" s="5">
        <f t="shared" si="111"/>
        <v>315</v>
      </c>
      <c r="M2946" s="6">
        <v>0.35</v>
      </c>
      <c r="N2946">
        <f t="shared" si="114"/>
        <v>2021</v>
      </c>
      <c r="O2946">
        <f t="shared" si="115"/>
        <v>11</v>
      </c>
      <c r="P2946" s="49" t="str">
        <f>TEXT(DATE(Table1[[#This Row],[Year]],Table1[[#This Row],[Month]],1),"mmm")</f>
        <v>Nov</v>
      </c>
    </row>
    <row r="2947" spans="1:16" ht="15.75" customHeight="1">
      <c r="A2947" s="2" t="s">
        <v>12</v>
      </c>
      <c r="B2947" s="2">
        <v>1185732</v>
      </c>
      <c r="C2947" s="3">
        <v>44509</v>
      </c>
      <c r="D2947" s="2" t="s">
        <v>31</v>
      </c>
      <c r="E2947" s="2" t="s">
        <v>101</v>
      </c>
      <c r="F2947" s="2" t="s">
        <v>102</v>
      </c>
      <c r="G2947" s="2" t="s">
        <v>20</v>
      </c>
      <c r="H2947" s="44">
        <v>0.64999999999999991</v>
      </c>
      <c r="I2947" s="44">
        <f>ROUND(Table1[[#This Row],[Price per Unit]],2)</f>
        <v>0.65</v>
      </c>
      <c r="J2947" s="4">
        <v>2500</v>
      </c>
      <c r="K2947" s="5">
        <f t="shared" si="110"/>
        <v>1624.9999999999998</v>
      </c>
      <c r="L2947" s="5">
        <f t="shared" si="111"/>
        <v>650</v>
      </c>
      <c r="M2947" s="6">
        <v>0.4</v>
      </c>
      <c r="N2947">
        <f t="shared" ref="N2947:N3010" si="116">YEAR(C2947)</f>
        <v>2021</v>
      </c>
      <c r="O2947">
        <f t="shared" ref="O2947:O3010" si="117">MONTH(C2947)</f>
        <v>11</v>
      </c>
      <c r="P2947" s="49" t="str">
        <f>TEXT(DATE(Table1[[#This Row],[Year]],Table1[[#This Row],[Month]],1),"mmm")</f>
        <v>Nov</v>
      </c>
    </row>
    <row r="2948" spans="1:16" ht="15.75" customHeight="1">
      <c r="A2948" s="2" t="s">
        <v>12</v>
      </c>
      <c r="B2948" s="2">
        <v>1185732</v>
      </c>
      <c r="C2948" s="3">
        <v>44538</v>
      </c>
      <c r="D2948" s="2" t="s">
        <v>31</v>
      </c>
      <c r="E2948" s="2" t="s">
        <v>101</v>
      </c>
      <c r="F2948" s="2" t="s">
        <v>102</v>
      </c>
      <c r="G2948" s="2" t="s">
        <v>15</v>
      </c>
      <c r="H2948" s="44">
        <v>0.6</v>
      </c>
      <c r="I2948" s="44">
        <f>ROUND(Table1[[#This Row],[Price per Unit]],2)</f>
        <v>0.6</v>
      </c>
      <c r="J2948" s="4">
        <v>5000</v>
      </c>
      <c r="K2948" s="5">
        <f t="shared" si="110"/>
        <v>3000</v>
      </c>
      <c r="L2948" s="5">
        <f t="shared" si="111"/>
        <v>1050</v>
      </c>
      <c r="M2948" s="6">
        <v>0.35</v>
      </c>
      <c r="N2948">
        <f t="shared" si="116"/>
        <v>2021</v>
      </c>
      <c r="O2948">
        <f t="shared" si="117"/>
        <v>12</v>
      </c>
      <c r="P2948" s="49" t="str">
        <f>TEXT(DATE(Table1[[#This Row],[Year]],Table1[[#This Row],[Month]],1),"mmm")</f>
        <v>Dec</v>
      </c>
    </row>
    <row r="2949" spans="1:16" ht="15.75" customHeight="1">
      <c r="A2949" s="2" t="s">
        <v>12</v>
      </c>
      <c r="B2949" s="2">
        <v>1185732</v>
      </c>
      <c r="C2949" s="3">
        <v>44538</v>
      </c>
      <c r="D2949" s="2" t="s">
        <v>31</v>
      </c>
      <c r="E2949" s="2" t="s">
        <v>101</v>
      </c>
      <c r="F2949" s="2" t="s">
        <v>102</v>
      </c>
      <c r="G2949" s="2" t="s">
        <v>16</v>
      </c>
      <c r="H2949" s="44">
        <v>0.5</v>
      </c>
      <c r="I2949" s="44">
        <f>ROUND(Table1[[#This Row],[Price per Unit]],2)</f>
        <v>0.5</v>
      </c>
      <c r="J2949" s="4">
        <v>3000</v>
      </c>
      <c r="K2949" s="5">
        <f t="shared" si="110"/>
        <v>1500</v>
      </c>
      <c r="L2949" s="5">
        <f t="shared" si="111"/>
        <v>450</v>
      </c>
      <c r="M2949" s="6">
        <v>0.3</v>
      </c>
      <c r="N2949">
        <f t="shared" si="116"/>
        <v>2021</v>
      </c>
      <c r="O2949">
        <f t="shared" si="117"/>
        <v>12</v>
      </c>
      <c r="P2949" s="49" t="str">
        <f>TEXT(DATE(Table1[[#This Row],[Year]],Table1[[#This Row],[Month]],1),"mmm")</f>
        <v>Dec</v>
      </c>
    </row>
    <row r="2950" spans="1:16" ht="15.75" customHeight="1">
      <c r="A2950" s="2" t="s">
        <v>12</v>
      </c>
      <c r="B2950" s="2">
        <v>1185732</v>
      </c>
      <c r="C2950" s="3">
        <v>44538</v>
      </c>
      <c r="D2950" s="2" t="s">
        <v>31</v>
      </c>
      <c r="E2950" s="2" t="s">
        <v>101</v>
      </c>
      <c r="F2950" s="2" t="s">
        <v>102</v>
      </c>
      <c r="G2950" s="2" t="s">
        <v>17</v>
      </c>
      <c r="H2950" s="44">
        <v>0.5</v>
      </c>
      <c r="I2950" s="44">
        <f>ROUND(Table1[[#This Row],[Price per Unit]],2)</f>
        <v>0.5</v>
      </c>
      <c r="J2950" s="4">
        <v>2500</v>
      </c>
      <c r="K2950" s="5">
        <f t="shared" si="110"/>
        <v>1250</v>
      </c>
      <c r="L2950" s="5">
        <f t="shared" si="111"/>
        <v>375</v>
      </c>
      <c r="M2950" s="6">
        <v>0.3</v>
      </c>
      <c r="N2950">
        <f t="shared" si="116"/>
        <v>2021</v>
      </c>
      <c r="O2950">
        <f t="shared" si="117"/>
        <v>12</v>
      </c>
      <c r="P2950" s="49" t="str">
        <f>TEXT(DATE(Table1[[#This Row],[Year]],Table1[[#This Row],[Month]],1),"mmm")</f>
        <v>Dec</v>
      </c>
    </row>
    <row r="2951" spans="1:16" ht="15.75" customHeight="1">
      <c r="A2951" s="2" t="s">
        <v>12</v>
      </c>
      <c r="B2951" s="2">
        <v>1185732</v>
      </c>
      <c r="C2951" s="3">
        <v>44538</v>
      </c>
      <c r="D2951" s="2" t="s">
        <v>31</v>
      </c>
      <c r="E2951" s="2" t="s">
        <v>101</v>
      </c>
      <c r="F2951" s="2" t="s">
        <v>102</v>
      </c>
      <c r="G2951" s="2" t="s">
        <v>18</v>
      </c>
      <c r="H2951" s="44">
        <v>0.5</v>
      </c>
      <c r="I2951" s="44">
        <f>ROUND(Table1[[#This Row],[Price per Unit]],2)</f>
        <v>0.5</v>
      </c>
      <c r="J2951" s="4">
        <v>2000</v>
      </c>
      <c r="K2951" s="5">
        <f t="shared" si="110"/>
        <v>1000</v>
      </c>
      <c r="L2951" s="5">
        <f t="shared" si="111"/>
        <v>300</v>
      </c>
      <c r="M2951" s="6">
        <v>0.3</v>
      </c>
      <c r="N2951">
        <f t="shared" si="116"/>
        <v>2021</v>
      </c>
      <c r="O2951">
        <f t="shared" si="117"/>
        <v>12</v>
      </c>
      <c r="P2951" s="49" t="str">
        <f>TEXT(DATE(Table1[[#This Row],[Year]],Table1[[#This Row],[Month]],1),"mmm")</f>
        <v>Dec</v>
      </c>
    </row>
    <row r="2952" spans="1:16" ht="15.75" customHeight="1">
      <c r="A2952" s="2" t="s">
        <v>12</v>
      </c>
      <c r="B2952" s="2">
        <v>1185732</v>
      </c>
      <c r="C2952" s="3">
        <v>44538</v>
      </c>
      <c r="D2952" s="2" t="s">
        <v>31</v>
      </c>
      <c r="E2952" s="2" t="s">
        <v>101</v>
      </c>
      <c r="F2952" s="2" t="s">
        <v>102</v>
      </c>
      <c r="G2952" s="2" t="s">
        <v>19</v>
      </c>
      <c r="H2952" s="44">
        <v>0.6</v>
      </c>
      <c r="I2952" s="44">
        <f>ROUND(Table1[[#This Row],[Price per Unit]],2)</f>
        <v>0.6</v>
      </c>
      <c r="J2952" s="4">
        <v>2000</v>
      </c>
      <c r="K2952" s="5">
        <f t="shared" si="110"/>
        <v>1200</v>
      </c>
      <c r="L2952" s="5">
        <f t="shared" si="111"/>
        <v>420</v>
      </c>
      <c r="M2952" s="6">
        <v>0.35</v>
      </c>
      <c r="N2952">
        <f t="shared" si="116"/>
        <v>2021</v>
      </c>
      <c r="O2952">
        <f t="shared" si="117"/>
        <v>12</v>
      </c>
      <c r="P2952" s="49" t="str">
        <f>TEXT(DATE(Table1[[#This Row],[Year]],Table1[[#This Row],[Month]],1),"mmm")</f>
        <v>Dec</v>
      </c>
    </row>
    <row r="2953" spans="1:16" ht="15.75" customHeight="1">
      <c r="A2953" s="2" t="s">
        <v>12</v>
      </c>
      <c r="B2953" s="2">
        <v>1185732</v>
      </c>
      <c r="C2953" s="3">
        <v>44538</v>
      </c>
      <c r="D2953" s="2" t="s">
        <v>31</v>
      </c>
      <c r="E2953" s="2" t="s">
        <v>101</v>
      </c>
      <c r="F2953" s="2" t="s">
        <v>102</v>
      </c>
      <c r="G2953" s="2" t="s">
        <v>20</v>
      </c>
      <c r="H2953" s="44">
        <v>0.64999999999999991</v>
      </c>
      <c r="I2953" s="44">
        <f>ROUND(Table1[[#This Row],[Price per Unit]],2)</f>
        <v>0.65</v>
      </c>
      <c r="J2953" s="4">
        <v>3000</v>
      </c>
      <c r="K2953" s="5">
        <f t="shared" si="110"/>
        <v>1949.9999999999998</v>
      </c>
      <c r="L2953" s="5">
        <f t="shared" si="111"/>
        <v>780</v>
      </c>
      <c r="M2953" s="6">
        <v>0.4</v>
      </c>
      <c r="N2953">
        <f t="shared" si="116"/>
        <v>2021</v>
      </c>
      <c r="O2953">
        <f t="shared" si="117"/>
        <v>12</v>
      </c>
      <c r="P2953" s="49" t="str">
        <f>TEXT(DATE(Table1[[#This Row],[Year]],Table1[[#This Row],[Month]],1),"mmm")</f>
        <v>Dec</v>
      </c>
    </row>
    <row r="2954" spans="1:16" ht="15.75" customHeight="1">
      <c r="A2954" s="2" t="s">
        <v>12</v>
      </c>
      <c r="B2954" s="2">
        <v>1185732</v>
      </c>
      <c r="C2954" s="3">
        <v>44202</v>
      </c>
      <c r="D2954" s="2" t="s">
        <v>31</v>
      </c>
      <c r="E2954" s="2" t="s">
        <v>103</v>
      </c>
      <c r="F2954" s="2" t="s">
        <v>104</v>
      </c>
      <c r="G2954" s="2" t="s">
        <v>15</v>
      </c>
      <c r="H2954" s="44">
        <v>0.30000000000000004</v>
      </c>
      <c r="I2954" s="44">
        <f>ROUND(Table1[[#This Row],[Price per Unit]],2)</f>
        <v>0.3</v>
      </c>
      <c r="J2954" s="4">
        <v>4500</v>
      </c>
      <c r="K2954" s="5">
        <f t="shared" si="110"/>
        <v>1350.0000000000002</v>
      </c>
      <c r="L2954" s="5">
        <f t="shared" si="111"/>
        <v>405.00000000000006</v>
      </c>
      <c r="M2954" s="6">
        <v>0.3</v>
      </c>
      <c r="N2954">
        <f t="shared" si="116"/>
        <v>2021</v>
      </c>
      <c r="O2954">
        <f t="shared" si="117"/>
        <v>1</v>
      </c>
      <c r="P2954" s="49" t="str">
        <f>TEXT(DATE(Table1[[#This Row],[Year]],Table1[[#This Row],[Month]],1),"mmm")</f>
        <v>Jan</v>
      </c>
    </row>
    <row r="2955" spans="1:16" ht="15.75" customHeight="1">
      <c r="A2955" s="2" t="s">
        <v>12</v>
      </c>
      <c r="B2955" s="2">
        <v>1185732</v>
      </c>
      <c r="C2955" s="3">
        <v>44202</v>
      </c>
      <c r="D2955" s="2" t="s">
        <v>31</v>
      </c>
      <c r="E2955" s="2" t="s">
        <v>103</v>
      </c>
      <c r="F2955" s="2" t="s">
        <v>104</v>
      </c>
      <c r="G2955" s="2" t="s">
        <v>16</v>
      </c>
      <c r="H2955" s="44">
        <v>0.30000000000000004</v>
      </c>
      <c r="I2955" s="44">
        <f>ROUND(Table1[[#This Row],[Price per Unit]],2)</f>
        <v>0.3</v>
      </c>
      <c r="J2955" s="4">
        <v>2500</v>
      </c>
      <c r="K2955" s="5">
        <f t="shared" si="110"/>
        <v>750.00000000000011</v>
      </c>
      <c r="L2955" s="5">
        <f t="shared" si="111"/>
        <v>262.5</v>
      </c>
      <c r="M2955" s="6">
        <v>0.35</v>
      </c>
      <c r="N2955">
        <f t="shared" si="116"/>
        <v>2021</v>
      </c>
      <c r="O2955">
        <f t="shared" si="117"/>
        <v>1</v>
      </c>
      <c r="P2955" s="49" t="str">
        <f>TEXT(DATE(Table1[[#This Row],[Year]],Table1[[#This Row],[Month]],1),"mmm")</f>
        <v>Jan</v>
      </c>
    </row>
    <row r="2956" spans="1:16" ht="15.75" customHeight="1">
      <c r="A2956" s="2" t="s">
        <v>12</v>
      </c>
      <c r="B2956" s="2">
        <v>1185732</v>
      </c>
      <c r="C2956" s="3">
        <v>44202</v>
      </c>
      <c r="D2956" s="2" t="s">
        <v>31</v>
      </c>
      <c r="E2956" s="2" t="s">
        <v>103</v>
      </c>
      <c r="F2956" s="2" t="s">
        <v>104</v>
      </c>
      <c r="G2956" s="2" t="s">
        <v>17</v>
      </c>
      <c r="H2956" s="44">
        <v>0.20000000000000007</v>
      </c>
      <c r="I2956" s="44">
        <f>ROUND(Table1[[#This Row],[Price per Unit]],2)</f>
        <v>0.2</v>
      </c>
      <c r="J2956" s="4">
        <v>2500</v>
      </c>
      <c r="K2956" s="5">
        <f t="shared" si="110"/>
        <v>500.00000000000017</v>
      </c>
      <c r="L2956" s="5">
        <f t="shared" si="111"/>
        <v>150.00000000000006</v>
      </c>
      <c r="M2956" s="6">
        <v>0.3</v>
      </c>
      <c r="N2956">
        <f t="shared" si="116"/>
        <v>2021</v>
      </c>
      <c r="O2956">
        <f t="shared" si="117"/>
        <v>1</v>
      </c>
      <c r="P2956" s="49" t="str">
        <f>TEXT(DATE(Table1[[#This Row],[Year]],Table1[[#This Row],[Month]],1),"mmm")</f>
        <v>Jan</v>
      </c>
    </row>
    <row r="2957" spans="1:16" ht="15.75" customHeight="1">
      <c r="A2957" s="2" t="s">
        <v>12</v>
      </c>
      <c r="B2957" s="2">
        <v>1185732</v>
      </c>
      <c r="C2957" s="3">
        <v>44202</v>
      </c>
      <c r="D2957" s="2" t="s">
        <v>31</v>
      </c>
      <c r="E2957" s="2" t="s">
        <v>103</v>
      </c>
      <c r="F2957" s="2" t="s">
        <v>104</v>
      </c>
      <c r="G2957" s="2" t="s">
        <v>18</v>
      </c>
      <c r="H2957" s="44">
        <v>0.25000000000000006</v>
      </c>
      <c r="I2957" s="44">
        <f>ROUND(Table1[[#This Row],[Price per Unit]],2)</f>
        <v>0.25</v>
      </c>
      <c r="J2957" s="4">
        <v>1000</v>
      </c>
      <c r="K2957" s="5">
        <f t="shared" si="110"/>
        <v>250.00000000000006</v>
      </c>
      <c r="L2957" s="5">
        <f t="shared" si="111"/>
        <v>75.000000000000014</v>
      </c>
      <c r="M2957" s="6">
        <v>0.3</v>
      </c>
      <c r="N2957">
        <f t="shared" si="116"/>
        <v>2021</v>
      </c>
      <c r="O2957">
        <f t="shared" si="117"/>
        <v>1</v>
      </c>
      <c r="P2957" s="49" t="str">
        <f>TEXT(DATE(Table1[[#This Row],[Year]],Table1[[#This Row],[Month]],1),"mmm")</f>
        <v>Jan</v>
      </c>
    </row>
    <row r="2958" spans="1:16" ht="15.75" customHeight="1">
      <c r="A2958" s="2" t="s">
        <v>12</v>
      </c>
      <c r="B2958" s="2">
        <v>1185732</v>
      </c>
      <c r="C2958" s="3">
        <v>44202</v>
      </c>
      <c r="D2958" s="2" t="s">
        <v>31</v>
      </c>
      <c r="E2958" s="2" t="s">
        <v>103</v>
      </c>
      <c r="F2958" s="2" t="s">
        <v>104</v>
      </c>
      <c r="G2958" s="2" t="s">
        <v>19</v>
      </c>
      <c r="H2958" s="44">
        <v>0.39999999999999997</v>
      </c>
      <c r="I2958" s="44">
        <f>ROUND(Table1[[#This Row],[Price per Unit]],2)</f>
        <v>0.4</v>
      </c>
      <c r="J2958" s="4">
        <v>1500</v>
      </c>
      <c r="K2958" s="5">
        <f t="shared" si="110"/>
        <v>600</v>
      </c>
      <c r="L2958" s="5">
        <f t="shared" si="111"/>
        <v>300</v>
      </c>
      <c r="M2958" s="6">
        <v>0.5</v>
      </c>
      <c r="N2958">
        <f t="shared" si="116"/>
        <v>2021</v>
      </c>
      <c r="O2958">
        <f t="shared" si="117"/>
        <v>1</v>
      </c>
      <c r="P2958" s="49" t="str">
        <f>TEXT(DATE(Table1[[#This Row],[Year]],Table1[[#This Row],[Month]],1),"mmm")</f>
        <v>Jan</v>
      </c>
    </row>
    <row r="2959" spans="1:16" ht="15.75" customHeight="1">
      <c r="A2959" s="2" t="s">
        <v>12</v>
      </c>
      <c r="B2959" s="2">
        <v>1185732</v>
      </c>
      <c r="C2959" s="3">
        <v>44202</v>
      </c>
      <c r="D2959" s="2" t="s">
        <v>31</v>
      </c>
      <c r="E2959" s="2" t="s">
        <v>103</v>
      </c>
      <c r="F2959" s="2" t="s">
        <v>104</v>
      </c>
      <c r="G2959" s="2" t="s">
        <v>20</v>
      </c>
      <c r="H2959" s="44">
        <v>0.30000000000000004</v>
      </c>
      <c r="I2959" s="44">
        <f>ROUND(Table1[[#This Row],[Price per Unit]],2)</f>
        <v>0.3</v>
      </c>
      <c r="J2959" s="4">
        <v>2500</v>
      </c>
      <c r="K2959" s="5">
        <f t="shared" si="110"/>
        <v>750.00000000000011</v>
      </c>
      <c r="L2959" s="5">
        <f t="shared" si="111"/>
        <v>300.00000000000006</v>
      </c>
      <c r="M2959" s="6">
        <v>0.4</v>
      </c>
      <c r="N2959">
        <f t="shared" si="116"/>
        <v>2021</v>
      </c>
      <c r="O2959">
        <f t="shared" si="117"/>
        <v>1</v>
      </c>
      <c r="P2959" s="49" t="str">
        <f>TEXT(DATE(Table1[[#This Row],[Year]],Table1[[#This Row],[Month]],1),"mmm")</f>
        <v>Jan</v>
      </c>
    </row>
    <row r="2960" spans="1:16" ht="15.75" customHeight="1">
      <c r="A2960" s="2" t="s">
        <v>12</v>
      </c>
      <c r="B2960" s="2">
        <v>1185732</v>
      </c>
      <c r="C2960" s="3">
        <v>44233</v>
      </c>
      <c r="D2960" s="2" t="s">
        <v>31</v>
      </c>
      <c r="E2960" s="2" t="s">
        <v>103</v>
      </c>
      <c r="F2960" s="2" t="s">
        <v>104</v>
      </c>
      <c r="G2960" s="2" t="s">
        <v>15</v>
      </c>
      <c r="H2960" s="44">
        <v>0.30000000000000004</v>
      </c>
      <c r="I2960" s="44">
        <f>ROUND(Table1[[#This Row],[Price per Unit]],2)</f>
        <v>0.3</v>
      </c>
      <c r="J2960" s="4">
        <v>5000</v>
      </c>
      <c r="K2960" s="5">
        <f t="shared" si="110"/>
        <v>1500.0000000000002</v>
      </c>
      <c r="L2960" s="5">
        <f t="shared" si="111"/>
        <v>450.00000000000006</v>
      </c>
      <c r="M2960" s="6">
        <v>0.3</v>
      </c>
      <c r="N2960">
        <f t="shared" si="116"/>
        <v>2021</v>
      </c>
      <c r="O2960">
        <f t="shared" si="117"/>
        <v>2</v>
      </c>
      <c r="P2960" s="49" t="str">
        <f>TEXT(DATE(Table1[[#This Row],[Year]],Table1[[#This Row],[Month]],1),"mmm")</f>
        <v>Feb</v>
      </c>
    </row>
    <row r="2961" spans="1:16" ht="15.75" customHeight="1">
      <c r="A2961" s="2" t="s">
        <v>12</v>
      </c>
      <c r="B2961" s="2">
        <v>1185732</v>
      </c>
      <c r="C2961" s="3">
        <v>44233</v>
      </c>
      <c r="D2961" s="2" t="s">
        <v>31</v>
      </c>
      <c r="E2961" s="2" t="s">
        <v>103</v>
      </c>
      <c r="F2961" s="2" t="s">
        <v>104</v>
      </c>
      <c r="G2961" s="2" t="s">
        <v>16</v>
      </c>
      <c r="H2961" s="44">
        <v>0.30000000000000004</v>
      </c>
      <c r="I2961" s="44">
        <f>ROUND(Table1[[#This Row],[Price per Unit]],2)</f>
        <v>0.3</v>
      </c>
      <c r="J2961" s="4">
        <v>1500</v>
      </c>
      <c r="K2961" s="5">
        <f t="shared" si="110"/>
        <v>450.00000000000006</v>
      </c>
      <c r="L2961" s="5">
        <f t="shared" si="111"/>
        <v>157.5</v>
      </c>
      <c r="M2961" s="6">
        <v>0.35</v>
      </c>
      <c r="N2961">
        <f t="shared" si="116"/>
        <v>2021</v>
      </c>
      <c r="O2961">
        <f t="shared" si="117"/>
        <v>2</v>
      </c>
      <c r="P2961" s="49" t="str">
        <f>TEXT(DATE(Table1[[#This Row],[Year]],Table1[[#This Row],[Month]],1),"mmm")</f>
        <v>Feb</v>
      </c>
    </row>
    <row r="2962" spans="1:16" ht="15.75" customHeight="1">
      <c r="A2962" s="2" t="s">
        <v>12</v>
      </c>
      <c r="B2962" s="2">
        <v>1185732</v>
      </c>
      <c r="C2962" s="3">
        <v>44233</v>
      </c>
      <c r="D2962" s="2" t="s">
        <v>31</v>
      </c>
      <c r="E2962" s="2" t="s">
        <v>103</v>
      </c>
      <c r="F2962" s="2" t="s">
        <v>104</v>
      </c>
      <c r="G2962" s="2" t="s">
        <v>17</v>
      </c>
      <c r="H2962" s="44">
        <v>0.20000000000000007</v>
      </c>
      <c r="I2962" s="44">
        <f>ROUND(Table1[[#This Row],[Price per Unit]],2)</f>
        <v>0.2</v>
      </c>
      <c r="J2962" s="4">
        <v>2000</v>
      </c>
      <c r="K2962" s="5">
        <f t="shared" si="110"/>
        <v>400.00000000000011</v>
      </c>
      <c r="L2962" s="5">
        <f t="shared" si="111"/>
        <v>120.00000000000003</v>
      </c>
      <c r="M2962" s="6">
        <v>0.3</v>
      </c>
      <c r="N2962">
        <f t="shared" si="116"/>
        <v>2021</v>
      </c>
      <c r="O2962">
        <f t="shared" si="117"/>
        <v>2</v>
      </c>
      <c r="P2962" s="49" t="str">
        <f>TEXT(DATE(Table1[[#This Row],[Year]],Table1[[#This Row],[Month]],1),"mmm")</f>
        <v>Feb</v>
      </c>
    </row>
    <row r="2963" spans="1:16" ht="15.75" customHeight="1">
      <c r="A2963" s="2" t="s">
        <v>12</v>
      </c>
      <c r="B2963" s="2">
        <v>1185732</v>
      </c>
      <c r="C2963" s="3">
        <v>44233</v>
      </c>
      <c r="D2963" s="2" t="s">
        <v>31</v>
      </c>
      <c r="E2963" s="2" t="s">
        <v>103</v>
      </c>
      <c r="F2963" s="2" t="s">
        <v>104</v>
      </c>
      <c r="G2963" s="2" t="s">
        <v>18</v>
      </c>
      <c r="H2963" s="44">
        <v>0.25000000000000006</v>
      </c>
      <c r="I2963" s="44">
        <f>ROUND(Table1[[#This Row],[Price per Unit]],2)</f>
        <v>0.25</v>
      </c>
      <c r="J2963" s="4">
        <v>750</v>
      </c>
      <c r="K2963" s="5">
        <f t="shared" si="110"/>
        <v>187.50000000000003</v>
      </c>
      <c r="L2963" s="5">
        <f t="shared" si="111"/>
        <v>56.250000000000007</v>
      </c>
      <c r="M2963" s="6">
        <v>0.3</v>
      </c>
      <c r="N2963">
        <f t="shared" si="116"/>
        <v>2021</v>
      </c>
      <c r="O2963">
        <f t="shared" si="117"/>
        <v>2</v>
      </c>
      <c r="P2963" s="49" t="str">
        <f>TEXT(DATE(Table1[[#This Row],[Year]],Table1[[#This Row],[Month]],1),"mmm")</f>
        <v>Feb</v>
      </c>
    </row>
    <row r="2964" spans="1:16" ht="15.75" customHeight="1">
      <c r="A2964" s="2" t="s">
        <v>12</v>
      </c>
      <c r="B2964" s="2">
        <v>1185732</v>
      </c>
      <c r="C2964" s="3">
        <v>44233</v>
      </c>
      <c r="D2964" s="2" t="s">
        <v>31</v>
      </c>
      <c r="E2964" s="2" t="s">
        <v>103</v>
      </c>
      <c r="F2964" s="2" t="s">
        <v>104</v>
      </c>
      <c r="G2964" s="2" t="s">
        <v>19</v>
      </c>
      <c r="H2964" s="44">
        <v>0.39999999999999997</v>
      </c>
      <c r="I2964" s="44">
        <f>ROUND(Table1[[#This Row],[Price per Unit]],2)</f>
        <v>0.4</v>
      </c>
      <c r="J2964" s="4">
        <v>1500</v>
      </c>
      <c r="K2964" s="5">
        <f t="shared" si="110"/>
        <v>600</v>
      </c>
      <c r="L2964" s="5">
        <f t="shared" si="111"/>
        <v>300</v>
      </c>
      <c r="M2964" s="6">
        <v>0.5</v>
      </c>
      <c r="N2964">
        <f t="shared" si="116"/>
        <v>2021</v>
      </c>
      <c r="O2964">
        <f t="shared" si="117"/>
        <v>2</v>
      </c>
      <c r="P2964" s="49" t="str">
        <f>TEXT(DATE(Table1[[#This Row],[Year]],Table1[[#This Row],[Month]],1),"mmm")</f>
        <v>Feb</v>
      </c>
    </row>
    <row r="2965" spans="1:16" ht="15.75" customHeight="1">
      <c r="A2965" s="2" t="s">
        <v>12</v>
      </c>
      <c r="B2965" s="2">
        <v>1185732</v>
      </c>
      <c r="C2965" s="3">
        <v>44233</v>
      </c>
      <c r="D2965" s="2" t="s">
        <v>31</v>
      </c>
      <c r="E2965" s="2" t="s">
        <v>103</v>
      </c>
      <c r="F2965" s="2" t="s">
        <v>104</v>
      </c>
      <c r="G2965" s="2" t="s">
        <v>20</v>
      </c>
      <c r="H2965" s="44">
        <v>0.14999999999999997</v>
      </c>
      <c r="I2965" s="44">
        <f>ROUND(Table1[[#This Row],[Price per Unit]],2)</f>
        <v>0.15</v>
      </c>
      <c r="J2965" s="4">
        <v>2500</v>
      </c>
      <c r="K2965" s="5">
        <f t="shared" si="110"/>
        <v>374.99999999999994</v>
      </c>
      <c r="L2965" s="5">
        <f t="shared" si="111"/>
        <v>149.99999999999997</v>
      </c>
      <c r="M2965" s="6">
        <v>0.4</v>
      </c>
      <c r="N2965">
        <f t="shared" si="116"/>
        <v>2021</v>
      </c>
      <c r="O2965">
        <f t="shared" si="117"/>
        <v>2</v>
      </c>
      <c r="P2965" s="49" t="str">
        <f>TEXT(DATE(Table1[[#This Row],[Year]],Table1[[#This Row],[Month]],1),"mmm")</f>
        <v>Feb</v>
      </c>
    </row>
    <row r="2966" spans="1:16" ht="15.75" customHeight="1">
      <c r="A2966" s="2" t="s">
        <v>12</v>
      </c>
      <c r="B2966" s="2">
        <v>1185732</v>
      </c>
      <c r="C2966" s="3">
        <v>44260</v>
      </c>
      <c r="D2966" s="2" t="s">
        <v>31</v>
      </c>
      <c r="E2966" s="2" t="s">
        <v>103</v>
      </c>
      <c r="F2966" s="2" t="s">
        <v>104</v>
      </c>
      <c r="G2966" s="2" t="s">
        <v>15</v>
      </c>
      <c r="H2966" s="44">
        <v>0.20000000000000004</v>
      </c>
      <c r="I2966" s="44">
        <f>ROUND(Table1[[#This Row],[Price per Unit]],2)</f>
        <v>0.2</v>
      </c>
      <c r="J2966" s="4">
        <v>4700</v>
      </c>
      <c r="K2966" s="5">
        <f t="shared" si="110"/>
        <v>940.00000000000023</v>
      </c>
      <c r="L2966" s="5">
        <f t="shared" si="111"/>
        <v>282.00000000000006</v>
      </c>
      <c r="M2966" s="6">
        <v>0.3</v>
      </c>
      <c r="N2966">
        <f t="shared" si="116"/>
        <v>2021</v>
      </c>
      <c r="O2966">
        <f t="shared" si="117"/>
        <v>3</v>
      </c>
      <c r="P2966" s="49" t="str">
        <f>TEXT(DATE(Table1[[#This Row],[Year]],Table1[[#This Row],[Month]],1),"mmm")</f>
        <v>Mar</v>
      </c>
    </row>
    <row r="2967" spans="1:16" ht="15.75" customHeight="1">
      <c r="A2967" s="2" t="s">
        <v>12</v>
      </c>
      <c r="B2967" s="2">
        <v>1185732</v>
      </c>
      <c r="C2967" s="3">
        <v>44260</v>
      </c>
      <c r="D2967" s="2" t="s">
        <v>31</v>
      </c>
      <c r="E2967" s="2" t="s">
        <v>103</v>
      </c>
      <c r="F2967" s="2" t="s">
        <v>104</v>
      </c>
      <c r="G2967" s="2" t="s">
        <v>16</v>
      </c>
      <c r="H2967" s="44">
        <v>0.20000000000000004</v>
      </c>
      <c r="I2967" s="44">
        <f>ROUND(Table1[[#This Row],[Price per Unit]],2)</f>
        <v>0.2</v>
      </c>
      <c r="J2967" s="4">
        <v>1750</v>
      </c>
      <c r="K2967" s="5">
        <f t="shared" si="110"/>
        <v>350.00000000000006</v>
      </c>
      <c r="L2967" s="5">
        <f t="shared" si="111"/>
        <v>122.50000000000001</v>
      </c>
      <c r="M2967" s="6">
        <v>0.35</v>
      </c>
      <c r="N2967">
        <f t="shared" si="116"/>
        <v>2021</v>
      </c>
      <c r="O2967">
        <f t="shared" si="117"/>
        <v>3</v>
      </c>
      <c r="P2967" s="49" t="str">
        <f>TEXT(DATE(Table1[[#This Row],[Year]],Table1[[#This Row],[Month]],1),"mmm")</f>
        <v>Mar</v>
      </c>
    </row>
    <row r="2968" spans="1:16" ht="15.75" customHeight="1">
      <c r="A2968" s="2" t="s">
        <v>12</v>
      </c>
      <c r="B2968" s="2">
        <v>1185732</v>
      </c>
      <c r="C2968" s="3">
        <v>44260</v>
      </c>
      <c r="D2968" s="2" t="s">
        <v>31</v>
      </c>
      <c r="E2968" s="2" t="s">
        <v>103</v>
      </c>
      <c r="F2968" s="2" t="s">
        <v>104</v>
      </c>
      <c r="G2968" s="2" t="s">
        <v>17</v>
      </c>
      <c r="H2968" s="44">
        <v>0.10000000000000003</v>
      </c>
      <c r="I2968" s="44">
        <f>ROUND(Table1[[#This Row],[Price per Unit]],2)</f>
        <v>0.1</v>
      </c>
      <c r="J2968" s="4">
        <v>2250</v>
      </c>
      <c r="K2968" s="5">
        <f t="shared" si="110"/>
        <v>225.00000000000009</v>
      </c>
      <c r="L2968" s="5">
        <f t="shared" si="111"/>
        <v>67.500000000000028</v>
      </c>
      <c r="M2968" s="6">
        <v>0.3</v>
      </c>
      <c r="N2968">
        <f t="shared" si="116"/>
        <v>2021</v>
      </c>
      <c r="O2968">
        <f t="shared" si="117"/>
        <v>3</v>
      </c>
      <c r="P2968" s="49" t="str">
        <f>TEXT(DATE(Table1[[#This Row],[Year]],Table1[[#This Row],[Month]],1),"mmm")</f>
        <v>Mar</v>
      </c>
    </row>
    <row r="2969" spans="1:16" ht="15.75" customHeight="1">
      <c r="A2969" s="2" t="s">
        <v>12</v>
      </c>
      <c r="B2969" s="2">
        <v>1185732</v>
      </c>
      <c r="C2969" s="3">
        <v>44260</v>
      </c>
      <c r="D2969" s="2" t="s">
        <v>31</v>
      </c>
      <c r="E2969" s="2" t="s">
        <v>103</v>
      </c>
      <c r="F2969" s="2" t="s">
        <v>104</v>
      </c>
      <c r="G2969" s="2" t="s">
        <v>18</v>
      </c>
      <c r="H2969" s="44">
        <v>0.14999999999999997</v>
      </c>
      <c r="I2969" s="44">
        <f>ROUND(Table1[[#This Row],[Price per Unit]],2)</f>
        <v>0.15</v>
      </c>
      <c r="J2969" s="4">
        <v>1000</v>
      </c>
      <c r="K2969" s="5">
        <f t="shared" si="110"/>
        <v>149.99999999999997</v>
      </c>
      <c r="L2969" s="5">
        <f t="shared" si="111"/>
        <v>44.999999999999993</v>
      </c>
      <c r="M2969" s="6">
        <v>0.3</v>
      </c>
      <c r="N2969">
        <f t="shared" si="116"/>
        <v>2021</v>
      </c>
      <c r="O2969">
        <f t="shared" si="117"/>
        <v>3</v>
      </c>
      <c r="P2969" s="49" t="str">
        <f>TEXT(DATE(Table1[[#This Row],[Year]],Table1[[#This Row],[Month]],1),"mmm")</f>
        <v>Mar</v>
      </c>
    </row>
    <row r="2970" spans="1:16" ht="15.75" customHeight="1">
      <c r="A2970" s="2" t="s">
        <v>12</v>
      </c>
      <c r="B2970" s="2">
        <v>1185732</v>
      </c>
      <c r="C2970" s="3">
        <v>44260</v>
      </c>
      <c r="D2970" s="2" t="s">
        <v>31</v>
      </c>
      <c r="E2970" s="2" t="s">
        <v>103</v>
      </c>
      <c r="F2970" s="2" t="s">
        <v>104</v>
      </c>
      <c r="G2970" s="2" t="s">
        <v>19</v>
      </c>
      <c r="H2970" s="44">
        <v>0.30000000000000004</v>
      </c>
      <c r="I2970" s="44">
        <f>ROUND(Table1[[#This Row],[Price per Unit]],2)</f>
        <v>0.3</v>
      </c>
      <c r="J2970" s="4">
        <v>1500</v>
      </c>
      <c r="K2970" s="5">
        <f t="shared" si="110"/>
        <v>450.00000000000006</v>
      </c>
      <c r="L2970" s="5">
        <f t="shared" si="111"/>
        <v>225.00000000000003</v>
      </c>
      <c r="M2970" s="6">
        <v>0.5</v>
      </c>
      <c r="N2970">
        <f t="shared" si="116"/>
        <v>2021</v>
      </c>
      <c r="O2970">
        <f t="shared" si="117"/>
        <v>3</v>
      </c>
      <c r="P2970" s="49" t="str">
        <f>TEXT(DATE(Table1[[#This Row],[Year]],Table1[[#This Row],[Month]],1),"mmm")</f>
        <v>Mar</v>
      </c>
    </row>
    <row r="2971" spans="1:16" ht="15.75" customHeight="1">
      <c r="A2971" s="2" t="s">
        <v>12</v>
      </c>
      <c r="B2971" s="2">
        <v>1185732</v>
      </c>
      <c r="C2971" s="3">
        <v>44260</v>
      </c>
      <c r="D2971" s="2" t="s">
        <v>31</v>
      </c>
      <c r="E2971" s="2" t="s">
        <v>103</v>
      </c>
      <c r="F2971" s="2" t="s">
        <v>104</v>
      </c>
      <c r="G2971" s="2" t="s">
        <v>20</v>
      </c>
      <c r="H2971" s="44">
        <v>0.20000000000000004</v>
      </c>
      <c r="I2971" s="44">
        <f>ROUND(Table1[[#This Row],[Price per Unit]],2)</f>
        <v>0.2</v>
      </c>
      <c r="J2971" s="4">
        <v>2500</v>
      </c>
      <c r="K2971" s="5">
        <f t="shared" si="110"/>
        <v>500.00000000000011</v>
      </c>
      <c r="L2971" s="5">
        <f t="shared" si="111"/>
        <v>200.00000000000006</v>
      </c>
      <c r="M2971" s="6">
        <v>0.4</v>
      </c>
      <c r="N2971">
        <f t="shared" si="116"/>
        <v>2021</v>
      </c>
      <c r="O2971">
        <f t="shared" si="117"/>
        <v>3</v>
      </c>
      <c r="P2971" s="49" t="str">
        <f>TEXT(DATE(Table1[[#This Row],[Year]],Table1[[#This Row],[Month]],1),"mmm")</f>
        <v>Mar</v>
      </c>
    </row>
    <row r="2972" spans="1:16" ht="15.75" customHeight="1">
      <c r="A2972" s="2" t="s">
        <v>12</v>
      </c>
      <c r="B2972" s="2">
        <v>1185732</v>
      </c>
      <c r="C2972" s="3">
        <v>44292</v>
      </c>
      <c r="D2972" s="2" t="s">
        <v>31</v>
      </c>
      <c r="E2972" s="2" t="s">
        <v>103</v>
      </c>
      <c r="F2972" s="2" t="s">
        <v>104</v>
      </c>
      <c r="G2972" s="2" t="s">
        <v>15</v>
      </c>
      <c r="H2972" s="44">
        <v>0.20000000000000004</v>
      </c>
      <c r="I2972" s="44">
        <f>ROUND(Table1[[#This Row],[Price per Unit]],2)</f>
        <v>0.2</v>
      </c>
      <c r="J2972" s="4">
        <v>4750</v>
      </c>
      <c r="K2972" s="5">
        <f t="shared" si="110"/>
        <v>950.00000000000023</v>
      </c>
      <c r="L2972" s="5">
        <f t="shared" si="111"/>
        <v>285.00000000000006</v>
      </c>
      <c r="M2972" s="6">
        <v>0.3</v>
      </c>
      <c r="N2972">
        <f t="shared" si="116"/>
        <v>2021</v>
      </c>
      <c r="O2972">
        <f t="shared" si="117"/>
        <v>4</v>
      </c>
      <c r="P2972" s="49" t="str">
        <f>TEXT(DATE(Table1[[#This Row],[Year]],Table1[[#This Row],[Month]],1),"mmm")</f>
        <v>Apr</v>
      </c>
    </row>
    <row r="2973" spans="1:16" ht="15.75" customHeight="1">
      <c r="A2973" s="2" t="s">
        <v>12</v>
      </c>
      <c r="B2973" s="2">
        <v>1185732</v>
      </c>
      <c r="C2973" s="3">
        <v>44292</v>
      </c>
      <c r="D2973" s="2" t="s">
        <v>31</v>
      </c>
      <c r="E2973" s="2" t="s">
        <v>103</v>
      </c>
      <c r="F2973" s="2" t="s">
        <v>104</v>
      </c>
      <c r="G2973" s="2" t="s">
        <v>16</v>
      </c>
      <c r="H2973" s="44">
        <v>0.20000000000000004</v>
      </c>
      <c r="I2973" s="44">
        <f>ROUND(Table1[[#This Row],[Price per Unit]],2)</f>
        <v>0.2</v>
      </c>
      <c r="J2973" s="4">
        <v>1750</v>
      </c>
      <c r="K2973" s="5">
        <f t="shared" si="110"/>
        <v>350.00000000000006</v>
      </c>
      <c r="L2973" s="5">
        <f t="shared" si="111"/>
        <v>122.50000000000001</v>
      </c>
      <c r="M2973" s="6">
        <v>0.35</v>
      </c>
      <c r="N2973">
        <f t="shared" si="116"/>
        <v>2021</v>
      </c>
      <c r="O2973">
        <f t="shared" si="117"/>
        <v>4</v>
      </c>
      <c r="P2973" s="49" t="str">
        <f>TEXT(DATE(Table1[[#This Row],[Year]],Table1[[#This Row],[Month]],1),"mmm")</f>
        <v>Apr</v>
      </c>
    </row>
    <row r="2974" spans="1:16" ht="15.75" customHeight="1">
      <c r="A2974" s="2" t="s">
        <v>12</v>
      </c>
      <c r="B2974" s="2">
        <v>1185732</v>
      </c>
      <c r="C2974" s="3">
        <v>44292</v>
      </c>
      <c r="D2974" s="2" t="s">
        <v>31</v>
      </c>
      <c r="E2974" s="2" t="s">
        <v>103</v>
      </c>
      <c r="F2974" s="2" t="s">
        <v>104</v>
      </c>
      <c r="G2974" s="2" t="s">
        <v>17</v>
      </c>
      <c r="H2974" s="44">
        <v>0.10000000000000003</v>
      </c>
      <c r="I2974" s="44">
        <f>ROUND(Table1[[#This Row],[Price per Unit]],2)</f>
        <v>0.1</v>
      </c>
      <c r="J2974" s="4">
        <v>1750</v>
      </c>
      <c r="K2974" s="5">
        <f t="shared" si="110"/>
        <v>175.00000000000006</v>
      </c>
      <c r="L2974" s="5">
        <f t="shared" si="111"/>
        <v>52.500000000000014</v>
      </c>
      <c r="M2974" s="6">
        <v>0.3</v>
      </c>
      <c r="N2974">
        <f t="shared" si="116"/>
        <v>2021</v>
      </c>
      <c r="O2974">
        <f t="shared" si="117"/>
        <v>4</v>
      </c>
      <c r="P2974" s="49" t="str">
        <f>TEXT(DATE(Table1[[#This Row],[Year]],Table1[[#This Row],[Month]],1),"mmm")</f>
        <v>Apr</v>
      </c>
    </row>
    <row r="2975" spans="1:16" ht="15.75" customHeight="1">
      <c r="A2975" s="2" t="s">
        <v>12</v>
      </c>
      <c r="B2975" s="2">
        <v>1185732</v>
      </c>
      <c r="C2975" s="3">
        <v>44292</v>
      </c>
      <c r="D2975" s="2" t="s">
        <v>31</v>
      </c>
      <c r="E2975" s="2" t="s">
        <v>103</v>
      </c>
      <c r="F2975" s="2" t="s">
        <v>104</v>
      </c>
      <c r="G2975" s="2" t="s">
        <v>18</v>
      </c>
      <c r="H2975" s="44">
        <v>0.14999999999999997</v>
      </c>
      <c r="I2975" s="44">
        <f>ROUND(Table1[[#This Row],[Price per Unit]],2)</f>
        <v>0.15</v>
      </c>
      <c r="J2975" s="4">
        <v>1000</v>
      </c>
      <c r="K2975" s="5">
        <f t="shared" si="110"/>
        <v>149.99999999999997</v>
      </c>
      <c r="L2975" s="5">
        <f t="shared" si="111"/>
        <v>44.999999999999993</v>
      </c>
      <c r="M2975" s="6">
        <v>0.3</v>
      </c>
      <c r="N2975">
        <f t="shared" si="116"/>
        <v>2021</v>
      </c>
      <c r="O2975">
        <f t="shared" si="117"/>
        <v>4</v>
      </c>
      <c r="P2975" s="49" t="str">
        <f>TEXT(DATE(Table1[[#This Row],[Year]],Table1[[#This Row],[Month]],1),"mmm")</f>
        <v>Apr</v>
      </c>
    </row>
    <row r="2976" spans="1:16" ht="15.75" customHeight="1">
      <c r="A2976" s="2" t="s">
        <v>12</v>
      </c>
      <c r="B2976" s="2">
        <v>1185732</v>
      </c>
      <c r="C2976" s="3">
        <v>44292</v>
      </c>
      <c r="D2976" s="2" t="s">
        <v>31</v>
      </c>
      <c r="E2976" s="2" t="s">
        <v>103</v>
      </c>
      <c r="F2976" s="2" t="s">
        <v>104</v>
      </c>
      <c r="G2976" s="2" t="s">
        <v>19</v>
      </c>
      <c r="H2976" s="44">
        <v>0.6</v>
      </c>
      <c r="I2976" s="44">
        <f>ROUND(Table1[[#This Row],[Price per Unit]],2)</f>
        <v>0.6</v>
      </c>
      <c r="J2976" s="4">
        <v>1250</v>
      </c>
      <c r="K2976" s="5">
        <f t="shared" si="110"/>
        <v>750</v>
      </c>
      <c r="L2976" s="5">
        <f t="shared" si="111"/>
        <v>375</v>
      </c>
      <c r="M2976" s="6">
        <v>0.5</v>
      </c>
      <c r="N2976">
        <f t="shared" si="116"/>
        <v>2021</v>
      </c>
      <c r="O2976">
        <f t="shared" si="117"/>
        <v>4</v>
      </c>
      <c r="P2976" s="49" t="str">
        <f>TEXT(DATE(Table1[[#This Row],[Year]],Table1[[#This Row],[Month]],1),"mmm")</f>
        <v>Apr</v>
      </c>
    </row>
    <row r="2977" spans="1:16" ht="15.75" customHeight="1">
      <c r="A2977" s="2" t="s">
        <v>12</v>
      </c>
      <c r="B2977" s="2">
        <v>1185732</v>
      </c>
      <c r="C2977" s="3">
        <v>44292</v>
      </c>
      <c r="D2977" s="2" t="s">
        <v>31</v>
      </c>
      <c r="E2977" s="2" t="s">
        <v>103</v>
      </c>
      <c r="F2977" s="2" t="s">
        <v>104</v>
      </c>
      <c r="G2977" s="2" t="s">
        <v>20</v>
      </c>
      <c r="H2977" s="44">
        <v>0.5</v>
      </c>
      <c r="I2977" s="44">
        <f>ROUND(Table1[[#This Row],[Price per Unit]],2)</f>
        <v>0.5</v>
      </c>
      <c r="J2977" s="4">
        <v>2500</v>
      </c>
      <c r="K2977" s="5">
        <f t="shared" si="110"/>
        <v>1250</v>
      </c>
      <c r="L2977" s="5">
        <f t="shared" si="111"/>
        <v>500</v>
      </c>
      <c r="M2977" s="6">
        <v>0.4</v>
      </c>
      <c r="N2977">
        <f t="shared" si="116"/>
        <v>2021</v>
      </c>
      <c r="O2977">
        <f t="shared" si="117"/>
        <v>4</v>
      </c>
      <c r="P2977" s="49" t="str">
        <f>TEXT(DATE(Table1[[#This Row],[Year]],Table1[[#This Row],[Month]],1),"mmm")</f>
        <v>Apr</v>
      </c>
    </row>
    <row r="2978" spans="1:16" ht="15.75" customHeight="1">
      <c r="A2978" s="2" t="s">
        <v>12</v>
      </c>
      <c r="B2978" s="2">
        <v>1185732</v>
      </c>
      <c r="C2978" s="3">
        <v>44323</v>
      </c>
      <c r="D2978" s="2" t="s">
        <v>31</v>
      </c>
      <c r="E2978" s="2" t="s">
        <v>103</v>
      </c>
      <c r="F2978" s="2" t="s">
        <v>104</v>
      </c>
      <c r="G2978" s="2" t="s">
        <v>15</v>
      </c>
      <c r="H2978" s="44">
        <v>0.6</v>
      </c>
      <c r="I2978" s="44">
        <f>ROUND(Table1[[#This Row],[Price per Unit]],2)</f>
        <v>0.6</v>
      </c>
      <c r="J2978" s="4">
        <v>5200</v>
      </c>
      <c r="K2978" s="5">
        <f t="shared" si="110"/>
        <v>3120</v>
      </c>
      <c r="L2978" s="5">
        <f t="shared" si="111"/>
        <v>936</v>
      </c>
      <c r="M2978" s="6">
        <v>0.3</v>
      </c>
      <c r="N2978">
        <f t="shared" si="116"/>
        <v>2021</v>
      </c>
      <c r="O2978">
        <f t="shared" si="117"/>
        <v>5</v>
      </c>
      <c r="P2978" s="49" t="str">
        <f>TEXT(DATE(Table1[[#This Row],[Year]],Table1[[#This Row],[Month]],1),"mmm")</f>
        <v>May</v>
      </c>
    </row>
    <row r="2979" spans="1:16" ht="15.75" customHeight="1">
      <c r="A2979" s="2" t="s">
        <v>12</v>
      </c>
      <c r="B2979" s="2">
        <v>1185732</v>
      </c>
      <c r="C2979" s="3">
        <v>44323</v>
      </c>
      <c r="D2979" s="2" t="s">
        <v>31</v>
      </c>
      <c r="E2979" s="2" t="s">
        <v>103</v>
      </c>
      <c r="F2979" s="2" t="s">
        <v>104</v>
      </c>
      <c r="G2979" s="2" t="s">
        <v>16</v>
      </c>
      <c r="H2979" s="44">
        <v>0.4</v>
      </c>
      <c r="I2979" s="44">
        <f>ROUND(Table1[[#This Row],[Price per Unit]],2)</f>
        <v>0.4</v>
      </c>
      <c r="J2979" s="4">
        <v>2250</v>
      </c>
      <c r="K2979" s="5">
        <f t="shared" si="110"/>
        <v>900</v>
      </c>
      <c r="L2979" s="5">
        <f t="shared" si="111"/>
        <v>315</v>
      </c>
      <c r="M2979" s="6">
        <v>0.35</v>
      </c>
      <c r="N2979">
        <f t="shared" si="116"/>
        <v>2021</v>
      </c>
      <c r="O2979">
        <f t="shared" si="117"/>
        <v>5</v>
      </c>
      <c r="P2979" s="49" t="str">
        <f>TEXT(DATE(Table1[[#This Row],[Year]],Table1[[#This Row],[Month]],1),"mmm")</f>
        <v>May</v>
      </c>
    </row>
    <row r="2980" spans="1:16" ht="15.75" customHeight="1">
      <c r="A2980" s="2" t="s">
        <v>12</v>
      </c>
      <c r="B2980" s="2">
        <v>1185732</v>
      </c>
      <c r="C2980" s="3">
        <v>44323</v>
      </c>
      <c r="D2980" s="2" t="s">
        <v>31</v>
      </c>
      <c r="E2980" s="2" t="s">
        <v>103</v>
      </c>
      <c r="F2980" s="2" t="s">
        <v>104</v>
      </c>
      <c r="G2980" s="2" t="s">
        <v>17</v>
      </c>
      <c r="H2980" s="44">
        <v>0.35000000000000003</v>
      </c>
      <c r="I2980" s="44">
        <f>ROUND(Table1[[#This Row],[Price per Unit]],2)</f>
        <v>0.35</v>
      </c>
      <c r="J2980" s="4">
        <v>2000</v>
      </c>
      <c r="K2980" s="5">
        <f t="shared" si="110"/>
        <v>700.00000000000011</v>
      </c>
      <c r="L2980" s="5">
        <f t="shared" si="111"/>
        <v>210.00000000000003</v>
      </c>
      <c r="M2980" s="6">
        <v>0.3</v>
      </c>
      <c r="N2980">
        <f t="shared" si="116"/>
        <v>2021</v>
      </c>
      <c r="O2980">
        <f t="shared" si="117"/>
        <v>5</v>
      </c>
      <c r="P2980" s="49" t="str">
        <f>TEXT(DATE(Table1[[#This Row],[Year]],Table1[[#This Row],[Month]],1),"mmm")</f>
        <v>May</v>
      </c>
    </row>
    <row r="2981" spans="1:16" ht="15.75" customHeight="1">
      <c r="A2981" s="2" t="s">
        <v>12</v>
      </c>
      <c r="B2981" s="2">
        <v>1185732</v>
      </c>
      <c r="C2981" s="3">
        <v>44323</v>
      </c>
      <c r="D2981" s="2" t="s">
        <v>31</v>
      </c>
      <c r="E2981" s="2" t="s">
        <v>103</v>
      </c>
      <c r="F2981" s="2" t="s">
        <v>104</v>
      </c>
      <c r="G2981" s="2" t="s">
        <v>18</v>
      </c>
      <c r="H2981" s="44">
        <v>0.35000000000000003</v>
      </c>
      <c r="I2981" s="44">
        <f>ROUND(Table1[[#This Row],[Price per Unit]],2)</f>
        <v>0.35</v>
      </c>
      <c r="J2981" s="4">
        <v>1250</v>
      </c>
      <c r="K2981" s="5">
        <f t="shared" si="110"/>
        <v>437.50000000000006</v>
      </c>
      <c r="L2981" s="5">
        <f t="shared" si="111"/>
        <v>131.25</v>
      </c>
      <c r="M2981" s="6">
        <v>0.3</v>
      </c>
      <c r="N2981">
        <f t="shared" si="116"/>
        <v>2021</v>
      </c>
      <c r="O2981">
        <f t="shared" si="117"/>
        <v>5</v>
      </c>
      <c r="P2981" s="49" t="str">
        <f>TEXT(DATE(Table1[[#This Row],[Year]],Table1[[#This Row],[Month]],1),"mmm")</f>
        <v>May</v>
      </c>
    </row>
    <row r="2982" spans="1:16" ht="15.75" customHeight="1">
      <c r="A2982" s="2" t="s">
        <v>12</v>
      </c>
      <c r="B2982" s="2">
        <v>1185732</v>
      </c>
      <c r="C2982" s="3">
        <v>44323</v>
      </c>
      <c r="D2982" s="2" t="s">
        <v>31</v>
      </c>
      <c r="E2982" s="2" t="s">
        <v>103</v>
      </c>
      <c r="F2982" s="2" t="s">
        <v>104</v>
      </c>
      <c r="G2982" s="2" t="s">
        <v>19</v>
      </c>
      <c r="H2982" s="44">
        <v>0.44999999999999996</v>
      </c>
      <c r="I2982" s="44">
        <f>ROUND(Table1[[#This Row],[Price per Unit]],2)</f>
        <v>0.45</v>
      </c>
      <c r="J2982" s="4">
        <v>1500</v>
      </c>
      <c r="K2982" s="5">
        <f t="shared" si="110"/>
        <v>674.99999999999989</v>
      </c>
      <c r="L2982" s="5">
        <f t="shared" si="111"/>
        <v>337.49999999999994</v>
      </c>
      <c r="M2982" s="6">
        <v>0.5</v>
      </c>
      <c r="N2982">
        <f t="shared" si="116"/>
        <v>2021</v>
      </c>
      <c r="O2982">
        <f t="shared" si="117"/>
        <v>5</v>
      </c>
      <c r="P2982" s="49" t="str">
        <f>TEXT(DATE(Table1[[#This Row],[Year]],Table1[[#This Row],[Month]],1),"mmm")</f>
        <v>May</v>
      </c>
    </row>
    <row r="2983" spans="1:16" ht="15.75" customHeight="1">
      <c r="A2983" s="2" t="s">
        <v>12</v>
      </c>
      <c r="B2983" s="2">
        <v>1185732</v>
      </c>
      <c r="C2983" s="3">
        <v>44323</v>
      </c>
      <c r="D2983" s="2" t="s">
        <v>31</v>
      </c>
      <c r="E2983" s="2" t="s">
        <v>103</v>
      </c>
      <c r="F2983" s="2" t="s">
        <v>104</v>
      </c>
      <c r="G2983" s="2" t="s">
        <v>20</v>
      </c>
      <c r="H2983" s="44">
        <v>0.49999999999999994</v>
      </c>
      <c r="I2983" s="44">
        <f>ROUND(Table1[[#This Row],[Price per Unit]],2)</f>
        <v>0.5</v>
      </c>
      <c r="J2983" s="4">
        <v>2750</v>
      </c>
      <c r="K2983" s="5">
        <f t="shared" si="110"/>
        <v>1374.9999999999998</v>
      </c>
      <c r="L2983" s="5">
        <f t="shared" si="111"/>
        <v>549.99999999999989</v>
      </c>
      <c r="M2983" s="6">
        <v>0.4</v>
      </c>
      <c r="N2983">
        <f t="shared" si="116"/>
        <v>2021</v>
      </c>
      <c r="O2983">
        <f t="shared" si="117"/>
        <v>5</v>
      </c>
      <c r="P2983" s="49" t="str">
        <f>TEXT(DATE(Table1[[#This Row],[Year]],Table1[[#This Row],[Month]],1),"mmm")</f>
        <v>May</v>
      </c>
    </row>
    <row r="2984" spans="1:16" ht="15.75" customHeight="1">
      <c r="A2984" s="2" t="s">
        <v>12</v>
      </c>
      <c r="B2984" s="2">
        <v>1185732</v>
      </c>
      <c r="C2984" s="3">
        <v>44353</v>
      </c>
      <c r="D2984" s="2" t="s">
        <v>31</v>
      </c>
      <c r="E2984" s="2" t="s">
        <v>103</v>
      </c>
      <c r="F2984" s="2" t="s">
        <v>104</v>
      </c>
      <c r="G2984" s="2" t="s">
        <v>15</v>
      </c>
      <c r="H2984" s="44">
        <v>0.35000000000000003</v>
      </c>
      <c r="I2984" s="44">
        <f>ROUND(Table1[[#This Row],[Price per Unit]],2)</f>
        <v>0.35</v>
      </c>
      <c r="J2984" s="4">
        <v>5250</v>
      </c>
      <c r="K2984" s="5">
        <f t="shared" si="110"/>
        <v>1837.5000000000002</v>
      </c>
      <c r="L2984" s="5">
        <f t="shared" si="111"/>
        <v>551.25</v>
      </c>
      <c r="M2984" s="6">
        <v>0.3</v>
      </c>
      <c r="N2984">
        <f t="shared" si="116"/>
        <v>2021</v>
      </c>
      <c r="O2984">
        <f t="shared" si="117"/>
        <v>6</v>
      </c>
      <c r="P2984" s="49" t="str">
        <f>TEXT(DATE(Table1[[#This Row],[Year]],Table1[[#This Row],[Month]],1),"mmm")</f>
        <v>Jun</v>
      </c>
    </row>
    <row r="2985" spans="1:16" ht="15.75" customHeight="1">
      <c r="A2985" s="2" t="s">
        <v>12</v>
      </c>
      <c r="B2985" s="2">
        <v>1185732</v>
      </c>
      <c r="C2985" s="3">
        <v>44353</v>
      </c>
      <c r="D2985" s="2" t="s">
        <v>31</v>
      </c>
      <c r="E2985" s="2" t="s">
        <v>103</v>
      </c>
      <c r="F2985" s="2" t="s">
        <v>104</v>
      </c>
      <c r="G2985" s="2" t="s">
        <v>16</v>
      </c>
      <c r="H2985" s="44">
        <v>0.3000000000000001</v>
      </c>
      <c r="I2985" s="44">
        <f>ROUND(Table1[[#This Row],[Price per Unit]],2)</f>
        <v>0.3</v>
      </c>
      <c r="J2985" s="4">
        <v>2750</v>
      </c>
      <c r="K2985" s="5">
        <f t="shared" si="110"/>
        <v>825.00000000000023</v>
      </c>
      <c r="L2985" s="5">
        <f t="shared" si="111"/>
        <v>288.75000000000006</v>
      </c>
      <c r="M2985" s="6">
        <v>0.35</v>
      </c>
      <c r="N2985">
        <f t="shared" si="116"/>
        <v>2021</v>
      </c>
      <c r="O2985">
        <f t="shared" si="117"/>
        <v>6</v>
      </c>
      <c r="P2985" s="49" t="str">
        <f>TEXT(DATE(Table1[[#This Row],[Year]],Table1[[#This Row],[Month]],1),"mmm")</f>
        <v>Jun</v>
      </c>
    </row>
    <row r="2986" spans="1:16" ht="15.75" customHeight="1">
      <c r="A2986" s="2" t="s">
        <v>12</v>
      </c>
      <c r="B2986" s="2">
        <v>1185732</v>
      </c>
      <c r="C2986" s="3">
        <v>44353</v>
      </c>
      <c r="D2986" s="2" t="s">
        <v>31</v>
      </c>
      <c r="E2986" s="2" t="s">
        <v>103</v>
      </c>
      <c r="F2986" s="2" t="s">
        <v>104</v>
      </c>
      <c r="G2986" s="2" t="s">
        <v>17</v>
      </c>
      <c r="H2986" s="44">
        <v>0.25000000000000006</v>
      </c>
      <c r="I2986" s="44">
        <f>ROUND(Table1[[#This Row],[Price per Unit]],2)</f>
        <v>0.25</v>
      </c>
      <c r="J2986" s="4">
        <v>2000</v>
      </c>
      <c r="K2986" s="5">
        <f t="shared" si="110"/>
        <v>500.00000000000011</v>
      </c>
      <c r="L2986" s="5">
        <f t="shared" si="111"/>
        <v>150.00000000000003</v>
      </c>
      <c r="M2986" s="6">
        <v>0.3</v>
      </c>
      <c r="N2986">
        <f t="shared" si="116"/>
        <v>2021</v>
      </c>
      <c r="O2986">
        <f t="shared" si="117"/>
        <v>6</v>
      </c>
      <c r="P2986" s="49" t="str">
        <f>TEXT(DATE(Table1[[#This Row],[Year]],Table1[[#This Row],[Month]],1),"mmm")</f>
        <v>Jun</v>
      </c>
    </row>
    <row r="2987" spans="1:16" ht="15.75" customHeight="1">
      <c r="A2987" s="2" t="s">
        <v>12</v>
      </c>
      <c r="B2987" s="2">
        <v>1185732</v>
      </c>
      <c r="C2987" s="3">
        <v>44353</v>
      </c>
      <c r="D2987" s="2" t="s">
        <v>31</v>
      </c>
      <c r="E2987" s="2" t="s">
        <v>103</v>
      </c>
      <c r="F2987" s="2" t="s">
        <v>104</v>
      </c>
      <c r="G2987" s="2" t="s">
        <v>18</v>
      </c>
      <c r="H2987" s="44">
        <v>0.25000000000000006</v>
      </c>
      <c r="I2987" s="44">
        <f>ROUND(Table1[[#This Row],[Price per Unit]],2)</f>
        <v>0.25</v>
      </c>
      <c r="J2987" s="4">
        <v>1750</v>
      </c>
      <c r="K2987" s="5">
        <f t="shared" si="110"/>
        <v>437.50000000000011</v>
      </c>
      <c r="L2987" s="5">
        <f t="shared" si="111"/>
        <v>131.25000000000003</v>
      </c>
      <c r="M2987" s="6">
        <v>0.3</v>
      </c>
      <c r="N2987">
        <f t="shared" si="116"/>
        <v>2021</v>
      </c>
      <c r="O2987">
        <f t="shared" si="117"/>
        <v>6</v>
      </c>
      <c r="P2987" s="49" t="str">
        <f>TEXT(DATE(Table1[[#This Row],[Year]],Table1[[#This Row],[Month]],1),"mmm")</f>
        <v>Jun</v>
      </c>
    </row>
    <row r="2988" spans="1:16" ht="15.75" customHeight="1">
      <c r="A2988" s="2" t="s">
        <v>12</v>
      </c>
      <c r="B2988" s="2">
        <v>1185732</v>
      </c>
      <c r="C2988" s="3">
        <v>44353</v>
      </c>
      <c r="D2988" s="2" t="s">
        <v>31</v>
      </c>
      <c r="E2988" s="2" t="s">
        <v>103</v>
      </c>
      <c r="F2988" s="2" t="s">
        <v>104</v>
      </c>
      <c r="G2988" s="2" t="s">
        <v>19</v>
      </c>
      <c r="H2988" s="44">
        <v>0.35000000000000003</v>
      </c>
      <c r="I2988" s="44">
        <f>ROUND(Table1[[#This Row],[Price per Unit]],2)</f>
        <v>0.35</v>
      </c>
      <c r="J2988" s="4">
        <v>1750</v>
      </c>
      <c r="K2988" s="5">
        <f t="shared" si="110"/>
        <v>612.50000000000011</v>
      </c>
      <c r="L2988" s="5">
        <f t="shared" si="111"/>
        <v>306.25000000000006</v>
      </c>
      <c r="M2988" s="6">
        <v>0.5</v>
      </c>
      <c r="N2988">
        <f t="shared" si="116"/>
        <v>2021</v>
      </c>
      <c r="O2988">
        <f t="shared" si="117"/>
        <v>6</v>
      </c>
      <c r="P2988" s="49" t="str">
        <f>TEXT(DATE(Table1[[#This Row],[Year]],Table1[[#This Row],[Month]],1),"mmm")</f>
        <v>Jun</v>
      </c>
    </row>
    <row r="2989" spans="1:16" ht="15.75" customHeight="1">
      <c r="A2989" s="2" t="s">
        <v>12</v>
      </c>
      <c r="B2989" s="2">
        <v>1185732</v>
      </c>
      <c r="C2989" s="3">
        <v>44353</v>
      </c>
      <c r="D2989" s="2" t="s">
        <v>31</v>
      </c>
      <c r="E2989" s="2" t="s">
        <v>103</v>
      </c>
      <c r="F2989" s="2" t="s">
        <v>104</v>
      </c>
      <c r="G2989" s="2" t="s">
        <v>20</v>
      </c>
      <c r="H2989" s="44">
        <v>0.55000000000000004</v>
      </c>
      <c r="I2989" s="44">
        <f>ROUND(Table1[[#This Row],[Price per Unit]],2)</f>
        <v>0.55000000000000004</v>
      </c>
      <c r="J2989" s="4">
        <v>3250</v>
      </c>
      <c r="K2989" s="5">
        <f t="shared" si="110"/>
        <v>1787.5000000000002</v>
      </c>
      <c r="L2989" s="5">
        <f t="shared" si="111"/>
        <v>715.00000000000011</v>
      </c>
      <c r="M2989" s="6">
        <v>0.4</v>
      </c>
      <c r="N2989">
        <f t="shared" si="116"/>
        <v>2021</v>
      </c>
      <c r="O2989">
        <f t="shared" si="117"/>
        <v>6</v>
      </c>
      <c r="P2989" s="49" t="str">
        <f>TEXT(DATE(Table1[[#This Row],[Year]],Table1[[#This Row],[Month]],1),"mmm")</f>
        <v>Jun</v>
      </c>
    </row>
    <row r="2990" spans="1:16" ht="15.75" customHeight="1">
      <c r="A2990" s="2" t="s">
        <v>12</v>
      </c>
      <c r="B2990" s="2">
        <v>1185732</v>
      </c>
      <c r="C2990" s="3">
        <v>44382</v>
      </c>
      <c r="D2990" s="2" t="s">
        <v>31</v>
      </c>
      <c r="E2990" s="2" t="s">
        <v>103</v>
      </c>
      <c r="F2990" s="2" t="s">
        <v>104</v>
      </c>
      <c r="G2990" s="2" t="s">
        <v>15</v>
      </c>
      <c r="H2990" s="44">
        <v>0.5</v>
      </c>
      <c r="I2990" s="44">
        <f>ROUND(Table1[[#This Row],[Price per Unit]],2)</f>
        <v>0.5</v>
      </c>
      <c r="J2990" s="4">
        <v>5500</v>
      </c>
      <c r="K2990" s="5">
        <f t="shared" si="110"/>
        <v>2750</v>
      </c>
      <c r="L2990" s="5">
        <f t="shared" si="111"/>
        <v>825</v>
      </c>
      <c r="M2990" s="6">
        <v>0.3</v>
      </c>
      <c r="N2990">
        <f t="shared" si="116"/>
        <v>2021</v>
      </c>
      <c r="O2990">
        <f t="shared" si="117"/>
        <v>7</v>
      </c>
      <c r="P2990" s="49" t="str">
        <f>TEXT(DATE(Table1[[#This Row],[Year]],Table1[[#This Row],[Month]],1),"mmm")</f>
        <v>Jul</v>
      </c>
    </row>
    <row r="2991" spans="1:16" ht="15.75" customHeight="1">
      <c r="A2991" s="2" t="s">
        <v>12</v>
      </c>
      <c r="B2991" s="2">
        <v>1185732</v>
      </c>
      <c r="C2991" s="3">
        <v>44382</v>
      </c>
      <c r="D2991" s="2" t="s">
        <v>31</v>
      </c>
      <c r="E2991" s="2" t="s">
        <v>103</v>
      </c>
      <c r="F2991" s="2" t="s">
        <v>104</v>
      </c>
      <c r="G2991" s="2" t="s">
        <v>16</v>
      </c>
      <c r="H2991" s="44">
        <v>0.45000000000000007</v>
      </c>
      <c r="I2991" s="44">
        <f>ROUND(Table1[[#This Row],[Price per Unit]],2)</f>
        <v>0.45</v>
      </c>
      <c r="J2991" s="4">
        <v>3000</v>
      </c>
      <c r="K2991" s="5">
        <f t="shared" si="110"/>
        <v>1350.0000000000002</v>
      </c>
      <c r="L2991" s="5">
        <f t="shared" si="111"/>
        <v>472.50000000000006</v>
      </c>
      <c r="M2991" s="6">
        <v>0.35</v>
      </c>
      <c r="N2991">
        <f t="shared" si="116"/>
        <v>2021</v>
      </c>
      <c r="O2991">
        <f t="shared" si="117"/>
        <v>7</v>
      </c>
      <c r="P2991" s="49" t="str">
        <f>TEXT(DATE(Table1[[#This Row],[Year]],Table1[[#This Row],[Month]],1),"mmm")</f>
        <v>Jul</v>
      </c>
    </row>
    <row r="2992" spans="1:16" ht="15.75" customHeight="1">
      <c r="A2992" s="2" t="s">
        <v>12</v>
      </c>
      <c r="B2992" s="2">
        <v>1185732</v>
      </c>
      <c r="C2992" s="3">
        <v>44382</v>
      </c>
      <c r="D2992" s="2" t="s">
        <v>31</v>
      </c>
      <c r="E2992" s="2" t="s">
        <v>103</v>
      </c>
      <c r="F2992" s="2" t="s">
        <v>104</v>
      </c>
      <c r="G2992" s="2" t="s">
        <v>17</v>
      </c>
      <c r="H2992" s="44">
        <v>0.4</v>
      </c>
      <c r="I2992" s="44">
        <f>ROUND(Table1[[#This Row],[Price per Unit]],2)</f>
        <v>0.4</v>
      </c>
      <c r="J2992" s="4">
        <v>2250</v>
      </c>
      <c r="K2992" s="5">
        <f t="shared" si="110"/>
        <v>900</v>
      </c>
      <c r="L2992" s="5">
        <f t="shared" si="111"/>
        <v>270</v>
      </c>
      <c r="M2992" s="6">
        <v>0.3</v>
      </c>
      <c r="N2992">
        <f t="shared" si="116"/>
        <v>2021</v>
      </c>
      <c r="O2992">
        <f t="shared" si="117"/>
        <v>7</v>
      </c>
      <c r="P2992" s="49" t="str">
        <f>TEXT(DATE(Table1[[#This Row],[Year]],Table1[[#This Row],[Month]],1),"mmm")</f>
        <v>Jul</v>
      </c>
    </row>
    <row r="2993" spans="1:16" ht="15.75" customHeight="1">
      <c r="A2993" s="2" t="s">
        <v>12</v>
      </c>
      <c r="B2993" s="2">
        <v>1185732</v>
      </c>
      <c r="C2993" s="3">
        <v>44382</v>
      </c>
      <c r="D2993" s="2" t="s">
        <v>31</v>
      </c>
      <c r="E2993" s="2" t="s">
        <v>103</v>
      </c>
      <c r="F2993" s="2" t="s">
        <v>104</v>
      </c>
      <c r="G2993" s="2" t="s">
        <v>18</v>
      </c>
      <c r="H2993" s="44">
        <v>0.4</v>
      </c>
      <c r="I2993" s="44">
        <f>ROUND(Table1[[#This Row],[Price per Unit]],2)</f>
        <v>0.4</v>
      </c>
      <c r="J2993" s="4">
        <v>1750</v>
      </c>
      <c r="K2993" s="5">
        <f t="shared" si="110"/>
        <v>700</v>
      </c>
      <c r="L2993" s="5">
        <f t="shared" si="111"/>
        <v>210</v>
      </c>
      <c r="M2993" s="6">
        <v>0.3</v>
      </c>
      <c r="N2993">
        <f t="shared" si="116"/>
        <v>2021</v>
      </c>
      <c r="O2993">
        <f t="shared" si="117"/>
        <v>7</v>
      </c>
      <c r="P2993" s="49" t="str">
        <f>TEXT(DATE(Table1[[#This Row],[Year]],Table1[[#This Row],[Month]],1),"mmm")</f>
        <v>Jul</v>
      </c>
    </row>
    <row r="2994" spans="1:16" ht="15.75" customHeight="1">
      <c r="A2994" s="2" t="s">
        <v>12</v>
      </c>
      <c r="B2994" s="2">
        <v>1185732</v>
      </c>
      <c r="C2994" s="3">
        <v>44382</v>
      </c>
      <c r="D2994" s="2" t="s">
        <v>31</v>
      </c>
      <c r="E2994" s="2" t="s">
        <v>103</v>
      </c>
      <c r="F2994" s="2" t="s">
        <v>104</v>
      </c>
      <c r="G2994" s="2" t="s">
        <v>19</v>
      </c>
      <c r="H2994" s="44">
        <v>0.5</v>
      </c>
      <c r="I2994" s="44">
        <f>ROUND(Table1[[#This Row],[Price per Unit]],2)</f>
        <v>0.5</v>
      </c>
      <c r="J2994" s="4">
        <v>2000</v>
      </c>
      <c r="K2994" s="5">
        <f t="shared" si="110"/>
        <v>1000</v>
      </c>
      <c r="L2994" s="5">
        <f t="shared" si="111"/>
        <v>500</v>
      </c>
      <c r="M2994" s="6">
        <v>0.5</v>
      </c>
      <c r="N2994">
        <f t="shared" si="116"/>
        <v>2021</v>
      </c>
      <c r="O2994">
        <f t="shared" si="117"/>
        <v>7</v>
      </c>
      <c r="P2994" s="49" t="str">
        <f>TEXT(DATE(Table1[[#This Row],[Year]],Table1[[#This Row],[Month]],1),"mmm")</f>
        <v>Jul</v>
      </c>
    </row>
    <row r="2995" spans="1:16" ht="15.75" customHeight="1">
      <c r="A2995" s="2" t="s">
        <v>12</v>
      </c>
      <c r="B2995" s="2">
        <v>1185732</v>
      </c>
      <c r="C2995" s="3">
        <v>44382</v>
      </c>
      <c r="D2995" s="2" t="s">
        <v>31</v>
      </c>
      <c r="E2995" s="2" t="s">
        <v>103</v>
      </c>
      <c r="F2995" s="2" t="s">
        <v>104</v>
      </c>
      <c r="G2995" s="2" t="s">
        <v>20</v>
      </c>
      <c r="H2995" s="44">
        <v>0.55000000000000004</v>
      </c>
      <c r="I2995" s="44">
        <f>ROUND(Table1[[#This Row],[Price per Unit]],2)</f>
        <v>0.55000000000000004</v>
      </c>
      <c r="J2995" s="4">
        <v>3750</v>
      </c>
      <c r="K2995" s="5">
        <f t="shared" si="110"/>
        <v>2062.5</v>
      </c>
      <c r="L2995" s="5">
        <f t="shared" si="111"/>
        <v>825</v>
      </c>
      <c r="M2995" s="6">
        <v>0.4</v>
      </c>
      <c r="N2995">
        <f t="shared" si="116"/>
        <v>2021</v>
      </c>
      <c r="O2995">
        <f t="shared" si="117"/>
        <v>7</v>
      </c>
      <c r="P2995" s="49" t="str">
        <f>TEXT(DATE(Table1[[#This Row],[Year]],Table1[[#This Row],[Month]],1),"mmm")</f>
        <v>Jul</v>
      </c>
    </row>
    <row r="2996" spans="1:16" ht="15.75" customHeight="1">
      <c r="A2996" s="2" t="s">
        <v>12</v>
      </c>
      <c r="B2996" s="2">
        <v>1185732</v>
      </c>
      <c r="C2996" s="3">
        <v>44414</v>
      </c>
      <c r="D2996" s="2" t="s">
        <v>31</v>
      </c>
      <c r="E2996" s="2" t="s">
        <v>103</v>
      </c>
      <c r="F2996" s="2" t="s">
        <v>104</v>
      </c>
      <c r="G2996" s="2" t="s">
        <v>15</v>
      </c>
      <c r="H2996" s="44">
        <v>0.5</v>
      </c>
      <c r="I2996" s="44">
        <f>ROUND(Table1[[#This Row],[Price per Unit]],2)</f>
        <v>0.5</v>
      </c>
      <c r="J2996" s="4">
        <v>5250</v>
      </c>
      <c r="K2996" s="5">
        <f t="shared" si="110"/>
        <v>2625</v>
      </c>
      <c r="L2996" s="5">
        <f t="shared" si="111"/>
        <v>787.5</v>
      </c>
      <c r="M2996" s="6">
        <v>0.3</v>
      </c>
      <c r="N2996">
        <f t="shared" si="116"/>
        <v>2021</v>
      </c>
      <c r="O2996">
        <f t="shared" si="117"/>
        <v>8</v>
      </c>
      <c r="P2996" s="49" t="str">
        <f>TEXT(DATE(Table1[[#This Row],[Year]],Table1[[#This Row],[Month]],1),"mmm")</f>
        <v>Aug</v>
      </c>
    </row>
    <row r="2997" spans="1:16" ht="15.75" customHeight="1">
      <c r="A2997" s="2" t="s">
        <v>12</v>
      </c>
      <c r="B2997" s="2">
        <v>1185732</v>
      </c>
      <c r="C2997" s="3">
        <v>44414</v>
      </c>
      <c r="D2997" s="2" t="s">
        <v>31</v>
      </c>
      <c r="E2997" s="2" t="s">
        <v>103</v>
      </c>
      <c r="F2997" s="2" t="s">
        <v>104</v>
      </c>
      <c r="G2997" s="2" t="s">
        <v>16</v>
      </c>
      <c r="H2997" s="44">
        <v>0.45000000000000007</v>
      </c>
      <c r="I2997" s="44">
        <f>ROUND(Table1[[#This Row],[Price per Unit]],2)</f>
        <v>0.45</v>
      </c>
      <c r="J2997" s="4">
        <v>3000</v>
      </c>
      <c r="K2997" s="5">
        <f t="shared" si="110"/>
        <v>1350.0000000000002</v>
      </c>
      <c r="L2997" s="5">
        <f t="shared" si="111"/>
        <v>472.50000000000006</v>
      </c>
      <c r="M2997" s="6">
        <v>0.35</v>
      </c>
      <c r="N2997">
        <f t="shared" si="116"/>
        <v>2021</v>
      </c>
      <c r="O2997">
        <f t="shared" si="117"/>
        <v>8</v>
      </c>
      <c r="P2997" s="49" t="str">
        <f>TEXT(DATE(Table1[[#This Row],[Year]],Table1[[#This Row],[Month]],1),"mmm")</f>
        <v>Aug</v>
      </c>
    </row>
    <row r="2998" spans="1:16" ht="15.75" customHeight="1">
      <c r="A2998" s="2" t="s">
        <v>12</v>
      </c>
      <c r="B2998" s="2">
        <v>1185732</v>
      </c>
      <c r="C2998" s="3">
        <v>44414</v>
      </c>
      <c r="D2998" s="2" t="s">
        <v>31</v>
      </c>
      <c r="E2998" s="2" t="s">
        <v>103</v>
      </c>
      <c r="F2998" s="2" t="s">
        <v>104</v>
      </c>
      <c r="G2998" s="2" t="s">
        <v>17</v>
      </c>
      <c r="H2998" s="44">
        <v>0.4</v>
      </c>
      <c r="I2998" s="44">
        <f>ROUND(Table1[[#This Row],[Price per Unit]],2)</f>
        <v>0.4</v>
      </c>
      <c r="J2998" s="4">
        <v>2250</v>
      </c>
      <c r="K2998" s="5">
        <f t="shared" si="110"/>
        <v>900</v>
      </c>
      <c r="L2998" s="5">
        <f t="shared" si="111"/>
        <v>270</v>
      </c>
      <c r="M2998" s="6">
        <v>0.3</v>
      </c>
      <c r="N2998">
        <f t="shared" si="116"/>
        <v>2021</v>
      </c>
      <c r="O2998">
        <f t="shared" si="117"/>
        <v>8</v>
      </c>
      <c r="P2998" s="49" t="str">
        <f>TEXT(DATE(Table1[[#This Row],[Year]],Table1[[#This Row],[Month]],1),"mmm")</f>
        <v>Aug</v>
      </c>
    </row>
    <row r="2999" spans="1:16" ht="15.75" customHeight="1">
      <c r="A2999" s="2" t="s">
        <v>12</v>
      </c>
      <c r="B2999" s="2">
        <v>1185732</v>
      </c>
      <c r="C2999" s="3">
        <v>44414</v>
      </c>
      <c r="D2999" s="2" t="s">
        <v>31</v>
      </c>
      <c r="E2999" s="2" t="s">
        <v>103</v>
      </c>
      <c r="F2999" s="2" t="s">
        <v>104</v>
      </c>
      <c r="G2999" s="2" t="s">
        <v>18</v>
      </c>
      <c r="H2999" s="44">
        <v>0.4</v>
      </c>
      <c r="I2999" s="44">
        <f>ROUND(Table1[[#This Row],[Price per Unit]],2)</f>
        <v>0.4</v>
      </c>
      <c r="J2999" s="4">
        <v>2000</v>
      </c>
      <c r="K2999" s="5">
        <f t="shared" si="110"/>
        <v>800</v>
      </c>
      <c r="L2999" s="5">
        <f t="shared" si="111"/>
        <v>240</v>
      </c>
      <c r="M2999" s="6">
        <v>0.3</v>
      </c>
      <c r="N2999">
        <f t="shared" si="116"/>
        <v>2021</v>
      </c>
      <c r="O2999">
        <f t="shared" si="117"/>
        <v>8</v>
      </c>
      <c r="P2999" s="49" t="str">
        <f>TEXT(DATE(Table1[[#This Row],[Year]],Table1[[#This Row],[Month]],1),"mmm")</f>
        <v>Aug</v>
      </c>
    </row>
    <row r="3000" spans="1:16" ht="15.75" customHeight="1">
      <c r="A3000" s="2" t="s">
        <v>12</v>
      </c>
      <c r="B3000" s="2">
        <v>1185732</v>
      </c>
      <c r="C3000" s="3">
        <v>44414</v>
      </c>
      <c r="D3000" s="2" t="s">
        <v>31</v>
      </c>
      <c r="E3000" s="2" t="s">
        <v>103</v>
      </c>
      <c r="F3000" s="2" t="s">
        <v>104</v>
      </c>
      <c r="G3000" s="2" t="s">
        <v>19</v>
      </c>
      <c r="H3000" s="44">
        <v>0.5</v>
      </c>
      <c r="I3000" s="44">
        <f>ROUND(Table1[[#This Row],[Price per Unit]],2)</f>
        <v>0.5</v>
      </c>
      <c r="J3000" s="4">
        <v>1750</v>
      </c>
      <c r="K3000" s="5">
        <f t="shared" si="110"/>
        <v>875</v>
      </c>
      <c r="L3000" s="5">
        <f t="shared" si="111"/>
        <v>437.5</v>
      </c>
      <c r="M3000" s="6">
        <v>0.5</v>
      </c>
      <c r="N3000">
        <f t="shared" si="116"/>
        <v>2021</v>
      </c>
      <c r="O3000">
        <f t="shared" si="117"/>
        <v>8</v>
      </c>
      <c r="P3000" s="49" t="str">
        <f>TEXT(DATE(Table1[[#This Row],[Year]],Table1[[#This Row],[Month]],1),"mmm")</f>
        <v>Aug</v>
      </c>
    </row>
    <row r="3001" spans="1:16" ht="15.75" customHeight="1">
      <c r="A3001" s="2" t="s">
        <v>12</v>
      </c>
      <c r="B3001" s="2">
        <v>1185732</v>
      </c>
      <c r="C3001" s="3">
        <v>44414</v>
      </c>
      <c r="D3001" s="2" t="s">
        <v>31</v>
      </c>
      <c r="E3001" s="2" t="s">
        <v>103</v>
      </c>
      <c r="F3001" s="2" t="s">
        <v>104</v>
      </c>
      <c r="G3001" s="2" t="s">
        <v>20</v>
      </c>
      <c r="H3001" s="44">
        <v>0.55000000000000004</v>
      </c>
      <c r="I3001" s="44">
        <f>ROUND(Table1[[#This Row],[Price per Unit]],2)</f>
        <v>0.55000000000000004</v>
      </c>
      <c r="J3001" s="4">
        <v>3500</v>
      </c>
      <c r="K3001" s="5">
        <f t="shared" si="110"/>
        <v>1925.0000000000002</v>
      </c>
      <c r="L3001" s="5">
        <f t="shared" si="111"/>
        <v>770.00000000000011</v>
      </c>
      <c r="M3001" s="6">
        <v>0.4</v>
      </c>
      <c r="N3001">
        <f t="shared" si="116"/>
        <v>2021</v>
      </c>
      <c r="O3001">
        <f t="shared" si="117"/>
        <v>8</v>
      </c>
      <c r="P3001" s="49" t="str">
        <f>TEXT(DATE(Table1[[#This Row],[Year]],Table1[[#This Row],[Month]],1),"mmm")</f>
        <v>Aug</v>
      </c>
    </row>
    <row r="3002" spans="1:16" ht="15.75" customHeight="1">
      <c r="A3002" s="2" t="s">
        <v>12</v>
      </c>
      <c r="B3002" s="2">
        <v>1185732</v>
      </c>
      <c r="C3002" s="3">
        <v>44446</v>
      </c>
      <c r="D3002" s="2" t="s">
        <v>31</v>
      </c>
      <c r="E3002" s="2" t="s">
        <v>103</v>
      </c>
      <c r="F3002" s="2" t="s">
        <v>104</v>
      </c>
      <c r="G3002" s="2" t="s">
        <v>15</v>
      </c>
      <c r="H3002" s="44">
        <v>0.35000000000000003</v>
      </c>
      <c r="I3002" s="44">
        <f>ROUND(Table1[[#This Row],[Price per Unit]],2)</f>
        <v>0.35</v>
      </c>
      <c r="J3002" s="4">
        <v>4750</v>
      </c>
      <c r="K3002" s="5">
        <f t="shared" si="110"/>
        <v>1662.5000000000002</v>
      </c>
      <c r="L3002" s="5">
        <f t="shared" si="111"/>
        <v>498.75000000000006</v>
      </c>
      <c r="M3002" s="6">
        <v>0.3</v>
      </c>
      <c r="N3002">
        <f t="shared" si="116"/>
        <v>2021</v>
      </c>
      <c r="O3002">
        <f t="shared" si="117"/>
        <v>9</v>
      </c>
      <c r="P3002" s="49" t="str">
        <f>TEXT(DATE(Table1[[#This Row],[Year]],Table1[[#This Row],[Month]],1),"mmm")</f>
        <v>Sep</v>
      </c>
    </row>
    <row r="3003" spans="1:16" ht="15.75" customHeight="1">
      <c r="A3003" s="2" t="s">
        <v>12</v>
      </c>
      <c r="B3003" s="2">
        <v>1185732</v>
      </c>
      <c r="C3003" s="3">
        <v>44446</v>
      </c>
      <c r="D3003" s="2" t="s">
        <v>31</v>
      </c>
      <c r="E3003" s="2" t="s">
        <v>103</v>
      </c>
      <c r="F3003" s="2" t="s">
        <v>104</v>
      </c>
      <c r="G3003" s="2" t="s">
        <v>16</v>
      </c>
      <c r="H3003" s="44">
        <v>0.3000000000000001</v>
      </c>
      <c r="I3003" s="44">
        <f>ROUND(Table1[[#This Row],[Price per Unit]],2)</f>
        <v>0.3</v>
      </c>
      <c r="J3003" s="4">
        <v>2750</v>
      </c>
      <c r="K3003" s="5">
        <f t="shared" si="110"/>
        <v>825.00000000000023</v>
      </c>
      <c r="L3003" s="5">
        <f t="shared" si="111"/>
        <v>288.75000000000006</v>
      </c>
      <c r="M3003" s="6">
        <v>0.35</v>
      </c>
      <c r="N3003">
        <f t="shared" si="116"/>
        <v>2021</v>
      </c>
      <c r="O3003">
        <f t="shared" si="117"/>
        <v>9</v>
      </c>
      <c r="P3003" s="49" t="str">
        <f>TEXT(DATE(Table1[[#This Row],[Year]],Table1[[#This Row],[Month]],1),"mmm")</f>
        <v>Sep</v>
      </c>
    </row>
    <row r="3004" spans="1:16" ht="15.75" customHeight="1">
      <c r="A3004" s="2" t="s">
        <v>12</v>
      </c>
      <c r="B3004" s="2">
        <v>1185732</v>
      </c>
      <c r="C3004" s="3">
        <v>44446</v>
      </c>
      <c r="D3004" s="2" t="s">
        <v>31</v>
      </c>
      <c r="E3004" s="2" t="s">
        <v>103</v>
      </c>
      <c r="F3004" s="2" t="s">
        <v>104</v>
      </c>
      <c r="G3004" s="2" t="s">
        <v>17</v>
      </c>
      <c r="H3004" s="44">
        <v>0.25000000000000006</v>
      </c>
      <c r="I3004" s="44">
        <f>ROUND(Table1[[#This Row],[Price per Unit]],2)</f>
        <v>0.25</v>
      </c>
      <c r="J3004" s="4">
        <v>1750</v>
      </c>
      <c r="K3004" s="5">
        <f t="shared" si="110"/>
        <v>437.50000000000011</v>
      </c>
      <c r="L3004" s="5">
        <f t="shared" si="111"/>
        <v>131.25000000000003</v>
      </c>
      <c r="M3004" s="6">
        <v>0.3</v>
      </c>
      <c r="N3004">
        <f t="shared" si="116"/>
        <v>2021</v>
      </c>
      <c r="O3004">
        <f t="shared" si="117"/>
        <v>9</v>
      </c>
      <c r="P3004" s="49" t="str">
        <f>TEXT(DATE(Table1[[#This Row],[Year]],Table1[[#This Row],[Month]],1),"mmm")</f>
        <v>Sep</v>
      </c>
    </row>
    <row r="3005" spans="1:16" ht="15.75" customHeight="1">
      <c r="A3005" s="2" t="s">
        <v>12</v>
      </c>
      <c r="B3005" s="2">
        <v>1185732</v>
      </c>
      <c r="C3005" s="3">
        <v>44446</v>
      </c>
      <c r="D3005" s="2" t="s">
        <v>31</v>
      </c>
      <c r="E3005" s="2" t="s">
        <v>103</v>
      </c>
      <c r="F3005" s="2" t="s">
        <v>104</v>
      </c>
      <c r="G3005" s="2" t="s">
        <v>18</v>
      </c>
      <c r="H3005" s="44">
        <v>0.25000000000000006</v>
      </c>
      <c r="I3005" s="44">
        <f>ROUND(Table1[[#This Row],[Price per Unit]],2)</f>
        <v>0.25</v>
      </c>
      <c r="J3005" s="4">
        <v>1500</v>
      </c>
      <c r="K3005" s="5">
        <f t="shared" si="110"/>
        <v>375.00000000000006</v>
      </c>
      <c r="L3005" s="5">
        <f t="shared" si="111"/>
        <v>112.50000000000001</v>
      </c>
      <c r="M3005" s="6">
        <v>0.3</v>
      </c>
      <c r="N3005">
        <f t="shared" si="116"/>
        <v>2021</v>
      </c>
      <c r="O3005">
        <f t="shared" si="117"/>
        <v>9</v>
      </c>
      <c r="P3005" s="49" t="str">
        <f>TEXT(DATE(Table1[[#This Row],[Year]],Table1[[#This Row],[Month]],1),"mmm")</f>
        <v>Sep</v>
      </c>
    </row>
    <row r="3006" spans="1:16" ht="15.75" customHeight="1">
      <c r="A3006" s="2" t="s">
        <v>12</v>
      </c>
      <c r="B3006" s="2">
        <v>1185732</v>
      </c>
      <c r="C3006" s="3">
        <v>44446</v>
      </c>
      <c r="D3006" s="2" t="s">
        <v>31</v>
      </c>
      <c r="E3006" s="2" t="s">
        <v>103</v>
      </c>
      <c r="F3006" s="2" t="s">
        <v>104</v>
      </c>
      <c r="G3006" s="2" t="s">
        <v>19</v>
      </c>
      <c r="H3006" s="44">
        <v>0.35000000000000003</v>
      </c>
      <c r="I3006" s="44">
        <f>ROUND(Table1[[#This Row],[Price per Unit]],2)</f>
        <v>0.35</v>
      </c>
      <c r="J3006" s="4">
        <v>1500</v>
      </c>
      <c r="K3006" s="5">
        <f t="shared" si="110"/>
        <v>525</v>
      </c>
      <c r="L3006" s="5">
        <f t="shared" si="111"/>
        <v>262.5</v>
      </c>
      <c r="M3006" s="6">
        <v>0.5</v>
      </c>
      <c r="N3006">
        <f t="shared" si="116"/>
        <v>2021</v>
      </c>
      <c r="O3006">
        <f t="shared" si="117"/>
        <v>9</v>
      </c>
      <c r="P3006" s="49" t="str">
        <f>TEXT(DATE(Table1[[#This Row],[Year]],Table1[[#This Row],[Month]],1),"mmm")</f>
        <v>Sep</v>
      </c>
    </row>
    <row r="3007" spans="1:16" ht="15.75" customHeight="1">
      <c r="A3007" s="2" t="s">
        <v>12</v>
      </c>
      <c r="B3007" s="2">
        <v>1185732</v>
      </c>
      <c r="C3007" s="3">
        <v>44446</v>
      </c>
      <c r="D3007" s="2" t="s">
        <v>31</v>
      </c>
      <c r="E3007" s="2" t="s">
        <v>103</v>
      </c>
      <c r="F3007" s="2" t="s">
        <v>104</v>
      </c>
      <c r="G3007" s="2" t="s">
        <v>20</v>
      </c>
      <c r="H3007" s="44">
        <v>0.4</v>
      </c>
      <c r="I3007" s="44">
        <f>ROUND(Table1[[#This Row],[Price per Unit]],2)</f>
        <v>0.4</v>
      </c>
      <c r="J3007" s="4">
        <v>2250</v>
      </c>
      <c r="K3007" s="5">
        <f t="shared" si="110"/>
        <v>900</v>
      </c>
      <c r="L3007" s="5">
        <f t="shared" si="111"/>
        <v>360</v>
      </c>
      <c r="M3007" s="6">
        <v>0.4</v>
      </c>
      <c r="N3007">
        <f t="shared" si="116"/>
        <v>2021</v>
      </c>
      <c r="O3007">
        <f t="shared" si="117"/>
        <v>9</v>
      </c>
      <c r="P3007" s="49" t="str">
        <f>TEXT(DATE(Table1[[#This Row],[Year]],Table1[[#This Row],[Month]],1),"mmm")</f>
        <v>Sep</v>
      </c>
    </row>
    <row r="3008" spans="1:16" ht="15.75" customHeight="1">
      <c r="A3008" s="2" t="s">
        <v>12</v>
      </c>
      <c r="B3008" s="2">
        <v>1185732</v>
      </c>
      <c r="C3008" s="3">
        <v>44475</v>
      </c>
      <c r="D3008" s="2" t="s">
        <v>31</v>
      </c>
      <c r="E3008" s="2" t="s">
        <v>103</v>
      </c>
      <c r="F3008" s="2" t="s">
        <v>104</v>
      </c>
      <c r="G3008" s="2" t="s">
        <v>15</v>
      </c>
      <c r="H3008" s="44">
        <v>0.44999999999999996</v>
      </c>
      <c r="I3008" s="44">
        <f>ROUND(Table1[[#This Row],[Price per Unit]],2)</f>
        <v>0.45</v>
      </c>
      <c r="J3008" s="4">
        <v>4000</v>
      </c>
      <c r="K3008" s="5">
        <f t="shared" si="110"/>
        <v>1799.9999999999998</v>
      </c>
      <c r="L3008" s="5">
        <f t="shared" si="111"/>
        <v>539.99999999999989</v>
      </c>
      <c r="M3008" s="6">
        <v>0.3</v>
      </c>
      <c r="N3008">
        <f t="shared" si="116"/>
        <v>2021</v>
      </c>
      <c r="O3008">
        <f t="shared" si="117"/>
        <v>10</v>
      </c>
      <c r="P3008" s="49" t="str">
        <f>TEXT(DATE(Table1[[#This Row],[Year]],Table1[[#This Row],[Month]],1),"mmm")</f>
        <v>Oct</v>
      </c>
    </row>
    <row r="3009" spans="1:16" ht="15.75" customHeight="1">
      <c r="A3009" s="2" t="s">
        <v>12</v>
      </c>
      <c r="B3009" s="2">
        <v>1185732</v>
      </c>
      <c r="C3009" s="3">
        <v>44475</v>
      </c>
      <c r="D3009" s="2" t="s">
        <v>31</v>
      </c>
      <c r="E3009" s="2" t="s">
        <v>103</v>
      </c>
      <c r="F3009" s="2" t="s">
        <v>104</v>
      </c>
      <c r="G3009" s="2" t="s">
        <v>16</v>
      </c>
      <c r="H3009" s="44">
        <v>0.35000000000000003</v>
      </c>
      <c r="I3009" s="44">
        <f>ROUND(Table1[[#This Row],[Price per Unit]],2)</f>
        <v>0.35</v>
      </c>
      <c r="J3009" s="4">
        <v>2500</v>
      </c>
      <c r="K3009" s="5">
        <f t="shared" si="110"/>
        <v>875.00000000000011</v>
      </c>
      <c r="L3009" s="5">
        <f t="shared" si="111"/>
        <v>306.25</v>
      </c>
      <c r="M3009" s="6">
        <v>0.35</v>
      </c>
      <c r="N3009">
        <f t="shared" si="116"/>
        <v>2021</v>
      </c>
      <c r="O3009">
        <f t="shared" si="117"/>
        <v>10</v>
      </c>
      <c r="P3009" s="49" t="str">
        <f>TEXT(DATE(Table1[[#This Row],[Year]],Table1[[#This Row],[Month]],1),"mmm")</f>
        <v>Oct</v>
      </c>
    </row>
    <row r="3010" spans="1:16" ht="15.75" customHeight="1">
      <c r="A3010" s="2" t="s">
        <v>12</v>
      </c>
      <c r="B3010" s="2">
        <v>1185732</v>
      </c>
      <c r="C3010" s="3">
        <v>44475</v>
      </c>
      <c r="D3010" s="2" t="s">
        <v>31</v>
      </c>
      <c r="E3010" s="2" t="s">
        <v>103</v>
      </c>
      <c r="F3010" s="2" t="s">
        <v>104</v>
      </c>
      <c r="G3010" s="2" t="s">
        <v>17</v>
      </c>
      <c r="H3010" s="44">
        <v>0.35000000000000003</v>
      </c>
      <c r="I3010" s="44">
        <f>ROUND(Table1[[#This Row],[Price per Unit]],2)</f>
        <v>0.35</v>
      </c>
      <c r="J3010" s="4">
        <v>1500</v>
      </c>
      <c r="K3010" s="5">
        <f t="shared" si="110"/>
        <v>525</v>
      </c>
      <c r="L3010" s="5">
        <f t="shared" si="111"/>
        <v>157.5</v>
      </c>
      <c r="M3010" s="6">
        <v>0.3</v>
      </c>
      <c r="N3010">
        <f t="shared" si="116"/>
        <v>2021</v>
      </c>
      <c r="O3010">
        <f t="shared" si="117"/>
        <v>10</v>
      </c>
      <c r="P3010" s="49" t="str">
        <f>TEXT(DATE(Table1[[#This Row],[Year]],Table1[[#This Row],[Month]],1),"mmm")</f>
        <v>Oct</v>
      </c>
    </row>
    <row r="3011" spans="1:16" ht="15.75" customHeight="1">
      <c r="A3011" s="2" t="s">
        <v>12</v>
      </c>
      <c r="B3011" s="2">
        <v>1185732</v>
      </c>
      <c r="C3011" s="3">
        <v>44475</v>
      </c>
      <c r="D3011" s="2" t="s">
        <v>31</v>
      </c>
      <c r="E3011" s="2" t="s">
        <v>103</v>
      </c>
      <c r="F3011" s="2" t="s">
        <v>104</v>
      </c>
      <c r="G3011" s="2" t="s">
        <v>18</v>
      </c>
      <c r="H3011" s="44">
        <v>0.35000000000000003</v>
      </c>
      <c r="I3011" s="44">
        <f>ROUND(Table1[[#This Row],[Price per Unit]],2)</f>
        <v>0.35</v>
      </c>
      <c r="J3011" s="4">
        <v>1250</v>
      </c>
      <c r="K3011" s="5">
        <f t="shared" si="110"/>
        <v>437.50000000000006</v>
      </c>
      <c r="L3011" s="5">
        <f t="shared" si="111"/>
        <v>131.25</v>
      </c>
      <c r="M3011" s="6">
        <v>0.3</v>
      </c>
      <c r="N3011">
        <f t="shared" ref="N3011:N3074" si="118">YEAR(C3011)</f>
        <v>2021</v>
      </c>
      <c r="O3011">
        <f t="shared" ref="O3011:O3074" si="119">MONTH(C3011)</f>
        <v>10</v>
      </c>
      <c r="P3011" s="49" t="str">
        <f>TEXT(DATE(Table1[[#This Row],[Year]],Table1[[#This Row],[Month]],1),"mmm")</f>
        <v>Oct</v>
      </c>
    </row>
    <row r="3012" spans="1:16" ht="15.75" customHeight="1">
      <c r="A3012" s="2" t="s">
        <v>12</v>
      </c>
      <c r="B3012" s="2">
        <v>1185732</v>
      </c>
      <c r="C3012" s="3">
        <v>44475</v>
      </c>
      <c r="D3012" s="2" t="s">
        <v>31</v>
      </c>
      <c r="E3012" s="2" t="s">
        <v>103</v>
      </c>
      <c r="F3012" s="2" t="s">
        <v>104</v>
      </c>
      <c r="G3012" s="2" t="s">
        <v>19</v>
      </c>
      <c r="H3012" s="44">
        <v>0.44999999999999996</v>
      </c>
      <c r="I3012" s="44">
        <f>ROUND(Table1[[#This Row],[Price per Unit]],2)</f>
        <v>0.45</v>
      </c>
      <c r="J3012" s="4">
        <v>1250</v>
      </c>
      <c r="K3012" s="5">
        <f t="shared" si="110"/>
        <v>562.5</v>
      </c>
      <c r="L3012" s="5">
        <f t="shared" si="111"/>
        <v>281.25</v>
      </c>
      <c r="M3012" s="6">
        <v>0.5</v>
      </c>
      <c r="N3012">
        <f t="shared" si="118"/>
        <v>2021</v>
      </c>
      <c r="O3012">
        <f t="shared" si="119"/>
        <v>10</v>
      </c>
      <c r="P3012" s="49" t="str">
        <f>TEXT(DATE(Table1[[#This Row],[Year]],Table1[[#This Row],[Month]],1),"mmm")</f>
        <v>Oct</v>
      </c>
    </row>
    <row r="3013" spans="1:16" ht="15.75" customHeight="1">
      <c r="A3013" s="2" t="s">
        <v>12</v>
      </c>
      <c r="B3013" s="2">
        <v>1185732</v>
      </c>
      <c r="C3013" s="3">
        <v>44475</v>
      </c>
      <c r="D3013" s="2" t="s">
        <v>31</v>
      </c>
      <c r="E3013" s="2" t="s">
        <v>103</v>
      </c>
      <c r="F3013" s="2" t="s">
        <v>104</v>
      </c>
      <c r="G3013" s="2" t="s">
        <v>20</v>
      </c>
      <c r="H3013" s="44">
        <v>0.49999999999999983</v>
      </c>
      <c r="I3013" s="44">
        <f>ROUND(Table1[[#This Row],[Price per Unit]],2)</f>
        <v>0.5</v>
      </c>
      <c r="J3013" s="4">
        <v>2500</v>
      </c>
      <c r="K3013" s="5">
        <f t="shared" si="110"/>
        <v>1249.9999999999995</v>
      </c>
      <c r="L3013" s="5">
        <f t="shared" si="111"/>
        <v>499.99999999999983</v>
      </c>
      <c r="M3013" s="6">
        <v>0.4</v>
      </c>
      <c r="N3013">
        <f t="shared" si="118"/>
        <v>2021</v>
      </c>
      <c r="O3013">
        <f t="shared" si="119"/>
        <v>10</v>
      </c>
      <c r="P3013" s="49" t="str">
        <f>TEXT(DATE(Table1[[#This Row],[Year]],Table1[[#This Row],[Month]],1),"mmm")</f>
        <v>Oct</v>
      </c>
    </row>
    <row r="3014" spans="1:16" ht="15.75" customHeight="1">
      <c r="A3014" s="2" t="s">
        <v>12</v>
      </c>
      <c r="B3014" s="2">
        <v>1185732</v>
      </c>
      <c r="C3014" s="3">
        <v>44506</v>
      </c>
      <c r="D3014" s="2" t="s">
        <v>31</v>
      </c>
      <c r="E3014" s="2" t="s">
        <v>103</v>
      </c>
      <c r="F3014" s="2" t="s">
        <v>104</v>
      </c>
      <c r="G3014" s="2" t="s">
        <v>15</v>
      </c>
      <c r="H3014" s="44">
        <v>0.44999999999999996</v>
      </c>
      <c r="I3014" s="44">
        <f>ROUND(Table1[[#This Row],[Price per Unit]],2)</f>
        <v>0.45</v>
      </c>
      <c r="J3014" s="4">
        <v>4000</v>
      </c>
      <c r="K3014" s="5">
        <f t="shared" si="110"/>
        <v>1799.9999999999998</v>
      </c>
      <c r="L3014" s="5">
        <f t="shared" si="111"/>
        <v>539.99999999999989</v>
      </c>
      <c r="M3014" s="6">
        <v>0.3</v>
      </c>
      <c r="N3014">
        <f t="shared" si="118"/>
        <v>2021</v>
      </c>
      <c r="O3014">
        <f t="shared" si="119"/>
        <v>11</v>
      </c>
      <c r="P3014" s="49" t="str">
        <f>TEXT(DATE(Table1[[#This Row],[Year]],Table1[[#This Row],[Month]],1),"mmm")</f>
        <v>Nov</v>
      </c>
    </row>
    <row r="3015" spans="1:16" ht="15.75" customHeight="1">
      <c r="A3015" s="2" t="s">
        <v>12</v>
      </c>
      <c r="B3015" s="2">
        <v>1185732</v>
      </c>
      <c r="C3015" s="3">
        <v>44506</v>
      </c>
      <c r="D3015" s="2" t="s">
        <v>31</v>
      </c>
      <c r="E3015" s="2" t="s">
        <v>103</v>
      </c>
      <c r="F3015" s="2" t="s">
        <v>104</v>
      </c>
      <c r="G3015" s="2" t="s">
        <v>16</v>
      </c>
      <c r="H3015" s="44">
        <v>0.35000000000000003</v>
      </c>
      <c r="I3015" s="44">
        <f>ROUND(Table1[[#This Row],[Price per Unit]],2)</f>
        <v>0.35</v>
      </c>
      <c r="J3015" s="4">
        <v>2750</v>
      </c>
      <c r="K3015" s="5">
        <f t="shared" si="110"/>
        <v>962.50000000000011</v>
      </c>
      <c r="L3015" s="5">
        <f t="shared" si="111"/>
        <v>336.875</v>
      </c>
      <c r="M3015" s="6">
        <v>0.35</v>
      </c>
      <c r="N3015">
        <f t="shared" si="118"/>
        <v>2021</v>
      </c>
      <c r="O3015">
        <f t="shared" si="119"/>
        <v>11</v>
      </c>
      <c r="P3015" s="49" t="str">
        <f>TEXT(DATE(Table1[[#This Row],[Year]],Table1[[#This Row],[Month]],1),"mmm")</f>
        <v>Nov</v>
      </c>
    </row>
    <row r="3016" spans="1:16" ht="15.75" customHeight="1">
      <c r="A3016" s="2" t="s">
        <v>12</v>
      </c>
      <c r="B3016" s="2">
        <v>1185732</v>
      </c>
      <c r="C3016" s="3">
        <v>44506</v>
      </c>
      <c r="D3016" s="2" t="s">
        <v>31</v>
      </c>
      <c r="E3016" s="2" t="s">
        <v>103</v>
      </c>
      <c r="F3016" s="2" t="s">
        <v>104</v>
      </c>
      <c r="G3016" s="2" t="s">
        <v>17</v>
      </c>
      <c r="H3016" s="44">
        <v>0.35000000000000003</v>
      </c>
      <c r="I3016" s="44">
        <f>ROUND(Table1[[#This Row],[Price per Unit]],2)</f>
        <v>0.35</v>
      </c>
      <c r="J3016" s="4">
        <v>2200</v>
      </c>
      <c r="K3016" s="5">
        <f t="shared" si="110"/>
        <v>770.00000000000011</v>
      </c>
      <c r="L3016" s="5">
        <f t="shared" si="111"/>
        <v>231.00000000000003</v>
      </c>
      <c r="M3016" s="6">
        <v>0.3</v>
      </c>
      <c r="N3016">
        <f t="shared" si="118"/>
        <v>2021</v>
      </c>
      <c r="O3016">
        <f t="shared" si="119"/>
        <v>11</v>
      </c>
      <c r="P3016" s="49" t="str">
        <f>TEXT(DATE(Table1[[#This Row],[Year]],Table1[[#This Row],[Month]],1),"mmm")</f>
        <v>Nov</v>
      </c>
    </row>
    <row r="3017" spans="1:16" ht="15.75" customHeight="1">
      <c r="A3017" s="2" t="s">
        <v>12</v>
      </c>
      <c r="B3017" s="2">
        <v>1185732</v>
      </c>
      <c r="C3017" s="3">
        <v>44506</v>
      </c>
      <c r="D3017" s="2" t="s">
        <v>31</v>
      </c>
      <c r="E3017" s="2" t="s">
        <v>103</v>
      </c>
      <c r="F3017" s="2" t="s">
        <v>104</v>
      </c>
      <c r="G3017" s="2" t="s">
        <v>18</v>
      </c>
      <c r="H3017" s="44">
        <v>0.35000000000000003</v>
      </c>
      <c r="I3017" s="44">
        <f>ROUND(Table1[[#This Row],[Price per Unit]],2)</f>
        <v>0.35</v>
      </c>
      <c r="J3017" s="4">
        <v>2000</v>
      </c>
      <c r="K3017" s="5">
        <f t="shared" si="110"/>
        <v>700.00000000000011</v>
      </c>
      <c r="L3017" s="5">
        <f t="shared" si="111"/>
        <v>210.00000000000003</v>
      </c>
      <c r="M3017" s="6">
        <v>0.3</v>
      </c>
      <c r="N3017">
        <f t="shared" si="118"/>
        <v>2021</v>
      </c>
      <c r="O3017">
        <f t="shared" si="119"/>
        <v>11</v>
      </c>
      <c r="P3017" s="49" t="str">
        <f>TEXT(DATE(Table1[[#This Row],[Year]],Table1[[#This Row],[Month]],1),"mmm")</f>
        <v>Nov</v>
      </c>
    </row>
    <row r="3018" spans="1:16" ht="15.75" customHeight="1">
      <c r="A3018" s="2" t="s">
        <v>12</v>
      </c>
      <c r="B3018" s="2">
        <v>1185732</v>
      </c>
      <c r="C3018" s="3">
        <v>44506</v>
      </c>
      <c r="D3018" s="2" t="s">
        <v>31</v>
      </c>
      <c r="E3018" s="2" t="s">
        <v>103</v>
      </c>
      <c r="F3018" s="2" t="s">
        <v>104</v>
      </c>
      <c r="G3018" s="2" t="s">
        <v>19</v>
      </c>
      <c r="H3018" s="44">
        <v>0.6</v>
      </c>
      <c r="I3018" s="44">
        <f>ROUND(Table1[[#This Row],[Price per Unit]],2)</f>
        <v>0.6</v>
      </c>
      <c r="J3018" s="4">
        <v>1750</v>
      </c>
      <c r="K3018" s="5">
        <f t="shared" si="110"/>
        <v>1050</v>
      </c>
      <c r="L3018" s="5">
        <f t="shared" si="111"/>
        <v>525</v>
      </c>
      <c r="M3018" s="6">
        <v>0.5</v>
      </c>
      <c r="N3018">
        <f t="shared" si="118"/>
        <v>2021</v>
      </c>
      <c r="O3018">
        <f t="shared" si="119"/>
        <v>11</v>
      </c>
      <c r="P3018" s="49" t="str">
        <f>TEXT(DATE(Table1[[#This Row],[Year]],Table1[[#This Row],[Month]],1),"mmm")</f>
        <v>Nov</v>
      </c>
    </row>
    <row r="3019" spans="1:16" ht="15.75" customHeight="1">
      <c r="A3019" s="2" t="s">
        <v>12</v>
      </c>
      <c r="B3019" s="2">
        <v>1185732</v>
      </c>
      <c r="C3019" s="3">
        <v>44506</v>
      </c>
      <c r="D3019" s="2" t="s">
        <v>31</v>
      </c>
      <c r="E3019" s="2" t="s">
        <v>103</v>
      </c>
      <c r="F3019" s="2" t="s">
        <v>104</v>
      </c>
      <c r="G3019" s="2" t="s">
        <v>20</v>
      </c>
      <c r="H3019" s="44">
        <v>0.64999999999999991</v>
      </c>
      <c r="I3019" s="44">
        <f>ROUND(Table1[[#This Row],[Price per Unit]],2)</f>
        <v>0.65</v>
      </c>
      <c r="J3019" s="4">
        <v>2750</v>
      </c>
      <c r="K3019" s="5">
        <f t="shared" si="110"/>
        <v>1787.4999999999998</v>
      </c>
      <c r="L3019" s="5">
        <f t="shared" si="111"/>
        <v>715</v>
      </c>
      <c r="M3019" s="6">
        <v>0.4</v>
      </c>
      <c r="N3019">
        <f t="shared" si="118"/>
        <v>2021</v>
      </c>
      <c r="O3019">
        <f t="shared" si="119"/>
        <v>11</v>
      </c>
      <c r="P3019" s="49" t="str">
        <f>TEXT(DATE(Table1[[#This Row],[Year]],Table1[[#This Row],[Month]],1),"mmm")</f>
        <v>Nov</v>
      </c>
    </row>
    <row r="3020" spans="1:16" ht="15.75" customHeight="1">
      <c r="A3020" s="2" t="s">
        <v>12</v>
      </c>
      <c r="B3020" s="2">
        <v>1185732</v>
      </c>
      <c r="C3020" s="3">
        <v>44535</v>
      </c>
      <c r="D3020" s="2" t="s">
        <v>31</v>
      </c>
      <c r="E3020" s="2" t="s">
        <v>103</v>
      </c>
      <c r="F3020" s="2" t="s">
        <v>104</v>
      </c>
      <c r="G3020" s="2" t="s">
        <v>15</v>
      </c>
      <c r="H3020" s="44">
        <v>0.6</v>
      </c>
      <c r="I3020" s="44">
        <f>ROUND(Table1[[#This Row],[Price per Unit]],2)</f>
        <v>0.6</v>
      </c>
      <c r="J3020" s="4">
        <v>5250</v>
      </c>
      <c r="K3020" s="5">
        <f t="shared" si="110"/>
        <v>3150</v>
      </c>
      <c r="L3020" s="5">
        <f t="shared" si="111"/>
        <v>945</v>
      </c>
      <c r="M3020" s="6">
        <v>0.3</v>
      </c>
      <c r="N3020">
        <f t="shared" si="118"/>
        <v>2021</v>
      </c>
      <c r="O3020">
        <f t="shared" si="119"/>
        <v>12</v>
      </c>
      <c r="P3020" s="49" t="str">
        <f>TEXT(DATE(Table1[[#This Row],[Year]],Table1[[#This Row],[Month]],1),"mmm")</f>
        <v>Dec</v>
      </c>
    </row>
    <row r="3021" spans="1:16" ht="15.75" customHeight="1">
      <c r="A3021" s="2" t="s">
        <v>12</v>
      </c>
      <c r="B3021" s="2">
        <v>1185732</v>
      </c>
      <c r="C3021" s="3">
        <v>44535</v>
      </c>
      <c r="D3021" s="2" t="s">
        <v>31</v>
      </c>
      <c r="E3021" s="2" t="s">
        <v>103</v>
      </c>
      <c r="F3021" s="2" t="s">
        <v>104</v>
      </c>
      <c r="G3021" s="2" t="s">
        <v>16</v>
      </c>
      <c r="H3021" s="44">
        <v>0.5</v>
      </c>
      <c r="I3021" s="44">
        <f>ROUND(Table1[[#This Row],[Price per Unit]],2)</f>
        <v>0.5</v>
      </c>
      <c r="J3021" s="4">
        <v>3250</v>
      </c>
      <c r="K3021" s="5">
        <f t="shared" si="110"/>
        <v>1625</v>
      </c>
      <c r="L3021" s="5">
        <f t="shared" si="111"/>
        <v>568.75</v>
      </c>
      <c r="M3021" s="6">
        <v>0.35</v>
      </c>
      <c r="N3021">
        <f t="shared" si="118"/>
        <v>2021</v>
      </c>
      <c r="O3021">
        <f t="shared" si="119"/>
        <v>12</v>
      </c>
      <c r="P3021" s="49" t="str">
        <f>TEXT(DATE(Table1[[#This Row],[Year]],Table1[[#This Row],[Month]],1),"mmm")</f>
        <v>Dec</v>
      </c>
    </row>
    <row r="3022" spans="1:16" ht="15.75" customHeight="1">
      <c r="A3022" s="2" t="s">
        <v>12</v>
      </c>
      <c r="B3022" s="2">
        <v>1185732</v>
      </c>
      <c r="C3022" s="3">
        <v>44535</v>
      </c>
      <c r="D3022" s="2" t="s">
        <v>31</v>
      </c>
      <c r="E3022" s="2" t="s">
        <v>103</v>
      </c>
      <c r="F3022" s="2" t="s">
        <v>104</v>
      </c>
      <c r="G3022" s="2" t="s">
        <v>17</v>
      </c>
      <c r="H3022" s="44">
        <v>0.5</v>
      </c>
      <c r="I3022" s="44">
        <f>ROUND(Table1[[#This Row],[Price per Unit]],2)</f>
        <v>0.5</v>
      </c>
      <c r="J3022" s="4">
        <v>2750</v>
      </c>
      <c r="K3022" s="5">
        <f t="shared" si="110"/>
        <v>1375</v>
      </c>
      <c r="L3022" s="5">
        <f t="shared" si="111"/>
        <v>412.5</v>
      </c>
      <c r="M3022" s="6">
        <v>0.3</v>
      </c>
      <c r="N3022">
        <f t="shared" si="118"/>
        <v>2021</v>
      </c>
      <c r="O3022">
        <f t="shared" si="119"/>
        <v>12</v>
      </c>
      <c r="P3022" s="49" t="str">
        <f>TEXT(DATE(Table1[[#This Row],[Year]],Table1[[#This Row],[Month]],1),"mmm")</f>
        <v>Dec</v>
      </c>
    </row>
    <row r="3023" spans="1:16" ht="15.75" customHeight="1">
      <c r="A3023" s="2" t="s">
        <v>12</v>
      </c>
      <c r="B3023" s="2">
        <v>1185732</v>
      </c>
      <c r="C3023" s="3">
        <v>44535</v>
      </c>
      <c r="D3023" s="2" t="s">
        <v>31</v>
      </c>
      <c r="E3023" s="2" t="s">
        <v>103</v>
      </c>
      <c r="F3023" s="2" t="s">
        <v>104</v>
      </c>
      <c r="G3023" s="2" t="s">
        <v>18</v>
      </c>
      <c r="H3023" s="44">
        <v>0.5</v>
      </c>
      <c r="I3023" s="44">
        <f>ROUND(Table1[[#This Row],[Price per Unit]],2)</f>
        <v>0.5</v>
      </c>
      <c r="J3023" s="4">
        <v>2250</v>
      </c>
      <c r="K3023" s="5">
        <f t="shared" si="110"/>
        <v>1125</v>
      </c>
      <c r="L3023" s="5">
        <f t="shared" si="111"/>
        <v>337.5</v>
      </c>
      <c r="M3023" s="6">
        <v>0.3</v>
      </c>
      <c r="N3023">
        <f t="shared" si="118"/>
        <v>2021</v>
      </c>
      <c r="O3023">
        <f t="shared" si="119"/>
        <v>12</v>
      </c>
      <c r="P3023" s="49" t="str">
        <f>TEXT(DATE(Table1[[#This Row],[Year]],Table1[[#This Row],[Month]],1),"mmm")</f>
        <v>Dec</v>
      </c>
    </row>
    <row r="3024" spans="1:16" ht="15.75" customHeight="1">
      <c r="A3024" s="2" t="s">
        <v>12</v>
      </c>
      <c r="B3024" s="2">
        <v>1185732</v>
      </c>
      <c r="C3024" s="3">
        <v>44535</v>
      </c>
      <c r="D3024" s="2" t="s">
        <v>31</v>
      </c>
      <c r="E3024" s="2" t="s">
        <v>103</v>
      </c>
      <c r="F3024" s="2" t="s">
        <v>104</v>
      </c>
      <c r="G3024" s="2" t="s">
        <v>19</v>
      </c>
      <c r="H3024" s="44">
        <v>0.6</v>
      </c>
      <c r="I3024" s="44">
        <f>ROUND(Table1[[#This Row],[Price per Unit]],2)</f>
        <v>0.6</v>
      </c>
      <c r="J3024" s="4">
        <v>2250</v>
      </c>
      <c r="K3024" s="5">
        <f t="shared" si="110"/>
        <v>1350</v>
      </c>
      <c r="L3024" s="5">
        <f t="shared" si="111"/>
        <v>675</v>
      </c>
      <c r="M3024" s="6">
        <v>0.5</v>
      </c>
      <c r="N3024">
        <f t="shared" si="118"/>
        <v>2021</v>
      </c>
      <c r="O3024">
        <f t="shared" si="119"/>
        <v>12</v>
      </c>
      <c r="P3024" s="49" t="str">
        <f>TEXT(DATE(Table1[[#This Row],[Year]],Table1[[#This Row],[Month]],1),"mmm")</f>
        <v>Dec</v>
      </c>
    </row>
    <row r="3025" spans="1:16" ht="15.75" customHeight="1">
      <c r="A3025" s="2" t="s">
        <v>12</v>
      </c>
      <c r="B3025" s="2">
        <v>1185732</v>
      </c>
      <c r="C3025" s="3">
        <v>44535</v>
      </c>
      <c r="D3025" s="2" t="s">
        <v>31</v>
      </c>
      <c r="E3025" s="2" t="s">
        <v>103</v>
      </c>
      <c r="F3025" s="2" t="s">
        <v>104</v>
      </c>
      <c r="G3025" s="2" t="s">
        <v>20</v>
      </c>
      <c r="H3025" s="44">
        <v>0.64999999999999991</v>
      </c>
      <c r="I3025" s="44">
        <f>ROUND(Table1[[#This Row],[Price per Unit]],2)</f>
        <v>0.65</v>
      </c>
      <c r="J3025" s="4">
        <v>3250</v>
      </c>
      <c r="K3025" s="5">
        <f t="shared" si="110"/>
        <v>2112.4999999999995</v>
      </c>
      <c r="L3025" s="5">
        <f t="shared" si="111"/>
        <v>844.99999999999989</v>
      </c>
      <c r="M3025" s="6">
        <v>0.4</v>
      </c>
      <c r="N3025">
        <f t="shared" si="118"/>
        <v>2021</v>
      </c>
      <c r="O3025">
        <f t="shared" si="119"/>
        <v>12</v>
      </c>
      <c r="P3025" s="49" t="str">
        <f>TEXT(DATE(Table1[[#This Row],[Year]],Table1[[#This Row],[Month]],1),"mmm")</f>
        <v>Dec</v>
      </c>
    </row>
    <row r="3026" spans="1:16" ht="15.75" customHeight="1">
      <c r="A3026" s="2" t="s">
        <v>12</v>
      </c>
      <c r="B3026" s="2">
        <v>1185732</v>
      </c>
      <c r="C3026" s="3">
        <v>44199</v>
      </c>
      <c r="D3026" s="2" t="s">
        <v>31</v>
      </c>
      <c r="E3026" s="2" t="s">
        <v>105</v>
      </c>
      <c r="F3026" s="2" t="s">
        <v>106</v>
      </c>
      <c r="G3026" s="2" t="s">
        <v>15</v>
      </c>
      <c r="H3026" s="44">
        <v>0.30000000000000004</v>
      </c>
      <c r="I3026" s="44">
        <f>ROUND(Table1[[#This Row],[Price per Unit]],2)</f>
        <v>0.3</v>
      </c>
      <c r="J3026" s="4">
        <v>4500</v>
      </c>
      <c r="K3026" s="5">
        <f t="shared" si="110"/>
        <v>1350.0000000000002</v>
      </c>
      <c r="L3026" s="5">
        <f t="shared" si="111"/>
        <v>405.00000000000006</v>
      </c>
      <c r="M3026" s="6">
        <v>0.3</v>
      </c>
      <c r="N3026">
        <f t="shared" si="118"/>
        <v>2021</v>
      </c>
      <c r="O3026">
        <f t="shared" si="119"/>
        <v>1</v>
      </c>
      <c r="P3026" s="49" t="str">
        <f>TEXT(DATE(Table1[[#This Row],[Year]],Table1[[#This Row],[Month]],1),"mmm")</f>
        <v>Jan</v>
      </c>
    </row>
    <row r="3027" spans="1:16" ht="15.75" customHeight="1">
      <c r="A3027" s="2" t="s">
        <v>12</v>
      </c>
      <c r="B3027" s="2">
        <v>1185732</v>
      </c>
      <c r="C3027" s="3">
        <v>44199</v>
      </c>
      <c r="D3027" s="2" t="s">
        <v>31</v>
      </c>
      <c r="E3027" s="2" t="s">
        <v>105</v>
      </c>
      <c r="F3027" s="2" t="s">
        <v>106</v>
      </c>
      <c r="G3027" s="2" t="s">
        <v>16</v>
      </c>
      <c r="H3027" s="44">
        <v>0.30000000000000004</v>
      </c>
      <c r="I3027" s="44">
        <f>ROUND(Table1[[#This Row],[Price per Unit]],2)</f>
        <v>0.3</v>
      </c>
      <c r="J3027" s="4">
        <v>2500</v>
      </c>
      <c r="K3027" s="5">
        <f t="shared" si="110"/>
        <v>750.00000000000011</v>
      </c>
      <c r="L3027" s="5">
        <f t="shared" si="111"/>
        <v>262.5</v>
      </c>
      <c r="M3027" s="6">
        <v>0.35</v>
      </c>
      <c r="N3027">
        <f t="shared" si="118"/>
        <v>2021</v>
      </c>
      <c r="O3027">
        <f t="shared" si="119"/>
        <v>1</v>
      </c>
      <c r="P3027" s="49" t="str">
        <f>TEXT(DATE(Table1[[#This Row],[Year]],Table1[[#This Row],[Month]],1),"mmm")</f>
        <v>Jan</v>
      </c>
    </row>
    <row r="3028" spans="1:16" ht="15.75" customHeight="1">
      <c r="A3028" s="2" t="s">
        <v>12</v>
      </c>
      <c r="B3028" s="2">
        <v>1185732</v>
      </c>
      <c r="C3028" s="3">
        <v>44199</v>
      </c>
      <c r="D3028" s="2" t="s">
        <v>31</v>
      </c>
      <c r="E3028" s="2" t="s">
        <v>105</v>
      </c>
      <c r="F3028" s="2" t="s">
        <v>106</v>
      </c>
      <c r="G3028" s="2" t="s">
        <v>17</v>
      </c>
      <c r="H3028" s="44">
        <v>0.20000000000000007</v>
      </c>
      <c r="I3028" s="44">
        <f>ROUND(Table1[[#This Row],[Price per Unit]],2)</f>
        <v>0.2</v>
      </c>
      <c r="J3028" s="4">
        <v>2500</v>
      </c>
      <c r="K3028" s="5">
        <f t="shared" si="110"/>
        <v>500.00000000000017</v>
      </c>
      <c r="L3028" s="5">
        <f t="shared" si="111"/>
        <v>150.00000000000006</v>
      </c>
      <c r="M3028" s="6">
        <v>0.3</v>
      </c>
      <c r="N3028">
        <f t="shared" si="118"/>
        <v>2021</v>
      </c>
      <c r="O3028">
        <f t="shared" si="119"/>
        <v>1</v>
      </c>
      <c r="P3028" s="49" t="str">
        <f>TEXT(DATE(Table1[[#This Row],[Year]],Table1[[#This Row],[Month]],1),"mmm")</f>
        <v>Jan</v>
      </c>
    </row>
    <row r="3029" spans="1:16" ht="15.75" customHeight="1">
      <c r="A3029" s="2" t="s">
        <v>12</v>
      </c>
      <c r="B3029" s="2">
        <v>1185732</v>
      </c>
      <c r="C3029" s="3">
        <v>44199</v>
      </c>
      <c r="D3029" s="2" t="s">
        <v>31</v>
      </c>
      <c r="E3029" s="2" t="s">
        <v>105</v>
      </c>
      <c r="F3029" s="2" t="s">
        <v>106</v>
      </c>
      <c r="G3029" s="2" t="s">
        <v>18</v>
      </c>
      <c r="H3029" s="44">
        <v>0.25000000000000006</v>
      </c>
      <c r="I3029" s="44">
        <f>ROUND(Table1[[#This Row],[Price per Unit]],2)</f>
        <v>0.25</v>
      </c>
      <c r="J3029" s="4">
        <v>1000</v>
      </c>
      <c r="K3029" s="5">
        <f t="shared" si="110"/>
        <v>250.00000000000006</v>
      </c>
      <c r="L3029" s="5">
        <f t="shared" si="111"/>
        <v>75.000000000000014</v>
      </c>
      <c r="M3029" s="6">
        <v>0.3</v>
      </c>
      <c r="N3029">
        <f t="shared" si="118"/>
        <v>2021</v>
      </c>
      <c r="O3029">
        <f t="shared" si="119"/>
        <v>1</v>
      </c>
      <c r="P3029" s="49" t="str">
        <f>TEXT(DATE(Table1[[#This Row],[Year]],Table1[[#This Row],[Month]],1),"mmm")</f>
        <v>Jan</v>
      </c>
    </row>
    <row r="3030" spans="1:16" ht="15.75" customHeight="1">
      <c r="A3030" s="2" t="s">
        <v>12</v>
      </c>
      <c r="B3030" s="2">
        <v>1185732</v>
      </c>
      <c r="C3030" s="3">
        <v>44199</v>
      </c>
      <c r="D3030" s="2" t="s">
        <v>31</v>
      </c>
      <c r="E3030" s="2" t="s">
        <v>105</v>
      </c>
      <c r="F3030" s="2" t="s">
        <v>106</v>
      </c>
      <c r="G3030" s="2" t="s">
        <v>19</v>
      </c>
      <c r="H3030" s="44">
        <v>0.39999999999999997</v>
      </c>
      <c r="I3030" s="44">
        <f>ROUND(Table1[[#This Row],[Price per Unit]],2)</f>
        <v>0.4</v>
      </c>
      <c r="J3030" s="4">
        <v>1500</v>
      </c>
      <c r="K3030" s="5">
        <f t="shared" si="110"/>
        <v>600</v>
      </c>
      <c r="L3030" s="5">
        <f t="shared" si="111"/>
        <v>300</v>
      </c>
      <c r="M3030" s="6">
        <v>0.5</v>
      </c>
      <c r="N3030">
        <f t="shared" si="118"/>
        <v>2021</v>
      </c>
      <c r="O3030">
        <f t="shared" si="119"/>
        <v>1</v>
      </c>
      <c r="P3030" s="49" t="str">
        <f>TEXT(DATE(Table1[[#This Row],[Year]],Table1[[#This Row],[Month]],1),"mmm")</f>
        <v>Jan</v>
      </c>
    </row>
    <row r="3031" spans="1:16" ht="15.75" customHeight="1">
      <c r="A3031" s="2" t="s">
        <v>12</v>
      </c>
      <c r="B3031" s="2">
        <v>1185732</v>
      </c>
      <c r="C3031" s="3">
        <v>44199</v>
      </c>
      <c r="D3031" s="2" t="s">
        <v>31</v>
      </c>
      <c r="E3031" s="2" t="s">
        <v>105</v>
      </c>
      <c r="F3031" s="2" t="s">
        <v>106</v>
      </c>
      <c r="G3031" s="2" t="s">
        <v>20</v>
      </c>
      <c r="H3031" s="44">
        <v>0.30000000000000004</v>
      </c>
      <c r="I3031" s="44">
        <f>ROUND(Table1[[#This Row],[Price per Unit]],2)</f>
        <v>0.3</v>
      </c>
      <c r="J3031" s="4">
        <v>2500</v>
      </c>
      <c r="K3031" s="5">
        <f t="shared" si="110"/>
        <v>750.00000000000011</v>
      </c>
      <c r="L3031" s="5">
        <f t="shared" si="111"/>
        <v>300.00000000000006</v>
      </c>
      <c r="M3031" s="6">
        <v>0.4</v>
      </c>
      <c r="N3031">
        <f t="shared" si="118"/>
        <v>2021</v>
      </c>
      <c r="O3031">
        <f t="shared" si="119"/>
        <v>1</v>
      </c>
      <c r="P3031" s="49" t="str">
        <f>TEXT(DATE(Table1[[#This Row],[Year]],Table1[[#This Row],[Month]],1),"mmm")</f>
        <v>Jan</v>
      </c>
    </row>
    <row r="3032" spans="1:16" ht="15.75" customHeight="1">
      <c r="A3032" s="2" t="s">
        <v>12</v>
      </c>
      <c r="B3032" s="2">
        <v>1185732</v>
      </c>
      <c r="C3032" s="3">
        <v>44230</v>
      </c>
      <c r="D3032" s="2" t="s">
        <v>31</v>
      </c>
      <c r="E3032" s="2" t="s">
        <v>105</v>
      </c>
      <c r="F3032" s="2" t="s">
        <v>106</v>
      </c>
      <c r="G3032" s="2" t="s">
        <v>15</v>
      </c>
      <c r="H3032" s="44">
        <v>0.30000000000000004</v>
      </c>
      <c r="I3032" s="44">
        <f>ROUND(Table1[[#This Row],[Price per Unit]],2)</f>
        <v>0.3</v>
      </c>
      <c r="J3032" s="4">
        <v>5000</v>
      </c>
      <c r="K3032" s="5">
        <f t="shared" si="110"/>
        <v>1500.0000000000002</v>
      </c>
      <c r="L3032" s="5">
        <f t="shared" si="111"/>
        <v>450.00000000000006</v>
      </c>
      <c r="M3032" s="6">
        <v>0.3</v>
      </c>
      <c r="N3032">
        <f t="shared" si="118"/>
        <v>2021</v>
      </c>
      <c r="O3032">
        <f t="shared" si="119"/>
        <v>2</v>
      </c>
      <c r="P3032" s="49" t="str">
        <f>TEXT(DATE(Table1[[#This Row],[Year]],Table1[[#This Row],[Month]],1),"mmm")</f>
        <v>Feb</v>
      </c>
    </row>
    <row r="3033" spans="1:16" ht="15.75" customHeight="1">
      <c r="A3033" s="2" t="s">
        <v>12</v>
      </c>
      <c r="B3033" s="2">
        <v>1185732</v>
      </c>
      <c r="C3033" s="3">
        <v>44230</v>
      </c>
      <c r="D3033" s="2" t="s">
        <v>31</v>
      </c>
      <c r="E3033" s="2" t="s">
        <v>105</v>
      </c>
      <c r="F3033" s="2" t="s">
        <v>106</v>
      </c>
      <c r="G3033" s="2" t="s">
        <v>16</v>
      </c>
      <c r="H3033" s="44">
        <v>0.30000000000000004</v>
      </c>
      <c r="I3033" s="44">
        <f>ROUND(Table1[[#This Row],[Price per Unit]],2)</f>
        <v>0.3</v>
      </c>
      <c r="J3033" s="4">
        <v>1500</v>
      </c>
      <c r="K3033" s="5">
        <f t="shared" si="110"/>
        <v>450.00000000000006</v>
      </c>
      <c r="L3033" s="5">
        <f t="shared" si="111"/>
        <v>157.5</v>
      </c>
      <c r="M3033" s="6">
        <v>0.35</v>
      </c>
      <c r="N3033">
        <f t="shared" si="118"/>
        <v>2021</v>
      </c>
      <c r="O3033">
        <f t="shared" si="119"/>
        <v>2</v>
      </c>
      <c r="P3033" s="49" t="str">
        <f>TEXT(DATE(Table1[[#This Row],[Year]],Table1[[#This Row],[Month]],1),"mmm")</f>
        <v>Feb</v>
      </c>
    </row>
    <row r="3034" spans="1:16" ht="15.75" customHeight="1">
      <c r="A3034" s="2" t="s">
        <v>12</v>
      </c>
      <c r="B3034" s="2">
        <v>1185732</v>
      </c>
      <c r="C3034" s="3">
        <v>44230</v>
      </c>
      <c r="D3034" s="2" t="s">
        <v>31</v>
      </c>
      <c r="E3034" s="2" t="s">
        <v>105</v>
      </c>
      <c r="F3034" s="2" t="s">
        <v>106</v>
      </c>
      <c r="G3034" s="2" t="s">
        <v>17</v>
      </c>
      <c r="H3034" s="44">
        <v>0.20000000000000007</v>
      </c>
      <c r="I3034" s="44">
        <f>ROUND(Table1[[#This Row],[Price per Unit]],2)</f>
        <v>0.2</v>
      </c>
      <c r="J3034" s="4">
        <v>2000</v>
      </c>
      <c r="K3034" s="5">
        <f t="shared" si="110"/>
        <v>400.00000000000011</v>
      </c>
      <c r="L3034" s="5">
        <f t="shared" si="111"/>
        <v>120.00000000000003</v>
      </c>
      <c r="M3034" s="6">
        <v>0.3</v>
      </c>
      <c r="N3034">
        <f t="shared" si="118"/>
        <v>2021</v>
      </c>
      <c r="O3034">
        <f t="shared" si="119"/>
        <v>2</v>
      </c>
      <c r="P3034" s="49" t="str">
        <f>TEXT(DATE(Table1[[#This Row],[Year]],Table1[[#This Row],[Month]],1),"mmm")</f>
        <v>Feb</v>
      </c>
    </row>
    <row r="3035" spans="1:16" ht="15.75" customHeight="1">
      <c r="A3035" s="2" t="s">
        <v>12</v>
      </c>
      <c r="B3035" s="2">
        <v>1185732</v>
      </c>
      <c r="C3035" s="3">
        <v>44230</v>
      </c>
      <c r="D3035" s="2" t="s">
        <v>31</v>
      </c>
      <c r="E3035" s="2" t="s">
        <v>105</v>
      </c>
      <c r="F3035" s="2" t="s">
        <v>106</v>
      </c>
      <c r="G3035" s="2" t="s">
        <v>18</v>
      </c>
      <c r="H3035" s="44">
        <v>0.25000000000000006</v>
      </c>
      <c r="I3035" s="44">
        <f>ROUND(Table1[[#This Row],[Price per Unit]],2)</f>
        <v>0.25</v>
      </c>
      <c r="J3035" s="4">
        <v>750</v>
      </c>
      <c r="K3035" s="5">
        <f t="shared" si="110"/>
        <v>187.50000000000003</v>
      </c>
      <c r="L3035" s="5">
        <f t="shared" si="111"/>
        <v>56.250000000000007</v>
      </c>
      <c r="M3035" s="6">
        <v>0.3</v>
      </c>
      <c r="N3035">
        <f t="shared" si="118"/>
        <v>2021</v>
      </c>
      <c r="O3035">
        <f t="shared" si="119"/>
        <v>2</v>
      </c>
      <c r="P3035" s="49" t="str">
        <f>TEXT(DATE(Table1[[#This Row],[Year]],Table1[[#This Row],[Month]],1),"mmm")</f>
        <v>Feb</v>
      </c>
    </row>
    <row r="3036" spans="1:16" ht="15.75" customHeight="1">
      <c r="A3036" s="2" t="s">
        <v>12</v>
      </c>
      <c r="B3036" s="2">
        <v>1185732</v>
      </c>
      <c r="C3036" s="3">
        <v>44230</v>
      </c>
      <c r="D3036" s="2" t="s">
        <v>31</v>
      </c>
      <c r="E3036" s="2" t="s">
        <v>105</v>
      </c>
      <c r="F3036" s="2" t="s">
        <v>106</v>
      </c>
      <c r="G3036" s="2" t="s">
        <v>19</v>
      </c>
      <c r="H3036" s="44">
        <v>0.39999999999999997</v>
      </c>
      <c r="I3036" s="44">
        <f>ROUND(Table1[[#This Row],[Price per Unit]],2)</f>
        <v>0.4</v>
      </c>
      <c r="J3036" s="4">
        <v>1500</v>
      </c>
      <c r="K3036" s="5">
        <f t="shared" si="110"/>
        <v>600</v>
      </c>
      <c r="L3036" s="5">
        <f t="shared" si="111"/>
        <v>300</v>
      </c>
      <c r="M3036" s="6">
        <v>0.5</v>
      </c>
      <c r="N3036">
        <f t="shared" si="118"/>
        <v>2021</v>
      </c>
      <c r="O3036">
        <f t="shared" si="119"/>
        <v>2</v>
      </c>
      <c r="P3036" s="49" t="str">
        <f>TEXT(DATE(Table1[[#This Row],[Year]],Table1[[#This Row],[Month]],1),"mmm")</f>
        <v>Feb</v>
      </c>
    </row>
    <row r="3037" spans="1:16" ht="15.75" customHeight="1">
      <c r="A3037" s="2" t="s">
        <v>12</v>
      </c>
      <c r="B3037" s="2">
        <v>1185732</v>
      </c>
      <c r="C3037" s="3">
        <v>44230</v>
      </c>
      <c r="D3037" s="2" t="s">
        <v>31</v>
      </c>
      <c r="E3037" s="2" t="s">
        <v>105</v>
      </c>
      <c r="F3037" s="2" t="s">
        <v>106</v>
      </c>
      <c r="G3037" s="2" t="s">
        <v>20</v>
      </c>
      <c r="H3037" s="44">
        <v>0.14999999999999997</v>
      </c>
      <c r="I3037" s="44">
        <f>ROUND(Table1[[#This Row],[Price per Unit]],2)</f>
        <v>0.15</v>
      </c>
      <c r="J3037" s="4">
        <v>2500</v>
      </c>
      <c r="K3037" s="5">
        <f t="shared" si="110"/>
        <v>374.99999999999994</v>
      </c>
      <c r="L3037" s="5">
        <f t="shared" si="111"/>
        <v>149.99999999999997</v>
      </c>
      <c r="M3037" s="6">
        <v>0.4</v>
      </c>
      <c r="N3037">
        <f t="shared" si="118"/>
        <v>2021</v>
      </c>
      <c r="O3037">
        <f t="shared" si="119"/>
        <v>2</v>
      </c>
      <c r="P3037" s="49" t="str">
        <f>TEXT(DATE(Table1[[#This Row],[Year]],Table1[[#This Row],[Month]],1),"mmm")</f>
        <v>Feb</v>
      </c>
    </row>
    <row r="3038" spans="1:16" ht="15.75" customHeight="1">
      <c r="A3038" s="2" t="s">
        <v>12</v>
      </c>
      <c r="B3038" s="2">
        <v>1185732</v>
      </c>
      <c r="C3038" s="3">
        <v>44257</v>
      </c>
      <c r="D3038" s="2" t="s">
        <v>31</v>
      </c>
      <c r="E3038" s="2" t="s">
        <v>105</v>
      </c>
      <c r="F3038" s="2" t="s">
        <v>106</v>
      </c>
      <c r="G3038" s="2" t="s">
        <v>15</v>
      </c>
      <c r="H3038" s="44">
        <v>0.20000000000000004</v>
      </c>
      <c r="I3038" s="44">
        <f>ROUND(Table1[[#This Row],[Price per Unit]],2)</f>
        <v>0.2</v>
      </c>
      <c r="J3038" s="4">
        <v>4700</v>
      </c>
      <c r="K3038" s="5">
        <f t="shared" si="110"/>
        <v>940.00000000000023</v>
      </c>
      <c r="L3038" s="5">
        <f t="shared" si="111"/>
        <v>282.00000000000006</v>
      </c>
      <c r="M3038" s="6">
        <v>0.3</v>
      </c>
      <c r="N3038">
        <f t="shared" si="118"/>
        <v>2021</v>
      </c>
      <c r="O3038">
        <f t="shared" si="119"/>
        <v>3</v>
      </c>
      <c r="P3038" s="49" t="str">
        <f>TEXT(DATE(Table1[[#This Row],[Year]],Table1[[#This Row],[Month]],1),"mmm")</f>
        <v>Mar</v>
      </c>
    </row>
    <row r="3039" spans="1:16" ht="15.75" customHeight="1">
      <c r="A3039" s="2" t="s">
        <v>12</v>
      </c>
      <c r="B3039" s="2">
        <v>1185732</v>
      </c>
      <c r="C3039" s="3">
        <v>44257</v>
      </c>
      <c r="D3039" s="2" t="s">
        <v>31</v>
      </c>
      <c r="E3039" s="2" t="s">
        <v>105</v>
      </c>
      <c r="F3039" s="2" t="s">
        <v>106</v>
      </c>
      <c r="G3039" s="2" t="s">
        <v>16</v>
      </c>
      <c r="H3039" s="44">
        <v>0.20000000000000004</v>
      </c>
      <c r="I3039" s="44">
        <f>ROUND(Table1[[#This Row],[Price per Unit]],2)</f>
        <v>0.2</v>
      </c>
      <c r="J3039" s="4">
        <v>1750</v>
      </c>
      <c r="K3039" s="5">
        <f t="shared" si="110"/>
        <v>350.00000000000006</v>
      </c>
      <c r="L3039" s="5">
        <f t="shared" si="111"/>
        <v>122.50000000000001</v>
      </c>
      <c r="M3039" s="6">
        <v>0.35</v>
      </c>
      <c r="N3039">
        <f t="shared" si="118"/>
        <v>2021</v>
      </c>
      <c r="O3039">
        <f t="shared" si="119"/>
        <v>3</v>
      </c>
      <c r="P3039" s="49" t="str">
        <f>TEXT(DATE(Table1[[#This Row],[Year]],Table1[[#This Row],[Month]],1),"mmm")</f>
        <v>Mar</v>
      </c>
    </row>
    <row r="3040" spans="1:16" ht="15.75" customHeight="1">
      <c r="A3040" s="2" t="s">
        <v>12</v>
      </c>
      <c r="B3040" s="2">
        <v>1185732</v>
      </c>
      <c r="C3040" s="3">
        <v>44257</v>
      </c>
      <c r="D3040" s="2" t="s">
        <v>31</v>
      </c>
      <c r="E3040" s="2" t="s">
        <v>105</v>
      </c>
      <c r="F3040" s="2" t="s">
        <v>106</v>
      </c>
      <c r="G3040" s="2" t="s">
        <v>17</v>
      </c>
      <c r="H3040" s="44">
        <v>0.10000000000000003</v>
      </c>
      <c r="I3040" s="44">
        <f>ROUND(Table1[[#This Row],[Price per Unit]],2)</f>
        <v>0.1</v>
      </c>
      <c r="J3040" s="4">
        <v>2250</v>
      </c>
      <c r="K3040" s="5">
        <f t="shared" si="110"/>
        <v>225.00000000000009</v>
      </c>
      <c r="L3040" s="5">
        <f t="shared" si="111"/>
        <v>67.500000000000028</v>
      </c>
      <c r="M3040" s="6">
        <v>0.3</v>
      </c>
      <c r="N3040">
        <f t="shared" si="118"/>
        <v>2021</v>
      </c>
      <c r="O3040">
        <f t="shared" si="119"/>
        <v>3</v>
      </c>
      <c r="P3040" s="49" t="str">
        <f>TEXT(DATE(Table1[[#This Row],[Year]],Table1[[#This Row],[Month]],1),"mmm")</f>
        <v>Mar</v>
      </c>
    </row>
    <row r="3041" spans="1:16" ht="15.75" customHeight="1">
      <c r="A3041" s="2" t="s">
        <v>12</v>
      </c>
      <c r="B3041" s="2">
        <v>1185732</v>
      </c>
      <c r="C3041" s="3">
        <v>44257</v>
      </c>
      <c r="D3041" s="2" t="s">
        <v>31</v>
      </c>
      <c r="E3041" s="2" t="s">
        <v>105</v>
      </c>
      <c r="F3041" s="2" t="s">
        <v>106</v>
      </c>
      <c r="G3041" s="2" t="s">
        <v>18</v>
      </c>
      <c r="H3041" s="44">
        <v>0.14999999999999997</v>
      </c>
      <c r="I3041" s="44">
        <f>ROUND(Table1[[#This Row],[Price per Unit]],2)</f>
        <v>0.15</v>
      </c>
      <c r="J3041" s="4">
        <v>750</v>
      </c>
      <c r="K3041" s="5">
        <f t="shared" si="110"/>
        <v>112.49999999999997</v>
      </c>
      <c r="L3041" s="5">
        <f t="shared" si="111"/>
        <v>33.749999999999993</v>
      </c>
      <c r="M3041" s="6">
        <v>0.3</v>
      </c>
      <c r="N3041">
        <f t="shared" si="118"/>
        <v>2021</v>
      </c>
      <c r="O3041">
        <f t="shared" si="119"/>
        <v>3</v>
      </c>
      <c r="P3041" s="49" t="str">
        <f>TEXT(DATE(Table1[[#This Row],[Year]],Table1[[#This Row],[Month]],1),"mmm")</f>
        <v>Mar</v>
      </c>
    </row>
    <row r="3042" spans="1:16" ht="15.75" customHeight="1">
      <c r="A3042" s="2" t="s">
        <v>12</v>
      </c>
      <c r="B3042" s="2">
        <v>1185732</v>
      </c>
      <c r="C3042" s="3">
        <v>44257</v>
      </c>
      <c r="D3042" s="2" t="s">
        <v>31</v>
      </c>
      <c r="E3042" s="2" t="s">
        <v>105</v>
      </c>
      <c r="F3042" s="2" t="s">
        <v>106</v>
      </c>
      <c r="G3042" s="2" t="s">
        <v>19</v>
      </c>
      <c r="H3042" s="44">
        <v>0.30000000000000004</v>
      </c>
      <c r="I3042" s="44">
        <f>ROUND(Table1[[#This Row],[Price per Unit]],2)</f>
        <v>0.3</v>
      </c>
      <c r="J3042" s="4">
        <v>1250</v>
      </c>
      <c r="K3042" s="5">
        <f t="shared" si="110"/>
        <v>375.00000000000006</v>
      </c>
      <c r="L3042" s="5">
        <f t="shared" si="111"/>
        <v>187.50000000000003</v>
      </c>
      <c r="M3042" s="6">
        <v>0.5</v>
      </c>
      <c r="N3042">
        <f t="shared" si="118"/>
        <v>2021</v>
      </c>
      <c r="O3042">
        <f t="shared" si="119"/>
        <v>3</v>
      </c>
      <c r="P3042" s="49" t="str">
        <f>TEXT(DATE(Table1[[#This Row],[Year]],Table1[[#This Row],[Month]],1),"mmm")</f>
        <v>Mar</v>
      </c>
    </row>
    <row r="3043" spans="1:16" ht="15.75" customHeight="1">
      <c r="A3043" s="2" t="s">
        <v>12</v>
      </c>
      <c r="B3043" s="2">
        <v>1185732</v>
      </c>
      <c r="C3043" s="3">
        <v>44257</v>
      </c>
      <c r="D3043" s="2" t="s">
        <v>31</v>
      </c>
      <c r="E3043" s="2" t="s">
        <v>105</v>
      </c>
      <c r="F3043" s="2" t="s">
        <v>106</v>
      </c>
      <c r="G3043" s="2" t="s">
        <v>20</v>
      </c>
      <c r="H3043" s="44">
        <v>0.20000000000000004</v>
      </c>
      <c r="I3043" s="44">
        <f>ROUND(Table1[[#This Row],[Price per Unit]],2)</f>
        <v>0.2</v>
      </c>
      <c r="J3043" s="4">
        <v>2250</v>
      </c>
      <c r="K3043" s="5">
        <f t="shared" si="110"/>
        <v>450.00000000000011</v>
      </c>
      <c r="L3043" s="5">
        <f t="shared" si="111"/>
        <v>180.00000000000006</v>
      </c>
      <c r="M3043" s="6">
        <v>0.4</v>
      </c>
      <c r="N3043">
        <f t="shared" si="118"/>
        <v>2021</v>
      </c>
      <c r="O3043">
        <f t="shared" si="119"/>
        <v>3</v>
      </c>
      <c r="P3043" s="49" t="str">
        <f>TEXT(DATE(Table1[[#This Row],[Year]],Table1[[#This Row],[Month]],1),"mmm")</f>
        <v>Mar</v>
      </c>
    </row>
    <row r="3044" spans="1:16" ht="15.75" customHeight="1">
      <c r="A3044" s="2" t="s">
        <v>12</v>
      </c>
      <c r="B3044" s="2">
        <v>1185732</v>
      </c>
      <c r="C3044" s="3">
        <v>44289</v>
      </c>
      <c r="D3044" s="2" t="s">
        <v>31</v>
      </c>
      <c r="E3044" s="2" t="s">
        <v>105</v>
      </c>
      <c r="F3044" s="2" t="s">
        <v>106</v>
      </c>
      <c r="G3044" s="2" t="s">
        <v>15</v>
      </c>
      <c r="H3044" s="44">
        <v>0.20000000000000004</v>
      </c>
      <c r="I3044" s="44">
        <f>ROUND(Table1[[#This Row],[Price per Unit]],2)</f>
        <v>0.2</v>
      </c>
      <c r="J3044" s="4">
        <v>4500</v>
      </c>
      <c r="K3044" s="5">
        <f t="shared" si="110"/>
        <v>900.00000000000023</v>
      </c>
      <c r="L3044" s="5">
        <f t="shared" si="111"/>
        <v>270.00000000000006</v>
      </c>
      <c r="M3044" s="6">
        <v>0.3</v>
      </c>
      <c r="N3044">
        <f t="shared" si="118"/>
        <v>2021</v>
      </c>
      <c r="O3044">
        <f t="shared" si="119"/>
        <v>4</v>
      </c>
      <c r="P3044" s="49" t="str">
        <f>TEXT(DATE(Table1[[#This Row],[Year]],Table1[[#This Row],[Month]],1),"mmm")</f>
        <v>Apr</v>
      </c>
    </row>
    <row r="3045" spans="1:16" ht="15.75" customHeight="1">
      <c r="A3045" s="2" t="s">
        <v>12</v>
      </c>
      <c r="B3045" s="2">
        <v>1185732</v>
      </c>
      <c r="C3045" s="3">
        <v>44289</v>
      </c>
      <c r="D3045" s="2" t="s">
        <v>31</v>
      </c>
      <c r="E3045" s="2" t="s">
        <v>105</v>
      </c>
      <c r="F3045" s="2" t="s">
        <v>106</v>
      </c>
      <c r="G3045" s="2" t="s">
        <v>16</v>
      </c>
      <c r="H3045" s="44">
        <v>0.20000000000000004</v>
      </c>
      <c r="I3045" s="44">
        <f>ROUND(Table1[[#This Row],[Price per Unit]],2)</f>
        <v>0.2</v>
      </c>
      <c r="J3045" s="4">
        <v>1500</v>
      </c>
      <c r="K3045" s="5">
        <f t="shared" si="110"/>
        <v>300.00000000000006</v>
      </c>
      <c r="L3045" s="5">
        <f t="shared" si="111"/>
        <v>105.00000000000001</v>
      </c>
      <c r="M3045" s="6">
        <v>0.35</v>
      </c>
      <c r="N3045">
        <f t="shared" si="118"/>
        <v>2021</v>
      </c>
      <c r="O3045">
        <f t="shared" si="119"/>
        <v>4</v>
      </c>
      <c r="P3045" s="49" t="str">
        <f>TEXT(DATE(Table1[[#This Row],[Year]],Table1[[#This Row],[Month]],1),"mmm")</f>
        <v>Apr</v>
      </c>
    </row>
    <row r="3046" spans="1:16" ht="15.75" customHeight="1">
      <c r="A3046" s="2" t="s">
        <v>12</v>
      </c>
      <c r="B3046" s="2">
        <v>1185732</v>
      </c>
      <c r="C3046" s="3">
        <v>44289</v>
      </c>
      <c r="D3046" s="2" t="s">
        <v>31</v>
      </c>
      <c r="E3046" s="2" t="s">
        <v>105</v>
      </c>
      <c r="F3046" s="2" t="s">
        <v>106</v>
      </c>
      <c r="G3046" s="2" t="s">
        <v>17</v>
      </c>
      <c r="H3046" s="44">
        <v>0.10000000000000003</v>
      </c>
      <c r="I3046" s="44">
        <f>ROUND(Table1[[#This Row],[Price per Unit]],2)</f>
        <v>0.1</v>
      </c>
      <c r="J3046" s="4">
        <v>1500</v>
      </c>
      <c r="K3046" s="5">
        <f t="shared" si="110"/>
        <v>150.00000000000006</v>
      </c>
      <c r="L3046" s="5">
        <f t="shared" si="111"/>
        <v>45.000000000000014</v>
      </c>
      <c r="M3046" s="6">
        <v>0.3</v>
      </c>
      <c r="N3046">
        <f t="shared" si="118"/>
        <v>2021</v>
      </c>
      <c r="O3046">
        <f t="shared" si="119"/>
        <v>4</v>
      </c>
      <c r="P3046" s="49" t="str">
        <f>TEXT(DATE(Table1[[#This Row],[Year]],Table1[[#This Row],[Month]],1),"mmm")</f>
        <v>Apr</v>
      </c>
    </row>
    <row r="3047" spans="1:16" ht="15.75" customHeight="1">
      <c r="A3047" s="2" t="s">
        <v>12</v>
      </c>
      <c r="B3047" s="2">
        <v>1185732</v>
      </c>
      <c r="C3047" s="3">
        <v>44289</v>
      </c>
      <c r="D3047" s="2" t="s">
        <v>31</v>
      </c>
      <c r="E3047" s="2" t="s">
        <v>105</v>
      </c>
      <c r="F3047" s="2" t="s">
        <v>106</v>
      </c>
      <c r="G3047" s="2" t="s">
        <v>18</v>
      </c>
      <c r="H3047" s="44">
        <v>0.14999999999999997</v>
      </c>
      <c r="I3047" s="44">
        <f>ROUND(Table1[[#This Row],[Price per Unit]],2)</f>
        <v>0.15</v>
      </c>
      <c r="J3047" s="4">
        <v>750</v>
      </c>
      <c r="K3047" s="5">
        <f t="shared" si="110"/>
        <v>112.49999999999997</v>
      </c>
      <c r="L3047" s="5">
        <f t="shared" si="111"/>
        <v>33.749999999999993</v>
      </c>
      <c r="M3047" s="6">
        <v>0.3</v>
      </c>
      <c r="N3047">
        <f t="shared" si="118"/>
        <v>2021</v>
      </c>
      <c r="O3047">
        <f t="shared" si="119"/>
        <v>4</v>
      </c>
      <c r="P3047" s="49" t="str">
        <f>TEXT(DATE(Table1[[#This Row],[Year]],Table1[[#This Row],[Month]],1),"mmm")</f>
        <v>Apr</v>
      </c>
    </row>
    <row r="3048" spans="1:16" ht="15.75" customHeight="1">
      <c r="A3048" s="2" t="s">
        <v>12</v>
      </c>
      <c r="B3048" s="2">
        <v>1185732</v>
      </c>
      <c r="C3048" s="3">
        <v>44289</v>
      </c>
      <c r="D3048" s="2" t="s">
        <v>31</v>
      </c>
      <c r="E3048" s="2" t="s">
        <v>105</v>
      </c>
      <c r="F3048" s="2" t="s">
        <v>106</v>
      </c>
      <c r="G3048" s="2" t="s">
        <v>19</v>
      </c>
      <c r="H3048" s="44">
        <v>0.6</v>
      </c>
      <c r="I3048" s="44">
        <f>ROUND(Table1[[#This Row],[Price per Unit]],2)</f>
        <v>0.6</v>
      </c>
      <c r="J3048" s="4">
        <v>1000</v>
      </c>
      <c r="K3048" s="5">
        <f t="shared" si="110"/>
        <v>600</v>
      </c>
      <c r="L3048" s="5">
        <f t="shared" si="111"/>
        <v>300</v>
      </c>
      <c r="M3048" s="6">
        <v>0.5</v>
      </c>
      <c r="N3048">
        <f t="shared" si="118"/>
        <v>2021</v>
      </c>
      <c r="O3048">
        <f t="shared" si="119"/>
        <v>4</v>
      </c>
      <c r="P3048" s="49" t="str">
        <f>TEXT(DATE(Table1[[#This Row],[Year]],Table1[[#This Row],[Month]],1),"mmm")</f>
        <v>Apr</v>
      </c>
    </row>
    <row r="3049" spans="1:16" ht="15.75" customHeight="1">
      <c r="A3049" s="2" t="s">
        <v>12</v>
      </c>
      <c r="B3049" s="2">
        <v>1185732</v>
      </c>
      <c r="C3049" s="3">
        <v>44289</v>
      </c>
      <c r="D3049" s="2" t="s">
        <v>31</v>
      </c>
      <c r="E3049" s="2" t="s">
        <v>105</v>
      </c>
      <c r="F3049" s="2" t="s">
        <v>106</v>
      </c>
      <c r="G3049" s="2" t="s">
        <v>20</v>
      </c>
      <c r="H3049" s="44">
        <v>0.5</v>
      </c>
      <c r="I3049" s="44">
        <f>ROUND(Table1[[#This Row],[Price per Unit]],2)</f>
        <v>0.5</v>
      </c>
      <c r="J3049" s="4">
        <v>2250</v>
      </c>
      <c r="K3049" s="5">
        <f t="shared" si="110"/>
        <v>1125</v>
      </c>
      <c r="L3049" s="5">
        <f t="shared" si="111"/>
        <v>450</v>
      </c>
      <c r="M3049" s="6">
        <v>0.4</v>
      </c>
      <c r="N3049">
        <f t="shared" si="118"/>
        <v>2021</v>
      </c>
      <c r="O3049">
        <f t="shared" si="119"/>
        <v>4</v>
      </c>
      <c r="P3049" s="49" t="str">
        <f>TEXT(DATE(Table1[[#This Row],[Year]],Table1[[#This Row],[Month]],1),"mmm")</f>
        <v>Apr</v>
      </c>
    </row>
    <row r="3050" spans="1:16" ht="15.75" customHeight="1">
      <c r="A3050" s="2" t="s">
        <v>12</v>
      </c>
      <c r="B3050" s="2">
        <v>1185732</v>
      </c>
      <c r="C3050" s="3">
        <v>44320</v>
      </c>
      <c r="D3050" s="2" t="s">
        <v>31</v>
      </c>
      <c r="E3050" s="2" t="s">
        <v>105</v>
      </c>
      <c r="F3050" s="2" t="s">
        <v>106</v>
      </c>
      <c r="G3050" s="2" t="s">
        <v>15</v>
      </c>
      <c r="H3050" s="44">
        <v>0.6</v>
      </c>
      <c r="I3050" s="44">
        <f>ROUND(Table1[[#This Row],[Price per Unit]],2)</f>
        <v>0.6</v>
      </c>
      <c r="J3050" s="4">
        <v>4950</v>
      </c>
      <c r="K3050" s="5">
        <f t="shared" si="110"/>
        <v>2970</v>
      </c>
      <c r="L3050" s="5">
        <f t="shared" si="111"/>
        <v>891</v>
      </c>
      <c r="M3050" s="6">
        <v>0.3</v>
      </c>
      <c r="N3050">
        <f t="shared" si="118"/>
        <v>2021</v>
      </c>
      <c r="O3050">
        <f t="shared" si="119"/>
        <v>5</v>
      </c>
      <c r="P3050" s="49" t="str">
        <f>TEXT(DATE(Table1[[#This Row],[Year]],Table1[[#This Row],[Month]],1),"mmm")</f>
        <v>May</v>
      </c>
    </row>
    <row r="3051" spans="1:16" ht="15.75" customHeight="1">
      <c r="A3051" s="2" t="s">
        <v>12</v>
      </c>
      <c r="B3051" s="2">
        <v>1185732</v>
      </c>
      <c r="C3051" s="3">
        <v>44320</v>
      </c>
      <c r="D3051" s="2" t="s">
        <v>31</v>
      </c>
      <c r="E3051" s="2" t="s">
        <v>105</v>
      </c>
      <c r="F3051" s="2" t="s">
        <v>106</v>
      </c>
      <c r="G3051" s="2" t="s">
        <v>16</v>
      </c>
      <c r="H3051" s="44">
        <v>0.4</v>
      </c>
      <c r="I3051" s="44">
        <f>ROUND(Table1[[#This Row],[Price per Unit]],2)</f>
        <v>0.4</v>
      </c>
      <c r="J3051" s="4">
        <v>2000</v>
      </c>
      <c r="K3051" s="5">
        <f t="shared" si="110"/>
        <v>800</v>
      </c>
      <c r="L3051" s="5">
        <f t="shared" si="111"/>
        <v>280</v>
      </c>
      <c r="M3051" s="6">
        <v>0.35</v>
      </c>
      <c r="N3051">
        <f t="shared" si="118"/>
        <v>2021</v>
      </c>
      <c r="O3051">
        <f t="shared" si="119"/>
        <v>5</v>
      </c>
      <c r="P3051" s="49" t="str">
        <f>TEXT(DATE(Table1[[#This Row],[Year]],Table1[[#This Row],[Month]],1),"mmm")</f>
        <v>May</v>
      </c>
    </row>
    <row r="3052" spans="1:16" ht="15.75" customHeight="1">
      <c r="A3052" s="2" t="s">
        <v>12</v>
      </c>
      <c r="B3052" s="2">
        <v>1185732</v>
      </c>
      <c r="C3052" s="3">
        <v>44320</v>
      </c>
      <c r="D3052" s="2" t="s">
        <v>31</v>
      </c>
      <c r="E3052" s="2" t="s">
        <v>105</v>
      </c>
      <c r="F3052" s="2" t="s">
        <v>106</v>
      </c>
      <c r="G3052" s="2" t="s">
        <v>17</v>
      </c>
      <c r="H3052" s="44">
        <v>0.35000000000000003</v>
      </c>
      <c r="I3052" s="44">
        <f>ROUND(Table1[[#This Row],[Price per Unit]],2)</f>
        <v>0.35</v>
      </c>
      <c r="J3052" s="4">
        <v>1750</v>
      </c>
      <c r="K3052" s="5">
        <f t="shared" si="110"/>
        <v>612.50000000000011</v>
      </c>
      <c r="L3052" s="5">
        <f t="shared" si="111"/>
        <v>183.75000000000003</v>
      </c>
      <c r="M3052" s="6">
        <v>0.3</v>
      </c>
      <c r="N3052">
        <f t="shared" si="118"/>
        <v>2021</v>
      </c>
      <c r="O3052">
        <f t="shared" si="119"/>
        <v>5</v>
      </c>
      <c r="P3052" s="49" t="str">
        <f>TEXT(DATE(Table1[[#This Row],[Year]],Table1[[#This Row],[Month]],1),"mmm")</f>
        <v>May</v>
      </c>
    </row>
    <row r="3053" spans="1:16" ht="15.75" customHeight="1">
      <c r="A3053" s="2" t="s">
        <v>12</v>
      </c>
      <c r="B3053" s="2">
        <v>1185732</v>
      </c>
      <c r="C3053" s="3">
        <v>44320</v>
      </c>
      <c r="D3053" s="2" t="s">
        <v>31</v>
      </c>
      <c r="E3053" s="2" t="s">
        <v>105</v>
      </c>
      <c r="F3053" s="2" t="s">
        <v>106</v>
      </c>
      <c r="G3053" s="2" t="s">
        <v>18</v>
      </c>
      <c r="H3053" s="44">
        <v>0.35000000000000003</v>
      </c>
      <c r="I3053" s="44">
        <f>ROUND(Table1[[#This Row],[Price per Unit]],2)</f>
        <v>0.35</v>
      </c>
      <c r="J3053" s="4">
        <v>1500</v>
      </c>
      <c r="K3053" s="5">
        <f t="shared" si="110"/>
        <v>525</v>
      </c>
      <c r="L3053" s="5">
        <f t="shared" si="111"/>
        <v>157.5</v>
      </c>
      <c r="M3053" s="6">
        <v>0.3</v>
      </c>
      <c r="N3053">
        <f t="shared" si="118"/>
        <v>2021</v>
      </c>
      <c r="O3053">
        <f t="shared" si="119"/>
        <v>5</v>
      </c>
      <c r="P3053" s="49" t="str">
        <f>TEXT(DATE(Table1[[#This Row],[Year]],Table1[[#This Row],[Month]],1),"mmm")</f>
        <v>May</v>
      </c>
    </row>
    <row r="3054" spans="1:16" ht="15.75" customHeight="1">
      <c r="A3054" s="2" t="s">
        <v>12</v>
      </c>
      <c r="B3054" s="2">
        <v>1185732</v>
      </c>
      <c r="C3054" s="3">
        <v>44320</v>
      </c>
      <c r="D3054" s="2" t="s">
        <v>31</v>
      </c>
      <c r="E3054" s="2" t="s">
        <v>105</v>
      </c>
      <c r="F3054" s="2" t="s">
        <v>106</v>
      </c>
      <c r="G3054" s="2" t="s">
        <v>19</v>
      </c>
      <c r="H3054" s="44">
        <v>0.44999999999999996</v>
      </c>
      <c r="I3054" s="44">
        <f>ROUND(Table1[[#This Row],[Price per Unit]],2)</f>
        <v>0.45</v>
      </c>
      <c r="J3054" s="4">
        <v>1750</v>
      </c>
      <c r="K3054" s="5">
        <f t="shared" si="110"/>
        <v>787.49999999999989</v>
      </c>
      <c r="L3054" s="5">
        <f t="shared" si="111"/>
        <v>393.74999999999994</v>
      </c>
      <c r="M3054" s="6">
        <v>0.5</v>
      </c>
      <c r="N3054">
        <f t="shared" si="118"/>
        <v>2021</v>
      </c>
      <c r="O3054">
        <f t="shared" si="119"/>
        <v>5</v>
      </c>
      <c r="P3054" s="49" t="str">
        <f>TEXT(DATE(Table1[[#This Row],[Year]],Table1[[#This Row],[Month]],1),"mmm")</f>
        <v>May</v>
      </c>
    </row>
    <row r="3055" spans="1:16" ht="15.75" customHeight="1">
      <c r="A3055" s="2" t="s">
        <v>12</v>
      </c>
      <c r="B3055" s="2">
        <v>1185732</v>
      </c>
      <c r="C3055" s="3">
        <v>44320</v>
      </c>
      <c r="D3055" s="2" t="s">
        <v>31</v>
      </c>
      <c r="E3055" s="2" t="s">
        <v>105</v>
      </c>
      <c r="F3055" s="2" t="s">
        <v>106</v>
      </c>
      <c r="G3055" s="2" t="s">
        <v>20</v>
      </c>
      <c r="H3055" s="44">
        <v>0.49999999999999994</v>
      </c>
      <c r="I3055" s="44">
        <f>ROUND(Table1[[#This Row],[Price per Unit]],2)</f>
        <v>0.5</v>
      </c>
      <c r="J3055" s="4">
        <v>3000</v>
      </c>
      <c r="K3055" s="5">
        <f t="shared" si="110"/>
        <v>1499.9999999999998</v>
      </c>
      <c r="L3055" s="5">
        <f t="shared" si="111"/>
        <v>599.99999999999989</v>
      </c>
      <c r="M3055" s="6">
        <v>0.4</v>
      </c>
      <c r="N3055">
        <f t="shared" si="118"/>
        <v>2021</v>
      </c>
      <c r="O3055">
        <f t="shared" si="119"/>
        <v>5</v>
      </c>
      <c r="P3055" s="49" t="str">
        <f>TEXT(DATE(Table1[[#This Row],[Year]],Table1[[#This Row],[Month]],1),"mmm")</f>
        <v>May</v>
      </c>
    </row>
    <row r="3056" spans="1:16" ht="15.75" customHeight="1">
      <c r="A3056" s="2" t="s">
        <v>12</v>
      </c>
      <c r="B3056" s="2">
        <v>1185732</v>
      </c>
      <c r="C3056" s="3">
        <v>44350</v>
      </c>
      <c r="D3056" s="2" t="s">
        <v>31</v>
      </c>
      <c r="E3056" s="2" t="s">
        <v>105</v>
      </c>
      <c r="F3056" s="2" t="s">
        <v>106</v>
      </c>
      <c r="G3056" s="2" t="s">
        <v>15</v>
      </c>
      <c r="H3056" s="44">
        <v>0.35000000000000003</v>
      </c>
      <c r="I3056" s="44">
        <f>ROUND(Table1[[#This Row],[Price per Unit]],2)</f>
        <v>0.35</v>
      </c>
      <c r="J3056" s="4">
        <v>5500</v>
      </c>
      <c r="K3056" s="5">
        <f t="shared" si="110"/>
        <v>1925.0000000000002</v>
      </c>
      <c r="L3056" s="5">
        <f t="shared" si="111"/>
        <v>577.5</v>
      </c>
      <c r="M3056" s="6">
        <v>0.3</v>
      </c>
      <c r="N3056">
        <f t="shared" si="118"/>
        <v>2021</v>
      </c>
      <c r="O3056">
        <f t="shared" si="119"/>
        <v>6</v>
      </c>
      <c r="P3056" s="49" t="str">
        <f>TEXT(DATE(Table1[[#This Row],[Year]],Table1[[#This Row],[Month]],1),"mmm")</f>
        <v>Jun</v>
      </c>
    </row>
    <row r="3057" spans="1:16" ht="15.75" customHeight="1">
      <c r="A3057" s="2" t="s">
        <v>12</v>
      </c>
      <c r="B3057" s="2">
        <v>1185732</v>
      </c>
      <c r="C3057" s="3">
        <v>44350</v>
      </c>
      <c r="D3057" s="2" t="s">
        <v>31</v>
      </c>
      <c r="E3057" s="2" t="s">
        <v>105</v>
      </c>
      <c r="F3057" s="2" t="s">
        <v>106</v>
      </c>
      <c r="G3057" s="2" t="s">
        <v>16</v>
      </c>
      <c r="H3057" s="44">
        <v>0.3000000000000001</v>
      </c>
      <c r="I3057" s="44">
        <f>ROUND(Table1[[#This Row],[Price per Unit]],2)</f>
        <v>0.3</v>
      </c>
      <c r="J3057" s="4">
        <v>3000</v>
      </c>
      <c r="K3057" s="5">
        <f t="shared" si="110"/>
        <v>900.00000000000034</v>
      </c>
      <c r="L3057" s="5">
        <f t="shared" si="111"/>
        <v>315.00000000000011</v>
      </c>
      <c r="M3057" s="6">
        <v>0.35</v>
      </c>
      <c r="N3057">
        <f t="shared" si="118"/>
        <v>2021</v>
      </c>
      <c r="O3057">
        <f t="shared" si="119"/>
        <v>6</v>
      </c>
      <c r="P3057" s="49" t="str">
        <f>TEXT(DATE(Table1[[#This Row],[Year]],Table1[[#This Row],[Month]],1),"mmm")</f>
        <v>Jun</v>
      </c>
    </row>
    <row r="3058" spans="1:16" ht="15.75" customHeight="1">
      <c r="A3058" s="2" t="s">
        <v>12</v>
      </c>
      <c r="B3058" s="2">
        <v>1185732</v>
      </c>
      <c r="C3058" s="3">
        <v>44350</v>
      </c>
      <c r="D3058" s="2" t="s">
        <v>31</v>
      </c>
      <c r="E3058" s="2" t="s">
        <v>105</v>
      </c>
      <c r="F3058" s="2" t="s">
        <v>106</v>
      </c>
      <c r="G3058" s="2" t="s">
        <v>17</v>
      </c>
      <c r="H3058" s="44">
        <v>0.25000000000000006</v>
      </c>
      <c r="I3058" s="44">
        <f>ROUND(Table1[[#This Row],[Price per Unit]],2)</f>
        <v>0.25</v>
      </c>
      <c r="J3058" s="4">
        <v>2000</v>
      </c>
      <c r="K3058" s="5">
        <f t="shared" si="110"/>
        <v>500.00000000000011</v>
      </c>
      <c r="L3058" s="5">
        <f t="shared" si="111"/>
        <v>150.00000000000003</v>
      </c>
      <c r="M3058" s="6">
        <v>0.3</v>
      </c>
      <c r="N3058">
        <f t="shared" si="118"/>
        <v>2021</v>
      </c>
      <c r="O3058">
        <f t="shared" si="119"/>
        <v>6</v>
      </c>
      <c r="P3058" s="49" t="str">
        <f>TEXT(DATE(Table1[[#This Row],[Year]],Table1[[#This Row],[Month]],1),"mmm")</f>
        <v>Jun</v>
      </c>
    </row>
    <row r="3059" spans="1:16" ht="15.75" customHeight="1">
      <c r="A3059" s="2" t="s">
        <v>12</v>
      </c>
      <c r="B3059" s="2">
        <v>1185732</v>
      </c>
      <c r="C3059" s="3">
        <v>44350</v>
      </c>
      <c r="D3059" s="2" t="s">
        <v>31</v>
      </c>
      <c r="E3059" s="2" t="s">
        <v>105</v>
      </c>
      <c r="F3059" s="2" t="s">
        <v>106</v>
      </c>
      <c r="G3059" s="2" t="s">
        <v>18</v>
      </c>
      <c r="H3059" s="44">
        <v>0.25000000000000006</v>
      </c>
      <c r="I3059" s="44">
        <f>ROUND(Table1[[#This Row],[Price per Unit]],2)</f>
        <v>0.25</v>
      </c>
      <c r="J3059" s="4">
        <v>1750</v>
      </c>
      <c r="K3059" s="5">
        <f t="shared" si="110"/>
        <v>437.50000000000011</v>
      </c>
      <c r="L3059" s="5">
        <f t="shared" si="111"/>
        <v>131.25000000000003</v>
      </c>
      <c r="M3059" s="6">
        <v>0.3</v>
      </c>
      <c r="N3059">
        <f t="shared" si="118"/>
        <v>2021</v>
      </c>
      <c r="O3059">
        <f t="shared" si="119"/>
        <v>6</v>
      </c>
      <c r="P3059" s="49" t="str">
        <f>TEXT(DATE(Table1[[#This Row],[Year]],Table1[[#This Row],[Month]],1),"mmm")</f>
        <v>Jun</v>
      </c>
    </row>
    <row r="3060" spans="1:16" ht="15.75" customHeight="1">
      <c r="A3060" s="2" t="s">
        <v>12</v>
      </c>
      <c r="B3060" s="2">
        <v>1185732</v>
      </c>
      <c r="C3060" s="3">
        <v>44350</v>
      </c>
      <c r="D3060" s="2" t="s">
        <v>31</v>
      </c>
      <c r="E3060" s="2" t="s">
        <v>105</v>
      </c>
      <c r="F3060" s="2" t="s">
        <v>106</v>
      </c>
      <c r="G3060" s="2" t="s">
        <v>19</v>
      </c>
      <c r="H3060" s="44">
        <v>0.35000000000000003</v>
      </c>
      <c r="I3060" s="44">
        <f>ROUND(Table1[[#This Row],[Price per Unit]],2)</f>
        <v>0.35</v>
      </c>
      <c r="J3060" s="4">
        <v>1750</v>
      </c>
      <c r="K3060" s="5">
        <f t="shared" si="110"/>
        <v>612.50000000000011</v>
      </c>
      <c r="L3060" s="5">
        <f t="shared" si="111"/>
        <v>306.25000000000006</v>
      </c>
      <c r="M3060" s="6">
        <v>0.5</v>
      </c>
      <c r="N3060">
        <f t="shared" si="118"/>
        <v>2021</v>
      </c>
      <c r="O3060">
        <f t="shared" si="119"/>
        <v>6</v>
      </c>
      <c r="P3060" s="49" t="str">
        <f>TEXT(DATE(Table1[[#This Row],[Year]],Table1[[#This Row],[Month]],1),"mmm")</f>
        <v>Jun</v>
      </c>
    </row>
    <row r="3061" spans="1:16" ht="15.75" customHeight="1">
      <c r="A3061" s="2" t="s">
        <v>12</v>
      </c>
      <c r="B3061" s="2">
        <v>1185732</v>
      </c>
      <c r="C3061" s="3">
        <v>44350</v>
      </c>
      <c r="D3061" s="2" t="s">
        <v>31</v>
      </c>
      <c r="E3061" s="2" t="s">
        <v>105</v>
      </c>
      <c r="F3061" s="2" t="s">
        <v>106</v>
      </c>
      <c r="G3061" s="2" t="s">
        <v>20</v>
      </c>
      <c r="H3061" s="44">
        <v>0.55000000000000004</v>
      </c>
      <c r="I3061" s="44">
        <f>ROUND(Table1[[#This Row],[Price per Unit]],2)</f>
        <v>0.55000000000000004</v>
      </c>
      <c r="J3061" s="4">
        <v>3250</v>
      </c>
      <c r="K3061" s="5">
        <f t="shared" si="110"/>
        <v>1787.5000000000002</v>
      </c>
      <c r="L3061" s="5">
        <f t="shared" si="111"/>
        <v>715.00000000000011</v>
      </c>
      <c r="M3061" s="6">
        <v>0.4</v>
      </c>
      <c r="N3061">
        <f t="shared" si="118"/>
        <v>2021</v>
      </c>
      <c r="O3061">
        <f t="shared" si="119"/>
        <v>6</v>
      </c>
      <c r="P3061" s="49" t="str">
        <f>TEXT(DATE(Table1[[#This Row],[Year]],Table1[[#This Row],[Month]],1),"mmm")</f>
        <v>Jun</v>
      </c>
    </row>
    <row r="3062" spans="1:16" ht="15.75" customHeight="1">
      <c r="A3062" s="2" t="s">
        <v>12</v>
      </c>
      <c r="B3062" s="2">
        <v>1185732</v>
      </c>
      <c r="C3062" s="3">
        <v>44379</v>
      </c>
      <c r="D3062" s="2" t="s">
        <v>31</v>
      </c>
      <c r="E3062" s="2" t="s">
        <v>105</v>
      </c>
      <c r="F3062" s="2" t="s">
        <v>106</v>
      </c>
      <c r="G3062" s="2" t="s">
        <v>15</v>
      </c>
      <c r="H3062" s="44">
        <v>0.5</v>
      </c>
      <c r="I3062" s="44">
        <f>ROUND(Table1[[#This Row],[Price per Unit]],2)</f>
        <v>0.5</v>
      </c>
      <c r="J3062" s="4">
        <v>5500</v>
      </c>
      <c r="K3062" s="5">
        <f t="shared" ref="K3062:K3316" si="120">H3062*J3062</f>
        <v>2750</v>
      </c>
      <c r="L3062" s="5">
        <f t="shared" ref="L3062:L3316" si="121">K3062*M3062</f>
        <v>825</v>
      </c>
      <c r="M3062" s="6">
        <v>0.3</v>
      </c>
      <c r="N3062">
        <f t="shared" si="118"/>
        <v>2021</v>
      </c>
      <c r="O3062">
        <f t="shared" si="119"/>
        <v>7</v>
      </c>
      <c r="P3062" s="49" t="str">
        <f>TEXT(DATE(Table1[[#This Row],[Year]],Table1[[#This Row],[Month]],1),"mmm")</f>
        <v>Jul</v>
      </c>
    </row>
    <row r="3063" spans="1:16" ht="15.75" customHeight="1">
      <c r="A3063" s="2" t="s">
        <v>12</v>
      </c>
      <c r="B3063" s="2">
        <v>1185732</v>
      </c>
      <c r="C3063" s="3">
        <v>44379</v>
      </c>
      <c r="D3063" s="2" t="s">
        <v>31</v>
      </c>
      <c r="E3063" s="2" t="s">
        <v>105</v>
      </c>
      <c r="F3063" s="2" t="s">
        <v>106</v>
      </c>
      <c r="G3063" s="2" t="s">
        <v>16</v>
      </c>
      <c r="H3063" s="44">
        <v>0.45000000000000007</v>
      </c>
      <c r="I3063" s="44">
        <f>ROUND(Table1[[#This Row],[Price per Unit]],2)</f>
        <v>0.45</v>
      </c>
      <c r="J3063" s="4">
        <v>3000</v>
      </c>
      <c r="K3063" s="5">
        <f t="shared" si="120"/>
        <v>1350.0000000000002</v>
      </c>
      <c r="L3063" s="5">
        <f t="shared" si="121"/>
        <v>472.50000000000006</v>
      </c>
      <c r="M3063" s="6">
        <v>0.35</v>
      </c>
      <c r="N3063">
        <f t="shared" si="118"/>
        <v>2021</v>
      </c>
      <c r="O3063">
        <f t="shared" si="119"/>
        <v>7</v>
      </c>
      <c r="P3063" s="49" t="str">
        <f>TEXT(DATE(Table1[[#This Row],[Year]],Table1[[#This Row],[Month]],1),"mmm")</f>
        <v>Jul</v>
      </c>
    </row>
    <row r="3064" spans="1:16" ht="15.75" customHeight="1">
      <c r="A3064" s="2" t="s">
        <v>12</v>
      </c>
      <c r="B3064" s="2">
        <v>1185732</v>
      </c>
      <c r="C3064" s="3">
        <v>44379</v>
      </c>
      <c r="D3064" s="2" t="s">
        <v>31</v>
      </c>
      <c r="E3064" s="2" t="s">
        <v>105</v>
      </c>
      <c r="F3064" s="2" t="s">
        <v>106</v>
      </c>
      <c r="G3064" s="2" t="s">
        <v>17</v>
      </c>
      <c r="H3064" s="44">
        <v>0.4</v>
      </c>
      <c r="I3064" s="44">
        <f>ROUND(Table1[[#This Row],[Price per Unit]],2)</f>
        <v>0.4</v>
      </c>
      <c r="J3064" s="4">
        <v>2250</v>
      </c>
      <c r="K3064" s="5">
        <f t="shared" si="120"/>
        <v>900</v>
      </c>
      <c r="L3064" s="5">
        <f t="shared" si="121"/>
        <v>270</v>
      </c>
      <c r="M3064" s="6">
        <v>0.3</v>
      </c>
      <c r="N3064">
        <f t="shared" si="118"/>
        <v>2021</v>
      </c>
      <c r="O3064">
        <f t="shared" si="119"/>
        <v>7</v>
      </c>
      <c r="P3064" s="49" t="str">
        <f>TEXT(DATE(Table1[[#This Row],[Year]],Table1[[#This Row],[Month]],1),"mmm")</f>
        <v>Jul</v>
      </c>
    </row>
    <row r="3065" spans="1:16" ht="15.75" customHeight="1">
      <c r="A3065" s="2" t="s">
        <v>12</v>
      </c>
      <c r="B3065" s="2">
        <v>1185732</v>
      </c>
      <c r="C3065" s="3">
        <v>44379</v>
      </c>
      <c r="D3065" s="2" t="s">
        <v>31</v>
      </c>
      <c r="E3065" s="2" t="s">
        <v>105</v>
      </c>
      <c r="F3065" s="2" t="s">
        <v>106</v>
      </c>
      <c r="G3065" s="2" t="s">
        <v>18</v>
      </c>
      <c r="H3065" s="44">
        <v>0.4</v>
      </c>
      <c r="I3065" s="44">
        <f>ROUND(Table1[[#This Row],[Price per Unit]],2)</f>
        <v>0.4</v>
      </c>
      <c r="J3065" s="4">
        <v>1750</v>
      </c>
      <c r="K3065" s="5">
        <f t="shared" si="120"/>
        <v>700</v>
      </c>
      <c r="L3065" s="5">
        <f t="shared" si="121"/>
        <v>210</v>
      </c>
      <c r="M3065" s="6">
        <v>0.3</v>
      </c>
      <c r="N3065">
        <f t="shared" si="118"/>
        <v>2021</v>
      </c>
      <c r="O3065">
        <f t="shared" si="119"/>
        <v>7</v>
      </c>
      <c r="P3065" s="49" t="str">
        <f>TEXT(DATE(Table1[[#This Row],[Year]],Table1[[#This Row],[Month]],1),"mmm")</f>
        <v>Jul</v>
      </c>
    </row>
    <row r="3066" spans="1:16" ht="15.75" customHeight="1">
      <c r="A3066" s="2" t="s">
        <v>12</v>
      </c>
      <c r="B3066" s="2">
        <v>1185732</v>
      </c>
      <c r="C3066" s="3">
        <v>44379</v>
      </c>
      <c r="D3066" s="2" t="s">
        <v>31</v>
      </c>
      <c r="E3066" s="2" t="s">
        <v>105</v>
      </c>
      <c r="F3066" s="2" t="s">
        <v>106</v>
      </c>
      <c r="G3066" s="2" t="s">
        <v>19</v>
      </c>
      <c r="H3066" s="44">
        <v>0.5</v>
      </c>
      <c r="I3066" s="44">
        <f>ROUND(Table1[[#This Row],[Price per Unit]],2)</f>
        <v>0.5</v>
      </c>
      <c r="J3066" s="4">
        <v>2000</v>
      </c>
      <c r="K3066" s="5">
        <f t="shared" si="120"/>
        <v>1000</v>
      </c>
      <c r="L3066" s="5">
        <f t="shared" si="121"/>
        <v>500</v>
      </c>
      <c r="M3066" s="6">
        <v>0.5</v>
      </c>
      <c r="N3066">
        <f t="shared" si="118"/>
        <v>2021</v>
      </c>
      <c r="O3066">
        <f t="shared" si="119"/>
        <v>7</v>
      </c>
      <c r="P3066" s="49" t="str">
        <f>TEXT(DATE(Table1[[#This Row],[Year]],Table1[[#This Row],[Month]],1),"mmm")</f>
        <v>Jul</v>
      </c>
    </row>
    <row r="3067" spans="1:16" ht="15.75" customHeight="1">
      <c r="A3067" s="2" t="s">
        <v>12</v>
      </c>
      <c r="B3067" s="2">
        <v>1185732</v>
      </c>
      <c r="C3067" s="3">
        <v>44379</v>
      </c>
      <c r="D3067" s="2" t="s">
        <v>31</v>
      </c>
      <c r="E3067" s="2" t="s">
        <v>105</v>
      </c>
      <c r="F3067" s="2" t="s">
        <v>106</v>
      </c>
      <c r="G3067" s="2" t="s">
        <v>20</v>
      </c>
      <c r="H3067" s="44">
        <v>0.55000000000000004</v>
      </c>
      <c r="I3067" s="44">
        <f>ROUND(Table1[[#This Row],[Price per Unit]],2)</f>
        <v>0.55000000000000004</v>
      </c>
      <c r="J3067" s="4">
        <v>3750</v>
      </c>
      <c r="K3067" s="5">
        <f t="shared" si="120"/>
        <v>2062.5</v>
      </c>
      <c r="L3067" s="5">
        <f t="shared" si="121"/>
        <v>825</v>
      </c>
      <c r="M3067" s="6">
        <v>0.4</v>
      </c>
      <c r="N3067">
        <f t="shared" si="118"/>
        <v>2021</v>
      </c>
      <c r="O3067">
        <f t="shared" si="119"/>
        <v>7</v>
      </c>
      <c r="P3067" s="49" t="str">
        <f>TEXT(DATE(Table1[[#This Row],[Year]],Table1[[#This Row],[Month]],1),"mmm")</f>
        <v>Jul</v>
      </c>
    </row>
    <row r="3068" spans="1:16" ht="15.75" customHeight="1">
      <c r="A3068" s="2" t="s">
        <v>12</v>
      </c>
      <c r="B3068" s="2">
        <v>1185732</v>
      </c>
      <c r="C3068" s="3">
        <v>44411</v>
      </c>
      <c r="D3068" s="2" t="s">
        <v>31</v>
      </c>
      <c r="E3068" s="2" t="s">
        <v>105</v>
      </c>
      <c r="F3068" s="2" t="s">
        <v>106</v>
      </c>
      <c r="G3068" s="2" t="s">
        <v>15</v>
      </c>
      <c r="H3068" s="44">
        <v>0.5</v>
      </c>
      <c r="I3068" s="44">
        <f>ROUND(Table1[[#This Row],[Price per Unit]],2)</f>
        <v>0.5</v>
      </c>
      <c r="J3068" s="4">
        <v>5250</v>
      </c>
      <c r="K3068" s="5">
        <f t="shared" si="120"/>
        <v>2625</v>
      </c>
      <c r="L3068" s="5">
        <f t="shared" si="121"/>
        <v>787.5</v>
      </c>
      <c r="M3068" s="6">
        <v>0.3</v>
      </c>
      <c r="N3068">
        <f t="shared" si="118"/>
        <v>2021</v>
      </c>
      <c r="O3068">
        <f t="shared" si="119"/>
        <v>8</v>
      </c>
      <c r="P3068" s="49" t="str">
        <f>TEXT(DATE(Table1[[#This Row],[Year]],Table1[[#This Row],[Month]],1),"mmm")</f>
        <v>Aug</v>
      </c>
    </row>
    <row r="3069" spans="1:16" ht="15.75" customHeight="1">
      <c r="A3069" s="2" t="s">
        <v>12</v>
      </c>
      <c r="B3069" s="2">
        <v>1185732</v>
      </c>
      <c r="C3069" s="3">
        <v>44411</v>
      </c>
      <c r="D3069" s="2" t="s">
        <v>31</v>
      </c>
      <c r="E3069" s="2" t="s">
        <v>105</v>
      </c>
      <c r="F3069" s="2" t="s">
        <v>106</v>
      </c>
      <c r="G3069" s="2" t="s">
        <v>16</v>
      </c>
      <c r="H3069" s="44">
        <v>0.45000000000000007</v>
      </c>
      <c r="I3069" s="44">
        <f>ROUND(Table1[[#This Row],[Price per Unit]],2)</f>
        <v>0.45</v>
      </c>
      <c r="J3069" s="4">
        <v>3000</v>
      </c>
      <c r="K3069" s="5">
        <f t="shared" si="120"/>
        <v>1350.0000000000002</v>
      </c>
      <c r="L3069" s="5">
        <f t="shared" si="121"/>
        <v>472.50000000000006</v>
      </c>
      <c r="M3069" s="6">
        <v>0.35</v>
      </c>
      <c r="N3069">
        <f t="shared" si="118"/>
        <v>2021</v>
      </c>
      <c r="O3069">
        <f t="shared" si="119"/>
        <v>8</v>
      </c>
      <c r="P3069" s="49" t="str">
        <f>TEXT(DATE(Table1[[#This Row],[Year]],Table1[[#This Row],[Month]],1),"mmm")</f>
        <v>Aug</v>
      </c>
    </row>
    <row r="3070" spans="1:16" ht="15.75" customHeight="1">
      <c r="A3070" s="2" t="s">
        <v>12</v>
      </c>
      <c r="B3070" s="2">
        <v>1185732</v>
      </c>
      <c r="C3070" s="3">
        <v>44411</v>
      </c>
      <c r="D3070" s="2" t="s">
        <v>31</v>
      </c>
      <c r="E3070" s="2" t="s">
        <v>105</v>
      </c>
      <c r="F3070" s="2" t="s">
        <v>106</v>
      </c>
      <c r="G3070" s="2" t="s">
        <v>17</v>
      </c>
      <c r="H3070" s="44">
        <v>0.4</v>
      </c>
      <c r="I3070" s="44">
        <f>ROUND(Table1[[#This Row],[Price per Unit]],2)</f>
        <v>0.4</v>
      </c>
      <c r="J3070" s="4">
        <v>2250</v>
      </c>
      <c r="K3070" s="5">
        <f t="shared" si="120"/>
        <v>900</v>
      </c>
      <c r="L3070" s="5">
        <f t="shared" si="121"/>
        <v>270</v>
      </c>
      <c r="M3070" s="6">
        <v>0.3</v>
      </c>
      <c r="N3070">
        <f t="shared" si="118"/>
        <v>2021</v>
      </c>
      <c r="O3070">
        <f t="shared" si="119"/>
        <v>8</v>
      </c>
      <c r="P3070" s="49" t="str">
        <f>TEXT(DATE(Table1[[#This Row],[Year]],Table1[[#This Row],[Month]],1),"mmm")</f>
        <v>Aug</v>
      </c>
    </row>
    <row r="3071" spans="1:16" ht="15.75" customHeight="1">
      <c r="A3071" s="2" t="s">
        <v>12</v>
      </c>
      <c r="B3071" s="2">
        <v>1185732</v>
      </c>
      <c r="C3071" s="3">
        <v>44411</v>
      </c>
      <c r="D3071" s="2" t="s">
        <v>31</v>
      </c>
      <c r="E3071" s="2" t="s">
        <v>105</v>
      </c>
      <c r="F3071" s="2" t="s">
        <v>106</v>
      </c>
      <c r="G3071" s="2" t="s">
        <v>18</v>
      </c>
      <c r="H3071" s="44">
        <v>0.4</v>
      </c>
      <c r="I3071" s="44">
        <f>ROUND(Table1[[#This Row],[Price per Unit]],2)</f>
        <v>0.4</v>
      </c>
      <c r="J3071" s="4">
        <v>2000</v>
      </c>
      <c r="K3071" s="5">
        <f t="shared" si="120"/>
        <v>800</v>
      </c>
      <c r="L3071" s="5">
        <f t="shared" si="121"/>
        <v>240</v>
      </c>
      <c r="M3071" s="6">
        <v>0.3</v>
      </c>
      <c r="N3071">
        <f t="shared" si="118"/>
        <v>2021</v>
      </c>
      <c r="O3071">
        <f t="shared" si="119"/>
        <v>8</v>
      </c>
      <c r="P3071" s="49" t="str">
        <f>TEXT(DATE(Table1[[#This Row],[Year]],Table1[[#This Row],[Month]],1),"mmm")</f>
        <v>Aug</v>
      </c>
    </row>
    <row r="3072" spans="1:16" ht="15.75" customHeight="1">
      <c r="A3072" s="2" t="s">
        <v>12</v>
      </c>
      <c r="B3072" s="2">
        <v>1185732</v>
      </c>
      <c r="C3072" s="3">
        <v>44411</v>
      </c>
      <c r="D3072" s="2" t="s">
        <v>31</v>
      </c>
      <c r="E3072" s="2" t="s">
        <v>105</v>
      </c>
      <c r="F3072" s="2" t="s">
        <v>106</v>
      </c>
      <c r="G3072" s="2" t="s">
        <v>19</v>
      </c>
      <c r="H3072" s="44">
        <v>0.5</v>
      </c>
      <c r="I3072" s="44">
        <f>ROUND(Table1[[#This Row],[Price per Unit]],2)</f>
        <v>0.5</v>
      </c>
      <c r="J3072" s="4">
        <v>1750</v>
      </c>
      <c r="K3072" s="5">
        <f t="shared" si="120"/>
        <v>875</v>
      </c>
      <c r="L3072" s="5">
        <f t="shared" si="121"/>
        <v>437.5</v>
      </c>
      <c r="M3072" s="6">
        <v>0.5</v>
      </c>
      <c r="N3072">
        <f t="shared" si="118"/>
        <v>2021</v>
      </c>
      <c r="O3072">
        <f t="shared" si="119"/>
        <v>8</v>
      </c>
      <c r="P3072" s="49" t="str">
        <f>TEXT(DATE(Table1[[#This Row],[Year]],Table1[[#This Row],[Month]],1),"mmm")</f>
        <v>Aug</v>
      </c>
    </row>
    <row r="3073" spans="1:16" ht="15.75" customHeight="1">
      <c r="A3073" s="2" t="s">
        <v>12</v>
      </c>
      <c r="B3073" s="2">
        <v>1185732</v>
      </c>
      <c r="C3073" s="3">
        <v>44411</v>
      </c>
      <c r="D3073" s="2" t="s">
        <v>31</v>
      </c>
      <c r="E3073" s="2" t="s">
        <v>105</v>
      </c>
      <c r="F3073" s="2" t="s">
        <v>106</v>
      </c>
      <c r="G3073" s="2" t="s">
        <v>20</v>
      </c>
      <c r="H3073" s="44">
        <v>0.55000000000000004</v>
      </c>
      <c r="I3073" s="44">
        <f>ROUND(Table1[[#This Row],[Price per Unit]],2)</f>
        <v>0.55000000000000004</v>
      </c>
      <c r="J3073" s="4">
        <v>3500</v>
      </c>
      <c r="K3073" s="5">
        <f t="shared" si="120"/>
        <v>1925.0000000000002</v>
      </c>
      <c r="L3073" s="5">
        <f t="shared" si="121"/>
        <v>770.00000000000011</v>
      </c>
      <c r="M3073" s="6">
        <v>0.4</v>
      </c>
      <c r="N3073">
        <f t="shared" si="118"/>
        <v>2021</v>
      </c>
      <c r="O3073">
        <f t="shared" si="119"/>
        <v>8</v>
      </c>
      <c r="P3073" s="49" t="str">
        <f>TEXT(DATE(Table1[[#This Row],[Year]],Table1[[#This Row],[Month]],1),"mmm")</f>
        <v>Aug</v>
      </c>
    </row>
    <row r="3074" spans="1:16" ht="15.75" customHeight="1">
      <c r="A3074" s="2" t="s">
        <v>12</v>
      </c>
      <c r="B3074" s="2">
        <v>1185732</v>
      </c>
      <c r="C3074" s="3">
        <v>44443</v>
      </c>
      <c r="D3074" s="2" t="s">
        <v>31</v>
      </c>
      <c r="E3074" s="2" t="s">
        <v>105</v>
      </c>
      <c r="F3074" s="2" t="s">
        <v>106</v>
      </c>
      <c r="G3074" s="2" t="s">
        <v>15</v>
      </c>
      <c r="H3074" s="44">
        <v>0.35000000000000003</v>
      </c>
      <c r="I3074" s="44">
        <f>ROUND(Table1[[#This Row],[Price per Unit]],2)</f>
        <v>0.35</v>
      </c>
      <c r="J3074" s="4">
        <v>4750</v>
      </c>
      <c r="K3074" s="5">
        <f t="shared" si="120"/>
        <v>1662.5000000000002</v>
      </c>
      <c r="L3074" s="5">
        <f t="shared" si="121"/>
        <v>498.75000000000006</v>
      </c>
      <c r="M3074" s="6">
        <v>0.3</v>
      </c>
      <c r="N3074">
        <f t="shared" si="118"/>
        <v>2021</v>
      </c>
      <c r="O3074">
        <f t="shared" si="119"/>
        <v>9</v>
      </c>
      <c r="P3074" s="49" t="str">
        <f>TEXT(DATE(Table1[[#This Row],[Year]],Table1[[#This Row],[Month]],1),"mmm")</f>
        <v>Sep</v>
      </c>
    </row>
    <row r="3075" spans="1:16" ht="15.75" customHeight="1">
      <c r="A3075" s="2" t="s">
        <v>12</v>
      </c>
      <c r="B3075" s="2">
        <v>1185732</v>
      </c>
      <c r="C3075" s="3">
        <v>44443</v>
      </c>
      <c r="D3075" s="2" t="s">
        <v>31</v>
      </c>
      <c r="E3075" s="2" t="s">
        <v>105</v>
      </c>
      <c r="F3075" s="2" t="s">
        <v>106</v>
      </c>
      <c r="G3075" s="2" t="s">
        <v>16</v>
      </c>
      <c r="H3075" s="44">
        <v>0.3000000000000001</v>
      </c>
      <c r="I3075" s="44">
        <f>ROUND(Table1[[#This Row],[Price per Unit]],2)</f>
        <v>0.3</v>
      </c>
      <c r="J3075" s="4">
        <v>2500</v>
      </c>
      <c r="K3075" s="5">
        <f t="shared" si="120"/>
        <v>750.00000000000023</v>
      </c>
      <c r="L3075" s="5">
        <f t="shared" si="121"/>
        <v>262.50000000000006</v>
      </c>
      <c r="M3075" s="6">
        <v>0.35</v>
      </c>
      <c r="N3075">
        <f t="shared" ref="N3075:N3138" si="122">YEAR(C3075)</f>
        <v>2021</v>
      </c>
      <c r="O3075">
        <f t="shared" ref="O3075:O3138" si="123">MONTH(C3075)</f>
        <v>9</v>
      </c>
      <c r="P3075" s="49" t="str">
        <f>TEXT(DATE(Table1[[#This Row],[Year]],Table1[[#This Row],[Month]],1),"mmm")</f>
        <v>Sep</v>
      </c>
    </row>
    <row r="3076" spans="1:16" ht="15.75" customHeight="1">
      <c r="A3076" s="2" t="s">
        <v>12</v>
      </c>
      <c r="B3076" s="2">
        <v>1185732</v>
      </c>
      <c r="C3076" s="3">
        <v>44443</v>
      </c>
      <c r="D3076" s="2" t="s">
        <v>31</v>
      </c>
      <c r="E3076" s="2" t="s">
        <v>105</v>
      </c>
      <c r="F3076" s="2" t="s">
        <v>106</v>
      </c>
      <c r="G3076" s="2" t="s">
        <v>17</v>
      </c>
      <c r="H3076" s="44">
        <v>0.25000000000000006</v>
      </c>
      <c r="I3076" s="44">
        <f>ROUND(Table1[[#This Row],[Price per Unit]],2)</f>
        <v>0.25</v>
      </c>
      <c r="J3076" s="4">
        <v>1500</v>
      </c>
      <c r="K3076" s="5">
        <f t="shared" si="120"/>
        <v>375.00000000000006</v>
      </c>
      <c r="L3076" s="5">
        <f t="shared" si="121"/>
        <v>112.50000000000001</v>
      </c>
      <c r="M3076" s="6">
        <v>0.3</v>
      </c>
      <c r="N3076">
        <f t="shared" si="122"/>
        <v>2021</v>
      </c>
      <c r="O3076">
        <f t="shared" si="123"/>
        <v>9</v>
      </c>
      <c r="P3076" s="49" t="str">
        <f>TEXT(DATE(Table1[[#This Row],[Year]],Table1[[#This Row],[Month]],1),"mmm")</f>
        <v>Sep</v>
      </c>
    </row>
    <row r="3077" spans="1:16" ht="15.75" customHeight="1">
      <c r="A3077" s="2" t="s">
        <v>12</v>
      </c>
      <c r="B3077" s="2">
        <v>1185732</v>
      </c>
      <c r="C3077" s="3">
        <v>44443</v>
      </c>
      <c r="D3077" s="2" t="s">
        <v>31</v>
      </c>
      <c r="E3077" s="2" t="s">
        <v>105</v>
      </c>
      <c r="F3077" s="2" t="s">
        <v>106</v>
      </c>
      <c r="G3077" s="2" t="s">
        <v>18</v>
      </c>
      <c r="H3077" s="44">
        <v>0.25000000000000006</v>
      </c>
      <c r="I3077" s="44">
        <f>ROUND(Table1[[#This Row],[Price per Unit]],2)</f>
        <v>0.25</v>
      </c>
      <c r="J3077" s="4">
        <v>1250</v>
      </c>
      <c r="K3077" s="5">
        <f t="shared" si="120"/>
        <v>312.50000000000006</v>
      </c>
      <c r="L3077" s="5">
        <f t="shared" si="121"/>
        <v>93.750000000000014</v>
      </c>
      <c r="M3077" s="6">
        <v>0.3</v>
      </c>
      <c r="N3077">
        <f t="shared" si="122"/>
        <v>2021</v>
      </c>
      <c r="O3077">
        <f t="shared" si="123"/>
        <v>9</v>
      </c>
      <c r="P3077" s="49" t="str">
        <f>TEXT(DATE(Table1[[#This Row],[Year]],Table1[[#This Row],[Month]],1),"mmm")</f>
        <v>Sep</v>
      </c>
    </row>
    <row r="3078" spans="1:16" ht="15.75" customHeight="1">
      <c r="A3078" s="2" t="s">
        <v>12</v>
      </c>
      <c r="B3078" s="2">
        <v>1185732</v>
      </c>
      <c r="C3078" s="3">
        <v>44443</v>
      </c>
      <c r="D3078" s="2" t="s">
        <v>31</v>
      </c>
      <c r="E3078" s="2" t="s">
        <v>105</v>
      </c>
      <c r="F3078" s="2" t="s">
        <v>106</v>
      </c>
      <c r="G3078" s="2" t="s">
        <v>19</v>
      </c>
      <c r="H3078" s="44">
        <v>0.35000000000000003</v>
      </c>
      <c r="I3078" s="44">
        <f>ROUND(Table1[[#This Row],[Price per Unit]],2)</f>
        <v>0.35</v>
      </c>
      <c r="J3078" s="4">
        <v>1250</v>
      </c>
      <c r="K3078" s="5">
        <f t="shared" si="120"/>
        <v>437.50000000000006</v>
      </c>
      <c r="L3078" s="5">
        <f t="shared" si="121"/>
        <v>218.75000000000003</v>
      </c>
      <c r="M3078" s="6">
        <v>0.5</v>
      </c>
      <c r="N3078">
        <f t="shared" si="122"/>
        <v>2021</v>
      </c>
      <c r="O3078">
        <f t="shared" si="123"/>
        <v>9</v>
      </c>
      <c r="P3078" s="49" t="str">
        <f>TEXT(DATE(Table1[[#This Row],[Year]],Table1[[#This Row],[Month]],1),"mmm")</f>
        <v>Sep</v>
      </c>
    </row>
    <row r="3079" spans="1:16" ht="15.75" customHeight="1">
      <c r="A3079" s="2" t="s">
        <v>12</v>
      </c>
      <c r="B3079" s="2">
        <v>1185732</v>
      </c>
      <c r="C3079" s="3">
        <v>44443</v>
      </c>
      <c r="D3079" s="2" t="s">
        <v>31</v>
      </c>
      <c r="E3079" s="2" t="s">
        <v>105</v>
      </c>
      <c r="F3079" s="2" t="s">
        <v>106</v>
      </c>
      <c r="G3079" s="2" t="s">
        <v>20</v>
      </c>
      <c r="H3079" s="44">
        <v>0.4</v>
      </c>
      <c r="I3079" s="44">
        <f>ROUND(Table1[[#This Row],[Price per Unit]],2)</f>
        <v>0.4</v>
      </c>
      <c r="J3079" s="4">
        <v>2000</v>
      </c>
      <c r="K3079" s="5">
        <f t="shared" si="120"/>
        <v>800</v>
      </c>
      <c r="L3079" s="5">
        <f t="shared" si="121"/>
        <v>320</v>
      </c>
      <c r="M3079" s="6">
        <v>0.4</v>
      </c>
      <c r="N3079">
        <f t="shared" si="122"/>
        <v>2021</v>
      </c>
      <c r="O3079">
        <f t="shared" si="123"/>
        <v>9</v>
      </c>
      <c r="P3079" s="49" t="str">
        <f>TEXT(DATE(Table1[[#This Row],[Year]],Table1[[#This Row],[Month]],1),"mmm")</f>
        <v>Sep</v>
      </c>
    </row>
    <row r="3080" spans="1:16" ht="15.75" customHeight="1">
      <c r="A3080" s="2" t="s">
        <v>12</v>
      </c>
      <c r="B3080" s="2">
        <v>1185732</v>
      </c>
      <c r="C3080" s="3">
        <v>44472</v>
      </c>
      <c r="D3080" s="2" t="s">
        <v>31</v>
      </c>
      <c r="E3080" s="2" t="s">
        <v>105</v>
      </c>
      <c r="F3080" s="2" t="s">
        <v>106</v>
      </c>
      <c r="G3080" s="2" t="s">
        <v>15</v>
      </c>
      <c r="H3080" s="44">
        <v>0.44999999999999996</v>
      </c>
      <c r="I3080" s="44">
        <f>ROUND(Table1[[#This Row],[Price per Unit]],2)</f>
        <v>0.45</v>
      </c>
      <c r="J3080" s="4">
        <v>3750</v>
      </c>
      <c r="K3080" s="5">
        <f t="shared" si="120"/>
        <v>1687.4999999999998</v>
      </c>
      <c r="L3080" s="5">
        <f t="shared" si="121"/>
        <v>506.24999999999989</v>
      </c>
      <c r="M3080" s="6">
        <v>0.3</v>
      </c>
      <c r="N3080">
        <f t="shared" si="122"/>
        <v>2021</v>
      </c>
      <c r="O3080">
        <f t="shared" si="123"/>
        <v>10</v>
      </c>
      <c r="P3080" s="49" t="str">
        <f>TEXT(DATE(Table1[[#This Row],[Year]],Table1[[#This Row],[Month]],1),"mmm")</f>
        <v>Oct</v>
      </c>
    </row>
    <row r="3081" spans="1:16" ht="15.75" customHeight="1">
      <c r="A3081" s="2" t="s">
        <v>12</v>
      </c>
      <c r="B3081" s="2">
        <v>1185732</v>
      </c>
      <c r="C3081" s="3">
        <v>44472</v>
      </c>
      <c r="D3081" s="2" t="s">
        <v>31</v>
      </c>
      <c r="E3081" s="2" t="s">
        <v>105</v>
      </c>
      <c r="F3081" s="2" t="s">
        <v>106</v>
      </c>
      <c r="G3081" s="2" t="s">
        <v>16</v>
      </c>
      <c r="H3081" s="44">
        <v>0.35000000000000003</v>
      </c>
      <c r="I3081" s="44">
        <f>ROUND(Table1[[#This Row],[Price per Unit]],2)</f>
        <v>0.35</v>
      </c>
      <c r="J3081" s="4">
        <v>2250</v>
      </c>
      <c r="K3081" s="5">
        <f t="shared" si="120"/>
        <v>787.50000000000011</v>
      </c>
      <c r="L3081" s="5">
        <f t="shared" si="121"/>
        <v>275.625</v>
      </c>
      <c r="M3081" s="6">
        <v>0.35</v>
      </c>
      <c r="N3081">
        <f t="shared" si="122"/>
        <v>2021</v>
      </c>
      <c r="O3081">
        <f t="shared" si="123"/>
        <v>10</v>
      </c>
      <c r="P3081" s="49" t="str">
        <f>TEXT(DATE(Table1[[#This Row],[Year]],Table1[[#This Row],[Month]],1),"mmm")</f>
        <v>Oct</v>
      </c>
    </row>
    <row r="3082" spans="1:16" ht="15.75" customHeight="1">
      <c r="A3082" s="2" t="s">
        <v>12</v>
      </c>
      <c r="B3082" s="2">
        <v>1185732</v>
      </c>
      <c r="C3082" s="3">
        <v>44472</v>
      </c>
      <c r="D3082" s="2" t="s">
        <v>31</v>
      </c>
      <c r="E3082" s="2" t="s">
        <v>105</v>
      </c>
      <c r="F3082" s="2" t="s">
        <v>106</v>
      </c>
      <c r="G3082" s="2" t="s">
        <v>17</v>
      </c>
      <c r="H3082" s="44">
        <v>0.35000000000000003</v>
      </c>
      <c r="I3082" s="44">
        <f>ROUND(Table1[[#This Row],[Price per Unit]],2)</f>
        <v>0.35</v>
      </c>
      <c r="J3082" s="4">
        <v>1250</v>
      </c>
      <c r="K3082" s="5">
        <f t="shared" si="120"/>
        <v>437.50000000000006</v>
      </c>
      <c r="L3082" s="5">
        <f t="shared" si="121"/>
        <v>131.25</v>
      </c>
      <c r="M3082" s="6">
        <v>0.3</v>
      </c>
      <c r="N3082">
        <f t="shared" si="122"/>
        <v>2021</v>
      </c>
      <c r="O3082">
        <f t="shared" si="123"/>
        <v>10</v>
      </c>
      <c r="P3082" s="49" t="str">
        <f>TEXT(DATE(Table1[[#This Row],[Year]],Table1[[#This Row],[Month]],1),"mmm")</f>
        <v>Oct</v>
      </c>
    </row>
    <row r="3083" spans="1:16" ht="15.75" customHeight="1">
      <c r="A3083" s="2" t="s">
        <v>12</v>
      </c>
      <c r="B3083" s="2">
        <v>1185732</v>
      </c>
      <c r="C3083" s="3">
        <v>44472</v>
      </c>
      <c r="D3083" s="2" t="s">
        <v>31</v>
      </c>
      <c r="E3083" s="2" t="s">
        <v>105</v>
      </c>
      <c r="F3083" s="2" t="s">
        <v>106</v>
      </c>
      <c r="G3083" s="2" t="s">
        <v>18</v>
      </c>
      <c r="H3083" s="44">
        <v>0.35000000000000003</v>
      </c>
      <c r="I3083" s="44">
        <f>ROUND(Table1[[#This Row],[Price per Unit]],2)</f>
        <v>0.35</v>
      </c>
      <c r="J3083" s="4">
        <v>1250</v>
      </c>
      <c r="K3083" s="5">
        <f t="shared" si="120"/>
        <v>437.50000000000006</v>
      </c>
      <c r="L3083" s="5">
        <f t="shared" si="121"/>
        <v>131.25</v>
      </c>
      <c r="M3083" s="6">
        <v>0.3</v>
      </c>
      <c r="N3083">
        <f t="shared" si="122"/>
        <v>2021</v>
      </c>
      <c r="O3083">
        <f t="shared" si="123"/>
        <v>10</v>
      </c>
      <c r="P3083" s="49" t="str">
        <f>TEXT(DATE(Table1[[#This Row],[Year]],Table1[[#This Row],[Month]],1),"mmm")</f>
        <v>Oct</v>
      </c>
    </row>
    <row r="3084" spans="1:16" ht="15.75" customHeight="1">
      <c r="A3084" s="2" t="s">
        <v>12</v>
      </c>
      <c r="B3084" s="2">
        <v>1185732</v>
      </c>
      <c r="C3084" s="3">
        <v>44472</v>
      </c>
      <c r="D3084" s="2" t="s">
        <v>31</v>
      </c>
      <c r="E3084" s="2" t="s">
        <v>105</v>
      </c>
      <c r="F3084" s="2" t="s">
        <v>106</v>
      </c>
      <c r="G3084" s="2" t="s">
        <v>19</v>
      </c>
      <c r="H3084" s="44">
        <v>0.44999999999999996</v>
      </c>
      <c r="I3084" s="44">
        <f>ROUND(Table1[[#This Row],[Price per Unit]],2)</f>
        <v>0.45</v>
      </c>
      <c r="J3084" s="4">
        <v>1250</v>
      </c>
      <c r="K3084" s="5">
        <f t="shared" si="120"/>
        <v>562.5</v>
      </c>
      <c r="L3084" s="5">
        <f t="shared" si="121"/>
        <v>281.25</v>
      </c>
      <c r="M3084" s="6">
        <v>0.5</v>
      </c>
      <c r="N3084">
        <f t="shared" si="122"/>
        <v>2021</v>
      </c>
      <c r="O3084">
        <f t="shared" si="123"/>
        <v>10</v>
      </c>
      <c r="P3084" s="49" t="str">
        <f>TEXT(DATE(Table1[[#This Row],[Year]],Table1[[#This Row],[Month]],1),"mmm")</f>
        <v>Oct</v>
      </c>
    </row>
    <row r="3085" spans="1:16" ht="15.75" customHeight="1">
      <c r="A3085" s="2" t="s">
        <v>12</v>
      </c>
      <c r="B3085" s="2">
        <v>1185732</v>
      </c>
      <c r="C3085" s="3">
        <v>44472</v>
      </c>
      <c r="D3085" s="2" t="s">
        <v>31</v>
      </c>
      <c r="E3085" s="2" t="s">
        <v>105</v>
      </c>
      <c r="F3085" s="2" t="s">
        <v>106</v>
      </c>
      <c r="G3085" s="2" t="s">
        <v>20</v>
      </c>
      <c r="H3085" s="44">
        <v>0.49999999999999983</v>
      </c>
      <c r="I3085" s="44">
        <f>ROUND(Table1[[#This Row],[Price per Unit]],2)</f>
        <v>0.5</v>
      </c>
      <c r="J3085" s="4">
        <v>2500</v>
      </c>
      <c r="K3085" s="5">
        <f t="shared" si="120"/>
        <v>1249.9999999999995</v>
      </c>
      <c r="L3085" s="5">
        <f t="shared" si="121"/>
        <v>499.99999999999983</v>
      </c>
      <c r="M3085" s="6">
        <v>0.4</v>
      </c>
      <c r="N3085">
        <f t="shared" si="122"/>
        <v>2021</v>
      </c>
      <c r="O3085">
        <f t="shared" si="123"/>
        <v>10</v>
      </c>
      <c r="P3085" s="49" t="str">
        <f>TEXT(DATE(Table1[[#This Row],[Year]],Table1[[#This Row],[Month]],1),"mmm")</f>
        <v>Oct</v>
      </c>
    </row>
    <row r="3086" spans="1:16" ht="15.75" customHeight="1">
      <c r="A3086" s="2" t="s">
        <v>12</v>
      </c>
      <c r="B3086" s="2">
        <v>1185732</v>
      </c>
      <c r="C3086" s="3">
        <v>44503</v>
      </c>
      <c r="D3086" s="2" t="s">
        <v>31</v>
      </c>
      <c r="E3086" s="2" t="s">
        <v>105</v>
      </c>
      <c r="F3086" s="2" t="s">
        <v>106</v>
      </c>
      <c r="G3086" s="2" t="s">
        <v>15</v>
      </c>
      <c r="H3086" s="44">
        <v>0.44999999999999996</v>
      </c>
      <c r="I3086" s="44">
        <f>ROUND(Table1[[#This Row],[Price per Unit]],2)</f>
        <v>0.45</v>
      </c>
      <c r="J3086" s="4">
        <v>4000</v>
      </c>
      <c r="K3086" s="5">
        <f t="shared" si="120"/>
        <v>1799.9999999999998</v>
      </c>
      <c r="L3086" s="5">
        <f t="shared" si="121"/>
        <v>539.99999999999989</v>
      </c>
      <c r="M3086" s="6">
        <v>0.3</v>
      </c>
      <c r="N3086">
        <f t="shared" si="122"/>
        <v>2021</v>
      </c>
      <c r="O3086">
        <f t="shared" si="123"/>
        <v>11</v>
      </c>
      <c r="P3086" s="49" t="str">
        <f>TEXT(DATE(Table1[[#This Row],[Year]],Table1[[#This Row],[Month]],1),"mmm")</f>
        <v>Nov</v>
      </c>
    </row>
    <row r="3087" spans="1:16" ht="15.75" customHeight="1">
      <c r="A3087" s="2" t="s">
        <v>12</v>
      </c>
      <c r="B3087" s="2">
        <v>1185732</v>
      </c>
      <c r="C3087" s="3">
        <v>44503</v>
      </c>
      <c r="D3087" s="2" t="s">
        <v>31</v>
      </c>
      <c r="E3087" s="2" t="s">
        <v>105</v>
      </c>
      <c r="F3087" s="2" t="s">
        <v>106</v>
      </c>
      <c r="G3087" s="2" t="s">
        <v>16</v>
      </c>
      <c r="H3087" s="44">
        <v>0.35000000000000003</v>
      </c>
      <c r="I3087" s="44">
        <f>ROUND(Table1[[#This Row],[Price per Unit]],2)</f>
        <v>0.35</v>
      </c>
      <c r="J3087" s="4">
        <v>3000</v>
      </c>
      <c r="K3087" s="5">
        <f t="shared" si="120"/>
        <v>1050</v>
      </c>
      <c r="L3087" s="5">
        <f t="shared" si="121"/>
        <v>367.5</v>
      </c>
      <c r="M3087" s="6">
        <v>0.35</v>
      </c>
      <c r="N3087">
        <f t="shared" si="122"/>
        <v>2021</v>
      </c>
      <c r="O3087">
        <f t="shared" si="123"/>
        <v>11</v>
      </c>
      <c r="P3087" s="49" t="str">
        <f>TEXT(DATE(Table1[[#This Row],[Year]],Table1[[#This Row],[Month]],1),"mmm")</f>
        <v>Nov</v>
      </c>
    </row>
    <row r="3088" spans="1:16" ht="15.75" customHeight="1">
      <c r="A3088" s="2" t="s">
        <v>12</v>
      </c>
      <c r="B3088" s="2">
        <v>1185732</v>
      </c>
      <c r="C3088" s="3">
        <v>44503</v>
      </c>
      <c r="D3088" s="2" t="s">
        <v>31</v>
      </c>
      <c r="E3088" s="2" t="s">
        <v>105</v>
      </c>
      <c r="F3088" s="2" t="s">
        <v>106</v>
      </c>
      <c r="G3088" s="2" t="s">
        <v>17</v>
      </c>
      <c r="H3088" s="44">
        <v>0.35000000000000003</v>
      </c>
      <c r="I3088" s="44">
        <f>ROUND(Table1[[#This Row],[Price per Unit]],2)</f>
        <v>0.35</v>
      </c>
      <c r="J3088" s="4">
        <v>2450</v>
      </c>
      <c r="K3088" s="5">
        <f t="shared" si="120"/>
        <v>857.50000000000011</v>
      </c>
      <c r="L3088" s="5">
        <f t="shared" si="121"/>
        <v>257.25</v>
      </c>
      <c r="M3088" s="6">
        <v>0.3</v>
      </c>
      <c r="N3088">
        <f t="shared" si="122"/>
        <v>2021</v>
      </c>
      <c r="O3088">
        <f t="shared" si="123"/>
        <v>11</v>
      </c>
      <c r="P3088" s="49" t="str">
        <f>TEXT(DATE(Table1[[#This Row],[Year]],Table1[[#This Row],[Month]],1),"mmm")</f>
        <v>Nov</v>
      </c>
    </row>
    <row r="3089" spans="1:16" ht="15.75" customHeight="1">
      <c r="A3089" s="2" t="s">
        <v>12</v>
      </c>
      <c r="B3089" s="2">
        <v>1185732</v>
      </c>
      <c r="C3089" s="3">
        <v>44503</v>
      </c>
      <c r="D3089" s="2" t="s">
        <v>31</v>
      </c>
      <c r="E3089" s="2" t="s">
        <v>105</v>
      </c>
      <c r="F3089" s="2" t="s">
        <v>106</v>
      </c>
      <c r="G3089" s="2" t="s">
        <v>18</v>
      </c>
      <c r="H3089" s="44">
        <v>0.35000000000000003</v>
      </c>
      <c r="I3089" s="44">
        <f>ROUND(Table1[[#This Row],[Price per Unit]],2)</f>
        <v>0.35</v>
      </c>
      <c r="J3089" s="4">
        <v>2250</v>
      </c>
      <c r="K3089" s="5">
        <f t="shared" si="120"/>
        <v>787.50000000000011</v>
      </c>
      <c r="L3089" s="5">
        <f t="shared" si="121"/>
        <v>236.25000000000003</v>
      </c>
      <c r="M3089" s="6">
        <v>0.3</v>
      </c>
      <c r="N3089">
        <f t="shared" si="122"/>
        <v>2021</v>
      </c>
      <c r="O3089">
        <f t="shared" si="123"/>
        <v>11</v>
      </c>
      <c r="P3089" s="49" t="str">
        <f>TEXT(DATE(Table1[[#This Row],[Year]],Table1[[#This Row],[Month]],1),"mmm")</f>
        <v>Nov</v>
      </c>
    </row>
    <row r="3090" spans="1:16" ht="15.75" customHeight="1">
      <c r="A3090" s="2" t="s">
        <v>12</v>
      </c>
      <c r="B3090" s="2">
        <v>1185732</v>
      </c>
      <c r="C3090" s="3">
        <v>44503</v>
      </c>
      <c r="D3090" s="2" t="s">
        <v>31</v>
      </c>
      <c r="E3090" s="2" t="s">
        <v>105</v>
      </c>
      <c r="F3090" s="2" t="s">
        <v>106</v>
      </c>
      <c r="G3090" s="2" t="s">
        <v>19</v>
      </c>
      <c r="H3090" s="44">
        <v>0.6</v>
      </c>
      <c r="I3090" s="44">
        <f>ROUND(Table1[[#This Row],[Price per Unit]],2)</f>
        <v>0.6</v>
      </c>
      <c r="J3090" s="4">
        <v>2000</v>
      </c>
      <c r="K3090" s="5">
        <f t="shared" si="120"/>
        <v>1200</v>
      </c>
      <c r="L3090" s="5">
        <f t="shared" si="121"/>
        <v>600</v>
      </c>
      <c r="M3090" s="6">
        <v>0.5</v>
      </c>
      <c r="N3090">
        <f t="shared" si="122"/>
        <v>2021</v>
      </c>
      <c r="O3090">
        <f t="shared" si="123"/>
        <v>11</v>
      </c>
      <c r="P3090" s="49" t="str">
        <f>TEXT(DATE(Table1[[#This Row],[Year]],Table1[[#This Row],[Month]],1),"mmm")</f>
        <v>Nov</v>
      </c>
    </row>
    <row r="3091" spans="1:16" ht="15.75" customHeight="1">
      <c r="A3091" s="2" t="s">
        <v>12</v>
      </c>
      <c r="B3091" s="2">
        <v>1185732</v>
      </c>
      <c r="C3091" s="3">
        <v>44503</v>
      </c>
      <c r="D3091" s="2" t="s">
        <v>31</v>
      </c>
      <c r="E3091" s="2" t="s">
        <v>105</v>
      </c>
      <c r="F3091" s="2" t="s">
        <v>106</v>
      </c>
      <c r="G3091" s="2" t="s">
        <v>20</v>
      </c>
      <c r="H3091" s="44">
        <v>0.64999999999999991</v>
      </c>
      <c r="I3091" s="44">
        <f>ROUND(Table1[[#This Row],[Price per Unit]],2)</f>
        <v>0.65</v>
      </c>
      <c r="J3091" s="4">
        <v>3000</v>
      </c>
      <c r="K3091" s="5">
        <f t="shared" si="120"/>
        <v>1949.9999999999998</v>
      </c>
      <c r="L3091" s="5">
        <f t="shared" si="121"/>
        <v>780</v>
      </c>
      <c r="M3091" s="6">
        <v>0.4</v>
      </c>
      <c r="N3091">
        <f t="shared" si="122"/>
        <v>2021</v>
      </c>
      <c r="O3091">
        <f t="shared" si="123"/>
        <v>11</v>
      </c>
      <c r="P3091" s="49" t="str">
        <f>TEXT(DATE(Table1[[#This Row],[Year]],Table1[[#This Row],[Month]],1),"mmm")</f>
        <v>Nov</v>
      </c>
    </row>
    <row r="3092" spans="1:16" ht="15.75" customHeight="1">
      <c r="A3092" s="2" t="s">
        <v>12</v>
      </c>
      <c r="B3092" s="2">
        <v>1185732</v>
      </c>
      <c r="C3092" s="3">
        <v>44532</v>
      </c>
      <c r="D3092" s="2" t="s">
        <v>31</v>
      </c>
      <c r="E3092" s="2" t="s">
        <v>105</v>
      </c>
      <c r="F3092" s="2" t="s">
        <v>106</v>
      </c>
      <c r="G3092" s="2" t="s">
        <v>15</v>
      </c>
      <c r="H3092" s="44">
        <v>0.6</v>
      </c>
      <c r="I3092" s="44">
        <f>ROUND(Table1[[#This Row],[Price per Unit]],2)</f>
        <v>0.6</v>
      </c>
      <c r="J3092" s="4">
        <v>5500</v>
      </c>
      <c r="K3092" s="5">
        <f t="shared" si="120"/>
        <v>3300</v>
      </c>
      <c r="L3092" s="5">
        <f t="shared" si="121"/>
        <v>990</v>
      </c>
      <c r="M3092" s="6">
        <v>0.3</v>
      </c>
      <c r="N3092">
        <f t="shared" si="122"/>
        <v>2021</v>
      </c>
      <c r="O3092">
        <f t="shared" si="123"/>
        <v>12</v>
      </c>
      <c r="P3092" s="49" t="str">
        <f>TEXT(DATE(Table1[[#This Row],[Year]],Table1[[#This Row],[Month]],1),"mmm")</f>
        <v>Dec</v>
      </c>
    </row>
    <row r="3093" spans="1:16" ht="15.75" customHeight="1">
      <c r="A3093" s="2" t="s">
        <v>12</v>
      </c>
      <c r="B3093" s="2">
        <v>1185732</v>
      </c>
      <c r="C3093" s="3">
        <v>44532</v>
      </c>
      <c r="D3093" s="2" t="s">
        <v>31</v>
      </c>
      <c r="E3093" s="2" t="s">
        <v>105</v>
      </c>
      <c r="F3093" s="2" t="s">
        <v>106</v>
      </c>
      <c r="G3093" s="2" t="s">
        <v>16</v>
      </c>
      <c r="H3093" s="44">
        <v>0.5</v>
      </c>
      <c r="I3093" s="44">
        <f>ROUND(Table1[[#This Row],[Price per Unit]],2)</f>
        <v>0.5</v>
      </c>
      <c r="J3093" s="4">
        <v>3500</v>
      </c>
      <c r="K3093" s="5">
        <f t="shared" si="120"/>
        <v>1750</v>
      </c>
      <c r="L3093" s="5">
        <f t="shared" si="121"/>
        <v>612.5</v>
      </c>
      <c r="M3093" s="6">
        <v>0.35</v>
      </c>
      <c r="N3093">
        <f t="shared" si="122"/>
        <v>2021</v>
      </c>
      <c r="O3093">
        <f t="shared" si="123"/>
        <v>12</v>
      </c>
      <c r="P3093" s="49" t="str">
        <f>TEXT(DATE(Table1[[#This Row],[Year]],Table1[[#This Row],[Month]],1),"mmm")</f>
        <v>Dec</v>
      </c>
    </row>
    <row r="3094" spans="1:16" ht="15.75" customHeight="1">
      <c r="A3094" s="2" t="s">
        <v>12</v>
      </c>
      <c r="B3094" s="2">
        <v>1185732</v>
      </c>
      <c r="C3094" s="3">
        <v>44532</v>
      </c>
      <c r="D3094" s="2" t="s">
        <v>31</v>
      </c>
      <c r="E3094" s="2" t="s">
        <v>105</v>
      </c>
      <c r="F3094" s="2" t="s">
        <v>106</v>
      </c>
      <c r="G3094" s="2" t="s">
        <v>17</v>
      </c>
      <c r="H3094" s="44">
        <v>0.5</v>
      </c>
      <c r="I3094" s="44">
        <f>ROUND(Table1[[#This Row],[Price per Unit]],2)</f>
        <v>0.5</v>
      </c>
      <c r="J3094" s="4">
        <v>3000</v>
      </c>
      <c r="K3094" s="5">
        <f t="shared" si="120"/>
        <v>1500</v>
      </c>
      <c r="L3094" s="5">
        <f t="shared" si="121"/>
        <v>450</v>
      </c>
      <c r="M3094" s="6">
        <v>0.3</v>
      </c>
      <c r="N3094">
        <f t="shared" si="122"/>
        <v>2021</v>
      </c>
      <c r="O3094">
        <f t="shared" si="123"/>
        <v>12</v>
      </c>
      <c r="P3094" s="49" t="str">
        <f>TEXT(DATE(Table1[[#This Row],[Year]],Table1[[#This Row],[Month]],1),"mmm")</f>
        <v>Dec</v>
      </c>
    </row>
    <row r="3095" spans="1:16" ht="15.75" customHeight="1">
      <c r="A3095" s="2" t="s">
        <v>12</v>
      </c>
      <c r="B3095" s="2">
        <v>1185732</v>
      </c>
      <c r="C3095" s="3">
        <v>44532</v>
      </c>
      <c r="D3095" s="2" t="s">
        <v>31</v>
      </c>
      <c r="E3095" s="2" t="s">
        <v>105</v>
      </c>
      <c r="F3095" s="2" t="s">
        <v>106</v>
      </c>
      <c r="G3095" s="2" t="s">
        <v>18</v>
      </c>
      <c r="H3095" s="44">
        <v>0.5</v>
      </c>
      <c r="I3095" s="44">
        <f>ROUND(Table1[[#This Row],[Price per Unit]],2)</f>
        <v>0.5</v>
      </c>
      <c r="J3095" s="4">
        <v>2500</v>
      </c>
      <c r="K3095" s="5">
        <f t="shared" si="120"/>
        <v>1250</v>
      </c>
      <c r="L3095" s="5">
        <f t="shared" si="121"/>
        <v>375</v>
      </c>
      <c r="M3095" s="6">
        <v>0.3</v>
      </c>
      <c r="N3095">
        <f t="shared" si="122"/>
        <v>2021</v>
      </c>
      <c r="O3095">
        <f t="shared" si="123"/>
        <v>12</v>
      </c>
      <c r="P3095" s="49" t="str">
        <f>TEXT(DATE(Table1[[#This Row],[Year]],Table1[[#This Row],[Month]],1),"mmm")</f>
        <v>Dec</v>
      </c>
    </row>
    <row r="3096" spans="1:16" ht="15.75" customHeight="1">
      <c r="A3096" s="2" t="s">
        <v>12</v>
      </c>
      <c r="B3096" s="2">
        <v>1185732</v>
      </c>
      <c r="C3096" s="3">
        <v>44532</v>
      </c>
      <c r="D3096" s="2" t="s">
        <v>31</v>
      </c>
      <c r="E3096" s="2" t="s">
        <v>105</v>
      </c>
      <c r="F3096" s="2" t="s">
        <v>106</v>
      </c>
      <c r="G3096" s="2" t="s">
        <v>19</v>
      </c>
      <c r="H3096" s="44">
        <v>0.6</v>
      </c>
      <c r="I3096" s="44">
        <f>ROUND(Table1[[#This Row],[Price per Unit]],2)</f>
        <v>0.6</v>
      </c>
      <c r="J3096" s="4">
        <v>2500</v>
      </c>
      <c r="K3096" s="5">
        <f t="shared" si="120"/>
        <v>1500</v>
      </c>
      <c r="L3096" s="5">
        <f t="shared" si="121"/>
        <v>750</v>
      </c>
      <c r="M3096" s="6">
        <v>0.5</v>
      </c>
      <c r="N3096">
        <f t="shared" si="122"/>
        <v>2021</v>
      </c>
      <c r="O3096">
        <f t="shared" si="123"/>
        <v>12</v>
      </c>
      <c r="P3096" s="49" t="str">
        <f>TEXT(DATE(Table1[[#This Row],[Year]],Table1[[#This Row],[Month]],1),"mmm")</f>
        <v>Dec</v>
      </c>
    </row>
    <row r="3097" spans="1:16" ht="15.75" customHeight="1">
      <c r="A3097" s="2" t="s">
        <v>12</v>
      </c>
      <c r="B3097" s="2">
        <v>1185732</v>
      </c>
      <c r="C3097" s="3">
        <v>44532</v>
      </c>
      <c r="D3097" s="2" t="s">
        <v>31</v>
      </c>
      <c r="E3097" s="2" t="s">
        <v>105</v>
      </c>
      <c r="F3097" s="2" t="s">
        <v>106</v>
      </c>
      <c r="G3097" s="2" t="s">
        <v>20</v>
      </c>
      <c r="H3097" s="44">
        <v>0.64999999999999991</v>
      </c>
      <c r="I3097" s="44">
        <f>ROUND(Table1[[#This Row],[Price per Unit]],2)</f>
        <v>0.65</v>
      </c>
      <c r="J3097" s="4">
        <v>3500</v>
      </c>
      <c r="K3097" s="5">
        <f t="shared" si="120"/>
        <v>2274.9999999999995</v>
      </c>
      <c r="L3097" s="5">
        <f t="shared" si="121"/>
        <v>909.99999999999989</v>
      </c>
      <c r="M3097" s="6">
        <v>0.4</v>
      </c>
      <c r="N3097">
        <f t="shared" si="122"/>
        <v>2021</v>
      </c>
      <c r="O3097">
        <f t="shared" si="123"/>
        <v>12</v>
      </c>
      <c r="P3097" s="49" t="str">
        <f>TEXT(DATE(Table1[[#This Row],[Year]],Table1[[#This Row],[Month]],1),"mmm")</f>
        <v>Dec</v>
      </c>
    </row>
    <row r="3098" spans="1:16" ht="15.75" customHeight="1">
      <c r="A3098" s="2" t="s">
        <v>12</v>
      </c>
      <c r="B3098" s="2">
        <v>1185732</v>
      </c>
      <c r="C3098" s="3">
        <v>44206</v>
      </c>
      <c r="D3098" s="2" t="s">
        <v>31</v>
      </c>
      <c r="E3098" s="2" t="s">
        <v>107</v>
      </c>
      <c r="F3098" s="2" t="s">
        <v>108</v>
      </c>
      <c r="G3098" s="2" t="s">
        <v>15</v>
      </c>
      <c r="H3098" s="44">
        <v>0.35000000000000003</v>
      </c>
      <c r="I3098" s="44">
        <f>ROUND(Table1[[#This Row],[Price per Unit]],2)</f>
        <v>0.35</v>
      </c>
      <c r="J3098" s="4">
        <v>5000</v>
      </c>
      <c r="K3098" s="5">
        <f t="shared" si="120"/>
        <v>1750.0000000000002</v>
      </c>
      <c r="L3098" s="5">
        <f t="shared" si="121"/>
        <v>700.00000000000011</v>
      </c>
      <c r="M3098" s="6">
        <v>0.4</v>
      </c>
      <c r="N3098">
        <f t="shared" si="122"/>
        <v>2021</v>
      </c>
      <c r="O3098">
        <f t="shared" si="123"/>
        <v>1</v>
      </c>
      <c r="P3098" s="49" t="str">
        <f>TEXT(DATE(Table1[[#This Row],[Year]],Table1[[#This Row],[Month]],1),"mmm")</f>
        <v>Jan</v>
      </c>
    </row>
    <row r="3099" spans="1:16" ht="15.75" customHeight="1">
      <c r="A3099" s="2" t="s">
        <v>12</v>
      </c>
      <c r="B3099" s="2">
        <v>1185732</v>
      </c>
      <c r="C3099" s="3">
        <v>44206</v>
      </c>
      <c r="D3099" s="2" t="s">
        <v>31</v>
      </c>
      <c r="E3099" s="2" t="s">
        <v>107</v>
      </c>
      <c r="F3099" s="2" t="s">
        <v>108</v>
      </c>
      <c r="G3099" s="2" t="s">
        <v>16</v>
      </c>
      <c r="H3099" s="44">
        <v>0.35000000000000003</v>
      </c>
      <c r="I3099" s="44">
        <f>ROUND(Table1[[#This Row],[Price per Unit]],2)</f>
        <v>0.35</v>
      </c>
      <c r="J3099" s="4">
        <v>3000</v>
      </c>
      <c r="K3099" s="5">
        <f t="shared" si="120"/>
        <v>1050</v>
      </c>
      <c r="L3099" s="5">
        <f t="shared" si="121"/>
        <v>420</v>
      </c>
      <c r="M3099" s="6">
        <v>0.4</v>
      </c>
      <c r="N3099">
        <f t="shared" si="122"/>
        <v>2021</v>
      </c>
      <c r="O3099">
        <f t="shared" si="123"/>
        <v>1</v>
      </c>
      <c r="P3099" s="49" t="str">
        <f>TEXT(DATE(Table1[[#This Row],[Year]],Table1[[#This Row],[Month]],1),"mmm")</f>
        <v>Jan</v>
      </c>
    </row>
    <row r="3100" spans="1:16" ht="15.75" customHeight="1">
      <c r="A3100" s="2" t="s">
        <v>12</v>
      </c>
      <c r="B3100" s="2">
        <v>1185732</v>
      </c>
      <c r="C3100" s="3">
        <v>44206</v>
      </c>
      <c r="D3100" s="2" t="s">
        <v>31</v>
      </c>
      <c r="E3100" s="2" t="s">
        <v>107</v>
      </c>
      <c r="F3100" s="2" t="s">
        <v>108</v>
      </c>
      <c r="G3100" s="2" t="s">
        <v>17</v>
      </c>
      <c r="H3100" s="44">
        <v>0.25000000000000006</v>
      </c>
      <c r="I3100" s="44">
        <f>ROUND(Table1[[#This Row],[Price per Unit]],2)</f>
        <v>0.25</v>
      </c>
      <c r="J3100" s="4">
        <v>3000</v>
      </c>
      <c r="K3100" s="5">
        <f t="shared" si="120"/>
        <v>750.00000000000011</v>
      </c>
      <c r="L3100" s="5">
        <f t="shared" si="121"/>
        <v>262.5</v>
      </c>
      <c r="M3100" s="6">
        <v>0.35</v>
      </c>
      <c r="N3100">
        <f t="shared" si="122"/>
        <v>2021</v>
      </c>
      <c r="O3100">
        <f t="shared" si="123"/>
        <v>1</v>
      </c>
      <c r="P3100" s="49" t="str">
        <f>TEXT(DATE(Table1[[#This Row],[Year]],Table1[[#This Row],[Month]],1),"mmm")</f>
        <v>Jan</v>
      </c>
    </row>
    <row r="3101" spans="1:16" ht="15.75" customHeight="1">
      <c r="A3101" s="2" t="s">
        <v>12</v>
      </c>
      <c r="B3101" s="2">
        <v>1185732</v>
      </c>
      <c r="C3101" s="3">
        <v>44206</v>
      </c>
      <c r="D3101" s="2" t="s">
        <v>31</v>
      </c>
      <c r="E3101" s="2" t="s">
        <v>107</v>
      </c>
      <c r="F3101" s="2" t="s">
        <v>108</v>
      </c>
      <c r="G3101" s="2" t="s">
        <v>18</v>
      </c>
      <c r="H3101" s="44">
        <v>0.30000000000000004</v>
      </c>
      <c r="I3101" s="44">
        <f>ROUND(Table1[[#This Row],[Price per Unit]],2)</f>
        <v>0.3</v>
      </c>
      <c r="J3101" s="4">
        <v>1500</v>
      </c>
      <c r="K3101" s="5">
        <f t="shared" si="120"/>
        <v>450.00000000000006</v>
      </c>
      <c r="L3101" s="5">
        <f t="shared" si="121"/>
        <v>157.5</v>
      </c>
      <c r="M3101" s="6">
        <v>0.35</v>
      </c>
      <c r="N3101">
        <f t="shared" si="122"/>
        <v>2021</v>
      </c>
      <c r="O3101">
        <f t="shared" si="123"/>
        <v>1</v>
      </c>
      <c r="P3101" s="49" t="str">
        <f>TEXT(DATE(Table1[[#This Row],[Year]],Table1[[#This Row],[Month]],1),"mmm")</f>
        <v>Jan</v>
      </c>
    </row>
    <row r="3102" spans="1:16" ht="15.75" customHeight="1">
      <c r="A3102" s="2" t="s">
        <v>12</v>
      </c>
      <c r="B3102" s="2">
        <v>1185732</v>
      </c>
      <c r="C3102" s="3">
        <v>44206</v>
      </c>
      <c r="D3102" s="2" t="s">
        <v>31</v>
      </c>
      <c r="E3102" s="2" t="s">
        <v>107</v>
      </c>
      <c r="F3102" s="2" t="s">
        <v>108</v>
      </c>
      <c r="G3102" s="2" t="s">
        <v>19</v>
      </c>
      <c r="H3102" s="44">
        <v>0.44999999999999996</v>
      </c>
      <c r="I3102" s="44">
        <f>ROUND(Table1[[#This Row],[Price per Unit]],2)</f>
        <v>0.45</v>
      </c>
      <c r="J3102" s="4">
        <v>2000</v>
      </c>
      <c r="K3102" s="5">
        <f t="shared" si="120"/>
        <v>899.99999999999989</v>
      </c>
      <c r="L3102" s="5">
        <f t="shared" si="121"/>
        <v>269.99999999999994</v>
      </c>
      <c r="M3102" s="6">
        <v>0.3</v>
      </c>
      <c r="N3102">
        <f t="shared" si="122"/>
        <v>2021</v>
      </c>
      <c r="O3102">
        <f t="shared" si="123"/>
        <v>1</v>
      </c>
      <c r="P3102" s="49" t="str">
        <f>TEXT(DATE(Table1[[#This Row],[Year]],Table1[[#This Row],[Month]],1),"mmm")</f>
        <v>Jan</v>
      </c>
    </row>
    <row r="3103" spans="1:16" ht="15.75" customHeight="1">
      <c r="A3103" s="2" t="s">
        <v>12</v>
      </c>
      <c r="B3103" s="2">
        <v>1185732</v>
      </c>
      <c r="C3103" s="3">
        <v>44206</v>
      </c>
      <c r="D3103" s="2" t="s">
        <v>31</v>
      </c>
      <c r="E3103" s="2" t="s">
        <v>107</v>
      </c>
      <c r="F3103" s="2" t="s">
        <v>108</v>
      </c>
      <c r="G3103" s="2" t="s">
        <v>20</v>
      </c>
      <c r="H3103" s="44">
        <v>0.35000000000000003</v>
      </c>
      <c r="I3103" s="44">
        <f>ROUND(Table1[[#This Row],[Price per Unit]],2)</f>
        <v>0.35</v>
      </c>
      <c r="J3103" s="4">
        <v>3000</v>
      </c>
      <c r="K3103" s="5">
        <f t="shared" si="120"/>
        <v>1050</v>
      </c>
      <c r="L3103" s="5">
        <f t="shared" si="121"/>
        <v>420</v>
      </c>
      <c r="M3103" s="6">
        <v>0.4</v>
      </c>
      <c r="N3103">
        <f t="shared" si="122"/>
        <v>2021</v>
      </c>
      <c r="O3103">
        <f t="shared" si="123"/>
        <v>1</v>
      </c>
      <c r="P3103" s="49" t="str">
        <f>TEXT(DATE(Table1[[#This Row],[Year]],Table1[[#This Row],[Month]],1),"mmm")</f>
        <v>Jan</v>
      </c>
    </row>
    <row r="3104" spans="1:16" ht="15.75" customHeight="1">
      <c r="A3104" s="2" t="s">
        <v>12</v>
      </c>
      <c r="B3104" s="2">
        <v>1185732</v>
      </c>
      <c r="C3104" s="3">
        <v>44237</v>
      </c>
      <c r="D3104" s="2" t="s">
        <v>31</v>
      </c>
      <c r="E3104" s="2" t="s">
        <v>107</v>
      </c>
      <c r="F3104" s="2" t="s">
        <v>108</v>
      </c>
      <c r="G3104" s="2" t="s">
        <v>15</v>
      </c>
      <c r="H3104" s="44">
        <v>0.35000000000000003</v>
      </c>
      <c r="I3104" s="44">
        <f>ROUND(Table1[[#This Row],[Price per Unit]],2)</f>
        <v>0.35</v>
      </c>
      <c r="J3104" s="4">
        <v>5500</v>
      </c>
      <c r="K3104" s="5">
        <f t="shared" si="120"/>
        <v>1925.0000000000002</v>
      </c>
      <c r="L3104" s="5">
        <f t="shared" si="121"/>
        <v>770.00000000000011</v>
      </c>
      <c r="M3104" s="6">
        <v>0.4</v>
      </c>
      <c r="N3104">
        <f t="shared" si="122"/>
        <v>2021</v>
      </c>
      <c r="O3104">
        <f t="shared" si="123"/>
        <v>2</v>
      </c>
      <c r="P3104" s="49" t="str">
        <f>TEXT(DATE(Table1[[#This Row],[Year]],Table1[[#This Row],[Month]],1),"mmm")</f>
        <v>Feb</v>
      </c>
    </row>
    <row r="3105" spans="1:16" ht="15.75" customHeight="1">
      <c r="A3105" s="2" t="s">
        <v>12</v>
      </c>
      <c r="B3105" s="2">
        <v>1185732</v>
      </c>
      <c r="C3105" s="3">
        <v>44237</v>
      </c>
      <c r="D3105" s="2" t="s">
        <v>31</v>
      </c>
      <c r="E3105" s="2" t="s">
        <v>107</v>
      </c>
      <c r="F3105" s="2" t="s">
        <v>108</v>
      </c>
      <c r="G3105" s="2" t="s">
        <v>16</v>
      </c>
      <c r="H3105" s="44">
        <v>0.35000000000000003</v>
      </c>
      <c r="I3105" s="44">
        <f>ROUND(Table1[[#This Row],[Price per Unit]],2)</f>
        <v>0.35</v>
      </c>
      <c r="J3105" s="4">
        <v>2000</v>
      </c>
      <c r="K3105" s="5">
        <f t="shared" si="120"/>
        <v>700.00000000000011</v>
      </c>
      <c r="L3105" s="5">
        <f t="shared" si="121"/>
        <v>280.00000000000006</v>
      </c>
      <c r="M3105" s="6">
        <v>0.4</v>
      </c>
      <c r="N3105">
        <f t="shared" si="122"/>
        <v>2021</v>
      </c>
      <c r="O3105">
        <f t="shared" si="123"/>
        <v>2</v>
      </c>
      <c r="P3105" s="49" t="str">
        <f>TEXT(DATE(Table1[[#This Row],[Year]],Table1[[#This Row],[Month]],1),"mmm")</f>
        <v>Feb</v>
      </c>
    </row>
    <row r="3106" spans="1:16" ht="15.75" customHeight="1">
      <c r="A3106" s="2" t="s">
        <v>12</v>
      </c>
      <c r="B3106" s="2">
        <v>1185732</v>
      </c>
      <c r="C3106" s="3">
        <v>44237</v>
      </c>
      <c r="D3106" s="2" t="s">
        <v>31</v>
      </c>
      <c r="E3106" s="2" t="s">
        <v>107</v>
      </c>
      <c r="F3106" s="2" t="s">
        <v>108</v>
      </c>
      <c r="G3106" s="2" t="s">
        <v>17</v>
      </c>
      <c r="H3106" s="44">
        <v>0.25000000000000006</v>
      </c>
      <c r="I3106" s="44">
        <f>ROUND(Table1[[#This Row],[Price per Unit]],2)</f>
        <v>0.25</v>
      </c>
      <c r="J3106" s="4">
        <v>2500</v>
      </c>
      <c r="K3106" s="5">
        <f t="shared" si="120"/>
        <v>625.00000000000011</v>
      </c>
      <c r="L3106" s="5">
        <f t="shared" si="121"/>
        <v>218.75000000000003</v>
      </c>
      <c r="M3106" s="6">
        <v>0.35</v>
      </c>
      <c r="N3106">
        <f t="shared" si="122"/>
        <v>2021</v>
      </c>
      <c r="O3106">
        <f t="shared" si="123"/>
        <v>2</v>
      </c>
      <c r="P3106" s="49" t="str">
        <f>TEXT(DATE(Table1[[#This Row],[Year]],Table1[[#This Row],[Month]],1),"mmm")</f>
        <v>Feb</v>
      </c>
    </row>
    <row r="3107" spans="1:16" ht="15.75" customHeight="1">
      <c r="A3107" s="2" t="s">
        <v>12</v>
      </c>
      <c r="B3107" s="2">
        <v>1185732</v>
      </c>
      <c r="C3107" s="3">
        <v>44237</v>
      </c>
      <c r="D3107" s="2" t="s">
        <v>31</v>
      </c>
      <c r="E3107" s="2" t="s">
        <v>107</v>
      </c>
      <c r="F3107" s="2" t="s">
        <v>108</v>
      </c>
      <c r="G3107" s="2" t="s">
        <v>18</v>
      </c>
      <c r="H3107" s="44">
        <v>0.30000000000000004</v>
      </c>
      <c r="I3107" s="44">
        <f>ROUND(Table1[[#This Row],[Price per Unit]],2)</f>
        <v>0.3</v>
      </c>
      <c r="J3107" s="4">
        <v>1250</v>
      </c>
      <c r="K3107" s="5">
        <f t="shared" si="120"/>
        <v>375.00000000000006</v>
      </c>
      <c r="L3107" s="5">
        <f t="shared" si="121"/>
        <v>131.25</v>
      </c>
      <c r="M3107" s="6">
        <v>0.35</v>
      </c>
      <c r="N3107">
        <f t="shared" si="122"/>
        <v>2021</v>
      </c>
      <c r="O3107">
        <f t="shared" si="123"/>
        <v>2</v>
      </c>
      <c r="P3107" s="49" t="str">
        <f>TEXT(DATE(Table1[[#This Row],[Year]],Table1[[#This Row],[Month]],1),"mmm")</f>
        <v>Feb</v>
      </c>
    </row>
    <row r="3108" spans="1:16" ht="15.75" customHeight="1">
      <c r="A3108" s="2" t="s">
        <v>12</v>
      </c>
      <c r="B3108" s="2">
        <v>1185732</v>
      </c>
      <c r="C3108" s="3">
        <v>44237</v>
      </c>
      <c r="D3108" s="2" t="s">
        <v>31</v>
      </c>
      <c r="E3108" s="2" t="s">
        <v>107</v>
      </c>
      <c r="F3108" s="2" t="s">
        <v>108</v>
      </c>
      <c r="G3108" s="2" t="s">
        <v>19</v>
      </c>
      <c r="H3108" s="44">
        <v>0.44999999999999996</v>
      </c>
      <c r="I3108" s="44">
        <f>ROUND(Table1[[#This Row],[Price per Unit]],2)</f>
        <v>0.45</v>
      </c>
      <c r="J3108" s="4">
        <v>2000</v>
      </c>
      <c r="K3108" s="5">
        <f t="shared" si="120"/>
        <v>899.99999999999989</v>
      </c>
      <c r="L3108" s="5">
        <f t="shared" si="121"/>
        <v>269.99999999999994</v>
      </c>
      <c r="M3108" s="6">
        <v>0.3</v>
      </c>
      <c r="N3108">
        <f t="shared" si="122"/>
        <v>2021</v>
      </c>
      <c r="O3108">
        <f t="shared" si="123"/>
        <v>2</v>
      </c>
      <c r="P3108" s="49" t="str">
        <f>TEXT(DATE(Table1[[#This Row],[Year]],Table1[[#This Row],[Month]],1),"mmm")</f>
        <v>Feb</v>
      </c>
    </row>
    <row r="3109" spans="1:16" ht="15.75" customHeight="1">
      <c r="A3109" s="2" t="s">
        <v>12</v>
      </c>
      <c r="B3109" s="2">
        <v>1185732</v>
      </c>
      <c r="C3109" s="3">
        <v>44237</v>
      </c>
      <c r="D3109" s="2" t="s">
        <v>31</v>
      </c>
      <c r="E3109" s="2" t="s">
        <v>107</v>
      </c>
      <c r="F3109" s="2" t="s">
        <v>108</v>
      </c>
      <c r="G3109" s="2" t="s">
        <v>20</v>
      </c>
      <c r="H3109" s="44">
        <v>0.19999999999999996</v>
      </c>
      <c r="I3109" s="44">
        <f>ROUND(Table1[[#This Row],[Price per Unit]],2)</f>
        <v>0.2</v>
      </c>
      <c r="J3109" s="4">
        <v>3000</v>
      </c>
      <c r="K3109" s="5">
        <f t="shared" si="120"/>
        <v>599.99999999999989</v>
      </c>
      <c r="L3109" s="5">
        <f t="shared" si="121"/>
        <v>239.99999999999997</v>
      </c>
      <c r="M3109" s="6">
        <v>0.4</v>
      </c>
      <c r="N3109">
        <f t="shared" si="122"/>
        <v>2021</v>
      </c>
      <c r="O3109">
        <f t="shared" si="123"/>
        <v>2</v>
      </c>
      <c r="P3109" s="49" t="str">
        <f>TEXT(DATE(Table1[[#This Row],[Year]],Table1[[#This Row],[Month]],1),"mmm")</f>
        <v>Feb</v>
      </c>
    </row>
    <row r="3110" spans="1:16" ht="15.75" customHeight="1">
      <c r="A3110" s="2" t="s">
        <v>12</v>
      </c>
      <c r="B3110" s="2">
        <v>1185732</v>
      </c>
      <c r="C3110" s="3">
        <v>44264</v>
      </c>
      <c r="D3110" s="2" t="s">
        <v>31</v>
      </c>
      <c r="E3110" s="2" t="s">
        <v>107</v>
      </c>
      <c r="F3110" s="2" t="s">
        <v>108</v>
      </c>
      <c r="G3110" s="2" t="s">
        <v>15</v>
      </c>
      <c r="H3110" s="44">
        <v>0.25000000000000006</v>
      </c>
      <c r="I3110" s="44">
        <f>ROUND(Table1[[#This Row],[Price per Unit]],2)</f>
        <v>0.25</v>
      </c>
      <c r="J3110" s="4">
        <v>5200</v>
      </c>
      <c r="K3110" s="5">
        <f t="shared" si="120"/>
        <v>1300.0000000000002</v>
      </c>
      <c r="L3110" s="5">
        <f t="shared" si="121"/>
        <v>520.00000000000011</v>
      </c>
      <c r="M3110" s="6">
        <v>0.4</v>
      </c>
      <c r="N3110">
        <f t="shared" si="122"/>
        <v>2021</v>
      </c>
      <c r="O3110">
        <f t="shared" si="123"/>
        <v>3</v>
      </c>
      <c r="P3110" s="49" t="str">
        <f>TEXT(DATE(Table1[[#This Row],[Year]],Table1[[#This Row],[Month]],1),"mmm")</f>
        <v>Mar</v>
      </c>
    </row>
    <row r="3111" spans="1:16" ht="15.75" customHeight="1">
      <c r="A3111" s="2" t="s">
        <v>12</v>
      </c>
      <c r="B3111" s="2">
        <v>1185732</v>
      </c>
      <c r="C3111" s="3">
        <v>44264</v>
      </c>
      <c r="D3111" s="2" t="s">
        <v>31</v>
      </c>
      <c r="E3111" s="2" t="s">
        <v>107</v>
      </c>
      <c r="F3111" s="2" t="s">
        <v>108</v>
      </c>
      <c r="G3111" s="2" t="s">
        <v>16</v>
      </c>
      <c r="H3111" s="44">
        <v>0.25000000000000006</v>
      </c>
      <c r="I3111" s="44">
        <f>ROUND(Table1[[#This Row],[Price per Unit]],2)</f>
        <v>0.25</v>
      </c>
      <c r="J3111" s="4">
        <v>2250</v>
      </c>
      <c r="K3111" s="5">
        <f t="shared" si="120"/>
        <v>562.50000000000011</v>
      </c>
      <c r="L3111" s="5">
        <f t="shared" si="121"/>
        <v>225.00000000000006</v>
      </c>
      <c r="M3111" s="6">
        <v>0.4</v>
      </c>
      <c r="N3111">
        <f t="shared" si="122"/>
        <v>2021</v>
      </c>
      <c r="O3111">
        <f t="shared" si="123"/>
        <v>3</v>
      </c>
      <c r="P3111" s="49" t="str">
        <f>TEXT(DATE(Table1[[#This Row],[Year]],Table1[[#This Row],[Month]],1),"mmm")</f>
        <v>Mar</v>
      </c>
    </row>
    <row r="3112" spans="1:16" ht="15.75" customHeight="1">
      <c r="A3112" s="2" t="s">
        <v>12</v>
      </c>
      <c r="B3112" s="2">
        <v>1185732</v>
      </c>
      <c r="C3112" s="3">
        <v>44264</v>
      </c>
      <c r="D3112" s="2" t="s">
        <v>31</v>
      </c>
      <c r="E3112" s="2" t="s">
        <v>107</v>
      </c>
      <c r="F3112" s="2" t="s">
        <v>108</v>
      </c>
      <c r="G3112" s="2" t="s">
        <v>17</v>
      </c>
      <c r="H3112" s="44">
        <v>0.15000000000000002</v>
      </c>
      <c r="I3112" s="44">
        <f>ROUND(Table1[[#This Row],[Price per Unit]],2)</f>
        <v>0.15</v>
      </c>
      <c r="J3112" s="4">
        <v>2750</v>
      </c>
      <c r="K3112" s="5">
        <f t="shared" si="120"/>
        <v>412.50000000000006</v>
      </c>
      <c r="L3112" s="5">
        <f t="shared" si="121"/>
        <v>144.375</v>
      </c>
      <c r="M3112" s="6">
        <v>0.35</v>
      </c>
      <c r="N3112">
        <f t="shared" si="122"/>
        <v>2021</v>
      </c>
      <c r="O3112">
        <f t="shared" si="123"/>
        <v>3</v>
      </c>
      <c r="P3112" s="49" t="str">
        <f>TEXT(DATE(Table1[[#This Row],[Year]],Table1[[#This Row],[Month]],1),"mmm")</f>
        <v>Mar</v>
      </c>
    </row>
    <row r="3113" spans="1:16" ht="15.75" customHeight="1">
      <c r="A3113" s="2" t="s">
        <v>12</v>
      </c>
      <c r="B3113" s="2">
        <v>1185732</v>
      </c>
      <c r="C3113" s="3">
        <v>44264</v>
      </c>
      <c r="D3113" s="2" t="s">
        <v>31</v>
      </c>
      <c r="E3113" s="2" t="s">
        <v>107</v>
      </c>
      <c r="F3113" s="2" t="s">
        <v>108</v>
      </c>
      <c r="G3113" s="2" t="s">
        <v>18</v>
      </c>
      <c r="H3113" s="44">
        <v>0.19999999999999996</v>
      </c>
      <c r="I3113" s="44">
        <f>ROUND(Table1[[#This Row],[Price per Unit]],2)</f>
        <v>0.2</v>
      </c>
      <c r="J3113" s="4">
        <v>1250</v>
      </c>
      <c r="K3113" s="5">
        <f t="shared" si="120"/>
        <v>249.99999999999994</v>
      </c>
      <c r="L3113" s="5">
        <f t="shared" si="121"/>
        <v>87.499999999999972</v>
      </c>
      <c r="M3113" s="6">
        <v>0.35</v>
      </c>
      <c r="N3113">
        <f t="shared" si="122"/>
        <v>2021</v>
      </c>
      <c r="O3113">
        <f t="shared" si="123"/>
        <v>3</v>
      </c>
      <c r="P3113" s="49" t="str">
        <f>TEXT(DATE(Table1[[#This Row],[Year]],Table1[[#This Row],[Month]],1),"mmm")</f>
        <v>Mar</v>
      </c>
    </row>
    <row r="3114" spans="1:16" ht="15.75" customHeight="1">
      <c r="A3114" s="2" t="s">
        <v>12</v>
      </c>
      <c r="B3114" s="2">
        <v>1185732</v>
      </c>
      <c r="C3114" s="3">
        <v>44264</v>
      </c>
      <c r="D3114" s="2" t="s">
        <v>31</v>
      </c>
      <c r="E3114" s="2" t="s">
        <v>107</v>
      </c>
      <c r="F3114" s="2" t="s">
        <v>108</v>
      </c>
      <c r="G3114" s="2" t="s">
        <v>19</v>
      </c>
      <c r="H3114" s="44">
        <v>0.35000000000000003</v>
      </c>
      <c r="I3114" s="44">
        <f>ROUND(Table1[[#This Row],[Price per Unit]],2)</f>
        <v>0.35</v>
      </c>
      <c r="J3114" s="4">
        <v>1750</v>
      </c>
      <c r="K3114" s="5">
        <f t="shared" si="120"/>
        <v>612.50000000000011</v>
      </c>
      <c r="L3114" s="5">
        <f t="shared" si="121"/>
        <v>183.75000000000003</v>
      </c>
      <c r="M3114" s="6">
        <v>0.3</v>
      </c>
      <c r="N3114">
        <f t="shared" si="122"/>
        <v>2021</v>
      </c>
      <c r="O3114">
        <f t="shared" si="123"/>
        <v>3</v>
      </c>
      <c r="P3114" s="49" t="str">
        <f>TEXT(DATE(Table1[[#This Row],[Year]],Table1[[#This Row],[Month]],1),"mmm")</f>
        <v>Mar</v>
      </c>
    </row>
    <row r="3115" spans="1:16" ht="15.75" customHeight="1">
      <c r="A3115" s="2" t="s">
        <v>12</v>
      </c>
      <c r="B3115" s="2">
        <v>1185732</v>
      </c>
      <c r="C3115" s="3">
        <v>44264</v>
      </c>
      <c r="D3115" s="2" t="s">
        <v>31</v>
      </c>
      <c r="E3115" s="2" t="s">
        <v>107</v>
      </c>
      <c r="F3115" s="2" t="s">
        <v>108</v>
      </c>
      <c r="G3115" s="2" t="s">
        <v>20</v>
      </c>
      <c r="H3115" s="44">
        <v>0.25000000000000006</v>
      </c>
      <c r="I3115" s="44">
        <f>ROUND(Table1[[#This Row],[Price per Unit]],2)</f>
        <v>0.25</v>
      </c>
      <c r="J3115" s="4">
        <v>2750</v>
      </c>
      <c r="K3115" s="5">
        <f t="shared" si="120"/>
        <v>687.50000000000011</v>
      </c>
      <c r="L3115" s="5">
        <f t="shared" si="121"/>
        <v>275.00000000000006</v>
      </c>
      <c r="M3115" s="6">
        <v>0.4</v>
      </c>
      <c r="N3115">
        <f t="shared" si="122"/>
        <v>2021</v>
      </c>
      <c r="O3115">
        <f t="shared" si="123"/>
        <v>3</v>
      </c>
      <c r="P3115" s="49" t="str">
        <f>TEXT(DATE(Table1[[#This Row],[Year]],Table1[[#This Row],[Month]],1),"mmm")</f>
        <v>Mar</v>
      </c>
    </row>
    <row r="3116" spans="1:16" ht="15.75" customHeight="1">
      <c r="A3116" s="2" t="s">
        <v>12</v>
      </c>
      <c r="B3116" s="2">
        <v>1185732</v>
      </c>
      <c r="C3116" s="3">
        <v>44296</v>
      </c>
      <c r="D3116" s="2" t="s">
        <v>31</v>
      </c>
      <c r="E3116" s="2" t="s">
        <v>107</v>
      </c>
      <c r="F3116" s="2" t="s">
        <v>108</v>
      </c>
      <c r="G3116" s="2" t="s">
        <v>15</v>
      </c>
      <c r="H3116" s="44">
        <v>0.25000000000000006</v>
      </c>
      <c r="I3116" s="44">
        <f>ROUND(Table1[[#This Row],[Price per Unit]],2)</f>
        <v>0.25</v>
      </c>
      <c r="J3116" s="4">
        <v>5000</v>
      </c>
      <c r="K3116" s="5">
        <f t="shared" si="120"/>
        <v>1250.0000000000002</v>
      </c>
      <c r="L3116" s="5">
        <f t="shared" si="121"/>
        <v>500.00000000000011</v>
      </c>
      <c r="M3116" s="6">
        <v>0.4</v>
      </c>
      <c r="N3116">
        <f t="shared" si="122"/>
        <v>2021</v>
      </c>
      <c r="O3116">
        <f t="shared" si="123"/>
        <v>4</v>
      </c>
      <c r="P3116" s="49" t="str">
        <f>TEXT(DATE(Table1[[#This Row],[Year]],Table1[[#This Row],[Month]],1),"mmm")</f>
        <v>Apr</v>
      </c>
    </row>
    <row r="3117" spans="1:16" ht="15.75" customHeight="1">
      <c r="A3117" s="2" t="s">
        <v>12</v>
      </c>
      <c r="B3117" s="2">
        <v>1185732</v>
      </c>
      <c r="C3117" s="3">
        <v>44296</v>
      </c>
      <c r="D3117" s="2" t="s">
        <v>31</v>
      </c>
      <c r="E3117" s="2" t="s">
        <v>107</v>
      </c>
      <c r="F3117" s="2" t="s">
        <v>108</v>
      </c>
      <c r="G3117" s="2" t="s">
        <v>16</v>
      </c>
      <c r="H3117" s="44">
        <v>0.25000000000000006</v>
      </c>
      <c r="I3117" s="44">
        <f>ROUND(Table1[[#This Row],[Price per Unit]],2)</f>
        <v>0.25</v>
      </c>
      <c r="J3117" s="4">
        <v>2000</v>
      </c>
      <c r="K3117" s="5">
        <f t="shared" si="120"/>
        <v>500.00000000000011</v>
      </c>
      <c r="L3117" s="5">
        <f t="shared" si="121"/>
        <v>200.00000000000006</v>
      </c>
      <c r="M3117" s="6">
        <v>0.4</v>
      </c>
      <c r="N3117">
        <f t="shared" si="122"/>
        <v>2021</v>
      </c>
      <c r="O3117">
        <f t="shared" si="123"/>
        <v>4</v>
      </c>
      <c r="P3117" s="49" t="str">
        <f>TEXT(DATE(Table1[[#This Row],[Year]],Table1[[#This Row],[Month]],1),"mmm")</f>
        <v>Apr</v>
      </c>
    </row>
    <row r="3118" spans="1:16" ht="15.75" customHeight="1">
      <c r="A3118" s="2" t="s">
        <v>12</v>
      </c>
      <c r="B3118" s="2">
        <v>1185732</v>
      </c>
      <c r="C3118" s="3">
        <v>44296</v>
      </c>
      <c r="D3118" s="2" t="s">
        <v>31</v>
      </c>
      <c r="E3118" s="2" t="s">
        <v>107</v>
      </c>
      <c r="F3118" s="2" t="s">
        <v>108</v>
      </c>
      <c r="G3118" s="2" t="s">
        <v>17</v>
      </c>
      <c r="H3118" s="44">
        <v>0.15000000000000002</v>
      </c>
      <c r="I3118" s="44">
        <f>ROUND(Table1[[#This Row],[Price per Unit]],2)</f>
        <v>0.15</v>
      </c>
      <c r="J3118" s="4">
        <v>2000</v>
      </c>
      <c r="K3118" s="5">
        <f t="shared" si="120"/>
        <v>300.00000000000006</v>
      </c>
      <c r="L3118" s="5">
        <f t="shared" si="121"/>
        <v>105.00000000000001</v>
      </c>
      <c r="M3118" s="6">
        <v>0.35</v>
      </c>
      <c r="N3118">
        <f t="shared" si="122"/>
        <v>2021</v>
      </c>
      <c r="O3118">
        <f t="shared" si="123"/>
        <v>4</v>
      </c>
      <c r="P3118" s="49" t="str">
        <f>TEXT(DATE(Table1[[#This Row],[Year]],Table1[[#This Row],[Month]],1),"mmm")</f>
        <v>Apr</v>
      </c>
    </row>
    <row r="3119" spans="1:16" ht="15.75" customHeight="1">
      <c r="A3119" s="2" t="s">
        <v>12</v>
      </c>
      <c r="B3119" s="2">
        <v>1185732</v>
      </c>
      <c r="C3119" s="3">
        <v>44296</v>
      </c>
      <c r="D3119" s="2" t="s">
        <v>31</v>
      </c>
      <c r="E3119" s="2" t="s">
        <v>107</v>
      </c>
      <c r="F3119" s="2" t="s">
        <v>108</v>
      </c>
      <c r="G3119" s="2" t="s">
        <v>18</v>
      </c>
      <c r="H3119" s="44">
        <v>0.19999999999999996</v>
      </c>
      <c r="I3119" s="44">
        <f>ROUND(Table1[[#This Row],[Price per Unit]],2)</f>
        <v>0.2</v>
      </c>
      <c r="J3119" s="4">
        <v>1250</v>
      </c>
      <c r="K3119" s="5">
        <f t="shared" si="120"/>
        <v>249.99999999999994</v>
      </c>
      <c r="L3119" s="5">
        <f t="shared" si="121"/>
        <v>87.499999999999972</v>
      </c>
      <c r="M3119" s="6">
        <v>0.35</v>
      </c>
      <c r="N3119">
        <f t="shared" si="122"/>
        <v>2021</v>
      </c>
      <c r="O3119">
        <f t="shared" si="123"/>
        <v>4</v>
      </c>
      <c r="P3119" s="49" t="str">
        <f>TEXT(DATE(Table1[[#This Row],[Year]],Table1[[#This Row],[Month]],1),"mmm")</f>
        <v>Apr</v>
      </c>
    </row>
    <row r="3120" spans="1:16" ht="15.75" customHeight="1">
      <c r="A3120" s="2" t="s">
        <v>12</v>
      </c>
      <c r="B3120" s="2">
        <v>1185732</v>
      </c>
      <c r="C3120" s="3">
        <v>44296</v>
      </c>
      <c r="D3120" s="2" t="s">
        <v>31</v>
      </c>
      <c r="E3120" s="2" t="s">
        <v>107</v>
      </c>
      <c r="F3120" s="2" t="s">
        <v>108</v>
      </c>
      <c r="G3120" s="2" t="s">
        <v>19</v>
      </c>
      <c r="H3120" s="44">
        <v>0.65</v>
      </c>
      <c r="I3120" s="44">
        <f>ROUND(Table1[[#This Row],[Price per Unit]],2)</f>
        <v>0.65</v>
      </c>
      <c r="J3120" s="4">
        <v>1500</v>
      </c>
      <c r="K3120" s="5">
        <f t="shared" si="120"/>
        <v>975</v>
      </c>
      <c r="L3120" s="5">
        <f t="shared" si="121"/>
        <v>292.5</v>
      </c>
      <c r="M3120" s="6">
        <v>0.3</v>
      </c>
      <c r="N3120">
        <f t="shared" si="122"/>
        <v>2021</v>
      </c>
      <c r="O3120">
        <f t="shared" si="123"/>
        <v>4</v>
      </c>
      <c r="P3120" s="49" t="str">
        <f>TEXT(DATE(Table1[[#This Row],[Year]],Table1[[#This Row],[Month]],1),"mmm")</f>
        <v>Apr</v>
      </c>
    </row>
    <row r="3121" spans="1:16" ht="15.75" customHeight="1">
      <c r="A3121" s="2" t="s">
        <v>12</v>
      </c>
      <c r="B3121" s="2">
        <v>1185732</v>
      </c>
      <c r="C3121" s="3">
        <v>44296</v>
      </c>
      <c r="D3121" s="2" t="s">
        <v>31</v>
      </c>
      <c r="E3121" s="2" t="s">
        <v>107</v>
      </c>
      <c r="F3121" s="2" t="s">
        <v>108</v>
      </c>
      <c r="G3121" s="2" t="s">
        <v>20</v>
      </c>
      <c r="H3121" s="44">
        <v>0.5</v>
      </c>
      <c r="I3121" s="44">
        <f>ROUND(Table1[[#This Row],[Price per Unit]],2)</f>
        <v>0.5</v>
      </c>
      <c r="J3121" s="4">
        <v>2750</v>
      </c>
      <c r="K3121" s="5">
        <f t="shared" si="120"/>
        <v>1375</v>
      </c>
      <c r="L3121" s="5">
        <f t="shared" si="121"/>
        <v>550</v>
      </c>
      <c r="M3121" s="6">
        <v>0.4</v>
      </c>
      <c r="N3121">
        <f t="shared" si="122"/>
        <v>2021</v>
      </c>
      <c r="O3121">
        <f t="shared" si="123"/>
        <v>4</v>
      </c>
      <c r="P3121" s="49" t="str">
        <f>TEXT(DATE(Table1[[#This Row],[Year]],Table1[[#This Row],[Month]],1),"mmm")</f>
        <v>Apr</v>
      </c>
    </row>
    <row r="3122" spans="1:16" ht="15.75" customHeight="1">
      <c r="A3122" s="2" t="s">
        <v>12</v>
      </c>
      <c r="B3122" s="2">
        <v>1185732</v>
      </c>
      <c r="C3122" s="3">
        <v>44327</v>
      </c>
      <c r="D3122" s="2" t="s">
        <v>31</v>
      </c>
      <c r="E3122" s="2" t="s">
        <v>107</v>
      </c>
      <c r="F3122" s="2" t="s">
        <v>108</v>
      </c>
      <c r="G3122" s="2" t="s">
        <v>15</v>
      </c>
      <c r="H3122" s="44">
        <v>0.6</v>
      </c>
      <c r="I3122" s="44">
        <f>ROUND(Table1[[#This Row],[Price per Unit]],2)</f>
        <v>0.6</v>
      </c>
      <c r="J3122" s="4">
        <v>5450</v>
      </c>
      <c r="K3122" s="5">
        <f t="shared" si="120"/>
        <v>3270</v>
      </c>
      <c r="L3122" s="5">
        <f t="shared" si="121"/>
        <v>1308</v>
      </c>
      <c r="M3122" s="6">
        <v>0.4</v>
      </c>
      <c r="N3122">
        <f t="shared" si="122"/>
        <v>2021</v>
      </c>
      <c r="O3122">
        <f t="shared" si="123"/>
        <v>5</v>
      </c>
      <c r="P3122" s="49" t="str">
        <f>TEXT(DATE(Table1[[#This Row],[Year]],Table1[[#This Row],[Month]],1),"mmm")</f>
        <v>May</v>
      </c>
    </row>
    <row r="3123" spans="1:16" ht="15.75" customHeight="1">
      <c r="A3123" s="2" t="s">
        <v>12</v>
      </c>
      <c r="B3123" s="2">
        <v>1185732</v>
      </c>
      <c r="C3123" s="3">
        <v>44327</v>
      </c>
      <c r="D3123" s="2" t="s">
        <v>31</v>
      </c>
      <c r="E3123" s="2" t="s">
        <v>107</v>
      </c>
      <c r="F3123" s="2" t="s">
        <v>108</v>
      </c>
      <c r="G3123" s="2" t="s">
        <v>16</v>
      </c>
      <c r="H3123" s="44">
        <v>0.4</v>
      </c>
      <c r="I3123" s="44">
        <f>ROUND(Table1[[#This Row],[Price per Unit]],2)</f>
        <v>0.4</v>
      </c>
      <c r="J3123" s="4">
        <v>2500</v>
      </c>
      <c r="K3123" s="5">
        <f t="shared" si="120"/>
        <v>1000</v>
      </c>
      <c r="L3123" s="5">
        <f t="shared" si="121"/>
        <v>400</v>
      </c>
      <c r="M3123" s="6">
        <v>0.4</v>
      </c>
      <c r="N3123">
        <f t="shared" si="122"/>
        <v>2021</v>
      </c>
      <c r="O3123">
        <f t="shared" si="123"/>
        <v>5</v>
      </c>
      <c r="P3123" s="49" t="str">
        <f>TEXT(DATE(Table1[[#This Row],[Year]],Table1[[#This Row],[Month]],1),"mmm")</f>
        <v>May</v>
      </c>
    </row>
    <row r="3124" spans="1:16" ht="15.75" customHeight="1">
      <c r="A3124" s="2" t="s">
        <v>12</v>
      </c>
      <c r="B3124" s="2">
        <v>1185732</v>
      </c>
      <c r="C3124" s="3">
        <v>44327</v>
      </c>
      <c r="D3124" s="2" t="s">
        <v>31</v>
      </c>
      <c r="E3124" s="2" t="s">
        <v>107</v>
      </c>
      <c r="F3124" s="2" t="s">
        <v>108</v>
      </c>
      <c r="G3124" s="2" t="s">
        <v>17</v>
      </c>
      <c r="H3124" s="44">
        <v>0.35000000000000003</v>
      </c>
      <c r="I3124" s="44">
        <f>ROUND(Table1[[#This Row],[Price per Unit]],2)</f>
        <v>0.35</v>
      </c>
      <c r="J3124" s="4">
        <v>2250</v>
      </c>
      <c r="K3124" s="5">
        <f t="shared" si="120"/>
        <v>787.50000000000011</v>
      </c>
      <c r="L3124" s="5">
        <f t="shared" si="121"/>
        <v>275.625</v>
      </c>
      <c r="M3124" s="6">
        <v>0.35</v>
      </c>
      <c r="N3124">
        <f t="shared" si="122"/>
        <v>2021</v>
      </c>
      <c r="O3124">
        <f t="shared" si="123"/>
        <v>5</v>
      </c>
      <c r="P3124" s="49" t="str">
        <f>TEXT(DATE(Table1[[#This Row],[Year]],Table1[[#This Row],[Month]],1),"mmm")</f>
        <v>May</v>
      </c>
    </row>
    <row r="3125" spans="1:16" ht="15.75" customHeight="1">
      <c r="A3125" s="2" t="s">
        <v>12</v>
      </c>
      <c r="B3125" s="2">
        <v>1185732</v>
      </c>
      <c r="C3125" s="3">
        <v>44327</v>
      </c>
      <c r="D3125" s="2" t="s">
        <v>31</v>
      </c>
      <c r="E3125" s="2" t="s">
        <v>107</v>
      </c>
      <c r="F3125" s="2" t="s">
        <v>108</v>
      </c>
      <c r="G3125" s="2" t="s">
        <v>18</v>
      </c>
      <c r="H3125" s="44">
        <v>0.35000000000000003</v>
      </c>
      <c r="I3125" s="44">
        <f>ROUND(Table1[[#This Row],[Price per Unit]],2)</f>
        <v>0.35</v>
      </c>
      <c r="J3125" s="4">
        <v>1750</v>
      </c>
      <c r="K3125" s="5">
        <f t="shared" si="120"/>
        <v>612.50000000000011</v>
      </c>
      <c r="L3125" s="5">
        <f t="shared" si="121"/>
        <v>214.37500000000003</v>
      </c>
      <c r="M3125" s="6">
        <v>0.35</v>
      </c>
      <c r="N3125">
        <f t="shared" si="122"/>
        <v>2021</v>
      </c>
      <c r="O3125">
        <f t="shared" si="123"/>
        <v>5</v>
      </c>
      <c r="P3125" s="49" t="str">
        <f>TEXT(DATE(Table1[[#This Row],[Year]],Table1[[#This Row],[Month]],1),"mmm")</f>
        <v>May</v>
      </c>
    </row>
    <row r="3126" spans="1:16" ht="15.75" customHeight="1">
      <c r="A3126" s="2" t="s">
        <v>12</v>
      </c>
      <c r="B3126" s="2">
        <v>1185732</v>
      </c>
      <c r="C3126" s="3">
        <v>44327</v>
      </c>
      <c r="D3126" s="2" t="s">
        <v>31</v>
      </c>
      <c r="E3126" s="2" t="s">
        <v>107</v>
      </c>
      <c r="F3126" s="2" t="s">
        <v>108</v>
      </c>
      <c r="G3126" s="2" t="s">
        <v>19</v>
      </c>
      <c r="H3126" s="44">
        <v>0.44999999999999996</v>
      </c>
      <c r="I3126" s="44">
        <f>ROUND(Table1[[#This Row],[Price per Unit]],2)</f>
        <v>0.45</v>
      </c>
      <c r="J3126" s="4">
        <v>2000</v>
      </c>
      <c r="K3126" s="5">
        <f t="shared" si="120"/>
        <v>899.99999999999989</v>
      </c>
      <c r="L3126" s="5">
        <f t="shared" si="121"/>
        <v>269.99999999999994</v>
      </c>
      <c r="M3126" s="6">
        <v>0.3</v>
      </c>
      <c r="N3126">
        <f t="shared" si="122"/>
        <v>2021</v>
      </c>
      <c r="O3126">
        <f t="shared" si="123"/>
        <v>5</v>
      </c>
      <c r="P3126" s="49" t="str">
        <f>TEXT(DATE(Table1[[#This Row],[Year]],Table1[[#This Row],[Month]],1),"mmm")</f>
        <v>May</v>
      </c>
    </row>
    <row r="3127" spans="1:16" ht="15.75" customHeight="1">
      <c r="A3127" s="2" t="s">
        <v>12</v>
      </c>
      <c r="B3127" s="2">
        <v>1185732</v>
      </c>
      <c r="C3127" s="3">
        <v>44327</v>
      </c>
      <c r="D3127" s="2" t="s">
        <v>31</v>
      </c>
      <c r="E3127" s="2" t="s">
        <v>107</v>
      </c>
      <c r="F3127" s="2" t="s">
        <v>108</v>
      </c>
      <c r="G3127" s="2" t="s">
        <v>20</v>
      </c>
      <c r="H3127" s="44">
        <v>0.54999999999999993</v>
      </c>
      <c r="I3127" s="44">
        <f>ROUND(Table1[[#This Row],[Price per Unit]],2)</f>
        <v>0.55000000000000004</v>
      </c>
      <c r="J3127" s="4">
        <v>3250</v>
      </c>
      <c r="K3127" s="5">
        <f t="shared" si="120"/>
        <v>1787.4999999999998</v>
      </c>
      <c r="L3127" s="5">
        <f t="shared" si="121"/>
        <v>715</v>
      </c>
      <c r="M3127" s="6">
        <v>0.4</v>
      </c>
      <c r="N3127">
        <f t="shared" si="122"/>
        <v>2021</v>
      </c>
      <c r="O3127">
        <f t="shared" si="123"/>
        <v>5</v>
      </c>
      <c r="P3127" s="49" t="str">
        <f>TEXT(DATE(Table1[[#This Row],[Year]],Table1[[#This Row],[Month]],1),"mmm")</f>
        <v>May</v>
      </c>
    </row>
    <row r="3128" spans="1:16" ht="15.75" customHeight="1">
      <c r="A3128" s="2" t="s">
        <v>12</v>
      </c>
      <c r="B3128" s="2">
        <v>1185732</v>
      </c>
      <c r="C3128" s="3">
        <v>44357</v>
      </c>
      <c r="D3128" s="2" t="s">
        <v>31</v>
      </c>
      <c r="E3128" s="2" t="s">
        <v>107</v>
      </c>
      <c r="F3128" s="2" t="s">
        <v>108</v>
      </c>
      <c r="G3128" s="2" t="s">
        <v>15</v>
      </c>
      <c r="H3128" s="44">
        <v>0.4</v>
      </c>
      <c r="I3128" s="44">
        <f>ROUND(Table1[[#This Row],[Price per Unit]],2)</f>
        <v>0.4</v>
      </c>
      <c r="J3128" s="4">
        <v>5750</v>
      </c>
      <c r="K3128" s="5">
        <f t="shared" si="120"/>
        <v>2300</v>
      </c>
      <c r="L3128" s="5">
        <f t="shared" si="121"/>
        <v>920</v>
      </c>
      <c r="M3128" s="6">
        <v>0.4</v>
      </c>
      <c r="N3128">
        <f t="shared" si="122"/>
        <v>2021</v>
      </c>
      <c r="O3128">
        <f t="shared" si="123"/>
        <v>6</v>
      </c>
      <c r="P3128" s="49" t="str">
        <f>TEXT(DATE(Table1[[#This Row],[Year]],Table1[[#This Row],[Month]],1),"mmm")</f>
        <v>Jun</v>
      </c>
    </row>
    <row r="3129" spans="1:16" ht="15.75" customHeight="1">
      <c r="A3129" s="2" t="s">
        <v>12</v>
      </c>
      <c r="B3129" s="2">
        <v>1185732</v>
      </c>
      <c r="C3129" s="3">
        <v>44357</v>
      </c>
      <c r="D3129" s="2" t="s">
        <v>31</v>
      </c>
      <c r="E3129" s="2" t="s">
        <v>107</v>
      </c>
      <c r="F3129" s="2" t="s">
        <v>108</v>
      </c>
      <c r="G3129" s="2" t="s">
        <v>16</v>
      </c>
      <c r="H3129" s="44">
        <v>0.35000000000000009</v>
      </c>
      <c r="I3129" s="44">
        <f>ROUND(Table1[[#This Row],[Price per Unit]],2)</f>
        <v>0.35</v>
      </c>
      <c r="J3129" s="4">
        <v>3250</v>
      </c>
      <c r="K3129" s="5">
        <f t="shared" si="120"/>
        <v>1137.5000000000002</v>
      </c>
      <c r="L3129" s="5">
        <f t="shared" si="121"/>
        <v>455.00000000000011</v>
      </c>
      <c r="M3129" s="6">
        <v>0.4</v>
      </c>
      <c r="N3129">
        <f t="shared" si="122"/>
        <v>2021</v>
      </c>
      <c r="O3129">
        <f t="shared" si="123"/>
        <v>6</v>
      </c>
      <c r="P3129" s="49" t="str">
        <f>TEXT(DATE(Table1[[#This Row],[Year]],Table1[[#This Row],[Month]],1),"mmm")</f>
        <v>Jun</v>
      </c>
    </row>
    <row r="3130" spans="1:16" ht="15.75" customHeight="1">
      <c r="A3130" s="2" t="s">
        <v>12</v>
      </c>
      <c r="B3130" s="2">
        <v>1185732</v>
      </c>
      <c r="C3130" s="3">
        <v>44357</v>
      </c>
      <c r="D3130" s="2" t="s">
        <v>31</v>
      </c>
      <c r="E3130" s="2" t="s">
        <v>107</v>
      </c>
      <c r="F3130" s="2" t="s">
        <v>108</v>
      </c>
      <c r="G3130" s="2" t="s">
        <v>17</v>
      </c>
      <c r="H3130" s="44">
        <v>0.30000000000000004</v>
      </c>
      <c r="I3130" s="44">
        <f>ROUND(Table1[[#This Row],[Price per Unit]],2)</f>
        <v>0.3</v>
      </c>
      <c r="J3130" s="4">
        <v>2000</v>
      </c>
      <c r="K3130" s="5">
        <f t="shared" si="120"/>
        <v>600.00000000000011</v>
      </c>
      <c r="L3130" s="5">
        <f t="shared" si="121"/>
        <v>210.00000000000003</v>
      </c>
      <c r="M3130" s="6">
        <v>0.35</v>
      </c>
      <c r="N3130">
        <f t="shared" si="122"/>
        <v>2021</v>
      </c>
      <c r="O3130">
        <f t="shared" si="123"/>
        <v>6</v>
      </c>
      <c r="P3130" s="49" t="str">
        <f>TEXT(DATE(Table1[[#This Row],[Year]],Table1[[#This Row],[Month]],1),"mmm")</f>
        <v>Jun</v>
      </c>
    </row>
    <row r="3131" spans="1:16" ht="15.75" customHeight="1">
      <c r="A3131" s="2" t="s">
        <v>12</v>
      </c>
      <c r="B3131" s="2">
        <v>1185732</v>
      </c>
      <c r="C3131" s="3">
        <v>44357</v>
      </c>
      <c r="D3131" s="2" t="s">
        <v>31</v>
      </c>
      <c r="E3131" s="2" t="s">
        <v>107</v>
      </c>
      <c r="F3131" s="2" t="s">
        <v>108</v>
      </c>
      <c r="G3131" s="2" t="s">
        <v>18</v>
      </c>
      <c r="H3131" s="44">
        <v>0.30000000000000004</v>
      </c>
      <c r="I3131" s="44">
        <f>ROUND(Table1[[#This Row],[Price per Unit]],2)</f>
        <v>0.3</v>
      </c>
      <c r="J3131" s="4">
        <v>1750</v>
      </c>
      <c r="K3131" s="5">
        <f t="shared" si="120"/>
        <v>525.00000000000011</v>
      </c>
      <c r="L3131" s="5">
        <f t="shared" si="121"/>
        <v>183.75000000000003</v>
      </c>
      <c r="M3131" s="6">
        <v>0.35</v>
      </c>
      <c r="N3131">
        <f t="shared" si="122"/>
        <v>2021</v>
      </c>
      <c r="O3131">
        <f t="shared" si="123"/>
        <v>6</v>
      </c>
      <c r="P3131" s="49" t="str">
        <f>TEXT(DATE(Table1[[#This Row],[Year]],Table1[[#This Row],[Month]],1),"mmm")</f>
        <v>Jun</v>
      </c>
    </row>
    <row r="3132" spans="1:16" ht="15.75" customHeight="1">
      <c r="A3132" s="2" t="s">
        <v>12</v>
      </c>
      <c r="B3132" s="2">
        <v>1185732</v>
      </c>
      <c r="C3132" s="3">
        <v>44357</v>
      </c>
      <c r="D3132" s="2" t="s">
        <v>31</v>
      </c>
      <c r="E3132" s="2" t="s">
        <v>107</v>
      </c>
      <c r="F3132" s="2" t="s">
        <v>108</v>
      </c>
      <c r="G3132" s="2" t="s">
        <v>19</v>
      </c>
      <c r="H3132" s="44">
        <v>0.4</v>
      </c>
      <c r="I3132" s="44">
        <f>ROUND(Table1[[#This Row],[Price per Unit]],2)</f>
        <v>0.4</v>
      </c>
      <c r="J3132" s="4">
        <v>1750</v>
      </c>
      <c r="K3132" s="5">
        <f t="shared" si="120"/>
        <v>700</v>
      </c>
      <c r="L3132" s="5">
        <f t="shared" si="121"/>
        <v>210</v>
      </c>
      <c r="M3132" s="6">
        <v>0.3</v>
      </c>
      <c r="N3132">
        <f t="shared" si="122"/>
        <v>2021</v>
      </c>
      <c r="O3132">
        <f t="shared" si="123"/>
        <v>6</v>
      </c>
      <c r="P3132" s="49" t="str">
        <f>TEXT(DATE(Table1[[#This Row],[Year]],Table1[[#This Row],[Month]],1),"mmm")</f>
        <v>Jun</v>
      </c>
    </row>
    <row r="3133" spans="1:16" ht="15.75" customHeight="1">
      <c r="A3133" s="2" t="s">
        <v>12</v>
      </c>
      <c r="B3133" s="2">
        <v>1185732</v>
      </c>
      <c r="C3133" s="3">
        <v>44357</v>
      </c>
      <c r="D3133" s="2" t="s">
        <v>31</v>
      </c>
      <c r="E3133" s="2" t="s">
        <v>107</v>
      </c>
      <c r="F3133" s="2" t="s">
        <v>108</v>
      </c>
      <c r="G3133" s="2" t="s">
        <v>20</v>
      </c>
      <c r="H3133" s="44">
        <v>0.60000000000000009</v>
      </c>
      <c r="I3133" s="44">
        <f>ROUND(Table1[[#This Row],[Price per Unit]],2)</f>
        <v>0.6</v>
      </c>
      <c r="J3133" s="4">
        <v>3250</v>
      </c>
      <c r="K3133" s="5">
        <f t="shared" si="120"/>
        <v>1950.0000000000002</v>
      </c>
      <c r="L3133" s="5">
        <f t="shared" si="121"/>
        <v>780.00000000000011</v>
      </c>
      <c r="M3133" s="6">
        <v>0.4</v>
      </c>
      <c r="N3133">
        <f t="shared" si="122"/>
        <v>2021</v>
      </c>
      <c r="O3133">
        <f t="shared" si="123"/>
        <v>6</v>
      </c>
      <c r="P3133" s="49" t="str">
        <f>TEXT(DATE(Table1[[#This Row],[Year]],Table1[[#This Row],[Month]],1),"mmm")</f>
        <v>Jun</v>
      </c>
    </row>
    <row r="3134" spans="1:16" ht="15.75" customHeight="1">
      <c r="A3134" s="2" t="s">
        <v>12</v>
      </c>
      <c r="B3134" s="2">
        <v>1185732</v>
      </c>
      <c r="C3134" s="3">
        <v>44386</v>
      </c>
      <c r="D3134" s="2" t="s">
        <v>31</v>
      </c>
      <c r="E3134" s="2" t="s">
        <v>107</v>
      </c>
      <c r="F3134" s="2" t="s">
        <v>108</v>
      </c>
      <c r="G3134" s="2" t="s">
        <v>15</v>
      </c>
      <c r="H3134" s="44">
        <v>0.55000000000000004</v>
      </c>
      <c r="I3134" s="44">
        <f>ROUND(Table1[[#This Row],[Price per Unit]],2)</f>
        <v>0.55000000000000004</v>
      </c>
      <c r="J3134" s="4">
        <v>5500</v>
      </c>
      <c r="K3134" s="5">
        <f t="shared" si="120"/>
        <v>3025.0000000000005</v>
      </c>
      <c r="L3134" s="5">
        <f t="shared" si="121"/>
        <v>1210.0000000000002</v>
      </c>
      <c r="M3134" s="6">
        <v>0.4</v>
      </c>
      <c r="N3134">
        <f t="shared" si="122"/>
        <v>2021</v>
      </c>
      <c r="O3134">
        <f t="shared" si="123"/>
        <v>7</v>
      </c>
      <c r="P3134" s="49" t="str">
        <f>TEXT(DATE(Table1[[#This Row],[Year]],Table1[[#This Row],[Month]],1),"mmm")</f>
        <v>Jul</v>
      </c>
    </row>
    <row r="3135" spans="1:16" ht="15.75" customHeight="1">
      <c r="A3135" s="2" t="s">
        <v>12</v>
      </c>
      <c r="B3135" s="2">
        <v>1185732</v>
      </c>
      <c r="C3135" s="3">
        <v>44386</v>
      </c>
      <c r="D3135" s="2" t="s">
        <v>31</v>
      </c>
      <c r="E3135" s="2" t="s">
        <v>107</v>
      </c>
      <c r="F3135" s="2" t="s">
        <v>108</v>
      </c>
      <c r="G3135" s="2" t="s">
        <v>16</v>
      </c>
      <c r="H3135" s="44">
        <v>0.50000000000000011</v>
      </c>
      <c r="I3135" s="44">
        <f>ROUND(Table1[[#This Row],[Price per Unit]],2)</f>
        <v>0.5</v>
      </c>
      <c r="J3135" s="4">
        <v>3000</v>
      </c>
      <c r="K3135" s="5">
        <f t="shared" si="120"/>
        <v>1500.0000000000002</v>
      </c>
      <c r="L3135" s="5">
        <f t="shared" si="121"/>
        <v>600.00000000000011</v>
      </c>
      <c r="M3135" s="6">
        <v>0.4</v>
      </c>
      <c r="N3135">
        <f t="shared" si="122"/>
        <v>2021</v>
      </c>
      <c r="O3135">
        <f t="shared" si="123"/>
        <v>7</v>
      </c>
      <c r="P3135" s="49" t="str">
        <f>TEXT(DATE(Table1[[#This Row],[Year]],Table1[[#This Row],[Month]],1),"mmm")</f>
        <v>Jul</v>
      </c>
    </row>
    <row r="3136" spans="1:16" ht="15.75" customHeight="1">
      <c r="A3136" s="2" t="s">
        <v>12</v>
      </c>
      <c r="B3136" s="2">
        <v>1185732</v>
      </c>
      <c r="C3136" s="3">
        <v>44386</v>
      </c>
      <c r="D3136" s="2" t="s">
        <v>31</v>
      </c>
      <c r="E3136" s="2" t="s">
        <v>107</v>
      </c>
      <c r="F3136" s="2" t="s">
        <v>108</v>
      </c>
      <c r="G3136" s="2" t="s">
        <v>17</v>
      </c>
      <c r="H3136" s="44">
        <v>0.45</v>
      </c>
      <c r="I3136" s="44">
        <f>ROUND(Table1[[#This Row],[Price per Unit]],2)</f>
        <v>0.45</v>
      </c>
      <c r="J3136" s="4">
        <v>2250</v>
      </c>
      <c r="K3136" s="5">
        <f t="shared" si="120"/>
        <v>1012.5</v>
      </c>
      <c r="L3136" s="5">
        <f t="shared" si="121"/>
        <v>354.375</v>
      </c>
      <c r="M3136" s="6">
        <v>0.35</v>
      </c>
      <c r="N3136">
        <f t="shared" si="122"/>
        <v>2021</v>
      </c>
      <c r="O3136">
        <f t="shared" si="123"/>
        <v>7</v>
      </c>
      <c r="P3136" s="49" t="str">
        <f>TEXT(DATE(Table1[[#This Row],[Year]],Table1[[#This Row],[Month]],1),"mmm")</f>
        <v>Jul</v>
      </c>
    </row>
    <row r="3137" spans="1:16" ht="15.75" customHeight="1">
      <c r="A3137" s="2" t="s">
        <v>12</v>
      </c>
      <c r="B3137" s="2">
        <v>1185732</v>
      </c>
      <c r="C3137" s="3">
        <v>44386</v>
      </c>
      <c r="D3137" s="2" t="s">
        <v>31</v>
      </c>
      <c r="E3137" s="2" t="s">
        <v>107</v>
      </c>
      <c r="F3137" s="2" t="s">
        <v>108</v>
      </c>
      <c r="G3137" s="2" t="s">
        <v>18</v>
      </c>
      <c r="H3137" s="44">
        <v>0.45</v>
      </c>
      <c r="I3137" s="44">
        <f>ROUND(Table1[[#This Row],[Price per Unit]],2)</f>
        <v>0.45</v>
      </c>
      <c r="J3137" s="4">
        <v>1750</v>
      </c>
      <c r="K3137" s="5">
        <f t="shared" si="120"/>
        <v>787.5</v>
      </c>
      <c r="L3137" s="5">
        <f t="shared" si="121"/>
        <v>275.625</v>
      </c>
      <c r="M3137" s="6">
        <v>0.35</v>
      </c>
      <c r="N3137">
        <f t="shared" si="122"/>
        <v>2021</v>
      </c>
      <c r="O3137">
        <f t="shared" si="123"/>
        <v>7</v>
      </c>
      <c r="P3137" s="49" t="str">
        <f>TEXT(DATE(Table1[[#This Row],[Year]],Table1[[#This Row],[Month]],1),"mmm")</f>
        <v>Jul</v>
      </c>
    </row>
    <row r="3138" spans="1:16" ht="15.75" customHeight="1">
      <c r="A3138" s="2" t="s">
        <v>12</v>
      </c>
      <c r="B3138" s="2">
        <v>1185732</v>
      </c>
      <c r="C3138" s="3">
        <v>44386</v>
      </c>
      <c r="D3138" s="2" t="s">
        <v>31</v>
      </c>
      <c r="E3138" s="2" t="s">
        <v>107</v>
      </c>
      <c r="F3138" s="2" t="s">
        <v>108</v>
      </c>
      <c r="G3138" s="2" t="s">
        <v>19</v>
      </c>
      <c r="H3138" s="44">
        <v>0.55000000000000004</v>
      </c>
      <c r="I3138" s="44">
        <f>ROUND(Table1[[#This Row],[Price per Unit]],2)</f>
        <v>0.55000000000000004</v>
      </c>
      <c r="J3138" s="4">
        <v>2000</v>
      </c>
      <c r="K3138" s="5">
        <f t="shared" si="120"/>
        <v>1100</v>
      </c>
      <c r="L3138" s="5">
        <f t="shared" si="121"/>
        <v>330</v>
      </c>
      <c r="M3138" s="6">
        <v>0.3</v>
      </c>
      <c r="N3138">
        <f t="shared" si="122"/>
        <v>2021</v>
      </c>
      <c r="O3138">
        <f t="shared" si="123"/>
        <v>7</v>
      </c>
      <c r="P3138" s="49" t="str">
        <f>TEXT(DATE(Table1[[#This Row],[Year]],Table1[[#This Row],[Month]],1),"mmm")</f>
        <v>Jul</v>
      </c>
    </row>
    <row r="3139" spans="1:16" ht="15.75" customHeight="1">
      <c r="A3139" s="2" t="s">
        <v>12</v>
      </c>
      <c r="B3139" s="2">
        <v>1185732</v>
      </c>
      <c r="C3139" s="3">
        <v>44386</v>
      </c>
      <c r="D3139" s="2" t="s">
        <v>31</v>
      </c>
      <c r="E3139" s="2" t="s">
        <v>107</v>
      </c>
      <c r="F3139" s="2" t="s">
        <v>108</v>
      </c>
      <c r="G3139" s="2" t="s">
        <v>20</v>
      </c>
      <c r="H3139" s="44">
        <v>0.60000000000000009</v>
      </c>
      <c r="I3139" s="44">
        <f>ROUND(Table1[[#This Row],[Price per Unit]],2)</f>
        <v>0.6</v>
      </c>
      <c r="J3139" s="4">
        <v>3750</v>
      </c>
      <c r="K3139" s="5">
        <f t="shared" si="120"/>
        <v>2250.0000000000005</v>
      </c>
      <c r="L3139" s="5">
        <f t="shared" si="121"/>
        <v>900.00000000000023</v>
      </c>
      <c r="M3139" s="6">
        <v>0.4</v>
      </c>
      <c r="N3139">
        <f t="shared" ref="N3139:N3202" si="124">YEAR(C3139)</f>
        <v>2021</v>
      </c>
      <c r="O3139">
        <f t="shared" ref="O3139:O3202" si="125">MONTH(C3139)</f>
        <v>7</v>
      </c>
      <c r="P3139" s="49" t="str">
        <f>TEXT(DATE(Table1[[#This Row],[Year]],Table1[[#This Row],[Month]],1),"mmm")</f>
        <v>Jul</v>
      </c>
    </row>
    <row r="3140" spans="1:16" ht="15.75" customHeight="1">
      <c r="A3140" s="2" t="s">
        <v>12</v>
      </c>
      <c r="B3140" s="2">
        <v>1185732</v>
      </c>
      <c r="C3140" s="3">
        <v>44418</v>
      </c>
      <c r="D3140" s="2" t="s">
        <v>31</v>
      </c>
      <c r="E3140" s="2" t="s">
        <v>107</v>
      </c>
      <c r="F3140" s="2" t="s">
        <v>108</v>
      </c>
      <c r="G3140" s="2" t="s">
        <v>15</v>
      </c>
      <c r="H3140" s="44">
        <v>0.5</v>
      </c>
      <c r="I3140" s="44">
        <f>ROUND(Table1[[#This Row],[Price per Unit]],2)</f>
        <v>0.5</v>
      </c>
      <c r="J3140" s="4">
        <v>5250</v>
      </c>
      <c r="K3140" s="5">
        <f t="shared" si="120"/>
        <v>2625</v>
      </c>
      <c r="L3140" s="5">
        <f t="shared" si="121"/>
        <v>1050</v>
      </c>
      <c r="M3140" s="6">
        <v>0.4</v>
      </c>
      <c r="N3140">
        <f t="shared" si="124"/>
        <v>2021</v>
      </c>
      <c r="O3140">
        <f t="shared" si="125"/>
        <v>8</v>
      </c>
      <c r="P3140" s="49" t="str">
        <f>TEXT(DATE(Table1[[#This Row],[Year]],Table1[[#This Row],[Month]],1),"mmm")</f>
        <v>Aug</v>
      </c>
    </row>
    <row r="3141" spans="1:16" ht="15.75" customHeight="1">
      <c r="A3141" s="2" t="s">
        <v>12</v>
      </c>
      <c r="B3141" s="2">
        <v>1185732</v>
      </c>
      <c r="C3141" s="3">
        <v>44418</v>
      </c>
      <c r="D3141" s="2" t="s">
        <v>31</v>
      </c>
      <c r="E3141" s="2" t="s">
        <v>107</v>
      </c>
      <c r="F3141" s="2" t="s">
        <v>108</v>
      </c>
      <c r="G3141" s="2" t="s">
        <v>16</v>
      </c>
      <c r="H3141" s="44">
        <v>0.45000000000000007</v>
      </c>
      <c r="I3141" s="44">
        <f>ROUND(Table1[[#This Row],[Price per Unit]],2)</f>
        <v>0.45</v>
      </c>
      <c r="J3141" s="4">
        <v>3000</v>
      </c>
      <c r="K3141" s="5">
        <f t="shared" si="120"/>
        <v>1350.0000000000002</v>
      </c>
      <c r="L3141" s="5">
        <f t="shared" si="121"/>
        <v>540.00000000000011</v>
      </c>
      <c r="M3141" s="6">
        <v>0.4</v>
      </c>
      <c r="N3141">
        <f t="shared" si="124"/>
        <v>2021</v>
      </c>
      <c r="O3141">
        <f t="shared" si="125"/>
        <v>8</v>
      </c>
      <c r="P3141" s="49" t="str">
        <f>TEXT(DATE(Table1[[#This Row],[Year]],Table1[[#This Row],[Month]],1),"mmm")</f>
        <v>Aug</v>
      </c>
    </row>
    <row r="3142" spans="1:16" ht="15.75" customHeight="1">
      <c r="A3142" s="2" t="s">
        <v>12</v>
      </c>
      <c r="B3142" s="2">
        <v>1185732</v>
      </c>
      <c r="C3142" s="3">
        <v>44418</v>
      </c>
      <c r="D3142" s="2" t="s">
        <v>31</v>
      </c>
      <c r="E3142" s="2" t="s">
        <v>107</v>
      </c>
      <c r="F3142" s="2" t="s">
        <v>108</v>
      </c>
      <c r="G3142" s="2" t="s">
        <v>17</v>
      </c>
      <c r="H3142" s="44">
        <v>0.4</v>
      </c>
      <c r="I3142" s="44">
        <f>ROUND(Table1[[#This Row],[Price per Unit]],2)</f>
        <v>0.4</v>
      </c>
      <c r="J3142" s="4">
        <v>2250</v>
      </c>
      <c r="K3142" s="5">
        <f t="shared" si="120"/>
        <v>900</v>
      </c>
      <c r="L3142" s="5">
        <f t="shared" si="121"/>
        <v>315</v>
      </c>
      <c r="M3142" s="6">
        <v>0.35</v>
      </c>
      <c r="N3142">
        <f t="shared" si="124"/>
        <v>2021</v>
      </c>
      <c r="O3142">
        <f t="shared" si="125"/>
        <v>8</v>
      </c>
      <c r="P3142" s="49" t="str">
        <f>TEXT(DATE(Table1[[#This Row],[Year]],Table1[[#This Row],[Month]],1),"mmm")</f>
        <v>Aug</v>
      </c>
    </row>
    <row r="3143" spans="1:16" ht="15.75" customHeight="1">
      <c r="A3143" s="2" t="s">
        <v>12</v>
      </c>
      <c r="B3143" s="2">
        <v>1185732</v>
      </c>
      <c r="C3143" s="3">
        <v>44418</v>
      </c>
      <c r="D3143" s="2" t="s">
        <v>31</v>
      </c>
      <c r="E3143" s="2" t="s">
        <v>107</v>
      </c>
      <c r="F3143" s="2" t="s">
        <v>108</v>
      </c>
      <c r="G3143" s="2" t="s">
        <v>18</v>
      </c>
      <c r="H3143" s="44">
        <v>0.4</v>
      </c>
      <c r="I3143" s="44">
        <f>ROUND(Table1[[#This Row],[Price per Unit]],2)</f>
        <v>0.4</v>
      </c>
      <c r="J3143" s="4">
        <v>2000</v>
      </c>
      <c r="K3143" s="5">
        <f t="shared" si="120"/>
        <v>800</v>
      </c>
      <c r="L3143" s="5">
        <f t="shared" si="121"/>
        <v>280</v>
      </c>
      <c r="M3143" s="6">
        <v>0.35</v>
      </c>
      <c r="N3143">
        <f t="shared" si="124"/>
        <v>2021</v>
      </c>
      <c r="O3143">
        <f t="shared" si="125"/>
        <v>8</v>
      </c>
      <c r="P3143" s="49" t="str">
        <f>TEXT(DATE(Table1[[#This Row],[Year]],Table1[[#This Row],[Month]],1),"mmm")</f>
        <v>Aug</v>
      </c>
    </row>
    <row r="3144" spans="1:16" ht="15.75" customHeight="1">
      <c r="A3144" s="2" t="s">
        <v>12</v>
      </c>
      <c r="B3144" s="2">
        <v>1185732</v>
      </c>
      <c r="C3144" s="3">
        <v>44418</v>
      </c>
      <c r="D3144" s="2" t="s">
        <v>31</v>
      </c>
      <c r="E3144" s="2" t="s">
        <v>107</v>
      </c>
      <c r="F3144" s="2" t="s">
        <v>108</v>
      </c>
      <c r="G3144" s="2" t="s">
        <v>19</v>
      </c>
      <c r="H3144" s="44">
        <v>0.5</v>
      </c>
      <c r="I3144" s="44">
        <f>ROUND(Table1[[#This Row],[Price per Unit]],2)</f>
        <v>0.5</v>
      </c>
      <c r="J3144" s="4">
        <v>1750</v>
      </c>
      <c r="K3144" s="5">
        <f t="shared" si="120"/>
        <v>875</v>
      </c>
      <c r="L3144" s="5">
        <f t="shared" si="121"/>
        <v>262.5</v>
      </c>
      <c r="M3144" s="6">
        <v>0.3</v>
      </c>
      <c r="N3144">
        <f t="shared" si="124"/>
        <v>2021</v>
      </c>
      <c r="O3144">
        <f t="shared" si="125"/>
        <v>8</v>
      </c>
      <c r="P3144" s="49" t="str">
        <f>TEXT(DATE(Table1[[#This Row],[Year]],Table1[[#This Row],[Month]],1),"mmm")</f>
        <v>Aug</v>
      </c>
    </row>
    <row r="3145" spans="1:16" ht="15.75" customHeight="1">
      <c r="A3145" s="2" t="s">
        <v>12</v>
      </c>
      <c r="B3145" s="2">
        <v>1185732</v>
      </c>
      <c r="C3145" s="3">
        <v>44418</v>
      </c>
      <c r="D3145" s="2" t="s">
        <v>31</v>
      </c>
      <c r="E3145" s="2" t="s">
        <v>107</v>
      </c>
      <c r="F3145" s="2" t="s">
        <v>108</v>
      </c>
      <c r="G3145" s="2" t="s">
        <v>20</v>
      </c>
      <c r="H3145" s="44">
        <v>0.55000000000000004</v>
      </c>
      <c r="I3145" s="44">
        <f>ROUND(Table1[[#This Row],[Price per Unit]],2)</f>
        <v>0.55000000000000004</v>
      </c>
      <c r="J3145" s="4">
        <v>3500</v>
      </c>
      <c r="K3145" s="5">
        <f t="shared" si="120"/>
        <v>1925.0000000000002</v>
      </c>
      <c r="L3145" s="5">
        <f t="shared" si="121"/>
        <v>770.00000000000011</v>
      </c>
      <c r="M3145" s="6">
        <v>0.4</v>
      </c>
      <c r="N3145">
        <f t="shared" si="124"/>
        <v>2021</v>
      </c>
      <c r="O3145">
        <f t="shared" si="125"/>
        <v>8</v>
      </c>
      <c r="P3145" s="49" t="str">
        <f>TEXT(DATE(Table1[[#This Row],[Year]],Table1[[#This Row],[Month]],1),"mmm")</f>
        <v>Aug</v>
      </c>
    </row>
    <row r="3146" spans="1:16" ht="15.75" customHeight="1">
      <c r="A3146" s="2" t="s">
        <v>12</v>
      </c>
      <c r="B3146" s="2">
        <v>1185732</v>
      </c>
      <c r="C3146" s="3">
        <v>44450</v>
      </c>
      <c r="D3146" s="2" t="s">
        <v>31</v>
      </c>
      <c r="E3146" s="2" t="s">
        <v>107</v>
      </c>
      <c r="F3146" s="2" t="s">
        <v>108</v>
      </c>
      <c r="G3146" s="2" t="s">
        <v>15</v>
      </c>
      <c r="H3146" s="44">
        <v>0.35000000000000003</v>
      </c>
      <c r="I3146" s="44">
        <f>ROUND(Table1[[#This Row],[Price per Unit]],2)</f>
        <v>0.35</v>
      </c>
      <c r="J3146" s="4">
        <v>4750</v>
      </c>
      <c r="K3146" s="5">
        <f t="shared" si="120"/>
        <v>1662.5000000000002</v>
      </c>
      <c r="L3146" s="5">
        <f t="shared" si="121"/>
        <v>665.00000000000011</v>
      </c>
      <c r="M3146" s="6">
        <v>0.4</v>
      </c>
      <c r="N3146">
        <f t="shared" si="124"/>
        <v>2021</v>
      </c>
      <c r="O3146">
        <f t="shared" si="125"/>
        <v>9</v>
      </c>
      <c r="P3146" s="49" t="str">
        <f>TEXT(DATE(Table1[[#This Row],[Year]],Table1[[#This Row],[Month]],1),"mmm")</f>
        <v>Sep</v>
      </c>
    </row>
    <row r="3147" spans="1:16" ht="15.75" customHeight="1">
      <c r="A3147" s="2" t="s">
        <v>12</v>
      </c>
      <c r="B3147" s="2">
        <v>1185732</v>
      </c>
      <c r="C3147" s="3">
        <v>44450</v>
      </c>
      <c r="D3147" s="2" t="s">
        <v>31</v>
      </c>
      <c r="E3147" s="2" t="s">
        <v>107</v>
      </c>
      <c r="F3147" s="2" t="s">
        <v>108</v>
      </c>
      <c r="G3147" s="2" t="s">
        <v>16</v>
      </c>
      <c r="H3147" s="44">
        <v>0.3000000000000001</v>
      </c>
      <c r="I3147" s="44">
        <f>ROUND(Table1[[#This Row],[Price per Unit]],2)</f>
        <v>0.3</v>
      </c>
      <c r="J3147" s="4">
        <v>2750</v>
      </c>
      <c r="K3147" s="5">
        <f t="shared" si="120"/>
        <v>825.00000000000023</v>
      </c>
      <c r="L3147" s="5">
        <f t="shared" si="121"/>
        <v>330.00000000000011</v>
      </c>
      <c r="M3147" s="6">
        <v>0.4</v>
      </c>
      <c r="N3147">
        <f t="shared" si="124"/>
        <v>2021</v>
      </c>
      <c r="O3147">
        <f t="shared" si="125"/>
        <v>9</v>
      </c>
      <c r="P3147" s="49" t="str">
        <f>TEXT(DATE(Table1[[#This Row],[Year]],Table1[[#This Row],[Month]],1),"mmm")</f>
        <v>Sep</v>
      </c>
    </row>
    <row r="3148" spans="1:16" ht="15.75" customHeight="1">
      <c r="A3148" s="2" t="s">
        <v>12</v>
      </c>
      <c r="B3148" s="2">
        <v>1185732</v>
      </c>
      <c r="C3148" s="3">
        <v>44450</v>
      </c>
      <c r="D3148" s="2" t="s">
        <v>31</v>
      </c>
      <c r="E3148" s="2" t="s">
        <v>107</v>
      </c>
      <c r="F3148" s="2" t="s">
        <v>108</v>
      </c>
      <c r="G3148" s="2" t="s">
        <v>17</v>
      </c>
      <c r="H3148" s="44">
        <v>0.25000000000000006</v>
      </c>
      <c r="I3148" s="44">
        <f>ROUND(Table1[[#This Row],[Price per Unit]],2)</f>
        <v>0.25</v>
      </c>
      <c r="J3148" s="4">
        <v>1750</v>
      </c>
      <c r="K3148" s="5">
        <f t="shared" si="120"/>
        <v>437.50000000000011</v>
      </c>
      <c r="L3148" s="5">
        <f t="shared" si="121"/>
        <v>153.12500000000003</v>
      </c>
      <c r="M3148" s="6">
        <v>0.35</v>
      </c>
      <c r="N3148">
        <f t="shared" si="124"/>
        <v>2021</v>
      </c>
      <c r="O3148">
        <f t="shared" si="125"/>
        <v>9</v>
      </c>
      <c r="P3148" s="49" t="str">
        <f>TEXT(DATE(Table1[[#This Row],[Year]],Table1[[#This Row],[Month]],1),"mmm")</f>
        <v>Sep</v>
      </c>
    </row>
    <row r="3149" spans="1:16" ht="15.75" customHeight="1">
      <c r="A3149" s="2" t="s">
        <v>12</v>
      </c>
      <c r="B3149" s="2">
        <v>1185732</v>
      </c>
      <c r="C3149" s="3">
        <v>44450</v>
      </c>
      <c r="D3149" s="2" t="s">
        <v>31</v>
      </c>
      <c r="E3149" s="2" t="s">
        <v>107</v>
      </c>
      <c r="F3149" s="2" t="s">
        <v>108</v>
      </c>
      <c r="G3149" s="2" t="s">
        <v>18</v>
      </c>
      <c r="H3149" s="44">
        <v>0.25000000000000006</v>
      </c>
      <c r="I3149" s="44">
        <f>ROUND(Table1[[#This Row],[Price per Unit]],2)</f>
        <v>0.25</v>
      </c>
      <c r="J3149" s="4">
        <v>1500</v>
      </c>
      <c r="K3149" s="5">
        <f t="shared" si="120"/>
        <v>375.00000000000006</v>
      </c>
      <c r="L3149" s="5">
        <f t="shared" si="121"/>
        <v>131.25</v>
      </c>
      <c r="M3149" s="6">
        <v>0.35</v>
      </c>
      <c r="N3149">
        <f t="shared" si="124"/>
        <v>2021</v>
      </c>
      <c r="O3149">
        <f t="shared" si="125"/>
        <v>9</v>
      </c>
      <c r="P3149" s="49" t="str">
        <f>TEXT(DATE(Table1[[#This Row],[Year]],Table1[[#This Row],[Month]],1),"mmm")</f>
        <v>Sep</v>
      </c>
    </row>
    <row r="3150" spans="1:16" ht="15.75" customHeight="1">
      <c r="A3150" s="2" t="s">
        <v>12</v>
      </c>
      <c r="B3150" s="2">
        <v>1185732</v>
      </c>
      <c r="C3150" s="3">
        <v>44450</v>
      </c>
      <c r="D3150" s="2" t="s">
        <v>31</v>
      </c>
      <c r="E3150" s="2" t="s">
        <v>107</v>
      </c>
      <c r="F3150" s="2" t="s">
        <v>108</v>
      </c>
      <c r="G3150" s="2" t="s">
        <v>19</v>
      </c>
      <c r="H3150" s="44">
        <v>0.35000000000000003</v>
      </c>
      <c r="I3150" s="44">
        <f>ROUND(Table1[[#This Row],[Price per Unit]],2)</f>
        <v>0.35</v>
      </c>
      <c r="J3150" s="4">
        <v>1500</v>
      </c>
      <c r="K3150" s="5">
        <f t="shared" si="120"/>
        <v>525</v>
      </c>
      <c r="L3150" s="5">
        <f t="shared" si="121"/>
        <v>157.5</v>
      </c>
      <c r="M3150" s="6">
        <v>0.3</v>
      </c>
      <c r="N3150">
        <f t="shared" si="124"/>
        <v>2021</v>
      </c>
      <c r="O3150">
        <f t="shared" si="125"/>
        <v>9</v>
      </c>
      <c r="P3150" s="49" t="str">
        <f>TEXT(DATE(Table1[[#This Row],[Year]],Table1[[#This Row],[Month]],1),"mmm")</f>
        <v>Sep</v>
      </c>
    </row>
    <row r="3151" spans="1:16" ht="15.75" customHeight="1">
      <c r="A3151" s="2" t="s">
        <v>12</v>
      </c>
      <c r="B3151" s="2">
        <v>1185732</v>
      </c>
      <c r="C3151" s="3">
        <v>44450</v>
      </c>
      <c r="D3151" s="2" t="s">
        <v>31</v>
      </c>
      <c r="E3151" s="2" t="s">
        <v>107</v>
      </c>
      <c r="F3151" s="2" t="s">
        <v>108</v>
      </c>
      <c r="G3151" s="2" t="s">
        <v>20</v>
      </c>
      <c r="H3151" s="44">
        <v>0.4</v>
      </c>
      <c r="I3151" s="44">
        <f>ROUND(Table1[[#This Row],[Price per Unit]],2)</f>
        <v>0.4</v>
      </c>
      <c r="J3151" s="4">
        <v>2250</v>
      </c>
      <c r="K3151" s="5">
        <f t="shared" si="120"/>
        <v>900</v>
      </c>
      <c r="L3151" s="5">
        <f t="shared" si="121"/>
        <v>360</v>
      </c>
      <c r="M3151" s="6">
        <v>0.4</v>
      </c>
      <c r="N3151">
        <f t="shared" si="124"/>
        <v>2021</v>
      </c>
      <c r="O3151">
        <f t="shared" si="125"/>
        <v>9</v>
      </c>
      <c r="P3151" s="49" t="str">
        <f>TEXT(DATE(Table1[[#This Row],[Year]],Table1[[#This Row],[Month]],1),"mmm")</f>
        <v>Sep</v>
      </c>
    </row>
    <row r="3152" spans="1:16" ht="15.75" customHeight="1">
      <c r="A3152" s="2" t="s">
        <v>12</v>
      </c>
      <c r="B3152" s="2">
        <v>1185732</v>
      </c>
      <c r="C3152" s="3">
        <v>44479</v>
      </c>
      <c r="D3152" s="2" t="s">
        <v>31</v>
      </c>
      <c r="E3152" s="2" t="s">
        <v>107</v>
      </c>
      <c r="F3152" s="2" t="s">
        <v>108</v>
      </c>
      <c r="G3152" s="2" t="s">
        <v>15</v>
      </c>
      <c r="H3152" s="44">
        <v>0.44999999999999996</v>
      </c>
      <c r="I3152" s="44">
        <f>ROUND(Table1[[#This Row],[Price per Unit]],2)</f>
        <v>0.45</v>
      </c>
      <c r="J3152" s="4">
        <v>4000</v>
      </c>
      <c r="K3152" s="5">
        <f t="shared" si="120"/>
        <v>1799.9999999999998</v>
      </c>
      <c r="L3152" s="5">
        <f t="shared" si="121"/>
        <v>720</v>
      </c>
      <c r="M3152" s="6">
        <v>0.4</v>
      </c>
      <c r="N3152">
        <f t="shared" si="124"/>
        <v>2021</v>
      </c>
      <c r="O3152">
        <f t="shared" si="125"/>
        <v>10</v>
      </c>
      <c r="P3152" s="49" t="str">
        <f>TEXT(DATE(Table1[[#This Row],[Year]],Table1[[#This Row],[Month]],1),"mmm")</f>
        <v>Oct</v>
      </c>
    </row>
    <row r="3153" spans="1:16" ht="15.75" customHeight="1">
      <c r="A3153" s="2" t="s">
        <v>12</v>
      </c>
      <c r="B3153" s="2">
        <v>1185732</v>
      </c>
      <c r="C3153" s="3">
        <v>44479</v>
      </c>
      <c r="D3153" s="2" t="s">
        <v>31</v>
      </c>
      <c r="E3153" s="2" t="s">
        <v>107</v>
      </c>
      <c r="F3153" s="2" t="s">
        <v>108</v>
      </c>
      <c r="G3153" s="2" t="s">
        <v>16</v>
      </c>
      <c r="H3153" s="44">
        <v>0.35000000000000003</v>
      </c>
      <c r="I3153" s="44">
        <f>ROUND(Table1[[#This Row],[Price per Unit]],2)</f>
        <v>0.35</v>
      </c>
      <c r="J3153" s="4">
        <v>2500</v>
      </c>
      <c r="K3153" s="5">
        <f t="shared" si="120"/>
        <v>875.00000000000011</v>
      </c>
      <c r="L3153" s="5">
        <f t="shared" si="121"/>
        <v>350.00000000000006</v>
      </c>
      <c r="M3153" s="6">
        <v>0.4</v>
      </c>
      <c r="N3153">
        <f t="shared" si="124"/>
        <v>2021</v>
      </c>
      <c r="O3153">
        <f t="shared" si="125"/>
        <v>10</v>
      </c>
      <c r="P3153" s="49" t="str">
        <f>TEXT(DATE(Table1[[#This Row],[Year]],Table1[[#This Row],[Month]],1),"mmm")</f>
        <v>Oct</v>
      </c>
    </row>
    <row r="3154" spans="1:16" ht="15.75" customHeight="1">
      <c r="A3154" s="2" t="s">
        <v>12</v>
      </c>
      <c r="B3154" s="2">
        <v>1185732</v>
      </c>
      <c r="C3154" s="3">
        <v>44479</v>
      </c>
      <c r="D3154" s="2" t="s">
        <v>31</v>
      </c>
      <c r="E3154" s="2" t="s">
        <v>107</v>
      </c>
      <c r="F3154" s="2" t="s">
        <v>108</v>
      </c>
      <c r="G3154" s="2" t="s">
        <v>17</v>
      </c>
      <c r="H3154" s="44">
        <v>0.35000000000000003</v>
      </c>
      <c r="I3154" s="44">
        <f>ROUND(Table1[[#This Row],[Price per Unit]],2)</f>
        <v>0.35</v>
      </c>
      <c r="J3154" s="4">
        <v>1500</v>
      </c>
      <c r="K3154" s="5">
        <f t="shared" si="120"/>
        <v>525</v>
      </c>
      <c r="L3154" s="5">
        <f t="shared" si="121"/>
        <v>183.75</v>
      </c>
      <c r="M3154" s="6">
        <v>0.35</v>
      </c>
      <c r="N3154">
        <f t="shared" si="124"/>
        <v>2021</v>
      </c>
      <c r="O3154">
        <f t="shared" si="125"/>
        <v>10</v>
      </c>
      <c r="P3154" s="49" t="str">
        <f>TEXT(DATE(Table1[[#This Row],[Year]],Table1[[#This Row],[Month]],1),"mmm")</f>
        <v>Oct</v>
      </c>
    </row>
    <row r="3155" spans="1:16" ht="15.75" customHeight="1">
      <c r="A3155" s="2" t="s">
        <v>12</v>
      </c>
      <c r="B3155" s="2">
        <v>1185732</v>
      </c>
      <c r="C3155" s="3">
        <v>44479</v>
      </c>
      <c r="D3155" s="2" t="s">
        <v>31</v>
      </c>
      <c r="E3155" s="2" t="s">
        <v>107</v>
      </c>
      <c r="F3155" s="2" t="s">
        <v>108</v>
      </c>
      <c r="G3155" s="2" t="s">
        <v>18</v>
      </c>
      <c r="H3155" s="44">
        <v>0.35000000000000003</v>
      </c>
      <c r="I3155" s="44">
        <f>ROUND(Table1[[#This Row],[Price per Unit]],2)</f>
        <v>0.35</v>
      </c>
      <c r="J3155" s="4">
        <v>1500</v>
      </c>
      <c r="K3155" s="5">
        <f t="shared" si="120"/>
        <v>525</v>
      </c>
      <c r="L3155" s="5">
        <f t="shared" si="121"/>
        <v>183.75</v>
      </c>
      <c r="M3155" s="6">
        <v>0.35</v>
      </c>
      <c r="N3155">
        <f t="shared" si="124"/>
        <v>2021</v>
      </c>
      <c r="O3155">
        <f t="shared" si="125"/>
        <v>10</v>
      </c>
      <c r="P3155" s="49" t="str">
        <f>TEXT(DATE(Table1[[#This Row],[Year]],Table1[[#This Row],[Month]],1),"mmm")</f>
        <v>Oct</v>
      </c>
    </row>
    <row r="3156" spans="1:16" ht="15.75" customHeight="1">
      <c r="A3156" s="2" t="s">
        <v>12</v>
      </c>
      <c r="B3156" s="2">
        <v>1185732</v>
      </c>
      <c r="C3156" s="3">
        <v>44479</v>
      </c>
      <c r="D3156" s="2" t="s">
        <v>31</v>
      </c>
      <c r="E3156" s="2" t="s">
        <v>107</v>
      </c>
      <c r="F3156" s="2" t="s">
        <v>108</v>
      </c>
      <c r="G3156" s="2" t="s">
        <v>19</v>
      </c>
      <c r="H3156" s="44">
        <v>0.44999999999999996</v>
      </c>
      <c r="I3156" s="44">
        <f>ROUND(Table1[[#This Row],[Price per Unit]],2)</f>
        <v>0.45</v>
      </c>
      <c r="J3156" s="4">
        <v>1500</v>
      </c>
      <c r="K3156" s="5">
        <f t="shared" si="120"/>
        <v>674.99999999999989</v>
      </c>
      <c r="L3156" s="5">
        <f t="shared" si="121"/>
        <v>202.49999999999997</v>
      </c>
      <c r="M3156" s="6">
        <v>0.3</v>
      </c>
      <c r="N3156">
        <f t="shared" si="124"/>
        <v>2021</v>
      </c>
      <c r="O3156">
        <f t="shared" si="125"/>
        <v>10</v>
      </c>
      <c r="P3156" s="49" t="str">
        <f>TEXT(DATE(Table1[[#This Row],[Year]],Table1[[#This Row],[Month]],1),"mmm")</f>
        <v>Oct</v>
      </c>
    </row>
    <row r="3157" spans="1:16" ht="15.75" customHeight="1">
      <c r="A3157" s="2" t="s">
        <v>12</v>
      </c>
      <c r="B3157" s="2">
        <v>1185732</v>
      </c>
      <c r="C3157" s="3">
        <v>44479</v>
      </c>
      <c r="D3157" s="2" t="s">
        <v>31</v>
      </c>
      <c r="E3157" s="2" t="s">
        <v>107</v>
      </c>
      <c r="F3157" s="2" t="s">
        <v>108</v>
      </c>
      <c r="G3157" s="2" t="s">
        <v>20</v>
      </c>
      <c r="H3157" s="44">
        <v>0.49999999999999983</v>
      </c>
      <c r="I3157" s="44">
        <f>ROUND(Table1[[#This Row],[Price per Unit]],2)</f>
        <v>0.5</v>
      </c>
      <c r="J3157" s="4">
        <v>2750</v>
      </c>
      <c r="K3157" s="5">
        <f t="shared" si="120"/>
        <v>1374.9999999999995</v>
      </c>
      <c r="L3157" s="5">
        <f t="shared" si="121"/>
        <v>549.99999999999989</v>
      </c>
      <c r="M3157" s="6">
        <v>0.4</v>
      </c>
      <c r="N3157">
        <f t="shared" si="124"/>
        <v>2021</v>
      </c>
      <c r="O3157">
        <f t="shared" si="125"/>
        <v>10</v>
      </c>
      <c r="P3157" s="49" t="str">
        <f>TEXT(DATE(Table1[[#This Row],[Year]],Table1[[#This Row],[Month]],1),"mmm")</f>
        <v>Oct</v>
      </c>
    </row>
    <row r="3158" spans="1:16" ht="15.75" customHeight="1">
      <c r="A3158" s="2" t="s">
        <v>12</v>
      </c>
      <c r="B3158" s="2">
        <v>1185732</v>
      </c>
      <c r="C3158" s="3">
        <v>44510</v>
      </c>
      <c r="D3158" s="2" t="s">
        <v>31</v>
      </c>
      <c r="E3158" s="2" t="s">
        <v>107</v>
      </c>
      <c r="F3158" s="2" t="s">
        <v>108</v>
      </c>
      <c r="G3158" s="2" t="s">
        <v>15</v>
      </c>
      <c r="H3158" s="44">
        <v>0.44999999999999996</v>
      </c>
      <c r="I3158" s="44">
        <f>ROUND(Table1[[#This Row],[Price per Unit]],2)</f>
        <v>0.45</v>
      </c>
      <c r="J3158" s="4">
        <v>4250</v>
      </c>
      <c r="K3158" s="5">
        <f t="shared" si="120"/>
        <v>1912.4999999999998</v>
      </c>
      <c r="L3158" s="5">
        <f t="shared" si="121"/>
        <v>765</v>
      </c>
      <c r="M3158" s="6">
        <v>0.4</v>
      </c>
      <c r="N3158">
        <f t="shared" si="124"/>
        <v>2021</v>
      </c>
      <c r="O3158">
        <f t="shared" si="125"/>
        <v>11</v>
      </c>
      <c r="P3158" s="49" t="str">
        <f>TEXT(DATE(Table1[[#This Row],[Year]],Table1[[#This Row],[Month]],1),"mmm")</f>
        <v>Nov</v>
      </c>
    </row>
    <row r="3159" spans="1:16" ht="15.75" customHeight="1">
      <c r="A3159" s="2" t="s">
        <v>12</v>
      </c>
      <c r="B3159" s="2">
        <v>1185732</v>
      </c>
      <c r="C3159" s="3">
        <v>44510</v>
      </c>
      <c r="D3159" s="2" t="s">
        <v>31</v>
      </c>
      <c r="E3159" s="2" t="s">
        <v>107</v>
      </c>
      <c r="F3159" s="2" t="s">
        <v>108</v>
      </c>
      <c r="G3159" s="2" t="s">
        <v>16</v>
      </c>
      <c r="H3159" s="44">
        <v>0.35000000000000003</v>
      </c>
      <c r="I3159" s="44">
        <f>ROUND(Table1[[#This Row],[Price per Unit]],2)</f>
        <v>0.35</v>
      </c>
      <c r="J3159" s="4">
        <v>3250</v>
      </c>
      <c r="K3159" s="5">
        <f t="shared" si="120"/>
        <v>1137.5</v>
      </c>
      <c r="L3159" s="5">
        <f t="shared" si="121"/>
        <v>455</v>
      </c>
      <c r="M3159" s="6">
        <v>0.4</v>
      </c>
      <c r="N3159">
        <f t="shared" si="124"/>
        <v>2021</v>
      </c>
      <c r="O3159">
        <f t="shared" si="125"/>
        <v>11</v>
      </c>
      <c r="P3159" s="49" t="str">
        <f>TEXT(DATE(Table1[[#This Row],[Year]],Table1[[#This Row],[Month]],1),"mmm")</f>
        <v>Nov</v>
      </c>
    </row>
    <row r="3160" spans="1:16" ht="15.75" customHeight="1">
      <c r="A3160" s="2" t="s">
        <v>12</v>
      </c>
      <c r="B3160" s="2">
        <v>1185732</v>
      </c>
      <c r="C3160" s="3">
        <v>44510</v>
      </c>
      <c r="D3160" s="2" t="s">
        <v>31</v>
      </c>
      <c r="E3160" s="2" t="s">
        <v>107</v>
      </c>
      <c r="F3160" s="2" t="s">
        <v>108</v>
      </c>
      <c r="G3160" s="2" t="s">
        <v>17</v>
      </c>
      <c r="H3160" s="44">
        <v>0.35000000000000003</v>
      </c>
      <c r="I3160" s="44">
        <f>ROUND(Table1[[#This Row],[Price per Unit]],2)</f>
        <v>0.35</v>
      </c>
      <c r="J3160" s="4">
        <v>2700</v>
      </c>
      <c r="K3160" s="5">
        <f t="shared" si="120"/>
        <v>945.00000000000011</v>
      </c>
      <c r="L3160" s="5">
        <f t="shared" si="121"/>
        <v>330.75</v>
      </c>
      <c r="M3160" s="6">
        <v>0.35</v>
      </c>
      <c r="N3160">
        <f t="shared" si="124"/>
        <v>2021</v>
      </c>
      <c r="O3160">
        <f t="shared" si="125"/>
        <v>11</v>
      </c>
      <c r="P3160" s="49" t="str">
        <f>TEXT(DATE(Table1[[#This Row],[Year]],Table1[[#This Row],[Month]],1),"mmm")</f>
        <v>Nov</v>
      </c>
    </row>
    <row r="3161" spans="1:16" ht="15.75" customHeight="1">
      <c r="A3161" s="2" t="s">
        <v>12</v>
      </c>
      <c r="B3161" s="2">
        <v>1185732</v>
      </c>
      <c r="C3161" s="3">
        <v>44510</v>
      </c>
      <c r="D3161" s="2" t="s">
        <v>31</v>
      </c>
      <c r="E3161" s="2" t="s">
        <v>107</v>
      </c>
      <c r="F3161" s="2" t="s">
        <v>108</v>
      </c>
      <c r="G3161" s="2" t="s">
        <v>18</v>
      </c>
      <c r="H3161" s="44">
        <v>0.35000000000000003</v>
      </c>
      <c r="I3161" s="44">
        <f>ROUND(Table1[[#This Row],[Price per Unit]],2)</f>
        <v>0.35</v>
      </c>
      <c r="J3161" s="4">
        <v>2750</v>
      </c>
      <c r="K3161" s="5">
        <f t="shared" si="120"/>
        <v>962.50000000000011</v>
      </c>
      <c r="L3161" s="5">
        <f t="shared" si="121"/>
        <v>336.875</v>
      </c>
      <c r="M3161" s="6">
        <v>0.35</v>
      </c>
      <c r="N3161">
        <f t="shared" si="124"/>
        <v>2021</v>
      </c>
      <c r="O3161">
        <f t="shared" si="125"/>
        <v>11</v>
      </c>
      <c r="P3161" s="49" t="str">
        <f>TEXT(DATE(Table1[[#This Row],[Year]],Table1[[#This Row],[Month]],1),"mmm")</f>
        <v>Nov</v>
      </c>
    </row>
    <row r="3162" spans="1:16" ht="15.75" customHeight="1">
      <c r="A3162" s="2" t="s">
        <v>12</v>
      </c>
      <c r="B3162" s="2">
        <v>1185732</v>
      </c>
      <c r="C3162" s="3">
        <v>44510</v>
      </c>
      <c r="D3162" s="2" t="s">
        <v>31</v>
      </c>
      <c r="E3162" s="2" t="s">
        <v>107</v>
      </c>
      <c r="F3162" s="2" t="s">
        <v>108</v>
      </c>
      <c r="G3162" s="2" t="s">
        <v>19</v>
      </c>
      <c r="H3162" s="44">
        <v>0.6</v>
      </c>
      <c r="I3162" s="44">
        <f>ROUND(Table1[[#This Row],[Price per Unit]],2)</f>
        <v>0.6</v>
      </c>
      <c r="J3162" s="4">
        <v>2500</v>
      </c>
      <c r="K3162" s="5">
        <f t="shared" si="120"/>
        <v>1500</v>
      </c>
      <c r="L3162" s="5">
        <f t="shared" si="121"/>
        <v>450</v>
      </c>
      <c r="M3162" s="6">
        <v>0.3</v>
      </c>
      <c r="N3162">
        <f t="shared" si="124"/>
        <v>2021</v>
      </c>
      <c r="O3162">
        <f t="shared" si="125"/>
        <v>11</v>
      </c>
      <c r="P3162" s="49" t="str">
        <f>TEXT(DATE(Table1[[#This Row],[Year]],Table1[[#This Row],[Month]],1),"mmm")</f>
        <v>Nov</v>
      </c>
    </row>
    <row r="3163" spans="1:16" ht="15.75" customHeight="1">
      <c r="A3163" s="2" t="s">
        <v>12</v>
      </c>
      <c r="B3163" s="2">
        <v>1185732</v>
      </c>
      <c r="C3163" s="3">
        <v>44510</v>
      </c>
      <c r="D3163" s="2" t="s">
        <v>31</v>
      </c>
      <c r="E3163" s="2" t="s">
        <v>107</v>
      </c>
      <c r="F3163" s="2" t="s">
        <v>108</v>
      </c>
      <c r="G3163" s="2" t="s">
        <v>20</v>
      </c>
      <c r="H3163" s="44">
        <v>0.64999999999999991</v>
      </c>
      <c r="I3163" s="44">
        <f>ROUND(Table1[[#This Row],[Price per Unit]],2)</f>
        <v>0.65</v>
      </c>
      <c r="J3163" s="4">
        <v>3500</v>
      </c>
      <c r="K3163" s="5">
        <f t="shared" si="120"/>
        <v>2274.9999999999995</v>
      </c>
      <c r="L3163" s="5">
        <f t="shared" si="121"/>
        <v>909.99999999999989</v>
      </c>
      <c r="M3163" s="6">
        <v>0.4</v>
      </c>
      <c r="N3163">
        <f t="shared" si="124"/>
        <v>2021</v>
      </c>
      <c r="O3163">
        <f t="shared" si="125"/>
        <v>11</v>
      </c>
      <c r="P3163" s="49" t="str">
        <f>TEXT(DATE(Table1[[#This Row],[Year]],Table1[[#This Row],[Month]],1),"mmm")</f>
        <v>Nov</v>
      </c>
    </row>
    <row r="3164" spans="1:16" ht="15.75" customHeight="1">
      <c r="A3164" s="2" t="s">
        <v>12</v>
      </c>
      <c r="B3164" s="2">
        <v>1185732</v>
      </c>
      <c r="C3164" s="3">
        <v>44539</v>
      </c>
      <c r="D3164" s="2" t="s">
        <v>31</v>
      </c>
      <c r="E3164" s="2" t="s">
        <v>107</v>
      </c>
      <c r="F3164" s="2" t="s">
        <v>108</v>
      </c>
      <c r="G3164" s="2" t="s">
        <v>15</v>
      </c>
      <c r="H3164" s="44">
        <v>0.6</v>
      </c>
      <c r="I3164" s="44">
        <f>ROUND(Table1[[#This Row],[Price per Unit]],2)</f>
        <v>0.6</v>
      </c>
      <c r="J3164" s="4">
        <v>6000</v>
      </c>
      <c r="K3164" s="5">
        <f t="shared" si="120"/>
        <v>3600</v>
      </c>
      <c r="L3164" s="5">
        <f t="shared" si="121"/>
        <v>1440</v>
      </c>
      <c r="M3164" s="6">
        <v>0.4</v>
      </c>
      <c r="N3164">
        <f t="shared" si="124"/>
        <v>2021</v>
      </c>
      <c r="O3164">
        <f t="shared" si="125"/>
        <v>12</v>
      </c>
      <c r="P3164" s="49" t="str">
        <f>TEXT(DATE(Table1[[#This Row],[Year]],Table1[[#This Row],[Month]],1),"mmm")</f>
        <v>Dec</v>
      </c>
    </row>
    <row r="3165" spans="1:16" ht="15.75" customHeight="1">
      <c r="A3165" s="2" t="s">
        <v>12</v>
      </c>
      <c r="B3165" s="2">
        <v>1185732</v>
      </c>
      <c r="C3165" s="3">
        <v>44539</v>
      </c>
      <c r="D3165" s="2" t="s">
        <v>31</v>
      </c>
      <c r="E3165" s="2" t="s">
        <v>107</v>
      </c>
      <c r="F3165" s="2" t="s">
        <v>108</v>
      </c>
      <c r="G3165" s="2" t="s">
        <v>16</v>
      </c>
      <c r="H3165" s="44">
        <v>0.5</v>
      </c>
      <c r="I3165" s="44">
        <f>ROUND(Table1[[#This Row],[Price per Unit]],2)</f>
        <v>0.5</v>
      </c>
      <c r="J3165" s="4">
        <v>4000</v>
      </c>
      <c r="K3165" s="5">
        <f t="shared" si="120"/>
        <v>2000</v>
      </c>
      <c r="L3165" s="5">
        <f t="shared" si="121"/>
        <v>800</v>
      </c>
      <c r="M3165" s="6">
        <v>0.4</v>
      </c>
      <c r="N3165">
        <f t="shared" si="124"/>
        <v>2021</v>
      </c>
      <c r="O3165">
        <f t="shared" si="125"/>
        <v>12</v>
      </c>
      <c r="P3165" s="49" t="str">
        <f>TEXT(DATE(Table1[[#This Row],[Year]],Table1[[#This Row],[Month]],1),"mmm")</f>
        <v>Dec</v>
      </c>
    </row>
    <row r="3166" spans="1:16" ht="15.75" customHeight="1">
      <c r="A3166" s="2" t="s">
        <v>12</v>
      </c>
      <c r="B3166" s="2">
        <v>1185732</v>
      </c>
      <c r="C3166" s="3">
        <v>44539</v>
      </c>
      <c r="D3166" s="2" t="s">
        <v>31</v>
      </c>
      <c r="E3166" s="2" t="s">
        <v>107</v>
      </c>
      <c r="F3166" s="2" t="s">
        <v>108</v>
      </c>
      <c r="G3166" s="2" t="s">
        <v>17</v>
      </c>
      <c r="H3166" s="44">
        <v>0.5</v>
      </c>
      <c r="I3166" s="44">
        <f>ROUND(Table1[[#This Row],[Price per Unit]],2)</f>
        <v>0.5</v>
      </c>
      <c r="J3166" s="4">
        <v>3500</v>
      </c>
      <c r="K3166" s="5">
        <f t="shared" si="120"/>
        <v>1750</v>
      </c>
      <c r="L3166" s="5">
        <f t="shared" si="121"/>
        <v>612.5</v>
      </c>
      <c r="M3166" s="6">
        <v>0.35</v>
      </c>
      <c r="N3166">
        <f t="shared" si="124"/>
        <v>2021</v>
      </c>
      <c r="O3166">
        <f t="shared" si="125"/>
        <v>12</v>
      </c>
      <c r="P3166" s="49" t="str">
        <f>TEXT(DATE(Table1[[#This Row],[Year]],Table1[[#This Row],[Month]],1),"mmm")</f>
        <v>Dec</v>
      </c>
    </row>
    <row r="3167" spans="1:16" ht="15.75" customHeight="1">
      <c r="A3167" s="2" t="s">
        <v>12</v>
      </c>
      <c r="B3167" s="2">
        <v>1185732</v>
      </c>
      <c r="C3167" s="3">
        <v>44539</v>
      </c>
      <c r="D3167" s="2" t="s">
        <v>31</v>
      </c>
      <c r="E3167" s="2" t="s">
        <v>107</v>
      </c>
      <c r="F3167" s="2" t="s">
        <v>108</v>
      </c>
      <c r="G3167" s="2" t="s">
        <v>18</v>
      </c>
      <c r="H3167" s="44">
        <v>0.5</v>
      </c>
      <c r="I3167" s="44">
        <f>ROUND(Table1[[#This Row],[Price per Unit]],2)</f>
        <v>0.5</v>
      </c>
      <c r="J3167" s="4">
        <v>3000</v>
      </c>
      <c r="K3167" s="5">
        <f t="shared" si="120"/>
        <v>1500</v>
      </c>
      <c r="L3167" s="5">
        <f t="shared" si="121"/>
        <v>525</v>
      </c>
      <c r="M3167" s="6">
        <v>0.35</v>
      </c>
      <c r="N3167">
        <f t="shared" si="124"/>
        <v>2021</v>
      </c>
      <c r="O3167">
        <f t="shared" si="125"/>
        <v>12</v>
      </c>
      <c r="P3167" s="49" t="str">
        <f>TEXT(DATE(Table1[[#This Row],[Year]],Table1[[#This Row],[Month]],1),"mmm")</f>
        <v>Dec</v>
      </c>
    </row>
    <row r="3168" spans="1:16" ht="15.75" customHeight="1">
      <c r="A3168" s="2" t="s">
        <v>12</v>
      </c>
      <c r="B3168" s="2">
        <v>1185732</v>
      </c>
      <c r="C3168" s="3">
        <v>44539</v>
      </c>
      <c r="D3168" s="2" t="s">
        <v>31</v>
      </c>
      <c r="E3168" s="2" t="s">
        <v>107</v>
      </c>
      <c r="F3168" s="2" t="s">
        <v>108</v>
      </c>
      <c r="G3168" s="2" t="s">
        <v>19</v>
      </c>
      <c r="H3168" s="44">
        <v>0.6</v>
      </c>
      <c r="I3168" s="44">
        <f>ROUND(Table1[[#This Row],[Price per Unit]],2)</f>
        <v>0.6</v>
      </c>
      <c r="J3168" s="4">
        <v>3000</v>
      </c>
      <c r="K3168" s="5">
        <f t="shared" si="120"/>
        <v>1800</v>
      </c>
      <c r="L3168" s="5">
        <f t="shared" si="121"/>
        <v>540</v>
      </c>
      <c r="M3168" s="6">
        <v>0.3</v>
      </c>
      <c r="N3168">
        <f t="shared" si="124"/>
        <v>2021</v>
      </c>
      <c r="O3168">
        <f t="shared" si="125"/>
        <v>12</v>
      </c>
      <c r="P3168" s="49" t="str">
        <f>TEXT(DATE(Table1[[#This Row],[Year]],Table1[[#This Row],[Month]],1),"mmm")</f>
        <v>Dec</v>
      </c>
    </row>
    <row r="3169" spans="1:16" ht="15.75" customHeight="1">
      <c r="A3169" s="2" t="s">
        <v>12</v>
      </c>
      <c r="B3169" s="2">
        <v>1185732</v>
      </c>
      <c r="C3169" s="3">
        <v>44539</v>
      </c>
      <c r="D3169" s="2" t="s">
        <v>31</v>
      </c>
      <c r="E3169" s="2" t="s">
        <v>107</v>
      </c>
      <c r="F3169" s="2" t="s">
        <v>108</v>
      </c>
      <c r="G3169" s="2" t="s">
        <v>20</v>
      </c>
      <c r="H3169" s="44">
        <v>0.64999999999999991</v>
      </c>
      <c r="I3169" s="44">
        <f>ROUND(Table1[[#This Row],[Price per Unit]],2)</f>
        <v>0.65</v>
      </c>
      <c r="J3169" s="4">
        <v>4000</v>
      </c>
      <c r="K3169" s="5">
        <f t="shared" si="120"/>
        <v>2599.9999999999995</v>
      </c>
      <c r="L3169" s="5">
        <f t="shared" si="121"/>
        <v>1039.9999999999998</v>
      </c>
      <c r="M3169" s="6">
        <v>0.4</v>
      </c>
      <c r="N3169">
        <f t="shared" si="124"/>
        <v>2021</v>
      </c>
      <c r="O3169">
        <f t="shared" si="125"/>
        <v>12</v>
      </c>
      <c r="P3169" s="49" t="str">
        <f>TEXT(DATE(Table1[[#This Row],[Year]],Table1[[#This Row],[Month]],1),"mmm")</f>
        <v>Dec</v>
      </c>
    </row>
    <row r="3170" spans="1:16" ht="15.75" customHeight="1">
      <c r="A3170" s="2" t="s">
        <v>12</v>
      </c>
      <c r="B3170" s="2">
        <v>1185732</v>
      </c>
      <c r="C3170" s="3">
        <v>44213</v>
      </c>
      <c r="D3170" s="2" t="s">
        <v>31</v>
      </c>
      <c r="E3170" s="2" t="s">
        <v>109</v>
      </c>
      <c r="F3170" s="2" t="s">
        <v>110</v>
      </c>
      <c r="G3170" s="2" t="s">
        <v>15</v>
      </c>
      <c r="H3170" s="44">
        <v>0.35000000000000003</v>
      </c>
      <c r="I3170" s="44">
        <f>ROUND(Table1[[#This Row],[Price per Unit]],2)</f>
        <v>0.35</v>
      </c>
      <c r="J3170" s="4">
        <v>5000</v>
      </c>
      <c r="K3170" s="5">
        <f t="shared" si="120"/>
        <v>1750.0000000000002</v>
      </c>
      <c r="L3170" s="5">
        <f t="shared" si="121"/>
        <v>700.00000000000011</v>
      </c>
      <c r="M3170" s="6">
        <v>0.4</v>
      </c>
      <c r="N3170">
        <f t="shared" si="124"/>
        <v>2021</v>
      </c>
      <c r="O3170">
        <f t="shared" si="125"/>
        <v>1</v>
      </c>
      <c r="P3170" s="49" t="str">
        <f>TEXT(DATE(Table1[[#This Row],[Year]],Table1[[#This Row],[Month]],1),"mmm")</f>
        <v>Jan</v>
      </c>
    </row>
    <row r="3171" spans="1:16" ht="15.75" customHeight="1">
      <c r="A3171" s="2" t="s">
        <v>12</v>
      </c>
      <c r="B3171" s="2">
        <v>1185732</v>
      </c>
      <c r="C3171" s="3">
        <v>44213</v>
      </c>
      <c r="D3171" s="2" t="s">
        <v>31</v>
      </c>
      <c r="E3171" s="2" t="s">
        <v>109</v>
      </c>
      <c r="F3171" s="2" t="s">
        <v>110</v>
      </c>
      <c r="G3171" s="2" t="s">
        <v>16</v>
      </c>
      <c r="H3171" s="44">
        <v>0.35000000000000003</v>
      </c>
      <c r="I3171" s="44">
        <f>ROUND(Table1[[#This Row],[Price per Unit]],2)</f>
        <v>0.35</v>
      </c>
      <c r="J3171" s="4">
        <v>3000</v>
      </c>
      <c r="K3171" s="5">
        <f t="shared" si="120"/>
        <v>1050</v>
      </c>
      <c r="L3171" s="5">
        <f t="shared" si="121"/>
        <v>420</v>
      </c>
      <c r="M3171" s="6">
        <v>0.4</v>
      </c>
      <c r="N3171">
        <f t="shared" si="124"/>
        <v>2021</v>
      </c>
      <c r="O3171">
        <f t="shared" si="125"/>
        <v>1</v>
      </c>
      <c r="P3171" s="49" t="str">
        <f>TEXT(DATE(Table1[[#This Row],[Year]],Table1[[#This Row],[Month]],1),"mmm")</f>
        <v>Jan</v>
      </c>
    </row>
    <row r="3172" spans="1:16" ht="15.75" customHeight="1">
      <c r="A3172" s="2" t="s">
        <v>12</v>
      </c>
      <c r="B3172" s="2">
        <v>1185732</v>
      </c>
      <c r="C3172" s="3">
        <v>44213</v>
      </c>
      <c r="D3172" s="2" t="s">
        <v>31</v>
      </c>
      <c r="E3172" s="2" t="s">
        <v>109</v>
      </c>
      <c r="F3172" s="2" t="s">
        <v>110</v>
      </c>
      <c r="G3172" s="2" t="s">
        <v>17</v>
      </c>
      <c r="H3172" s="44">
        <v>0.25000000000000006</v>
      </c>
      <c r="I3172" s="44">
        <f>ROUND(Table1[[#This Row],[Price per Unit]],2)</f>
        <v>0.25</v>
      </c>
      <c r="J3172" s="4">
        <v>3000</v>
      </c>
      <c r="K3172" s="5">
        <f t="shared" si="120"/>
        <v>750.00000000000011</v>
      </c>
      <c r="L3172" s="5">
        <f t="shared" si="121"/>
        <v>300.00000000000006</v>
      </c>
      <c r="M3172" s="6">
        <v>0.4</v>
      </c>
      <c r="N3172">
        <f t="shared" si="124"/>
        <v>2021</v>
      </c>
      <c r="O3172">
        <f t="shared" si="125"/>
        <v>1</v>
      </c>
      <c r="P3172" s="49" t="str">
        <f>TEXT(DATE(Table1[[#This Row],[Year]],Table1[[#This Row],[Month]],1),"mmm")</f>
        <v>Jan</v>
      </c>
    </row>
    <row r="3173" spans="1:16" ht="15.75" customHeight="1">
      <c r="A3173" s="2" t="s">
        <v>12</v>
      </c>
      <c r="B3173" s="2">
        <v>1185732</v>
      </c>
      <c r="C3173" s="3">
        <v>44213</v>
      </c>
      <c r="D3173" s="2" t="s">
        <v>31</v>
      </c>
      <c r="E3173" s="2" t="s">
        <v>109</v>
      </c>
      <c r="F3173" s="2" t="s">
        <v>110</v>
      </c>
      <c r="G3173" s="2" t="s">
        <v>18</v>
      </c>
      <c r="H3173" s="44">
        <v>0.30000000000000004</v>
      </c>
      <c r="I3173" s="44">
        <f>ROUND(Table1[[#This Row],[Price per Unit]],2)</f>
        <v>0.3</v>
      </c>
      <c r="J3173" s="4">
        <v>1500</v>
      </c>
      <c r="K3173" s="5">
        <f t="shared" si="120"/>
        <v>450.00000000000006</v>
      </c>
      <c r="L3173" s="5">
        <f t="shared" si="121"/>
        <v>180.00000000000003</v>
      </c>
      <c r="M3173" s="6">
        <v>0.4</v>
      </c>
      <c r="N3173">
        <f t="shared" si="124"/>
        <v>2021</v>
      </c>
      <c r="O3173">
        <f t="shared" si="125"/>
        <v>1</v>
      </c>
      <c r="P3173" s="49" t="str">
        <f>TEXT(DATE(Table1[[#This Row],[Year]],Table1[[#This Row],[Month]],1),"mmm")</f>
        <v>Jan</v>
      </c>
    </row>
    <row r="3174" spans="1:16" ht="15.75" customHeight="1">
      <c r="A3174" s="2" t="s">
        <v>12</v>
      </c>
      <c r="B3174" s="2">
        <v>1185732</v>
      </c>
      <c r="C3174" s="3">
        <v>44213</v>
      </c>
      <c r="D3174" s="2" t="s">
        <v>31</v>
      </c>
      <c r="E3174" s="2" t="s">
        <v>109</v>
      </c>
      <c r="F3174" s="2" t="s">
        <v>110</v>
      </c>
      <c r="G3174" s="2" t="s">
        <v>19</v>
      </c>
      <c r="H3174" s="44">
        <v>0.44999999999999996</v>
      </c>
      <c r="I3174" s="44">
        <f>ROUND(Table1[[#This Row],[Price per Unit]],2)</f>
        <v>0.45</v>
      </c>
      <c r="J3174" s="4">
        <v>2000</v>
      </c>
      <c r="K3174" s="5">
        <f t="shared" si="120"/>
        <v>899.99999999999989</v>
      </c>
      <c r="L3174" s="5">
        <f t="shared" si="121"/>
        <v>360</v>
      </c>
      <c r="M3174" s="6">
        <v>0.4</v>
      </c>
      <c r="N3174">
        <f t="shared" si="124"/>
        <v>2021</v>
      </c>
      <c r="O3174">
        <f t="shared" si="125"/>
        <v>1</v>
      </c>
      <c r="P3174" s="49" t="str">
        <f>TEXT(DATE(Table1[[#This Row],[Year]],Table1[[#This Row],[Month]],1),"mmm")</f>
        <v>Jan</v>
      </c>
    </row>
    <row r="3175" spans="1:16" ht="15.75" customHeight="1">
      <c r="A3175" s="2" t="s">
        <v>12</v>
      </c>
      <c r="B3175" s="2">
        <v>1185732</v>
      </c>
      <c r="C3175" s="3">
        <v>44213</v>
      </c>
      <c r="D3175" s="2" t="s">
        <v>31</v>
      </c>
      <c r="E3175" s="2" t="s">
        <v>109</v>
      </c>
      <c r="F3175" s="2" t="s">
        <v>110</v>
      </c>
      <c r="G3175" s="2" t="s">
        <v>20</v>
      </c>
      <c r="H3175" s="44">
        <v>0.35000000000000003</v>
      </c>
      <c r="I3175" s="44">
        <f>ROUND(Table1[[#This Row],[Price per Unit]],2)</f>
        <v>0.35</v>
      </c>
      <c r="J3175" s="4">
        <v>3000</v>
      </c>
      <c r="K3175" s="5">
        <f t="shared" si="120"/>
        <v>1050</v>
      </c>
      <c r="L3175" s="5">
        <f t="shared" si="121"/>
        <v>420</v>
      </c>
      <c r="M3175" s="6">
        <v>0.4</v>
      </c>
      <c r="N3175">
        <f t="shared" si="124"/>
        <v>2021</v>
      </c>
      <c r="O3175">
        <f t="shared" si="125"/>
        <v>1</v>
      </c>
      <c r="P3175" s="49" t="str">
        <f>TEXT(DATE(Table1[[#This Row],[Year]],Table1[[#This Row],[Month]],1),"mmm")</f>
        <v>Jan</v>
      </c>
    </row>
    <row r="3176" spans="1:16" ht="15.75" customHeight="1">
      <c r="A3176" s="2" t="s">
        <v>12</v>
      </c>
      <c r="B3176" s="2">
        <v>1185732</v>
      </c>
      <c r="C3176" s="3">
        <v>44244</v>
      </c>
      <c r="D3176" s="2" t="s">
        <v>31</v>
      </c>
      <c r="E3176" s="2" t="s">
        <v>109</v>
      </c>
      <c r="F3176" s="2" t="s">
        <v>110</v>
      </c>
      <c r="G3176" s="2" t="s">
        <v>15</v>
      </c>
      <c r="H3176" s="44">
        <v>0.35000000000000003</v>
      </c>
      <c r="I3176" s="44">
        <f>ROUND(Table1[[#This Row],[Price per Unit]],2)</f>
        <v>0.35</v>
      </c>
      <c r="J3176" s="4">
        <v>5500</v>
      </c>
      <c r="K3176" s="5">
        <f t="shared" si="120"/>
        <v>1925.0000000000002</v>
      </c>
      <c r="L3176" s="5">
        <f t="shared" si="121"/>
        <v>770.00000000000011</v>
      </c>
      <c r="M3176" s="6">
        <v>0.4</v>
      </c>
      <c r="N3176">
        <f t="shared" si="124"/>
        <v>2021</v>
      </c>
      <c r="O3176">
        <f t="shared" si="125"/>
        <v>2</v>
      </c>
      <c r="P3176" s="49" t="str">
        <f>TEXT(DATE(Table1[[#This Row],[Year]],Table1[[#This Row],[Month]],1),"mmm")</f>
        <v>Feb</v>
      </c>
    </row>
    <row r="3177" spans="1:16" ht="15.75" customHeight="1">
      <c r="A3177" s="2" t="s">
        <v>12</v>
      </c>
      <c r="B3177" s="2">
        <v>1185732</v>
      </c>
      <c r="C3177" s="3">
        <v>44244</v>
      </c>
      <c r="D3177" s="2" t="s">
        <v>31</v>
      </c>
      <c r="E3177" s="2" t="s">
        <v>109</v>
      </c>
      <c r="F3177" s="2" t="s">
        <v>110</v>
      </c>
      <c r="G3177" s="2" t="s">
        <v>16</v>
      </c>
      <c r="H3177" s="44">
        <v>0.4</v>
      </c>
      <c r="I3177" s="44">
        <f>ROUND(Table1[[#This Row],[Price per Unit]],2)</f>
        <v>0.4</v>
      </c>
      <c r="J3177" s="4">
        <v>2000</v>
      </c>
      <c r="K3177" s="5">
        <f t="shared" si="120"/>
        <v>800</v>
      </c>
      <c r="L3177" s="5">
        <f t="shared" si="121"/>
        <v>320</v>
      </c>
      <c r="M3177" s="6">
        <v>0.4</v>
      </c>
      <c r="N3177">
        <f t="shared" si="124"/>
        <v>2021</v>
      </c>
      <c r="O3177">
        <f t="shared" si="125"/>
        <v>2</v>
      </c>
      <c r="P3177" s="49" t="str">
        <f>TEXT(DATE(Table1[[#This Row],[Year]],Table1[[#This Row],[Month]],1),"mmm")</f>
        <v>Feb</v>
      </c>
    </row>
    <row r="3178" spans="1:16" ht="15.75" customHeight="1">
      <c r="A3178" s="2" t="s">
        <v>12</v>
      </c>
      <c r="B3178" s="2">
        <v>1185732</v>
      </c>
      <c r="C3178" s="3">
        <v>44244</v>
      </c>
      <c r="D3178" s="2" t="s">
        <v>31</v>
      </c>
      <c r="E3178" s="2" t="s">
        <v>109</v>
      </c>
      <c r="F3178" s="2" t="s">
        <v>110</v>
      </c>
      <c r="G3178" s="2" t="s">
        <v>17</v>
      </c>
      <c r="H3178" s="44">
        <v>0.30000000000000004</v>
      </c>
      <c r="I3178" s="44">
        <f>ROUND(Table1[[#This Row],[Price per Unit]],2)</f>
        <v>0.3</v>
      </c>
      <c r="J3178" s="4">
        <v>3000</v>
      </c>
      <c r="K3178" s="5">
        <f t="shared" si="120"/>
        <v>900.00000000000011</v>
      </c>
      <c r="L3178" s="5">
        <f t="shared" si="121"/>
        <v>360.00000000000006</v>
      </c>
      <c r="M3178" s="6">
        <v>0.4</v>
      </c>
      <c r="N3178">
        <f t="shared" si="124"/>
        <v>2021</v>
      </c>
      <c r="O3178">
        <f t="shared" si="125"/>
        <v>2</v>
      </c>
      <c r="P3178" s="49" t="str">
        <f>TEXT(DATE(Table1[[#This Row],[Year]],Table1[[#This Row],[Month]],1),"mmm")</f>
        <v>Feb</v>
      </c>
    </row>
    <row r="3179" spans="1:16" ht="15.75" customHeight="1">
      <c r="A3179" s="2" t="s">
        <v>12</v>
      </c>
      <c r="B3179" s="2">
        <v>1185732</v>
      </c>
      <c r="C3179" s="3">
        <v>44244</v>
      </c>
      <c r="D3179" s="2" t="s">
        <v>31</v>
      </c>
      <c r="E3179" s="2" t="s">
        <v>109</v>
      </c>
      <c r="F3179" s="2" t="s">
        <v>110</v>
      </c>
      <c r="G3179" s="2" t="s">
        <v>18</v>
      </c>
      <c r="H3179" s="44">
        <v>0.35000000000000003</v>
      </c>
      <c r="I3179" s="44">
        <f>ROUND(Table1[[#This Row],[Price per Unit]],2)</f>
        <v>0.35</v>
      </c>
      <c r="J3179" s="4">
        <v>1750</v>
      </c>
      <c r="K3179" s="5">
        <f t="shared" si="120"/>
        <v>612.50000000000011</v>
      </c>
      <c r="L3179" s="5">
        <f t="shared" si="121"/>
        <v>245.00000000000006</v>
      </c>
      <c r="M3179" s="6">
        <v>0.4</v>
      </c>
      <c r="N3179">
        <f t="shared" si="124"/>
        <v>2021</v>
      </c>
      <c r="O3179">
        <f t="shared" si="125"/>
        <v>2</v>
      </c>
      <c r="P3179" s="49" t="str">
        <f>TEXT(DATE(Table1[[#This Row],[Year]],Table1[[#This Row],[Month]],1),"mmm")</f>
        <v>Feb</v>
      </c>
    </row>
    <row r="3180" spans="1:16" ht="15.75" customHeight="1">
      <c r="A3180" s="2" t="s">
        <v>12</v>
      </c>
      <c r="B3180" s="2">
        <v>1185732</v>
      </c>
      <c r="C3180" s="3">
        <v>44244</v>
      </c>
      <c r="D3180" s="2" t="s">
        <v>31</v>
      </c>
      <c r="E3180" s="2" t="s">
        <v>109</v>
      </c>
      <c r="F3180" s="2" t="s">
        <v>110</v>
      </c>
      <c r="G3180" s="2" t="s">
        <v>19</v>
      </c>
      <c r="H3180" s="44">
        <v>0.49999999999999994</v>
      </c>
      <c r="I3180" s="44">
        <f>ROUND(Table1[[#This Row],[Price per Unit]],2)</f>
        <v>0.5</v>
      </c>
      <c r="J3180" s="4">
        <v>2500</v>
      </c>
      <c r="K3180" s="5">
        <f t="shared" si="120"/>
        <v>1249.9999999999998</v>
      </c>
      <c r="L3180" s="5">
        <f t="shared" si="121"/>
        <v>499.99999999999994</v>
      </c>
      <c r="M3180" s="6">
        <v>0.4</v>
      </c>
      <c r="N3180">
        <f t="shared" si="124"/>
        <v>2021</v>
      </c>
      <c r="O3180">
        <f t="shared" si="125"/>
        <v>2</v>
      </c>
      <c r="P3180" s="49" t="str">
        <f>TEXT(DATE(Table1[[#This Row],[Year]],Table1[[#This Row],[Month]],1),"mmm")</f>
        <v>Feb</v>
      </c>
    </row>
    <row r="3181" spans="1:16" ht="15.75" customHeight="1">
      <c r="A3181" s="2" t="s">
        <v>12</v>
      </c>
      <c r="B3181" s="2">
        <v>1185732</v>
      </c>
      <c r="C3181" s="3">
        <v>44244</v>
      </c>
      <c r="D3181" s="2" t="s">
        <v>31</v>
      </c>
      <c r="E3181" s="2" t="s">
        <v>109</v>
      </c>
      <c r="F3181" s="2" t="s">
        <v>110</v>
      </c>
      <c r="G3181" s="2" t="s">
        <v>20</v>
      </c>
      <c r="H3181" s="44">
        <v>0.24999999999999994</v>
      </c>
      <c r="I3181" s="44">
        <f>ROUND(Table1[[#This Row],[Price per Unit]],2)</f>
        <v>0.25</v>
      </c>
      <c r="J3181" s="4">
        <v>3500</v>
      </c>
      <c r="K3181" s="5">
        <f t="shared" si="120"/>
        <v>874.99999999999977</v>
      </c>
      <c r="L3181" s="5">
        <f t="shared" si="121"/>
        <v>349.99999999999994</v>
      </c>
      <c r="M3181" s="6">
        <v>0.4</v>
      </c>
      <c r="N3181">
        <f t="shared" si="124"/>
        <v>2021</v>
      </c>
      <c r="O3181">
        <f t="shared" si="125"/>
        <v>2</v>
      </c>
      <c r="P3181" s="49" t="str">
        <f>TEXT(DATE(Table1[[#This Row],[Year]],Table1[[#This Row],[Month]],1),"mmm")</f>
        <v>Feb</v>
      </c>
    </row>
    <row r="3182" spans="1:16" ht="15.75" customHeight="1">
      <c r="A3182" s="2" t="s">
        <v>12</v>
      </c>
      <c r="B3182" s="2">
        <v>1185732</v>
      </c>
      <c r="C3182" s="3">
        <v>44271</v>
      </c>
      <c r="D3182" s="2" t="s">
        <v>31</v>
      </c>
      <c r="E3182" s="2" t="s">
        <v>109</v>
      </c>
      <c r="F3182" s="2" t="s">
        <v>110</v>
      </c>
      <c r="G3182" s="2" t="s">
        <v>15</v>
      </c>
      <c r="H3182" s="44">
        <v>0.30000000000000004</v>
      </c>
      <c r="I3182" s="44">
        <f>ROUND(Table1[[#This Row],[Price per Unit]],2)</f>
        <v>0.3</v>
      </c>
      <c r="J3182" s="4">
        <v>5700</v>
      </c>
      <c r="K3182" s="5">
        <f t="shared" si="120"/>
        <v>1710.0000000000002</v>
      </c>
      <c r="L3182" s="5">
        <f t="shared" si="121"/>
        <v>684.00000000000011</v>
      </c>
      <c r="M3182" s="6">
        <v>0.4</v>
      </c>
      <c r="N3182">
        <f t="shared" si="124"/>
        <v>2021</v>
      </c>
      <c r="O3182">
        <f t="shared" si="125"/>
        <v>3</v>
      </c>
      <c r="P3182" s="49" t="str">
        <f>TEXT(DATE(Table1[[#This Row],[Year]],Table1[[#This Row],[Month]],1),"mmm")</f>
        <v>Mar</v>
      </c>
    </row>
    <row r="3183" spans="1:16" ht="15.75" customHeight="1">
      <c r="A3183" s="2" t="s">
        <v>12</v>
      </c>
      <c r="B3183" s="2">
        <v>1185732</v>
      </c>
      <c r="C3183" s="3">
        <v>44271</v>
      </c>
      <c r="D3183" s="2" t="s">
        <v>31</v>
      </c>
      <c r="E3183" s="2" t="s">
        <v>109</v>
      </c>
      <c r="F3183" s="2" t="s">
        <v>110</v>
      </c>
      <c r="G3183" s="2" t="s">
        <v>16</v>
      </c>
      <c r="H3183" s="44">
        <v>0.30000000000000004</v>
      </c>
      <c r="I3183" s="44">
        <f>ROUND(Table1[[#This Row],[Price per Unit]],2)</f>
        <v>0.3</v>
      </c>
      <c r="J3183" s="4">
        <v>2750</v>
      </c>
      <c r="K3183" s="5">
        <f t="shared" si="120"/>
        <v>825.00000000000011</v>
      </c>
      <c r="L3183" s="5">
        <f t="shared" si="121"/>
        <v>330.00000000000006</v>
      </c>
      <c r="M3183" s="6">
        <v>0.4</v>
      </c>
      <c r="N3183">
        <f t="shared" si="124"/>
        <v>2021</v>
      </c>
      <c r="O3183">
        <f t="shared" si="125"/>
        <v>3</v>
      </c>
      <c r="P3183" s="49" t="str">
        <f>TEXT(DATE(Table1[[#This Row],[Year]],Table1[[#This Row],[Month]],1),"mmm")</f>
        <v>Mar</v>
      </c>
    </row>
    <row r="3184" spans="1:16" ht="15.75" customHeight="1">
      <c r="A3184" s="2" t="s">
        <v>12</v>
      </c>
      <c r="B3184" s="2">
        <v>1185732</v>
      </c>
      <c r="C3184" s="3">
        <v>44271</v>
      </c>
      <c r="D3184" s="2" t="s">
        <v>31</v>
      </c>
      <c r="E3184" s="2" t="s">
        <v>109</v>
      </c>
      <c r="F3184" s="2" t="s">
        <v>110</v>
      </c>
      <c r="G3184" s="2" t="s">
        <v>17</v>
      </c>
      <c r="H3184" s="44">
        <v>0.2</v>
      </c>
      <c r="I3184" s="44">
        <f>ROUND(Table1[[#This Row],[Price per Unit]],2)</f>
        <v>0.2</v>
      </c>
      <c r="J3184" s="4">
        <v>3250</v>
      </c>
      <c r="K3184" s="5">
        <f t="shared" si="120"/>
        <v>650</v>
      </c>
      <c r="L3184" s="5">
        <f t="shared" si="121"/>
        <v>260</v>
      </c>
      <c r="M3184" s="6">
        <v>0.4</v>
      </c>
      <c r="N3184">
        <f t="shared" si="124"/>
        <v>2021</v>
      </c>
      <c r="O3184">
        <f t="shared" si="125"/>
        <v>3</v>
      </c>
      <c r="P3184" s="49" t="str">
        <f>TEXT(DATE(Table1[[#This Row],[Year]],Table1[[#This Row],[Month]],1),"mmm")</f>
        <v>Mar</v>
      </c>
    </row>
    <row r="3185" spans="1:16" ht="15.75" customHeight="1">
      <c r="A3185" s="2" t="s">
        <v>12</v>
      </c>
      <c r="B3185" s="2">
        <v>1185732</v>
      </c>
      <c r="C3185" s="3">
        <v>44271</v>
      </c>
      <c r="D3185" s="2" t="s">
        <v>31</v>
      </c>
      <c r="E3185" s="2" t="s">
        <v>109</v>
      </c>
      <c r="F3185" s="2" t="s">
        <v>110</v>
      </c>
      <c r="G3185" s="2" t="s">
        <v>18</v>
      </c>
      <c r="H3185" s="44">
        <v>0.24999999999999994</v>
      </c>
      <c r="I3185" s="44">
        <f>ROUND(Table1[[#This Row],[Price per Unit]],2)</f>
        <v>0.25</v>
      </c>
      <c r="J3185" s="4">
        <v>1750</v>
      </c>
      <c r="K3185" s="5">
        <f t="shared" si="120"/>
        <v>437.49999999999989</v>
      </c>
      <c r="L3185" s="5">
        <f t="shared" si="121"/>
        <v>174.99999999999997</v>
      </c>
      <c r="M3185" s="6">
        <v>0.4</v>
      </c>
      <c r="N3185">
        <f t="shared" si="124"/>
        <v>2021</v>
      </c>
      <c r="O3185">
        <f t="shared" si="125"/>
        <v>3</v>
      </c>
      <c r="P3185" s="49" t="str">
        <f>TEXT(DATE(Table1[[#This Row],[Year]],Table1[[#This Row],[Month]],1),"mmm")</f>
        <v>Mar</v>
      </c>
    </row>
    <row r="3186" spans="1:16" ht="15.75" customHeight="1">
      <c r="A3186" s="2" t="s">
        <v>12</v>
      </c>
      <c r="B3186" s="2">
        <v>1185732</v>
      </c>
      <c r="C3186" s="3">
        <v>44271</v>
      </c>
      <c r="D3186" s="2" t="s">
        <v>31</v>
      </c>
      <c r="E3186" s="2" t="s">
        <v>109</v>
      </c>
      <c r="F3186" s="2" t="s">
        <v>110</v>
      </c>
      <c r="G3186" s="2" t="s">
        <v>19</v>
      </c>
      <c r="H3186" s="44">
        <v>0.4</v>
      </c>
      <c r="I3186" s="44">
        <f>ROUND(Table1[[#This Row],[Price per Unit]],2)</f>
        <v>0.4</v>
      </c>
      <c r="J3186" s="4">
        <v>2250</v>
      </c>
      <c r="K3186" s="5">
        <f t="shared" si="120"/>
        <v>900</v>
      </c>
      <c r="L3186" s="5">
        <f t="shared" si="121"/>
        <v>360</v>
      </c>
      <c r="M3186" s="6">
        <v>0.4</v>
      </c>
      <c r="N3186">
        <f t="shared" si="124"/>
        <v>2021</v>
      </c>
      <c r="O3186">
        <f t="shared" si="125"/>
        <v>3</v>
      </c>
      <c r="P3186" s="49" t="str">
        <f>TEXT(DATE(Table1[[#This Row],[Year]],Table1[[#This Row],[Month]],1),"mmm")</f>
        <v>Mar</v>
      </c>
    </row>
    <row r="3187" spans="1:16" ht="15.75" customHeight="1">
      <c r="A3187" s="2" t="s">
        <v>12</v>
      </c>
      <c r="B3187" s="2">
        <v>1185732</v>
      </c>
      <c r="C3187" s="3">
        <v>44271</v>
      </c>
      <c r="D3187" s="2" t="s">
        <v>31</v>
      </c>
      <c r="E3187" s="2" t="s">
        <v>109</v>
      </c>
      <c r="F3187" s="2" t="s">
        <v>110</v>
      </c>
      <c r="G3187" s="2" t="s">
        <v>20</v>
      </c>
      <c r="H3187" s="44">
        <v>0.30000000000000004</v>
      </c>
      <c r="I3187" s="44">
        <f>ROUND(Table1[[#This Row],[Price per Unit]],2)</f>
        <v>0.3</v>
      </c>
      <c r="J3187" s="4">
        <v>3250</v>
      </c>
      <c r="K3187" s="5">
        <f t="shared" si="120"/>
        <v>975.00000000000011</v>
      </c>
      <c r="L3187" s="5">
        <f t="shared" si="121"/>
        <v>390.00000000000006</v>
      </c>
      <c r="M3187" s="6">
        <v>0.4</v>
      </c>
      <c r="N3187">
        <f t="shared" si="124"/>
        <v>2021</v>
      </c>
      <c r="O3187">
        <f t="shared" si="125"/>
        <v>3</v>
      </c>
      <c r="P3187" s="49" t="str">
        <f>TEXT(DATE(Table1[[#This Row],[Year]],Table1[[#This Row],[Month]],1),"mmm")</f>
        <v>Mar</v>
      </c>
    </row>
    <row r="3188" spans="1:16" ht="15.75" customHeight="1">
      <c r="A3188" s="2" t="s">
        <v>12</v>
      </c>
      <c r="B3188" s="2">
        <v>1185732</v>
      </c>
      <c r="C3188" s="3">
        <v>44303</v>
      </c>
      <c r="D3188" s="2" t="s">
        <v>31</v>
      </c>
      <c r="E3188" s="2" t="s">
        <v>109</v>
      </c>
      <c r="F3188" s="2" t="s">
        <v>110</v>
      </c>
      <c r="G3188" s="2" t="s">
        <v>15</v>
      </c>
      <c r="H3188" s="44">
        <v>0.30000000000000004</v>
      </c>
      <c r="I3188" s="44">
        <f>ROUND(Table1[[#This Row],[Price per Unit]],2)</f>
        <v>0.3</v>
      </c>
      <c r="J3188" s="4">
        <v>5500</v>
      </c>
      <c r="K3188" s="5">
        <f t="shared" si="120"/>
        <v>1650.0000000000002</v>
      </c>
      <c r="L3188" s="5">
        <f t="shared" si="121"/>
        <v>660.00000000000011</v>
      </c>
      <c r="M3188" s="6">
        <v>0.4</v>
      </c>
      <c r="N3188">
        <f t="shared" si="124"/>
        <v>2021</v>
      </c>
      <c r="O3188">
        <f t="shared" si="125"/>
        <v>4</v>
      </c>
      <c r="P3188" s="49" t="str">
        <f>TEXT(DATE(Table1[[#This Row],[Year]],Table1[[#This Row],[Month]],1),"mmm")</f>
        <v>Apr</v>
      </c>
    </row>
    <row r="3189" spans="1:16" ht="15.75" customHeight="1">
      <c r="A3189" s="2" t="s">
        <v>12</v>
      </c>
      <c r="B3189" s="2">
        <v>1185732</v>
      </c>
      <c r="C3189" s="3">
        <v>44303</v>
      </c>
      <c r="D3189" s="2" t="s">
        <v>31</v>
      </c>
      <c r="E3189" s="2" t="s">
        <v>109</v>
      </c>
      <c r="F3189" s="2" t="s">
        <v>110</v>
      </c>
      <c r="G3189" s="2" t="s">
        <v>16</v>
      </c>
      <c r="H3189" s="44">
        <v>0.30000000000000004</v>
      </c>
      <c r="I3189" s="44">
        <f>ROUND(Table1[[#This Row],[Price per Unit]],2)</f>
        <v>0.3</v>
      </c>
      <c r="J3189" s="4">
        <v>2500</v>
      </c>
      <c r="K3189" s="5">
        <f t="shared" si="120"/>
        <v>750.00000000000011</v>
      </c>
      <c r="L3189" s="5">
        <f t="shared" si="121"/>
        <v>300.00000000000006</v>
      </c>
      <c r="M3189" s="6">
        <v>0.4</v>
      </c>
      <c r="N3189">
        <f t="shared" si="124"/>
        <v>2021</v>
      </c>
      <c r="O3189">
        <f t="shared" si="125"/>
        <v>4</v>
      </c>
      <c r="P3189" s="49" t="str">
        <f>TEXT(DATE(Table1[[#This Row],[Year]],Table1[[#This Row],[Month]],1),"mmm")</f>
        <v>Apr</v>
      </c>
    </row>
    <row r="3190" spans="1:16" ht="15.75" customHeight="1">
      <c r="A3190" s="2" t="s">
        <v>12</v>
      </c>
      <c r="B3190" s="2">
        <v>1185732</v>
      </c>
      <c r="C3190" s="3">
        <v>44303</v>
      </c>
      <c r="D3190" s="2" t="s">
        <v>31</v>
      </c>
      <c r="E3190" s="2" t="s">
        <v>109</v>
      </c>
      <c r="F3190" s="2" t="s">
        <v>110</v>
      </c>
      <c r="G3190" s="2" t="s">
        <v>17</v>
      </c>
      <c r="H3190" s="44">
        <v>0.2</v>
      </c>
      <c r="I3190" s="44">
        <f>ROUND(Table1[[#This Row],[Price per Unit]],2)</f>
        <v>0.2</v>
      </c>
      <c r="J3190" s="4">
        <v>2500</v>
      </c>
      <c r="K3190" s="5">
        <f t="shared" si="120"/>
        <v>500</v>
      </c>
      <c r="L3190" s="5">
        <f t="shared" si="121"/>
        <v>200</v>
      </c>
      <c r="M3190" s="6">
        <v>0.4</v>
      </c>
      <c r="N3190">
        <f t="shared" si="124"/>
        <v>2021</v>
      </c>
      <c r="O3190">
        <f t="shared" si="125"/>
        <v>4</v>
      </c>
      <c r="P3190" s="49" t="str">
        <f>TEXT(DATE(Table1[[#This Row],[Year]],Table1[[#This Row],[Month]],1),"mmm")</f>
        <v>Apr</v>
      </c>
    </row>
    <row r="3191" spans="1:16" ht="15.75" customHeight="1">
      <c r="A3191" s="2" t="s">
        <v>12</v>
      </c>
      <c r="B3191" s="2">
        <v>1185732</v>
      </c>
      <c r="C3191" s="3">
        <v>44303</v>
      </c>
      <c r="D3191" s="2" t="s">
        <v>31</v>
      </c>
      <c r="E3191" s="2" t="s">
        <v>109</v>
      </c>
      <c r="F3191" s="2" t="s">
        <v>110</v>
      </c>
      <c r="G3191" s="2" t="s">
        <v>18</v>
      </c>
      <c r="H3191" s="44">
        <v>0.24999999999999994</v>
      </c>
      <c r="I3191" s="44">
        <f>ROUND(Table1[[#This Row],[Price per Unit]],2)</f>
        <v>0.25</v>
      </c>
      <c r="J3191" s="4">
        <v>1750</v>
      </c>
      <c r="K3191" s="5">
        <f t="shared" si="120"/>
        <v>437.49999999999989</v>
      </c>
      <c r="L3191" s="5">
        <f t="shared" si="121"/>
        <v>174.99999999999997</v>
      </c>
      <c r="M3191" s="6">
        <v>0.4</v>
      </c>
      <c r="N3191">
        <f t="shared" si="124"/>
        <v>2021</v>
      </c>
      <c r="O3191">
        <f t="shared" si="125"/>
        <v>4</v>
      </c>
      <c r="P3191" s="49" t="str">
        <f>TEXT(DATE(Table1[[#This Row],[Year]],Table1[[#This Row],[Month]],1),"mmm")</f>
        <v>Apr</v>
      </c>
    </row>
    <row r="3192" spans="1:16" ht="15.75" customHeight="1">
      <c r="A3192" s="2" t="s">
        <v>12</v>
      </c>
      <c r="B3192" s="2">
        <v>1185732</v>
      </c>
      <c r="C3192" s="3">
        <v>44303</v>
      </c>
      <c r="D3192" s="2" t="s">
        <v>31</v>
      </c>
      <c r="E3192" s="2" t="s">
        <v>109</v>
      </c>
      <c r="F3192" s="2" t="s">
        <v>110</v>
      </c>
      <c r="G3192" s="2" t="s">
        <v>19</v>
      </c>
      <c r="H3192" s="44">
        <v>0.65</v>
      </c>
      <c r="I3192" s="44">
        <f>ROUND(Table1[[#This Row],[Price per Unit]],2)</f>
        <v>0.65</v>
      </c>
      <c r="J3192" s="4">
        <v>2000</v>
      </c>
      <c r="K3192" s="5">
        <f t="shared" si="120"/>
        <v>1300</v>
      </c>
      <c r="L3192" s="5">
        <f t="shared" si="121"/>
        <v>520</v>
      </c>
      <c r="M3192" s="6">
        <v>0.4</v>
      </c>
      <c r="N3192">
        <f t="shared" si="124"/>
        <v>2021</v>
      </c>
      <c r="O3192">
        <f t="shared" si="125"/>
        <v>4</v>
      </c>
      <c r="P3192" s="49" t="str">
        <f>TEXT(DATE(Table1[[#This Row],[Year]],Table1[[#This Row],[Month]],1),"mmm")</f>
        <v>Apr</v>
      </c>
    </row>
    <row r="3193" spans="1:16" ht="15.75" customHeight="1">
      <c r="A3193" s="2" t="s">
        <v>12</v>
      </c>
      <c r="B3193" s="2">
        <v>1185732</v>
      </c>
      <c r="C3193" s="3">
        <v>44303</v>
      </c>
      <c r="D3193" s="2" t="s">
        <v>31</v>
      </c>
      <c r="E3193" s="2" t="s">
        <v>109</v>
      </c>
      <c r="F3193" s="2" t="s">
        <v>110</v>
      </c>
      <c r="G3193" s="2" t="s">
        <v>20</v>
      </c>
      <c r="H3193" s="44">
        <v>0.5</v>
      </c>
      <c r="I3193" s="44">
        <f>ROUND(Table1[[#This Row],[Price per Unit]],2)</f>
        <v>0.5</v>
      </c>
      <c r="J3193" s="4">
        <v>3250</v>
      </c>
      <c r="K3193" s="5">
        <f t="shared" si="120"/>
        <v>1625</v>
      </c>
      <c r="L3193" s="5">
        <f t="shared" si="121"/>
        <v>650</v>
      </c>
      <c r="M3193" s="6">
        <v>0.4</v>
      </c>
      <c r="N3193">
        <f t="shared" si="124"/>
        <v>2021</v>
      </c>
      <c r="O3193">
        <f t="shared" si="125"/>
        <v>4</v>
      </c>
      <c r="P3193" s="49" t="str">
        <f>TEXT(DATE(Table1[[#This Row],[Year]],Table1[[#This Row],[Month]],1),"mmm")</f>
        <v>Apr</v>
      </c>
    </row>
    <row r="3194" spans="1:16" ht="15.75" customHeight="1">
      <c r="A3194" s="2" t="s">
        <v>12</v>
      </c>
      <c r="B3194" s="2">
        <v>1185732</v>
      </c>
      <c r="C3194" s="3">
        <v>44334</v>
      </c>
      <c r="D3194" s="2" t="s">
        <v>31</v>
      </c>
      <c r="E3194" s="2" t="s">
        <v>109</v>
      </c>
      <c r="F3194" s="2" t="s">
        <v>110</v>
      </c>
      <c r="G3194" s="2" t="s">
        <v>15</v>
      </c>
      <c r="H3194" s="44">
        <v>0.6</v>
      </c>
      <c r="I3194" s="44">
        <f>ROUND(Table1[[#This Row],[Price per Unit]],2)</f>
        <v>0.6</v>
      </c>
      <c r="J3194" s="4">
        <v>5950</v>
      </c>
      <c r="K3194" s="5">
        <f t="shared" si="120"/>
        <v>3570</v>
      </c>
      <c r="L3194" s="5">
        <f t="shared" si="121"/>
        <v>1428</v>
      </c>
      <c r="M3194" s="6">
        <v>0.4</v>
      </c>
      <c r="N3194">
        <f t="shared" si="124"/>
        <v>2021</v>
      </c>
      <c r="O3194">
        <f t="shared" si="125"/>
        <v>5</v>
      </c>
      <c r="P3194" s="49" t="str">
        <f>TEXT(DATE(Table1[[#This Row],[Year]],Table1[[#This Row],[Month]],1),"mmm")</f>
        <v>May</v>
      </c>
    </row>
    <row r="3195" spans="1:16" ht="15.75" customHeight="1">
      <c r="A3195" s="2" t="s">
        <v>12</v>
      </c>
      <c r="B3195" s="2">
        <v>1185732</v>
      </c>
      <c r="C3195" s="3">
        <v>44334</v>
      </c>
      <c r="D3195" s="2" t="s">
        <v>31</v>
      </c>
      <c r="E3195" s="2" t="s">
        <v>109</v>
      </c>
      <c r="F3195" s="2" t="s">
        <v>110</v>
      </c>
      <c r="G3195" s="2" t="s">
        <v>16</v>
      </c>
      <c r="H3195" s="44">
        <v>0.4</v>
      </c>
      <c r="I3195" s="44">
        <f>ROUND(Table1[[#This Row],[Price per Unit]],2)</f>
        <v>0.4</v>
      </c>
      <c r="J3195" s="4">
        <v>3000</v>
      </c>
      <c r="K3195" s="5">
        <f t="shared" si="120"/>
        <v>1200</v>
      </c>
      <c r="L3195" s="5">
        <f t="shared" si="121"/>
        <v>480</v>
      </c>
      <c r="M3195" s="6">
        <v>0.4</v>
      </c>
      <c r="N3195">
        <f t="shared" si="124"/>
        <v>2021</v>
      </c>
      <c r="O3195">
        <f t="shared" si="125"/>
        <v>5</v>
      </c>
      <c r="P3195" s="49" t="str">
        <f>TEXT(DATE(Table1[[#This Row],[Year]],Table1[[#This Row],[Month]],1),"mmm")</f>
        <v>May</v>
      </c>
    </row>
    <row r="3196" spans="1:16" ht="15.75" customHeight="1">
      <c r="A3196" s="2" t="s">
        <v>12</v>
      </c>
      <c r="B3196" s="2">
        <v>1185732</v>
      </c>
      <c r="C3196" s="3">
        <v>44334</v>
      </c>
      <c r="D3196" s="2" t="s">
        <v>31</v>
      </c>
      <c r="E3196" s="2" t="s">
        <v>109</v>
      </c>
      <c r="F3196" s="2" t="s">
        <v>110</v>
      </c>
      <c r="G3196" s="2" t="s">
        <v>17</v>
      </c>
      <c r="H3196" s="44">
        <v>0.35000000000000003</v>
      </c>
      <c r="I3196" s="44">
        <f>ROUND(Table1[[#This Row],[Price per Unit]],2)</f>
        <v>0.35</v>
      </c>
      <c r="J3196" s="4">
        <v>2750</v>
      </c>
      <c r="K3196" s="5">
        <f t="shared" si="120"/>
        <v>962.50000000000011</v>
      </c>
      <c r="L3196" s="5">
        <f t="shared" si="121"/>
        <v>385.00000000000006</v>
      </c>
      <c r="M3196" s="6">
        <v>0.4</v>
      </c>
      <c r="N3196">
        <f t="shared" si="124"/>
        <v>2021</v>
      </c>
      <c r="O3196">
        <f t="shared" si="125"/>
        <v>5</v>
      </c>
      <c r="P3196" s="49" t="str">
        <f>TEXT(DATE(Table1[[#This Row],[Year]],Table1[[#This Row],[Month]],1),"mmm")</f>
        <v>May</v>
      </c>
    </row>
    <row r="3197" spans="1:16" ht="15.75" customHeight="1">
      <c r="A3197" s="2" t="s">
        <v>12</v>
      </c>
      <c r="B3197" s="2">
        <v>1185732</v>
      </c>
      <c r="C3197" s="3">
        <v>44334</v>
      </c>
      <c r="D3197" s="2" t="s">
        <v>31</v>
      </c>
      <c r="E3197" s="2" t="s">
        <v>109</v>
      </c>
      <c r="F3197" s="2" t="s">
        <v>110</v>
      </c>
      <c r="G3197" s="2" t="s">
        <v>18</v>
      </c>
      <c r="H3197" s="44">
        <v>0.35000000000000003</v>
      </c>
      <c r="I3197" s="44">
        <f>ROUND(Table1[[#This Row],[Price per Unit]],2)</f>
        <v>0.35</v>
      </c>
      <c r="J3197" s="4">
        <v>2000</v>
      </c>
      <c r="K3197" s="5">
        <f t="shared" si="120"/>
        <v>700.00000000000011</v>
      </c>
      <c r="L3197" s="5">
        <f t="shared" si="121"/>
        <v>280.00000000000006</v>
      </c>
      <c r="M3197" s="6">
        <v>0.4</v>
      </c>
      <c r="N3197">
        <f t="shared" si="124"/>
        <v>2021</v>
      </c>
      <c r="O3197">
        <f t="shared" si="125"/>
        <v>5</v>
      </c>
      <c r="P3197" s="49" t="str">
        <f>TEXT(DATE(Table1[[#This Row],[Year]],Table1[[#This Row],[Month]],1),"mmm")</f>
        <v>May</v>
      </c>
    </row>
    <row r="3198" spans="1:16" ht="15.75" customHeight="1">
      <c r="A3198" s="2" t="s">
        <v>12</v>
      </c>
      <c r="B3198" s="2">
        <v>1185732</v>
      </c>
      <c r="C3198" s="3">
        <v>44334</v>
      </c>
      <c r="D3198" s="2" t="s">
        <v>31</v>
      </c>
      <c r="E3198" s="2" t="s">
        <v>109</v>
      </c>
      <c r="F3198" s="2" t="s">
        <v>110</v>
      </c>
      <c r="G3198" s="2" t="s">
        <v>19</v>
      </c>
      <c r="H3198" s="44">
        <v>0.44999999999999996</v>
      </c>
      <c r="I3198" s="44">
        <f>ROUND(Table1[[#This Row],[Price per Unit]],2)</f>
        <v>0.45</v>
      </c>
      <c r="J3198" s="4">
        <v>2250</v>
      </c>
      <c r="K3198" s="5">
        <f t="shared" si="120"/>
        <v>1012.4999999999999</v>
      </c>
      <c r="L3198" s="5">
        <f t="shared" si="121"/>
        <v>405</v>
      </c>
      <c r="M3198" s="6">
        <v>0.4</v>
      </c>
      <c r="N3198">
        <f t="shared" si="124"/>
        <v>2021</v>
      </c>
      <c r="O3198">
        <f t="shared" si="125"/>
        <v>5</v>
      </c>
      <c r="P3198" s="49" t="str">
        <f>TEXT(DATE(Table1[[#This Row],[Year]],Table1[[#This Row],[Month]],1),"mmm")</f>
        <v>May</v>
      </c>
    </row>
    <row r="3199" spans="1:16" ht="15.75" customHeight="1">
      <c r="A3199" s="2" t="s">
        <v>12</v>
      </c>
      <c r="B3199" s="2">
        <v>1185732</v>
      </c>
      <c r="C3199" s="3">
        <v>44334</v>
      </c>
      <c r="D3199" s="2" t="s">
        <v>31</v>
      </c>
      <c r="E3199" s="2" t="s">
        <v>109</v>
      </c>
      <c r="F3199" s="2" t="s">
        <v>110</v>
      </c>
      <c r="G3199" s="2" t="s">
        <v>20</v>
      </c>
      <c r="H3199" s="44">
        <v>0.54999999999999993</v>
      </c>
      <c r="I3199" s="44">
        <f>ROUND(Table1[[#This Row],[Price per Unit]],2)</f>
        <v>0.55000000000000004</v>
      </c>
      <c r="J3199" s="4">
        <v>3500</v>
      </c>
      <c r="K3199" s="5">
        <f t="shared" si="120"/>
        <v>1924.9999999999998</v>
      </c>
      <c r="L3199" s="5">
        <f t="shared" si="121"/>
        <v>770</v>
      </c>
      <c r="M3199" s="6">
        <v>0.4</v>
      </c>
      <c r="N3199">
        <f t="shared" si="124"/>
        <v>2021</v>
      </c>
      <c r="O3199">
        <f t="shared" si="125"/>
        <v>5</v>
      </c>
      <c r="P3199" s="49" t="str">
        <f>TEXT(DATE(Table1[[#This Row],[Year]],Table1[[#This Row],[Month]],1),"mmm")</f>
        <v>May</v>
      </c>
    </row>
    <row r="3200" spans="1:16" ht="15.75" customHeight="1">
      <c r="A3200" s="2" t="s">
        <v>12</v>
      </c>
      <c r="B3200" s="2">
        <v>1185732</v>
      </c>
      <c r="C3200" s="3">
        <v>44364</v>
      </c>
      <c r="D3200" s="2" t="s">
        <v>31</v>
      </c>
      <c r="E3200" s="2" t="s">
        <v>109</v>
      </c>
      <c r="F3200" s="2" t="s">
        <v>110</v>
      </c>
      <c r="G3200" s="2" t="s">
        <v>15</v>
      </c>
      <c r="H3200" s="44">
        <v>0.45</v>
      </c>
      <c r="I3200" s="44">
        <f>ROUND(Table1[[#This Row],[Price per Unit]],2)</f>
        <v>0.45</v>
      </c>
      <c r="J3200" s="4">
        <v>6000</v>
      </c>
      <c r="K3200" s="5">
        <f t="shared" si="120"/>
        <v>2700</v>
      </c>
      <c r="L3200" s="5">
        <f t="shared" si="121"/>
        <v>1080</v>
      </c>
      <c r="M3200" s="6">
        <v>0.4</v>
      </c>
      <c r="N3200">
        <f t="shared" si="124"/>
        <v>2021</v>
      </c>
      <c r="O3200">
        <f t="shared" si="125"/>
        <v>6</v>
      </c>
      <c r="P3200" s="49" t="str">
        <f>TEXT(DATE(Table1[[#This Row],[Year]],Table1[[#This Row],[Month]],1),"mmm")</f>
        <v>Jun</v>
      </c>
    </row>
    <row r="3201" spans="1:16" ht="15.75" customHeight="1">
      <c r="A3201" s="2" t="s">
        <v>12</v>
      </c>
      <c r="B3201" s="2">
        <v>1185732</v>
      </c>
      <c r="C3201" s="3">
        <v>44364</v>
      </c>
      <c r="D3201" s="2" t="s">
        <v>31</v>
      </c>
      <c r="E3201" s="2" t="s">
        <v>109</v>
      </c>
      <c r="F3201" s="2" t="s">
        <v>110</v>
      </c>
      <c r="G3201" s="2" t="s">
        <v>16</v>
      </c>
      <c r="H3201" s="44">
        <v>0.40000000000000008</v>
      </c>
      <c r="I3201" s="44">
        <f>ROUND(Table1[[#This Row],[Price per Unit]],2)</f>
        <v>0.4</v>
      </c>
      <c r="J3201" s="4">
        <v>4250</v>
      </c>
      <c r="K3201" s="5">
        <f t="shared" si="120"/>
        <v>1700.0000000000002</v>
      </c>
      <c r="L3201" s="5">
        <f t="shared" si="121"/>
        <v>680.00000000000011</v>
      </c>
      <c r="M3201" s="6">
        <v>0.4</v>
      </c>
      <c r="N3201">
        <f t="shared" si="124"/>
        <v>2021</v>
      </c>
      <c r="O3201">
        <f t="shared" si="125"/>
        <v>6</v>
      </c>
      <c r="P3201" s="49" t="str">
        <f>TEXT(DATE(Table1[[#This Row],[Year]],Table1[[#This Row],[Month]],1),"mmm")</f>
        <v>Jun</v>
      </c>
    </row>
    <row r="3202" spans="1:16" ht="15.75" customHeight="1">
      <c r="A3202" s="2" t="s">
        <v>12</v>
      </c>
      <c r="B3202" s="2">
        <v>1185732</v>
      </c>
      <c r="C3202" s="3">
        <v>44364</v>
      </c>
      <c r="D3202" s="2" t="s">
        <v>31</v>
      </c>
      <c r="E3202" s="2" t="s">
        <v>109</v>
      </c>
      <c r="F3202" s="2" t="s">
        <v>110</v>
      </c>
      <c r="G3202" s="2" t="s">
        <v>17</v>
      </c>
      <c r="H3202" s="44">
        <v>0.35000000000000003</v>
      </c>
      <c r="I3202" s="44">
        <f>ROUND(Table1[[#This Row],[Price per Unit]],2)</f>
        <v>0.35</v>
      </c>
      <c r="J3202" s="4">
        <v>3000</v>
      </c>
      <c r="K3202" s="5">
        <f t="shared" si="120"/>
        <v>1050</v>
      </c>
      <c r="L3202" s="5">
        <f t="shared" si="121"/>
        <v>420</v>
      </c>
      <c r="M3202" s="6">
        <v>0.4</v>
      </c>
      <c r="N3202">
        <f t="shared" si="124"/>
        <v>2021</v>
      </c>
      <c r="O3202">
        <f t="shared" si="125"/>
        <v>6</v>
      </c>
      <c r="P3202" s="49" t="str">
        <f>TEXT(DATE(Table1[[#This Row],[Year]],Table1[[#This Row],[Month]],1),"mmm")</f>
        <v>Jun</v>
      </c>
    </row>
    <row r="3203" spans="1:16" ht="15.75" customHeight="1">
      <c r="A3203" s="2" t="s">
        <v>12</v>
      </c>
      <c r="B3203" s="2">
        <v>1185732</v>
      </c>
      <c r="C3203" s="3">
        <v>44364</v>
      </c>
      <c r="D3203" s="2" t="s">
        <v>31</v>
      </c>
      <c r="E3203" s="2" t="s">
        <v>109</v>
      </c>
      <c r="F3203" s="2" t="s">
        <v>110</v>
      </c>
      <c r="G3203" s="2" t="s">
        <v>18</v>
      </c>
      <c r="H3203" s="44">
        <v>0.35000000000000003</v>
      </c>
      <c r="I3203" s="44">
        <f>ROUND(Table1[[#This Row],[Price per Unit]],2)</f>
        <v>0.35</v>
      </c>
      <c r="J3203" s="4">
        <v>2750</v>
      </c>
      <c r="K3203" s="5">
        <f t="shared" si="120"/>
        <v>962.50000000000011</v>
      </c>
      <c r="L3203" s="5">
        <f t="shared" si="121"/>
        <v>385.00000000000006</v>
      </c>
      <c r="M3203" s="6">
        <v>0.4</v>
      </c>
      <c r="N3203">
        <f t="shared" ref="N3203:N3266" si="126">YEAR(C3203)</f>
        <v>2021</v>
      </c>
      <c r="O3203">
        <f t="shared" ref="O3203:O3266" si="127">MONTH(C3203)</f>
        <v>6</v>
      </c>
      <c r="P3203" s="49" t="str">
        <f>TEXT(DATE(Table1[[#This Row],[Year]],Table1[[#This Row],[Month]],1),"mmm")</f>
        <v>Jun</v>
      </c>
    </row>
    <row r="3204" spans="1:16" ht="15.75" customHeight="1">
      <c r="A3204" s="2" t="s">
        <v>12</v>
      </c>
      <c r="B3204" s="2">
        <v>1185732</v>
      </c>
      <c r="C3204" s="3">
        <v>44364</v>
      </c>
      <c r="D3204" s="2" t="s">
        <v>31</v>
      </c>
      <c r="E3204" s="2" t="s">
        <v>109</v>
      </c>
      <c r="F3204" s="2" t="s">
        <v>110</v>
      </c>
      <c r="G3204" s="2" t="s">
        <v>19</v>
      </c>
      <c r="H3204" s="44">
        <v>0.45</v>
      </c>
      <c r="I3204" s="44">
        <f>ROUND(Table1[[#This Row],[Price per Unit]],2)</f>
        <v>0.45</v>
      </c>
      <c r="J3204" s="4">
        <v>2750</v>
      </c>
      <c r="K3204" s="5">
        <f t="shared" si="120"/>
        <v>1237.5</v>
      </c>
      <c r="L3204" s="5">
        <f t="shared" si="121"/>
        <v>495</v>
      </c>
      <c r="M3204" s="6">
        <v>0.4</v>
      </c>
      <c r="N3204">
        <f t="shared" si="126"/>
        <v>2021</v>
      </c>
      <c r="O3204">
        <f t="shared" si="127"/>
        <v>6</v>
      </c>
      <c r="P3204" s="49" t="str">
        <f>TEXT(DATE(Table1[[#This Row],[Year]],Table1[[#This Row],[Month]],1),"mmm")</f>
        <v>Jun</v>
      </c>
    </row>
    <row r="3205" spans="1:16" ht="15.75" customHeight="1">
      <c r="A3205" s="2" t="s">
        <v>12</v>
      </c>
      <c r="B3205" s="2">
        <v>1185732</v>
      </c>
      <c r="C3205" s="3">
        <v>44364</v>
      </c>
      <c r="D3205" s="2" t="s">
        <v>31</v>
      </c>
      <c r="E3205" s="2" t="s">
        <v>109</v>
      </c>
      <c r="F3205" s="2" t="s">
        <v>110</v>
      </c>
      <c r="G3205" s="2" t="s">
        <v>20</v>
      </c>
      <c r="H3205" s="44">
        <v>0.65000000000000013</v>
      </c>
      <c r="I3205" s="44">
        <f>ROUND(Table1[[#This Row],[Price per Unit]],2)</f>
        <v>0.65</v>
      </c>
      <c r="J3205" s="4">
        <v>4250</v>
      </c>
      <c r="K3205" s="5">
        <f t="shared" si="120"/>
        <v>2762.5000000000005</v>
      </c>
      <c r="L3205" s="5">
        <f t="shared" si="121"/>
        <v>1105.0000000000002</v>
      </c>
      <c r="M3205" s="6">
        <v>0.4</v>
      </c>
      <c r="N3205">
        <f t="shared" si="126"/>
        <v>2021</v>
      </c>
      <c r="O3205">
        <f t="shared" si="127"/>
        <v>6</v>
      </c>
      <c r="P3205" s="49" t="str">
        <f>TEXT(DATE(Table1[[#This Row],[Year]],Table1[[#This Row],[Month]],1),"mmm")</f>
        <v>Jun</v>
      </c>
    </row>
    <row r="3206" spans="1:16" ht="15.75" customHeight="1">
      <c r="A3206" s="2" t="s">
        <v>12</v>
      </c>
      <c r="B3206" s="2">
        <v>1185732</v>
      </c>
      <c r="C3206" s="3">
        <v>44393</v>
      </c>
      <c r="D3206" s="2" t="s">
        <v>31</v>
      </c>
      <c r="E3206" s="2" t="s">
        <v>109</v>
      </c>
      <c r="F3206" s="2" t="s">
        <v>110</v>
      </c>
      <c r="G3206" s="2" t="s">
        <v>15</v>
      </c>
      <c r="H3206" s="44">
        <v>0.60000000000000009</v>
      </c>
      <c r="I3206" s="44">
        <f>ROUND(Table1[[#This Row],[Price per Unit]],2)</f>
        <v>0.6</v>
      </c>
      <c r="J3206" s="4">
        <v>6500</v>
      </c>
      <c r="K3206" s="5">
        <f t="shared" si="120"/>
        <v>3900.0000000000005</v>
      </c>
      <c r="L3206" s="5">
        <f t="shared" si="121"/>
        <v>1560.0000000000002</v>
      </c>
      <c r="M3206" s="6">
        <v>0.4</v>
      </c>
      <c r="N3206">
        <f t="shared" si="126"/>
        <v>2021</v>
      </c>
      <c r="O3206">
        <f t="shared" si="127"/>
        <v>7</v>
      </c>
      <c r="P3206" s="49" t="str">
        <f>TEXT(DATE(Table1[[#This Row],[Year]],Table1[[#This Row],[Month]],1),"mmm")</f>
        <v>Jul</v>
      </c>
    </row>
    <row r="3207" spans="1:16" ht="15.75" customHeight="1">
      <c r="A3207" s="2" t="s">
        <v>12</v>
      </c>
      <c r="B3207" s="2">
        <v>1185732</v>
      </c>
      <c r="C3207" s="3">
        <v>44393</v>
      </c>
      <c r="D3207" s="2" t="s">
        <v>31</v>
      </c>
      <c r="E3207" s="2" t="s">
        <v>109</v>
      </c>
      <c r="F3207" s="2" t="s">
        <v>110</v>
      </c>
      <c r="G3207" s="2" t="s">
        <v>16</v>
      </c>
      <c r="H3207" s="44">
        <v>0.55000000000000016</v>
      </c>
      <c r="I3207" s="44">
        <f>ROUND(Table1[[#This Row],[Price per Unit]],2)</f>
        <v>0.55000000000000004</v>
      </c>
      <c r="J3207" s="4">
        <v>4000</v>
      </c>
      <c r="K3207" s="5">
        <f t="shared" si="120"/>
        <v>2200.0000000000005</v>
      </c>
      <c r="L3207" s="5">
        <f t="shared" si="121"/>
        <v>880.00000000000023</v>
      </c>
      <c r="M3207" s="6">
        <v>0.4</v>
      </c>
      <c r="N3207">
        <f t="shared" si="126"/>
        <v>2021</v>
      </c>
      <c r="O3207">
        <f t="shared" si="127"/>
        <v>7</v>
      </c>
      <c r="P3207" s="49" t="str">
        <f>TEXT(DATE(Table1[[#This Row],[Year]],Table1[[#This Row],[Month]],1),"mmm")</f>
        <v>Jul</v>
      </c>
    </row>
    <row r="3208" spans="1:16" ht="15.75" customHeight="1">
      <c r="A3208" s="2" t="s">
        <v>12</v>
      </c>
      <c r="B3208" s="2">
        <v>1185732</v>
      </c>
      <c r="C3208" s="3">
        <v>44393</v>
      </c>
      <c r="D3208" s="2" t="s">
        <v>31</v>
      </c>
      <c r="E3208" s="2" t="s">
        <v>109</v>
      </c>
      <c r="F3208" s="2" t="s">
        <v>110</v>
      </c>
      <c r="G3208" s="2" t="s">
        <v>17</v>
      </c>
      <c r="H3208" s="44">
        <v>0.5</v>
      </c>
      <c r="I3208" s="44">
        <f>ROUND(Table1[[#This Row],[Price per Unit]],2)</f>
        <v>0.5</v>
      </c>
      <c r="J3208" s="4">
        <v>3250</v>
      </c>
      <c r="K3208" s="5">
        <f t="shared" si="120"/>
        <v>1625</v>
      </c>
      <c r="L3208" s="5">
        <f t="shared" si="121"/>
        <v>650</v>
      </c>
      <c r="M3208" s="6">
        <v>0.4</v>
      </c>
      <c r="N3208">
        <f t="shared" si="126"/>
        <v>2021</v>
      </c>
      <c r="O3208">
        <f t="shared" si="127"/>
        <v>7</v>
      </c>
      <c r="P3208" s="49" t="str">
        <f>TEXT(DATE(Table1[[#This Row],[Year]],Table1[[#This Row],[Month]],1),"mmm")</f>
        <v>Jul</v>
      </c>
    </row>
    <row r="3209" spans="1:16" ht="15.75" customHeight="1">
      <c r="A3209" s="2" t="s">
        <v>12</v>
      </c>
      <c r="B3209" s="2">
        <v>1185732</v>
      </c>
      <c r="C3209" s="3">
        <v>44393</v>
      </c>
      <c r="D3209" s="2" t="s">
        <v>31</v>
      </c>
      <c r="E3209" s="2" t="s">
        <v>109</v>
      </c>
      <c r="F3209" s="2" t="s">
        <v>110</v>
      </c>
      <c r="G3209" s="2" t="s">
        <v>18</v>
      </c>
      <c r="H3209" s="44">
        <v>0.5</v>
      </c>
      <c r="I3209" s="44">
        <f>ROUND(Table1[[#This Row],[Price per Unit]],2)</f>
        <v>0.5</v>
      </c>
      <c r="J3209" s="4">
        <v>2750</v>
      </c>
      <c r="K3209" s="5">
        <f t="shared" si="120"/>
        <v>1375</v>
      </c>
      <c r="L3209" s="5">
        <f t="shared" si="121"/>
        <v>550</v>
      </c>
      <c r="M3209" s="6">
        <v>0.4</v>
      </c>
      <c r="N3209">
        <f t="shared" si="126"/>
        <v>2021</v>
      </c>
      <c r="O3209">
        <f t="shared" si="127"/>
        <v>7</v>
      </c>
      <c r="P3209" s="49" t="str">
        <f>TEXT(DATE(Table1[[#This Row],[Year]],Table1[[#This Row],[Month]],1),"mmm")</f>
        <v>Jul</v>
      </c>
    </row>
    <row r="3210" spans="1:16" ht="15.75" customHeight="1">
      <c r="A3210" s="2" t="s">
        <v>12</v>
      </c>
      <c r="B3210" s="2">
        <v>1185732</v>
      </c>
      <c r="C3210" s="3">
        <v>44393</v>
      </c>
      <c r="D3210" s="2" t="s">
        <v>31</v>
      </c>
      <c r="E3210" s="2" t="s">
        <v>109</v>
      </c>
      <c r="F3210" s="2" t="s">
        <v>110</v>
      </c>
      <c r="G3210" s="2" t="s">
        <v>19</v>
      </c>
      <c r="H3210" s="44">
        <v>0.60000000000000009</v>
      </c>
      <c r="I3210" s="44">
        <f>ROUND(Table1[[#This Row],[Price per Unit]],2)</f>
        <v>0.6</v>
      </c>
      <c r="J3210" s="4">
        <v>3000</v>
      </c>
      <c r="K3210" s="5">
        <f t="shared" si="120"/>
        <v>1800.0000000000002</v>
      </c>
      <c r="L3210" s="5">
        <f t="shared" si="121"/>
        <v>720.00000000000011</v>
      </c>
      <c r="M3210" s="6">
        <v>0.4</v>
      </c>
      <c r="N3210">
        <f t="shared" si="126"/>
        <v>2021</v>
      </c>
      <c r="O3210">
        <f t="shared" si="127"/>
        <v>7</v>
      </c>
      <c r="P3210" s="49" t="str">
        <f>TEXT(DATE(Table1[[#This Row],[Year]],Table1[[#This Row],[Month]],1),"mmm")</f>
        <v>Jul</v>
      </c>
    </row>
    <row r="3211" spans="1:16" ht="15.75" customHeight="1">
      <c r="A3211" s="2" t="s">
        <v>12</v>
      </c>
      <c r="B3211" s="2">
        <v>1185732</v>
      </c>
      <c r="C3211" s="3">
        <v>44393</v>
      </c>
      <c r="D3211" s="2" t="s">
        <v>31</v>
      </c>
      <c r="E3211" s="2" t="s">
        <v>109</v>
      </c>
      <c r="F3211" s="2" t="s">
        <v>110</v>
      </c>
      <c r="G3211" s="2" t="s">
        <v>20</v>
      </c>
      <c r="H3211" s="44">
        <v>0.65000000000000013</v>
      </c>
      <c r="I3211" s="44">
        <f>ROUND(Table1[[#This Row],[Price per Unit]],2)</f>
        <v>0.65</v>
      </c>
      <c r="J3211" s="4">
        <v>4750</v>
      </c>
      <c r="K3211" s="5">
        <f t="shared" si="120"/>
        <v>3087.5000000000005</v>
      </c>
      <c r="L3211" s="5">
        <f t="shared" si="121"/>
        <v>1235.0000000000002</v>
      </c>
      <c r="M3211" s="6">
        <v>0.4</v>
      </c>
      <c r="N3211">
        <f t="shared" si="126"/>
        <v>2021</v>
      </c>
      <c r="O3211">
        <f t="shared" si="127"/>
        <v>7</v>
      </c>
      <c r="P3211" s="49" t="str">
        <f>TEXT(DATE(Table1[[#This Row],[Year]],Table1[[#This Row],[Month]],1),"mmm")</f>
        <v>Jul</v>
      </c>
    </row>
    <row r="3212" spans="1:16" ht="15.75" customHeight="1">
      <c r="A3212" s="2" t="s">
        <v>12</v>
      </c>
      <c r="B3212" s="2">
        <v>1185732</v>
      </c>
      <c r="C3212" s="3">
        <v>44425</v>
      </c>
      <c r="D3212" s="2" t="s">
        <v>31</v>
      </c>
      <c r="E3212" s="2" t="s">
        <v>109</v>
      </c>
      <c r="F3212" s="2" t="s">
        <v>110</v>
      </c>
      <c r="G3212" s="2" t="s">
        <v>15</v>
      </c>
      <c r="H3212" s="44">
        <v>0.5</v>
      </c>
      <c r="I3212" s="44">
        <f>ROUND(Table1[[#This Row],[Price per Unit]],2)</f>
        <v>0.5</v>
      </c>
      <c r="J3212" s="4">
        <v>5250</v>
      </c>
      <c r="K3212" s="5">
        <f t="shared" si="120"/>
        <v>2625</v>
      </c>
      <c r="L3212" s="5">
        <f t="shared" si="121"/>
        <v>1050</v>
      </c>
      <c r="M3212" s="6">
        <v>0.4</v>
      </c>
      <c r="N3212">
        <f t="shared" si="126"/>
        <v>2021</v>
      </c>
      <c r="O3212">
        <f t="shared" si="127"/>
        <v>8</v>
      </c>
      <c r="P3212" s="49" t="str">
        <f>TEXT(DATE(Table1[[#This Row],[Year]],Table1[[#This Row],[Month]],1),"mmm")</f>
        <v>Aug</v>
      </c>
    </row>
    <row r="3213" spans="1:16" ht="15.75" customHeight="1">
      <c r="A3213" s="2" t="s">
        <v>12</v>
      </c>
      <c r="B3213" s="2">
        <v>1185732</v>
      </c>
      <c r="C3213" s="3">
        <v>44425</v>
      </c>
      <c r="D3213" s="2" t="s">
        <v>31</v>
      </c>
      <c r="E3213" s="2" t="s">
        <v>109</v>
      </c>
      <c r="F3213" s="2" t="s">
        <v>110</v>
      </c>
      <c r="G3213" s="2" t="s">
        <v>16</v>
      </c>
      <c r="H3213" s="44">
        <v>0.45000000000000007</v>
      </c>
      <c r="I3213" s="44">
        <f>ROUND(Table1[[#This Row],[Price per Unit]],2)</f>
        <v>0.45</v>
      </c>
      <c r="J3213" s="4">
        <v>3000</v>
      </c>
      <c r="K3213" s="5">
        <f t="shared" si="120"/>
        <v>1350.0000000000002</v>
      </c>
      <c r="L3213" s="5">
        <f t="shared" si="121"/>
        <v>540.00000000000011</v>
      </c>
      <c r="M3213" s="6">
        <v>0.4</v>
      </c>
      <c r="N3213">
        <f t="shared" si="126"/>
        <v>2021</v>
      </c>
      <c r="O3213">
        <f t="shared" si="127"/>
        <v>8</v>
      </c>
      <c r="P3213" s="49" t="str">
        <f>TEXT(DATE(Table1[[#This Row],[Year]],Table1[[#This Row],[Month]],1),"mmm")</f>
        <v>Aug</v>
      </c>
    </row>
    <row r="3214" spans="1:16" ht="15.75" customHeight="1">
      <c r="A3214" s="2" t="s">
        <v>12</v>
      </c>
      <c r="B3214" s="2">
        <v>1185732</v>
      </c>
      <c r="C3214" s="3">
        <v>44425</v>
      </c>
      <c r="D3214" s="2" t="s">
        <v>31</v>
      </c>
      <c r="E3214" s="2" t="s">
        <v>109</v>
      </c>
      <c r="F3214" s="2" t="s">
        <v>110</v>
      </c>
      <c r="G3214" s="2" t="s">
        <v>17</v>
      </c>
      <c r="H3214" s="44">
        <v>0.4</v>
      </c>
      <c r="I3214" s="44">
        <f>ROUND(Table1[[#This Row],[Price per Unit]],2)</f>
        <v>0.4</v>
      </c>
      <c r="J3214" s="4">
        <v>3000</v>
      </c>
      <c r="K3214" s="5">
        <f t="shared" si="120"/>
        <v>1200</v>
      </c>
      <c r="L3214" s="5">
        <f t="shared" si="121"/>
        <v>480</v>
      </c>
      <c r="M3214" s="6">
        <v>0.4</v>
      </c>
      <c r="N3214">
        <f t="shared" si="126"/>
        <v>2021</v>
      </c>
      <c r="O3214">
        <f t="shared" si="127"/>
        <v>8</v>
      </c>
      <c r="P3214" s="49" t="str">
        <f>TEXT(DATE(Table1[[#This Row],[Year]],Table1[[#This Row],[Month]],1),"mmm")</f>
        <v>Aug</v>
      </c>
    </row>
    <row r="3215" spans="1:16" ht="15.75" customHeight="1">
      <c r="A3215" s="2" t="s">
        <v>12</v>
      </c>
      <c r="B3215" s="2">
        <v>1185732</v>
      </c>
      <c r="C3215" s="3">
        <v>44425</v>
      </c>
      <c r="D3215" s="2" t="s">
        <v>31</v>
      </c>
      <c r="E3215" s="2" t="s">
        <v>109</v>
      </c>
      <c r="F3215" s="2" t="s">
        <v>110</v>
      </c>
      <c r="G3215" s="2" t="s">
        <v>18</v>
      </c>
      <c r="H3215" s="44">
        <v>0.4</v>
      </c>
      <c r="I3215" s="44">
        <f>ROUND(Table1[[#This Row],[Price per Unit]],2)</f>
        <v>0.4</v>
      </c>
      <c r="J3215" s="4">
        <v>2750</v>
      </c>
      <c r="K3215" s="5">
        <f t="shared" si="120"/>
        <v>1100</v>
      </c>
      <c r="L3215" s="5">
        <f t="shared" si="121"/>
        <v>440</v>
      </c>
      <c r="M3215" s="6">
        <v>0.4</v>
      </c>
      <c r="N3215">
        <f t="shared" si="126"/>
        <v>2021</v>
      </c>
      <c r="O3215">
        <f t="shared" si="127"/>
        <v>8</v>
      </c>
      <c r="P3215" s="49" t="str">
        <f>TEXT(DATE(Table1[[#This Row],[Year]],Table1[[#This Row],[Month]],1),"mmm")</f>
        <v>Aug</v>
      </c>
    </row>
    <row r="3216" spans="1:16" ht="15.75" customHeight="1">
      <c r="A3216" s="2" t="s">
        <v>12</v>
      </c>
      <c r="B3216" s="2">
        <v>1185732</v>
      </c>
      <c r="C3216" s="3">
        <v>44425</v>
      </c>
      <c r="D3216" s="2" t="s">
        <v>31</v>
      </c>
      <c r="E3216" s="2" t="s">
        <v>109</v>
      </c>
      <c r="F3216" s="2" t="s">
        <v>110</v>
      </c>
      <c r="G3216" s="2" t="s">
        <v>19</v>
      </c>
      <c r="H3216" s="44">
        <v>0.5</v>
      </c>
      <c r="I3216" s="44">
        <f>ROUND(Table1[[#This Row],[Price per Unit]],2)</f>
        <v>0.5</v>
      </c>
      <c r="J3216" s="4">
        <v>2500</v>
      </c>
      <c r="K3216" s="5">
        <f t="shared" si="120"/>
        <v>1250</v>
      </c>
      <c r="L3216" s="5">
        <f t="shared" si="121"/>
        <v>500</v>
      </c>
      <c r="M3216" s="6">
        <v>0.4</v>
      </c>
      <c r="N3216">
        <f t="shared" si="126"/>
        <v>2021</v>
      </c>
      <c r="O3216">
        <f t="shared" si="127"/>
        <v>8</v>
      </c>
      <c r="P3216" s="49" t="str">
        <f>TEXT(DATE(Table1[[#This Row],[Year]],Table1[[#This Row],[Month]],1),"mmm")</f>
        <v>Aug</v>
      </c>
    </row>
    <row r="3217" spans="1:16" ht="15.75" customHeight="1">
      <c r="A3217" s="2" t="s">
        <v>12</v>
      </c>
      <c r="B3217" s="2">
        <v>1185732</v>
      </c>
      <c r="C3217" s="3">
        <v>44425</v>
      </c>
      <c r="D3217" s="2" t="s">
        <v>31</v>
      </c>
      <c r="E3217" s="2" t="s">
        <v>109</v>
      </c>
      <c r="F3217" s="2" t="s">
        <v>110</v>
      </c>
      <c r="G3217" s="2" t="s">
        <v>20</v>
      </c>
      <c r="H3217" s="44">
        <v>0.55000000000000004</v>
      </c>
      <c r="I3217" s="44">
        <f>ROUND(Table1[[#This Row],[Price per Unit]],2)</f>
        <v>0.55000000000000004</v>
      </c>
      <c r="J3217" s="4">
        <v>4250</v>
      </c>
      <c r="K3217" s="5">
        <f t="shared" si="120"/>
        <v>2337.5</v>
      </c>
      <c r="L3217" s="5">
        <f t="shared" si="121"/>
        <v>935</v>
      </c>
      <c r="M3217" s="6">
        <v>0.4</v>
      </c>
      <c r="N3217">
        <f t="shared" si="126"/>
        <v>2021</v>
      </c>
      <c r="O3217">
        <f t="shared" si="127"/>
        <v>8</v>
      </c>
      <c r="P3217" s="49" t="str">
        <f>TEXT(DATE(Table1[[#This Row],[Year]],Table1[[#This Row],[Month]],1),"mmm")</f>
        <v>Aug</v>
      </c>
    </row>
    <row r="3218" spans="1:16" ht="15.75" customHeight="1">
      <c r="A3218" s="2" t="s">
        <v>12</v>
      </c>
      <c r="B3218" s="2">
        <v>1185732</v>
      </c>
      <c r="C3218" s="3">
        <v>44457</v>
      </c>
      <c r="D3218" s="2" t="s">
        <v>31</v>
      </c>
      <c r="E3218" s="2" t="s">
        <v>109</v>
      </c>
      <c r="F3218" s="2" t="s">
        <v>110</v>
      </c>
      <c r="G3218" s="2" t="s">
        <v>15</v>
      </c>
      <c r="H3218" s="44">
        <v>0.35000000000000003</v>
      </c>
      <c r="I3218" s="44">
        <f>ROUND(Table1[[#This Row],[Price per Unit]],2)</f>
        <v>0.35</v>
      </c>
      <c r="J3218" s="4">
        <v>5500</v>
      </c>
      <c r="K3218" s="5">
        <f t="shared" si="120"/>
        <v>1925.0000000000002</v>
      </c>
      <c r="L3218" s="5">
        <f t="shared" si="121"/>
        <v>770.00000000000011</v>
      </c>
      <c r="M3218" s="6">
        <v>0.4</v>
      </c>
      <c r="N3218">
        <f t="shared" si="126"/>
        <v>2021</v>
      </c>
      <c r="O3218">
        <f t="shared" si="127"/>
        <v>9</v>
      </c>
      <c r="P3218" s="49" t="str">
        <f>TEXT(DATE(Table1[[#This Row],[Year]],Table1[[#This Row],[Month]],1),"mmm")</f>
        <v>Sep</v>
      </c>
    </row>
    <row r="3219" spans="1:16" ht="15.75" customHeight="1">
      <c r="A3219" s="2" t="s">
        <v>12</v>
      </c>
      <c r="B3219" s="2">
        <v>1185732</v>
      </c>
      <c r="C3219" s="3">
        <v>44457</v>
      </c>
      <c r="D3219" s="2" t="s">
        <v>31</v>
      </c>
      <c r="E3219" s="2" t="s">
        <v>109</v>
      </c>
      <c r="F3219" s="2" t="s">
        <v>110</v>
      </c>
      <c r="G3219" s="2" t="s">
        <v>16</v>
      </c>
      <c r="H3219" s="44">
        <v>0.3000000000000001</v>
      </c>
      <c r="I3219" s="44">
        <f>ROUND(Table1[[#This Row],[Price per Unit]],2)</f>
        <v>0.3</v>
      </c>
      <c r="J3219" s="4">
        <v>3500</v>
      </c>
      <c r="K3219" s="5">
        <f t="shared" si="120"/>
        <v>1050.0000000000005</v>
      </c>
      <c r="L3219" s="5">
        <f t="shared" si="121"/>
        <v>420.00000000000023</v>
      </c>
      <c r="M3219" s="6">
        <v>0.4</v>
      </c>
      <c r="N3219">
        <f t="shared" si="126"/>
        <v>2021</v>
      </c>
      <c r="O3219">
        <f t="shared" si="127"/>
        <v>9</v>
      </c>
      <c r="P3219" s="49" t="str">
        <f>TEXT(DATE(Table1[[#This Row],[Year]],Table1[[#This Row],[Month]],1),"mmm")</f>
        <v>Sep</v>
      </c>
    </row>
    <row r="3220" spans="1:16" ht="15.75" customHeight="1">
      <c r="A3220" s="2" t="s">
        <v>12</v>
      </c>
      <c r="B3220" s="2">
        <v>1185732</v>
      </c>
      <c r="C3220" s="3">
        <v>44457</v>
      </c>
      <c r="D3220" s="2" t="s">
        <v>31</v>
      </c>
      <c r="E3220" s="2" t="s">
        <v>109</v>
      </c>
      <c r="F3220" s="2" t="s">
        <v>110</v>
      </c>
      <c r="G3220" s="2" t="s">
        <v>17</v>
      </c>
      <c r="H3220" s="44">
        <v>0.25000000000000006</v>
      </c>
      <c r="I3220" s="44">
        <f>ROUND(Table1[[#This Row],[Price per Unit]],2)</f>
        <v>0.25</v>
      </c>
      <c r="J3220" s="4">
        <v>2500</v>
      </c>
      <c r="K3220" s="5">
        <f t="shared" si="120"/>
        <v>625.00000000000011</v>
      </c>
      <c r="L3220" s="5">
        <f t="shared" si="121"/>
        <v>250.00000000000006</v>
      </c>
      <c r="M3220" s="6">
        <v>0.4</v>
      </c>
      <c r="N3220">
        <f t="shared" si="126"/>
        <v>2021</v>
      </c>
      <c r="O3220">
        <f t="shared" si="127"/>
        <v>9</v>
      </c>
      <c r="P3220" s="49" t="str">
        <f>TEXT(DATE(Table1[[#This Row],[Year]],Table1[[#This Row],[Month]],1),"mmm")</f>
        <v>Sep</v>
      </c>
    </row>
    <row r="3221" spans="1:16" ht="15.75" customHeight="1">
      <c r="A3221" s="2" t="s">
        <v>12</v>
      </c>
      <c r="B3221" s="2">
        <v>1185732</v>
      </c>
      <c r="C3221" s="3">
        <v>44457</v>
      </c>
      <c r="D3221" s="2" t="s">
        <v>31</v>
      </c>
      <c r="E3221" s="2" t="s">
        <v>109</v>
      </c>
      <c r="F3221" s="2" t="s">
        <v>110</v>
      </c>
      <c r="G3221" s="2" t="s">
        <v>18</v>
      </c>
      <c r="H3221" s="44">
        <v>0.25000000000000006</v>
      </c>
      <c r="I3221" s="44">
        <f>ROUND(Table1[[#This Row],[Price per Unit]],2)</f>
        <v>0.25</v>
      </c>
      <c r="J3221" s="4">
        <v>2250</v>
      </c>
      <c r="K3221" s="5">
        <f t="shared" si="120"/>
        <v>562.50000000000011</v>
      </c>
      <c r="L3221" s="5">
        <f t="shared" si="121"/>
        <v>225.00000000000006</v>
      </c>
      <c r="M3221" s="6">
        <v>0.4</v>
      </c>
      <c r="N3221">
        <f t="shared" si="126"/>
        <v>2021</v>
      </c>
      <c r="O3221">
        <f t="shared" si="127"/>
        <v>9</v>
      </c>
      <c r="P3221" s="49" t="str">
        <f>TEXT(DATE(Table1[[#This Row],[Year]],Table1[[#This Row],[Month]],1),"mmm")</f>
        <v>Sep</v>
      </c>
    </row>
    <row r="3222" spans="1:16" ht="15.75" customHeight="1">
      <c r="A3222" s="2" t="s">
        <v>12</v>
      </c>
      <c r="B3222" s="2">
        <v>1185732</v>
      </c>
      <c r="C3222" s="3">
        <v>44457</v>
      </c>
      <c r="D3222" s="2" t="s">
        <v>31</v>
      </c>
      <c r="E3222" s="2" t="s">
        <v>109</v>
      </c>
      <c r="F3222" s="2" t="s">
        <v>110</v>
      </c>
      <c r="G3222" s="2" t="s">
        <v>19</v>
      </c>
      <c r="H3222" s="44">
        <v>0.35000000000000003</v>
      </c>
      <c r="I3222" s="44">
        <f>ROUND(Table1[[#This Row],[Price per Unit]],2)</f>
        <v>0.35</v>
      </c>
      <c r="J3222" s="4">
        <v>2250</v>
      </c>
      <c r="K3222" s="5">
        <f t="shared" si="120"/>
        <v>787.50000000000011</v>
      </c>
      <c r="L3222" s="5">
        <f t="shared" si="121"/>
        <v>315.00000000000006</v>
      </c>
      <c r="M3222" s="6">
        <v>0.4</v>
      </c>
      <c r="N3222">
        <f t="shared" si="126"/>
        <v>2021</v>
      </c>
      <c r="O3222">
        <f t="shared" si="127"/>
        <v>9</v>
      </c>
      <c r="P3222" s="49" t="str">
        <f>TEXT(DATE(Table1[[#This Row],[Year]],Table1[[#This Row],[Month]],1),"mmm")</f>
        <v>Sep</v>
      </c>
    </row>
    <row r="3223" spans="1:16" ht="15.75" customHeight="1">
      <c r="A3223" s="2" t="s">
        <v>12</v>
      </c>
      <c r="B3223" s="2">
        <v>1185732</v>
      </c>
      <c r="C3223" s="3">
        <v>44457</v>
      </c>
      <c r="D3223" s="2" t="s">
        <v>31</v>
      </c>
      <c r="E3223" s="2" t="s">
        <v>109</v>
      </c>
      <c r="F3223" s="2" t="s">
        <v>110</v>
      </c>
      <c r="G3223" s="2" t="s">
        <v>20</v>
      </c>
      <c r="H3223" s="44">
        <v>0.4</v>
      </c>
      <c r="I3223" s="44">
        <f>ROUND(Table1[[#This Row],[Price per Unit]],2)</f>
        <v>0.4</v>
      </c>
      <c r="J3223" s="4">
        <v>3000</v>
      </c>
      <c r="K3223" s="5">
        <f t="shared" si="120"/>
        <v>1200</v>
      </c>
      <c r="L3223" s="5">
        <f t="shared" si="121"/>
        <v>480</v>
      </c>
      <c r="M3223" s="6">
        <v>0.4</v>
      </c>
      <c r="N3223">
        <f t="shared" si="126"/>
        <v>2021</v>
      </c>
      <c r="O3223">
        <f t="shared" si="127"/>
        <v>9</v>
      </c>
      <c r="P3223" s="49" t="str">
        <f>TEXT(DATE(Table1[[#This Row],[Year]],Table1[[#This Row],[Month]],1),"mmm")</f>
        <v>Sep</v>
      </c>
    </row>
    <row r="3224" spans="1:16" ht="15.75" customHeight="1">
      <c r="A3224" s="2" t="s">
        <v>12</v>
      </c>
      <c r="B3224" s="2">
        <v>1185732</v>
      </c>
      <c r="C3224" s="3">
        <v>44486</v>
      </c>
      <c r="D3224" s="2" t="s">
        <v>31</v>
      </c>
      <c r="E3224" s="2" t="s">
        <v>109</v>
      </c>
      <c r="F3224" s="2" t="s">
        <v>110</v>
      </c>
      <c r="G3224" s="2" t="s">
        <v>15</v>
      </c>
      <c r="H3224" s="44">
        <v>0.44999999999999996</v>
      </c>
      <c r="I3224" s="44">
        <f>ROUND(Table1[[#This Row],[Price per Unit]],2)</f>
        <v>0.45</v>
      </c>
      <c r="J3224" s="4">
        <v>4250</v>
      </c>
      <c r="K3224" s="5">
        <f t="shared" si="120"/>
        <v>1912.4999999999998</v>
      </c>
      <c r="L3224" s="5">
        <f t="shared" si="121"/>
        <v>765</v>
      </c>
      <c r="M3224" s="6">
        <v>0.4</v>
      </c>
      <c r="N3224">
        <f t="shared" si="126"/>
        <v>2021</v>
      </c>
      <c r="O3224">
        <f t="shared" si="127"/>
        <v>10</v>
      </c>
      <c r="P3224" s="49" t="str">
        <f>TEXT(DATE(Table1[[#This Row],[Year]],Table1[[#This Row],[Month]],1),"mmm")</f>
        <v>Oct</v>
      </c>
    </row>
    <row r="3225" spans="1:16" ht="15.75" customHeight="1">
      <c r="A3225" s="2" t="s">
        <v>12</v>
      </c>
      <c r="B3225" s="2">
        <v>1185732</v>
      </c>
      <c r="C3225" s="3">
        <v>44486</v>
      </c>
      <c r="D3225" s="2" t="s">
        <v>31</v>
      </c>
      <c r="E3225" s="2" t="s">
        <v>109</v>
      </c>
      <c r="F3225" s="2" t="s">
        <v>110</v>
      </c>
      <c r="G3225" s="2" t="s">
        <v>16</v>
      </c>
      <c r="H3225" s="44">
        <v>0.35000000000000003</v>
      </c>
      <c r="I3225" s="44">
        <f>ROUND(Table1[[#This Row],[Price per Unit]],2)</f>
        <v>0.35</v>
      </c>
      <c r="J3225" s="4">
        <v>2750</v>
      </c>
      <c r="K3225" s="5">
        <f t="shared" si="120"/>
        <v>962.50000000000011</v>
      </c>
      <c r="L3225" s="5">
        <f t="shared" si="121"/>
        <v>385.00000000000006</v>
      </c>
      <c r="M3225" s="6">
        <v>0.4</v>
      </c>
      <c r="N3225">
        <f t="shared" si="126"/>
        <v>2021</v>
      </c>
      <c r="O3225">
        <f t="shared" si="127"/>
        <v>10</v>
      </c>
      <c r="P3225" s="49" t="str">
        <f>TEXT(DATE(Table1[[#This Row],[Year]],Table1[[#This Row],[Month]],1),"mmm")</f>
        <v>Oct</v>
      </c>
    </row>
    <row r="3226" spans="1:16" ht="15.75" customHeight="1">
      <c r="A3226" s="2" t="s">
        <v>12</v>
      </c>
      <c r="B3226" s="2">
        <v>1185732</v>
      </c>
      <c r="C3226" s="3">
        <v>44486</v>
      </c>
      <c r="D3226" s="2" t="s">
        <v>31</v>
      </c>
      <c r="E3226" s="2" t="s">
        <v>109</v>
      </c>
      <c r="F3226" s="2" t="s">
        <v>110</v>
      </c>
      <c r="G3226" s="2" t="s">
        <v>17</v>
      </c>
      <c r="H3226" s="44">
        <v>0.35000000000000003</v>
      </c>
      <c r="I3226" s="44">
        <f>ROUND(Table1[[#This Row],[Price per Unit]],2)</f>
        <v>0.35</v>
      </c>
      <c r="J3226" s="4">
        <v>1750</v>
      </c>
      <c r="K3226" s="5">
        <f t="shared" si="120"/>
        <v>612.50000000000011</v>
      </c>
      <c r="L3226" s="5">
        <f t="shared" si="121"/>
        <v>245.00000000000006</v>
      </c>
      <c r="M3226" s="6">
        <v>0.4</v>
      </c>
      <c r="N3226">
        <f t="shared" si="126"/>
        <v>2021</v>
      </c>
      <c r="O3226">
        <f t="shared" si="127"/>
        <v>10</v>
      </c>
      <c r="P3226" s="49" t="str">
        <f>TEXT(DATE(Table1[[#This Row],[Year]],Table1[[#This Row],[Month]],1),"mmm")</f>
        <v>Oct</v>
      </c>
    </row>
    <row r="3227" spans="1:16" ht="15.75" customHeight="1">
      <c r="A3227" s="2" t="s">
        <v>12</v>
      </c>
      <c r="B3227" s="2">
        <v>1185732</v>
      </c>
      <c r="C3227" s="3">
        <v>44486</v>
      </c>
      <c r="D3227" s="2" t="s">
        <v>31</v>
      </c>
      <c r="E3227" s="2" t="s">
        <v>109</v>
      </c>
      <c r="F3227" s="2" t="s">
        <v>110</v>
      </c>
      <c r="G3227" s="2" t="s">
        <v>18</v>
      </c>
      <c r="H3227" s="44">
        <v>0.35000000000000003</v>
      </c>
      <c r="I3227" s="44">
        <f>ROUND(Table1[[#This Row],[Price per Unit]],2)</f>
        <v>0.35</v>
      </c>
      <c r="J3227" s="4">
        <v>1750</v>
      </c>
      <c r="K3227" s="5">
        <f t="shared" si="120"/>
        <v>612.50000000000011</v>
      </c>
      <c r="L3227" s="5">
        <f t="shared" si="121"/>
        <v>245.00000000000006</v>
      </c>
      <c r="M3227" s="6">
        <v>0.4</v>
      </c>
      <c r="N3227">
        <f t="shared" si="126"/>
        <v>2021</v>
      </c>
      <c r="O3227">
        <f t="shared" si="127"/>
        <v>10</v>
      </c>
      <c r="P3227" s="49" t="str">
        <f>TEXT(DATE(Table1[[#This Row],[Year]],Table1[[#This Row],[Month]],1),"mmm")</f>
        <v>Oct</v>
      </c>
    </row>
    <row r="3228" spans="1:16" ht="15.75" customHeight="1">
      <c r="A3228" s="2" t="s">
        <v>12</v>
      </c>
      <c r="B3228" s="2">
        <v>1185732</v>
      </c>
      <c r="C3228" s="3">
        <v>44486</v>
      </c>
      <c r="D3228" s="2" t="s">
        <v>31</v>
      </c>
      <c r="E3228" s="2" t="s">
        <v>109</v>
      </c>
      <c r="F3228" s="2" t="s">
        <v>110</v>
      </c>
      <c r="G3228" s="2" t="s">
        <v>19</v>
      </c>
      <c r="H3228" s="44">
        <v>0.44999999999999996</v>
      </c>
      <c r="I3228" s="44">
        <f>ROUND(Table1[[#This Row],[Price per Unit]],2)</f>
        <v>0.45</v>
      </c>
      <c r="J3228" s="4">
        <v>1750</v>
      </c>
      <c r="K3228" s="5">
        <f t="shared" si="120"/>
        <v>787.49999999999989</v>
      </c>
      <c r="L3228" s="5">
        <f t="shared" si="121"/>
        <v>315</v>
      </c>
      <c r="M3228" s="6">
        <v>0.4</v>
      </c>
      <c r="N3228">
        <f t="shared" si="126"/>
        <v>2021</v>
      </c>
      <c r="O3228">
        <f t="shared" si="127"/>
        <v>10</v>
      </c>
      <c r="P3228" s="49" t="str">
        <f>TEXT(DATE(Table1[[#This Row],[Year]],Table1[[#This Row],[Month]],1),"mmm")</f>
        <v>Oct</v>
      </c>
    </row>
    <row r="3229" spans="1:16" ht="15.75" customHeight="1">
      <c r="A3229" s="2" t="s">
        <v>12</v>
      </c>
      <c r="B3229" s="2">
        <v>1185732</v>
      </c>
      <c r="C3229" s="3">
        <v>44486</v>
      </c>
      <c r="D3229" s="2" t="s">
        <v>31</v>
      </c>
      <c r="E3229" s="2" t="s">
        <v>109</v>
      </c>
      <c r="F3229" s="2" t="s">
        <v>110</v>
      </c>
      <c r="G3229" s="2" t="s">
        <v>20</v>
      </c>
      <c r="H3229" s="44">
        <v>0.49999999999999983</v>
      </c>
      <c r="I3229" s="44">
        <f>ROUND(Table1[[#This Row],[Price per Unit]],2)</f>
        <v>0.5</v>
      </c>
      <c r="J3229" s="4">
        <v>3000</v>
      </c>
      <c r="K3229" s="5">
        <f t="shared" si="120"/>
        <v>1499.9999999999995</v>
      </c>
      <c r="L3229" s="5">
        <f t="shared" si="121"/>
        <v>599.99999999999989</v>
      </c>
      <c r="M3229" s="6">
        <v>0.4</v>
      </c>
      <c r="N3229">
        <f t="shared" si="126"/>
        <v>2021</v>
      </c>
      <c r="O3229">
        <f t="shared" si="127"/>
        <v>10</v>
      </c>
      <c r="P3229" s="49" t="str">
        <f>TEXT(DATE(Table1[[#This Row],[Year]],Table1[[#This Row],[Month]],1),"mmm")</f>
        <v>Oct</v>
      </c>
    </row>
    <row r="3230" spans="1:16" ht="15.75" customHeight="1">
      <c r="A3230" s="2" t="s">
        <v>12</v>
      </c>
      <c r="B3230" s="2">
        <v>1185732</v>
      </c>
      <c r="C3230" s="3">
        <v>44517</v>
      </c>
      <c r="D3230" s="2" t="s">
        <v>31</v>
      </c>
      <c r="E3230" s="2" t="s">
        <v>109</v>
      </c>
      <c r="F3230" s="2" t="s">
        <v>110</v>
      </c>
      <c r="G3230" s="2" t="s">
        <v>15</v>
      </c>
      <c r="H3230" s="44">
        <v>0.44999999999999996</v>
      </c>
      <c r="I3230" s="44">
        <f>ROUND(Table1[[#This Row],[Price per Unit]],2)</f>
        <v>0.45</v>
      </c>
      <c r="J3230" s="4">
        <v>4500</v>
      </c>
      <c r="K3230" s="5">
        <f t="shared" si="120"/>
        <v>2024.9999999999998</v>
      </c>
      <c r="L3230" s="5">
        <f t="shared" si="121"/>
        <v>810</v>
      </c>
      <c r="M3230" s="6">
        <v>0.4</v>
      </c>
      <c r="N3230">
        <f t="shared" si="126"/>
        <v>2021</v>
      </c>
      <c r="O3230">
        <f t="shared" si="127"/>
        <v>11</v>
      </c>
      <c r="P3230" s="49" t="str">
        <f>TEXT(DATE(Table1[[#This Row],[Year]],Table1[[#This Row],[Month]],1),"mmm")</f>
        <v>Nov</v>
      </c>
    </row>
    <row r="3231" spans="1:16" ht="15.75" customHeight="1">
      <c r="A3231" s="2" t="s">
        <v>12</v>
      </c>
      <c r="B3231" s="2">
        <v>1185732</v>
      </c>
      <c r="C3231" s="3">
        <v>44517</v>
      </c>
      <c r="D3231" s="2" t="s">
        <v>31</v>
      </c>
      <c r="E3231" s="2" t="s">
        <v>109</v>
      </c>
      <c r="F3231" s="2" t="s">
        <v>110</v>
      </c>
      <c r="G3231" s="2" t="s">
        <v>16</v>
      </c>
      <c r="H3231" s="44">
        <v>0.35000000000000003</v>
      </c>
      <c r="I3231" s="44">
        <f>ROUND(Table1[[#This Row],[Price per Unit]],2)</f>
        <v>0.35</v>
      </c>
      <c r="J3231" s="4">
        <v>3500</v>
      </c>
      <c r="K3231" s="5">
        <f t="shared" si="120"/>
        <v>1225.0000000000002</v>
      </c>
      <c r="L3231" s="5">
        <f t="shared" si="121"/>
        <v>490.00000000000011</v>
      </c>
      <c r="M3231" s="6">
        <v>0.4</v>
      </c>
      <c r="N3231">
        <f t="shared" si="126"/>
        <v>2021</v>
      </c>
      <c r="O3231">
        <f t="shared" si="127"/>
        <v>11</v>
      </c>
      <c r="P3231" s="49" t="str">
        <f>TEXT(DATE(Table1[[#This Row],[Year]],Table1[[#This Row],[Month]],1),"mmm")</f>
        <v>Nov</v>
      </c>
    </row>
    <row r="3232" spans="1:16" ht="15.75" customHeight="1">
      <c r="A3232" s="2" t="s">
        <v>12</v>
      </c>
      <c r="B3232" s="2">
        <v>1185732</v>
      </c>
      <c r="C3232" s="3">
        <v>44517</v>
      </c>
      <c r="D3232" s="2" t="s">
        <v>31</v>
      </c>
      <c r="E3232" s="2" t="s">
        <v>109</v>
      </c>
      <c r="F3232" s="2" t="s">
        <v>110</v>
      </c>
      <c r="G3232" s="2" t="s">
        <v>17</v>
      </c>
      <c r="H3232" s="44">
        <v>0.35000000000000003</v>
      </c>
      <c r="I3232" s="44">
        <f>ROUND(Table1[[#This Row],[Price per Unit]],2)</f>
        <v>0.35</v>
      </c>
      <c r="J3232" s="4">
        <v>2950</v>
      </c>
      <c r="K3232" s="5">
        <f t="shared" si="120"/>
        <v>1032.5</v>
      </c>
      <c r="L3232" s="5">
        <f t="shared" si="121"/>
        <v>413</v>
      </c>
      <c r="M3232" s="6">
        <v>0.4</v>
      </c>
      <c r="N3232">
        <f t="shared" si="126"/>
        <v>2021</v>
      </c>
      <c r="O3232">
        <f t="shared" si="127"/>
        <v>11</v>
      </c>
      <c r="P3232" s="49" t="str">
        <f>TEXT(DATE(Table1[[#This Row],[Year]],Table1[[#This Row],[Month]],1),"mmm")</f>
        <v>Nov</v>
      </c>
    </row>
    <row r="3233" spans="1:16" ht="15.75" customHeight="1">
      <c r="A3233" s="2" t="s">
        <v>12</v>
      </c>
      <c r="B3233" s="2">
        <v>1185732</v>
      </c>
      <c r="C3233" s="3">
        <v>44517</v>
      </c>
      <c r="D3233" s="2" t="s">
        <v>31</v>
      </c>
      <c r="E3233" s="2" t="s">
        <v>109</v>
      </c>
      <c r="F3233" s="2" t="s">
        <v>110</v>
      </c>
      <c r="G3233" s="2" t="s">
        <v>18</v>
      </c>
      <c r="H3233" s="44">
        <v>0.4</v>
      </c>
      <c r="I3233" s="44">
        <f>ROUND(Table1[[#This Row],[Price per Unit]],2)</f>
        <v>0.4</v>
      </c>
      <c r="J3233" s="4">
        <v>3250</v>
      </c>
      <c r="K3233" s="5">
        <f t="shared" si="120"/>
        <v>1300</v>
      </c>
      <c r="L3233" s="5">
        <f t="shared" si="121"/>
        <v>520</v>
      </c>
      <c r="M3233" s="6">
        <v>0.4</v>
      </c>
      <c r="N3233">
        <f t="shared" si="126"/>
        <v>2021</v>
      </c>
      <c r="O3233">
        <f t="shared" si="127"/>
        <v>11</v>
      </c>
      <c r="P3233" s="49" t="str">
        <f>TEXT(DATE(Table1[[#This Row],[Year]],Table1[[#This Row],[Month]],1),"mmm")</f>
        <v>Nov</v>
      </c>
    </row>
    <row r="3234" spans="1:16" ht="15.75" customHeight="1">
      <c r="A3234" s="2" t="s">
        <v>12</v>
      </c>
      <c r="B3234" s="2">
        <v>1185732</v>
      </c>
      <c r="C3234" s="3">
        <v>44517</v>
      </c>
      <c r="D3234" s="2" t="s">
        <v>31</v>
      </c>
      <c r="E3234" s="2" t="s">
        <v>109</v>
      </c>
      <c r="F3234" s="2" t="s">
        <v>110</v>
      </c>
      <c r="G3234" s="2" t="s">
        <v>19</v>
      </c>
      <c r="H3234" s="44">
        <v>0.65</v>
      </c>
      <c r="I3234" s="44">
        <f>ROUND(Table1[[#This Row],[Price per Unit]],2)</f>
        <v>0.65</v>
      </c>
      <c r="J3234" s="4">
        <v>3000</v>
      </c>
      <c r="K3234" s="5">
        <f t="shared" si="120"/>
        <v>1950</v>
      </c>
      <c r="L3234" s="5">
        <f t="shared" si="121"/>
        <v>780</v>
      </c>
      <c r="M3234" s="6">
        <v>0.4</v>
      </c>
      <c r="N3234">
        <f t="shared" si="126"/>
        <v>2021</v>
      </c>
      <c r="O3234">
        <f t="shared" si="127"/>
        <v>11</v>
      </c>
      <c r="P3234" s="49" t="str">
        <f>TEXT(DATE(Table1[[#This Row],[Year]],Table1[[#This Row],[Month]],1),"mmm")</f>
        <v>Nov</v>
      </c>
    </row>
    <row r="3235" spans="1:16" ht="15.75" customHeight="1">
      <c r="A3235" s="2" t="s">
        <v>12</v>
      </c>
      <c r="B3235" s="2">
        <v>1185732</v>
      </c>
      <c r="C3235" s="3">
        <v>44517</v>
      </c>
      <c r="D3235" s="2" t="s">
        <v>31</v>
      </c>
      <c r="E3235" s="2" t="s">
        <v>109</v>
      </c>
      <c r="F3235" s="2" t="s">
        <v>110</v>
      </c>
      <c r="G3235" s="2" t="s">
        <v>20</v>
      </c>
      <c r="H3235" s="44">
        <v>0.7</v>
      </c>
      <c r="I3235" s="44">
        <f>ROUND(Table1[[#This Row],[Price per Unit]],2)</f>
        <v>0.7</v>
      </c>
      <c r="J3235" s="4">
        <v>4000</v>
      </c>
      <c r="K3235" s="5">
        <f t="shared" si="120"/>
        <v>2800</v>
      </c>
      <c r="L3235" s="5">
        <f t="shared" si="121"/>
        <v>1120</v>
      </c>
      <c r="M3235" s="6">
        <v>0.4</v>
      </c>
      <c r="N3235">
        <f t="shared" si="126"/>
        <v>2021</v>
      </c>
      <c r="O3235">
        <f t="shared" si="127"/>
        <v>11</v>
      </c>
      <c r="P3235" s="49" t="str">
        <f>TEXT(DATE(Table1[[#This Row],[Year]],Table1[[#This Row],[Month]],1),"mmm")</f>
        <v>Nov</v>
      </c>
    </row>
    <row r="3236" spans="1:16" ht="15.75" customHeight="1">
      <c r="A3236" s="2" t="s">
        <v>12</v>
      </c>
      <c r="B3236" s="2">
        <v>1185732</v>
      </c>
      <c r="C3236" s="3">
        <v>44546</v>
      </c>
      <c r="D3236" s="2" t="s">
        <v>31</v>
      </c>
      <c r="E3236" s="2" t="s">
        <v>109</v>
      </c>
      <c r="F3236" s="2" t="s">
        <v>110</v>
      </c>
      <c r="G3236" s="2" t="s">
        <v>15</v>
      </c>
      <c r="H3236" s="44">
        <v>0.65</v>
      </c>
      <c r="I3236" s="44">
        <f>ROUND(Table1[[#This Row],[Price per Unit]],2)</f>
        <v>0.65</v>
      </c>
      <c r="J3236" s="4">
        <v>6500</v>
      </c>
      <c r="K3236" s="5">
        <f t="shared" si="120"/>
        <v>4225</v>
      </c>
      <c r="L3236" s="5">
        <f t="shared" si="121"/>
        <v>1690</v>
      </c>
      <c r="M3236" s="6">
        <v>0.4</v>
      </c>
      <c r="N3236">
        <f t="shared" si="126"/>
        <v>2021</v>
      </c>
      <c r="O3236">
        <f t="shared" si="127"/>
        <v>12</v>
      </c>
      <c r="P3236" s="49" t="str">
        <f>TEXT(DATE(Table1[[#This Row],[Year]],Table1[[#This Row],[Month]],1),"mmm")</f>
        <v>Dec</v>
      </c>
    </row>
    <row r="3237" spans="1:16" ht="15.75" customHeight="1">
      <c r="A3237" s="2" t="s">
        <v>12</v>
      </c>
      <c r="B3237" s="2">
        <v>1185732</v>
      </c>
      <c r="C3237" s="3">
        <v>44546</v>
      </c>
      <c r="D3237" s="2" t="s">
        <v>31</v>
      </c>
      <c r="E3237" s="2" t="s">
        <v>109</v>
      </c>
      <c r="F3237" s="2" t="s">
        <v>110</v>
      </c>
      <c r="G3237" s="2" t="s">
        <v>16</v>
      </c>
      <c r="H3237" s="44">
        <v>0.55000000000000004</v>
      </c>
      <c r="I3237" s="44">
        <f>ROUND(Table1[[#This Row],[Price per Unit]],2)</f>
        <v>0.55000000000000004</v>
      </c>
      <c r="J3237" s="4">
        <v>4500</v>
      </c>
      <c r="K3237" s="5">
        <f t="shared" si="120"/>
        <v>2475</v>
      </c>
      <c r="L3237" s="5">
        <f t="shared" si="121"/>
        <v>990</v>
      </c>
      <c r="M3237" s="6">
        <v>0.4</v>
      </c>
      <c r="N3237">
        <f t="shared" si="126"/>
        <v>2021</v>
      </c>
      <c r="O3237">
        <f t="shared" si="127"/>
        <v>12</v>
      </c>
      <c r="P3237" s="49" t="str">
        <f>TEXT(DATE(Table1[[#This Row],[Year]],Table1[[#This Row],[Month]],1),"mmm")</f>
        <v>Dec</v>
      </c>
    </row>
    <row r="3238" spans="1:16" ht="15.75" customHeight="1">
      <c r="A3238" s="2" t="s">
        <v>12</v>
      </c>
      <c r="B3238" s="2">
        <v>1185732</v>
      </c>
      <c r="C3238" s="3">
        <v>44546</v>
      </c>
      <c r="D3238" s="2" t="s">
        <v>31</v>
      </c>
      <c r="E3238" s="2" t="s">
        <v>109</v>
      </c>
      <c r="F3238" s="2" t="s">
        <v>110</v>
      </c>
      <c r="G3238" s="2" t="s">
        <v>17</v>
      </c>
      <c r="H3238" s="44">
        <v>0.55000000000000004</v>
      </c>
      <c r="I3238" s="44">
        <f>ROUND(Table1[[#This Row],[Price per Unit]],2)</f>
        <v>0.55000000000000004</v>
      </c>
      <c r="J3238" s="4">
        <v>4000</v>
      </c>
      <c r="K3238" s="5">
        <f t="shared" si="120"/>
        <v>2200</v>
      </c>
      <c r="L3238" s="5">
        <f t="shared" si="121"/>
        <v>880</v>
      </c>
      <c r="M3238" s="6">
        <v>0.4</v>
      </c>
      <c r="N3238">
        <f t="shared" si="126"/>
        <v>2021</v>
      </c>
      <c r="O3238">
        <f t="shared" si="127"/>
        <v>12</v>
      </c>
      <c r="P3238" s="49" t="str">
        <f>TEXT(DATE(Table1[[#This Row],[Year]],Table1[[#This Row],[Month]],1),"mmm")</f>
        <v>Dec</v>
      </c>
    </row>
    <row r="3239" spans="1:16" ht="15.75" customHeight="1">
      <c r="A3239" s="2" t="s">
        <v>12</v>
      </c>
      <c r="B3239" s="2">
        <v>1185732</v>
      </c>
      <c r="C3239" s="3">
        <v>44546</v>
      </c>
      <c r="D3239" s="2" t="s">
        <v>31</v>
      </c>
      <c r="E3239" s="2" t="s">
        <v>109</v>
      </c>
      <c r="F3239" s="2" t="s">
        <v>110</v>
      </c>
      <c r="G3239" s="2" t="s">
        <v>18</v>
      </c>
      <c r="H3239" s="44">
        <v>0.55000000000000004</v>
      </c>
      <c r="I3239" s="44">
        <f>ROUND(Table1[[#This Row],[Price per Unit]],2)</f>
        <v>0.55000000000000004</v>
      </c>
      <c r="J3239" s="4">
        <v>3500</v>
      </c>
      <c r="K3239" s="5">
        <f t="shared" si="120"/>
        <v>1925.0000000000002</v>
      </c>
      <c r="L3239" s="5">
        <f t="shared" si="121"/>
        <v>770.00000000000011</v>
      </c>
      <c r="M3239" s="6">
        <v>0.4</v>
      </c>
      <c r="N3239">
        <f t="shared" si="126"/>
        <v>2021</v>
      </c>
      <c r="O3239">
        <f t="shared" si="127"/>
        <v>12</v>
      </c>
      <c r="P3239" s="49" t="str">
        <f>TEXT(DATE(Table1[[#This Row],[Year]],Table1[[#This Row],[Month]],1),"mmm")</f>
        <v>Dec</v>
      </c>
    </row>
    <row r="3240" spans="1:16" ht="15.75" customHeight="1">
      <c r="A3240" s="2" t="s">
        <v>12</v>
      </c>
      <c r="B3240" s="2">
        <v>1185732</v>
      </c>
      <c r="C3240" s="3">
        <v>44546</v>
      </c>
      <c r="D3240" s="2" t="s">
        <v>31</v>
      </c>
      <c r="E3240" s="2" t="s">
        <v>109</v>
      </c>
      <c r="F3240" s="2" t="s">
        <v>110</v>
      </c>
      <c r="G3240" s="2" t="s">
        <v>19</v>
      </c>
      <c r="H3240" s="44">
        <v>0.65</v>
      </c>
      <c r="I3240" s="44">
        <f>ROUND(Table1[[#This Row],[Price per Unit]],2)</f>
        <v>0.65</v>
      </c>
      <c r="J3240" s="4">
        <v>3500</v>
      </c>
      <c r="K3240" s="5">
        <f t="shared" si="120"/>
        <v>2275</v>
      </c>
      <c r="L3240" s="5">
        <f t="shared" si="121"/>
        <v>910</v>
      </c>
      <c r="M3240" s="6">
        <v>0.4</v>
      </c>
      <c r="N3240">
        <f t="shared" si="126"/>
        <v>2021</v>
      </c>
      <c r="O3240">
        <f t="shared" si="127"/>
        <v>12</v>
      </c>
      <c r="P3240" s="49" t="str">
        <f>TEXT(DATE(Table1[[#This Row],[Year]],Table1[[#This Row],[Month]],1),"mmm")</f>
        <v>Dec</v>
      </c>
    </row>
    <row r="3241" spans="1:16" ht="15.75" customHeight="1">
      <c r="A3241" s="2" t="s">
        <v>12</v>
      </c>
      <c r="B3241" s="2">
        <v>1185732</v>
      </c>
      <c r="C3241" s="3">
        <v>44546</v>
      </c>
      <c r="D3241" s="2" t="s">
        <v>31</v>
      </c>
      <c r="E3241" s="2" t="s">
        <v>109</v>
      </c>
      <c r="F3241" s="2" t="s">
        <v>110</v>
      </c>
      <c r="G3241" s="2" t="s">
        <v>20</v>
      </c>
      <c r="H3241" s="44">
        <v>0.7</v>
      </c>
      <c r="I3241" s="44">
        <f>ROUND(Table1[[#This Row],[Price per Unit]],2)</f>
        <v>0.7</v>
      </c>
      <c r="J3241" s="4">
        <v>4500</v>
      </c>
      <c r="K3241" s="5">
        <f t="shared" si="120"/>
        <v>3150</v>
      </c>
      <c r="L3241" s="5">
        <f t="shared" si="121"/>
        <v>1260</v>
      </c>
      <c r="M3241" s="6">
        <v>0.4</v>
      </c>
      <c r="N3241">
        <f t="shared" si="126"/>
        <v>2021</v>
      </c>
      <c r="O3241">
        <f t="shared" si="127"/>
        <v>12</v>
      </c>
      <c r="P3241" s="49" t="str">
        <f>TEXT(DATE(Table1[[#This Row],[Year]],Table1[[#This Row],[Month]],1),"mmm")</f>
        <v>Dec</v>
      </c>
    </row>
    <row r="3242" spans="1:16" ht="15.75" customHeight="1">
      <c r="A3242" s="2" t="s">
        <v>12</v>
      </c>
      <c r="B3242" s="2">
        <v>1185732</v>
      </c>
      <c r="C3242" s="3">
        <v>44220</v>
      </c>
      <c r="D3242" s="2" t="s">
        <v>13</v>
      </c>
      <c r="E3242" s="2" t="s">
        <v>111</v>
      </c>
      <c r="F3242" s="2" t="s">
        <v>86</v>
      </c>
      <c r="G3242" s="2" t="s">
        <v>15</v>
      </c>
      <c r="H3242" s="44">
        <v>0.35000000000000003</v>
      </c>
      <c r="I3242" s="44">
        <f>ROUND(Table1[[#This Row],[Price per Unit]],2)</f>
        <v>0.35</v>
      </c>
      <c r="J3242" s="4">
        <v>4250</v>
      </c>
      <c r="K3242" s="5">
        <f t="shared" si="120"/>
        <v>1487.5000000000002</v>
      </c>
      <c r="L3242" s="5">
        <f t="shared" si="121"/>
        <v>595.00000000000011</v>
      </c>
      <c r="M3242" s="6">
        <v>0.4</v>
      </c>
      <c r="N3242">
        <f t="shared" si="126"/>
        <v>2021</v>
      </c>
      <c r="O3242">
        <f t="shared" si="127"/>
        <v>1</v>
      </c>
      <c r="P3242" s="49" t="str">
        <f>TEXT(DATE(Table1[[#This Row],[Year]],Table1[[#This Row],[Month]],1),"mmm")</f>
        <v>Jan</v>
      </c>
    </row>
    <row r="3243" spans="1:16" ht="15.75" customHeight="1">
      <c r="A3243" s="2" t="s">
        <v>12</v>
      </c>
      <c r="B3243" s="2">
        <v>1185732</v>
      </c>
      <c r="C3243" s="3">
        <v>44220</v>
      </c>
      <c r="D3243" s="2" t="s">
        <v>13</v>
      </c>
      <c r="E3243" s="2" t="s">
        <v>111</v>
      </c>
      <c r="F3243" s="2" t="s">
        <v>86</v>
      </c>
      <c r="G3243" s="2" t="s">
        <v>16</v>
      </c>
      <c r="H3243" s="44">
        <v>0.35000000000000003</v>
      </c>
      <c r="I3243" s="44">
        <f>ROUND(Table1[[#This Row],[Price per Unit]],2)</f>
        <v>0.35</v>
      </c>
      <c r="J3243" s="4">
        <v>2250</v>
      </c>
      <c r="K3243" s="5">
        <f t="shared" si="120"/>
        <v>787.50000000000011</v>
      </c>
      <c r="L3243" s="5">
        <f t="shared" si="121"/>
        <v>275.625</v>
      </c>
      <c r="M3243" s="6">
        <v>0.35</v>
      </c>
      <c r="N3243">
        <f t="shared" si="126"/>
        <v>2021</v>
      </c>
      <c r="O3243">
        <f t="shared" si="127"/>
        <v>1</v>
      </c>
      <c r="P3243" s="49" t="str">
        <f>TEXT(DATE(Table1[[#This Row],[Year]],Table1[[#This Row],[Month]],1),"mmm")</f>
        <v>Jan</v>
      </c>
    </row>
    <row r="3244" spans="1:16" ht="15.75" customHeight="1">
      <c r="A3244" s="2" t="s">
        <v>12</v>
      </c>
      <c r="B3244" s="2">
        <v>1185732</v>
      </c>
      <c r="C3244" s="3">
        <v>44220</v>
      </c>
      <c r="D3244" s="2" t="s">
        <v>13</v>
      </c>
      <c r="E3244" s="2" t="s">
        <v>111</v>
      </c>
      <c r="F3244" s="2" t="s">
        <v>86</v>
      </c>
      <c r="G3244" s="2" t="s">
        <v>17</v>
      </c>
      <c r="H3244" s="44">
        <v>0.25000000000000006</v>
      </c>
      <c r="I3244" s="44">
        <f>ROUND(Table1[[#This Row],[Price per Unit]],2)</f>
        <v>0.25</v>
      </c>
      <c r="J3244" s="4">
        <v>2250</v>
      </c>
      <c r="K3244" s="5">
        <f t="shared" si="120"/>
        <v>562.50000000000011</v>
      </c>
      <c r="L3244" s="5">
        <f t="shared" si="121"/>
        <v>196.87500000000003</v>
      </c>
      <c r="M3244" s="6">
        <v>0.35</v>
      </c>
      <c r="N3244">
        <f t="shared" si="126"/>
        <v>2021</v>
      </c>
      <c r="O3244">
        <f t="shared" si="127"/>
        <v>1</v>
      </c>
      <c r="P3244" s="49" t="str">
        <f>TEXT(DATE(Table1[[#This Row],[Year]],Table1[[#This Row],[Month]],1),"mmm")</f>
        <v>Jan</v>
      </c>
    </row>
    <row r="3245" spans="1:16" ht="15.75" customHeight="1">
      <c r="A3245" s="2" t="s">
        <v>12</v>
      </c>
      <c r="B3245" s="2">
        <v>1185732</v>
      </c>
      <c r="C3245" s="3">
        <v>44220</v>
      </c>
      <c r="D3245" s="2" t="s">
        <v>13</v>
      </c>
      <c r="E3245" s="2" t="s">
        <v>111</v>
      </c>
      <c r="F3245" s="2" t="s">
        <v>86</v>
      </c>
      <c r="G3245" s="2" t="s">
        <v>18</v>
      </c>
      <c r="H3245" s="44">
        <v>0.3</v>
      </c>
      <c r="I3245" s="44">
        <f>ROUND(Table1[[#This Row],[Price per Unit]],2)</f>
        <v>0.3</v>
      </c>
      <c r="J3245" s="4">
        <v>750</v>
      </c>
      <c r="K3245" s="5">
        <f t="shared" si="120"/>
        <v>225</v>
      </c>
      <c r="L3245" s="5">
        <f t="shared" si="121"/>
        <v>78.75</v>
      </c>
      <c r="M3245" s="6">
        <v>0.35</v>
      </c>
      <c r="N3245">
        <f t="shared" si="126"/>
        <v>2021</v>
      </c>
      <c r="O3245">
        <f t="shared" si="127"/>
        <v>1</v>
      </c>
      <c r="P3245" s="49" t="str">
        <f>TEXT(DATE(Table1[[#This Row],[Year]],Table1[[#This Row],[Month]],1),"mmm")</f>
        <v>Jan</v>
      </c>
    </row>
    <row r="3246" spans="1:16" ht="15.75" customHeight="1">
      <c r="A3246" s="2" t="s">
        <v>12</v>
      </c>
      <c r="B3246" s="2">
        <v>1185732</v>
      </c>
      <c r="C3246" s="3">
        <v>44220</v>
      </c>
      <c r="D3246" s="2" t="s">
        <v>13</v>
      </c>
      <c r="E3246" s="2" t="s">
        <v>111</v>
      </c>
      <c r="F3246" s="2" t="s">
        <v>86</v>
      </c>
      <c r="G3246" s="2" t="s">
        <v>19</v>
      </c>
      <c r="H3246" s="44">
        <v>0.45</v>
      </c>
      <c r="I3246" s="44">
        <f>ROUND(Table1[[#This Row],[Price per Unit]],2)</f>
        <v>0.45</v>
      </c>
      <c r="J3246" s="4">
        <v>1250</v>
      </c>
      <c r="K3246" s="5">
        <f t="shared" si="120"/>
        <v>562.5</v>
      </c>
      <c r="L3246" s="5">
        <f t="shared" si="121"/>
        <v>168.75</v>
      </c>
      <c r="M3246" s="6">
        <v>0.3</v>
      </c>
      <c r="N3246">
        <f t="shared" si="126"/>
        <v>2021</v>
      </c>
      <c r="O3246">
        <f t="shared" si="127"/>
        <v>1</v>
      </c>
      <c r="P3246" s="49" t="str">
        <f>TEXT(DATE(Table1[[#This Row],[Year]],Table1[[#This Row],[Month]],1),"mmm")</f>
        <v>Jan</v>
      </c>
    </row>
    <row r="3247" spans="1:16" ht="15.75" customHeight="1">
      <c r="A3247" s="2" t="s">
        <v>12</v>
      </c>
      <c r="B3247" s="2">
        <v>1185732</v>
      </c>
      <c r="C3247" s="3">
        <v>44220</v>
      </c>
      <c r="D3247" s="2" t="s">
        <v>13</v>
      </c>
      <c r="E3247" s="2" t="s">
        <v>111</v>
      </c>
      <c r="F3247" s="2" t="s">
        <v>86</v>
      </c>
      <c r="G3247" s="2" t="s">
        <v>20</v>
      </c>
      <c r="H3247" s="44">
        <v>0.35000000000000003</v>
      </c>
      <c r="I3247" s="44">
        <f>ROUND(Table1[[#This Row],[Price per Unit]],2)</f>
        <v>0.35</v>
      </c>
      <c r="J3247" s="4">
        <v>2250</v>
      </c>
      <c r="K3247" s="5">
        <f t="shared" si="120"/>
        <v>787.50000000000011</v>
      </c>
      <c r="L3247" s="5">
        <f t="shared" si="121"/>
        <v>236.25000000000003</v>
      </c>
      <c r="M3247" s="6">
        <v>0.3</v>
      </c>
      <c r="N3247">
        <f t="shared" si="126"/>
        <v>2021</v>
      </c>
      <c r="O3247">
        <f t="shared" si="127"/>
        <v>1</v>
      </c>
      <c r="P3247" s="49" t="str">
        <f>TEXT(DATE(Table1[[#This Row],[Year]],Table1[[#This Row],[Month]],1),"mmm")</f>
        <v>Jan</v>
      </c>
    </row>
    <row r="3248" spans="1:16" ht="15.75" customHeight="1">
      <c r="A3248" s="2" t="s">
        <v>12</v>
      </c>
      <c r="B3248" s="2">
        <v>1185732</v>
      </c>
      <c r="C3248" s="3">
        <v>44249</v>
      </c>
      <c r="D3248" s="2" t="s">
        <v>13</v>
      </c>
      <c r="E3248" s="2" t="s">
        <v>111</v>
      </c>
      <c r="F3248" s="2" t="s">
        <v>86</v>
      </c>
      <c r="G3248" s="2" t="s">
        <v>15</v>
      </c>
      <c r="H3248" s="44">
        <v>0.35000000000000003</v>
      </c>
      <c r="I3248" s="44">
        <f>ROUND(Table1[[#This Row],[Price per Unit]],2)</f>
        <v>0.35</v>
      </c>
      <c r="J3248" s="4">
        <v>4750</v>
      </c>
      <c r="K3248" s="5">
        <f t="shared" si="120"/>
        <v>1662.5000000000002</v>
      </c>
      <c r="L3248" s="5">
        <f t="shared" si="121"/>
        <v>665.00000000000011</v>
      </c>
      <c r="M3248" s="6">
        <v>0.4</v>
      </c>
      <c r="N3248">
        <f t="shared" si="126"/>
        <v>2021</v>
      </c>
      <c r="O3248">
        <f t="shared" si="127"/>
        <v>2</v>
      </c>
      <c r="P3248" s="49" t="str">
        <f>TEXT(DATE(Table1[[#This Row],[Year]],Table1[[#This Row],[Month]],1),"mmm")</f>
        <v>Feb</v>
      </c>
    </row>
    <row r="3249" spans="1:16" ht="15.75" customHeight="1">
      <c r="A3249" s="2" t="s">
        <v>12</v>
      </c>
      <c r="B3249" s="2">
        <v>1185732</v>
      </c>
      <c r="C3249" s="3">
        <v>44249</v>
      </c>
      <c r="D3249" s="2" t="s">
        <v>13</v>
      </c>
      <c r="E3249" s="2" t="s">
        <v>111</v>
      </c>
      <c r="F3249" s="2" t="s">
        <v>86</v>
      </c>
      <c r="G3249" s="2" t="s">
        <v>16</v>
      </c>
      <c r="H3249" s="44">
        <v>0.35000000000000003</v>
      </c>
      <c r="I3249" s="44">
        <f>ROUND(Table1[[#This Row],[Price per Unit]],2)</f>
        <v>0.35</v>
      </c>
      <c r="J3249" s="4">
        <v>1250</v>
      </c>
      <c r="K3249" s="5">
        <f t="shared" si="120"/>
        <v>437.50000000000006</v>
      </c>
      <c r="L3249" s="5">
        <f t="shared" si="121"/>
        <v>153.125</v>
      </c>
      <c r="M3249" s="6">
        <v>0.35</v>
      </c>
      <c r="N3249">
        <f t="shared" si="126"/>
        <v>2021</v>
      </c>
      <c r="O3249">
        <f t="shared" si="127"/>
        <v>2</v>
      </c>
      <c r="P3249" s="49" t="str">
        <f>TEXT(DATE(Table1[[#This Row],[Year]],Table1[[#This Row],[Month]],1),"mmm")</f>
        <v>Feb</v>
      </c>
    </row>
    <row r="3250" spans="1:16" ht="15.75" customHeight="1">
      <c r="A3250" s="2" t="s">
        <v>12</v>
      </c>
      <c r="B3250" s="2">
        <v>1185732</v>
      </c>
      <c r="C3250" s="3">
        <v>44249</v>
      </c>
      <c r="D3250" s="2" t="s">
        <v>13</v>
      </c>
      <c r="E3250" s="2" t="s">
        <v>111</v>
      </c>
      <c r="F3250" s="2" t="s">
        <v>86</v>
      </c>
      <c r="G3250" s="2" t="s">
        <v>17</v>
      </c>
      <c r="H3250" s="44">
        <v>0.25000000000000006</v>
      </c>
      <c r="I3250" s="44">
        <f>ROUND(Table1[[#This Row],[Price per Unit]],2)</f>
        <v>0.25</v>
      </c>
      <c r="J3250" s="4">
        <v>1750</v>
      </c>
      <c r="K3250" s="5">
        <f t="shared" si="120"/>
        <v>437.50000000000011</v>
      </c>
      <c r="L3250" s="5">
        <f t="shared" si="121"/>
        <v>153.12500000000003</v>
      </c>
      <c r="M3250" s="6">
        <v>0.35</v>
      </c>
      <c r="N3250">
        <f t="shared" si="126"/>
        <v>2021</v>
      </c>
      <c r="O3250">
        <f t="shared" si="127"/>
        <v>2</v>
      </c>
      <c r="P3250" s="49" t="str">
        <f>TEXT(DATE(Table1[[#This Row],[Year]],Table1[[#This Row],[Month]],1),"mmm")</f>
        <v>Feb</v>
      </c>
    </row>
    <row r="3251" spans="1:16" ht="15.75" customHeight="1">
      <c r="A3251" s="2" t="s">
        <v>12</v>
      </c>
      <c r="B3251" s="2">
        <v>1185732</v>
      </c>
      <c r="C3251" s="3">
        <v>44249</v>
      </c>
      <c r="D3251" s="2" t="s">
        <v>13</v>
      </c>
      <c r="E3251" s="2" t="s">
        <v>111</v>
      </c>
      <c r="F3251" s="2" t="s">
        <v>86</v>
      </c>
      <c r="G3251" s="2" t="s">
        <v>18</v>
      </c>
      <c r="H3251" s="44">
        <v>0.3</v>
      </c>
      <c r="I3251" s="44">
        <f>ROUND(Table1[[#This Row],[Price per Unit]],2)</f>
        <v>0.3</v>
      </c>
      <c r="J3251" s="4">
        <v>500</v>
      </c>
      <c r="K3251" s="5">
        <f t="shared" si="120"/>
        <v>150</v>
      </c>
      <c r="L3251" s="5">
        <f t="shared" si="121"/>
        <v>52.5</v>
      </c>
      <c r="M3251" s="6">
        <v>0.35</v>
      </c>
      <c r="N3251">
        <f t="shared" si="126"/>
        <v>2021</v>
      </c>
      <c r="O3251">
        <f t="shared" si="127"/>
        <v>2</v>
      </c>
      <c r="P3251" s="49" t="str">
        <f>TEXT(DATE(Table1[[#This Row],[Year]],Table1[[#This Row],[Month]],1),"mmm")</f>
        <v>Feb</v>
      </c>
    </row>
    <row r="3252" spans="1:16" ht="15.75" customHeight="1">
      <c r="A3252" s="2" t="s">
        <v>12</v>
      </c>
      <c r="B3252" s="2">
        <v>1185732</v>
      </c>
      <c r="C3252" s="3">
        <v>44249</v>
      </c>
      <c r="D3252" s="2" t="s">
        <v>13</v>
      </c>
      <c r="E3252" s="2" t="s">
        <v>111</v>
      </c>
      <c r="F3252" s="2" t="s">
        <v>86</v>
      </c>
      <c r="G3252" s="2" t="s">
        <v>19</v>
      </c>
      <c r="H3252" s="44">
        <v>0.45</v>
      </c>
      <c r="I3252" s="44">
        <f>ROUND(Table1[[#This Row],[Price per Unit]],2)</f>
        <v>0.45</v>
      </c>
      <c r="J3252" s="4">
        <v>1250</v>
      </c>
      <c r="K3252" s="5">
        <f t="shared" si="120"/>
        <v>562.5</v>
      </c>
      <c r="L3252" s="5">
        <f t="shared" si="121"/>
        <v>168.75</v>
      </c>
      <c r="M3252" s="6">
        <v>0.3</v>
      </c>
      <c r="N3252">
        <f t="shared" si="126"/>
        <v>2021</v>
      </c>
      <c r="O3252">
        <f t="shared" si="127"/>
        <v>2</v>
      </c>
      <c r="P3252" s="49" t="str">
        <f>TEXT(DATE(Table1[[#This Row],[Year]],Table1[[#This Row],[Month]],1),"mmm")</f>
        <v>Feb</v>
      </c>
    </row>
    <row r="3253" spans="1:16" ht="15.75" customHeight="1">
      <c r="A3253" s="2" t="s">
        <v>12</v>
      </c>
      <c r="B3253" s="2">
        <v>1185732</v>
      </c>
      <c r="C3253" s="3">
        <v>44249</v>
      </c>
      <c r="D3253" s="2" t="s">
        <v>13</v>
      </c>
      <c r="E3253" s="2" t="s">
        <v>111</v>
      </c>
      <c r="F3253" s="2" t="s">
        <v>86</v>
      </c>
      <c r="G3253" s="2" t="s">
        <v>20</v>
      </c>
      <c r="H3253" s="44">
        <v>0.35000000000000003</v>
      </c>
      <c r="I3253" s="44">
        <f>ROUND(Table1[[#This Row],[Price per Unit]],2)</f>
        <v>0.35</v>
      </c>
      <c r="J3253" s="4">
        <v>2250</v>
      </c>
      <c r="K3253" s="5">
        <f t="shared" si="120"/>
        <v>787.50000000000011</v>
      </c>
      <c r="L3253" s="5">
        <f t="shared" si="121"/>
        <v>236.25000000000003</v>
      </c>
      <c r="M3253" s="6">
        <v>0.3</v>
      </c>
      <c r="N3253">
        <f t="shared" si="126"/>
        <v>2021</v>
      </c>
      <c r="O3253">
        <f t="shared" si="127"/>
        <v>2</v>
      </c>
      <c r="P3253" s="49" t="str">
        <f>TEXT(DATE(Table1[[#This Row],[Year]],Table1[[#This Row],[Month]],1),"mmm")</f>
        <v>Feb</v>
      </c>
    </row>
    <row r="3254" spans="1:16" ht="15.75" customHeight="1">
      <c r="A3254" s="2" t="s">
        <v>12</v>
      </c>
      <c r="B3254" s="2">
        <v>1185732</v>
      </c>
      <c r="C3254" s="3">
        <v>44275</v>
      </c>
      <c r="D3254" s="2" t="s">
        <v>13</v>
      </c>
      <c r="E3254" s="2" t="s">
        <v>111</v>
      </c>
      <c r="F3254" s="2" t="s">
        <v>86</v>
      </c>
      <c r="G3254" s="2" t="s">
        <v>15</v>
      </c>
      <c r="H3254" s="44">
        <v>0.35000000000000003</v>
      </c>
      <c r="I3254" s="44">
        <f>ROUND(Table1[[#This Row],[Price per Unit]],2)</f>
        <v>0.35</v>
      </c>
      <c r="J3254" s="4">
        <v>4450</v>
      </c>
      <c r="K3254" s="5">
        <f t="shared" si="120"/>
        <v>1557.5000000000002</v>
      </c>
      <c r="L3254" s="5">
        <f t="shared" si="121"/>
        <v>623.00000000000011</v>
      </c>
      <c r="M3254" s="6">
        <v>0.4</v>
      </c>
      <c r="N3254">
        <f t="shared" si="126"/>
        <v>2021</v>
      </c>
      <c r="O3254">
        <f t="shared" si="127"/>
        <v>3</v>
      </c>
      <c r="P3254" s="49" t="str">
        <f>TEXT(DATE(Table1[[#This Row],[Year]],Table1[[#This Row],[Month]],1),"mmm")</f>
        <v>Mar</v>
      </c>
    </row>
    <row r="3255" spans="1:16" ht="15.75" customHeight="1">
      <c r="A3255" s="2" t="s">
        <v>12</v>
      </c>
      <c r="B3255" s="2">
        <v>1185732</v>
      </c>
      <c r="C3255" s="3">
        <v>44275</v>
      </c>
      <c r="D3255" s="2" t="s">
        <v>13</v>
      </c>
      <c r="E3255" s="2" t="s">
        <v>111</v>
      </c>
      <c r="F3255" s="2" t="s">
        <v>86</v>
      </c>
      <c r="G3255" s="2" t="s">
        <v>16</v>
      </c>
      <c r="H3255" s="44">
        <v>0.35000000000000003</v>
      </c>
      <c r="I3255" s="44">
        <f>ROUND(Table1[[#This Row],[Price per Unit]],2)</f>
        <v>0.35</v>
      </c>
      <c r="J3255" s="4">
        <v>1500</v>
      </c>
      <c r="K3255" s="5">
        <f t="shared" si="120"/>
        <v>525</v>
      </c>
      <c r="L3255" s="5">
        <f t="shared" si="121"/>
        <v>183.75</v>
      </c>
      <c r="M3255" s="6">
        <v>0.35</v>
      </c>
      <c r="N3255">
        <f t="shared" si="126"/>
        <v>2021</v>
      </c>
      <c r="O3255">
        <f t="shared" si="127"/>
        <v>3</v>
      </c>
      <c r="P3255" s="49" t="str">
        <f>TEXT(DATE(Table1[[#This Row],[Year]],Table1[[#This Row],[Month]],1),"mmm")</f>
        <v>Mar</v>
      </c>
    </row>
    <row r="3256" spans="1:16" ht="15.75" customHeight="1">
      <c r="A3256" s="2" t="s">
        <v>12</v>
      </c>
      <c r="B3256" s="2">
        <v>1185732</v>
      </c>
      <c r="C3256" s="3">
        <v>44275</v>
      </c>
      <c r="D3256" s="2" t="s">
        <v>13</v>
      </c>
      <c r="E3256" s="2" t="s">
        <v>111</v>
      </c>
      <c r="F3256" s="2" t="s">
        <v>86</v>
      </c>
      <c r="G3256" s="2" t="s">
        <v>17</v>
      </c>
      <c r="H3256" s="44">
        <v>0.25000000000000006</v>
      </c>
      <c r="I3256" s="44">
        <f>ROUND(Table1[[#This Row],[Price per Unit]],2)</f>
        <v>0.25</v>
      </c>
      <c r="J3256" s="4">
        <v>1750</v>
      </c>
      <c r="K3256" s="5">
        <f t="shared" si="120"/>
        <v>437.50000000000011</v>
      </c>
      <c r="L3256" s="5">
        <f t="shared" si="121"/>
        <v>153.12500000000003</v>
      </c>
      <c r="M3256" s="6">
        <v>0.35</v>
      </c>
      <c r="N3256">
        <f t="shared" si="126"/>
        <v>2021</v>
      </c>
      <c r="O3256">
        <f t="shared" si="127"/>
        <v>3</v>
      </c>
      <c r="P3256" s="49" t="str">
        <f>TEXT(DATE(Table1[[#This Row],[Year]],Table1[[#This Row],[Month]],1),"mmm")</f>
        <v>Mar</v>
      </c>
    </row>
    <row r="3257" spans="1:16" ht="15.75" customHeight="1">
      <c r="A3257" s="2" t="s">
        <v>12</v>
      </c>
      <c r="B3257" s="2">
        <v>1185732</v>
      </c>
      <c r="C3257" s="3">
        <v>44275</v>
      </c>
      <c r="D3257" s="2" t="s">
        <v>13</v>
      </c>
      <c r="E3257" s="2" t="s">
        <v>111</v>
      </c>
      <c r="F3257" s="2" t="s">
        <v>86</v>
      </c>
      <c r="G3257" s="2" t="s">
        <v>18</v>
      </c>
      <c r="H3257" s="44">
        <v>0.3</v>
      </c>
      <c r="I3257" s="44">
        <f>ROUND(Table1[[#This Row],[Price per Unit]],2)</f>
        <v>0.3</v>
      </c>
      <c r="J3257" s="4">
        <v>250</v>
      </c>
      <c r="K3257" s="5">
        <f t="shared" si="120"/>
        <v>75</v>
      </c>
      <c r="L3257" s="5">
        <f t="shared" si="121"/>
        <v>26.25</v>
      </c>
      <c r="M3257" s="6">
        <v>0.35</v>
      </c>
      <c r="N3257">
        <f t="shared" si="126"/>
        <v>2021</v>
      </c>
      <c r="O3257">
        <f t="shared" si="127"/>
        <v>3</v>
      </c>
      <c r="P3257" s="49" t="str">
        <f>TEXT(DATE(Table1[[#This Row],[Year]],Table1[[#This Row],[Month]],1),"mmm")</f>
        <v>Mar</v>
      </c>
    </row>
    <row r="3258" spans="1:16" ht="15.75" customHeight="1">
      <c r="A3258" s="2" t="s">
        <v>12</v>
      </c>
      <c r="B3258" s="2">
        <v>1185732</v>
      </c>
      <c r="C3258" s="3">
        <v>44275</v>
      </c>
      <c r="D3258" s="2" t="s">
        <v>13</v>
      </c>
      <c r="E3258" s="2" t="s">
        <v>111</v>
      </c>
      <c r="F3258" s="2" t="s">
        <v>86</v>
      </c>
      <c r="G3258" s="2" t="s">
        <v>19</v>
      </c>
      <c r="H3258" s="44">
        <v>0.45</v>
      </c>
      <c r="I3258" s="44">
        <f>ROUND(Table1[[#This Row],[Price per Unit]],2)</f>
        <v>0.45</v>
      </c>
      <c r="J3258" s="4">
        <v>750</v>
      </c>
      <c r="K3258" s="5">
        <f t="shared" si="120"/>
        <v>337.5</v>
      </c>
      <c r="L3258" s="5">
        <f t="shared" si="121"/>
        <v>101.25</v>
      </c>
      <c r="M3258" s="6">
        <v>0.3</v>
      </c>
      <c r="N3258">
        <f t="shared" si="126"/>
        <v>2021</v>
      </c>
      <c r="O3258">
        <f t="shared" si="127"/>
        <v>3</v>
      </c>
      <c r="P3258" s="49" t="str">
        <f>TEXT(DATE(Table1[[#This Row],[Year]],Table1[[#This Row],[Month]],1),"mmm")</f>
        <v>Mar</v>
      </c>
    </row>
    <row r="3259" spans="1:16" ht="15.75" customHeight="1">
      <c r="A3259" s="2" t="s">
        <v>12</v>
      </c>
      <c r="B3259" s="2">
        <v>1185732</v>
      </c>
      <c r="C3259" s="3">
        <v>44275</v>
      </c>
      <c r="D3259" s="2" t="s">
        <v>13</v>
      </c>
      <c r="E3259" s="2" t="s">
        <v>111</v>
      </c>
      <c r="F3259" s="2" t="s">
        <v>86</v>
      </c>
      <c r="G3259" s="2" t="s">
        <v>20</v>
      </c>
      <c r="H3259" s="44">
        <v>0.35000000000000003</v>
      </c>
      <c r="I3259" s="44">
        <f>ROUND(Table1[[#This Row],[Price per Unit]],2)</f>
        <v>0.35</v>
      </c>
      <c r="J3259" s="4">
        <v>1750</v>
      </c>
      <c r="K3259" s="5">
        <f t="shared" si="120"/>
        <v>612.50000000000011</v>
      </c>
      <c r="L3259" s="5">
        <f t="shared" si="121"/>
        <v>183.75000000000003</v>
      </c>
      <c r="M3259" s="6">
        <v>0.3</v>
      </c>
      <c r="N3259">
        <f t="shared" si="126"/>
        <v>2021</v>
      </c>
      <c r="O3259">
        <f t="shared" si="127"/>
        <v>3</v>
      </c>
      <c r="P3259" s="49" t="str">
        <f>TEXT(DATE(Table1[[#This Row],[Year]],Table1[[#This Row],[Month]],1),"mmm")</f>
        <v>Mar</v>
      </c>
    </row>
    <row r="3260" spans="1:16" ht="15.75" customHeight="1">
      <c r="A3260" s="2" t="s">
        <v>12</v>
      </c>
      <c r="B3260" s="2">
        <v>1185732</v>
      </c>
      <c r="C3260" s="3">
        <v>44307</v>
      </c>
      <c r="D3260" s="2" t="s">
        <v>13</v>
      </c>
      <c r="E3260" s="2" t="s">
        <v>111</v>
      </c>
      <c r="F3260" s="2" t="s">
        <v>86</v>
      </c>
      <c r="G3260" s="2" t="s">
        <v>15</v>
      </c>
      <c r="H3260" s="44">
        <v>0.35000000000000003</v>
      </c>
      <c r="I3260" s="44">
        <f>ROUND(Table1[[#This Row],[Price per Unit]],2)</f>
        <v>0.35</v>
      </c>
      <c r="J3260" s="4">
        <v>4250</v>
      </c>
      <c r="K3260" s="5">
        <f t="shared" si="120"/>
        <v>1487.5000000000002</v>
      </c>
      <c r="L3260" s="5">
        <f t="shared" si="121"/>
        <v>595.00000000000011</v>
      </c>
      <c r="M3260" s="6">
        <v>0.4</v>
      </c>
      <c r="N3260">
        <f t="shared" si="126"/>
        <v>2021</v>
      </c>
      <c r="O3260">
        <f t="shared" si="127"/>
        <v>4</v>
      </c>
      <c r="P3260" s="49" t="str">
        <f>TEXT(DATE(Table1[[#This Row],[Year]],Table1[[#This Row],[Month]],1),"mmm")</f>
        <v>Apr</v>
      </c>
    </row>
    <row r="3261" spans="1:16" ht="15.75" customHeight="1">
      <c r="A3261" s="2" t="s">
        <v>12</v>
      </c>
      <c r="B3261" s="2">
        <v>1185732</v>
      </c>
      <c r="C3261" s="3">
        <v>44307</v>
      </c>
      <c r="D3261" s="2" t="s">
        <v>13</v>
      </c>
      <c r="E3261" s="2" t="s">
        <v>111</v>
      </c>
      <c r="F3261" s="2" t="s">
        <v>86</v>
      </c>
      <c r="G3261" s="2" t="s">
        <v>16</v>
      </c>
      <c r="H3261" s="44">
        <v>0.35000000000000003</v>
      </c>
      <c r="I3261" s="44">
        <f>ROUND(Table1[[#This Row],[Price per Unit]],2)</f>
        <v>0.35</v>
      </c>
      <c r="J3261" s="4">
        <v>1250</v>
      </c>
      <c r="K3261" s="5">
        <f t="shared" si="120"/>
        <v>437.50000000000006</v>
      </c>
      <c r="L3261" s="5">
        <f t="shared" si="121"/>
        <v>153.125</v>
      </c>
      <c r="M3261" s="6">
        <v>0.35</v>
      </c>
      <c r="N3261">
        <f t="shared" si="126"/>
        <v>2021</v>
      </c>
      <c r="O3261">
        <f t="shared" si="127"/>
        <v>4</v>
      </c>
      <c r="P3261" s="49" t="str">
        <f>TEXT(DATE(Table1[[#This Row],[Year]],Table1[[#This Row],[Month]],1),"mmm")</f>
        <v>Apr</v>
      </c>
    </row>
    <row r="3262" spans="1:16" ht="15.75" customHeight="1">
      <c r="A3262" s="2" t="s">
        <v>12</v>
      </c>
      <c r="B3262" s="2">
        <v>1185732</v>
      </c>
      <c r="C3262" s="3">
        <v>44307</v>
      </c>
      <c r="D3262" s="2" t="s">
        <v>13</v>
      </c>
      <c r="E3262" s="2" t="s">
        <v>111</v>
      </c>
      <c r="F3262" s="2" t="s">
        <v>86</v>
      </c>
      <c r="G3262" s="2" t="s">
        <v>17</v>
      </c>
      <c r="H3262" s="44">
        <v>0.25000000000000006</v>
      </c>
      <c r="I3262" s="44">
        <f>ROUND(Table1[[#This Row],[Price per Unit]],2)</f>
        <v>0.25</v>
      </c>
      <c r="J3262" s="4">
        <v>1250</v>
      </c>
      <c r="K3262" s="5">
        <f t="shared" si="120"/>
        <v>312.50000000000006</v>
      </c>
      <c r="L3262" s="5">
        <f t="shared" si="121"/>
        <v>109.37500000000001</v>
      </c>
      <c r="M3262" s="6">
        <v>0.35</v>
      </c>
      <c r="N3262">
        <f t="shared" si="126"/>
        <v>2021</v>
      </c>
      <c r="O3262">
        <f t="shared" si="127"/>
        <v>4</v>
      </c>
      <c r="P3262" s="49" t="str">
        <f>TEXT(DATE(Table1[[#This Row],[Year]],Table1[[#This Row],[Month]],1),"mmm")</f>
        <v>Apr</v>
      </c>
    </row>
    <row r="3263" spans="1:16" ht="15.75" customHeight="1">
      <c r="A3263" s="2" t="s">
        <v>12</v>
      </c>
      <c r="B3263" s="2">
        <v>1185732</v>
      </c>
      <c r="C3263" s="3">
        <v>44307</v>
      </c>
      <c r="D3263" s="2" t="s">
        <v>13</v>
      </c>
      <c r="E3263" s="2" t="s">
        <v>111</v>
      </c>
      <c r="F3263" s="2" t="s">
        <v>86</v>
      </c>
      <c r="G3263" s="2" t="s">
        <v>18</v>
      </c>
      <c r="H3263" s="44">
        <v>0.3</v>
      </c>
      <c r="I3263" s="44">
        <f>ROUND(Table1[[#This Row],[Price per Unit]],2)</f>
        <v>0.3</v>
      </c>
      <c r="J3263" s="4">
        <v>500</v>
      </c>
      <c r="K3263" s="5">
        <f t="shared" si="120"/>
        <v>150</v>
      </c>
      <c r="L3263" s="5">
        <f t="shared" si="121"/>
        <v>52.5</v>
      </c>
      <c r="M3263" s="6">
        <v>0.35</v>
      </c>
      <c r="N3263">
        <f t="shared" si="126"/>
        <v>2021</v>
      </c>
      <c r="O3263">
        <f t="shared" si="127"/>
        <v>4</v>
      </c>
      <c r="P3263" s="49" t="str">
        <f>TEXT(DATE(Table1[[#This Row],[Year]],Table1[[#This Row],[Month]],1),"mmm")</f>
        <v>Apr</v>
      </c>
    </row>
    <row r="3264" spans="1:16" ht="15.75" customHeight="1">
      <c r="A3264" s="2" t="s">
        <v>12</v>
      </c>
      <c r="B3264" s="2">
        <v>1185732</v>
      </c>
      <c r="C3264" s="3">
        <v>44307</v>
      </c>
      <c r="D3264" s="2" t="s">
        <v>13</v>
      </c>
      <c r="E3264" s="2" t="s">
        <v>111</v>
      </c>
      <c r="F3264" s="2" t="s">
        <v>86</v>
      </c>
      <c r="G3264" s="2" t="s">
        <v>19</v>
      </c>
      <c r="H3264" s="44">
        <v>0.45</v>
      </c>
      <c r="I3264" s="44">
        <f>ROUND(Table1[[#This Row],[Price per Unit]],2)</f>
        <v>0.45</v>
      </c>
      <c r="J3264" s="4">
        <v>500</v>
      </c>
      <c r="K3264" s="5">
        <f t="shared" si="120"/>
        <v>225</v>
      </c>
      <c r="L3264" s="5">
        <f t="shared" si="121"/>
        <v>67.5</v>
      </c>
      <c r="M3264" s="6">
        <v>0.3</v>
      </c>
      <c r="N3264">
        <f t="shared" si="126"/>
        <v>2021</v>
      </c>
      <c r="O3264">
        <f t="shared" si="127"/>
        <v>4</v>
      </c>
      <c r="P3264" s="49" t="str">
        <f>TEXT(DATE(Table1[[#This Row],[Year]],Table1[[#This Row],[Month]],1),"mmm")</f>
        <v>Apr</v>
      </c>
    </row>
    <row r="3265" spans="1:16" ht="15.75" customHeight="1">
      <c r="A3265" s="2" t="s">
        <v>12</v>
      </c>
      <c r="B3265" s="2">
        <v>1185732</v>
      </c>
      <c r="C3265" s="3">
        <v>44307</v>
      </c>
      <c r="D3265" s="2" t="s">
        <v>13</v>
      </c>
      <c r="E3265" s="2" t="s">
        <v>111</v>
      </c>
      <c r="F3265" s="2" t="s">
        <v>86</v>
      </c>
      <c r="G3265" s="2" t="s">
        <v>20</v>
      </c>
      <c r="H3265" s="44">
        <v>0.35000000000000003</v>
      </c>
      <c r="I3265" s="44">
        <f>ROUND(Table1[[#This Row],[Price per Unit]],2)</f>
        <v>0.35</v>
      </c>
      <c r="J3265" s="4">
        <v>2000</v>
      </c>
      <c r="K3265" s="5">
        <f t="shared" si="120"/>
        <v>700.00000000000011</v>
      </c>
      <c r="L3265" s="5">
        <f t="shared" si="121"/>
        <v>210.00000000000003</v>
      </c>
      <c r="M3265" s="6">
        <v>0.3</v>
      </c>
      <c r="N3265">
        <f t="shared" si="126"/>
        <v>2021</v>
      </c>
      <c r="O3265">
        <f t="shared" si="127"/>
        <v>4</v>
      </c>
      <c r="P3265" s="49" t="str">
        <f>TEXT(DATE(Table1[[#This Row],[Year]],Table1[[#This Row],[Month]],1),"mmm")</f>
        <v>Apr</v>
      </c>
    </row>
    <row r="3266" spans="1:16" ht="15.75" customHeight="1">
      <c r="A3266" s="2" t="s">
        <v>12</v>
      </c>
      <c r="B3266" s="2">
        <v>1185732</v>
      </c>
      <c r="C3266" s="3">
        <v>44336</v>
      </c>
      <c r="D3266" s="2" t="s">
        <v>13</v>
      </c>
      <c r="E3266" s="2" t="s">
        <v>111</v>
      </c>
      <c r="F3266" s="2" t="s">
        <v>86</v>
      </c>
      <c r="G3266" s="2" t="s">
        <v>15</v>
      </c>
      <c r="H3266" s="44">
        <v>0.49999999999999994</v>
      </c>
      <c r="I3266" s="44">
        <f>ROUND(Table1[[#This Row],[Price per Unit]],2)</f>
        <v>0.5</v>
      </c>
      <c r="J3266" s="4">
        <v>4700</v>
      </c>
      <c r="K3266" s="5">
        <f t="shared" si="120"/>
        <v>2349.9999999999995</v>
      </c>
      <c r="L3266" s="5">
        <f t="shared" si="121"/>
        <v>939.99999999999989</v>
      </c>
      <c r="M3266" s="6">
        <v>0.4</v>
      </c>
      <c r="N3266">
        <f t="shared" si="126"/>
        <v>2021</v>
      </c>
      <c r="O3266">
        <f t="shared" si="127"/>
        <v>5</v>
      </c>
      <c r="P3266" s="49" t="str">
        <f>TEXT(DATE(Table1[[#This Row],[Year]],Table1[[#This Row],[Month]],1),"mmm")</f>
        <v>May</v>
      </c>
    </row>
    <row r="3267" spans="1:16" ht="15.75" customHeight="1">
      <c r="A3267" s="2" t="s">
        <v>12</v>
      </c>
      <c r="B3267" s="2">
        <v>1185732</v>
      </c>
      <c r="C3267" s="3">
        <v>44336</v>
      </c>
      <c r="D3267" s="2" t="s">
        <v>13</v>
      </c>
      <c r="E3267" s="2" t="s">
        <v>111</v>
      </c>
      <c r="F3267" s="2" t="s">
        <v>86</v>
      </c>
      <c r="G3267" s="2" t="s">
        <v>16</v>
      </c>
      <c r="H3267" s="44">
        <v>0.45</v>
      </c>
      <c r="I3267" s="44">
        <f>ROUND(Table1[[#This Row],[Price per Unit]],2)</f>
        <v>0.45</v>
      </c>
      <c r="J3267" s="4">
        <v>1750</v>
      </c>
      <c r="K3267" s="5">
        <f t="shared" si="120"/>
        <v>787.5</v>
      </c>
      <c r="L3267" s="5">
        <f t="shared" si="121"/>
        <v>275.625</v>
      </c>
      <c r="M3267" s="6">
        <v>0.35</v>
      </c>
      <c r="N3267">
        <f t="shared" ref="N3267:N3330" si="128">YEAR(C3267)</f>
        <v>2021</v>
      </c>
      <c r="O3267">
        <f t="shared" ref="O3267:O3330" si="129">MONTH(C3267)</f>
        <v>5</v>
      </c>
      <c r="P3267" s="49" t="str">
        <f>TEXT(DATE(Table1[[#This Row],[Year]],Table1[[#This Row],[Month]],1),"mmm")</f>
        <v>May</v>
      </c>
    </row>
    <row r="3268" spans="1:16" ht="15.75" customHeight="1">
      <c r="A3268" s="2" t="s">
        <v>12</v>
      </c>
      <c r="B3268" s="2">
        <v>1185732</v>
      </c>
      <c r="C3268" s="3">
        <v>44336</v>
      </c>
      <c r="D3268" s="2" t="s">
        <v>13</v>
      </c>
      <c r="E3268" s="2" t="s">
        <v>111</v>
      </c>
      <c r="F3268" s="2" t="s">
        <v>86</v>
      </c>
      <c r="G3268" s="2" t="s">
        <v>17</v>
      </c>
      <c r="H3268" s="44">
        <v>0.4</v>
      </c>
      <c r="I3268" s="44">
        <f>ROUND(Table1[[#This Row],[Price per Unit]],2)</f>
        <v>0.4</v>
      </c>
      <c r="J3268" s="4">
        <v>1500</v>
      </c>
      <c r="K3268" s="5">
        <f t="shared" si="120"/>
        <v>600</v>
      </c>
      <c r="L3268" s="5">
        <f t="shared" si="121"/>
        <v>210</v>
      </c>
      <c r="M3268" s="6">
        <v>0.35</v>
      </c>
      <c r="N3268">
        <f t="shared" si="128"/>
        <v>2021</v>
      </c>
      <c r="O3268">
        <f t="shared" si="129"/>
        <v>5</v>
      </c>
      <c r="P3268" s="49" t="str">
        <f>TEXT(DATE(Table1[[#This Row],[Year]],Table1[[#This Row],[Month]],1),"mmm")</f>
        <v>May</v>
      </c>
    </row>
    <row r="3269" spans="1:16" ht="15.75" customHeight="1">
      <c r="A3269" s="2" t="s">
        <v>12</v>
      </c>
      <c r="B3269" s="2">
        <v>1185732</v>
      </c>
      <c r="C3269" s="3">
        <v>44336</v>
      </c>
      <c r="D3269" s="2" t="s">
        <v>13</v>
      </c>
      <c r="E3269" s="2" t="s">
        <v>111</v>
      </c>
      <c r="F3269" s="2" t="s">
        <v>86</v>
      </c>
      <c r="G3269" s="2" t="s">
        <v>18</v>
      </c>
      <c r="H3269" s="44">
        <v>0.4</v>
      </c>
      <c r="I3269" s="44">
        <f>ROUND(Table1[[#This Row],[Price per Unit]],2)</f>
        <v>0.4</v>
      </c>
      <c r="J3269" s="4">
        <v>1000</v>
      </c>
      <c r="K3269" s="5">
        <f t="shared" si="120"/>
        <v>400</v>
      </c>
      <c r="L3269" s="5">
        <f t="shared" si="121"/>
        <v>140</v>
      </c>
      <c r="M3269" s="6">
        <v>0.35</v>
      </c>
      <c r="N3269">
        <f t="shared" si="128"/>
        <v>2021</v>
      </c>
      <c r="O3269">
        <f t="shared" si="129"/>
        <v>5</v>
      </c>
      <c r="P3269" s="49" t="str">
        <f>TEXT(DATE(Table1[[#This Row],[Year]],Table1[[#This Row],[Month]],1),"mmm")</f>
        <v>May</v>
      </c>
    </row>
    <row r="3270" spans="1:16" ht="15.75" customHeight="1">
      <c r="A3270" s="2" t="s">
        <v>12</v>
      </c>
      <c r="B3270" s="2">
        <v>1185732</v>
      </c>
      <c r="C3270" s="3">
        <v>44336</v>
      </c>
      <c r="D3270" s="2" t="s">
        <v>13</v>
      </c>
      <c r="E3270" s="2" t="s">
        <v>111</v>
      </c>
      <c r="F3270" s="2" t="s">
        <v>86</v>
      </c>
      <c r="G3270" s="2" t="s">
        <v>19</v>
      </c>
      <c r="H3270" s="44">
        <v>0.49999999999999994</v>
      </c>
      <c r="I3270" s="44">
        <f>ROUND(Table1[[#This Row],[Price per Unit]],2)</f>
        <v>0.5</v>
      </c>
      <c r="J3270" s="4">
        <v>1250</v>
      </c>
      <c r="K3270" s="5">
        <f t="shared" si="120"/>
        <v>624.99999999999989</v>
      </c>
      <c r="L3270" s="5">
        <f t="shared" si="121"/>
        <v>187.49999999999997</v>
      </c>
      <c r="M3270" s="6">
        <v>0.3</v>
      </c>
      <c r="N3270">
        <f t="shared" si="128"/>
        <v>2021</v>
      </c>
      <c r="O3270">
        <f t="shared" si="129"/>
        <v>5</v>
      </c>
      <c r="P3270" s="49" t="str">
        <f>TEXT(DATE(Table1[[#This Row],[Year]],Table1[[#This Row],[Month]],1),"mmm")</f>
        <v>May</v>
      </c>
    </row>
    <row r="3271" spans="1:16" ht="15.75" customHeight="1">
      <c r="A3271" s="2" t="s">
        <v>12</v>
      </c>
      <c r="B3271" s="2">
        <v>1185732</v>
      </c>
      <c r="C3271" s="3">
        <v>44336</v>
      </c>
      <c r="D3271" s="2" t="s">
        <v>13</v>
      </c>
      <c r="E3271" s="2" t="s">
        <v>111</v>
      </c>
      <c r="F3271" s="2" t="s">
        <v>86</v>
      </c>
      <c r="G3271" s="2" t="s">
        <v>20</v>
      </c>
      <c r="H3271" s="44">
        <v>0.54999999999999993</v>
      </c>
      <c r="I3271" s="44">
        <f>ROUND(Table1[[#This Row],[Price per Unit]],2)</f>
        <v>0.55000000000000004</v>
      </c>
      <c r="J3271" s="4">
        <v>2500</v>
      </c>
      <c r="K3271" s="5">
        <f t="shared" si="120"/>
        <v>1374.9999999999998</v>
      </c>
      <c r="L3271" s="5">
        <f t="shared" si="121"/>
        <v>412.49999999999994</v>
      </c>
      <c r="M3271" s="6">
        <v>0.3</v>
      </c>
      <c r="N3271">
        <f t="shared" si="128"/>
        <v>2021</v>
      </c>
      <c r="O3271">
        <f t="shared" si="129"/>
        <v>5</v>
      </c>
      <c r="P3271" s="49" t="str">
        <f>TEXT(DATE(Table1[[#This Row],[Year]],Table1[[#This Row],[Month]],1),"mmm")</f>
        <v>May</v>
      </c>
    </row>
    <row r="3272" spans="1:16" ht="15.75" customHeight="1">
      <c r="A3272" s="2" t="s">
        <v>12</v>
      </c>
      <c r="B3272" s="2">
        <v>1185732</v>
      </c>
      <c r="C3272" s="3">
        <v>44369</v>
      </c>
      <c r="D3272" s="2" t="s">
        <v>13</v>
      </c>
      <c r="E3272" s="2" t="s">
        <v>111</v>
      </c>
      <c r="F3272" s="2" t="s">
        <v>86</v>
      </c>
      <c r="G3272" s="2" t="s">
        <v>15</v>
      </c>
      <c r="H3272" s="44">
        <v>0.49999999999999994</v>
      </c>
      <c r="I3272" s="44">
        <f>ROUND(Table1[[#This Row],[Price per Unit]],2)</f>
        <v>0.5</v>
      </c>
      <c r="J3272" s="4">
        <v>5000</v>
      </c>
      <c r="K3272" s="5">
        <f t="shared" si="120"/>
        <v>2499.9999999999995</v>
      </c>
      <c r="L3272" s="5">
        <f t="shared" si="121"/>
        <v>999.99999999999989</v>
      </c>
      <c r="M3272" s="6">
        <v>0.4</v>
      </c>
      <c r="N3272">
        <f t="shared" si="128"/>
        <v>2021</v>
      </c>
      <c r="O3272">
        <f t="shared" si="129"/>
        <v>6</v>
      </c>
      <c r="P3272" s="49" t="str">
        <f>TEXT(DATE(Table1[[#This Row],[Year]],Table1[[#This Row],[Month]],1),"mmm")</f>
        <v>Jun</v>
      </c>
    </row>
    <row r="3273" spans="1:16" ht="15.75" customHeight="1">
      <c r="A3273" s="2" t="s">
        <v>12</v>
      </c>
      <c r="B3273" s="2">
        <v>1185732</v>
      </c>
      <c r="C3273" s="3">
        <v>44369</v>
      </c>
      <c r="D3273" s="2" t="s">
        <v>13</v>
      </c>
      <c r="E3273" s="2" t="s">
        <v>111</v>
      </c>
      <c r="F3273" s="2" t="s">
        <v>86</v>
      </c>
      <c r="G3273" s="2" t="s">
        <v>16</v>
      </c>
      <c r="H3273" s="44">
        <v>0.45</v>
      </c>
      <c r="I3273" s="44">
        <f>ROUND(Table1[[#This Row],[Price per Unit]],2)</f>
        <v>0.45</v>
      </c>
      <c r="J3273" s="4">
        <v>2500</v>
      </c>
      <c r="K3273" s="5">
        <f t="shared" si="120"/>
        <v>1125</v>
      </c>
      <c r="L3273" s="5">
        <f t="shared" si="121"/>
        <v>393.75</v>
      </c>
      <c r="M3273" s="6">
        <v>0.35</v>
      </c>
      <c r="N3273">
        <f t="shared" si="128"/>
        <v>2021</v>
      </c>
      <c r="O3273">
        <f t="shared" si="129"/>
        <v>6</v>
      </c>
      <c r="P3273" s="49" t="str">
        <f>TEXT(DATE(Table1[[#This Row],[Year]],Table1[[#This Row],[Month]],1),"mmm")</f>
        <v>Jun</v>
      </c>
    </row>
    <row r="3274" spans="1:16" ht="15.75" customHeight="1">
      <c r="A3274" s="2" t="s">
        <v>12</v>
      </c>
      <c r="B3274" s="2">
        <v>1185732</v>
      </c>
      <c r="C3274" s="3">
        <v>44369</v>
      </c>
      <c r="D3274" s="2" t="s">
        <v>13</v>
      </c>
      <c r="E3274" s="2" t="s">
        <v>111</v>
      </c>
      <c r="F3274" s="2" t="s">
        <v>86</v>
      </c>
      <c r="G3274" s="2" t="s">
        <v>17</v>
      </c>
      <c r="H3274" s="44">
        <v>0.4</v>
      </c>
      <c r="I3274" s="44">
        <f>ROUND(Table1[[#This Row],[Price per Unit]],2)</f>
        <v>0.4</v>
      </c>
      <c r="J3274" s="4">
        <v>1750</v>
      </c>
      <c r="K3274" s="5">
        <f t="shared" si="120"/>
        <v>700</v>
      </c>
      <c r="L3274" s="5">
        <f t="shared" si="121"/>
        <v>244.99999999999997</v>
      </c>
      <c r="M3274" s="6">
        <v>0.35</v>
      </c>
      <c r="N3274">
        <f t="shared" si="128"/>
        <v>2021</v>
      </c>
      <c r="O3274">
        <f t="shared" si="129"/>
        <v>6</v>
      </c>
      <c r="P3274" s="49" t="str">
        <f>TEXT(DATE(Table1[[#This Row],[Year]],Table1[[#This Row],[Month]],1),"mmm")</f>
        <v>Jun</v>
      </c>
    </row>
    <row r="3275" spans="1:16" ht="15.75" customHeight="1">
      <c r="A3275" s="2" t="s">
        <v>12</v>
      </c>
      <c r="B3275" s="2">
        <v>1185732</v>
      </c>
      <c r="C3275" s="3">
        <v>44369</v>
      </c>
      <c r="D3275" s="2" t="s">
        <v>13</v>
      </c>
      <c r="E3275" s="2" t="s">
        <v>111</v>
      </c>
      <c r="F3275" s="2" t="s">
        <v>86</v>
      </c>
      <c r="G3275" s="2" t="s">
        <v>18</v>
      </c>
      <c r="H3275" s="44">
        <v>0.4</v>
      </c>
      <c r="I3275" s="44">
        <f>ROUND(Table1[[#This Row],[Price per Unit]],2)</f>
        <v>0.4</v>
      </c>
      <c r="J3275" s="4">
        <v>1500</v>
      </c>
      <c r="K3275" s="5">
        <f t="shared" si="120"/>
        <v>600</v>
      </c>
      <c r="L3275" s="5">
        <f t="shared" si="121"/>
        <v>210</v>
      </c>
      <c r="M3275" s="6">
        <v>0.35</v>
      </c>
      <c r="N3275">
        <f t="shared" si="128"/>
        <v>2021</v>
      </c>
      <c r="O3275">
        <f t="shared" si="129"/>
        <v>6</v>
      </c>
      <c r="P3275" s="49" t="str">
        <f>TEXT(DATE(Table1[[#This Row],[Year]],Table1[[#This Row],[Month]],1),"mmm")</f>
        <v>Jun</v>
      </c>
    </row>
    <row r="3276" spans="1:16" ht="15.75" customHeight="1">
      <c r="A3276" s="2" t="s">
        <v>12</v>
      </c>
      <c r="B3276" s="2">
        <v>1185732</v>
      </c>
      <c r="C3276" s="3">
        <v>44369</v>
      </c>
      <c r="D3276" s="2" t="s">
        <v>13</v>
      </c>
      <c r="E3276" s="2" t="s">
        <v>111</v>
      </c>
      <c r="F3276" s="2" t="s">
        <v>86</v>
      </c>
      <c r="G3276" s="2" t="s">
        <v>19</v>
      </c>
      <c r="H3276" s="44">
        <v>0.49999999999999994</v>
      </c>
      <c r="I3276" s="44">
        <f>ROUND(Table1[[#This Row],[Price per Unit]],2)</f>
        <v>0.5</v>
      </c>
      <c r="J3276" s="4">
        <v>1500</v>
      </c>
      <c r="K3276" s="5">
        <f t="shared" si="120"/>
        <v>749.99999999999989</v>
      </c>
      <c r="L3276" s="5">
        <f t="shared" si="121"/>
        <v>224.99999999999997</v>
      </c>
      <c r="M3276" s="6">
        <v>0.3</v>
      </c>
      <c r="N3276">
        <f t="shared" si="128"/>
        <v>2021</v>
      </c>
      <c r="O3276">
        <f t="shared" si="129"/>
        <v>6</v>
      </c>
      <c r="P3276" s="49" t="str">
        <f>TEXT(DATE(Table1[[#This Row],[Year]],Table1[[#This Row],[Month]],1),"mmm")</f>
        <v>Jun</v>
      </c>
    </row>
    <row r="3277" spans="1:16" ht="15.75" customHeight="1">
      <c r="A3277" s="2" t="s">
        <v>12</v>
      </c>
      <c r="B3277" s="2">
        <v>1185732</v>
      </c>
      <c r="C3277" s="3">
        <v>44369</v>
      </c>
      <c r="D3277" s="2" t="s">
        <v>13</v>
      </c>
      <c r="E3277" s="2" t="s">
        <v>111</v>
      </c>
      <c r="F3277" s="2" t="s">
        <v>86</v>
      </c>
      <c r="G3277" s="2" t="s">
        <v>20</v>
      </c>
      <c r="H3277" s="44">
        <v>0.54999999999999993</v>
      </c>
      <c r="I3277" s="44">
        <f>ROUND(Table1[[#This Row],[Price per Unit]],2)</f>
        <v>0.55000000000000004</v>
      </c>
      <c r="J3277" s="4">
        <v>3000</v>
      </c>
      <c r="K3277" s="5">
        <f t="shared" si="120"/>
        <v>1649.9999999999998</v>
      </c>
      <c r="L3277" s="5">
        <f t="shared" si="121"/>
        <v>494.99999999999989</v>
      </c>
      <c r="M3277" s="6">
        <v>0.3</v>
      </c>
      <c r="N3277">
        <f t="shared" si="128"/>
        <v>2021</v>
      </c>
      <c r="O3277">
        <f t="shared" si="129"/>
        <v>6</v>
      </c>
      <c r="P3277" s="49" t="str">
        <f>TEXT(DATE(Table1[[#This Row],[Year]],Table1[[#This Row],[Month]],1),"mmm")</f>
        <v>Jun</v>
      </c>
    </row>
    <row r="3278" spans="1:16" ht="15.75" customHeight="1">
      <c r="A3278" s="2" t="s">
        <v>12</v>
      </c>
      <c r="B3278" s="2">
        <v>1185732</v>
      </c>
      <c r="C3278" s="3">
        <v>44397</v>
      </c>
      <c r="D3278" s="2" t="s">
        <v>13</v>
      </c>
      <c r="E3278" s="2" t="s">
        <v>111</v>
      </c>
      <c r="F3278" s="2" t="s">
        <v>86</v>
      </c>
      <c r="G3278" s="2" t="s">
        <v>15</v>
      </c>
      <c r="H3278" s="44">
        <v>0.49999999999999994</v>
      </c>
      <c r="I3278" s="44">
        <f>ROUND(Table1[[#This Row],[Price per Unit]],2)</f>
        <v>0.5</v>
      </c>
      <c r="J3278" s="4">
        <v>5250</v>
      </c>
      <c r="K3278" s="5">
        <f t="shared" si="120"/>
        <v>2624.9999999999995</v>
      </c>
      <c r="L3278" s="5">
        <f t="shared" si="121"/>
        <v>1049.9999999999998</v>
      </c>
      <c r="M3278" s="6">
        <v>0.4</v>
      </c>
      <c r="N3278">
        <f t="shared" si="128"/>
        <v>2021</v>
      </c>
      <c r="O3278">
        <f t="shared" si="129"/>
        <v>7</v>
      </c>
      <c r="P3278" s="49" t="str">
        <f>TEXT(DATE(Table1[[#This Row],[Year]],Table1[[#This Row],[Month]],1),"mmm")</f>
        <v>Jul</v>
      </c>
    </row>
    <row r="3279" spans="1:16" ht="15.75" customHeight="1">
      <c r="A3279" s="2" t="s">
        <v>12</v>
      </c>
      <c r="B3279" s="2">
        <v>1185732</v>
      </c>
      <c r="C3279" s="3">
        <v>44397</v>
      </c>
      <c r="D3279" s="2" t="s">
        <v>13</v>
      </c>
      <c r="E3279" s="2" t="s">
        <v>111</v>
      </c>
      <c r="F3279" s="2" t="s">
        <v>86</v>
      </c>
      <c r="G3279" s="2" t="s">
        <v>16</v>
      </c>
      <c r="H3279" s="44">
        <v>0.45</v>
      </c>
      <c r="I3279" s="44">
        <f>ROUND(Table1[[#This Row],[Price per Unit]],2)</f>
        <v>0.45</v>
      </c>
      <c r="J3279" s="4">
        <v>2750</v>
      </c>
      <c r="K3279" s="5">
        <f t="shared" si="120"/>
        <v>1237.5</v>
      </c>
      <c r="L3279" s="5">
        <f t="shared" si="121"/>
        <v>433.125</v>
      </c>
      <c r="M3279" s="6">
        <v>0.35</v>
      </c>
      <c r="N3279">
        <f t="shared" si="128"/>
        <v>2021</v>
      </c>
      <c r="O3279">
        <f t="shared" si="129"/>
        <v>7</v>
      </c>
      <c r="P3279" s="49" t="str">
        <f>TEXT(DATE(Table1[[#This Row],[Year]],Table1[[#This Row],[Month]],1),"mmm")</f>
        <v>Jul</v>
      </c>
    </row>
    <row r="3280" spans="1:16" ht="15.75" customHeight="1">
      <c r="A3280" s="2" t="s">
        <v>12</v>
      </c>
      <c r="B3280" s="2">
        <v>1185732</v>
      </c>
      <c r="C3280" s="3">
        <v>44397</v>
      </c>
      <c r="D3280" s="2" t="s">
        <v>13</v>
      </c>
      <c r="E3280" s="2" t="s">
        <v>111</v>
      </c>
      <c r="F3280" s="2" t="s">
        <v>86</v>
      </c>
      <c r="G3280" s="2" t="s">
        <v>17</v>
      </c>
      <c r="H3280" s="44">
        <v>0.4</v>
      </c>
      <c r="I3280" s="44">
        <f>ROUND(Table1[[#This Row],[Price per Unit]],2)</f>
        <v>0.4</v>
      </c>
      <c r="J3280" s="4">
        <v>2000</v>
      </c>
      <c r="K3280" s="5">
        <f t="shared" si="120"/>
        <v>800</v>
      </c>
      <c r="L3280" s="5">
        <f t="shared" si="121"/>
        <v>280</v>
      </c>
      <c r="M3280" s="6">
        <v>0.35</v>
      </c>
      <c r="N3280">
        <f t="shared" si="128"/>
        <v>2021</v>
      </c>
      <c r="O3280">
        <f t="shared" si="129"/>
        <v>7</v>
      </c>
      <c r="P3280" s="49" t="str">
        <f>TEXT(DATE(Table1[[#This Row],[Year]],Table1[[#This Row],[Month]],1),"mmm")</f>
        <v>Jul</v>
      </c>
    </row>
    <row r="3281" spans="1:16" ht="15.75" customHeight="1">
      <c r="A3281" s="2" t="s">
        <v>12</v>
      </c>
      <c r="B3281" s="2">
        <v>1185732</v>
      </c>
      <c r="C3281" s="3">
        <v>44397</v>
      </c>
      <c r="D3281" s="2" t="s">
        <v>13</v>
      </c>
      <c r="E3281" s="2" t="s">
        <v>111</v>
      </c>
      <c r="F3281" s="2" t="s">
        <v>86</v>
      </c>
      <c r="G3281" s="2" t="s">
        <v>18</v>
      </c>
      <c r="H3281" s="44">
        <v>0.4</v>
      </c>
      <c r="I3281" s="44">
        <f>ROUND(Table1[[#This Row],[Price per Unit]],2)</f>
        <v>0.4</v>
      </c>
      <c r="J3281" s="4">
        <v>1500</v>
      </c>
      <c r="K3281" s="5">
        <f t="shared" si="120"/>
        <v>600</v>
      </c>
      <c r="L3281" s="5">
        <f t="shared" si="121"/>
        <v>210</v>
      </c>
      <c r="M3281" s="6">
        <v>0.35</v>
      </c>
      <c r="N3281">
        <f t="shared" si="128"/>
        <v>2021</v>
      </c>
      <c r="O3281">
        <f t="shared" si="129"/>
        <v>7</v>
      </c>
      <c r="P3281" s="49" t="str">
        <f>TEXT(DATE(Table1[[#This Row],[Year]],Table1[[#This Row],[Month]],1),"mmm")</f>
        <v>Jul</v>
      </c>
    </row>
    <row r="3282" spans="1:16" ht="15.75" customHeight="1">
      <c r="A3282" s="2" t="s">
        <v>12</v>
      </c>
      <c r="B3282" s="2">
        <v>1185732</v>
      </c>
      <c r="C3282" s="3">
        <v>44397</v>
      </c>
      <c r="D3282" s="2" t="s">
        <v>13</v>
      </c>
      <c r="E3282" s="2" t="s">
        <v>111</v>
      </c>
      <c r="F3282" s="2" t="s">
        <v>86</v>
      </c>
      <c r="G3282" s="2" t="s">
        <v>19</v>
      </c>
      <c r="H3282" s="44">
        <v>0.49999999999999994</v>
      </c>
      <c r="I3282" s="44">
        <f>ROUND(Table1[[#This Row],[Price per Unit]],2)</f>
        <v>0.5</v>
      </c>
      <c r="J3282" s="4">
        <v>1750</v>
      </c>
      <c r="K3282" s="5">
        <f t="shared" si="120"/>
        <v>874.99999999999989</v>
      </c>
      <c r="L3282" s="5">
        <f t="shared" si="121"/>
        <v>262.49999999999994</v>
      </c>
      <c r="M3282" s="6">
        <v>0.3</v>
      </c>
      <c r="N3282">
        <f t="shared" si="128"/>
        <v>2021</v>
      </c>
      <c r="O3282">
        <f t="shared" si="129"/>
        <v>7</v>
      </c>
      <c r="P3282" s="49" t="str">
        <f>TEXT(DATE(Table1[[#This Row],[Year]],Table1[[#This Row],[Month]],1),"mmm")</f>
        <v>Jul</v>
      </c>
    </row>
    <row r="3283" spans="1:16" ht="15.75" customHeight="1">
      <c r="A3283" s="2" t="s">
        <v>12</v>
      </c>
      <c r="B3283" s="2">
        <v>1185732</v>
      </c>
      <c r="C3283" s="3">
        <v>44397</v>
      </c>
      <c r="D3283" s="2" t="s">
        <v>13</v>
      </c>
      <c r="E3283" s="2" t="s">
        <v>111</v>
      </c>
      <c r="F3283" s="2" t="s">
        <v>86</v>
      </c>
      <c r="G3283" s="2" t="s">
        <v>20</v>
      </c>
      <c r="H3283" s="44">
        <v>0.54999999999999993</v>
      </c>
      <c r="I3283" s="44">
        <f>ROUND(Table1[[#This Row],[Price per Unit]],2)</f>
        <v>0.55000000000000004</v>
      </c>
      <c r="J3283" s="4">
        <v>3500</v>
      </c>
      <c r="K3283" s="5">
        <f t="shared" si="120"/>
        <v>1924.9999999999998</v>
      </c>
      <c r="L3283" s="5">
        <f t="shared" si="121"/>
        <v>577.49999999999989</v>
      </c>
      <c r="M3283" s="6">
        <v>0.3</v>
      </c>
      <c r="N3283">
        <f t="shared" si="128"/>
        <v>2021</v>
      </c>
      <c r="O3283">
        <f t="shared" si="129"/>
        <v>7</v>
      </c>
      <c r="P3283" s="49" t="str">
        <f>TEXT(DATE(Table1[[#This Row],[Year]],Table1[[#This Row],[Month]],1),"mmm")</f>
        <v>Jul</v>
      </c>
    </row>
    <row r="3284" spans="1:16" ht="15.75" customHeight="1">
      <c r="A3284" s="2" t="s">
        <v>12</v>
      </c>
      <c r="B3284" s="2">
        <v>1185732</v>
      </c>
      <c r="C3284" s="3">
        <v>44429</v>
      </c>
      <c r="D3284" s="2" t="s">
        <v>13</v>
      </c>
      <c r="E3284" s="2" t="s">
        <v>111</v>
      </c>
      <c r="F3284" s="2" t="s">
        <v>86</v>
      </c>
      <c r="G3284" s="2" t="s">
        <v>15</v>
      </c>
      <c r="H3284" s="44">
        <v>0.49999999999999994</v>
      </c>
      <c r="I3284" s="44">
        <f>ROUND(Table1[[#This Row],[Price per Unit]],2)</f>
        <v>0.5</v>
      </c>
      <c r="J3284" s="4">
        <v>5000</v>
      </c>
      <c r="K3284" s="5">
        <f t="shared" si="120"/>
        <v>2499.9999999999995</v>
      </c>
      <c r="L3284" s="5">
        <f t="shared" si="121"/>
        <v>999.99999999999989</v>
      </c>
      <c r="M3284" s="6">
        <v>0.4</v>
      </c>
      <c r="N3284">
        <f t="shared" si="128"/>
        <v>2021</v>
      </c>
      <c r="O3284">
        <f t="shared" si="129"/>
        <v>8</v>
      </c>
      <c r="P3284" s="49" t="str">
        <f>TEXT(DATE(Table1[[#This Row],[Year]],Table1[[#This Row],[Month]],1),"mmm")</f>
        <v>Aug</v>
      </c>
    </row>
    <row r="3285" spans="1:16" ht="15.75" customHeight="1">
      <c r="A3285" s="2" t="s">
        <v>12</v>
      </c>
      <c r="B3285" s="2">
        <v>1185732</v>
      </c>
      <c r="C3285" s="3">
        <v>44429</v>
      </c>
      <c r="D3285" s="2" t="s">
        <v>13</v>
      </c>
      <c r="E3285" s="2" t="s">
        <v>111</v>
      </c>
      <c r="F3285" s="2" t="s">
        <v>86</v>
      </c>
      <c r="G3285" s="2" t="s">
        <v>16</v>
      </c>
      <c r="H3285" s="44">
        <v>0.45</v>
      </c>
      <c r="I3285" s="44">
        <f>ROUND(Table1[[#This Row],[Price per Unit]],2)</f>
        <v>0.45</v>
      </c>
      <c r="J3285" s="4">
        <v>2750</v>
      </c>
      <c r="K3285" s="5">
        <f t="shared" si="120"/>
        <v>1237.5</v>
      </c>
      <c r="L3285" s="5">
        <f t="shared" si="121"/>
        <v>433.125</v>
      </c>
      <c r="M3285" s="6">
        <v>0.35</v>
      </c>
      <c r="N3285">
        <f t="shared" si="128"/>
        <v>2021</v>
      </c>
      <c r="O3285">
        <f t="shared" si="129"/>
        <v>8</v>
      </c>
      <c r="P3285" s="49" t="str">
        <f>TEXT(DATE(Table1[[#This Row],[Year]],Table1[[#This Row],[Month]],1),"mmm")</f>
        <v>Aug</v>
      </c>
    </row>
    <row r="3286" spans="1:16" ht="15.75" customHeight="1">
      <c r="A3286" s="2" t="s">
        <v>12</v>
      </c>
      <c r="B3286" s="2">
        <v>1185732</v>
      </c>
      <c r="C3286" s="3">
        <v>44429</v>
      </c>
      <c r="D3286" s="2" t="s">
        <v>13</v>
      </c>
      <c r="E3286" s="2" t="s">
        <v>111</v>
      </c>
      <c r="F3286" s="2" t="s">
        <v>86</v>
      </c>
      <c r="G3286" s="2" t="s">
        <v>17</v>
      </c>
      <c r="H3286" s="44">
        <v>0.4</v>
      </c>
      <c r="I3286" s="44">
        <f>ROUND(Table1[[#This Row],[Price per Unit]],2)</f>
        <v>0.4</v>
      </c>
      <c r="J3286" s="4">
        <v>2000</v>
      </c>
      <c r="K3286" s="5">
        <f t="shared" si="120"/>
        <v>800</v>
      </c>
      <c r="L3286" s="5">
        <f t="shared" si="121"/>
        <v>280</v>
      </c>
      <c r="M3286" s="6">
        <v>0.35</v>
      </c>
      <c r="N3286">
        <f t="shared" si="128"/>
        <v>2021</v>
      </c>
      <c r="O3286">
        <f t="shared" si="129"/>
        <v>8</v>
      </c>
      <c r="P3286" s="49" t="str">
        <f>TEXT(DATE(Table1[[#This Row],[Year]],Table1[[#This Row],[Month]],1),"mmm")</f>
        <v>Aug</v>
      </c>
    </row>
    <row r="3287" spans="1:16" ht="15.75" customHeight="1">
      <c r="A3287" s="2" t="s">
        <v>12</v>
      </c>
      <c r="B3287" s="2">
        <v>1185732</v>
      </c>
      <c r="C3287" s="3">
        <v>44429</v>
      </c>
      <c r="D3287" s="2" t="s">
        <v>13</v>
      </c>
      <c r="E3287" s="2" t="s">
        <v>111</v>
      </c>
      <c r="F3287" s="2" t="s">
        <v>86</v>
      </c>
      <c r="G3287" s="2" t="s">
        <v>18</v>
      </c>
      <c r="H3287" s="44">
        <v>0.4</v>
      </c>
      <c r="I3287" s="44">
        <f>ROUND(Table1[[#This Row],[Price per Unit]],2)</f>
        <v>0.4</v>
      </c>
      <c r="J3287" s="4">
        <v>1500</v>
      </c>
      <c r="K3287" s="5">
        <f t="shared" si="120"/>
        <v>600</v>
      </c>
      <c r="L3287" s="5">
        <f t="shared" si="121"/>
        <v>210</v>
      </c>
      <c r="M3287" s="6">
        <v>0.35</v>
      </c>
      <c r="N3287">
        <f t="shared" si="128"/>
        <v>2021</v>
      </c>
      <c r="O3287">
        <f t="shared" si="129"/>
        <v>8</v>
      </c>
      <c r="P3287" s="49" t="str">
        <f>TEXT(DATE(Table1[[#This Row],[Year]],Table1[[#This Row],[Month]],1),"mmm")</f>
        <v>Aug</v>
      </c>
    </row>
    <row r="3288" spans="1:16" ht="15.75" customHeight="1">
      <c r="A3288" s="2" t="s">
        <v>12</v>
      </c>
      <c r="B3288" s="2">
        <v>1185732</v>
      </c>
      <c r="C3288" s="3">
        <v>44429</v>
      </c>
      <c r="D3288" s="2" t="s">
        <v>13</v>
      </c>
      <c r="E3288" s="2" t="s">
        <v>111</v>
      </c>
      <c r="F3288" s="2" t="s">
        <v>86</v>
      </c>
      <c r="G3288" s="2" t="s">
        <v>19</v>
      </c>
      <c r="H3288" s="44">
        <v>0.49999999999999994</v>
      </c>
      <c r="I3288" s="44">
        <f>ROUND(Table1[[#This Row],[Price per Unit]],2)</f>
        <v>0.5</v>
      </c>
      <c r="J3288" s="4">
        <v>1250</v>
      </c>
      <c r="K3288" s="5">
        <f t="shared" si="120"/>
        <v>624.99999999999989</v>
      </c>
      <c r="L3288" s="5">
        <f t="shared" si="121"/>
        <v>187.49999999999997</v>
      </c>
      <c r="M3288" s="6">
        <v>0.3</v>
      </c>
      <c r="N3288">
        <f t="shared" si="128"/>
        <v>2021</v>
      </c>
      <c r="O3288">
        <f t="shared" si="129"/>
        <v>8</v>
      </c>
      <c r="P3288" s="49" t="str">
        <f>TEXT(DATE(Table1[[#This Row],[Year]],Table1[[#This Row],[Month]],1),"mmm")</f>
        <v>Aug</v>
      </c>
    </row>
    <row r="3289" spans="1:16" ht="15.75" customHeight="1">
      <c r="A3289" s="2" t="s">
        <v>12</v>
      </c>
      <c r="B3289" s="2">
        <v>1185732</v>
      </c>
      <c r="C3289" s="3">
        <v>44429</v>
      </c>
      <c r="D3289" s="2" t="s">
        <v>13</v>
      </c>
      <c r="E3289" s="2" t="s">
        <v>111</v>
      </c>
      <c r="F3289" s="2" t="s">
        <v>86</v>
      </c>
      <c r="G3289" s="2" t="s">
        <v>20</v>
      </c>
      <c r="H3289" s="44">
        <v>0.54999999999999993</v>
      </c>
      <c r="I3289" s="44">
        <f>ROUND(Table1[[#This Row],[Price per Unit]],2)</f>
        <v>0.55000000000000004</v>
      </c>
      <c r="J3289" s="4">
        <v>3000</v>
      </c>
      <c r="K3289" s="5">
        <f t="shared" si="120"/>
        <v>1649.9999999999998</v>
      </c>
      <c r="L3289" s="5">
        <f t="shared" si="121"/>
        <v>494.99999999999989</v>
      </c>
      <c r="M3289" s="6">
        <v>0.3</v>
      </c>
      <c r="N3289">
        <f t="shared" si="128"/>
        <v>2021</v>
      </c>
      <c r="O3289">
        <f t="shared" si="129"/>
        <v>8</v>
      </c>
      <c r="P3289" s="49" t="str">
        <f>TEXT(DATE(Table1[[#This Row],[Year]],Table1[[#This Row],[Month]],1),"mmm")</f>
        <v>Aug</v>
      </c>
    </row>
    <row r="3290" spans="1:16" ht="15.75" customHeight="1">
      <c r="A3290" s="2" t="s">
        <v>12</v>
      </c>
      <c r="B3290" s="2">
        <v>1185732</v>
      </c>
      <c r="C3290" s="3">
        <v>44459</v>
      </c>
      <c r="D3290" s="2" t="s">
        <v>13</v>
      </c>
      <c r="E3290" s="2" t="s">
        <v>111</v>
      </c>
      <c r="F3290" s="2" t="s">
        <v>86</v>
      </c>
      <c r="G3290" s="2" t="s">
        <v>15</v>
      </c>
      <c r="H3290" s="44">
        <v>0.49999999999999994</v>
      </c>
      <c r="I3290" s="44">
        <f>ROUND(Table1[[#This Row],[Price per Unit]],2)</f>
        <v>0.5</v>
      </c>
      <c r="J3290" s="4">
        <v>4250</v>
      </c>
      <c r="K3290" s="5">
        <f t="shared" si="120"/>
        <v>2124.9999999999995</v>
      </c>
      <c r="L3290" s="5">
        <f t="shared" si="121"/>
        <v>849.99999999999989</v>
      </c>
      <c r="M3290" s="6">
        <v>0.4</v>
      </c>
      <c r="N3290">
        <f t="shared" si="128"/>
        <v>2021</v>
      </c>
      <c r="O3290">
        <f t="shared" si="129"/>
        <v>9</v>
      </c>
      <c r="P3290" s="49" t="str">
        <f>TEXT(DATE(Table1[[#This Row],[Year]],Table1[[#This Row],[Month]],1),"mmm")</f>
        <v>Sep</v>
      </c>
    </row>
    <row r="3291" spans="1:16" ht="15.75" customHeight="1">
      <c r="A3291" s="2" t="s">
        <v>12</v>
      </c>
      <c r="B3291" s="2">
        <v>1185732</v>
      </c>
      <c r="C3291" s="3">
        <v>44459</v>
      </c>
      <c r="D3291" s="2" t="s">
        <v>13</v>
      </c>
      <c r="E3291" s="2" t="s">
        <v>111</v>
      </c>
      <c r="F3291" s="2" t="s">
        <v>86</v>
      </c>
      <c r="G3291" s="2" t="s">
        <v>16</v>
      </c>
      <c r="H3291" s="44">
        <v>0.45</v>
      </c>
      <c r="I3291" s="44">
        <f>ROUND(Table1[[#This Row],[Price per Unit]],2)</f>
        <v>0.45</v>
      </c>
      <c r="J3291" s="4">
        <v>2250</v>
      </c>
      <c r="K3291" s="5">
        <f t="shared" si="120"/>
        <v>1012.5</v>
      </c>
      <c r="L3291" s="5">
        <f t="shared" si="121"/>
        <v>354.375</v>
      </c>
      <c r="M3291" s="6">
        <v>0.35</v>
      </c>
      <c r="N3291">
        <f t="shared" si="128"/>
        <v>2021</v>
      </c>
      <c r="O3291">
        <f t="shared" si="129"/>
        <v>9</v>
      </c>
      <c r="P3291" s="49" t="str">
        <f>TEXT(DATE(Table1[[#This Row],[Year]],Table1[[#This Row],[Month]],1),"mmm")</f>
        <v>Sep</v>
      </c>
    </row>
    <row r="3292" spans="1:16" ht="15.75" customHeight="1">
      <c r="A3292" s="2" t="s">
        <v>12</v>
      </c>
      <c r="B3292" s="2">
        <v>1185732</v>
      </c>
      <c r="C3292" s="3">
        <v>44459</v>
      </c>
      <c r="D3292" s="2" t="s">
        <v>13</v>
      </c>
      <c r="E3292" s="2" t="s">
        <v>111</v>
      </c>
      <c r="F3292" s="2" t="s">
        <v>86</v>
      </c>
      <c r="G3292" s="2" t="s">
        <v>17</v>
      </c>
      <c r="H3292" s="44">
        <v>0.4</v>
      </c>
      <c r="I3292" s="44">
        <f>ROUND(Table1[[#This Row],[Price per Unit]],2)</f>
        <v>0.4</v>
      </c>
      <c r="J3292" s="4">
        <v>1250</v>
      </c>
      <c r="K3292" s="5">
        <f t="shared" si="120"/>
        <v>500</v>
      </c>
      <c r="L3292" s="5">
        <f t="shared" si="121"/>
        <v>175</v>
      </c>
      <c r="M3292" s="6">
        <v>0.35</v>
      </c>
      <c r="N3292">
        <f t="shared" si="128"/>
        <v>2021</v>
      </c>
      <c r="O3292">
        <f t="shared" si="129"/>
        <v>9</v>
      </c>
      <c r="P3292" s="49" t="str">
        <f>TEXT(DATE(Table1[[#This Row],[Year]],Table1[[#This Row],[Month]],1),"mmm")</f>
        <v>Sep</v>
      </c>
    </row>
    <row r="3293" spans="1:16" ht="15.75" customHeight="1">
      <c r="A3293" s="2" t="s">
        <v>12</v>
      </c>
      <c r="B3293" s="2">
        <v>1185732</v>
      </c>
      <c r="C3293" s="3">
        <v>44459</v>
      </c>
      <c r="D3293" s="2" t="s">
        <v>13</v>
      </c>
      <c r="E3293" s="2" t="s">
        <v>111</v>
      </c>
      <c r="F3293" s="2" t="s">
        <v>86</v>
      </c>
      <c r="G3293" s="2" t="s">
        <v>18</v>
      </c>
      <c r="H3293" s="44">
        <v>0.4</v>
      </c>
      <c r="I3293" s="44">
        <f>ROUND(Table1[[#This Row],[Price per Unit]],2)</f>
        <v>0.4</v>
      </c>
      <c r="J3293" s="4">
        <v>1000</v>
      </c>
      <c r="K3293" s="5">
        <f t="shared" si="120"/>
        <v>400</v>
      </c>
      <c r="L3293" s="5">
        <f t="shared" si="121"/>
        <v>140</v>
      </c>
      <c r="M3293" s="6">
        <v>0.35</v>
      </c>
      <c r="N3293">
        <f t="shared" si="128"/>
        <v>2021</v>
      </c>
      <c r="O3293">
        <f t="shared" si="129"/>
        <v>9</v>
      </c>
      <c r="P3293" s="49" t="str">
        <f>TEXT(DATE(Table1[[#This Row],[Year]],Table1[[#This Row],[Month]],1),"mmm")</f>
        <v>Sep</v>
      </c>
    </row>
    <row r="3294" spans="1:16" ht="15.75" customHeight="1">
      <c r="A3294" s="2" t="s">
        <v>12</v>
      </c>
      <c r="B3294" s="2">
        <v>1185732</v>
      </c>
      <c r="C3294" s="3">
        <v>44459</v>
      </c>
      <c r="D3294" s="2" t="s">
        <v>13</v>
      </c>
      <c r="E3294" s="2" t="s">
        <v>111</v>
      </c>
      <c r="F3294" s="2" t="s">
        <v>86</v>
      </c>
      <c r="G3294" s="2" t="s">
        <v>19</v>
      </c>
      <c r="H3294" s="44">
        <v>0.49999999999999994</v>
      </c>
      <c r="I3294" s="44">
        <f>ROUND(Table1[[#This Row],[Price per Unit]],2)</f>
        <v>0.5</v>
      </c>
      <c r="J3294" s="4">
        <v>1000</v>
      </c>
      <c r="K3294" s="5">
        <f t="shared" si="120"/>
        <v>499.99999999999994</v>
      </c>
      <c r="L3294" s="5">
        <f t="shared" si="121"/>
        <v>149.99999999999997</v>
      </c>
      <c r="M3294" s="6">
        <v>0.3</v>
      </c>
      <c r="N3294">
        <f t="shared" si="128"/>
        <v>2021</v>
      </c>
      <c r="O3294">
        <f t="shared" si="129"/>
        <v>9</v>
      </c>
      <c r="P3294" s="49" t="str">
        <f>TEXT(DATE(Table1[[#This Row],[Year]],Table1[[#This Row],[Month]],1),"mmm")</f>
        <v>Sep</v>
      </c>
    </row>
    <row r="3295" spans="1:16" ht="15.75" customHeight="1">
      <c r="A3295" s="2" t="s">
        <v>12</v>
      </c>
      <c r="B3295" s="2">
        <v>1185732</v>
      </c>
      <c r="C3295" s="3">
        <v>44459</v>
      </c>
      <c r="D3295" s="2" t="s">
        <v>13</v>
      </c>
      <c r="E3295" s="2" t="s">
        <v>111</v>
      </c>
      <c r="F3295" s="2" t="s">
        <v>86</v>
      </c>
      <c r="G3295" s="2" t="s">
        <v>20</v>
      </c>
      <c r="H3295" s="44">
        <v>0.54999999999999993</v>
      </c>
      <c r="I3295" s="44">
        <f>ROUND(Table1[[#This Row],[Price per Unit]],2)</f>
        <v>0.55000000000000004</v>
      </c>
      <c r="J3295" s="4">
        <v>2000</v>
      </c>
      <c r="K3295" s="5">
        <f t="shared" si="120"/>
        <v>1099.9999999999998</v>
      </c>
      <c r="L3295" s="5">
        <f t="shared" si="121"/>
        <v>329.99999999999994</v>
      </c>
      <c r="M3295" s="6">
        <v>0.3</v>
      </c>
      <c r="N3295">
        <f t="shared" si="128"/>
        <v>2021</v>
      </c>
      <c r="O3295">
        <f t="shared" si="129"/>
        <v>9</v>
      </c>
      <c r="P3295" s="49" t="str">
        <f>TEXT(DATE(Table1[[#This Row],[Year]],Table1[[#This Row],[Month]],1),"mmm")</f>
        <v>Sep</v>
      </c>
    </row>
    <row r="3296" spans="1:16" ht="15.75" customHeight="1">
      <c r="A3296" s="2" t="s">
        <v>12</v>
      </c>
      <c r="B3296" s="2">
        <v>1185732</v>
      </c>
      <c r="C3296" s="3">
        <v>44491</v>
      </c>
      <c r="D3296" s="2" t="s">
        <v>13</v>
      </c>
      <c r="E3296" s="2" t="s">
        <v>111</v>
      </c>
      <c r="F3296" s="2" t="s">
        <v>86</v>
      </c>
      <c r="G3296" s="2" t="s">
        <v>15</v>
      </c>
      <c r="H3296" s="44">
        <v>0.54999999999999993</v>
      </c>
      <c r="I3296" s="44">
        <f>ROUND(Table1[[#This Row],[Price per Unit]],2)</f>
        <v>0.55000000000000004</v>
      </c>
      <c r="J3296" s="4">
        <v>3750</v>
      </c>
      <c r="K3296" s="5">
        <f t="shared" si="120"/>
        <v>2062.4999999999995</v>
      </c>
      <c r="L3296" s="5">
        <f t="shared" si="121"/>
        <v>824.99999999999989</v>
      </c>
      <c r="M3296" s="6">
        <v>0.4</v>
      </c>
      <c r="N3296">
        <f t="shared" si="128"/>
        <v>2021</v>
      </c>
      <c r="O3296">
        <f t="shared" si="129"/>
        <v>10</v>
      </c>
      <c r="P3296" s="49" t="str">
        <f>TEXT(DATE(Table1[[#This Row],[Year]],Table1[[#This Row],[Month]],1),"mmm")</f>
        <v>Oct</v>
      </c>
    </row>
    <row r="3297" spans="1:16" ht="15.75" customHeight="1">
      <c r="A3297" s="2" t="s">
        <v>12</v>
      </c>
      <c r="B3297" s="2">
        <v>1185732</v>
      </c>
      <c r="C3297" s="3">
        <v>44491</v>
      </c>
      <c r="D3297" s="2" t="s">
        <v>13</v>
      </c>
      <c r="E3297" s="2" t="s">
        <v>111</v>
      </c>
      <c r="F3297" s="2" t="s">
        <v>86</v>
      </c>
      <c r="G3297" s="2" t="s">
        <v>16</v>
      </c>
      <c r="H3297" s="44">
        <v>0.5</v>
      </c>
      <c r="I3297" s="44">
        <f>ROUND(Table1[[#This Row],[Price per Unit]],2)</f>
        <v>0.5</v>
      </c>
      <c r="J3297" s="4">
        <v>2000</v>
      </c>
      <c r="K3297" s="5">
        <f t="shared" si="120"/>
        <v>1000</v>
      </c>
      <c r="L3297" s="5">
        <f t="shared" si="121"/>
        <v>350</v>
      </c>
      <c r="M3297" s="6">
        <v>0.35</v>
      </c>
      <c r="N3297">
        <f t="shared" si="128"/>
        <v>2021</v>
      </c>
      <c r="O3297">
        <f t="shared" si="129"/>
        <v>10</v>
      </c>
      <c r="P3297" s="49" t="str">
        <f>TEXT(DATE(Table1[[#This Row],[Year]],Table1[[#This Row],[Month]],1),"mmm")</f>
        <v>Oct</v>
      </c>
    </row>
    <row r="3298" spans="1:16" ht="15.75" customHeight="1">
      <c r="A3298" s="2" t="s">
        <v>12</v>
      </c>
      <c r="B3298" s="2">
        <v>1185732</v>
      </c>
      <c r="C3298" s="3">
        <v>44491</v>
      </c>
      <c r="D3298" s="2" t="s">
        <v>13</v>
      </c>
      <c r="E3298" s="2" t="s">
        <v>111</v>
      </c>
      <c r="F3298" s="2" t="s">
        <v>86</v>
      </c>
      <c r="G3298" s="2" t="s">
        <v>17</v>
      </c>
      <c r="H3298" s="44">
        <v>0.5</v>
      </c>
      <c r="I3298" s="44">
        <f>ROUND(Table1[[#This Row],[Price per Unit]],2)</f>
        <v>0.5</v>
      </c>
      <c r="J3298" s="4">
        <v>1000</v>
      </c>
      <c r="K3298" s="5">
        <f t="shared" si="120"/>
        <v>500</v>
      </c>
      <c r="L3298" s="5">
        <f t="shared" si="121"/>
        <v>175</v>
      </c>
      <c r="M3298" s="6">
        <v>0.35</v>
      </c>
      <c r="N3298">
        <f t="shared" si="128"/>
        <v>2021</v>
      </c>
      <c r="O3298">
        <f t="shared" si="129"/>
        <v>10</v>
      </c>
      <c r="P3298" s="49" t="str">
        <f>TEXT(DATE(Table1[[#This Row],[Year]],Table1[[#This Row],[Month]],1),"mmm")</f>
        <v>Oct</v>
      </c>
    </row>
    <row r="3299" spans="1:16" ht="15.75" customHeight="1">
      <c r="A3299" s="2" t="s">
        <v>12</v>
      </c>
      <c r="B3299" s="2">
        <v>1185732</v>
      </c>
      <c r="C3299" s="3">
        <v>44491</v>
      </c>
      <c r="D3299" s="2" t="s">
        <v>13</v>
      </c>
      <c r="E3299" s="2" t="s">
        <v>111</v>
      </c>
      <c r="F3299" s="2" t="s">
        <v>86</v>
      </c>
      <c r="G3299" s="2" t="s">
        <v>18</v>
      </c>
      <c r="H3299" s="44">
        <v>0.5</v>
      </c>
      <c r="I3299" s="44">
        <f>ROUND(Table1[[#This Row],[Price per Unit]],2)</f>
        <v>0.5</v>
      </c>
      <c r="J3299" s="4">
        <v>750</v>
      </c>
      <c r="K3299" s="5">
        <f t="shared" si="120"/>
        <v>375</v>
      </c>
      <c r="L3299" s="5">
        <f t="shared" si="121"/>
        <v>131.25</v>
      </c>
      <c r="M3299" s="6">
        <v>0.35</v>
      </c>
      <c r="N3299">
        <f t="shared" si="128"/>
        <v>2021</v>
      </c>
      <c r="O3299">
        <f t="shared" si="129"/>
        <v>10</v>
      </c>
      <c r="P3299" s="49" t="str">
        <f>TEXT(DATE(Table1[[#This Row],[Year]],Table1[[#This Row],[Month]],1),"mmm")</f>
        <v>Oct</v>
      </c>
    </row>
    <row r="3300" spans="1:16" ht="15.75" customHeight="1">
      <c r="A3300" s="2" t="s">
        <v>12</v>
      </c>
      <c r="B3300" s="2">
        <v>1185732</v>
      </c>
      <c r="C3300" s="3">
        <v>44491</v>
      </c>
      <c r="D3300" s="2" t="s">
        <v>13</v>
      </c>
      <c r="E3300" s="2" t="s">
        <v>111</v>
      </c>
      <c r="F3300" s="2" t="s">
        <v>86</v>
      </c>
      <c r="G3300" s="2" t="s">
        <v>19</v>
      </c>
      <c r="H3300" s="44">
        <v>0.6</v>
      </c>
      <c r="I3300" s="44">
        <f>ROUND(Table1[[#This Row],[Price per Unit]],2)</f>
        <v>0.6</v>
      </c>
      <c r="J3300" s="4">
        <v>750</v>
      </c>
      <c r="K3300" s="5">
        <f t="shared" si="120"/>
        <v>450</v>
      </c>
      <c r="L3300" s="5">
        <f t="shared" si="121"/>
        <v>135</v>
      </c>
      <c r="M3300" s="6">
        <v>0.3</v>
      </c>
      <c r="N3300">
        <f t="shared" si="128"/>
        <v>2021</v>
      </c>
      <c r="O3300">
        <f t="shared" si="129"/>
        <v>10</v>
      </c>
      <c r="P3300" s="49" t="str">
        <f>TEXT(DATE(Table1[[#This Row],[Year]],Table1[[#This Row],[Month]],1),"mmm")</f>
        <v>Oct</v>
      </c>
    </row>
    <row r="3301" spans="1:16" ht="15.75" customHeight="1">
      <c r="A3301" s="2" t="s">
        <v>12</v>
      </c>
      <c r="B3301" s="2">
        <v>1185732</v>
      </c>
      <c r="C3301" s="3">
        <v>44491</v>
      </c>
      <c r="D3301" s="2" t="s">
        <v>13</v>
      </c>
      <c r="E3301" s="2" t="s">
        <v>111</v>
      </c>
      <c r="F3301" s="2" t="s">
        <v>86</v>
      </c>
      <c r="G3301" s="2" t="s">
        <v>20</v>
      </c>
      <c r="H3301" s="44">
        <v>0.64999999999999991</v>
      </c>
      <c r="I3301" s="44">
        <f>ROUND(Table1[[#This Row],[Price per Unit]],2)</f>
        <v>0.65</v>
      </c>
      <c r="J3301" s="4">
        <v>2000</v>
      </c>
      <c r="K3301" s="5">
        <f t="shared" si="120"/>
        <v>1299.9999999999998</v>
      </c>
      <c r="L3301" s="5">
        <f t="shared" si="121"/>
        <v>389.99999999999994</v>
      </c>
      <c r="M3301" s="6">
        <v>0.3</v>
      </c>
      <c r="N3301">
        <f t="shared" si="128"/>
        <v>2021</v>
      </c>
      <c r="O3301">
        <f t="shared" si="129"/>
        <v>10</v>
      </c>
      <c r="P3301" s="49" t="str">
        <f>TEXT(DATE(Table1[[#This Row],[Year]],Table1[[#This Row],[Month]],1),"mmm")</f>
        <v>Oct</v>
      </c>
    </row>
    <row r="3302" spans="1:16" ht="15.75" customHeight="1">
      <c r="A3302" s="2" t="s">
        <v>12</v>
      </c>
      <c r="B3302" s="2">
        <v>1185732</v>
      </c>
      <c r="C3302" s="3">
        <v>44521</v>
      </c>
      <c r="D3302" s="2" t="s">
        <v>13</v>
      </c>
      <c r="E3302" s="2" t="s">
        <v>111</v>
      </c>
      <c r="F3302" s="2" t="s">
        <v>86</v>
      </c>
      <c r="G3302" s="2" t="s">
        <v>15</v>
      </c>
      <c r="H3302" s="44">
        <v>0.6</v>
      </c>
      <c r="I3302" s="44">
        <f>ROUND(Table1[[#This Row],[Price per Unit]],2)</f>
        <v>0.6</v>
      </c>
      <c r="J3302" s="4">
        <v>3500</v>
      </c>
      <c r="K3302" s="5">
        <f t="shared" si="120"/>
        <v>2100</v>
      </c>
      <c r="L3302" s="5">
        <f t="shared" si="121"/>
        <v>840</v>
      </c>
      <c r="M3302" s="6">
        <v>0.4</v>
      </c>
      <c r="N3302">
        <f t="shared" si="128"/>
        <v>2021</v>
      </c>
      <c r="O3302">
        <f t="shared" si="129"/>
        <v>11</v>
      </c>
      <c r="P3302" s="49" t="str">
        <f>TEXT(DATE(Table1[[#This Row],[Year]],Table1[[#This Row],[Month]],1),"mmm")</f>
        <v>Nov</v>
      </c>
    </row>
    <row r="3303" spans="1:16" ht="15.75" customHeight="1">
      <c r="A3303" s="2" t="s">
        <v>12</v>
      </c>
      <c r="B3303" s="2">
        <v>1185732</v>
      </c>
      <c r="C3303" s="3">
        <v>44521</v>
      </c>
      <c r="D3303" s="2" t="s">
        <v>13</v>
      </c>
      <c r="E3303" s="2" t="s">
        <v>111</v>
      </c>
      <c r="F3303" s="2" t="s">
        <v>86</v>
      </c>
      <c r="G3303" s="2" t="s">
        <v>16</v>
      </c>
      <c r="H3303" s="44">
        <v>0.5</v>
      </c>
      <c r="I3303" s="44">
        <f>ROUND(Table1[[#This Row],[Price per Unit]],2)</f>
        <v>0.5</v>
      </c>
      <c r="J3303" s="4">
        <v>1750</v>
      </c>
      <c r="K3303" s="5">
        <f t="shared" si="120"/>
        <v>875</v>
      </c>
      <c r="L3303" s="5">
        <f t="shared" si="121"/>
        <v>306.25</v>
      </c>
      <c r="M3303" s="6">
        <v>0.35</v>
      </c>
      <c r="N3303">
        <f t="shared" si="128"/>
        <v>2021</v>
      </c>
      <c r="O3303">
        <f t="shared" si="129"/>
        <v>11</v>
      </c>
      <c r="P3303" s="49" t="str">
        <f>TEXT(DATE(Table1[[#This Row],[Year]],Table1[[#This Row],[Month]],1),"mmm")</f>
        <v>Nov</v>
      </c>
    </row>
    <row r="3304" spans="1:16" ht="15.75" customHeight="1">
      <c r="A3304" s="2" t="s">
        <v>12</v>
      </c>
      <c r="B3304" s="2">
        <v>1185732</v>
      </c>
      <c r="C3304" s="3">
        <v>44521</v>
      </c>
      <c r="D3304" s="2" t="s">
        <v>13</v>
      </c>
      <c r="E3304" s="2" t="s">
        <v>111</v>
      </c>
      <c r="F3304" s="2" t="s">
        <v>86</v>
      </c>
      <c r="G3304" s="2" t="s">
        <v>17</v>
      </c>
      <c r="H3304" s="44">
        <v>0.5</v>
      </c>
      <c r="I3304" s="44">
        <f>ROUND(Table1[[#This Row],[Price per Unit]],2)</f>
        <v>0.5</v>
      </c>
      <c r="J3304" s="4">
        <v>1700</v>
      </c>
      <c r="K3304" s="5">
        <f t="shared" si="120"/>
        <v>850</v>
      </c>
      <c r="L3304" s="5">
        <f t="shared" si="121"/>
        <v>297.5</v>
      </c>
      <c r="M3304" s="6">
        <v>0.35</v>
      </c>
      <c r="N3304">
        <f t="shared" si="128"/>
        <v>2021</v>
      </c>
      <c r="O3304">
        <f t="shared" si="129"/>
        <v>11</v>
      </c>
      <c r="P3304" s="49" t="str">
        <f>TEXT(DATE(Table1[[#This Row],[Year]],Table1[[#This Row],[Month]],1),"mmm")</f>
        <v>Nov</v>
      </c>
    </row>
    <row r="3305" spans="1:16" ht="15.75" customHeight="1">
      <c r="A3305" s="2" t="s">
        <v>12</v>
      </c>
      <c r="B3305" s="2">
        <v>1185732</v>
      </c>
      <c r="C3305" s="3">
        <v>44521</v>
      </c>
      <c r="D3305" s="2" t="s">
        <v>13</v>
      </c>
      <c r="E3305" s="2" t="s">
        <v>111</v>
      </c>
      <c r="F3305" s="2" t="s">
        <v>86</v>
      </c>
      <c r="G3305" s="2" t="s">
        <v>18</v>
      </c>
      <c r="H3305" s="44">
        <v>0.5</v>
      </c>
      <c r="I3305" s="44">
        <f>ROUND(Table1[[#This Row],[Price per Unit]],2)</f>
        <v>0.5</v>
      </c>
      <c r="J3305" s="4">
        <v>1500</v>
      </c>
      <c r="K3305" s="5">
        <f t="shared" si="120"/>
        <v>750</v>
      </c>
      <c r="L3305" s="5">
        <f t="shared" si="121"/>
        <v>262.5</v>
      </c>
      <c r="M3305" s="6">
        <v>0.35</v>
      </c>
      <c r="N3305">
        <f t="shared" si="128"/>
        <v>2021</v>
      </c>
      <c r="O3305">
        <f t="shared" si="129"/>
        <v>11</v>
      </c>
      <c r="P3305" s="49" t="str">
        <f>TEXT(DATE(Table1[[#This Row],[Year]],Table1[[#This Row],[Month]],1),"mmm")</f>
        <v>Nov</v>
      </c>
    </row>
    <row r="3306" spans="1:16" ht="15.75" customHeight="1">
      <c r="A3306" s="2" t="s">
        <v>12</v>
      </c>
      <c r="B3306" s="2">
        <v>1185732</v>
      </c>
      <c r="C3306" s="3">
        <v>44521</v>
      </c>
      <c r="D3306" s="2" t="s">
        <v>13</v>
      </c>
      <c r="E3306" s="2" t="s">
        <v>111</v>
      </c>
      <c r="F3306" s="2" t="s">
        <v>86</v>
      </c>
      <c r="G3306" s="2" t="s">
        <v>19</v>
      </c>
      <c r="H3306" s="44">
        <v>0.6</v>
      </c>
      <c r="I3306" s="44">
        <f>ROUND(Table1[[#This Row],[Price per Unit]],2)</f>
        <v>0.6</v>
      </c>
      <c r="J3306" s="4">
        <v>1250</v>
      </c>
      <c r="K3306" s="5">
        <f t="shared" si="120"/>
        <v>750</v>
      </c>
      <c r="L3306" s="5">
        <f t="shared" si="121"/>
        <v>225</v>
      </c>
      <c r="M3306" s="6">
        <v>0.3</v>
      </c>
      <c r="N3306">
        <f t="shared" si="128"/>
        <v>2021</v>
      </c>
      <c r="O3306">
        <f t="shared" si="129"/>
        <v>11</v>
      </c>
      <c r="P3306" s="49" t="str">
        <f>TEXT(DATE(Table1[[#This Row],[Year]],Table1[[#This Row],[Month]],1),"mmm")</f>
        <v>Nov</v>
      </c>
    </row>
    <row r="3307" spans="1:16" ht="15.75" customHeight="1">
      <c r="A3307" s="2" t="s">
        <v>12</v>
      </c>
      <c r="B3307" s="2">
        <v>1185732</v>
      </c>
      <c r="C3307" s="3">
        <v>44521</v>
      </c>
      <c r="D3307" s="2" t="s">
        <v>13</v>
      </c>
      <c r="E3307" s="2" t="s">
        <v>111</v>
      </c>
      <c r="F3307" s="2" t="s">
        <v>86</v>
      </c>
      <c r="G3307" s="2" t="s">
        <v>20</v>
      </c>
      <c r="H3307" s="44">
        <v>0.64999999999999991</v>
      </c>
      <c r="I3307" s="44">
        <f>ROUND(Table1[[#This Row],[Price per Unit]],2)</f>
        <v>0.65</v>
      </c>
      <c r="J3307" s="4">
        <v>2250</v>
      </c>
      <c r="K3307" s="5">
        <f t="shared" si="120"/>
        <v>1462.4999999999998</v>
      </c>
      <c r="L3307" s="5">
        <f t="shared" si="121"/>
        <v>438.74999999999994</v>
      </c>
      <c r="M3307" s="6">
        <v>0.3</v>
      </c>
      <c r="N3307">
        <f t="shared" si="128"/>
        <v>2021</v>
      </c>
      <c r="O3307">
        <f t="shared" si="129"/>
        <v>11</v>
      </c>
      <c r="P3307" s="49" t="str">
        <f>TEXT(DATE(Table1[[#This Row],[Year]],Table1[[#This Row],[Month]],1),"mmm")</f>
        <v>Nov</v>
      </c>
    </row>
    <row r="3308" spans="1:16" ht="15.75" customHeight="1">
      <c r="A3308" s="2" t="s">
        <v>12</v>
      </c>
      <c r="B3308" s="2">
        <v>1185732</v>
      </c>
      <c r="C3308" s="3">
        <v>44550</v>
      </c>
      <c r="D3308" s="2" t="s">
        <v>13</v>
      </c>
      <c r="E3308" s="2" t="s">
        <v>111</v>
      </c>
      <c r="F3308" s="2" t="s">
        <v>86</v>
      </c>
      <c r="G3308" s="2" t="s">
        <v>15</v>
      </c>
      <c r="H3308" s="44">
        <v>0.6</v>
      </c>
      <c r="I3308" s="44">
        <f>ROUND(Table1[[#This Row],[Price per Unit]],2)</f>
        <v>0.6</v>
      </c>
      <c r="J3308" s="4">
        <v>4500</v>
      </c>
      <c r="K3308" s="5">
        <f t="shared" si="120"/>
        <v>2700</v>
      </c>
      <c r="L3308" s="5">
        <f t="shared" si="121"/>
        <v>1080</v>
      </c>
      <c r="M3308" s="6">
        <v>0.4</v>
      </c>
      <c r="N3308">
        <f t="shared" si="128"/>
        <v>2021</v>
      </c>
      <c r="O3308">
        <f t="shared" si="129"/>
        <v>12</v>
      </c>
      <c r="P3308" s="49" t="str">
        <f>TEXT(DATE(Table1[[#This Row],[Year]],Table1[[#This Row],[Month]],1),"mmm")</f>
        <v>Dec</v>
      </c>
    </row>
    <row r="3309" spans="1:16" ht="15.75" customHeight="1">
      <c r="A3309" s="2" t="s">
        <v>12</v>
      </c>
      <c r="B3309" s="2">
        <v>1185732</v>
      </c>
      <c r="C3309" s="3">
        <v>44550</v>
      </c>
      <c r="D3309" s="2" t="s">
        <v>13</v>
      </c>
      <c r="E3309" s="2" t="s">
        <v>111</v>
      </c>
      <c r="F3309" s="2" t="s">
        <v>86</v>
      </c>
      <c r="G3309" s="2" t="s">
        <v>16</v>
      </c>
      <c r="H3309" s="44">
        <v>0.5</v>
      </c>
      <c r="I3309" s="44">
        <f>ROUND(Table1[[#This Row],[Price per Unit]],2)</f>
        <v>0.5</v>
      </c>
      <c r="J3309" s="4">
        <v>2500</v>
      </c>
      <c r="K3309" s="5">
        <f t="shared" si="120"/>
        <v>1250</v>
      </c>
      <c r="L3309" s="5">
        <f t="shared" si="121"/>
        <v>437.5</v>
      </c>
      <c r="M3309" s="6">
        <v>0.35</v>
      </c>
      <c r="N3309">
        <f t="shared" si="128"/>
        <v>2021</v>
      </c>
      <c r="O3309">
        <f t="shared" si="129"/>
        <v>12</v>
      </c>
      <c r="P3309" s="49" t="str">
        <f>TEXT(DATE(Table1[[#This Row],[Year]],Table1[[#This Row],[Month]],1),"mmm")</f>
        <v>Dec</v>
      </c>
    </row>
    <row r="3310" spans="1:16" ht="15.75" customHeight="1">
      <c r="A3310" s="2" t="s">
        <v>12</v>
      </c>
      <c r="B3310" s="2">
        <v>1185732</v>
      </c>
      <c r="C3310" s="3">
        <v>44550</v>
      </c>
      <c r="D3310" s="2" t="s">
        <v>13</v>
      </c>
      <c r="E3310" s="2" t="s">
        <v>111</v>
      </c>
      <c r="F3310" s="2" t="s">
        <v>86</v>
      </c>
      <c r="G3310" s="2" t="s">
        <v>17</v>
      </c>
      <c r="H3310" s="44">
        <v>0.5</v>
      </c>
      <c r="I3310" s="44">
        <f>ROUND(Table1[[#This Row],[Price per Unit]],2)</f>
        <v>0.5</v>
      </c>
      <c r="J3310" s="4">
        <v>2250</v>
      </c>
      <c r="K3310" s="5">
        <f t="shared" si="120"/>
        <v>1125</v>
      </c>
      <c r="L3310" s="5">
        <f t="shared" si="121"/>
        <v>393.75</v>
      </c>
      <c r="M3310" s="6">
        <v>0.35</v>
      </c>
      <c r="N3310">
        <f t="shared" si="128"/>
        <v>2021</v>
      </c>
      <c r="O3310">
        <f t="shared" si="129"/>
        <v>12</v>
      </c>
      <c r="P3310" s="49" t="str">
        <f>TEXT(DATE(Table1[[#This Row],[Year]],Table1[[#This Row],[Month]],1),"mmm")</f>
        <v>Dec</v>
      </c>
    </row>
    <row r="3311" spans="1:16" ht="15.75" customHeight="1">
      <c r="A3311" s="2" t="s">
        <v>12</v>
      </c>
      <c r="B3311" s="2">
        <v>1185732</v>
      </c>
      <c r="C3311" s="3">
        <v>44550</v>
      </c>
      <c r="D3311" s="2" t="s">
        <v>13</v>
      </c>
      <c r="E3311" s="2" t="s">
        <v>111</v>
      </c>
      <c r="F3311" s="2" t="s">
        <v>86</v>
      </c>
      <c r="G3311" s="2" t="s">
        <v>18</v>
      </c>
      <c r="H3311" s="44">
        <v>0.5</v>
      </c>
      <c r="I3311" s="44">
        <f>ROUND(Table1[[#This Row],[Price per Unit]],2)</f>
        <v>0.5</v>
      </c>
      <c r="J3311" s="4">
        <v>1750</v>
      </c>
      <c r="K3311" s="5">
        <f t="shared" si="120"/>
        <v>875</v>
      </c>
      <c r="L3311" s="5">
        <f t="shared" si="121"/>
        <v>306.25</v>
      </c>
      <c r="M3311" s="6">
        <v>0.35</v>
      </c>
      <c r="N3311">
        <f t="shared" si="128"/>
        <v>2021</v>
      </c>
      <c r="O3311">
        <f t="shared" si="129"/>
        <v>12</v>
      </c>
      <c r="P3311" s="49" t="str">
        <f>TEXT(DATE(Table1[[#This Row],[Year]],Table1[[#This Row],[Month]],1),"mmm")</f>
        <v>Dec</v>
      </c>
    </row>
    <row r="3312" spans="1:16" ht="15.75" customHeight="1">
      <c r="A3312" s="2" t="s">
        <v>12</v>
      </c>
      <c r="B3312" s="2">
        <v>1185732</v>
      </c>
      <c r="C3312" s="3">
        <v>44550</v>
      </c>
      <c r="D3312" s="2" t="s">
        <v>13</v>
      </c>
      <c r="E3312" s="2" t="s">
        <v>111</v>
      </c>
      <c r="F3312" s="2" t="s">
        <v>86</v>
      </c>
      <c r="G3312" s="2" t="s">
        <v>19</v>
      </c>
      <c r="H3312" s="44">
        <v>0.6</v>
      </c>
      <c r="I3312" s="44">
        <f>ROUND(Table1[[#This Row],[Price per Unit]],2)</f>
        <v>0.6</v>
      </c>
      <c r="J3312" s="4">
        <v>1750</v>
      </c>
      <c r="K3312" s="5">
        <f t="shared" si="120"/>
        <v>1050</v>
      </c>
      <c r="L3312" s="5">
        <f t="shared" si="121"/>
        <v>315</v>
      </c>
      <c r="M3312" s="6">
        <v>0.3</v>
      </c>
      <c r="N3312">
        <f t="shared" si="128"/>
        <v>2021</v>
      </c>
      <c r="O3312">
        <f t="shared" si="129"/>
        <v>12</v>
      </c>
      <c r="P3312" s="49" t="str">
        <f>TEXT(DATE(Table1[[#This Row],[Year]],Table1[[#This Row],[Month]],1),"mmm")</f>
        <v>Dec</v>
      </c>
    </row>
    <row r="3313" spans="1:16" ht="15.75" customHeight="1">
      <c r="A3313" s="2" t="s">
        <v>12</v>
      </c>
      <c r="B3313" s="2">
        <v>1185732</v>
      </c>
      <c r="C3313" s="3">
        <v>44550</v>
      </c>
      <c r="D3313" s="2" t="s">
        <v>13</v>
      </c>
      <c r="E3313" s="2" t="s">
        <v>111</v>
      </c>
      <c r="F3313" s="2" t="s">
        <v>86</v>
      </c>
      <c r="G3313" s="2" t="s">
        <v>20</v>
      </c>
      <c r="H3313" s="44">
        <v>0.64999999999999991</v>
      </c>
      <c r="I3313" s="44">
        <f>ROUND(Table1[[#This Row],[Price per Unit]],2)</f>
        <v>0.65</v>
      </c>
      <c r="J3313" s="4">
        <v>2750</v>
      </c>
      <c r="K3313" s="5">
        <f t="shared" si="120"/>
        <v>1787.4999999999998</v>
      </c>
      <c r="L3313" s="5">
        <f t="shared" si="121"/>
        <v>536.24999999999989</v>
      </c>
      <c r="M3313" s="6">
        <v>0.3</v>
      </c>
      <c r="N3313">
        <f t="shared" si="128"/>
        <v>2021</v>
      </c>
      <c r="O3313">
        <f t="shared" si="129"/>
        <v>12</v>
      </c>
      <c r="P3313" s="49" t="str">
        <f>TEXT(DATE(Table1[[#This Row],[Year]],Table1[[#This Row],[Month]],1),"mmm")</f>
        <v>Dec</v>
      </c>
    </row>
    <row r="3314" spans="1:16" ht="15.75" customHeight="1">
      <c r="A3314" s="2" t="s">
        <v>12</v>
      </c>
      <c r="B3314" s="2">
        <v>1185732</v>
      </c>
      <c r="C3314" s="3">
        <v>44213</v>
      </c>
      <c r="D3314" s="2" t="s">
        <v>13</v>
      </c>
      <c r="E3314" s="2" t="s">
        <v>112</v>
      </c>
      <c r="F3314" s="2" t="s">
        <v>113</v>
      </c>
      <c r="G3314" s="2" t="s">
        <v>15</v>
      </c>
      <c r="H3314" s="44">
        <v>0.4</v>
      </c>
      <c r="I3314" s="44">
        <f>ROUND(Table1[[#This Row],[Price per Unit]],2)</f>
        <v>0.4</v>
      </c>
      <c r="J3314" s="4">
        <v>5250</v>
      </c>
      <c r="K3314" s="5">
        <f t="shared" si="120"/>
        <v>2100</v>
      </c>
      <c r="L3314" s="5">
        <f t="shared" si="121"/>
        <v>735</v>
      </c>
      <c r="M3314" s="6">
        <v>0.35</v>
      </c>
      <c r="N3314">
        <f t="shared" si="128"/>
        <v>2021</v>
      </c>
      <c r="O3314">
        <f t="shared" si="129"/>
        <v>1</v>
      </c>
      <c r="P3314" s="49" t="str">
        <f>TEXT(DATE(Table1[[#This Row],[Year]],Table1[[#This Row],[Month]],1),"mmm")</f>
        <v>Jan</v>
      </c>
    </row>
    <row r="3315" spans="1:16" ht="15.75" customHeight="1">
      <c r="A3315" s="2" t="s">
        <v>12</v>
      </c>
      <c r="B3315" s="2">
        <v>1185732</v>
      </c>
      <c r="C3315" s="3">
        <v>44213</v>
      </c>
      <c r="D3315" s="2" t="s">
        <v>13</v>
      </c>
      <c r="E3315" s="2" t="s">
        <v>112</v>
      </c>
      <c r="F3315" s="2" t="s">
        <v>113</v>
      </c>
      <c r="G3315" s="2" t="s">
        <v>16</v>
      </c>
      <c r="H3315" s="44">
        <v>0.4</v>
      </c>
      <c r="I3315" s="44">
        <f>ROUND(Table1[[#This Row],[Price per Unit]],2)</f>
        <v>0.4</v>
      </c>
      <c r="J3315" s="4">
        <v>3250</v>
      </c>
      <c r="K3315" s="5">
        <f t="shared" si="120"/>
        <v>1300</v>
      </c>
      <c r="L3315" s="5">
        <f t="shared" si="121"/>
        <v>454.99999999999994</v>
      </c>
      <c r="M3315" s="6">
        <v>0.35</v>
      </c>
      <c r="N3315">
        <f t="shared" si="128"/>
        <v>2021</v>
      </c>
      <c r="O3315">
        <f t="shared" si="129"/>
        <v>1</v>
      </c>
      <c r="P3315" s="49" t="str">
        <f>TEXT(DATE(Table1[[#This Row],[Year]],Table1[[#This Row],[Month]],1),"mmm")</f>
        <v>Jan</v>
      </c>
    </row>
    <row r="3316" spans="1:16" ht="15.75" customHeight="1">
      <c r="A3316" s="2" t="s">
        <v>12</v>
      </c>
      <c r="B3316" s="2">
        <v>1185732</v>
      </c>
      <c r="C3316" s="3">
        <v>44213</v>
      </c>
      <c r="D3316" s="2" t="s">
        <v>13</v>
      </c>
      <c r="E3316" s="2" t="s">
        <v>112</v>
      </c>
      <c r="F3316" s="2" t="s">
        <v>113</v>
      </c>
      <c r="G3316" s="2" t="s">
        <v>17</v>
      </c>
      <c r="H3316" s="44">
        <v>0.30000000000000004</v>
      </c>
      <c r="I3316" s="44">
        <f>ROUND(Table1[[#This Row],[Price per Unit]],2)</f>
        <v>0.3</v>
      </c>
      <c r="J3316" s="4">
        <v>3250</v>
      </c>
      <c r="K3316" s="5">
        <f t="shared" si="120"/>
        <v>975.00000000000011</v>
      </c>
      <c r="L3316" s="5">
        <f t="shared" si="121"/>
        <v>390.00000000000006</v>
      </c>
      <c r="M3316" s="6">
        <v>0.4</v>
      </c>
      <c r="N3316">
        <f t="shared" si="128"/>
        <v>2021</v>
      </c>
      <c r="O3316">
        <f t="shared" si="129"/>
        <v>1</v>
      </c>
      <c r="P3316" s="49" t="str">
        <f>TEXT(DATE(Table1[[#This Row],[Year]],Table1[[#This Row],[Month]],1),"mmm")</f>
        <v>Jan</v>
      </c>
    </row>
    <row r="3317" spans="1:16" ht="15.75" customHeight="1">
      <c r="A3317" s="2" t="s">
        <v>12</v>
      </c>
      <c r="B3317" s="2">
        <v>1185732</v>
      </c>
      <c r="C3317" s="3">
        <v>44213</v>
      </c>
      <c r="D3317" s="2" t="s">
        <v>13</v>
      </c>
      <c r="E3317" s="2" t="s">
        <v>112</v>
      </c>
      <c r="F3317" s="2" t="s">
        <v>113</v>
      </c>
      <c r="G3317" s="2" t="s">
        <v>18</v>
      </c>
      <c r="H3317" s="44">
        <v>0.35</v>
      </c>
      <c r="I3317" s="44">
        <f>ROUND(Table1[[#This Row],[Price per Unit]],2)</f>
        <v>0.35</v>
      </c>
      <c r="J3317" s="4">
        <v>1750</v>
      </c>
      <c r="K3317" s="5">
        <f t="shared" ref="K3317:K3571" si="130">H3317*J3317</f>
        <v>612.5</v>
      </c>
      <c r="L3317" s="5">
        <f t="shared" ref="L3317:L3571" si="131">K3317*M3317</f>
        <v>245</v>
      </c>
      <c r="M3317" s="6">
        <v>0.4</v>
      </c>
      <c r="N3317">
        <f t="shared" si="128"/>
        <v>2021</v>
      </c>
      <c r="O3317">
        <f t="shared" si="129"/>
        <v>1</v>
      </c>
      <c r="P3317" s="49" t="str">
        <f>TEXT(DATE(Table1[[#This Row],[Year]],Table1[[#This Row],[Month]],1),"mmm")</f>
        <v>Jan</v>
      </c>
    </row>
    <row r="3318" spans="1:16" ht="15.75" customHeight="1">
      <c r="A3318" s="2" t="s">
        <v>12</v>
      </c>
      <c r="B3318" s="2">
        <v>1185732</v>
      </c>
      <c r="C3318" s="3">
        <v>44213</v>
      </c>
      <c r="D3318" s="2" t="s">
        <v>13</v>
      </c>
      <c r="E3318" s="2" t="s">
        <v>112</v>
      </c>
      <c r="F3318" s="2" t="s">
        <v>113</v>
      </c>
      <c r="G3318" s="2" t="s">
        <v>19</v>
      </c>
      <c r="H3318" s="44">
        <v>0.5</v>
      </c>
      <c r="I3318" s="44">
        <f>ROUND(Table1[[#This Row],[Price per Unit]],2)</f>
        <v>0.5</v>
      </c>
      <c r="J3318" s="4">
        <v>2250</v>
      </c>
      <c r="K3318" s="5">
        <f t="shared" si="130"/>
        <v>1125</v>
      </c>
      <c r="L3318" s="5">
        <f t="shared" si="131"/>
        <v>337.5</v>
      </c>
      <c r="M3318" s="6">
        <v>0.3</v>
      </c>
      <c r="N3318">
        <f t="shared" si="128"/>
        <v>2021</v>
      </c>
      <c r="O3318">
        <f t="shared" si="129"/>
        <v>1</v>
      </c>
      <c r="P3318" s="49" t="str">
        <f>TEXT(DATE(Table1[[#This Row],[Year]],Table1[[#This Row],[Month]],1),"mmm")</f>
        <v>Jan</v>
      </c>
    </row>
    <row r="3319" spans="1:16" ht="15.75" customHeight="1">
      <c r="A3319" s="2" t="s">
        <v>12</v>
      </c>
      <c r="B3319" s="2">
        <v>1185732</v>
      </c>
      <c r="C3319" s="3">
        <v>44213</v>
      </c>
      <c r="D3319" s="2" t="s">
        <v>13</v>
      </c>
      <c r="E3319" s="2" t="s">
        <v>112</v>
      </c>
      <c r="F3319" s="2" t="s">
        <v>113</v>
      </c>
      <c r="G3319" s="2" t="s">
        <v>20</v>
      </c>
      <c r="H3319" s="44">
        <v>0.4</v>
      </c>
      <c r="I3319" s="44">
        <f>ROUND(Table1[[#This Row],[Price per Unit]],2)</f>
        <v>0.4</v>
      </c>
      <c r="J3319" s="4">
        <v>3250</v>
      </c>
      <c r="K3319" s="5">
        <f t="shared" si="130"/>
        <v>1300</v>
      </c>
      <c r="L3319" s="5">
        <f t="shared" si="131"/>
        <v>520</v>
      </c>
      <c r="M3319" s="6">
        <v>0.4</v>
      </c>
      <c r="N3319">
        <f t="shared" si="128"/>
        <v>2021</v>
      </c>
      <c r="O3319">
        <f t="shared" si="129"/>
        <v>1</v>
      </c>
      <c r="P3319" s="49" t="str">
        <f>TEXT(DATE(Table1[[#This Row],[Year]],Table1[[#This Row],[Month]],1),"mmm")</f>
        <v>Jan</v>
      </c>
    </row>
    <row r="3320" spans="1:16" ht="15.75" customHeight="1">
      <c r="A3320" s="2" t="s">
        <v>12</v>
      </c>
      <c r="B3320" s="2">
        <v>1185732</v>
      </c>
      <c r="C3320" s="3">
        <v>44242</v>
      </c>
      <c r="D3320" s="2" t="s">
        <v>13</v>
      </c>
      <c r="E3320" s="2" t="s">
        <v>112</v>
      </c>
      <c r="F3320" s="2" t="s">
        <v>113</v>
      </c>
      <c r="G3320" s="2" t="s">
        <v>15</v>
      </c>
      <c r="H3320" s="44">
        <v>0.4</v>
      </c>
      <c r="I3320" s="44">
        <f>ROUND(Table1[[#This Row],[Price per Unit]],2)</f>
        <v>0.4</v>
      </c>
      <c r="J3320" s="4">
        <v>5750</v>
      </c>
      <c r="K3320" s="5">
        <f t="shared" si="130"/>
        <v>2300</v>
      </c>
      <c r="L3320" s="5">
        <f t="shared" si="131"/>
        <v>805</v>
      </c>
      <c r="M3320" s="6">
        <v>0.35</v>
      </c>
      <c r="N3320">
        <f t="shared" si="128"/>
        <v>2021</v>
      </c>
      <c r="O3320">
        <f t="shared" si="129"/>
        <v>2</v>
      </c>
      <c r="P3320" s="49" t="str">
        <f>TEXT(DATE(Table1[[#This Row],[Year]],Table1[[#This Row],[Month]],1),"mmm")</f>
        <v>Feb</v>
      </c>
    </row>
    <row r="3321" spans="1:16" ht="15.75" customHeight="1">
      <c r="A3321" s="2" t="s">
        <v>12</v>
      </c>
      <c r="B3321" s="2">
        <v>1185732</v>
      </c>
      <c r="C3321" s="3">
        <v>44242</v>
      </c>
      <c r="D3321" s="2" t="s">
        <v>13</v>
      </c>
      <c r="E3321" s="2" t="s">
        <v>112</v>
      </c>
      <c r="F3321" s="2" t="s">
        <v>113</v>
      </c>
      <c r="G3321" s="2" t="s">
        <v>16</v>
      </c>
      <c r="H3321" s="44">
        <v>0.4</v>
      </c>
      <c r="I3321" s="44">
        <f>ROUND(Table1[[#This Row],[Price per Unit]],2)</f>
        <v>0.4</v>
      </c>
      <c r="J3321" s="4">
        <v>2250</v>
      </c>
      <c r="K3321" s="5">
        <f t="shared" si="130"/>
        <v>900</v>
      </c>
      <c r="L3321" s="5">
        <f t="shared" si="131"/>
        <v>315</v>
      </c>
      <c r="M3321" s="6">
        <v>0.35</v>
      </c>
      <c r="N3321">
        <f t="shared" si="128"/>
        <v>2021</v>
      </c>
      <c r="O3321">
        <f t="shared" si="129"/>
        <v>2</v>
      </c>
      <c r="P3321" s="49" t="str">
        <f>TEXT(DATE(Table1[[#This Row],[Year]],Table1[[#This Row],[Month]],1),"mmm")</f>
        <v>Feb</v>
      </c>
    </row>
    <row r="3322" spans="1:16" ht="15.75" customHeight="1">
      <c r="A3322" s="2" t="s">
        <v>12</v>
      </c>
      <c r="B3322" s="2">
        <v>1185732</v>
      </c>
      <c r="C3322" s="3">
        <v>44242</v>
      </c>
      <c r="D3322" s="2" t="s">
        <v>13</v>
      </c>
      <c r="E3322" s="2" t="s">
        <v>112</v>
      </c>
      <c r="F3322" s="2" t="s">
        <v>113</v>
      </c>
      <c r="G3322" s="2" t="s">
        <v>17</v>
      </c>
      <c r="H3322" s="44">
        <v>0.30000000000000004</v>
      </c>
      <c r="I3322" s="44">
        <f>ROUND(Table1[[#This Row],[Price per Unit]],2)</f>
        <v>0.3</v>
      </c>
      <c r="J3322" s="4">
        <v>2750</v>
      </c>
      <c r="K3322" s="5">
        <f t="shared" si="130"/>
        <v>825.00000000000011</v>
      </c>
      <c r="L3322" s="5">
        <f t="shared" si="131"/>
        <v>330.00000000000006</v>
      </c>
      <c r="M3322" s="6">
        <v>0.4</v>
      </c>
      <c r="N3322">
        <f t="shared" si="128"/>
        <v>2021</v>
      </c>
      <c r="O3322">
        <f t="shared" si="129"/>
        <v>2</v>
      </c>
      <c r="P3322" s="49" t="str">
        <f>TEXT(DATE(Table1[[#This Row],[Year]],Table1[[#This Row],[Month]],1),"mmm")</f>
        <v>Feb</v>
      </c>
    </row>
    <row r="3323" spans="1:16" ht="15.75" customHeight="1">
      <c r="A3323" s="2" t="s">
        <v>12</v>
      </c>
      <c r="B3323" s="2">
        <v>1185732</v>
      </c>
      <c r="C3323" s="3">
        <v>44242</v>
      </c>
      <c r="D3323" s="2" t="s">
        <v>13</v>
      </c>
      <c r="E3323" s="2" t="s">
        <v>112</v>
      </c>
      <c r="F3323" s="2" t="s">
        <v>113</v>
      </c>
      <c r="G3323" s="2" t="s">
        <v>18</v>
      </c>
      <c r="H3323" s="44">
        <v>0.35</v>
      </c>
      <c r="I3323" s="44">
        <f>ROUND(Table1[[#This Row],[Price per Unit]],2)</f>
        <v>0.35</v>
      </c>
      <c r="J3323" s="4">
        <v>1500</v>
      </c>
      <c r="K3323" s="5">
        <f t="shared" si="130"/>
        <v>525</v>
      </c>
      <c r="L3323" s="5">
        <f t="shared" si="131"/>
        <v>210</v>
      </c>
      <c r="M3323" s="6">
        <v>0.4</v>
      </c>
      <c r="N3323">
        <f t="shared" si="128"/>
        <v>2021</v>
      </c>
      <c r="O3323">
        <f t="shared" si="129"/>
        <v>2</v>
      </c>
      <c r="P3323" s="49" t="str">
        <f>TEXT(DATE(Table1[[#This Row],[Year]],Table1[[#This Row],[Month]],1),"mmm")</f>
        <v>Feb</v>
      </c>
    </row>
    <row r="3324" spans="1:16" ht="15.75" customHeight="1">
      <c r="A3324" s="2" t="s">
        <v>12</v>
      </c>
      <c r="B3324" s="2">
        <v>1185732</v>
      </c>
      <c r="C3324" s="3">
        <v>44242</v>
      </c>
      <c r="D3324" s="2" t="s">
        <v>13</v>
      </c>
      <c r="E3324" s="2" t="s">
        <v>112</v>
      </c>
      <c r="F3324" s="2" t="s">
        <v>113</v>
      </c>
      <c r="G3324" s="2" t="s">
        <v>19</v>
      </c>
      <c r="H3324" s="44">
        <v>0.5</v>
      </c>
      <c r="I3324" s="44">
        <f>ROUND(Table1[[#This Row],[Price per Unit]],2)</f>
        <v>0.5</v>
      </c>
      <c r="J3324" s="4">
        <v>2250</v>
      </c>
      <c r="K3324" s="5">
        <f t="shared" si="130"/>
        <v>1125</v>
      </c>
      <c r="L3324" s="5">
        <f t="shared" si="131"/>
        <v>337.5</v>
      </c>
      <c r="M3324" s="6">
        <v>0.3</v>
      </c>
      <c r="N3324">
        <f t="shared" si="128"/>
        <v>2021</v>
      </c>
      <c r="O3324">
        <f t="shared" si="129"/>
        <v>2</v>
      </c>
      <c r="P3324" s="49" t="str">
        <f>TEXT(DATE(Table1[[#This Row],[Year]],Table1[[#This Row],[Month]],1),"mmm")</f>
        <v>Feb</v>
      </c>
    </row>
    <row r="3325" spans="1:16" ht="15.75" customHeight="1">
      <c r="A3325" s="2" t="s">
        <v>12</v>
      </c>
      <c r="B3325" s="2">
        <v>1185732</v>
      </c>
      <c r="C3325" s="3">
        <v>44242</v>
      </c>
      <c r="D3325" s="2" t="s">
        <v>13</v>
      </c>
      <c r="E3325" s="2" t="s">
        <v>112</v>
      </c>
      <c r="F3325" s="2" t="s">
        <v>113</v>
      </c>
      <c r="G3325" s="2" t="s">
        <v>20</v>
      </c>
      <c r="H3325" s="44">
        <v>0.4</v>
      </c>
      <c r="I3325" s="44">
        <f>ROUND(Table1[[#This Row],[Price per Unit]],2)</f>
        <v>0.4</v>
      </c>
      <c r="J3325" s="4">
        <v>3250</v>
      </c>
      <c r="K3325" s="5">
        <f t="shared" si="130"/>
        <v>1300</v>
      </c>
      <c r="L3325" s="5">
        <f t="shared" si="131"/>
        <v>520</v>
      </c>
      <c r="M3325" s="6">
        <v>0.4</v>
      </c>
      <c r="N3325">
        <f t="shared" si="128"/>
        <v>2021</v>
      </c>
      <c r="O3325">
        <f t="shared" si="129"/>
        <v>2</v>
      </c>
      <c r="P3325" s="49" t="str">
        <f>TEXT(DATE(Table1[[#This Row],[Year]],Table1[[#This Row],[Month]],1),"mmm")</f>
        <v>Feb</v>
      </c>
    </row>
    <row r="3326" spans="1:16" ht="15.75" customHeight="1">
      <c r="A3326" s="2" t="s">
        <v>12</v>
      </c>
      <c r="B3326" s="2">
        <v>1185732</v>
      </c>
      <c r="C3326" s="3">
        <v>44268</v>
      </c>
      <c r="D3326" s="2" t="s">
        <v>13</v>
      </c>
      <c r="E3326" s="2" t="s">
        <v>112</v>
      </c>
      <c r="F3326" s="2" t="s">
        <v>113</v>
      </c>
      <c r="G3326" s="2" t="s">
        <v>15</v>
      </c>
      <c r="H3326" s="44">
        <v>0.4</v>
      </c>
      <c r="I3326" s="44">
        <f>ROUND(Table1[[#This Row],[Price per Unit]],2)</f>
        <v>0.4</v>
      </c>
      <c r="J3326" s="4">
        <v>5450</v>
      </c>
      <c r="K3326" s="5">
        <f t="shared" si="130"/>
        <v>2180</v>
      </c>
      <c r="L3326" s="5">
        <f t="shared" si="131"/>
        <v>763</v>
      </c>
      <c r="M3326" s="6">
        <v>0.35</v>
      </c>
      <c r="N3326">
        <f t="shared" si="128"/>
        <v>2021</v>
      </c>
      <c r="O3326">
        <f t="shared" si="129"/>
        <v>3</v>
      </c>
      <c r="P3326" s="49" t="str">
        <f>TEXT(DATE(Table1[[#This Row],[Year]],Table1[[#This Row],[Month]],1),"mmm")</f>
        <v>Mar</v>
      </c>
    </row>
    <row r="3327" spans="1:16" ht="15.75" customHeight="1">
      <c r="A3327" s="2" t="s">
        <v>12</v>
      </c>
      <c r="B3327" s="2">
        <v>1185732</v>
      </c>
      <c r="C3327" s="3">
        <v>44268</v>
      </c>
      <c r="D3327" s="2" t="s">
        <v>13</v>
      </c>
      <c r="E3327" s="2" t="s">
        <v>112</v>
      </c>
      <c r="F3327" s="2" t="s">
        <v>113</v>
      </c>
      <c r="G3327" s="2" t="s">
        <v>16</v>
      </c>
      <c r="H3327" s="44">
        <v>0.4</v>
      </c>
      <c r="I3327" s="44">
        <f>ROUND(Table1[[#This Row],[Price per Unit]],2)</f>
        <v>0.4</v>
      </c>
      <c r="J3327" s="4">
        <v>2500</v>
      </c>
      <c r="K3327" s="5">
        <f t="shared" si="130"/>
        <v>1000</v>
      </c>
      <c r="L3327" s="5">
        <f t="shared" si="131"/>
        <v>350</v>
      </c>
      <c r="M3327" s="6">
        <v>0.35</v>
      </c>
      <c r="N3327">
        <f t="shared" si="128"/>
        <v>2021</v>
      </c>
      <c r="O3327">
        <f t="shared" si="129"/>
        <v>3</v>
      </c>
      <c r="P3327" s="49" t="str">
        <f>TEXT(DATE(Table1[[#This Row],[Year]],Table1[[#This Row],[Month]],1),"mmm")</f>
        <v>Mar</v>
      </c>
    </row>
    <row r="3328" spans="1:16" ht="15.75" customHeight="1">
      <c r="A3328" s="2" t="s">
        <v>12</v>
      </c>
      <c r="B3328" s="2">
        <v>1185732</v>
      </c>
      <c r="C3328" s="3">
        <v>44268</v>
      </c>
      <c r="D3328" s="2" t="s">
        <v>13</v>
      </c>
      <c r="E3328" s="2" t="s">
        <v>112</v>
      </c>
      <c r="F3328" s="2" t="s">
        <v>113</v>
      </c>
      <c r="G3328" s="2" t="s">
        <v>17</v>
      </c>
      <c r="H3328" s="44">
        <v>0.30000000000000004</v>
      </c>
      <c r="I3328" s="44">
        <f>ROUND(Table1[[#This Row],[Price per Unit]],2)</f>
        <v>0.3</v>
      </c>
      <c r="J3328" s="4">
        <v>2750</v>
      </c>
      <c r="K3328" s="5">
        <f t="shared" si="130"/>
        <v>825.00000000000011</v>
      </c>
      <c r="L3328" s="5">
        <f t="shared" si="131"/>
        <v>330.00000000000006</v>
      </c>
      <c r="M3328" s="6">
        <v>0.4</v>
      </c>
      <c r="N3328">
        <f t="shared" si="128"/>
        <v>2021</v>
      </c>
      <c r="O3328">
        <f t="shared" si="129"/>
        <v>3</v>
      </c>
      <c r="P3328" s="49" t="str">
        <f>TEXT(DATE(Table1[[#This Row],[Year]],Table1[[#This Row],[Month]],1),"mmm")</f>
        <v>Mar</v>
      </c>
    </row>
    <row r="3329" spans="1:16" ht="15.75" customHeight="1">
      <c r="A3329" s="2" t="s">
        <v>12</v>
      </c>
      <c r="B3329" s="2">
        <v>1185732</v>
      </c>
      <c r="C3329" s="3">
        <v>44268</v>
      </c>
      <c r="D3329" s="2" t="s">
        <v>13</v>
      </c>
      <c r="E3329" s="2" t="s">
        <v>112</v>
      </c>
      <c r="F3329" s="2" t="s">
        <v>113</v>
      </c>
      <c r="G3329" s="2" t="s">
        <v>18</v>
      </c>
      <c r="H3329" s="44">
        <v>0.35</v>
      </c>
      <c r="I3329" s="44">
        <f>ROUND(Table1[[#This Row],[Price per Unit]],2)</f>
        <v>0.35</v>
      </c>
      <c r="J3329" s="4">
        <v>1250</v>
      </c>
      <c r="K3329" s="5">
        <f t="shared" si="130"/>
        <v>437.5</v>
      </c>
      <c r="L3329" s="5">
        <f t="shared" si="131"/>
        <v>175</v>
      </c>
      <c r="M3329" s="6">
        <v>0.4</v>
      </c>
      <c r="N3329">
        <f t="shared" si="128"/>
        <v>2021</v>
      </c>
      <c r="O3329">
        <f t="shared" si="129"/>
        <v>3</v>
      </c>
      <c r="P3329" s="49" t="str">
        <f>TEXT(DATE(Table1[[#This Row],[Year]],Table1[[#This Row],[Month]],1),"mmm")</f>
        <v>Mar</v>
      </c>
    </row>
    <row r="3330" spans="1:16" ht="15.75" customHeight="1">
      <c r="A3330" s="2" t="s">
        <v>12</v>
      </c>
      <c r="B3330" s="2">
        <v>1185732</v>
      </c>
      <c r="C3330" s="3">
        <v>44268</v>
      </c>
      <c r="D3330" s="2" t="s">
        <v>13</v>
      </c>
      <c r="E3330" s="2" t="s">
        <v>112</v>
      </c>
      <c r="F3330" s="2" t="s">
        <v>113</v>
      </c>
      <c r="G3330" s="2" t="s">
        <v>19</v>
      </c>
      <c r="H3330" s="44">
        <v>0.5</v>
      </c>
      <c r="I3330" s="44">
        <f>ROUND(Table1[[#This Row],[Price per Unit]],2)</f>
        <v>0.5</v>
      </c>
      <c r="J3330" s="4">
        <v>1750</v>
      </c>
      <c r="K3330" s="5">
        <f t="shared" si="130"/>
        <v>875</v>
      </c>
      <c r="L3330" s="5">
        <f t="shared" si="131"/>
        <v>262.5</v>
      </c>
      <c r="M3330" s="6">
        <v>0.3</v>
      </c>
      <c r="N3330">
        <f t="shared" si="128"/>
        <v>2021</v>
      </c>
      <c r="O3330">
        <f t="shared" si="129"/>
        <v>3</v>
      </c>
      <c r="P3330" s="49" t="str">
        <f>TEXT(DATE(Table1[[#This Row],[Year]],Table1[[#This Row],[Month]],1),"mmm")</f>
        <v>Mar</v>
      </c>
    </row>
    <row r="3331" spans="1:16" ht="15.75" customHeight="1">
      <c r="A3331" s="2" t="s">
        <v>12</v>
      </c>
      <c r="B3331" s="2">
        <v>1185732</v>
      </c>
      <c r="C3331" s="3">
        <v>44268</v>
      </c>
      <c r="D3331" s="2" t="s">
        <v>13</v>
      </c>
      <c r="E3331" s="2" t="s">
        <v>112</v>
      </c>
      <c r="F3331" s="2" t="s">
        <v>113</v>
      </c>
      <c r="G3331" s="2" t="s">
        <v>20</v>
      </c>
      <c r="H3331" s="44">
        <v>0.4</v>
      </c>
      <c r="I3331" s="44">
        <f>ROUND(Table1[[#This Row],[Price per Unit]],2)</f>
        <v>0.4</v>
      </c>
      <c r="J3331" s="4">
        <v>2750</v>
      </c>
      <c r="K3331" s="5">
        <f t="shared" si="130"/>
        <v>1100</v>
      </c>
      <c r="L3331" s="5">
        <f t="shared" si="131"/>
        <v>440</v>
      </c>
      <c r="M3331" s="6">
        <v>0.4</v>
      </c>
      <c r="N3331">
        <f t="shared" ref="N3331:N3394" si="132">YEAR(C3331)</f>
        <v>2021</v>
      </c>
      <c r="O3331">
        <f t="shared" ref="O3331:O3394" si="133">MONTH(C3331)</f>
        <v>3</v>
      </c>
      <c r="P3331" s="49" t="str">
        <f>TEXT(DATE(Table1[[#This Row],[Year]],Table1[[#This Row],[Month]],1),"mmm")</f>
        <v>Mar</v>
      </c>
    </row>
    <row r="3332" spans="1:16" ht="15.75" customHeight="1">
      <c r="A3332" s="2" t="s">
        <v>12</v>
      </c>
      <c r="B3332" s="2">
        <v>1185732</v>
      </c>
      <c r="C3332" s="3">
        <v>44300</v>
      </c>
      <c r="D3332" s="2" t="s">
        <v>13</v>
      </c>
      <c r="E3332" s="2" t="s">
        <v>112</v>
      </c>
      <c r="F3332" s="2" t="s">
        <v>113</v>
      </c>
      <c r="G3332" s="2" t="s">
        <v>15</v>
      </c>
      <c r="H3332" s="44">
        <v>0.4</v>
      </c>
      <c r="I3332" s="44">
        <f>ROUND(Table1[[#This Row],[Price per Unit]],2)</f>
        <v>0.4</v>
      </c>
      <c r="J3332" s="4">
        <v>5250</v>
      </c>
      <c r="K3332" s="5">
        <f t="shared" si="130"/>
        <v>2100</v>
      </c>
      <c r="L3332" s="5">
        <f t="shared" si="131"/>
        <v>735</v>
      </c>
      <c r="M3332" s="6">
        <v>0.35</v>
      </c>
      <c r="N3332">
        <f t="shared" si="132"/>
        <v>2021</v>
      </c>
      <c r="O3332">
        <f t="shared" si="133"/>
        <v>4</v>
      </c>
      <c r="P3332" s="49" t="str">
        <f>TEXT(DATE(Table1[[#This Row],[Year]],Table1[[#This Row],[Month]],1),"mmm")</f>
        <v>Apr</v>
      </c>
    </row>
    <row r="3333" spans="1:16" ht="15.75" customHeight="1">
      <c r="A3333" s="2" t="s">
        <v>12</v>
      </c>
      <c r="B3333" s="2">
        <v>1185732</v>
      </c>
      <c r="C3333" s="3">
        <v>44300</v>
      </c>
      <c r="D3333" s="2" t="s">
        <v>13</v>
      </c>
      <c r="E3333" s="2" t="s">
        <v>112</v>
      </c>
      <c r="F3333" s="2" t="s">
        <v>113</v>
      </c>
      <c r="G3333" s="2" t="s">
        <v>16</v>
      </c>
      <c r="H3333" s="44">
        <v>0.4</v>
      </c>
      <c r="I3333" s="44">
        <f>ROUND(Table1[[#This Row],[Price per Unit]],2)</f>
        <v>0.4</v>
      </c>
      <c r="J3333" s="4">
        <v>2250</v>
      </c>
      <c r="K3333" s="5">
        <f t="shared" si="130"/>
        <v>900</v>
      </c>
      <c r="L3333" s="5">
        <f t="shared" si="131"/>
        <v>315</v>
      </c>
      <c r="M3333" s="6">
        <v>0.35</v>
      </c>
      <c r="N3333">
        <f t="shared" si="132"/>
        <v>2021</v>
      </c>
      <c r="O3333">
        <f t="shared" si="133"/>
        <v>4</v>
      </c>
      <c r="P3333" s="49" t="str">
        <f>TEXT(DATE(Table1[[#This Row],[Year]],Table1[[#This Row],[Month]],1),"mmm")</f>
        <v>Apr</v>
      </c>
    </row>
    <row r="3334" spans="1:16" ht="15.75" customHeight="1">
      <c r="A3334" s="2" t="s">
        <v>12</v>
      </c>
      <c r="B3334" s="2">
        <v>1185732</v>
      </c>
      <c r="C3334" s="3">
        <v>44300</v>
      </c>
      <c r="D3334" s="2" t="s">
        <v>13</v>
      </c>
      <c r="E3334" s="2" t="s">
        <v>112</v>
      </c>
      <c r="F3334" s="2" t="s">
        <v>113</v>
      </c>
      <c r="G3334" s="2" t="s">
        <v>17</v>
      </c>
      <c r="H3334" s="44">
        <v>0.30000000000000004</v>
      </c>
      <c r="I3334" s="44">
        <f>ROUND(Table1[[#This Row],[Price per Unit]],2)</f>
        <v>0.3</v>
      </c>
      <c r="J3334" s="4">
        <v>2250</v>
      </c>
      <c r="K3334" s="5">
        <f t="shared" si="130"/>
        <v>675.00000000000011</v>
      </c>
      <c r="L3334" s="5">
        <f t="shared" si="131"/>
        <v>270.00000000000006</v>
      </c>
      <c r="M3334" s="6">
        <v>0.4</v>
      </c>
      <c r="N3334">
        <f t="shared" si="132"/>
        <v>2021</v>
      </c>
      <c r="O3334">
        <f t="shared" si="133"/>
        <v>4</v>
      </c>
      <c r="P3334" s="49" t="str">
        <f>TEXT(DATE(Table1[[#This Row],[Year]],Table1[[#This Row],[Month]],1),"mmm")</f>
        <v>Apr</v>
      </c>
    </row>
    <row r="3335" spans="1:16" ht="15.75" customHeight="1">
      <c r="A3335" s="2" t="s">
        <v>12</v>
      </c>
      <c r="B3335" s="2">
        <v>1185732</v>
      </c>
      <c r="C3335" s="3">
        <v>44300</v>
      </c>
      <c r="D3335" s="2" t="s">
        <v>13</v>
      </c>
      <c r="E3335" s="2" t="s">
        <v>112</v>
      </c>
      <c r="F3335" s="2" t="s">
        <v>113</v>
      </c>
      <c r="G3335" s="2" t="s">
        <v>18</v>
      </c>
      <c r="H3335" s="44">
        <v>0.35</v>
      </c>
      <c r="I3335" s="44">
        <f>ROUND(Table1[[#This Row],[Price per Unit]],2)</f>
        <v>0.35</v>
      </c>
      <c r="J3335" s="4">
        <v>1500</v>
      </c>
      <c r="K3335" s="5">
        <f t="shared" si="130"/>
        <v>525</v>
      </c>
      <c r="L3335" s="5">
        <f t="shared" si="131"/>
        <v>210</v>
      </c>
      <c r="M3335" s="6">
        <v>0.4</v>
      </c>
      <c r="N3335">
        <f t="shared" si="132"/>
        <v>2021</v>
      </c>
      <c r="O3335">
        <f t="shared" si="133"/>
        <v>4</v>
      </c>
      <c r="P3335" s="49" t="str">
        <f>TEXT(DATE(Table1[[#This Row],[Year]],Table1[[#This Row],[Month]],1),"mmm")</f>
        <v>Apr</v>
      </c>
    </row>
    <row r="3336" spans="1:16" ht="15.75" customHeight="1">
      <c r="A3336" s="2" t="s">
        <v>12</v>
      </c>
      <c r="B3336" s="2">
        <v>1185732</v>
      </c>
      <c r="C3336" s="3">
        <v>44300</v>
      </c>
      <c r="D3336" s="2" t="s">
        <v>13</v>
      </c>
      <c r="E3336" s="2" t="s">
        <v>112</v>
      </c>
      <c r="F3336" s="2" t="s">
        <v>113</v>
      </c>
      <c r="G3336" s="2" t="s">
        <v>19</v>
      </c>
      <c r="H3336" s="44">
        <v>0.5</v>
      </c>
      <c r="I3336" s="44">
        <f>ROUND(Table1[[#This Row],[Price per Unit]],2)</f>
        <v>0.5</v>
      </c>
      <c r="J3336" s="4">
        <v>1500</v>
      </c>
      <c r="K3336" s="5">
        <f t="shared" si="130"/>
        <v>750</v>
      </c>
      <c r="L3336" s="5">
        <f t="shared" si="131"/>
        <v>225</v>
      </c>
      <c r="M3336" s="6">
        <v>0.3</v>
      </c>
      <c r="N3336">
        <f t="shared" si="132"/>
        <v>2021</v>
      </c>
      <c r="O3336">
        <f t="shared" si="133"/>
        <v>4</v>
      </c>
      <c r="P3336" s="49" t="str">
        <f>TEXT(DATE(Table1[[#This Row],[Year]],Table1[[#This Row],[Month]],1),"mmm")</f>
        <v>Apr</v>
      </c>
    </row>
    <row r="3337" spans="1:16" ht="15.75" customHeight="1">
      <c r="A3337" s="2" t="s">
        <v>12</v>
      </c>
      <c r="B3337" s="2">
        <v>1185732</v>
      </c>
      <c r="C3337" s="3">
        <v>44300</v>
      </c>
      <c r="D3337" s="2" t="s">
        <v>13</v>
      </c>
      <c r="E3337" s="2" t="s">
        <v>112</v>
      </c>
      <c r="F3337" s="2" t="s">
        <v>113</v>
      </c>
      <c r="G3337" s="2" t="s">
        <v>20</v>
      </c>
      <c r="H3337" s="44">
        <v>0.4</v>
      </c>
      <c r="I3337" s="44">
        <f>ROUND(Table1[[#This Row],[Price per Unit]],2)</f>
        <v>0.4</v>
      </c>
      <c r="J3337" s="4">
        <v>3000</v>
      </c>
      <c r="K3337" s="5">
        <f t="shared" si="130"/>
        <v>1200</v>
      </c>
      <c r="L3337" s="5">
        <f t="shared" si="131"/>
        <v>480</v>
      </c>
      <c r="M3337" s="6">
        <v>0.4</v>
      </c>
      <c r="N3337">
        <f t="shared" si="132"/>
        <v>2021</v>
      </c>
      <c r="O3337">
        <f t="shared" si="133"/>
        <v>4</v>
      </c>
      <c r="P3337" s="49" t="str">
        <f>TEXT(DATE(Table1[[#This Row],[Year]],Table1[[#This Row],[Month]],1),"mmm")</f>
        <v>Apr</v>
      </c>
    </row>
    <row r="3338" spans="1:16" ht="15.75" customHeight="1">
      <c r="A3338" s="2" t="s">
        <v>12</v>
      </c>
      <c r="B3338" s="2">
        <v>1185732</v>
      </c>
      <c r="C3338" s="3">
        <v>44329</v>
      </c>
      <c r="D3338" s="2" t="s">
        <v>13</v>
      </c>
      <c r="E3338" s="2" t="s">
        <v>112</v>
      </c>
      <c r="F3338" s="2" t="s">
        <v>113</v>
      </c>
      <c r="G3338" s="2" t="s">
        <v>15</v>
      </c>
      <c r="H3338" s="44">
        <v>0.54999999999999993</v>
      </c>
      <c r="I3338" s="44">
        <f>ROUND(Table1[[#This Row],[Price per Unit]],2)</f>
        <v>0.55000000000000004</v>
      </c>
      <c r="J3338" s="4">
        <v>5700</v>
      </c>
      <c r="K3338" s="5">
        <f t="shared" si="130"/>
        <v>3134.9999999999995</v>
      </c>
      <c r="L3338" s="5">
        <f t="shared" si="131"/>
        <v>1097.2499999999998</v>
      </c>
      <c r="M3338" s="6">
        <v>0.35</v>
      </c>
      <c r="N3338">
        <f t="shared" si="132"/>
        <v>2021</v>
      </c>
      <c r="O3338">
        <f t="shared" si="133"/>
        <v>5</v>
      </c>
      <c r="P3338" s="49" t="str">
        <f>TEXT(DATE(Table1[[#This Row],[Year]],Table1[[#This Row],[Month]],1),"mmm")</f>
        <v>May</v>
      </c>
    </row>
    <row r="3339" spans="1:16" ht="15.75" customHeight="1">
      <c r="A3339" s="2" t="s">
        <v>12</v>
      </c>
      <c r="B3339" s="2">
        <v>1185732</v>
      </c>
      <c r="C3339" s="3">
        <v>44329</v>
      </c>
      <c r="D3339" s="2" t="s">
        <v>13</v>
      </c>
      <c r="E3339" s="2" t="s">
        <v>112</v>
      </c>
      <c r="F3339" s="2" t="s">
        <v>113</v>
      </c>
      <c r="G3339" s="2" t="s">
        <v>16</v>
      </c>
      <c r="H3339" s="44">
        <v>0.5</v>
      </c>
      <c r="I3339" s="44">
        <f>ROUND(Table1[[#This Row],[Price per Unit]],2)</f>
        <v>0.5</v>
      </c>
      <c r="J3339" s="4">
        <v>2750</v>
      </c>
      <c r="K3339" s="5">
        <f t="shared" si="130"/>
        <v>1375</v>
      </c>
      <c r="L3339" s="5">
        <f t="shared" si="131"/>
        <v>481.24999999999994</v>
      </c>
      <c r="M3339" s="6">
        <v>0.35</v>
      </c>
      <c r="N3339">
        <f t="shared" si="132"/>
        <v>2021</v>
      </c>
      <c r="O3339">
        <f t="shared" si="133"/>
        <v>5</v>
      </c>
      <c r="P3339" s="49" t="str">
        <f>TEXT(DATE(Table1[[#This Row],[Year]],Table1[[#This Row],[Month]],1),"mmm")</f>
        <v>May</v>
      </c>
    </row>
    <row r="3340" spans="1:16" ht="15.75" customHeight="1">
      <c r="A3340" s="2" t="s">
        <v>12</v>
      </c>
      <c r="B3340" s="2">
        <v>1185732</v>
      </c>
      <c r="C3340" s="3">
        <v>44329</v>
      </c>
      <c r="D3340" s="2" t="s">
        <v>13</v>
      </c>
      <c r="E3340" s="2" t="s">
        <v>112</v>
      </c>
      <c r="F3340" s="2" t="s">
        <v>113</v>
      </c>
      <c r="G3340" s="2" t="s">
        <v>17</v>
      </c>
      <c r="H3340" s="44">
        <v>0.45</v>
      </c>
      <c r="I3340" s="44">
        <f>ROUND(Table1[[#This Row],[Price per Unit]],2)</f>
        <v>0.45</v>
      </c>
      <c r="J3340" s="4">
        <v>3000</v>
      </c>
      <c r="K3340" s="5">
        <f t="shared" si="130"/>
        <v>1350</v>
      </c>
      <c r="L3340" s="5">
        <f t="shared" si="131"/>
        <v>540</v>
      </c>
      <c r="M3340" s="6">
        <v>0.4</v>
      </c>
      <c r="N3340">
        <f t="shared" si="132"/>
        <v>2021</v>
      </c>
      <c r="O3340">
        <f t="shared" si="133"/>
        <v>5</v>
      </c>
      <c r="P3340" s="49" t="str">
        <f>TEXT(DATE(Table1[[#This Row],[Year]],Table1[[#This Row],[Month]],1),"mmm")</f>
        <v>May</v>
      </c>
    </row>
    <row r="3341" spans="1:16" ht="15.75" customHeight="1">
      <c r="A3341" s="2" t="s">
        <v>12</v>
      </c>
      <c r="B3341" s="2">
        <v>1185732</v>
      </c>
      <c r="C3341" s="3">
        <v>44329</v>
      </c>
      <c r="D3341" s="2" t="s">
        <v>13</v>
      </c>
      <c r="E3341" s="2" t="s">
        <v>112</v>
      </c>
      <c r="F3341" s="2" t="s">
        <v>113</v>
      </c>
      <c r="G3341" s="2" t="s">
        <v>18</v>
      </c>
      <c r="H3341" s="44">
        <v>0.45</v>
      </c>
      <c r="I3341" s="44">
        <f>ROUND(Table1[[#This Row],[Price per Unit]],2)</f>
        <v>0.45</v>
      </c>
      <c r="J3341" s="4">
        <v>2500</v>
      </c>
      <c r="K3341" s="5">
        <f t="shared" si="130"/>
        <v>1125</v>
      </c>
      <c r="L3341" s="5">
        <f t="shared" si="131"/>
        <v>450</v>
      </c>
      <c r="M3341" s="6">
        <v>0.4</v>
      </c>
      <c r="N3341">
        <f t="shared" si="132"/>
        <v>2021</v>
      </c>
      <c r="O3341">
        <f t="shared" si="133"/>
        <v>5</v>
      </c>
      <c r="P3341" s="49" t="str">
        <f>TEXT(DATE(Table1[[#This Row],[Year]],Table1[[#This Row],[Month]],1),"mmm")</f>
        <v>May</v>
      </c>
    </row>
    <row r="3342" spans="1:16" ht="15.75" customHeight="1">
      <c r="A3342" s="2" t="s">
        <v>12</v>
      </c>
      <c r="B3342" s="2">
        <v>1185732</v>
      </c>
      <c r="C3342" s="3">
        <v>44329</v>
      </c>
      <c r="D3342" s="2" t="s">
        <v>13</v>
      </c>
      <c r="E3342" s="2" t="s">
        <v>112</v>
      </c>
      <c r="F3342" s="2" t="s">
        <v>113</v>
      </c>
      <c r="G3342" s="2" t="s">
        <v>19</v>
      </c>
      <c r="H3342" s="44">
        <v>0.54999999999999993</v>
      </c>
      <c r="I3342" s="44">
        <f>ROUND(Table1[[#This Row],[Price per Unit]],2)</f>
        <v>0.55000000000000004</v>
      </c>
      <c r="J3342" s="4">
        <v>2750</v>
      </c>
      <c r="K3342" s="5">
        <f t="shared" si="130"/>
        <v>1512.4999999999998</v>
      </c>
      <c r="L3342" s="5">
        <f t="shared" si="131"/>
        <v>453.74999999999994</v>
      </c>
      <c r="M3342" s="6">
        <v>0.3</v>
      </c>
      <c r="N3342">
        <f t="shared" si="132"/>
        <v>2021</v>
      </c>
      <c r="O3342">
        <f t="shared" si="133"/>
        <v>5</v>
      </c>
      <c r="P3342" s="49" t="str">
        <f>TEXT(DATE(Table1[[#This Row],[Year]],Table1[[#This Row],[Month]],1),"mmm")</f>
        <v>May</v>
      </c>
    </row>
    <row r="3343" spans="1:16" ht="15.75" customHeight="1">
      <c r="A3343" s="2" t="s">
        <v>12</v>
      </c>
      <c r="B3343" s="2">
        <v>1185732</v>
      </c>
      <c r="C3343" s="3">
        <v>44329</v>
      </c>
      <c r="D3343" s="2" t="s">
        <v>13</v>
      </c>
      <c r="E3343" s="2" t="s">
        <v>112</v>
      </c>
      <c r="F3343" s="2" t="s">
        <v>113</v>
      </c>
      <c r="G3343" s="2" t="s">
        <v>20</v>
      </c>
      <c r="H3343" s="44">
        <v>0.6</v>
      </c>
      <c r="I3343" s="44">
        <f>ROUND(Table1[[#This Row],[Price per Unit]],2)</f>
        <v>0.6</v>
      </c>
      <c r="J3343" s="4">
        <v>4000</v>
      </c>
      <c r="K3343" s="5">
        <f t="shared" si="130"/>
        <v>2400</v>
      </c>
      <c r="L3343" s="5">
        <f t="shared" si="131"/>
        <v>960</v>
      </c>
      <c r="M3343" s="6">
        <v>0.4</v>
      </c>
      <c r="N3343">
        <f t="shared" si="132"/>
        <v>2021</v>
      </c>
      <c r="O3343">
        <f t="shared" si="133"/>
        <v>5</v>
      </c>
      <c r="P3343" s="49" t="str">
        <f>TEXT(DATE(Table1[[#This Row],[Year]],Table1[[#This Row],[Month]],1),"mmm")</f>
        <v>May</v>
      </c>
    </row>
    <row r="3344" spans="1:16" ht="15.75" customHeight="1">
      <c r="A3344" s="2" t="s">
        <v>12</v>
      </c>
      <c r="B3344" s="2">
        <v>1185732</v>
      </c>
      <c r="C3344" s="3">
        <v>44362</v>
      </c>
      <c r="D3344" s="2" t="s">
        <v>13</v>
      </c>
      <c r="E3344" s="2" t="s">
        <v>112</v>
      </c>
      <c r="F3344" s="2" t="s">
        <v>113</v>
      </c>
      <c r="G3344" s="2" t="s">
        <v>15</v>
      </c>
      <c r="H3344" s="44">
        <v>0.54999999999999993</v>
      </c>
      <c r="I3344" s="44">
        <f>ROUND(Table1[[#This Row],[Price per Unit]],2)</f>
        <v>0.55000000000000004</v>
      </c>
      <c r="J3344" s="4">
        <v>6500</v>
      </c>
      <c r="K3344" s="5">
        <f t="shared" si="130"/>
        <v>3574.9999999999995</v>
      </c>
      <c r="L3344" s="5">
        <f t="shared" si="131"/>
        <v>1251.2499999999998</v>
      </c>
      <c r="M3344" s="6">
        <v>0.35</v>
      </c>
      <c r="N3344">
        <f t="shared" si="132"/>
        <v>2021</v>
      </c>
      <c r="O3344">
        <f t="shared" si="133"/>
        <v>6</v>
      </c>
      <c r="P3344" s="49" t="str">
        <f>TEXT(DATE(Table1[[#This Row],[Year]],Table1[[#This Row],[Month]],1),"mmm")</f>
        <v>Jun</v>
      </c>
    </row>
    <row r="3345" spans="1:16" ht="15.75" customHeight="1">
      <c r="A3345" s="2" t="s">
        <v>12</v>
      </c>
      <c r="B3345" s="2">
        <v>1185732</v>
      </c>
      <c r="C3345" s="3">
        <v>44362</v>
      </c>
      <c r="D3345" s="2" t="s">
        <v>13</v>
      </c>
      <c r="E3345" s="2" t="s">
        <v>112</v>
      </c>
      <c r="F3345" s="2" t="s">
        <v>113</v>
      </c>
      <c r="G3345" s="2" t="s">
        <v>16</v>
      </c>
      <c r="H3345" s="44">
        <v>0.5</v>
      </c>
      <c r="I3345" s="44">
        <f>ROUND(Table1[[#This Row],[Price per Unit]],2)</f>
        <v>0.5</v>
      </c>
      <c r="J3345" s="4">
        <v>4000</v>
      </c>
      <c r="K3345" s="5">
        <f t="shared" si="130"/>
        <v>2000</v>
      </c>
      <c r="L3345" s="5">
        <f t="shared" si="131"/>
        <v>700</v>
      </c>
      <c r="M3345" s="6">
        <v>0.35</v>
      </c>
      <c r="N3345">
        <f t="shared" si="132"/>
        <v>2021</v>
      </c>
      <c r="O3345">
        <f t="shared" si="133"/>
        <v>6</v>
      </c>
      <c r="P3345" s="49" t="str">
        <f>TEXT(DATE(Table1[[#This Row],[Year]],Table1[[#This Row],[Month]],1),"mmm")</f>
        <v>Jun</v>
      </c>
    </row>
    <row r="3346" spans="1:16" ht="15.75" customHeight="1">
      <c r="A3346" s="2" t="s">
        <v>12</v>
      </c>
      <c r="B3346" s="2">
        <v>1185732</v>
      </c>
      <c r="C3346" s="3">
        <v>44362</v>
      </c>
      <c r="D3346" s="2" t="s">
        <v>13</v>
      </c>
      <c r="E3346" s="2" t="s">
        <v>112</v>
      </c>
      <c r="F3346" s="2" t="s">
        <v>113</v>
      </c>
      <c r="G3346" s="2" t="s">
        <v>17</v>
      </c>
      <c r="H3346" s="44">
        <v>0.45</v>
      </c>
      <c r="I3346" s="44">
        <f>ROUND(Table1[[#This Row],[Price per Unit]],2)</f>
        <v>0.45</v>
      </c>
      <c r="J3346" s="4">
        <v>3250</v>
      </c>
      <c r="K3346" s="5">
        <f t="shared" si="130"/>
        <v>1462.5</v>
      </c>
      <c r="L3346" s="5">
        <f t="shared" si="131"/>
        <v>585</v>
      </c>
      <c r="M3346" s="6">
        <v>0.4</v>
      </c>
      <c r="N3346">
        <f t="shared" si="132"/>
        <v>2021</v>
      </c>
      <c r="O3346">
        <f t="shared" si="133"/>
        <v>6</v>
      </c>
      <c r="P3346" s="49" t="str">
        <f>TEXT(DATE(Table1[[#This Row],[Year]],Table1[[#This Row],[Month]],1),"mmm")</f>
        <v>Jun</v>
      </c>
    </row>
    <row r="3347" spans="1:16" ht="15.75" customHeight="1">
      <c r="A3347" s="2" t="s">
        <v>12</v>
      </c>
      <c r="B3347" s="2">
        <v>1185732</v>
      </c>
      <c r="C3347" s="3">
        <v>44362</v>
      </c>
      <c r="D3347" s="2" t="s">
        <v>13</v>
      </c>
      <c r="E3347" s="2" t="s">
        <v>112</v>
      </c>
      <c r="F3347" s="2" t="s">
        <v>113</v>
      </c>
      <c r="G3347" s="2" t="s">
        <v>18</v>
      </c>
      <c r="H3347" s="44">
        <v>0.45</v>
      </c>
      <c r="I3347" s="44">
        <f>ROUND(Table1[[#This Row],[Price per Unit]],2)</f>
        <v>0.45</v>
      </c>
      <c r="J3347" s="4">
        <v>3000</v>
      </c>
      <c r="K3347" s="5">
        <f t="shared" si="130"/>
        <v>1350</v>
      </c>
      <c r="L3347" s="5">
        <f t="shared" si="131"/>
        <v>540</v>
      </c>
      <c r="M3347" s="6">
        <v>0.4</v>
      </c>
      <c r="N3347">
        <f t="shared" si="132"/>
        <v>2021</v>
      </c>
      <c r="O3347">
        <f t="shared" si="133"/>
        <v>6</v>
      </c>
      <c r="P3347" s="49" t="str">
        <f>TEXT(DATE(Table1[[#This Row],[Year]],Table1[[#This Row],[Month]],1),"mmm")</f>
        <v>Jun</v>
      </c>
    </row>
    <row r="3348" spans="1:16" ht="15.75" customHeight="1">
      <c r="A3348" s="2" t="s">
        <v>12</v>
      </c>
      <c r="B3348" s="2">
        <v>1185732</v>
      </c>
      <c r="C3348" s="3">
        <v>44362</v>
      </c>
      <c r="D3348" s="2" t="s">
        <v>13</v>
      </c>
      <c r="E3348" s="2" t="s">
        <v>112</v>
      </c>
      <c r="F3348" s="2" t="s">
        <v>113</v>
      </c>
      <c r="G3348" s="2" t="s">
        <v>19</v>
      </c>
      <c r="H3348" s="44">
        <v>0.54999999999999993</v>
      </c>
      <c r="I3348" s="44">
        <f>ROUND(Table1[[#This Row],[Price per Unit]],2)</f>
        <v>0.55000000000000004</v>
      </c>
      <c r="J3348" s="4">
        <v>3000</v>
      </c>
      <c r="K3348" s="5">
        <f t="shared" si="130"/>
        <v>1649.9999999999998</v>
      </c>
      <c r="L3348" s="5">
        <f t="shared" si="131"/>
        <v>494.99999999999989</v>
      </c>
      <c r="M3348" s="6">
        <v>0.3</v>
      </c>
      <c r="N3348">
        <f t="shared" si="132"/>
        <v>2021</v>
      </c>
      <c r="O3348">
        <f t="shared" si="133"/>
        <v>6</v>
      </c>
      <c r="P3348" s="49" t="str">
        <f>TEXT(DATE(Table1[[#This Row],[Year]],Table1[[#This Row],[Month]],1),"mmm")</f>
        <v>Jun</v>
      </c>
    </row>
    <row r="3349" spans="1:16" ht="15.75" customHeight="1">
      <c r="A3349" s="2" t="s">
        <v>12</v>
      </c>
      <c r="B3349" s="2">
        <v>1185732</v>
      </c>
      <c r="C3349" s="3">
        <v>44362</v>
      </c>
      <c r="D3349" s="2" t="s">
        <v>13</v>
      </c>
      <c r="E3349" s="2" t="s">
        <v>112</v>
      </c>
      <c r="F3349" s="2" t="s">
        <v>113</v>
      </c>
      <c r="G3349" s="2" t="s">
        <v>20</v>
      </c>
      <c r="H3349" s="44">
        <v>0.6</v>
      </c>
      <c r="I3349" s="44">
        <f>ROUND(Table1[[#This Row],[Price per Unit]],2)</f>
        <v>0.6</v>
      </c>
      <c r="J3349" s="4">
        <v>4500</v>
      </c>
      <c r="K3349" s="5">
        <f t="shared" si="130"/>
        <v>2700</v>
      </c>
      <c r="L3349" s="5">
        <f t="shared" si="131"/>
        <v>1080</v>
      </c>
      <c r="M3349" s="6">
        <v>0.4</v>
      </c>
      <c r="N3349">
        <f t="shared" si="132"/>
        <v>2021</v>
      </c>
      <c r="O3349">
        <f t="shared" si="133"/>
        <v>6</v>
      </c>
      <c r="P3349" s="49" t="str">
        <f>TEXT(DATE(Table1[[#This Row],[Year]],Table1[[#This Row],[Month]],1),"mmm")</f>
        <v>Jun</v>
      </c>
    </row>
    <row r="3350" spans="1:16" ht="15.75" customHeight="1">
      <c r="A3350" s="2" t="s">
        <v>12</v>
      </c>
      <c r="B3350" s="2">
        <v>1185732</v>
      </c>
      <c r="C3350" s="3">
        <v>44390</v>
      </c>
      <c r="D3350" s="2" t="s">
        <v>13</v>
      </c>
      <c r="E3350" s="2" t="s">
        <v>112</v>
      </c>
      <c r="F3350" s="2" t="s">
        <v>113</v>
      </c>
      <c r="G3350" s="2" t="s">
        <v>15</v>
      </c>
      <c r="H3350" s="44">
        <v>0.54999999999999993</v>
      </c>
      <c r="I3350" s="44">
        <f>ROUND(Table1[[#This Row],[Price per Unit]],2)</f>
        <v>0.55000000000000004</v>
      </c>
      <c r="J3350" s="4">
        <v>6750</v>
      </c>
      <c r="K3350" s="5">
        <f t="shared" si="130"/>
        <v>3712.4999999999995</v>
      </c>
      <c r="L3350" s="5">
        <f t="shared" si="131"/>
        <v>1299.3749999999998</v>
      </c>
      <c r="M3350" s="6">
        <v>0.35</v>
      </c>
      <c r="N3350">
        <f t="shared" si="132"/>
        <v>2021</v>
      </c>
      <c r="O3350">
        <f t="shared" si="133"/>
        <v>7</v>
      </c>
      <c r="P3350" s="49" t="str">
        <f>TEXT(DATE(Table1[[#This Row],[Year]],Table1[[#This Row],[Month]],1),"mmm")</f>
        <v>Jul</v>
      </c>
    </row>
    <row r="3351" spans="1:16" ht="15.75" customHeight="1">
      <c r="A3351" s="2" t="s">
        <v>12</v>
      </c>
      <c r="B3351" s="2">
        <v>1185732</v>
      </c>
      <c r="C3351" s="3">
        <v>44390</v>
      </c>
      <c r="D3351" s="2" t="s">
        <v>13</v>
      </c>
      <c r="E3351" s="2" t="s">
        <v>112</v>
      </c>
      <c r="F3351" s="2" t="s">
        <v>113</v>
      </c>
      <c r="G3351" s="2" t="s">
        <v>16</v>
      </c>
      <c r="H3351" s="44">
        <v>0.5</v>
      </c>
      <c r="I3351" s="44">
        <f>ROUND(Table1[[#This Row],[Price per Unit]],2)</f>
        <v>0.5</v>
      </c>
      <c r="J3351" s="4">
        <v>4250</v>
      </c>
      <c r="K3351" s="5">
        <f t="shared" si="130"/>
        <v>2125</v>
      </c>
      <c r="L3351" s="5">
        <f t="shared" si="131"/>
        <v>743.75</v>
      </c>
      <c r="M3351" s="6">
        <v>0.35</v>
      </c>
      <c r="N3351">
        <f t="shared" si="132"/>
        <v>2021</v>
      </c>
      <c r="O3351">
        <f t="shared" si="133"/>
        <v>7</v>
      </c>
      <c r="P3351" s="49" t="str">
        <f>TEXT(DATE(Table1[[#This Row],[Year]],Table1[[#This Row],[Month]],1),"mmm")</f>
        <v>Jul</v>
      </c>
    </row>
    <row r="3352" spans="1:16" ht="15.75" customHeight="1">
      <c r="A3352" s="2" t="s">
        <v>12</v>
      </c>
      <c r="B3352" s="2">
        <v>1185732</v>
      </c>
      <c r="C3352" s="3">
        <v>44390</v>
      </c>
      <c r="D3352" s="2" t="s">
        <v>13</v>
      </c>
      <c r="E3352" s="2" t="s">
        <v>112</v>
      </c>
      <c r="F3352" s="2" t="s">
        <v>113</v>
      </c>
      <c r="G3352" s="2" t="s">
        <v>17</v>
      </c>
      <c r="H3352" s="44">
        <v>0.45</v>
      </c>
      <c r="I3352" s="44">
        <f>ROUND(Table1[[#This Row],[Price per Unit]],2)</f>
        <v>0.45</v>
      </c>
      <c r="J3352" s="4">
        <v>3500</v>
      </c>
      <c r="K3352" s="5">
        <f t="shared" si="130"/>
        <v>1575</v>
      </c>
      <c r="L3352" s="5">
        <f t="shared" si="131"/>
        <v>630</v>
      </c>
      <c r="M3352" s="6">
        <v>0.4</v>
      </c>
      <c r="N3352">
        <f t="shared" si="132"/>
        <v>2021</v>
      </c>
      <c r="O3352">
        <f t="shared" si="133"/>
        <v>7</v>
      </c>
      <c r="P3352" s="49" t="str">
        <f>TEXT(DATE(Table1[[#This Row],[Year]],Table1[[#This Row],[Month]],1),"mmm")</f>
        <v>Jul</v>
      </c>
    </row>
    <row r="3353" spans="1:16" ht="15.75" customHeight="1">
      <c r="A3353" s="2" t="s">
        <v>12</v>
      </c>
      <c r="B3353" s="2">
        <v>1185732</v>
      </c>
      <c r="C3353" s="3">
        <v>44390</v>
      </c>
      <c r="D3353" s="2" t="s">
        <v>13</v>
      </c>
      <c r="E3353" s="2" t="s">
        <v>112</v>
      </c>
      <c r="F3353" s="2" t="s">
        <v>113</v>
      </c>
      <c r="G3353" s="2" t="s">
        <v>18</v>
      </c>
      <c r="H3353" s="44">
        <v>0.45</v>
      </c>
      <c r="I3353" s="44">
        <f>ROUND(Table1[[#This Row],[Price per Unit]],2)</f>
        <v>0.45</v>
      </c>
      <c r="J3353" s="4">
        <v>3000</v>
      </c>
      <c r="K3353" s="5">
        <f t="shared" si="130"/>
        <v>1350</v>
      </c>
      <c r="L3353" s="5">
        <f t="shared" si="131"/>
        <v>540</v>
      </c>
      <c r="M3353" s="6">
        <v>0.4</v>
      </c>
      <c r="N3353">
        <f t="shared" si="132"/>
        <v>2021</v>
      </c>
      <c r="O3353">
        <f t="shared" si="133"/>
        <v>7</v>
      </c>
      <c r="P3353" s="49" t="str">
        <f>TEXT(DATE(Table1[[#This Row],[Year]],Table1[[#This Row],[Month]],1),"mmm")</f>
        <v>Jul</v>
      </c>
    </row>
    <row r="3354" spans="1:16" ht="15.75" customHeight="1">
      <c r="A3354" s="2" t="s">
        <v>12</v>
      </c>
      <c r="B3354" s="2">
        <v>1185732</v>
      </c>
      <c r="C3354" s="3">
        <v>44390</v>
      </c>
      <c r="D3354" s="2" t="s">
        <v>13</v>
      </c>
      <c r="E3354" s="2" t="s">
        <v>112</v>
      </c>
      <c r="F3354" s="2" t="s">
        <v>113</v>
      </c>
      <c r="G3354" s="2" t="s">
        <v>19</v>
      </c>
      <c r="H3354" s="44">
        <v>0.54999999999999993</v>
      </c>
      <c r="I3354" s="44">
        <f>ROUND(Table1[[#This Row],[Price per Unit]],2)</f>
        <v>0.55000000000000004</v>
      </c>
      <c r="J3354" s="4">
        <v>3250</v>
      </c>
      <c r="K3354" s="5">
        <f t="shared" si="130"/>
        <v>1787.4999999999998</v>
      </c>
      <c r="L3354" s="5">
        <f t="shared" si="131"/>
        <v>536.24999999999989</v>
      </c>
      <c r="M3354" s="6">
        <v>0.3</v>
      </c>
      <c r="N3354">
        <f t="shared" si="132"/>
        <v>2021</v>
      </c>
      <c r="O3354">
        <f t="shared" si="133"/>
        <v>7</v>
      </c>
      <c r="P3354" s="49" t="str">
        <f>TEXT(DATE(Table1[[#This Row],[Year]],Table1[[#This Row],[Month]],1),"mmm")</f>
        <v>Jul</v>
      </c>
    </row>
    <row r="3355" spans="1:16" ht="15.75" customHeight="1">
      <c r="A3355" s="2" t="s">
        <v>12</v>
      </c>
      <c r="B3355" s="2">
        <v>1185732</v>
      </c>
      <c r="C3355" s="3">
        <v>44390</v>
      </c>
      <c r="D3355" s="2" t="s">
        <v>13</v>
      </c>
      <c r="E3355" s="2" t="s">
        <v>112</v>
      </c>
      <c r="F3355" s="2" t="s">
        <v>113</v>
      </c>
      <c r="G3355" s="2" t="s">
        <v>20</v>
      </c>
      <c r="H3355" s="44">
        <v>0.6</v>
      </c>
      <c r="I3355" s="44">
        <f>ROUND(Table1[[#This Row],[Price per Unit]],2)</f>
        <v>0.6</v>
      </c>
      <c r="J3355" s="4">
        <v>5000</v>
      </c>
      <c r="K3355" s="5">
        <f t="shared" si="130"/>
        <v>3000</v>
      </c>
      <c r="L3355" s="5">
        <f t="shared" si="131"/>
        <v>1200</v>
      </c>
      <c r="M3355" s="6">
        <v>0.4</v>
      </c>
      <c r="N3355">
        <f t="shared" si="132"/>
        <v>2021</v>
      </c>
      <c r="O3355">
        <f t="shared" si="133"/>
        <v>7</v>
      </c>
      <c r="P3355" s="49" t="str">
        <f>TEXT(DATE(Table1[[#This Row],[Year]],Table1[[#This Row],[Month]],1),"mmm")</f>
        <v>Jul</v>
      </c>
    </row>
    <row r="3356" spans="1:16" ht="15.75" customHeight="1">
      <c r="A3356" s="2" t="s">
        <v>12</v>
      </c>
      <c r="B3356" s="2">
        <v>1185732</v>
      </c>
      <c r="C3356" s="3">
        <v>44422</v>
      </c>
      <c r="D3356" s="2" t="s">
        <v>13</v>
      </c>
      <c r="E3356" s="2" t="s">
        <v>112</v>
      </c>
      <c r="F3356" s="2" t="s">
        <v>113</v>
      </c>
      <c r="G3356" s="2" t="s">
        <v>15</v>
      </c>
      <c r="H3356" s="44">
        <v>0.54999999999999993</v>
      </c>
      <c r="I3356" s="44">
        <f>ROUND(Table1[[#This Row],[Price per Unit]],2)</f>
        <v>0.55000000000000004</v>
      </c>
      <c r="J3356" s="4">
        <v>6500</v>
      </c>
      <c r="K3356" s="5">
        <f t="shared" si="130"/>
        <v>3574.9999999999995</v>
      </c>
      <c r="L3356" s="5">
        <f t="shared" si="131"/>
        <v>1251.2499999999998</v>
      </c>
      <c r="M3356" s="6">
        <v>0.35</v>
      </c>
      <c r="N3356">
        <f t="shared" si="132"/>
        <v>2021</v>
      </c>
      <c r="O3356">
        <f t="shared" si="133"/>
        <v>8</v>
      </c>
      <c r="P3356" s="49" t="str">
        <f>TEXT(DATE(Table1[[#This Row],[Year]],Table1[[#This Row],[Month]],1),"mmm")</f>
        <v>Aug</v>
      </c>
    </row>
    <row r="3357" spans="1:16" ht="15.75" customHeight="1">
      <c r="A3357" s="2" t="s">
        <v>12</v>
      </c>
      <c r="B3357" s="2">
        <v>1185732</v>
      </c>
      <c r="C3357" s="3">
        <v>44422</v>
      </c>
      <c r="D3357" s="2" t="s">
        <v>13</v>
      </c>
      <c r="E3357" s="2" t="s">
        <v>112</v>
      </c>
      <c r="F3357" s="2" t="s">
        <v>113</v>
      </c>
      <c r="G3357" s="2" t="s">
        <v>16</v>
      </c>
      <c r="H3357" s="44">
        <v>0.5</v>
      </c>
      <c r="I3357" s="44">
        <f>ROUND(Table1[[#This Row],[Price per Unit]],2)</f>
        <v>0.5</v>
      </c>
      <c r="J3357" s="4">
        <v>4250</v>
      </c>
      <c r="K3357" s="5">
        <f t="shared" si="130"/>
        <v>2125</v>
      </c>
      <c r="L3357" s="5">
        <f t="shared" si="131"/>
        <v>743.75</v>
      </c>
      <c r="M3357" s="6">
        <v>0.35</v>
      </c>
      <c r="N3357">
        <f t="shared" si="132"/>
        <v>2021</v>
      </c>
      <c r="O3357">
        <f t="shared" si="133"/>
        <v>8</v>
      </c>
      <c r="P3357" s="49" t="str">
        <f>TEXT(DATE(Table1[[#This Row],[Year]],Table1[[#This Row],[Month]],1),"mmm")</f>
        <v>Aug</v>
      </c>
    </row>
    <row r="3358" spans="1:16" ht="15.75" customHeight="1">
      <c r="A3358" s="2" t="s">
        <v>12</v>
      </c>
      <c r="B3358" s="2">
        <v>1185732</v>
      </c>
      <c r="C3358" s="3">
        <v>44422</v>
      </c>
      <c r="D3358" s="2" t="s">
        <v>13</v>
      </c>
      <c r="E3358" s="2" t="s">
        <v>112</v>
      </c>
      <c r="F3358" s="2" t="s">
        <v>113</v>
      </c>
      <c r="G3358" s="2" t="s">
        <v>17</v>
      </c>
      <c r="H3358" s="44">
        <v>0.45</v>
      </c>
      <c r="I3358" s="44">
        <f>ROUND(Table1[[#This Row],[Price per Unit]],2)</f>
        <v>0.45</v>
      </c>
      <c r="J3358" s="4">
        <v>3500</v>
      </c>
      <c r="K3358" s="5">
        <f t="shared" si="130"/>
        <v>1575</v>
      </c>
      <c r="L3358" s="5">
        <f t="shared" si="131"/>
        <v>630</v>
      </c>
      <c r="M3358" s="6">
        <v>0.4</v>
      </c>
      <c r="N3358">
        <f t="shared" si="132"/>
        <v>2021</v>
      </c>
      <c r="O3358">
        <f t="shared" si="133"/>
        <v>8</v>
      </c>
      <c r="P3358" s="49" t="str">
        <f>TEXT(DATE(Table1[[#This Row],[Year]],Table1[[#This Row],[Month]],1),"mmm")</f>
        <v>Aug</v>
      </c>
    </row>
    <row r="3359" spans="1:16" ht="15.75" customHeight="1">
      <c r="A3359" s="2" t="s">
        <v>12</v>
      </c>
      <c r="B3359" s="2">
        <v>1185732</v>
      </c>
      <c r="C3359" s="3">
        <v>44422</v>
      </c>
      <c r="D3359" s="2" t="s">
        <v>13</v>
      </c>
      <c r="E3359" s="2" t="s">
        <v>112</v>
      </c>
      <c r="F3359" s="2" t="s">
        <v>113</v>
      </c>
      <c r="G3359" s="2" t="s">
        <v>18</v>
      </c>
      <c r="H3359" s="44">
        <v>0.45</v>
      </c>
      <c r="I3359" s="44">
        <f>ROUND(Table1[[#This Row],[Price per Unit]],2)</f>
        <v>0.45</v>
      </c>
      <c r="J3359" s="4">
        <v>2500</v>
      </c>
      <c r="K3359" s="5">
        <f t="shared" si="130"/>
        <v>1125</v>
      </c>
      <c r="L3359" s="5">
        <f t="shared" si="131"/>
        <v>450</v>
      </c>
      <c r="M3359" s="6">
        <v>0.4</v>
      </c>
      <c r="N3359">
        <f t="shared" si="132"/>
        <v>2021</v>
      </c>
      <c r="O3359">
        <f t="shared" si="133"/>
        <v>8</v>
      </c>
      <c r="P3359" s="49" t="str">
        <f>TEXT(DATE(Table1[[#This Row],[Year]],Table1[[#This Row],[Month]],1),"mmm")</f>
        <v>Aug</v>
      </c>
    </row>
    <row r="3360" spans="1:16" ht="15.75" customHeight="1">
      <c r="A3360" s="2" t="s">
        <v>12</v>
      </c>
      <c r="B3360" s="2">
        <v>1185732</v>
      </c>
      <c r="C3360" s="3">
        <v>44422</v>
      </c>
      <c r="D3360" s="2" t="s">
        <v>13</v>
      </c>
      <c r="E3360" s="2" t="s">
        <v>112</v>
      </c>
      <c r="F3360" s="2" t="s">
        <v>113</v>
      </c>
      <c r="G3360" s="2" t="s">
        <v>19</v>
      </c>
      <c r="H3360" s="44">
        <v>0.54999999999999993</v>
      </c>
      <c r="I3360" s="44">
        <f>ROUND(Table1[[#This Row],[Price per Unit]],2)</f>
        <v>0.55000000000000004</v>
      </c>
      <c r="J3360" s="4">
        <v>2250</v>
      </c>
      <c r="K3360" s="5">
        <f t="shared" si="130"/>
        <v>1237.4999999999998</v>
      </c>
      <c r="L3360" s="5">
        <f t="shared" si="131"/>
        <v>371.24999999999994</v>
      </c>
      <c r="M3360" s="6">
        <v>0.3</v>
      </c>
      <c r="N3360">
        <f t="shared" si="132"/>
        <v>2021</v>
      </c>
      <c r="O3360">
        <f t="shared" si="133"/>
        <v>8</v>
      </c>
      <c r="P3360" s="49" t="str">
        <f>TEXT(DATE(Table1[[#This Row],[Year]],Table1[[#This Row],[Month]],1),"mmm")</f>
        <v>Aug</v>
      </c>
    </row>
    <row r="3361" spans="1:16" ht="15.75" customHeight="1">
      <c r="A3361" s="2" t="s">
        <v>12</v>
      </c>
      <c r="B3361" s="2">
        <v>1185732</v>
      </c>
      <c r="C3361" s="3">
        <v>44422</v>
      </c>
      <c r="D3361" s="2" t="s">
        <v>13</v>
      </c>
      <c r="E3361" s="2" t="s">
        <v>112</v>
      </c>
      <c r="F3361" s="2" t="s">
        <v>113</v>
      </c>
      <c r="G3361" s="2" t="s">
        <v>20</v>
      </c>
      <c r="H3361" s="44">
        <v>0.6</v>
      </c>
      <c r="I3361" s="44">
        <f>ROUND(Table1[[#This Row],[Price per Unit]],2)</f>
        <v>0.6</v>
      </c>
      <c r="J3361" s="4">
        <v>4000</v>
      </c>
      <c r="K3361" s="5">
        <f t="shared" si="130"/>
        <v>2400</v>
      </c>
      <c r="L3361" s="5">
        <f t="shared" si="131"/>
        <v>960</v>
      </c>
      <c r="M3361" s="6">
        <v>0.4</v>
      </c>
      <c r="N3361">
        <f t="shared" si="132"/>
        <v>2021</v>
      </c>
      <c r="O3361">
        <f t="shared" si="133"/>
        <v>8</v>
      </c>
      <c r="P3361" s="49" t="str">
        <f>TEXT(DATE(Table1[[#This Row],[Year]],Table1[[#This Row],[Month]],1),"mmm")</f>
        <v>Aug</v>
      </c>
    </row>
    <row r="3362" spans="1:16" ht="15.75" customHeight="1">
      <c r="A3362" s="2" t="s">
        <v>12</v>
      </c>
      <c r="B3362" s="2">
        <v>1185732</v>
      </c>
      <c r="C3362" s="3">
        <v>44452</v>
      </c>
      <c r="D3362" s="2" t="s">
        <v>13</v>
      </c>
      <c r="E3362" s="2" t="s">
        <v>112</v>
      </c>
      <c r="F3362" s="2" t="s">
        <v>113</v>
      </c>
      <c r="G3362" s="2" t="s">
        <v>15</v>
      </c>
      <c r="H3362" s="44">
        <v>0.54999999999999993</v>
      </c>
      <c r="I3362" s="44">
        <f>ROUND(Table1[[#This Row],[Price per Unit]],2)</f>
        <v>0.55000000000000004</v>
      </c>
      <c r="J3362" s="4">
        <v>5250</v>
      </c>
      <c r="K3362" s="5">
        <f t="shared" si="130"/>
        <v>2887.4999999999995</v>
      </c>
      <c r="L3362" s="5">
        <f t="shared" si="131"/>
        <v>1010.6249999999998</v>
      </c>
      <c r="M3362" s="6">
        <v>0.35</v>
      </c>
      <c r="N3362">
        <f t="shared" si="132"/>
        <v>2021</v>
      </c>
      <c r="O3362">
        <f t="shared" si="133"/>
        <v>9</v>
      </c>
      <c r="P3362" s="49" t="str">
        <f>TEXT(DATE(Table1[[#This Row],[Year]],Table1[[#This Row],[Month]],1),"mmm")</f>
        <v>Sep</v>
      </c>
    </row>
    <row r="3363" spans="1:16" ht="15.75" customHeight="1">
      <c r="A3363" s="2" t="s">
        <v>12</v>
      </c>
      <c r="B3363" s="2">
        <v>1185732</v>
      </c>
      <c r="C3363" s="3">
        <v>44452</v>
      </c>
      <c r="D3363" s="2" t="s">
        <v>13</v>
      </c>
      <c r="E3363" s="2" t="s">
        <v>112</v>
      </c>
      <c r="F3363" s="2" t="s">
        <v>113</v>
      </c>
      <c r="G3363" s="2" t="s">
        <v>16</v>
      </c>
      <c r="H3363" s="44">
        <v>0.5</v>
      </c>
      <c r="I3363" s="44">
        <f>ROUND(Table1[[#This Row],[Price per Unit]],2)</f>
        <v>0.5</v>
      </c>
      <c r="J3363" s="4">
        <v>3250</v>
      </c>
      <c r="K3363" s="5">
        <f t="shared" si="130"/>
        <v>1625</v>
      </c>
      <c r="L3363" s="5">
        <f t="shared" si="131"/>
        <v>568.75</v>
      </c>
      <c r="M3363" s="6">
        <v>0.35</v>
      </c>
      <c r="N3363">
        <f t="shared" si="132"/>
        <v>2021</v>
      </c>
      <c r="O3363">
        <f t="shared" si="133"/>
        <v>9</v>
      </c>
      <c r="P3363" s="49" t="str">
        <f>TEXT(DATE(Table1[[#This Row],[Year]],Table1[[#This Row],[Month]],1),"mmm")</f>
        <v>Sep</v>
      </c>
    </row>
    <row r="3364" spans="1:16" ht="15.75" customHeight="1">
      <c r="A3364" s="2" t="s">
        <v>12</v>
      </c>
      <c r="B3364" s="2">
        <v>1185732</v>
      </c>
      <c r="C3364" s="3">
        <v>44452</v>
      </c>
      <c r="D3364" s="2" t="s">
        <v>13</v>
      </c>
      <c r="E3364" s="2" t="s">
        <v>112</v>
      </c>
      <c r="F3364" s="2" t="s">
        <v>113</v>
      </c>
      <c r="G3364" s="2" t="s">
        <v>17</v>
      </c>
      <c r="H3364" s="44">
        <v>0.45</v>
      </c>
      <c r="I3364" s="44">
        <f>ROUND(Table1[[#This Row],[Price per Unit]],2)</f>
        <v>0.45</v>
      </c>
      <c r="J3364" s="4">
        <v>2250</v>
      </c>
      <c r="K3364" s="5">
        <f t="shared" si="130"/>
        <v>1012.5</v>
      </c>
      <c r="L3364" s="5">
        <f t="shared" si="131"/>
        <v>405</v>
      </c>
      <c r="M3364" s="6">
        <v>0.4</v>
      </c>
      <c r="N3364">
        <f t="shared" si="132"/>
        <v>2021</v>
      </c>
      <c r="O3364">
        <f t="shared" si="133"/>
        <v>9</v>
      </c>
      <c r="P3364" s="49" t="str">
        <f>TEXT(DATE(Table1[[#This Row],[Year]],Table1[[#This Row],[Month]],1),"mmm")</f>
        <v>Sep</v>
      </c>
    </row>
    <row r="3365" spans="1:16" ht="15.75" customHeight="1">
      <c r="A3365" s="2" t="s">
        <v>12</v>
      </c>
      <c r="B3365" s="2">
        <v>1185732</v>
      </c>
      <c r="C3365" s="3">
        <v>44452</v>
      </c>
      <c r="D3365" s="2" t="s">
        <v>13</v>
      </c>
      <c r="E3365" s="2" t="s">
        <v>112</v>
      </c>
      <c r="F3365" s="2" t="s">
        <v>113</v>
      </c>
      <c r="G3365" s="2" t="s">
        <v>18</v>
      </c>
      <c r="H3365" s="44">
        <v>0.45</v>
      </c>
      <c r="I3365" s="44">
        <f>ROUND(Table1[[#This Row],[Price per Unit]],2)</f>
        <v>0.45</v>
      </c>
      <c r="J3365" s="4">
        <v>2000</v>
      </c>
      <c r="K3365" s="5">
        <f t="shared" si="130"/>
        <v>900</v>
      </c>
      <c r="L3365" s="5">
        <f t="shared" si="131"/>
        <v>360</v>
      </c>
      <c r="M3365" s="6">
        <v>0.4</v>
      </c>
      <c r="N3365">
        <f t="shared" si="132"/>
        <v>2021</v>
      </c>
      <c r="O3365">
        <f t="shared" si="133"/>
        <v>9</v>
      </c>
      <c r="P3365" s="49" t="str">
        <f>TEXT(DATE(Table1[[#This Row],[Year]],Table1[[#This Row],[Month]],1),"mmm")</f>
        <v>Sep</v>
      </c>
    </row>
    <row r="3366" spans="1:16" ht="15.75" customHeight="1">
      <c r="A3366" s="2" t="s">
        <v>12</v>
      </c>
      <c r="B3366" s="2">
        <v>1185732</v>
      </c>
      <c r="C3366" s="3">
        <v>44452</v>
      </c>
      <c r="D3366" s="2" t="s">
        <v>13</v>
      </c>
      <c r="E3366" s="2" t="s">
        <v>112</v>
      </c>
      <c r="F3366" s="2" t="s">
        <v>113</v>
      </c>
      <c r="G3366" s="2" t="s">
        <v>19</v>
      </c>
      <c r="H3366" s="44">
        <v>0.54999999999999993</v>
      </c>
      <c r="I3366" s="44">
        <f>ROUND(Table1[[#This Row],[Price per Unit]],2)</f>
        <v>0.55000000000000004</v>
      </c>
      <c r="J3366" s="4">
        <v>2000</v>
      </c>
      <c r="K3366" s="5">
        <f t="shared" si="130"/>
        <v>1099.9999999999998</v>
      </c>
      <c r="L3366" s="5">
        <f t="shared" si="131"/>
        <v>329.99999999999994</v>
      </c>
      <c r="M3366" s="6">
        <v>0.3</v>
      </c>
      <c r="N3366">
        <f t="shared" si="132"/>
        <v>2021</v>
      </c>
      <c r="O3366">
        <f t="shared" si="133"/>
        <v>9</v>
      </c>
      <c r="P3366" s="49" t="str">
        <f>TEXT(DATE(Table1[[#This Row],[Year]],Table1[[#This Row],[Month]],1),"mmm")</f>
        <v>Sep</v>
      </c>
    </row>
    <row r="3367" spans="1:16" ht="15.75" customHeight="1">
      <c r="A3367" s="2" t="s">
        <v>12</v>
      </c>
      <c r="B3367" s="2">
        <v>1185732</v>
      </c>
      <c r="C3367" s="3">
        <v>44452</v>
      </c>
      <c r="D3367" s="2" t="s">
        <v>13</v>
      </c>
      <c r="E3367" s="2" t="s">
        <v>112</v>
      </c>
      <c r="F3367" s="2" t="s">
        <v>113</v>
      </c>
      <c r="G3367" s="2" t="s">
        <v>20</v>
      </c>
      <c r="H3367" s="44">
        <v>0.6</v>
      </c>
      <c r="I3367" s="44">
        <f>ROUND(Table1[[#This Row],[Price per Unit]],2)</f>
        <v>0.6</v>
      </c>
      <c r="J3367" s="4">
        <v>3000</v>
      </c>
      <c r="K3367" s="5">
        <f t="shared" si="130"/>
        <v>1800</v>
      </c>
      <c r="L3367" s="5">
        <f t="shared" si="131"/>
        <v>720</v>
      </c>
      <c r="M3367" s="6">
        <v>0.4</v>
      </c>
      <c r="N3367">
        <f t="shared" si="132"/>
        <v>2021</v>
      </c>
      <c r="O3367">
        <f t="shared" si="133"/>
        <v>9</v>
      </c>
      <c r="P3367" s="49" t="str">
        <f>TEXT(DATE(Table1[[#This Row],[Year]],Table1[[#This Row],[Month]],1),"mmm")</f>
        <v>Sep</v>
      </c>
    </row>
    <row r="3368" spans="1:16" ht="15.75" customHeight="1">
      <c r="A3368" s="2" t="s">
        <v>12</v>
      </c>
      <c r="B3368" s="2">
        <v>1185732</v>
      </c>
      <c r="C3368" s="3">
        <v>44484</v>
      </c>
      <c r="D3368" s="2" t="s">
        <v>13</v>
      </c>
      <c r="E3368" s="2" t="s">
        <v>112</v>
      </c>
      <c r="F3368" s="2" t="s">
        <v>113</v>
      </c>
      <c r="G3368" s="2" t="s">
        <v>15</v>
      </c>
      <c r="H3368" s="44">
        <v>0.6</v>
      </c>
      <c r="I3368" s="44">
        <f>ROUND(Table1[[#This Row],[Price per Unit]],2)</f>
        <v>0.6</v>
      </c>
      <c r="J3368" s="4">
        <v>4750</v>
      </c>
      <c r="K3368" s="5">
        <f t="shared" si="130"/>
        <v>2850</v>
      </c>
      <c r="L3368" s="5">
        <f t="shared" si="131"/>
        <v>997.49999999999989</v>
      </c>
      <c r="M3368" s="6">
        <v>0.35</v>
      </c>
      <c r="N3368">
        <f t="shared" si="132"/>
        <v>2021</v>
      </c>
      <c r="O3368">
        <f t="shared" si="133"/>
        <v>10</v>
      </c>
      <c r="P3368" s="49" t="str">
        <f>TEXT(DATE(Table1[[#This Row],[Year]],Table1[[#This Row],[Month]],1),"mmm")</f>
        <v>Oct</v>
      </c>
    </row>
    <row r="3369" spans="1:16" ht="15.75" customHeight="1">
      <c r="A3369" s="2" t="s">
        <v>12</v>
      </c>
      <c r="B3369" s="2">
        <v>1185732</v>
      </c>
      <c r="C3369" s="3">
        <v>44484</v>
      </c>
      <c r="D3369" s="2" t="s">
        <v>13</v>
      </c>
      <c r="E3369" s="2" t="s">
        <v>112</v>
      </c>
      <c r="F3369" s="2" t="s">
        <v>113</v>
      </c>
      <c r="G3369" s="2" t="s">
        <v>16</v>
      </c>
      <c r="H3369" s="44">
        <v>0.55000000000000004</v>
      </c>
      <c r="I3369" s="44">
        <f>ROUND(Table1[[#This Row],[Price per Unit]],2)</f>
        <v>0.55000000000000004</v>
      </c>
      <c r="J3369" s="4">
        <v>3000</v>
      </c>
      <c r="K3369" s="5">
        <f t="shared" si="130"/>
        <v>1650.0000000000002</v>
      </c>
      <c r="L3369" s="5">
        <f t="shared" si="131"/>
        <v>577.5</v>
      </c>
      <c r="M3369" s="6">
        <v>0.35</v>
      </c>
      <c r="N3369">
        <f t="shared" si="132"/>
        <v>2021</v>
      </c>
      <c r="O3369">
        <f t="shared" si="133"/>
        <v>10</v>
      </c>
      <c r="P3369" s="49" t="str">
        <f>TEXT(DATE(Table1[[#This Row],[Year]],Table1[[#This Row],[Month]],1),"mmm")</f>
        <v>Oct</v>
      </c>
    </row>
    <row r="3370" spans="1:16" ht="15.75" customHeight="1">
      <c r="A3370" s="2" t="s">
        <v>12</v>
      </c>
      <c r="B3370" s="2">
        <v>1185732</v>
      </c>
      <c r="C3370" s="3">
        <v>44484</v>
      </c>
      <c r="D3370" s="2" t="s">
        <v>13</v>
      </c>
      <c r="E3370" s="2" t="s">
        <v>112</v>
      </c>
      <c r="F3370" s="2" t="s">
        <v>113</v>
      </c>
      <c r="G3370" s="2" t="s">
        <v>17</v>
      </c>
      <c r="H3370" s="44">
        <v>0.55000000000000004</v>
      </c>
      <c r="I3370" s="44">
        <f>ROUND(Table1[[#This Row],[Price per Unit]],2)</f>
        <v>0.55000000000000004</v>
      </c>
      <c r="J3370" s="4">
        <v>2000</v>
      </c>
      <c r="K3370" s="5">
        <f t="shared" si="130"/>
        <v>1100</v>
      </c>
      <c r="L3370" s="5">
        <f t="shared" si="131"/>
        <v>440</v>
      </c>
      <c r="M3370" s="6">
        <v>0.4</v>
      </c>
      <c r="N3370">
        <f t="shared" si="132"/>
        <v>2021</v>
      </c>
      <c r="O3370">
        <f t="shared" si="133"/>
        <v>10</v>
      </c>
      <c r="P3370" s="49" t="str">
        <f>TEXT(DATE(Table1[[#This Row],[Year]],Table1[[#This Row],[Month]],1),"mmm")</f>
        <v>Oct</v>
      </c>
    </row>
    <row r="3371" spans="1:16" ht="15.75" customHeight="1">
      <c r="A3371" s="2" t="s">
        <v>12</v>
      </c>
      <c r="B3371" s="2">
        <v>1185732</v>
      </c>
      <c r="C3371" s="3">
        <v>44484</v>
      </c>
      <c r="D3371" s="2" t="s">
        <v>13</v>
      </c>
      <c r="E3371" s="2" t="s">
        <v>112</v>
      </c>
      <c r="F3371" s="2" t="s">
        <v>113</v>
      </c>
      <c r="G3371" s="2" t="s">
        <v>18</v>
      </c>
      <c r="H3371" s="44">
        <v>0.55000000000000004</v>
      </c>
      <c r="I3371" s="44">
        <f>ROUND(Table1[[#This Row],[Price per Unit]],2)</f>
        <v>0.55000000000000004</v>
      </c>
      <c r="J3371" s="4">
        <v>1750</v>
      </c>
      <c r="K3371" s="5">
        <f t="shared" si="130"/>
        <v>962.50000000000011</v>
      </c>
      <c r="L3371" s="5">
        <f t="shared" si="131"/>
        <v>385.00000000000006</v>
      </c>
      <c r="M3371" s="6">
        <v>0.4</v>
      </c>
      <c r="N3371">
        <f t="shared" si="132"/>
        <v>2021</v>
      </c>
      <c r="O3371">
        <f t="shared" si="133"/>
        <v>10</v>
      </c>
      <c r="P3371" s="49" t="str">
        <f>TEXT(DATE(Table1[[#This Row],[Year]],Table1[[#This Row],[Month]],1),"mmm")</f>
        <v>Oct</v>
      </c>
    </row>
    <row r="3372" spans="1:16" ht="15.75" customHeight="1">
      <c r="A3372" s="2" t="s">
        <v>12</v>
      </c>
      <c r="B3372" s="2">
        <v>1185732</v>
      </c>
      <c r="C3372" s="3">
        <v>44484</v>
      </c>
      <c r="D3372" s="2" t="s">
        <v>13</v>
      </c>
      <c r="E3372" s="2" t="s">
        <v>112</v>
      </c>
      <c r="F3372" s="2" t="s">
        <v>113</v>
      </c>
      <c r="G3372" s="2" t="s">
        <v>19</v>
      </c>
      <c r="H3372" s="44">
        <v>0.65</v>
      </c>
      <c r="I3372" s="44">
        <f>ROUND(Table1[[#This Row],[Price per Unit]],2)</f>
        <v>0.65</v>
      </c>
      <c r="J3372" s="4">
        <v>1750</v>
      </c>
      <c r="K3372" s="5">
        <f t="shared" si="130"/>
        <v>1137.5</v>
      </c>
      <c r="L3372" s="5">
        <f t="shared" si="131"/>
        <v>341.25</v>
      </c>
      <c r="M3372" s="6">
        <v>0.3</v>
      </c>
      <c r="N3372">
        <f t="shared" si="132"/>
        <v>2021</v>
      </c>
      <c r="O3372">
        <f t="shared" si="133"/>
        <v>10</v>
      </c>
      <c r="P3372" s="49" t="str">
        <f>TEXT(DATE(Table1[[#This Row],[Year]],Table1[[#This Row],[Month]],1),"mmm")</f>
        <v>Oct</v>
      </c>
    </row>
    <row r="3373" spans="1:16" ht="15.75" customHeight="1">
      <c r="A3373" s="2" t="s">
        <v>12</v>
      </c>
      <c r="B3373" s="2">
        <v>1185732</v>
      </c>
      <c r="C3373" s="3">
        <v>44484</v>
      </c>
      <c r="D3373" s="2" t="s">
        <v>13</v>
      </c>
      <c r="E3373" s="2" t="s">
        <v>112</v>
      </c>
      <c r="F3373" s="2" t="s">
        <v>113</v>
      </c>
      <c r="G3373" s="2" t="s">
        <v>20</v>
      </c>
      <c r="H3373" s="44">
        <v>0.7</v>
      </c>
      <c r="I3373" s="44">
        <f>ROUND(Table1[[#This Row],[Price per Unit]],2)</f>
        <v>0.7</v>
      </c>
      <c r="J3373" s="4">
        <v>3000</v>
      </c>
      <c r="K3373" s="5">
        <f t="shared" si="130"/>
        <v>2100</v>
      </c>
      <c r="L3373" s="5">
        <f t="shared" si="131"/>
        <v>840</v>
      </c>
      <c r="M3373" s="6">
        <v>0.4</v>
      </c>
      <c r="N3373">
        <f t="shared" si="132"/>
        <v>2021</v>
      </c>
      <c r="O3373">
        <f t="shared" si="133"/>
        <v>10</v>
      </c>
      <c r="P3373" s="49" t="str">
        <f>TEXT(DATE(Table1[[#This Row],[Year]],Table1[[#This Row],[Month]],1),"mmm")</f>
        <v>Oct</v>
      </c>
    </row>
    <row r="3374" spans="1:16" ht="15.75" customHeight="1">
      <c r="A3374" s="2" t="s">
        <v>12</v>
      </c>
      <c r="B3374" s="2">
        <v>1185732</v>
      </c>
      <c r="C3374" s="3">
        <v>44514</v>
      </c>
      <c r="D3374" s="2" t="s">
        <v>13</v>
      </c>
      <c r="E3374" s="2" t="s">
        <v>112</v>
      </c>
      <c r="F3374" s="2" t="s">
        <v>113</v>
      </c>
      <c r="G3374" s="2" t="s">
        <v>15</v>
      </c>
      <c r="H3374" s="44">
        <v>0.65</v>
      </c>
      <c r="I3374" s="44">
        <f>ROUND(Table1[[#This Row],[Price per Unit]],2)</f>
        <v>0.65</v>
      </c>
      <c r="J3374" s="4">
        <v>4500</v>
      </c>
      <c r="K3374" s="5">
        <f t="shared" si="130"/>
        <v>2925</v>
      </c>
      <c r="L3374" s="5">
        <f t="shared" si="131"/>
        <v>1023.7499999999999</v>
      </c>
      <c r="M3374" s="6">
        <v>0.35</v>
      </c>
      <c r="N3374">
        <f t="shared" si="132"/>
        <v>2021</v>
      </c>
      <c r="O3374">
        <f t="shared" si="133"/>
        <v>11</v>
      </c>
      <c r="P3374" s="49" t="str">
        <f>TEXT(DATE(Table1[[#This Row],[Year]],Table1[[#This Row],[Month]],1),"mmm")</f>
        <v>Nov</v>
      </c>
    </row>
    <row r="3375" spans="1:16" ht="15.75" customHeight="1">
      <c r="A3375" s="2" t="s">
        <v>12</v>
      </c>
      <c r="B3375" s="2">
        <v>1185732</v>
      </c>
      <c r="C3375" s="3">
        <v>44514</v>
      </c>
      <c r="D3375" s="2" t="s">
        <v>13</v>
      </c>
      <c r="E3375" s="2" t="s">
        <v>112</v>
      </c>
      <c r="F3375" s="2" t="s">
        <v>113</v>
      </c>
      <c r="G3375" s="2" t="s">
        <v>16</v>
      </c>
      <c r="H3375" s="44">
        <v>0.55000000000000004</v>
      </c>
      <c r="I3375" s="44">
        <f>ROUND(Table1[[#This Row],[Price per Unit]],2)</f>
        <v>0.55000000000000004</v>
      </c>
      <c r="J3375" s="4">
        <v>3250</v>
      </c>
      <c r="K3375" s="5">
        <f t="shared" si="130"/>
        <v>1787.5000000000002</v>
      </c>
      <c r="L3375" s="5">
        <f t="shared" si="131"/>
        <v>625.625</v>
      </c>
      <c r="M3375" s="6">
        <v>0.35</v>
      </c>
      <c r="N3375">
        <f t="shared" si="132"/>
        <v>2021</v>
      </c>
      <c r="O3375">
        <f t="shared" si="133"/>
        <v>11</v>
      </c>
      <c r="P3375" s="49" t="str">
        <f>TEXT(DATE(Table1[[#This Row],[Year]],Table1[[#This Row],[Month]],1),"mmm")</f>
        <v>Nov</v>
      </c>
    </row>
    <row r="3376" spans="1:16" ht="15.75" customHeight="1">
      <c r="A3376" s="2" t="s">
        <v>12</v>
      </c>
      <c r="B3376" s="2">
        <v>1185732</v>
      </c>
      <c r="C3376" s="3">
        <v>44514</v>
      </c>
      <c r="D3376" s="2" t="s">
        <v>13</v>
      </c>
      <c r="E3376" s="2" t="s">
        <v>112</v>
      </c>
      <c r="F3376" s="2" t="s">
        <v>113</v>
      </c>
      <c r="G3376" s="2" t="s">
        <v>17</v>
      </c>
      <c r="H3376" s="44">
        <v>0.55000000000000004</v>
      </c>
      <c r="I3376" s="44">
        <f>ROUND(Table1[[#This Row],[Price per Unit]],2)</f>
        <v>0.55000000000000004</v>
      </c>
      <c r="J3376" s="4">
        <v>3200</v>
      </c>
      <c r="K3376" s="5">
        <f t="shared" si="130"/>
        <v>1760.0000000000002</v>
      </c>
      <c r="L3376" s="5">
        <f t="shared" si="131"/>
        <v>704.00000000000011</v>
      </c>
      <c r="M3376" s="6">
        <v>0.4</v>
      </c>
      <c r="N3376">
        <f t="shared" si="132"/>
        <v>2021</v>
      </c>
      <c r="O3376">
        <f t="shared" si="133"/>
        <v>11</v>
      </c>
      <c r="P3376" s="49" t="str">
        <f>TEXT(DATE(Table1[[#This Row],[Year]],Table1[[#This Row],[Month]],1),"mmm")</f>
        <v>Nov</v>
      </c>
    </row>
    <row r="3377" spans="1:16" ht="15.75" customHeight="1">
      <c r="A3377" s="2" t="s">
        <v>12</v>
      </c>
      <c r="B3377" s="2">
        <v>1185732</v>
      </c>
      <c r="C3377" s="3">
        <v>44514</v>
      </c>
      <c r="D3377" s="2" t="s">
        <v>13</v>
      </c>
      <c r="E3377" s="2" t="s">
        <v>112</v>
      </c>
      <c r="F3377" s="2" t="s">
        <v>113</v>
      </c>
      <c r="G3377" s="2" t="s">
        <v>18</v>
      </c>
      <c r="H3377" s="44">
        <v>0.55000000000000004</v>
      </c>
      <c r="I3377" s="44">
        <f>ROUND(Table1[[#This Row],[Price per Unit]],2)</f>
        <v>0.55000000000000004</v>
      </c>
      <c r="J3377" s="4">
        <v>3000</v>
      </c>
      <c r="K3377" s="5">
        <f t="shared" si="130"/>
        <v>1650.0000000000002</v>
      </c>
      <c r="L3377" s="5">
        <f t="shared" si="131"/>
        <v>660.00000000000011</v>
      </c>
      <c r="M3377" s="6">
        <v>0.4</v>
      </c>
      <c r="N3377">
        <f t="shared" si="132"/>
        <v>2021</v>
      </c>
      <c r="O3377">
        <f t="shared" si="133"/>
        <v>11</v>
      </c>
      <c r="P3377" s="49" t="str">
        <f>TEXT(DATE(Table1[[#This Row],[Year]],Table1[[#This Row],[Month]],1),"mmm")</f>
        <v>Nov</v>
      </c>
    </row>
    <row r="3378" spans="1:16" ht="15.75" customHeight="1">
      <c r="A3378" s="2" t="s">
        <v>12</v>
      </c>
      <c r="B3378" s="2">
        <v>1185732</v>
      </c>
      <c r="C3378" s="3">
        <v>44514</v>
      </c>
      <c r="D3378" s="2" t="s">
        <v>13</v>
      </c>
      <c r="E3378" s="2" t="s">
        <v>112</v>
      </c>
      <c r="F3378" s="2" t="s">
        <v>113</v>
      </c>
      <c r="G3378" s="2" t="s">
        <v>19</v>
      </c>
      <c r="H3378" s="44">
        <v>0.65</v>
      </c>
      <c r="I3378" s="44">
        <f>ROUND(Table1[[#This Row],[Price per Unit]],2)</f>
        <v>0.65</v>
      </c>
      <c r="J3378" s="4">
        <v>2750</v>
      </c>
      <c r="K3378" s="5">
        <f t="shared" si="130"/>
        <v>1787.5</v>
      </c>
      <c r="L3378" s="5">
        <f t="shared" si="131"/>
        <v>536.25</v>
      </c>
      <c r="M3378" s="6">
        <v>0.3</v>
      </c>
      <c r="N3378">
        <f t="shared" si="132"/>
        <v>2021</v>
      </c>
      <c r="O3378">
        <f t="shared" si="133"/>
        <v>11</v>
      </c>
      <c r="P3378" s="49" t="str">
        <f>TEXT(DATE(Table1[[#This Row],[Year]],Table1[[#This Row],[Month]],1),"mmm")</f>
        <v>Nov</v>
      </c>
    </row>
    <row r="3379" spans="1:16" ht="15.75" customHeight="1">
      <c r="A3379" s="2" t="s">
        <v>12</v>
      </c>
      <c r="B3379" s="2">
        <v>1185732</v>
      </c>
      <c r="C3379" s="3">
        <v>44514</v>
      </c>
      <c r="D3379" s="2" t="s">
        <v>13</v>
      </c>
      <c r="E3379" s="2" t="s">
        <v>112</v>
      </c>
      <c r="F3379" s="2" t="s">
        <v>113</v>
      </c>
      <c r="G3379" s="2" t="s">
        <v>20</v>
      </c>
      <c r="H3379" s="44">
        <v>0.7</v>
      </c>
      <c r="I3379" s="44">
        <f>ROUND(Table1[[#This Row],[Price per Unit]],2)</f>
        <v>0.7</v>
      </c>
      <c r="J3379" s="4">
        <v>3750</v>
      </c>
      <c r="K3379" s="5">
        <f t="shared" si="130"/>
        <v>2625</v>
      </c>
      <c r="L3379" s="5">
        <f t="shared" si="131"/>
        <v>1050</v>
      </c>
      <c r="M3379" s="6">
        <v>0.4</v>
      </c>
      <c r="N3379">
        <f t="shared" si="132"/>
        <v>2021</v>
      </c>
      <c r="O3379">
        <f t="shared" si="133"/>
        <v>11</v>
      </c>
      <c r="P3379" s="49" t="str">
        <f>TEXT(DATE(Table1[[#This Row],[Year]],Table1[[#This Row],[Month]],1),"mmm")</f>
        <v>Nov</v>
      </c>
    </row>
    <row r="3380" spans="1:16" ht="15.75" customHeight="1">
      <c r="A3380" s="2" t="s">
        <v>12</v>
      </c>
      <c r="B3380" s="2">
        <v>1185732</v>
      </c>
      <c r="C3380" s="3">
        <v>44543</v>
      </c>
      <c r="D3380" s="2" t="s">
        <v>13</v>
      </c>
      <c r="E3380" s="2" t="s">
        <v>112</v>
      </c>
      <c r="F3380" s="2" t="s">
        <v>113</v>
      </c>
      <c r="G3380" s="2" t="s">
        <v>15</v>
      </c>
      <c r="H3380" s="44">
        <v>0.65</v>
      </c>
      <c r="I3380" s="44">
        <f>ROUND(Table1[[#This Row],[Price per Unit]],2)</f>
        <v>0.65</v>
      </c>
      <c r="J3380" s="4">
        <v>6000</v>
      </c>
      <c r="K3380" s="5">
        <f t="shared" si="130"/>
        <v>3900</v>
      </c>
      <c r="L3380" s="5">
        <f t="shared" si="131"/>
        <v>1365</v>
      </c>
      <c r="M3380" s="6">
        <v>0.35</v>
      </c>
      <c r="N3380">
        <f t="shared" si="132"/>
        <v>2021</v>
      </c>
      <c r="O3380">
        <f t="shared" si="133"/>
        <v>12</v>
      </c>
      <c r="P3380" s="49" t="str">
        <f>TEXT(DATE(Table1[[#This Row],[Year]],Table1[[#This Row],[Month]],1),"mmm")</f>
        <v>Dec</v>
      </c>
    </row>
    <row r="3381" spans="1:16" ht="15.75" customHeight="1">
      <c r="A3381" s="2" t="s">
        <v>12</v>
      </c>
      <c r="B3381" s="2">
        <v>1185732</v>
      </c>
      <c r="C3381" s="3">
        <v>44543</v>
      </c>
      <c r="D3381" s="2" t="s">
        <v>13</v>
      </c>
      <c r="E3381" s="2" t="s">
        <v>112</v>
      </c>
      <c r="F3381" s="2" t="s">
        <v>113</v>
      </c>
      <c r="G3381" s="2" t="s">
        <v>16</v>
      </c>
      <c r="H3381" s="44">
        <v>0.55000000000000004</v>
      </c>
      <c r="I3381" s="44">
        <f>ROUND(Table1[[#This Row],[Price per Unit]],2)</f>
        <v>0.55000000000000004</v>
      </c>
      <c r="J3381" s="4">
        <v>4000</v>
      </c>
      <c r="K3381" s="5">
        <f t="shared" si="130"/>
        <v>2200</v>
      </c>
      <c r="L3381" s="5">
        <f t="shared" si="131"/>
        <v>770</v>
      </c>
      <c r="M3381" s="6">
        <v>0.35</v>
      </c>
      <c r="N3381">
        <f t="shared" si="132"/>
        <v>2021</v>
      </c>
      <c r="O3381">
        <f t="shared" si="133"/>
        <v>12</v>
      </c>
      <c r="P3381" s="49" t="str">
        <f>TEXT(DATE(Table1[[#This Row],[Year]],Table1[[#This Row],[Month]],1),"mmm")</f>
        <v>Dec</v>
      </c>
    </row>
    <row r="3382" spans="1:16" ht="15.75" customHeight="1">
      <c r="A3382" s="2" t="s">
        <v>12</v>
      </c>
      <c r="B3382" s="2">
        <v>1185732</v>
      </c>
      <c r="C3382" s="3">
        <v>44543</v>
      </c>
      <c r="D3382" s="2" t="s">
        <v>13</v>
      </c>
      <c r="E3382" s="2" t="s">
        <v>112</v>
      </c>
      <c r="F3382" s="2" t="s">
        <v>113</v>
      </c>
      <c r="G3382" s="2" t="s">
        <v>17</v>
      </c>
      <c r="H3382" s="44">
        <v>0.55000000000000004</v>
      </c>
      <c r="I3382" s="44">
        <f>ROUND(Table1[[#This Row],[Price per Unit]],2)</f>
        <v>0.55000000000000004</v>
      </c>
      <c r="J3382" s="4">
        <v>3750</v>
      </c>
      <c r="K3382" s="5">
        <f t="shared" si="130"/>
        <v>2062.5</v>
      </c>
      <c r="L3382" s="5">
        <f t="shared" si="131"/>
        <v>825</v>
      </c>
      <c r="M3382" s="6">
        <v>0.4</v>
      </c>
      <c r="N3382">
        <f t="shared" si="132"/>
        <v>2021</v>
      </c>
      <c r="O3382">
        <f t="shared" si="133"/>
        <v>12</v>
      </c>
      <c r="P3382" s="49" t="str">
        <f>TEXT(DATE(Table1[[#This Row],[Year]],Table1[[#This Row],[Month]],1),"mmm")</f>
        <v>Dec</v>
      </c>
    </row>
    <row r="3383" spans="1:16" ht="15.75" customHeight="1">
      <c r="A3383" s="2" t="s">
        <v>12</v>
      </c>
      <c r="B3383" s="2">
        <v>1185732</v>
      </c>
      <c r="C3383" s="3">
        <v>44543</v>
      </c>
      <c r="D3383" s="2" t="s">
        <v>13</v>
      </c>
      <c r="E3383" s="2" t="s">
        <v>112</v>
      </c>
      <c r="F3383" s="2" t="s">
        <v>113</v>
      </c>
      <c r="G3383" s="2" t="s">
        <v>18</v>
      </c>
      <c r="H3383" s="44">
        <v>0.55000000000000004</v>
      </c>
      <c r="I3383" s="44">
        <f>ROUND(Table1[[#This Row],[Price per Unit]],2)</f>
        <v>0.55000000000000004</v>
      </c>
      <c r="J3383" s="4">
        <v>3250</v>
      </c>
      <c r="K3383" s="5">
        <f t="shared" si="130"/>
        <v>1787.5000000000002</v>
      </c>
      <c r="L3383" s="5">
        <f t="shared" si="131"/>
        <v>715.00000000000011</v>
      </c>
      <c r="M3383" s="6">
        <v>0.4</v>
      </c>
      <c r="N3383">
        <f t="shared" si="132"/>
        <v>2021</v>
      </c>
      <c r="O3383">
        <f t="shared" si="133"/>
        <v>12</v>
      </c>
      <c r="P3383" s="49" t="str">
        <f>TEXT(DATE(Table1[[#This Row],[Year]],Table1[[#This Row],[Month]],1),"mmm")</f>
        <v>Dec</v>
      </c>
    </row>
    <row r="3384" spans="1:16" ht="15.75" customHeight="1">
      <c r="A3384" s="2" t="s">
        <v>12</v>
      </c>
      <c r="B3384" s="2">
        <v>1185732</v>
      </c>
      <c r="C3384" s="3">
        <v>44543</v>
      </c>
      <c r="D3384" s="2" t="s">
        <v>13</v>
      </c>
      <c r="E3384" s="2" t="s">
        <v>112</v>
      </c>
      <c r="F3384" s="2" t="s">
        <v>113</v>
      </c>
      <c r="G3384" s="2" t="s">
        <v>19</v>
      </c>
      <c r="H3384" s="44">
        <v>0.65</v>
      </c>
      <c r="I3384" s="44">
        <f>ROUND(Table1[[#This Row],[Price per Unit]],2)</f>
        <v>0.65</v>
      </c>
      <c r="J3384" s="4">
        <v>3250</v>
      </c>
      <c r="K3384" s="5">
        <f t="shared" si="130"/>
        <v>2112.5</v>
      </c>
      <c r="L3384" s="5">
        <f t="shared" si="131"/>
        <v>633.75</v>
      </c>
      <c r="M3384" s="6">
        <v>0.3</v>
      </c>
      <c r="N3384">
        <f t="shared" si="132"/>
        <v>2021</v>
      </c>
      <c r="O3384">
        <f t="shared" si="133"/>
        <v>12</v>
      </c>
      <c r="P3384" s="49" t="str">
        <f>TEXT(DATE(Table1[[#This Row],[Year]],Table1[[#This Row],[Month]],1),"mmm")</f>
        <v>Dec</v>
      </c>
    </row>
    <row r="3385" spans="1:16" ht="15.75" customHeight="1">
      <c r="A3385" s="2" t="s">
        <v>12</v>
      </c>
      <c r="B3385" s="2">
        <v>1185732</v>
      </c>
      <c r="C3385" s="3">
        <v>44543</v>
      </c>
      <c r="D3385" s="2" t="s">
        <v>13</v>
      </c>
      <c r="E3385" s="2" t="s">
        <v>112</v>
      </c>
      <c r="F3385" s="2" t="s">
        <v>113</v>
      </c>
      <c r="G3385" s="2" t="s">
        <v>20</v>
      </c>
      <c r="H3385" s="44">
        <v>0.7</v>
      </c>
      <c r="I3385" s="44">
        <f>ROUND(Table1[[#This Row],[Price per Unit]],2)</f>
        <v>0.7</v>
      </c>
      <c r="J3385" s="4">
        <v>4250</v>
      </c>
      <c r="K3385" s="5">
        <f t="shared" si="130"/>
        <v>2975</v>
      </c>
      <c r="L3385" s="5">
        <f t="shared" si="131"/>
        <v>1190</v>
      </c>
      <c r="M3385" s="6">
        <v>0.4</v>
      </c>
      <c r="N3385">
        <f t="shared" si="132"/>
        <v>2021</v>
      </c>
      <c r="O3385">
        <f t="shared" si="133"/>
        <v>12</v>
      </c>
      <c r="P3385" s="49" t="str">
        <f>TEXT(DATE(Table1[[#This Row],[Year]],Table1[[#This Row],[Month]],1),"mmm")</f>
        <v>Dec</v>
      </c>
    </row>
    <row r="3386" spans="1:16" ht="15.75" customHeight="1">
      <c r="A3386" s="2" t="s">
        <v>12</v>
      </c>
      <c r="B3386" s="2">
        <v>1185732</v>
      </c>
      <c r="C3386" s="3">
        <v>44206</v>
      </c>
      <c r="D3386" s="2" t="s">
        <v>13</v>
      </c>
      <c r="E3386" s="2" t="s">
        <v>114</v>
      </c>
      <c r="F3386" s="2" t="s">
        <v>115</v>
      </c>
      <c r="G3386" s="2" t="s">
        <v>15</v>
      </c>
      <c r="H3386" s="44">
        <v>0.35000000000000003</v>
      </c>
      <c r="I3386" s="44">
        <f>ROUND(Table1[[#This Row],[Price per Unit]],2)</f>
        <v>0.35</v>
      </c>
      <c r="J3386" s="4">
        <v>4750</v>
      </c>
      <c r="K3386" s="5">
        <f t="shared" si="130"/>
        <v>1662.5000000000002</v>
      </c>
      <c r="L3386" s="5">
        <f t="shared" si="131"/>
        <v>581.875</v>
      </c>
      <c r="M3386" s="6">
        <v>0.35</v>
      </c>
      <c r="N3386">
        <f t="shared" si="132"/>
        <v>2021</v>
      </c>
      <c r="O3386">
        <f t="shared" si="133"/>
        <v>1</v>
      </c>
      <c r="P3386" s="49" t="str">
        <f>TEXT(DATE(Table1[[#This Row],[Year]],Table1[[#This Row],[Month]],1),"mmm")</f>
        <v>Jan</v>
      </c>
    </row>
    <row r="3387" spans="1:16" ht="15.75" customHeight="1">
      <c r="A3387" s="2" t="s">
        <v>12</v>
      </c>
      <c r="B3387" s="2">
        <v>1185732</v>
      </c>
      <c r="C3387" s="3">
        <v>44206</v>
      </c>
      <c r="D3387" s="2" t="s">
        <v>13</v>
      </c>
      <c r="E3387" s="2" t="s">
        <v>114</v>
      </c>
      <c r="F3387" s="2" t="s">
        <v>115</v>
      </c>
      <c r="G3387" s="2" t="s">
        <v>16</v>
      </c>
      <c r="H3387" s="44">
        <v>0.35000000000000003</v>
      </c>
      <c r="I3387" s="44">
        <f>ROUND(Table1[[#This Row],[Price per Unit]],2)</f>
        <v>0.35</v>
      </c>
      <c r="J3387" s="4">
        <v>2750</v>
      </c>
      <c r="K3387" s="5">
        <f t="shared" si="130"/>
        <v>962.50000000000011</v>
      </c>
      <c r="L3387" s="5">
        <f t="shared" si="131"/>
        <v>336.875</v>
      </c>
      <c r="M3387" s="6">
        <v>0.35</v>
      </c>
      <c r="N3387">
        <f t="shared" si="132"/>
        <v>2021</v>
      </c>
      <c r="O3387">
        <f t="shared" si="133"/>
        <v>1</v>
      </c>
      <c r="P3387" s="49" t="str">
        <f>TEXT(DATE(Table1[[#This Row],[Year]],Table1[[#This Row],[Month]],1),"mmm")</f>
        <v>Jan</v>
      </c>
    </row>
    <row r="3388" spans="1:16" ht="15.75" customHeight="1">
      <c r="A3388" s="2" t="s">
        <v>12</v>
      </c>
      <c r="B3388" s="2">
        <v>1185732</v>
      </c>
      <c r="C3388" s="3">
        <v>44206</v>
      </c>
      <c r="D3388" s="2" t="s">
        <v>13</v>
      </c>
      <c r="E3388" s="2" t="s">
        <v>114</v>
      </c>
      <c r="F3388" s="2" t="s">
        <v>115</v>
      </c>
      <c r="G3388" s="2" t="s">
        <v>17</v>
      </c>
      <c r="H3388" s="44">
        <v>0.25000000000000006</v>
      </c>
      <c r="I3388" s="44">
        <f>ROUND(Table1[[#This Row],[Price per Unit]],2)</f>
        <v>0.25</v>
      </c>
      <c r="J3388" s="4">
        <v>2750</v>
      </c>
      <c r="K3388" s="5">
        <f t="shared" si="130"/>
        <v>687.50000000000011</v>
      </c>
      <c r="L3388" s="5">
        <f t="shared" si="131"/>
        <v>275.00000000000006</v>
      </c>
      <c r="M3388" s="6">
        <v>0.4</v>
      </c>
      <c r="N3388">
        <f t="shared" si="132"/>
        <v>2021</v>
      </c>
      <c r="O3388">
        <f t="shared" si="133"/>
        <v>1</v>
      </c>
      <c r="P3388" s="49" t="str">
        <f>TEXT(DATE(Table1[[#This Row],[Year]],Table1[[#This Row],[Month]],1),"mmm")</f>
        <v>Jan</v>
      </c>
    </row>
    <row r="3389" spans="1:16" ht="15.75" customHeight="1">
      <c r="A3389" s="2" t="s">
        <v>12</v>
      </c>
      <c r="B3389" s="2">
        <v>1185732</v>
      </c>
      <c r="C3389" s="3">
        <v>44206</v>
      </c>
      <c r="D3389" s="2" t="s">
        <v>13</v>
      </c>
      <c r="E3389" s="2" t="s">
        <v>114</v>
      </c>
      <c r="F3389" s="2" t="s">
        <v>115</v>
      </c>
      <c r="G3389" s="2" t="s">
        <v>18</v>
      </c>
      <c r="H3389" s="44">
        <v>0.3</v>
      </c>
      <c r="I3389" s="44">
        <f>ROUND(Table1[[#This Row],[Price per Unit]],2)</f>
        <v>0.3</v>
      </c>
      <c r="J3389" s="4">
        <v>1250</v>
      </c>
      <c r="K3389" s="5">
        <f t="shared" si="130"/>
        <v>375</v>
      </c>
      <c r="L3389" s="5">
        <f t="shared" si="131"/>
        <v>150</v>
      </c>
      <c r="M3389" s="6">
        <v>0.4</v>
      </c>
      <c r="N3389">
        <f t="shared" si="132"/>
        <v>2021</v>
      </c>
      <c r="O3389">
        <f t="shared" si="133"/>
        <v>1</v>
      </c>
      <c r="P3389" s="49" t="str">
        <f>TEXT(DATE(Table1[[#This Row],[Year]],Table1[[#This Row],[Month]],1),"mmm")</f>
        <v>Jan</v>
      </c>
    </row>
    <row r="3390" spans="1:16" ht="15.75" customHeight="1">
      <c r="A3390" s="2" t="s">
        <v>12</v>
      </c>
      <c r="B3390" s="2">
        <v>1185732</v>
      </c>
      <c r="C3390" s="3">
        <v>44206</v>
      </c>
      <c r="D3390" s="2" t="s">
        <v>13</v>
      </c>
      <c r="E3390" s="2" t="s">
        <v>114</v>
      </c>
      <c r="F3390" s="2" t="s">
        <v>115</v>
      </c>
      <c r="G3390" s="2" t="s">
        <v>19</v>
      </c>
      <c r="H3390" s="44">
        <v>0.45</v>
      </c>
      <c r="I3390" s="44">
        <f>ROUND(Table1[[#This Row],[Price per Unit]],2)</f>
        <v>0.45</v>
      </c>
      <c r="J3390" s="4">
        <v>1750</v>
      </c>
      <c r="K3390" s="5">
        <f t="shared" si="130"/>
        <v>787.5</v>
      </c>
      <c r="L3390" s="5">
        <f t="shared" si="131"/>
        <v>236.25</v>
      </c>
      <c r="M3390" s="6">
        <v>0.3</v>
      </c>
      <c r="N3390">
        <f t="shared" si="132"/>
        <v>2021</v>
      </c>
      <c r="O3390">
        <f t="shared" si="133"/>
        <v>1</v>
      </c>
      <c r="P3390" s="49" t="str">
        <f>TEXT(DATE(Table1[[#This Row],[Year]],Table1[[#This Row],[Month]],1),"mmm")</f>
        <v>Jan</v>
      </c>
    </row>
    <row r="3391" spans="1:16" ht="15.75" customHeight="1">
      <c r="A3391" s="2" t="s">
        <v>12</v>
      </c>
      <c r="B3391" s="2">
        <v>1185732</v>
      </c>
      <c r="C3391" s="3">
        <v>44206</v>
      </c>
      <c r="D3391" s="2" t="s">
        <v>13</v>
      </c>
      <c r="E3391" s="2" t="s">
        <v>114</v>
      </c>
      <c r="F3391" s="2" t="s">
        <v>115</v>
      </c>
      <c r="G3391" s="2" t="s">
        <v>20</v>
      </c>
      <c r="H3391" s="44">
        <v>0.35000000000000003</v>
      </c>
      <c r="I3391" s="44">
        <f>ROUND(Table1[[#This Row],[Price per Unit]],2)</f>
        <v>0.35</v>
      </c>
      <c r="J3391" s="4">
        <v>2750</v>
      </c>
      <c r="K3391" s="5">
        <f t="shared" si="130"/>
        <v>962.50000000000011</v>
      </c>
      <c r="L3391" s="5">
        <f t="shared" si="131"/>
        <v>385.00000000000006</v>
      </c>
      <c r="M3391" s="6">
        <v>0.4</v>
      </c>
      <c r="N3391">
        <f t="shared" si="132"/>
        <v>2021</v>
      </c>
      <c r="O3391">
        <f t="shared" si="133"/>
        <v>1</v>
      </c>
      <c r="P3391" s="49" t="str">
        <f>TEXT(DATE(Table1[[#This Row],[Year]],Table1[[#This Row],[Month]],1),"mmm")</f>
        <v>Jan</v>
      </c>
    </row>
    <row r="3392" spans="1:16" ht="15.75" customHeight="1">
      <c r="A3392" s="2" t="s">
        <v>12</v>
      </c>
      <c r="B3392" s="2">
        <v>1185732</v>
      </c>
      <c r="C3392" s="3">
        <v>44235</v>
      </c>
      <c r="D3392" s="2" t="s">
        <v>13</v>
      </c>
      <c r="E3392" s="2" t="s">
        <v>114</v>
      </c>
      <c r="F3392" s="2" t="s">
        <v>115</v>
      </c>
      <c r="G3392" s="2" t="s">
        <v>15</v>
      </c>
      <c r="H3392" s="44">
        <v>0.35000000000000003</v>
      </c>
      <c r="I3392" s="44">
        <f>ROUND(Table1[[#This Row],[Price per Unit]],2)</f>
        <v>0.35</v>
      </c>
      <c r="J3392" s="4">
        <v>5250</v>
      </c>
      <c r="K3392" s="5">
        <f t="shared" si="130"/>
        <v>1837.5000000000002</v>
      </c>
      <c r="L3392" s="5">
        <f t="shared" si="131"/>
        <v>643.125</v>
      </c>
      <c r="M3392" s="6">
        <v>0.35</v>
      </c>
      <c r="N3392">
        <f t="shared" si="132"/>
        <v>2021</v>
      </c>
      <c r="O3392">
        <f t="shared" si="133"/>
        <v>2</v>
      </c>
      <c r="P3392" s="49" t="str">
        <f>TEXT(DATE(Table1[[#This Row],[Year]],Table1[[#This Row],[Month]],1),"mmm")</f>
        <v>Feb</v>
      </c>
    </row>
    <row r="3393" spans="1:16" ht="15.75" customHeight="1">
      <c r="A3393" s="2" t="s">
        <v>12</v>
      </c>
      <c r="B3393" s="2">
        <v>1185732</v>
      </c>
      <c r="C3393" s="3">
        <v>44235</v>
      </c>
      <c r="D3393" s="2" t="s">
        <v>13</v>
      </c>
      <c r="E3393" s="2" t="s">
        <v>114</v>
      </c>
      <c r="F3393" s="2" t="s">
        <v>115</v>
      </c>
      <c r="G3393" s="2" t="s">
        <v>16</v>
      </c>
      <c r="H3393" s="44">
        <v>0.35000000000000003</v>
      </c>
      <c r="I3393" s="44">
        <f>ROUND(Table1[[#This Row],[Price per Unit]],2)</f>
        <v>0.35</v>
      </c>
      <c r="J3393" s="4">
        <v>1750</v>
      </c>
      <c r="K3393" s="5">
        <f t="shared" si="130"/>
        <v>612.50000000000011</v>
      </c>
      <c r="L3393" s="5">
        <f t="shared" si="131"/>
        <v>214.37500000000003</v>
      </c>
      <c r="M3393" s="6">
        <v>0.35</v>
      </c>
      <c r="N3393">
        <f t="shared" si="132"/>
        <v>2021</v>
      </c>
      <c r="O3393">
        <f t="shared" si="133"/>
        <v>2</v>
      </c>
      <c r="P3393" s="49" t="str">
        <f>TEXT(DATE(Table1[[#This Row],[Year]],Table1[[#This Row],[Month]],1),"mmm")</f>
        <v>Feb</v>
      </c>
    </row>
    <row r="3394" spans="1:16" ht="15.75" customHeight="1">
      <c r="A3394" s="2" t="s">
        <v>12</v>
      </c>
      <c r="B3394" s="2">
        <v>1185732</v>
      </c>
      <c r="C3394" s="3">
        <v>44235</v>
      </c>
      <c r="D3394" s="2" t="s">
        <v>13</v>
      </c>
      <c r="E3394" s="2" t="s">
        <v>114</v>
      </c>
      <c r="F3394" s="2" t="s">
        <v>115</v>
      </c>
      <c r="G3394" s="2" t="s">
        <v>17</v>
      </c>
      <c r="H3394" s="44">
        <v>0.25000000000000006</v>
      </c>
      <c r="I3394" s="44">
        <f>ROUND(Table1[[#This Row],[Price per Unit]],2)</f>
        <v>0.25</v>
      </c>
      <c r="J3394" s="4">
        <v>2250</v>
      </c>
      <c r="K3394" s="5">
        <f t="shared" si="130"/>
        <v>562.50000000000011</v>
      </c>
      <c r="L3394" s="5">
        <f t="shared" si="131"/>
        <v>225.00000000000006</v>
      </c>
      <c r="M3394" s="6">
        <v>0.4</v>
      </c>
      <c r="N3394">
        <f t="shared" si="132"/>
        <v>2021</v>
      </c>
      <c r="O3394">
        <f t="shared" si="133"/>
        <v>2</v>
      </c>
      <c r="P3394" s="49" t="str">
        <f>TEXT(DATE(Table1[[#This Row],[Year]],Table1[[#This Row],[Month]],1),"mmm")</f>
        <v>Feb</v>
      </c>
    </row>
    <row r="3395" spans="1:16" ht="15.75" customHeight="1">
      <c r="A3395" s="2" t="s">
        <v>12</v>
      </c>
      <c r="B3395" s="2">
        <v>1185732</v>
      </c>
      <c r="C3395" s="3">
        <v>44235</v>
      </c>
      <c r="D3395" s="2" t="s">
        <v>13</v>
      </c>
      <c r="E3395" s="2" t="s">
        <v>114</v>
      </c>
      <c r="F3395" s="2" t="s">
        <v>115</v>
      </c>
      <c r="G3395" s="2" t="s">
        <v>18</v>
      </c>
      <c r="H3395" s="44">
        <v>0.3</v>
      </c>
      <c r="I3395" s="44">
        <f>ROUND(Table1[[#This Row],[Price per Unit]],2)</f>
        <v>0.3</v>
      </c>
      <c r="J3395" s="4">
        <v>1000</v>
      </c>
      <c r="K3395" s="5">
        <f t="shared" si="130"/>
        <v>300</v>
      </c>
      <c r="L3395" s="5">
        <f t="shared" si="131"/>
        <v>120</v>
      </c>
      <c r="M3395" s="6">
        <v>0.4</v>
      </c>
      <c r="N3395">
        <f t="shared" ref="N3395:N3458" si="134">YEAR(C3395)</f>
        <v>2021</v>
      </c>
      <c r="O3395">
        <f t="shared" ref="O3395:O3458" si="135">MONTH(C3395)</f>
        <v>2</v>
      </c>
      <c r="P3395" s="49" t="str">
        <f>TEXT(DATE(Table1[[#This Row],[Year]],Table1[[#This Row],[Month]],1),"mmm")</f>
        <v>Feb</v>
      </c>
    </row>
    <row r="3396" spans="1:16" ht="15.75" customHeight="1">
      <c r="A3396" s="2" t="s">
        <v>12</v>
      </c>
      <c r="B3396" s="2">
        <v>1185732</v>
      </c>
      <c r="C3396" s="3">
        <v>44235</v>
      </c>
      <c r="D3396" s="2" t="s">
        <v>13</v>
      </c>
      <c r="E3396" s="2" t="s">
        <v>114</v>
      </c>
      <c r="F3396" s="2" t="s">
        <v>115</v>
      </c>
      <c r="G3396" s="2" t="s">
        <v>19</v>
      </c>
      <c r="H3396" s="44">
        <v>0.45</v>
      </c>
      <c r="I3396" s="44">
        <f>ROUND(Table1[[#This Row],[Price per Unit]],2)</f>
        <v>0.45</v>
      </c>
      <c r="J3396" s="4">
        <v>1750</v>
      </c>
      <c r="K3396" s="5">
        <f t="shared" si="130"/>
        <v>787.5</v>
      </c>
      <c r="L3396" s="5">
        <f t="shared" si="131"/>
        <v>236.25</v>
      </c>
      <c r="M3396" s="6">
        <v>0.3</v>
      </c>
      <c r="N3396">
        <f t="shared" si="134"/>
        <v>2021</v>
      </c>
      <c r="O3396">
        <f t="shared" si="135"/>
        <v>2</v>
      </c>
      <c r="P3396" s="49" t="str">
        <f>TEXT(DATE(Table1[[#This Row],[Year]],Table1[[#This Row],[Month]],1),"mmm")</f>
        <v>Feb</v>
      </c>
    </row>
    <row r="3397" spans="1:16" ht="15.75" customHeight="1">
      <c r="A3397" s="2" t="s">
        <v>12</v>
      </c>
      <c r="B3397" s="2">
        <v>1185732</v>
      </c>
      <c r="C3397" s="3">
        <v>44235</v>
      </c>
      <c r="D3397" s="2" t="s">
        <v>13</v>
      </c>
      <c r="E3397" s="2" t="s">
        <v>114</v>
      </c>
      <c r="F3397" s="2" t="s">
        <v>115</v>
      </c>
      <c r="G3397" s="2" t="s">
        <v>20</v>
      </c>
      <c r="H3397" s="44">
        <v>0.35000000000000003</v>
      </c>
      <c r="I3397" s="44">
        <f>ROUND(Table1[[#This Row],[Price per Unit]],2)</f>
        <v>0.35</v>
      </c>
      <c r="J3397" s="4">
        <v>2750</v>
      </c>
      <c r="K3397" s="5">
        <f t="shared" si="130"/>
        <v>962.50000000000011</v>
      </c>
      <c r="L3397" s="5">
        <f t="shared" si="131"/>
        <v>385.00000000000006</v>
      </c>
      <c r="M3397" s="6">
        <v>0.4</v>
      </c>
      <c r="N3397">
        <f t="shared" si="134"/>
        <v>2021</v>
      </c>
      <c r="O3397">
        <f t="shared" si="135"/>
        <v>2</v>
      </c>
      <c r="P3397" s="49" t="str">
        <f>TEXT(DATE(Table1[[#This Row],[Year]],Table1[[#This Row],[Month]],1),"mmm")</f>
        <v>Feb</v>
      </c>
    </row>
    <row r="3398" spans="1:16" ht="15.75" customHeight="1">
      <c r="A3398" s="2" t="s">
        <v>12</v>
      </c>
      <c r="B3398" s="2">
        <v>1185732</v>
      </c>
      <c r="C3398" s="3">
        <v>44261</v>
      </c>
      <c r="D3398" s="2" t="s">
        <v>13</v>
      </c>
      <c r="E3398" s="2" t="s">
        <v>114</v>
      </c>
      <c r="F3398" s="2" t="s">
        <v>115</v>
      </c>
      <c r="G3398" s="2" t="s">
        <v>15</v>
      </c>
      <c r="H3398" s="44">
        <v>0.35000000000000003</v>
      </c>
      <c r="I3398" s="44">
        <f>ROUND(Table1[[#This Row],[Price per Unit]],2)</f>
        <v>0.35</v>
      </c>
      <c r="J3398" s="4">
        <v>4950</v>
      </c>
      <c r="K3398" s="5">
        <f t="shared" si="130"/>
        <v>1732.5000000000002</v>
      </c>
      <c r="L3398" s="5">
        <f t="shared" si="131"/>
        <v>606.375</v>
      </c>
      <c r="M3398" s="6">
        <v>0.35</v>
      </c>
      <c r="N3398">
        <f t="shared" si="134"/>
        <v>2021</v>
      </c>
      <c r="O3398">
        <f t="shared" si="135"/>
        <v>3</v>
      </c>
      <c r="P3398" s="49" t="str">
        <f>TEXT(DATE(Table1[[#This Row],[Year]],Table1[[#This Row],[Month]],1),"mmm")</f>
        <v>Mar</v>
      </c>
    </row>
    <row r="3399" spans="1:16" ht="15.75" customHeight="1">
      <c r="A3399" s="2" t="s">
        <v>12</v>
      </c>
      <c r="B3399" s="2">
        <v>1185732</v>
      </c>
      <c r="C3399" s="3">
        <v>44261</v>
      </c>
      <c r="D3399" s="2" t="s">
        <v>13</v>
      </c>
      <c r="E3399" s="2" t="s">
        <v>114</v>
      </c>
      <c r="F3399" s="2" t="s">
        <v>115</v>
      </c>
      <c r="G3399" s="2" t="s">
        <v>16</v>
      </c>
      <c r="H3399" s="44">
        <v>0.35000000000000003</v>
      </c>
      <c r="I3399" s="44">
        <f>ROUND(Table1[[#This Row],[Price per Unit]],2)</f>
        <v>0.35</v>
      </c>
      <c r="J3399" s="4">
        <v>2000</v>
      </c>
      <c r="K3399" s="5">
        <f t="shared" si="130"/>
        <v>700.00000000000011</v>
      </c>
      <c r="L3399" s="5">
        <f t="shared" si="131"/>
        <v>245.00000000000003</v>
      </c>
      <c r="M3399" s="6">
        <v>0.35</v>
      </c>
      <c r="N3399">
        <f t="shared" si="134"/>
        <v>2021</v>
      </c>
      <c r="O3399">
        <f t="shared" si="135"/>
        <v>3</v>
      </c>
      <c r="P3399" s="49" t="str">
        <f>TEXT(DATE(Table1[[#This Row],[Year]],Table1[[#This Row],[Month]],1),"mmm")</f>
        <v>Mar</v>
      </c>
    </row>
    <row r="3400" spans="1:16" ht="15.75" customHeight="1">
      <c r="A3400" s="2" t="s">
        <v>12</v>
      </c>
      <c r="B3400" s="2">
        <v>1185732</v>
      </c>
      <c r="C3400" s="3">
        <v>44261</v>
      </c>
      <c r="D3400" s="2" t="s">
        <v>13</v>
      </c>
      <c r="E3400" s="2" t="s">
        <v>114</v>
      </c>
      <c r="F3400" s="2" t="s">
        <v>115</v>
      </c>
      <c r="G3400" s="2" t="s">
        <v>17</v>
      </c>
      <c r="H3400" s="44">
        <v>0.25000000000000006</v>
      </c>
      <c r="I3400" s="44">
        <f>ROUND(Table1[[#This Row],[Price per Unit]],2)</f>
        <v>0.25</v>
      </c>
      <c r="J3400" s="4">
        <v>2250</v>
      </c>
      <c r="K3400" s="5">
        <f t="shared" si="130"/>
        <v>562.50000000000011</v>
      </c>
      <c r="L3400" s="5">
        <f t="shared" si="131"/>
        <v>225.00000000000006</v>
      </c>
      <c r="M3400" s="6">
        <v>0.4</v>
      </c>
      <c r="N3400">
        <f t="shared" si="134"/>
        <v>2021</v>
      </c>
      <c r="O3400">
        <f t="shared" si="135"/>
        <v>3</v>
      </c>
      <c r="P3400" s="49" t="str">
        <f>TEXT(DATE(Table1[[#This Row],[Year]],Table1[[#This Row],[Month]],1),"mmm")</f>
        <v>Mar</v>
      </c>
    </row>
    <row r="3401" spans="1:16" ht="15.75" customHeight="1">
      <c r="A3401" s="2" t="s">
        <v>12</v>
      </c>
      <c r="B3401" s="2">
        <v>1185732</v>
      </c>
      <c r="C3401" s="3">
        <v>44261</v>
      </c>
      <c r="D3401" s="2" t="s">
        <v>13</v>
      </c>
      <c r="E3401" s="2" t="s">
        <v>114</v>
      </c>
      <c r="F3401" s="2" t="s">
        <v>115</v>
      </c>
      <c r="G3401" s="2" t="s">
        <v>18</v>
      </c>
      <c r="H3401" s="44">
        <v>0.3</v>
      </c>
      <c r="I3401" s="44">
        <f>ROUND(Table1[[#This Row],[Price per Unit]],2)</f>
        <v>0.3</v>
      </c>
      <c r="J3401" s="4">
        <v>750</v>
      </c>
      <c r="K3401" s="5">
        <f t="shared" si="130"/>
        <v>225</v>
      </c>
      <c r="L3401" s="5">
        <f t="shared" si="131"/>
        <v>90</v>
      </c>
      <c r="M3401" s="6">
        <v>0.4</v>
      </c>
      <c r="N3401">
        <f t="shared" si="134"/>
        <v>2021</v>
      </c>
      <c r="O3401">
        <f t="shared" si="135"/>
        <v>3</v>
      </c>
      <c r="P3401" s="49" t="str">
        <f>TEXT(DATE(Table1[[#This Row],[Year]],Table1[[#This Row],[Month]],1),"mmm")</f>
        <v>Mar</v>
      </c>
    </row>
    <row r="3402" spans="1:16" ht="15.75" customHeight="1">
      <c r="A3402" s="2" t="s">
        <v>12</v>
      </c>
      <c r="B3402" s="2">
        <v>1185732</v>
      </c>
      <c r="C3402" s="3">
        <v>44261</v>
      </c>
      <c r="D3402" s="2" t="s">
        <v>13</v>
      </c>
      <c r="E3402" s="2" t="s">
        <v>114</v>
      </c>
      <c r="F3402" s="2" t="s">
        <v>115</v>
      </c>
      <c r="G3402" s="2" t="s">
        <v>19</v>
      </c>
      <c r="H3402" s="44">
        <v>0.45</v>
      </c>
      <c r="I3402" s="44">
        <f>ROUND(Table1[[#This Row],[Price per Unit]],2)</f>
        <v>0.45</v>
      </c>
      <c r="J3402" s="4">
        <v>1250</v>
      </c>
      <c r="K3402" s="5">
        <f t="shared" si="130"/>
        <v>562.5</v>
      </c>
      <c r="L3402" s="5">
        <f t="shared" si="131"/>
        <v>168.75</v>
      </c>
      <c r="M3402" s="6">
        <v>0.3</v>
      </c>
      <c r="N3402">
        <f t="shared" si="134"/>
        <v>2021</v>
      </c>
      <c r="O3402">
        <f t="shared" si="135"/>
        <v>3</v>
      </c>
      <c r="P3402" s="49" t="str">
        <f>TEXT(DATE(Table1[[#This Row],[Year]],Table1[[#This Row],[Month]],1),"mmm")</f>
        <v>Mar</v>
      </c>
    </row>
    <row r="3403" spans="1:16" ht="15.75" customHeight="1">
      <c r="A3403" s="2" t="s">
        <v>12</v>
      </c>
      <c r="B3403" s="2">
        <v>1185732</v>
      </c>
      <c r="C3403" s="3">
        <v>44261</v>
      </c>
      <c r="D3403" s="2" t="s">
        <v>13</v>
      </c>
      <c r="E3403" s="2" t="s">
        <v>114</v>
      </c>
      <c r="F3403" s="2" t="s">
        <v>115</v>
      </c>
      <c r="G3403" s="2" t="s">
        <v>20</v>
      </c>
      <c r="H3403" s="44">
        <v>0.35000000000000003</v>
      </c>
      <c r="I3403" s="44">
        <f>ROUND(Table1[[#This Row],[Price per Unit]],2)</f>
        <v>0.35</v>
      </c>
      <c r="J3403" s="4">
        <v>2250</v>
      </c>
      <c r="K3403" s="5">
        <f t="shared" si="130"/>
        <v>787.50000000000011</v>
      </c>
      <c r="L3403" s="5">
        <f t="shared" si="131"/>
        <v>315.00000000000006</v>
      </c>
      <c r="M3403" s="6">
        <v>0.4</v>
      </c>
      <c r="N3403">
        <f t="shared" si="134"/>
        <v>2021</v>
      </c>
      <c r="O3403">
        <f t="shared" si="135"/>
        <v>3</v>
      </c>
      <c r="P3403" s="49" t="str">
        <f>TEXT(DATE(Table1[[#This Row],[Year]],Table1[[#This Row],[Month]],1),"mmm")</f>
        <v>Mar</v>
      </c>
    </row>
    <row r="3404" spans="1:16" ht="15.75" customHeight="1">
      <c r="A3404" s="2" t="s">
        <v>12</v>
      </c>
      <c r="B3404" s="2">
        <v>1185732</v>
      </c>
      <c r="C3404" s="3">
        <v>44293</v>
      </c>
      <c r="D3404" s="2" t="s">
        <v>13</v>
      </c>
      <c r="E3404" s="2" t="s">
        <v>114</v>
      </c>
      <c r="F3404" s="2" t="s">
        <v>115</v>
      </c>
      <c r="G3404" s="2" t="s">
        <v>15</v>
      </c>
      <c r="H3404" s="44">
        <v>0.35000000000000003</v>
      </c>
      <c r="I3404" s="44">
        <f>ROUND(Table1[[#This Row],[Price per Unit]],2)</f>
        <v>0.35</v>
      </c>
      <c r="J3404" s="4">
        <v>4750</v>
      </c>
      <c r="K3404" s="5">
        <f t="shared" si="130"/>
        <v>1662.5000000000002</v>
      </c>
      <c r="L3404" s="5">
        <f t="shared" si="131"/>
        <v>581.875</v>
      </c>
      <c r="M3404" s="6">
        <v>0.35</v>
      </c>
      <c r="N3404">
        <f t="shared" si="134"/>
        <v>2021</v>
      </c>
      <c r="O3404">
        <f t="shared" si="135"/>
        <v>4</v>
      </c>
      <c r="P3404" s="49" t="str">
        <f>TEXT(DATE(Table1[[#This Row],[Year]],Table1[[#This Row],[Month]],1),"mmm")</f>
        <v>Apr</v>
      </c>
    </row>
    <row r="3405" spans="1:16" ht="15.75" customHeight="1">
      <c r="A3405" s="2" t="s">
        <v>12</v>
      </c>
      <c r="B3405" s="2">
        <v>1185732</v>
      </c>
      <c r="C3405" s="3">
        <v>44293</v>
      </c>
      <c r="D3405" s="2" t="s">
        <v>13</v>
      </c>
      <c r="E3405" s="2" t="s">
        <v>114</v>
      </c>
      <c r="F3405" s="2" t="s">
        <v>115</v>
      </c>
      <c r="G3405" s="2" t="s">
        <v>16</v>
      </c>
      <c r="H3405" s="44">
        <v>0.35000000000000003</v>
      </c>
      <c r="I3405" s="44">
        <f>ROUND(Table1[[#This Row],[Price per Unit]],2)</f>
        <v>0.35</v>
      </c>
      <c r="J3405" s="4">
        <v>1750</v>
      </c>
      <c r="K3405" s="5">
        <f t="shared" si="130"/>
        <v>612.50000000000011</v>
      </c>
      <c r="L3405" s="5">
        <f t="shared" si="131"/>
        <v>214.37500000000003</v>
      </c>
      <c r="M3405" s="6">
        <v>0.35</v>
      </c>
      <c r="N3405">
        <f t="shared" si="134"/>
        <v>2021</v>
      </c>
      <c r="O3405">
        <f t="shared" si="135"/>
        <v>4</v>
      </c>
      <c r="P3405" s="49" t="str">
        <f>TEXT(DATE(Table1[[#This Row],[Year]],Table1[[#This Row],[Month]],1),"mmm")</f>
        <v>Apr</v>
      </c>
    </row>
    <row r="3406" spans="1:16" ht="15.75" customHeight="1">
      <c r="A3406" s="2" t="s">
        <v>12</v>
      </c>
      <c r="B3406" s="2">
        <v>1185732</v>
      </c>
      <c r="C3406" s="3">
        <v>44293</v>
      </c>
      <c r="D3406" s="2" t="s">
        <v>13</v>
      </c>
      <c r="E3406" s="2" t="s">
        <v>114</v>
      </c>
      <c r="F3406" s="2" t="s">
        <v>115</v>
      </c>
      <c r="G3406" s="2" t="s">
        <v>17</v>
      </c>
      <c r="H3406" s="44">
        <v>0.25000000000000006</v>
      </c>
      <c r="I3406" s="44">
        <f>ROUND(Table1[[#This Row],[Price per Unit]],2)</f>
        <v>0.25</v>
      </c>
      <c r="J3406" s="4">
        <v>1750</v>
      </c>
      <c r="K3406" s="5">
        <f t="shared" si="130"/>
        <v>437.50000000000011</v>
      </c>
      <c r="L3406" s="5">
        <f t="shared" si="131"/>
        <v>175.00000000000006</v>
      </c>
      <c r="M3406" s="6">
        <v>0.4</v>
      </c>
      <c r="N3406">
        <f t="shared" si="134"/>
        <v>2021</v>
      </c>
      <c r="O3406">
        <f t="shared" si="135"/>
        <v>4</v>
      </c>
      <c r="P3406" s="49" t="str">
        <f>TEXT(DATE(Table1[[#This Row],[Year]],Table1[[#This Row],[Month]],1),"mmm")</f>
        <v>Apr</v>
      </c>
    </row>
    <row r="3407" spans="1:16" ht="15.75" customHeight="1">
      <c r="A3407" s="2" t="s">
        <v>12</v>
      </c>
      <c r="B3407" s="2">
        <v>1185732</v>
      </c>
      <c r="C3407" s="3">
        <v>44293</v>
      </c>
      <c r="D3407" s="2" t="s">
        <v>13</v>
      </c>
      <c r="E3407" s="2" t="s">
        <v>114</v>
      </c>
      <c r="F3407" s="2" t="s">
        <v>115</v>
      </c>
      <c r="G3407" s="2" t="s">
        <v>18</v>
      </c>
      <c r="H3407" s="44">
        <v>0.3</v>
      </c>
      <c r="I3407" s="44">
        <f>ROUND(Table1[[#This Row],[Price per Unit]],2)</f>
        <v>0.3</v>
      </c>
      <c r="J3407" s="4">
        <v>1000</v>
      </c>
      <c r="K3407" s="5">
        <f t="shared" si="130"/>
        <v>300</v>
      </c>
      <c r="L3407" s="5">
        <f t="shared" si="131"/>
        <v>120</v>
      </c>
      <c r="M3407" s="6">
        <v>0.4</v>
      </c>
      <c r="N3407">
        <f t="shared" si="134"/>
        <v>2021</v>
      </c>
      <c r="O3407">
        <f t="shared" si="135"/>
        <v>4</v>
      </c>
      <c r="P3407" s="49" t="str">
        <f>TEXT(DATE(Table1[[#This Row],[Year]],Table1[[#This Row],[Month]],1),"mmm")</f>
        <v>Apr</v>
      </c>
    </row>
    <row r="3408" spans="1:16" ht="15.75" customHeight="1">
      <c r="A3408" s="2" t="s">
        <v>12</v>
      </c>
      <c r="B3408" s="2">
        <v>1185732</v>
      </c>
      <c r="C3408" s="3">
        <v>44293</v>
      </c>
      <c r="D3408" s="2" t="s">
        <v>13</v>
      </c>
      <c r="E3408" s="2" t="s">
        <v>114</v>
      </c>
      <c r="F3408" s="2" t="s">
        <v>115</v>
      </c>
      <c r="G3408" s="2" t="s">
        <v>19</v>
      </c>
      <c r="H3408" s="44">
        <v>0.45</v>
      </c>
      <c r="I3408" s="44">
        <f>ROUND(Table1[[#This Row],[Price per Unit]],2)</f>
        <v>0.45</v>
      </c>
      <c r="J3408" s="4">
        <v>1000</v>
      </c>
      <c r="K3408" s="5">
        <f t="shared" si="130"/>
        <v>450</v>
      </c>
      <c r="L3408" s="5">
        <f t="shared" si="131"/>
        <v>135</v>
      </c>
      <c r="M3408" s="6">
        <v>0.3</v>
      </c>
      <c r="N3408">
        <f t="shared" si="134"/>
        <v>2021</v>
      </c>
      <c r="O3408">
        <f t="shared" si="135"/>
        <v>4</v>
      </c>
      <c r="P3408" s="49" t="str">
        <f>TEXT(DATE(Table1[[#This Row],[Year]],Table1[[#This Row],[Month]],1),"mmm")</f>
        <v>Apr</v>
      </c>
    </row>
    <row r="3409" spans="1:16" ht="15.75" customHeight="1">
      <c r="A3409" s="2" t="s">
        <v>12</v>
      </c>
      <c r="B3409" s="2">
        <v>1185732</v>
      </c>
      <c r="C3409" s="3">
        <v>44293</v>
      </c>
      <c r="D3409" s="2" t="s">
        <v>13</v>
      </c>
      <c r="E3409" s="2" t="s">
        <v>114</v>
      </c>
      <c r="F3409" s="2" t="s">
        <v>115</v>
      </c>
      <c r="G3409" s="2" t="s">
        <v>20</v>
      </c>
      <c r="H3409" s="44">
        <v>0.35000000000000003</v>
      </c>
      <c r="I3409" s="44">
        <f>ROUND(Table1[[#This Row],[Price per Unit]],2)</f>
        <v>0.35</v>
      </c>
      <c r="J3409" s="4">
        <v>2500</v>
      </c>
      <c r="K3409" s="5">
        <f t="shared" si="130"/>
        <v>875.00000000000011</v>
      </c>
      <c r="L3409" s="5">
        <f t="shared" si="131"/>
        <v>350.00000000000006</v>
      </c>
      <c r="M3409" s="6">
        <v>0.4</v>
      </c>
      <c r="N3409">
        <f t="shared" si="134"/>
        <v>2021</v>
      </c>
      <c r="O3409">
        <f t="shared" si="135"/>
        <v>4</v>
      </c>
      <c r="P3409" s="49" t="str">
        <f>TEXT(DATE(Table1[[#This Row],[Year]],Table1[[#This Row],[Month]],1),"mmm")</f>
        <v>Apr</v>
      </c>
    </row>
    <row r="3410" spans="1:16" ht="15.75" customHeight="1">
      <c r="A3410" s="2" t="s">
        <v>12</v>
      </c>
      <c r="B3410" s="2">
        <v>1185732</v>
      </c>
      <c r="C3410" s="3">
        <v>44322</v>
      </c>
      <c r="D3410" s="2" t="s">
        <v>13</v>
      </c>
      <c r="E3410" s="2" t="s">
        <v>114</v>
      </c>
      <c r="F3410" s="2" t="s">
        <v>115</v>
      </c>
      <c r="G3410" s="2" t="s">
        <v>15</v>
      </c>
      <c r="H3410" s="44">
        <v>0.49999999999999994</v>
      </c>
      <c r="I3410" s="44">
        <f>ROUND(Table1[[#This Row],[Price per Unit]],2)</f>
        <v>0.5</v>
      </c>
      <c r="J3410" s="4">
        <v>5200</v>
      </c>
      <c r="K3410" s="5">
        <f t="shared" si="130"/>
        <v>2599.9999999999995</v>
      </c>
      <c r="L3410" s="5">
        <f t="shared" si="131"/>
        <v>909.99999999999977</v>
      </c>
      <c r="M3410" s="6">
        <v>0.35</v>
      </c>
      <c r="N3410">
        <f t="shared" si="134"/>
        <v>2021</v>
      </c>
      <c r="O3410">
        <f t="shared" si="135"/>
        <v>5</v>
      </c>
      <c r="P3410" s="49" t="str">
        <f>TEXT(DATE(Table1[[#This Row],[Year]],Table1[[#This Row],[Month]],1),"mmm")</f>
        <v>May</v>
      </c>
    </row>
    <row r="3411" spans="1:16" ht="15.75" customHeight="1">
      <c r="A3411" s="2" t="s">
        <v>12</v>
      </c>
      <c r="B3411" s="2">
        <v>1185732</v>
      </c>
      <c r="C3411" s="3">
        <v>44322</v>
      </c>
      <c r="D3411" s="2" t="s">
        <v>13</v>
      </c>
      <c r="E3411" s="2" t="s">
        <v>114</v>
      </c>
      <c r="F3411" s="2" t="s">
        <v>115</v>
      </c>
      <c r="G3411" s="2" t="s">
        <v>16</v>
      </c>
      <c r="H3411" s="44">
        <v>0.45</v>
      </c>
      <c r="I3411" s="44">
        <f>ROUND(Table1[[#This Row],[Price per Unit]],2)</f>
        <v>0.45</v>
      </c>
      <c r="J3411" s="4">
        <v>2250</v>
      </c>
      <c r="K3411" s="5">
        <f t="shared" si="130"/>
        <v>1012.5</v>
      </c>
      <c r="L3411" s="5">
        <f t="shared" si="131"/>
        <v>354.375</v>
      </c>
      <c r="M3411" s="6">
        <v>0.35</v>
      </c>
      <c r="N3411">
        <f t="shared" si="134"/>
        <v>2021</v>
      </c>
      <c r="O3411">
        <f t="shared" si="135"/>
        <v>5</v>
      </c>
      <c r="P3411" s="49" t="str">
        <f>TEXT(DATE(Table1[[#This Row],[Year]],Table1[[#This Row],[Month]],1),"mmm")</f>
        <v>May</v>
      </c>
    </row>
    <row r="3412" spans="1:16" ht="15.75" customHeight="1">
      <c r="A3412" s="2" t="s">
        <v>12</v>
      </c>
      <c r="B3412" s="2">
        <v>1185732</v>
      </c>
      <c r="C3412" s="3">
        <v>44322</v>
      </c>
      <c r="D3412" s="2" t="s">
        <v>13</v>
      </c>
      <c r="E3412" s="2" t="s">
        <v>114</v>
      </c>
      <c r="F3412" s="2" t="s">
        <v>115</v>
      </c>
      <c r="G3412" s="2" t="s">
        <v>17</v>
      </c>
      <c r="H3412" s="44">
        <v>0.4</v>
      </c>
      <c r="I3412" s="44">
        <f>ROUND(Table1[[#This Row],[Price per Unit]],2)</f>
        <v>0.4</v>
      </c>
      <c r="J3412" s="4">
        <v>2500</v>
      </c>
      <c r="K3412" s="5">
        <f t="shared" si="130"/>
        <v>1000</v>
      </c>
      <c r="L3412" s="5">
        <f t="shared" si="131"/>
        <v>400</v>
      </c>
      <c r="M3412" s="6">
        <v>0.4</v>
      </c>
      <c r="N3412">
        <f t="shared" si="134"/>
        <v>2021</v>
      </c>
      <c r="O3412">
        <f t="shared" si="135"/>
        <v>5</v>
      </c>
      <c r="P3412" s="49" t="str">
        <f>TEXT(DATE(Table1[[#This Row],[Year]],Table1[[#This Row],[Month]],1),"mmm")</f>
        <v>May</v>
      </c>
    </row>
    <row r="3413" spans="1:16" ht="15.75" customHeight="1">
      <c r="A3413" s="2" t="s">
        <v>12</v>
      </c>
      <c r="B3413" s="2">
        <v>1185732</v>
      </c>
      <c r="C3413" s="3">
        <v>44322</v>
      </c>
      <c r="D3413" s="2" t="s">
        <v>13</v>
      </c>
      <c r="E3413" s="2" t="s">
        <v>114</v>
      </c>
      <c r="F3413" s="2" t="s">
        <v>115</v>
      </c>
      <c r="G3413" s="2" t="s">
        <v>18</v>
      </c>
      <c r="H3413" s="44">
        <v>0.4</v>
      </c>
      <c r="I3413" s="44">
        <f>ROUND(Table1[[#This Row],[Price per Unit]],2)</f>
        <v>0.4</v>
      </c>
      <c r="J3413" s="4">
        <v>2000</v>
      </c>
      <c r="K3413" s="5">
        <f t="shared" si="130"/>
        <v>800</v>
      </c>
      <c r="L3413" s="5">
        <f t="shared" si="131"/>
        <v>320</v>
      </c>
      <c r="M3413" s="6">
        <v>0.4</v>
      </c>
      <c r="N3413">
        <f t="shared" si="134"/>
        <v>2021</v>
      </c>
      <c r="O3413">
        <f t="shared" si="135"/>
        <v>5</v>
      </c>
      <c r="P3413" s="49" t="str">
        <f>TEXT(DATE(Table1[[#This Row],[Year]],Table1[[#This Row],[Month]],1),"mmm")</f>
        <v>May</v>
      </c>
    </row>
    <row r="3414" spans="1:16" ht="15.75" customHeight="1">
      <c r="A3414" s="2" t="s">
        <v>12</v>
      </c>
      <c r="B3414" s="2">
        <v>1185732</v>
      </c>
      <c r="C3414" s="3">
        <v>44322</v>
      </c>
      <c r="D3414" s="2" t="s">
        <v>13</v>
      </c>
      <c r="E3414" s="2" t="s">
        <v>114</v>
      </c>
      <c r="F3414" s="2" t="s">
        <v>115</v>
      </c>
      <c r="G3414" s="2" t="s">
        <v>19</v>
      </c>
      <c r="H3414" s="44">
        <v>0.49999999999999994</v>
      </c>
      <c r="I3414" s="44">
        <f>ROUND(Table1[[#This Row],[Price per Unit]],2)</f>
        <v>0.5</v>
      </c>
      <c r="J3414" s="4">
        <v>2250</v>
      </c>
      <c r="K3414" s="5">
        <f t="shared" si="130"/>
        <v>1124.9999999999998</v>
      </c>
      <c r="L3414" s="5">
        <f t="shared" si="131"/>
        <v>337.49999999999994</v>
      </c>
      <c r="M3414" s="6">
        <v>0.3</v>
      </c>
      <c r="N3414">
        <f t="shared" si="134"/>
        <v>2021</v>
      </c>
      <c r="O3414">
        <f t="shared" si="135"/>
        <v>5</v>
      </c>
      <c r="P3414" s="49" t="str">
        <f>TEXT(DATE(Table1[[#This Row],[Year]],Table1[[#This Row],[Month]],1),"mmm")</f>
        <v>May</v>
      </c>
    </row>
    <row r="3415" spans="1:16" ht="15.75" customHeight="1">
      <c r="A3415" s="2" t="s">
        <v>12</v>
      </c>
      <c r="B3415" s="2">
        <v>1185732</v>
      </c>
      <c r="C3415" s="3">
        <v>44322</v>
      </c>
      <c r="D3415" s="2" t="s">
        <v>13</v>
      </c>
      <c r="E3415" s="2" t="s">
        <v>114</v>
      </c>
      <c r="F3415" s="2" t="s">
        <v>115</v>
      </c>
      <c r="G3415" s="2" t="s">
        <v>20</v>
      </c>
      <c r="H3415" s="44">
        <v>0.54999999999999993</v>
      </c>
      <c r="I3415" s="44">
        <f>ROUND(Table1[[#This Row],[Price per Unit]],2)</f>
        <v>0.55000000000000004</v>
      </c>
      <c r="J3415" s="4">
        <v>3500</v>
      </c>
      <c r="K3415" s="5">
        <f t="shared" si="130"/>
        <v>1924.9999999999998</v>
      </c>
      <c r="L3415" s="5">
        <f t="shared" si="131"/>
        <v>770</v>
      </c>
      <c r="M3415" s="6">
        <v>0.4</v>
      </c>
      <c r="N3415">
        <f t="shared" si="134"/>
        <v>2021</v>
      </c>
      <c r="O3415">
        <f t="shared" si="135"/>
        <v>5</v>
      </c>
      <c r="P3415" s="49" t="str">
        <f>TEXT(DATE(Table1[[#This Row],[Year]],Table1[[#This Row],[Month]],1),"mmm")</f>
        <v>May</v>
      </c>
    </row>
    <row r="3416" spans="1:16" ht="15.75" customHeight="1">
      <c r="A3416" s="2" t="s">
        <v>12</v>
      </c>
      <c r="B3416" s="2">
        <v>1185732</v>
      </c>
      <c r="C3416" s="3">
        <v>44355</v>
      </c>
      <c r="D3416" s="2" t="s">
        <v>13</v>
      </c>
      <c r="E3416" s="2" t="s">
        <v>114</v>
      </c>
      <c r="F3416" s="2" t="s">
        <v>115</v>
      </c>
      <c r="G3416" s="2" t="s">
        <v>15</v>
      </c>
      <c r="H3416" s="44">
        <v>0.49999999999999994</v>
      </c>
      <c r="I3416" s="44">
        <f>ROUND(Table1[[#This Row],[Price per Unit]],2)</f>
        <v>0.5</v>
      </c>
      <c r="J3416" s="4">
        <v>6000</v>
      </c>
      <c r="K3416" s="5">
        <f t="shared" si="130"/>
        <v>2999.9999999999995</v>
      </c>
      <c r="L3416" s="5">
        <f t="shared" si="131"/>
        <v>1049.9999999999998</v>
      </c>
      <c r="M3416" s="6">
        <v>0.35</v>
      </c>
      <c r="N3416">
        <f t="shared" si="134"/>
        <v>2021</v>
      </c>
      <c r="O3416">
        <f t="shared" si="135"/>
        <v>6</v>
      </c>
      <c r="P3416" s="49" t="str">
        <f>TEXT(DATE(Table1[[#This Row],[Year]],Table1[[#This Row],[Month]],1),"mmm")</f>
        <v>Jun</v>
      </c>
    </row>
    <row r="3417" spans="1:16" ht="15.75" customHeight="1">
      <c r="A3417" s="2" t="s">
        <v>12</v>
      </c>
      <c r="B3417" s="2">
        <v>1185732</v>
      </c>
      <c r="C3417" s="3">
        <v>44355</v>
      </c>
      <c r="D3417" s="2" t="s">
        <v>13</v>
      </c>
      <c r="E3417" s="2" t="s">
        <v>114</v>
      </c>
      <c r="F3417" s="2" t="s">
        <v>115</v>
      </c>
      <c r="G3417" s="2" t="s">
        <v>16</v>
      </c>
      <c r="H3417" s="44">
        <v>0.45</v>
      </c>
      <c r="I3417" s="44">
        <f>ROUND(Table1[[#This Row],[Price per Unit]],2)</f>
        <v>0.45</v>
      </c>
      <c r="J3417" s="4">
        <v>3500</v>
      </c>
      <c r="K3417" s="5">
        <f t="shared" si="130"/>
        <v>1575</v>
      </c>
      <c r="L3417" s="5">
        <f t="shared" si="131"/>
        <v>551.25</v>
      </c>
      <c r="M3417" s="6">
        <v>0.35</v>
      </c>
      <c r="N3417">
        <f t="shared" si="134"/>
        <v>2021</v>
      </c>
      <c r="O3417">
        <f t="shared" si="135"/>
        <v>6</v>
      </c>
      <c r="P3417" s="49" t="str">
        <f>TEXT(DATE(Table1[[#This Row],[Year]],Table1[[#This Row],[Month]],1),"mmm")</f>
        <v>Jun</v>
      </c>
    </row>
    <row r="3418" spans="1:16" ht="15.75" customHeight="1">
      <c r="A3418" s="2" t="s">
        <v>12</v>
      </c>
      <c r="B3418" s="2">
        <v>1185732</v>
      </c>
      <c r="C3418" s="3">
        <v>44355</v>
      </c>
      <c r="D3418" s="2" t="s">
        <v>13</v>
      </c>
      <c r="E3418" s="2" t="s">
        <v>114</v>
      </c>
      <c r="F3418" s="2" t="s">
        <v>115</v>
      </c>
      <c r="G3418" s="2" t="s">
        <v>17</v>
      </c>
      <c r="H3418" s="44">
        <v>0.4</v>
      </c>
      <c r="I3418" s="44">
        <f>ROUND(Table1[[#This Row],[Price per Unit]],2)</f>
        <v>0.4</v>
      </c>
      <c r="J3418" s="4">
        <v>2750</v>
      </c>
      <c r="K3418" s="5">
        <f t="shared" si="130"/>
        <v>1100</v>
      </c>
      <c r="L3418" s="5">
        <f t="shared" si="131"/>
        <v>440</v>
      </c>
      <c r="M3418" s="6">
        <v>0.4</v>
      </c>
      <c r="N3418">
        <f t="shared" si="134"/>
        <v>2021</v>
      </c>
      <c r="O3418">
        <f t="shared" si="135"/>
        <v>6</v>
      </c>
      <c r="P3418" s="49" t="str">
        <f>TEXT(DATE(Table1[[#This Row],[Year]],Table1[[#This Row],[Month]],1),"mmm")</f>
        <v>Jun</v>
      </c>
    </row>
    <row r="3419" spans="1:16" ht="15.75" customHeight="1">
      <c r="A3419" s="2" t="s">
        <v>12</v>
      </c>
      <c r="B3419" s="2">
        <v>1185732</v>
      </c>
      <c r="C3419" s="3">
        <v>44355</v>
      </c>
      <c r="D3419" s="2" t="s">
        <v>13</v>
      </c>
      <c r="E3419" s="2" t="s">
        <v>114</v>
      </c>
      <c r="F3419" s="2" t="s">
        <v>115</v>
      </c>
      <c r="G3419" s="2" t="s">
        <v>18</v>
      </c>
      <c r="H3419" s="44">
        <v>0.4</v>
      </c>
      <c r="I3419" s="44">
        <f>ROUND(Table1[[#This Row],[Price per Unit]],2)</f>
        <v>0.4</v>
      </c>
      <c r="J3419" s="4">
        <v>2500</v>
      </c>
      <c r="K3419" s="5">
        <f t="shared" si="130"/>
        <v>1000</v>
      </c>
      <c r="L3419" s="5">
        <f t="shared" si="131"/>
        <v>400</v>
      </c>
      <c r="M3419" s="6">
        <v>0.4</v>
      </c>
      <c r="N3419">
        <f t="shared" si="134"/>
        <v>2021</v>
      </c>
      <c r="O3419">
        <f t="shared" si="135"/>
        <v>6</v>
      </c>
      <c r="P3419" s="49" t="str">
        <f>TEXT(DATE(Table1[[#This Row],[Year]],Table1[[#This Row],[Month]],1),"mmm")</f>
        <v>Jun</v>
      </c>
    </row>
    <row r="3420" spans="1:16" ht="15.75" customHeight="1">
      <c r="A3420" s="2" t="s">
        <v>12</v>
      </c>
      <c r="B3420" s="2">
        <v>1185732</v>
      </c>
      <c r="C3420" s="3">
        <v>44355</v>
      </c>
      <c r="D3420" s="2" t="s">
        <v>13</v>
      </c>
      <c r="E3420" s="2" t="s">
        <v>114</v>
      </c>
      <c r="F3420" s="2" t="s">
        <v>115</v>
      </c>
      <c r="G3420" s="2" t="s">
        <v>19</v>
      </c>
      <c r="H3420" s="44">
        <v>0.49999999999999994</v>
      </c>
      <c r="I3420" s="44">
        <f>ROUND(Table1[[#This Row],[Price per Unit]],2)</f>
        <v>0.5</v>
      </c>
      <c r="J3420" s="4">
        <v>2500</v>
      </c>
      <c r="K3420" s="5">
        <f t="shared" si="130"/>
        <v>1249.9999999999998</v>
      </c>
      <c r="L3420" s="5">
        <f t="shared" si="131"/>
        <v>374.99999999999994</v>
      </c>
      <c r="M3420" s="6">
        <v>0.3</v>
      </c>
      <c r="N3420">
        <f t="shared" si="134"/>
        <v>2021</v>
      </c>
      <c r="O3420">
        <f t="shared" si="135"/>
        <v>6</v>
      </c>
      <c r="P3420" s="49" t="str">
        <f>TEXT(DATE(Table1[[#This Row],[Year]],Table1[[#This Row],[Month]],1),"mmm")</f>
        <v>Jun</v>
      </c>
    </row>
    <row r="3421" spans="1:16" ht="15.75" customHeight="1">
      <c r="A3421" s="2" t="s">
        <v>12</v>
      </c>
      <c r="B3421" s="2">
        <v>1185732</v>
      </c>
      <c r="C3421" s="3">
        <v>44355</v>
      </c>
      <c r="D3421" s="2" t="s">
        <v>13</v>
      </c>
      <c r="E3421" s="2" t="s">
        <v>114</v>
      </c>
      <c r="F3421" s="2" t="s">
        <v>115</v>
      </c>
      <c r="G3421" s="2" t="s">
        <v>20</v>
      </c>
      <c r="H3421" s="44">
        <v>0.54999999999999993</v>
      </c>
      <c r="I3421" s="44">
        <f>ROUND(Table1[[#This Row],[Price per Unit]],2)</f>
        <v>0.55000000000000004</v>
      </c>
      <c r="J3421" s="4">
        <v>4000</v>
      </c>
      <c r="K3421" s="5">
        <f t="shared" si="130"/>
        <v>2199.9999999999995</v>
      </c>
      <c r="L3421" s="5">
        <f t="shared" si="131"/>
        <v>879.99999999999989</v>
      </c>
      <c r="M3421" s="6">
        <v>0.4</v>
      </c>
      <c r="N3421">
        <f t="shared" si="134"/>
        <v>2021</v>
      </c>
      <c r="O3421">
        <f t="shared" si="135"/>
        <v>6</v>
      </c>
      <c r="P3421" s="49" t="str">
        <f>TEXT(DATE(Table1[[#This Row],[Year]],Table1[[#This Row],[Month]],1),"mmm")</f>
        <v>Jun</v>
      </c>
    </row>
    <row r="3422" spans="1:16" ht="15.75" customHeight="1">
      <c r="A3422" s="2" t="s">
        <v>12</v>
      </c>
      <c r="B3422" s="2">
        <v>1185732</v>
      </c>
      <c r="C3422" s="3">
        <v>44383</v>
      </c>
      <c r="D3422" s="2" t="s">
        <v>13</v>
      </c>
      <c r="E3422" s="2" t="s">
        <v>114</v>
      </c>
      <c r="F3422" s="2" t="s">
        <v>115</v>
      </c>
      <c r="G3422" s="2" t="s">
        <v>15</v>
      </c>
      <c r="H3422" s="44">
        <v>0.49999999999999994</v>
      </c>
      <c r="I3422" s="44">
        <f>ROUND(Table1[[#This Row],[Price per Unit]],2)</f>
        <v>0.5</v>
      </c>
      <c r="J3422" s="4">
        <v>6250</v>
      </c>
      <c r="K3422" s="5">
        <f t="shared" si="130"/>
        <v>3124.9999999999995</v>
      </c>
      <c r="L3422" s="5">
        <f t="shared" si="131"/>
        <v>1093.7499999999998</v>
      </c>
      <c r="M3422" s="6">
        <v>0.35</v>
      </c>
      <c r="N3422">
        <f t="shared" si="134"/>
        <v>2021</v>
      </c>
      <c r="O3422">
        <f t="shared" si="135"/>
        <v>7</v>
      </c>
      <c r="P3422" s="49" t="str">
        <f>TEXT(DATE(Table1[[#This Row],[Year]],Table1[[#This Row],[Month]],1),"mmm")</f>
        <v>Jul</v>
      </c>
    </row>
    <row r="3423" spans="1:16" ht="15.75" customHeight="1">
      <c r="A3423" s="2" t="s">
        <v>12</v>
      </c>
      <c r="B3423" s="2">
        <v>1185732</v>
      </c>
      <c r="C3423" s="3">
        <v>44383</v>
      </c>
      <c r="D3423" s="2" t="s">
        <v>13</v>
      </c>
      <c r="E3423" s="2" t="s">
        <v>114</v>
      </c>
      <c r="F3423" s="2" t="s">
        <v>115</v>
      </c>
      <c r="G3423" s="2" t="s">
        <v>16</v>
      </c>
      <c r="H3423" s="44">
        <v>0.45</v>
      </c>
      <c r="I3423" s="44">
        <f>ROUND(Table1[[#This Row],[Price per Unit]],2)</f>
        <v>0.45</v>
      </c>
      <c r="J3423" s="4">
        <v>3750</v>
      </c>
      <c r="K3423" s="5">
        <f t="shared" si="130"/>
        <v>1687.5</v>
      </c>
      <c r="L3423" s="5">
        <f t="shared" si="131"/>
        <v>590.625</v>
      </c>
      <c r="M3423" s="6">
        <v>0.35</v>
      </c>
      <c r="N3423">
        <f t="shared" si="134"/>
        <v>2021</v>
      </c>
      <c r="O3423">
        <f t="shared" si="135"/>
        <v>7</v>
      </c>
      <c r="P3423" s="49" t="str">
        <f>TEXT(DATE(Table1[[#This Row],[Year]],Table1[[#This Row],[Month]],1),"mmm")</f>
        <v>Jul</v>
      </c>
    </row>
    <row r="3424" spans="1:16" ht="15.75" customHeight="1">
      <c r="A3424" s="2" t="s">
        <v>12</v>
      </c>
      <c r="B3424" s="2">
        <v>1185732</v>
      </c>
      <c r="C3424" s="3">
        <v>44383</v>
      </c>
      <c r="D3424" s="2" t="s">
        <v>13</v>
      </c>
      <c r="E3424" s="2" t="s">
        <v>114</v>
      </c>
      <c r="F3424" s="2" t="s">
        <v>115</v>
      </c>
      <c r="G3424" s="2" t="s">
        <v>17</v>
      </c>
      <c r="H3424" s="44">
        <v>0.4</v>
      </c>
      <c r="I3424" s="44">
        <f>ROUND(Table1[[#This Row],[Price per Unit]],2)</f>
        <v>0.4</v>
      </c>
      <c r="J3424" s="4">
        <v>3000</v>
      </c>
      <c r="K3424" s="5">
        <f t="shared" si="130"/>
        <v>1200</v>
      </c>
      <c r="L3424" s="5">
        <f t="shared" si="131"/>
        <v>480</v>
      </c>
      <c r="M3424" s="6">
        <v>0.4</v>
      </c>
      <c r="N3424">
        <f t="shared" si="134"/>
        <v>2021</v>
      </c>
      <c r="O3424">
        <f t="shared" si="135"/>
        <v>7</v>
      </c>
      <c r="P3424" s="49" t="str">
        <f>TEXT(DATE(Table1[[#This Row],[Year]],Table1[[#This Row],[Month]],1),"mmm")</f>
        <v>Jul</v>
      </c>
    </row>
    <row r="3425" spans="1:16" ht="15.75" customHeight="1">
      <c r="A3425" s="2" t="s">
        <v>12</v>
      </c>
      <c r="B3425" s="2">
        <v>1185732</v>
      </c>
      <c r="C3425" s="3">
        <v>44383</v>
      </c>
      <c r="D3425" s="2" t="s">
        <v>13</v>
      </c>
      <c r="E3425" s="2" t="s">
        <v>114</v>
      </c>
      <c r="F3425" s="2" t="s">
        <v>115</v>
      </c>
      <c r="G3425" s="2" t="s">
        <v>18</v>
      </c>
      <c r="H3425" s="44">
        <v>0.4</v>
      </c>
      <c r="I3425" s="44">
        <f>ROUND(Table1[[#This Row],[Price per Unit]],2)</f>
        <v>0.4</v>
      </c>
      <c r="J3425" s="4">
        <v>2500</v>
      </c>
      <c r="K3425" s="5">
        <f t="shared" si="130"/>
        <v>1000</v>
      </c>
      <c r="L3425" s="5">
        <f t="shared" si="131"/>
        <v>400</v>
      </c>
      <c r="M3425" s="6">
        <v>0.4</v>
      </c>
      <c r="N3425">
        <f t="shared" si="134"/>
        <v>2021</v>
      </c>
      <c r="O3425">
        <f t="shared" si="135"/>
        <v>7</v>
      </c>
      <c r="P3425" s="49" t="str">
        <f>TEXT(DATE(Table1[[#This Row],[Year]],Table1[[#This Row],[Month]],1),"mmm")</f>
        <v>Jul</v>
      </c>
    </row>
    <row r="3426" spans="1:16" ht="15.75" customHeight="1">
      <c r="A3426" s="2" t="s">
        <v>12</v>
      </c>
      <c r="B3426" s="2">
        <v>1185732</v>
      </c>
      <c r="C3426" s="3">
        <v>44383</v>
      </c>
      <c r="D3426" s="2" t="s">
        <v>13</v>
      </c>
      <c r="E3426" s="2" t="s">
        <v>114</v>
      </c>
      <c r="F3426" s="2" t="s">
        <v>115</v>
      </c>
      <c r="G3426" s="2" t="s">
        <v>19</v>
      </c>
      <c r="H3426" s="44">
        <v>0.49999999999999994</v>
      </c>
      <c r="I3426" s="44">
        <f>ROUND(Table1[[#This Row],[Price per Unit]],2)</f>
        <v>0.5</v>
      </c>
      <c r="J3426" s="4">
        <v>2750</v>
      </c>
      <c r="K3426" s="5">
        <f t="shared" si="130"/>
        <v>1374.9999999999998</v>
      </c>
      <c r="L3426" s="5">
        <f t="shared" si="131"/>
        <v>412.49999999999994</v>
      </c>
      <c r="M3426" s="6">
        <v>0.3</v>
      </c>
      <c r="N3426">
        <f t="shared" si="134"/>
        <v>2021</v>
      </c>
      <c r="O3426">
        <f t="shared" si="135"/>
        <v>7</v>
      </c>
      <c r="P3426" s="49" t="str">
        <f>TEXT(DATE(Table1[[#This Row],[Year]],Table1[[#This Row],[Month]],1),"mmm")</f>
        <v>Jul</v>
      </c>
    </row>
    <row r="3427" spans="1:16" ht="15.75" customHeight="1">
      <c r="A3427" s="2" t="s">
        <v>12</v>
      </c>
      <c r="B3427" s="2">
        <v>1185732</v>
      </c>
      <c r="C3427" s="3">
        <v>44383</v>
      </c>
      <c r="D3427" s="2" t="s">
        <v>13</v>
      </c>
      <c r="E3427" s="2" t="s">
        <v>114</v>
      </c>
      <c r="F3427" s="2" t="s">
        <v>115</v>
      </c>
      <c r="G3427" s="2" t="s">
        <v>20</v>
      </c>
      <c r="H3427" s="44">
        <v>0.54999999999999993</v>
      </c>
      <c r="I3427" s="44">
        <f>ROUND(Table1[[#This Row],[Price per Unit]],2)</f>
        <v>0.55000000000000004</v>
      </c>
      <c r="J3427" s="4">
        <v>4500</v>
      </c>
      <c r="K3427" s="5">
        <f t="shared" si="130"/>
        <v>2474.9999999999995</v>
      </c>
      <c r="L3427" s="5">
        <f t="shared" si="131"/>
        <v>989.99999999999989</v>
      </c>
      <c r="M3427" s="6">
        <v>0.4</v>
      </c>
      <c r="N3427">
        <f t="shared" si="134"/>
        <v>2021</v>
      </c>
      <c r="O3427">
        <f t="shared" si="135"/>
        <v>7</v>
      </c>
      <c r="P3427" s="49" t="str">
        <f>TEXT(DATE(Table1[[#This Row],[Year]],Table1[[#This Row],[Month]],1),"mmm")</f>
        <v>Jul</v>
      </c>
    </row>
    <row r="3428" spans="1:16" ht="15.75" customHeight="1">
      <c r="A3428" s="2" t="s">
        <v>12</v>
      </c>
      <c r="B3428" s="2">
        <v>1185732</v>
      </c>
      <c r="C3428" s="3">
        <v>44415</v>
      </c>
      <c r="D3428" s="2" t="s">
        <v>13</v>
      </c>
      <c r="E3428" s="2" t="s">
        <v>114</v>
      </c>
      <c r="F3428" s="2" t="s">
        <v>115</v>
      </c>
      <c r="G3428" s="2" t="s">
        <v>15</v>
      </c>
      <c r="H3428" s="44">
        <v>0.49999999999999994</v>
      </c>
      <c r="I3428" s="44">
        <f>ROUND(Table1[[#This Row],[Price per Unit]],2)</f>
        <v>0.5</v>
      </c>
      <c r="J3428" s="4">
        <v>6000</v>
      </c>
      <c r="K3428" s="5">
        <f t="shared" si="130"/>
        <v>2999.9999999999995</v>
      </c>
      <c r="L3428" s="5">
        <f t="shared" si="131"/>
        <v>1049.9999999999998</v>
      </c>
      <c r="M3428" s="6">
        <v>0.35</v>
      </c>
      <c r="N3428">
        <f t="shared" si="134"/>
        <v>2021</v>
      </c>
      <c r="O3428">
        <f t="shared" si="135"/>
        <v>8</v>
      </c>
      <c r="P3428" s="49" t="str">
        <f>TEXT(DATE(Table1[[#This Row],[Year]],Table1[[#This Row],[Month]],1),"mmm")</f>
        <v>Aug</v>
      </c>
    </row>
    <row r="3429" spans="1:16" ht="15.75" customHeight="1">
      <c r="A3429" s="2" t="s">
        <v>12</v>
      </c>
      <c r="B3429" s="2">
        <v>1185732</v>
      </c>
      <c r="C3429" s="3">
        <v>44415</v>
      </c>
      <c r="D3429" s="2" t="s">
        <v>13</v>
      </c>
      <c r="E3429" s="2" t="s">
        <v>114</v>
      </c>
      <c r="F3429" s="2" t="s">
        <v>115</v>
      </c>
      <c r="G3429" s="2" t="s">
        <v>16</v>
      </c>
      <c r="H3429" s="44">
        <v>0.45</v>
      </c>
      <c r="I3429" s="44">
        <f>ROUND(Table1[[#This Row],[Price per Unit]],2)</f>
        <v>0.45</v>
      </c>
      <c r="J3429" s="4">
        <v>3750</v>
      </c>
      <c r="K3429" s="5">
        <f t="shared" si="130"/>
        <v>1687.5</v>
      </c>
      <c r="L3429" s="5">
        <f t="shared" si="131"/>
        <v>590.625</v>
      </c>
      <c r="M3429" s="6">
        <v>0.35</v>
      </c>
      <c r="N3429">
        <f t="shared" si="134"/>
        <v>2021</v>
      </c>
      <c r="O3429">
        <f t="shared" si="135"/>
        <v>8</v>
      </c>
      <c r="P3429" s="49" t="str">
        <f>TEXT(DATE(Table1[[#This Row],[Year]],Table1[[#This Row],[Month]],1),"mmm")</f>
        <v>Aug</v>
      </c>
    </row>
    <row r="3430" spans="1:16" ht="15.75" customHeight="1">
      <c r="A3430" s="2" t="s">
        <v>12</v>
      </c>
      <c r="B3430" s="2">
        <v>1185732</v>
      </c>
      <c r="C3430" s="3">
        <v>44415</v>
      </c>
      <c r="D3430" s="2" t="s">
        <v>13</v>
      </c>
      <c r="E3430" s="2" t="s">
        <v>114</v>
      </c>
      <c r="F3430" s="2" t="s">
        <v>115</v>
      </c>
      <c r="G3430" s="2" t="s">
        <v>17</v>
      </c>
      <c r="H3430" s="44">
        <v>0.4</v>
      </c>
      <c r="I3430" s="44">
        <f>ROUND(Table1[[#This Row],[Price per Unit]],2)</f>
        <v>0.4</v>
      </c>
      <c r="J3430" s="4">
        <v>3000</v>
      </c>
      <c r="K3430" s="5">
        <f t="shared" si="130"/>
        <v>1200</v>
      </c>
      <c r="L3430" s="5">
        <f t="shared" si="131"/>
        <v>480</v>
      </c>
      <c r="M3430" s="6">
        <v>0.4</v>
      </c>
      <c r="N3430">
        <f t="shared" si="134"/>
        <v>2021</v>
      </c>
      <c r="O3430">
        <f t="shared" si="135"/>
        <v>8</v>
      </c>
      <c r="P3430" s="49" t="str">
        <f>TEXT(DATE(Table1[[#This Row],[Year]],Table1[[#This Row],[Month]],1),"mmm")</f>
        <v>Aug</v>
      </c>
    </row>
    <row r="3431" spans="1:16" ht="15.75" customHeight="1">
      <c r="A3431" s="2" t="s">
        <v>12</v>
      </c>
      <c r="B3431" s="2">
        <v>1185732</v>
      </c>
      <c r="C3431" s="3">
        <v>44415</v>
      </c>
      <c r="D3431" s="2" t="s">
        <v>13</v>
      </c>
      <c r="E3431" s="2" t="s">
        <v>114</v>
      </c>
      <c r="F3431" s="2" t="s">
        <v>115</v>
      </c>
      <c r="G3431" s="2" t="s">
        <v>18</v>
      </c>
      <c r="H3431" s="44">
        <v>0.4</v>
      </c>
      <c r="I3431" s="44">
        <f>ROUND(Table1[[#This Row],[Price per Unit]],2)</f>
        <v>0.4</v>
      </c>
      <c r="J3431" s="4">
        <v>2000</v>
      </c>
      <c r="K3431" s="5">
        <f t="shared" si="130"/>
        <v>800</v>
      </c>
      <c r="L3431" s="5">
        <f t="shared" si="131"/>
        <v>320</v>
      </c>
      <c r="M3431" s="6">
        <v>0.4</v>
      </c>
      <c r="N3431">
        <f t="shared" si="134"/>
        <v>2021</v>
      </c>
      <c r="O3431">
        <f t="shared" si="135"/>
        <v>8</v>
      </c>
      <c r="P3431" s="49" t="str">
        <f>TEXT(DATE(Table1[[#This Row],[Year]],Table1[[#This Row],[Month]],1),"mmm")</f>
        <v>Aug</v>
      </c>
    </row>
    <row r="3432" spans="1:16" ht="15.75" customHeight="1">
      <c r="A3432" s="2" t="s">
        <v>12</v>
      </c>
      <c r="B3432" s="2">
        <v>1185732</v>
      </c>
      <c r="C3432" s="3">
        <v>44415</v>
      </c>
      <c r="D3432" s="2" t="s">
        <v>13</v>
      </c>
      <c r="E3432" s="2" t="s">
        <v>114</v>
      </c>
      <c r="F3432" s="2" t="s">
        <v>115</v>
      </c>
      <c r="G3432" s="2" t="s">
        <v>19</v>
      </c>
      <c r="H3432" s="44">
        <v>0.49999999999999994</v>
      </c>
      <c r="I3432" s="44">
        <f>ROUND(Table1[[#This Row],[Price per Unit]],2)</f>
        <v>0.5</v>
      </c>
      <c r="J3432" s="4">
        <v>1750</v>
      </c>
      <c r="K3432" s="5">
        <f t="shared" si="130"/>
        <v>874.99999999999989</v>
      </c>
      <c r="L3432" s="5">
        <f t="shared" si="131"/>
        <v>262.49999999999994</v>
      </c>
      <c r="M3432" s="6">
        <v>0.3</v>
      </c>
      <c r="N3432">
        <f t="shared" si="134"/>
        <v>2021</v>
      </c>
      <c r="O3432">
        <f t="shared" si="135"/>
        <v>8</v>
      </c>
      <c r="P3432" s="49" t="str">
        <f>TEXT(DATE(Table1[[#This Row],[Year]],Table1[[#This Row],[Month]],1),"mmm")</f>
        <v>Aug</v>
      </c>
    </row>
    <row r="3433" spans="1:16" ht="15.75" customHeight="1">
      <c r="A3433" s="2" t="s">
        <v>12</v>
      </c>
      <c r="B3433" s="2">
        <v>1185732</v>
      </c>
      <c r="C3433" s="3">
        <v>44415</v>
      </c>
      <c r="D3433" s="2" t="s">
        <v>13</v>
      </c>
      <c r="E3433" s="2" t="s">
        <v>114</v>
      </c>
      <c r="F3433" s="2" t="s">
        <v>115</v>
      </c>
      <c r="G3433" s="2" t="s">
        <v>20</v>
      </c>
      <c r="H3433" s="44">
        <v>0.54999999999999993</v>
      </c>
      <c r="I3433" s="44">
        <f>ROUND(Table1[[#This Row],[Price per Unit]],2)</f>
        <v>0.55000000000000004</v>
      </c>
      <c r="J3433" s="4">
        <v>3500</v>
      </c>
      <c r="K3433" s="5">
        <f t="shared" si="130"/>
        <v>1924.9999999999998</v>
      </c>
      <c r="L3433" s="5">
        <f t="shared" si="131"/>
        <v>770</v>
      </c>
      <c r="M3433" s="6">
        <v>0.4</v>
      </c>
      <c r="N3433">
        <f t="shared" si="134"/>
        <v>2021</v>
      </c>
      <c r="O3433">
        <f t="shared" si="135"/>
        <v>8</v>
      </c>
      <c r="P3433" s="49" t="str">
        <f>TEXT(DATE(Table1[[#This Row],[Year]],Table1[[#This Row],[Month]],1),"mmm")</f>
        <v>Aug</v>
      </c>
    </row>
    <row r="3434" spans="1:16" ht="15.75" customHeight="1">
      <c r="A3434" s="2" t="s">
        <v>12</v>
      </c>
      <c r="B3434" s="2">
        <v>1185732</v>
      </c>
      <c r="C3434" s="3">
        <v>44445</v>
      </c>
      <c r="D3434" s="2" t="s">
        <v>13</v>
      </c>
      <c r="E3434" s="2" t="s">
        <v>114</v>
      </c>
      <c r="F3434" s="2" t="s">
        <v>115</v>
      </c>
      <c r="G3434" s="2" t="s">
        <v>15</v>
      </c>
      <c r="H3434" s="44">
        <v>0.49999999999999994</v>
      </c>
      <c r="I3434" s="44">
        <f>ROUND(Table1[[#This Row],[Price per Unit]],2)</f>
        <v>0.5</v>
      </c>
      <c r="J3434" s="4">
        <v>4750</v>
      </c>
      <c r="K3434" s="5">
        <f t="shared" si="130"/>
        <v>2374.9999999999995</v>
      </c>
      <c r="L3434" s="5">
        <f t="shared" si="131"/>
        <v>831.24999999999977</v>
      </c>
      <c r="M3434" s="6">
        <v>0.35</v>
      </c>
      <c r="N3434">
        <f t="shared" si="134"/>
        <v>2021</v>
      </c>
      <c r="O3434">
        <f t="shared" si="135"/>
        <v>9</v>
      </c>
      <c r="P3434" s="49" t="str">
        <f>TEXT(DATE(Table1[[#This Row],[Year]],Table1[[#This Row],[Month]],1),"mmm")</f>
        <v>Sep</v>
      </c>
    </row>
    <row r="3435" spans="1:16" ht="15.75" customHeight="1">
      <c r="A3435" s="2" t="s">
        <v>12</v>
      </c>
      <c r="B3435" s="2">
        <v>1185732</v>
      </c>
      <c r="C3435" s="3">
        <v>44445</v>
      </c>
      <c r="D3435" s="2" t="s">
        <v>13</v>
      </c>
      <c r="E3435" s="2" t="s">
        <v>114</v>
      </c>
      <c r="F3435" s="2" t="s">
        <v>115</v>
      </c>
      <c r="G3435" s="2" t="s">
        <v>16</v>
      </c>
      <c r="H3435" s="44">
        <v>0.45</v>
      </c>
      <c r="I3435" s="44">
        <f>ROUND(Table1[[#This Row],[Price per Unit]],2)</f>
        <v>0.45</v>
      </c>
      <c r="J3435" s="4">
        <v>2750</v>
      </c>
      <c r="K3435" s="5">
        <f t="shared" si="130"/>
        <v>1237.5</v>
      </c>
      <c r="L3435" s="5">
        <f t="shared" si="131"/>
        <v>433.125</v>
      </c>
      <c r="M3435" s="6">
        <v>0.35</v>
      </c>
      <c r="N3435">
        <f t="shared" si="134"/>
        <v>2021</v>
      </c>
      <c r="O3435">
        <f t="shared" si="135"/>
        <v>9</v>
      </c>
      <c r="P3435" s="49" t="str">
        <f>TEXT(DATE(Table1[[#This Row],[Year]],Table1[[#This Row],[Month]],1),"mmm")</f>
        <v>Sep</v>
      </c>
    </row>
    <row r="3436" spans="1:16" ht="15.75" customHeight="1">
      <c r="A3436" s="2" t="s">
        <v>12</v>
      </c>
      <c r="B3436" s="2">
        <v>1185732</v>
      </c>
      <c r="C3436" s="3">
        <v>44445</v>
      </c>
      <c r="D3436" s="2" t="s">
        <v>13</v>
      </c>
      <c r="E3436" s="2" t="s">
        <v>114</v>
      </c>
      <c r="F3436" s="2" t="s">
        <v>115</v>
      </c>
      <c r="G3436" s="2" t="s">
        <v>17</v>
      </c>
      <c r="H3436" s="44">
        <v>0.4</v>
      </c>
      <c r="I3436" s="44">
        <f>ROUND(Table1[[#This Row],[Price per Unit]],2)</f>
        <v>0.4</v>
      </c>
      <c r="J3436" s="4">
        <v>1750</v>
      </c>
      <c r="K3436" s="5">
        <f t="shared" si="130"/>
        <v>700</v>
      </c>
      <c r="L3436" s="5">
        <f t="shared" si="131"/>
        <v>280</v>
      </c>
      <c r="M3436" s="6">
        <v>0.4</v>
      </c>
      <c r="N3436">
        <f t="shared" si="134"/>
        <v>2021</v>
      </c>
      <c r="O3436">
        <f t="shared" si="135"/>
        <v>9</v>
      </c>
      <c r="P3436" s="49" t="str">
        <f>TEXT(DATE(Table1[[#This Row],[Year]],Table1[[#This Row],[Month]],1),"mmm")</f>
        <v>Sep</v>
      </c>
    </row>
    <row r="3437" spans="1:16" ht="15.75" customHeight="1">
      <c r="A3437" s="2" t="s">
        <v>12</v>
      </c>
      <c r="B3437" s="2">
        <v>1185732</v>
      </c>
      <c r="C3437" s="3">
        <v>44445</v>
      </c>
      <c r="D3437" s="2" t="s">
        <v>13</v>
      </c>
      <c r="E3437" s="2" t="s">
        <v>114</v>
      </c>
      <c r="F3437" s="2" t="s">
        <v>115</v>
      </c>
      <c r="G3437" s="2" t="s">
        <v>18</v>
      </c>
      <c r="H3437" s="44">
        <v>0.4</v>
      </c>
      <c r="I3437" s="44">
        <f>ROUND(Table1[[#This Row],[Price per Unit]],2)</f>
        <v>0.4</v>
      </c>
      <c r="J3437" s="4">
        <v>1500</v>
      </c>
      <c r="K3437" s="5">
        <f t="shared" si="130"/>
        <v>600</v>
      </c>
      <c r="L3437" s="5">
        <f t="shared" si="131"/>
        <v>240</v>
      </c>
      <c r="M3437" s="6">
        <v>0.4</v>
      </c>
      <c r="N3437">
        <f t="shared" si="134"/>
        <v>2021</v>
      </c>
      <c r="O3437">
        <f t="shared" si="135"/>
        <v>9</v>
      </c>
      <c r="P3437" s="49" t="str">
        <f>TEXT(DATE(Table1[[#This Row],[Year]],Table1[[#This Row],[Month]],1),"mmm")</f>
        <v>Sep</v>
      </c>
    </row>
    <row r="3438" spans="1:16" ht="15.75" customHeight="1">
      <c r="A3438" s="2" t="s">
        <v>12</v>
      </c>
      <c r="B3438" s="2">
        <v>1185732</v>
      </c>
      <c r="C3438" s="3">
        <v>44445</v>
      </c>
      <c r="D3438" s="2" t="s">
        <v>13</v>
      </c>
      <c r="E3438" s="2" t="s">
        <v>114</v>
      </c>
      <c r="F3438" s="2" t="s">
        <v>115</v>
      </c>
      <c r="G3438" s="2" t="s">
        <v>19</v>
      </c>
      <c r="H3438" s="44">
        <v>0.49999999999999994</v>
      </c>
      <c r="I3438" s="44">
        <f>ROUND(Table1[[#This Row],[Price per Unit]],2)</f>
        <v>0.5</v>
      </c>
      <c r="J3438" s="4">
        <v>1500</v>
      </c>
      <c r="K3438" s="5">
        <f t="shared" si="130"/>
        <v>749.99999999999989</v>
      </c>
      <c r="L3438" s="5">
        <f t="shared" si="131"/>
        <v>224.99999999999997</v>
      </c>
      <c r="M3438" s="6">
        <v>0.3</v>
      </c>
      <c r="N3438">
        <f t="shared" si="134"/>
        <v>2021</v>
      </c>
      <c r="O3438">
        <f t="shared" si="135"/>
        <v>9</v>
      </c>
      <c r="P3438" s="49" t="str">
        <f>TEXT(DATE(Table1[[#This Row],[Year]],Table1[[#This Row],[Month]],1),"mmm")</f>
        <v>Sep</v>
      </c>
    </row>
    <row r="3439" spans="1:16" ht="15.75" customHeight="1">
      <c r="A3439" s="2" t="s">
        <v>12</v>
      </c>
      <c r="B3439" s="2">
        <v>1185732</v>
      </c>
      <c r="C3439" s="3">
        <v>44445</v>
      </c>
      <c r="D3439" s="2" t="s">
        <v>13</v>
      </c>
      <c r="E3439" s="2" t="s">
        <v>114</v>
      </c>
      <c r="F3439" s="2" t="s">
        <v>115</v>
      </c>
      <c r="G3439" s="2" t="s">
        <v>20</v>
      </c>
      <c r="H3439" s="44">
        <v>0.54999999999999993</v>
      </c>
      <c r="I3439" s="44">
        <f>ROUND(Table1[[#This Row],[Price per Unit]],2)</f>
        <v>0.55000000000000004</v>
      </c>
      <c r="J3439" s="4">
        <v>2500</v>
      </c>
      <c r="K3439" s="5">
        <f t="shared" si="130"/>
        <v>1374.9999999999998</v>
      </c>
      <c r="L3439" s="5">
        <f t="shared" si="131"/>
        <v>549.99999999999989</v>
      </c>
      <c r="M3439" s="6">
        <v>0.4</v>
      </c>
      <c r="N3439">
        <f t="shared" si="134"/>
        <v>2021</v>
      </c>
      <c r="O3439">
        <f t="shared" si="135"/>
        <v>9</v>
      </c>
      <c r="P3439" s="49" t="str">
        <f>TEXT(DATE(Table1[[#This Row],[Year]],Table1[[#This Row],[Month]],1),"mmm")</f>
        <v>Sep</v>
      </c>
    </row>
    <row r="3440" spans="1:16" ht="15.75" customHeight="1">
      <c r="A3440" s="2" t="s">
        <v>12</v>
      </c>
      <c r="B3440" s="2">
        <v>1185732</v>
      </c>
      <c r="C3440" s="3">
        <v>44477</v>
      </c>
      <c r="D3440" s="2" t="s">
        <v>13</v>
      </c>
      <c r="E3440" s="2" t="s">
        <v>114</v>
      </c>
      <c r="F3440" s="2" t="s">
        <v>115</v>
      </c>
      <c r="G3440" s="2" t="s">
        <v>15</v>
      </c>
      <c r="H3440" s="44">
        <v>0.54999999999999993</v>
      </c>
      <c r="I3440" s="44">
        <f>ROUND(Table1[[#This Row],[Price per Unit]],2)</f>
        <v>0.55000000000000004</v>
      </c>
      <c r="J3440" s="4">
        <v>4250</v>
      </c>
      <c r="K3440" s="5">
        <f t="shared" si="130"/>
        <v>2337.4999999999995</v>
      </c>
      <c r="L3440" s="5">
        <f t="shared" si="131"/>
        <v>818.12499999999977</v>
      </c>
      <c r="M3440" s="6">
        <v>0.35</v>
      </c>
      <c r="N3440">
        <f t="shared" si="134"/>
        <v>2021</v>
      </c>
      <c r="O3440">
        <f t="shared" si="135"/>
        <v>10</v>
      </c>
      <c r="P3440" s="49" t="str">
        <f>TEXT(DATE(Table1[[#This Row],[Year]],Table1[[#This Row],[Month]],1),"mmm")</f>
        <v>Oct</v>
      </c>
    </row>
    <row r="3441" spans="1:16" ht="15.75" customHeight="1">
      <c r="A3441" s="2" t="s">
        <v>12</v>
      </c>
      <c r="B3441" s="2">
        <v>1185732</v>
      </c>
      <c r="C3441" s="3">
        <v>44477</v>
      </c>
      <c r="D3441" s="2" t="s">
        <v>13</v>
      </c>
      <c r="E3441" s="2" t="s">
        <v>114</v>
      </c>
      <c r="F3441" s="2" t="s">
        <v>115</v>
      </c>
      <c r="G3441" s="2" t="s">
        <v>16</v>
      </c>
      <c r="H3441" s="44">
        <v>0.5</v>
      </c>
      <c r="I3441" s="44">
        <f>ROUND(Table1[[#This Row],[Price per Unit]],2)</f>
        <v>0.5</v>
      </c>
      <c r="J3441" s="4">
        <v>2500</v>
      </c>
      <c r="K3441" s="5">
        <f t="shared" si="130"/>
        <v>1250</v>
      </c>
      <c r="L3441" s="5">
        <f t="shared" si="131"/>
        <v>437.5</v>
      </c>
      <c r="M3441" s="6">
        <v>0.35</v>
      </c>
      <c r="N3441">
        <f t="shared" si="134"/>
        <v>2021</v>
      </c>
      <c r="O3441">
        <f t="shared" si="135"/>
        <v>10</v>
      </c>
      <c r="P3441" s="49" t="str">
        <f>TEXT(DATE(Table1[[#This Row],[Year]],Table1[[#This Row],[Month]],1),"mmm")</f>
        <v>Oct</v>
      </c>
    </row>
    <row r="3442" spans="1:16" ht="15.75" customHeight="1">
      <c r="A3442" s="2" t="s">
        <v>12</v>
      </c>
      <c r="B3442" s="2">
        <v>1185732</v>
      </c>
      <c r="C3442" s="3">
        <v>44477</v>
      </c>
      <c r="D3442" s="2" t="s">
        <v>13</v>
      </c>
      <c r="E3442" s="2" t="s">
        <v>114</v>
      </c>
      <c r="F3442" s="2" t="s">
        <v>115</v>
      </c>
      <c r="G3442" s="2" t="s">
        <v>17</v>
      </c>
      <c r="H3442" s="44">
        <v>0.5</v>
      </c>
      <c r="I3442" s="44">
        <f>ROUND(Table1[[#This Row],[Price per Unit]],2)</f>
        <v>0.5</v>
      </c>
      <c r="J3442" s="4">
        <v>1500</v>
      </c>
      <c r="K3442" s="5">
        <f t="shared" si="130"/>
        <v>750</v>
      </c>
      <c r="L3442" s="5">
        <f t="shared" si="131"/>
        <v>300</v>
      </c>
      <c r="M3442" s="6">
        <v>0.4</v>
      </c>
      <c r="N3442">
        <f t="shared" si="134"/>
        <v>2021</v>
      </c>
      <c r="O3442">
        <f t="shared" si="135"/>
        <v>10</v>
      </c>
      <c r="P3442" s="49" t="str">
        <f>TEXT(DATE(Table1[[#This Row],[Year]],Table1[[#This Row],[Month]],1),"mmm")</f>
        <v>Oct</v>
      </c>
    </row>
    <row r="3443" spans="1:16" ht="15.75" customHeight="1">
      <c r="A3443" s="2" t="s">
        <v>12</v>
      </c>
      <c r="B3443" s="2">
        <v>1185732</v>
      </c>
      <c r="C3443" s="3">
        <v>44477</v>
      </c>
      <c r="D3443" s="2" t="s">
        <v>13</v>
      </c>
      <c r="E3443" s="2" t="s">
        <v>114</v>
      </c>
      <c r="F3443" s="2" t="s">
        <v>115</v>
      </c>
      <c r="G3443" s="2" t="s">
        <v>18</v>
      </c>
      <c r="H3443" s="44">
        <v>0.5</v>
      </c>
      <c r="I3443" s="44">
        <f>ROUND(Table1[[#This Row],[Price per Unit]],2)</f>
        <v>0.5</v>
      </c>
      <c r="J3443" s="4">
        <v>1250</v>
      </c>
      <c r="K3443" s="5">
        <f t="shared" si="130"/>
        <v>625</v>
      </c>
      <c r="L3443" s="5">
        <f t="shared" si="131"/>
        <v>250</v>
      </c>
      <c r="M3443" s="6">
        <v>0.4</v>
      </c>
      <c r="N3443">
        <f t="shared" si="134"/>
        <v>2021</v>
      </c>
      <c r="O3443">
        <f t="shared" si="135"/>
        <v>10</v>
      </c>
      <c r="P3443" s="49" t="str">
        <f>TEXT(DATE(Table1[[#This Row],[Year]],Table1[[#This Row],[Month]],1),"mmm")</f>
        <v>Oct</v>
      </c>
    </row>
    <row r="3444" spans="1:16" ht="15.75" customHeight="1">
      <c r="A3444" s="2" t="s">
        <v>12</v>
      </c>
      <c r="B3444" s="2">
        <v>1185732</v>
      </c>
      <c r="C3444" s="3">
        <v>44477</v>
      </c>
      <c r="D3444" s="2" t="s">
        <v>13</v>
      </c>
      <c r="E3444" s="2" t="s">
        <v>114</v>
      </c>
      <c r="F3444" s="2" t="s">
        <v>115</v>
      </c>
      <c r="G3444" s="2" t="s">
        <v>19</v>
      </c>
      <c r="H3444" s="44">
        <v>0.6</v>
      </c>
      <c r="I3444" s="44">
        <f>ROUND(Table1[[#This Row],[Price per Unit]],2)</f>
        <v>0.6</v>
      </c>
      <c r="J3444" s="4">
        <v>1250</v>
      </c>
      <c r="K3444" s="5">
        <f t="shared" si="130"/>
        <v>750</v>
      </c>
      <c r="L3444" s="5">
        <f t="shared" si="131"/>
        <v>225</v>
      </c>
      <c r="M3444" s="6">
        <v>0.3</v>
      </c>
      <c r="N3444">
        <f t="shared" si="134"/>
        <v>2021</v>
      </c>
      <c r="O3444">
        <f t="shared" si="135"/>
        <v>10</v>
      </c>
      <c r="P3444" s="49" t="str">
        <f>TEXT(DATE(Table1[[#This Row],[Year]],Table1[[#This Row],[Month]],1),"mmm")</f>
        <v>Oct</v>
      </c>
    </row>
    <row r="3445" spans="1:16" ht="15.75" customHeight="1">
      <c r="A3445" s="2" t="s">
        <v>12</v>
      </c>
      <c r="B3445" s="2">
        <v>1185732</v>
      </c>
      <c r="C3445" s="3">
        <v>44477</v>
      </c>
      <c r="D3445" s="2" t="s">
        <v>13</v>
      </c>
      <c r="E3445" s="2" t="s">
        <v>114</v>
      </c>
      <c r="F3445" s="2" t="s">
        <v>115</v>
      </c>
      <c r="G3445" s="2" t="s">
        <v>20</v>
      </c>
      <c r="H3445" s="44">
        <v>0.64999999999999991</v>
      </c>
      <c r="I3445" s="44">
        <f>ROUND(Table1[[#This Row],[Price per Unit]],2)</f>
        <v>0.65</v>
      </c>
      <c r="J3445" s="4">
        <v>2500</v>
      </c>
      <c r="K3445" s="5">
        <f t="shared" si="130"/>
        <v>1624.9999999999998</v>
      </c>
      <c r="L3445" s="5">
        <f t="shared" si="131"/>
        <v>650</v>
      </c>
      <c r="M3445" s="6">
        <v>0.4</v>
      </c>
      <c r="N3445">
        <f t="shared" si="134"/>
        <v>2021</v>
      </c>
      <c r="O3445">
        <f t="shared" si="135"/>
        <v>10</v>
      </c>
      <c r="P3445" s="49" t="str">
        <f>TEXT(DATE(Table1[[#This Row],[Year]],Table1[[#This Row],[Month]],1),"mmm")</f>
        <v>Oct</v>
      </c>
    </row>
    <row r="3446" spans="1:16" ht="15.75" customHeight="1">
      <c r="A3446" s="2" t="s">
        <v>12</v>
      </c>
      <c r="B3446" s="2">
        <v>1185732</v>
      </c>
      <c r="C3446" s="3">
        <v>44507</v>
      </c>
      <c r="D3446" s="2" t="s">
        <v>13</v>
      </c>
      <c r="E3446" s="2" t="s">
        <v>114</v>
      </c>
      <c r="F3446" s="2" t="s">
        <v>115</v>
      </c>
      <c r="G3446" s="2" t="s">
        <v>15</v>
      </c>
      <c r="H3446" s="44">
        <v>0.6</v>
      </c>
      <c r="I3446" s="44">
        <f>ROUND(Table1[[#This Row],[Price per Unit]],2)</f>
        <v>0.6</v>
      </c>
      <c r="J3446" s="4">
        <v>4000</v>
      </c>
      <c r="K3446" s="5">
        <f t="shared" si="130"/>
        <v>2400</v>
      </c>
      <c r="L3446" s="5">
        <f t="shared" si="131"/>
        <v>840</v>
      </c>
      <c r="M3446" s="6">
        <v>0.35</v>
      </c>
      <c r="N3446">
        <f t="shared" si="134"/>
        <v>2021</v>
      </c>
      <c r="O3446">
        <f t="shared" si="135"/>
        <v>11</v>
      </c>
      <c r="P3446" s="49" t="str">
        <f>TEXT(DATE(Table1[[#This Row],[Year]],Table1[[#This Row],[Month]],1),"mmm")</f>
        <v>Nov</v>
      </c>
    </row>
    <row r="3447" spans="1:16" ht="15.75" customHeight="1">
      <c r="A3447" s="2" t="s">
        <v>12</v>
      </c>
      <c r="B3447" s="2">
        <v>1185732</v>
      </c>
      <c r="C3447" s="3">
        <v>44507</v>
      </c>
      <c r="D3447" s="2" t="s">
        <v>13</v>
      </c>
      <c r="E3447" s="2" t="s">
        <v>114</v>
      </c>
      <c r="F3447" s="2" t="s">
        <v>115</v>
      </c>
      <c r="G3447" s="2" t="s">
        <v>16</v>
      </c>
      <c r="H3447" s="44">
        <v>0.5</v>
      </c>
      <c r="I3447" s="44">
        <f>ROUND(Table1[[#This Row],[Price per Unit]],2)</f>
        <v>0.5</v>
      </c>
      <c r="J3447" s="4">
        <v>2750</v>
      </c>
      <c r="K3447" s="5">
        <f t="shared" si="130"/>
        <v>1375</v>
      </c>
      <c r="L3447" s="5">
        <f t="shared" si="131"/>
        <v>481.24999999999994</v>
      </c>
      <c r="M3447" s="6">
        <v>0.35</v>
      </c>
      <c r="N3447">
        <f t="shared" si="134"/>
        <v>2021</v>
      </c>
      <c r="O3447">
        <f t="shared" si="135"/>
        <v>11</v>
      </c>
      <c r="P3447" s="49" t="str">
        <f>TEXT(DATE(Table1[[#This Row],[Year]],Table1[[#This Row],[Month]],1),"mmm")</f>
        <v>Nov</v>
      </c>
    </row>
    <row r="3448" spans="1:16" ht="15.75" customHeight="1">
      <c r="A3448" s="2" t="s">
        <v>12</v>
      </c>
      <c r="B3448" s="2">
        <v>1185732</v>
      </c>
      <c r="C3448" s="3">
        <v>44507</v>
      </c>
      <c r="D3448" s="2" t="s">
        <v>13</v>
      </c>
      <c r="E3448" s="2" t="s">
        <v>114</v>
      </c>
      <c r="F3448" s="2" t="s">
        <v>115</v>
      </c>
      <c r="G3448" s="2" t="s">
        <v>17</v>
      </c>
      <c r="H3448" s="44">
        <v>0.5</v>
      </c>
      <c r="I3448" s="44">
        <f>ROUND(Table1[[#This Row],[Price per Unit]],2)</f>
        <v>0.5</v>
      </c>
      <c r="J3448" s="4">
        <v>2700</v>
      </c>
      <c r="K3448" s="5">
        <f t="shared" si="130"/>
        <v>1350</v>
      </c>
      <c r="L3448" s="5">
        <f t="shared" si="131"/>
        <v>540</v>
      </c>
      <c r="M3448" s="6">
        <v>0.4</v>
      </c>
      <c r="N3448">
        <f t="shared" si="134"/>
        <v>2021</v>
      </c>
      <c r="O3448">
        <f t="shared" si="135"/>
        <v>11</v>
      </c>
      <c r="P3448" s="49" t="str">
        <f>TEXT(DATE(Table1[[#This Row],[Year]],Table1[[#This Row],[Month]],1),"mmm")</f>
        <v>Nov</v>
      </c>
    </row>
    <row r="3449" spans="1:16" ht="15.75" customHeight="1">
      <c r="A3449" s="2" t="s">
        <v>12</v>
      </c>
      <c r="B3449" s="2">
        <v>1185732</v>
      </c>
      <c r="C3449" s="3">
        <v>44507</v>
      </c>
      <c r="D3449" s="2" t="s">
        <v>13</v>
      </c>
      <c r="E3449" s="2" t="s">
        <v>114</v>
      </c>
      <c r="F3449" s="2" t="s">
        <v>115</v>
      </c>
      <c r="G3449" s="2" t="s">
        <v>18</v>
      </c>
      <c r="H3449" s="44">
        <v>0.5</v>
      </c>
      <c r="I3449" s="44">
        <f>ROUND(Table1[[#This Row],[Price per Unit]],2)</f>
        <v>0.5</v>
      </c>
      <c r="J3449" s="4">
        <v>2500</v>
      </c>
      <c r="K3449" s="5">
        <f t="shared" si="130"/>
        <v>1250</v>
      </c>
      <c r="L3449" s="5">
        <f t="shared" si="131"/>
        <v>500</v>
      </c>
      <c r="M3449" s="6">
        <v>0.4</v>
      </c>
      <c r="N3449">
        <f t="shared" si="134"/>
        <v>2021</v>
      </c>
      <c r="O3449">
        <f t="shared" si="135"/>
        <v>11</v>
      </c>
      <c r="P3449" s="49" t="str">
        <f>TEXT(DATE(Table1[[#This Row],[Year]],Table1[[#This Row],[Month]],1),"mmm")</f>
        <v>Nov</v>
      </c>
    </row>
    <row r="3450" spans="1:16" ht="15.75" customHeight="1">
      <c r="A3450" s="2" t="s">
        <v>12</v>
      </c>
      <c r="B3450" s="2">
        <v>1185732</v>
      </c>
      <c r="C3450" s="3">
        <v>44507</v>
      </c>
      <c r="D3450" s="2" t="s">
        <v>13</v>
      </c>
      <c r="E3450" s="2" t="s">
        <v>114</v>
      </c>
      <c r="F3450" s="2" t="s">
        <v>115</v>
      </c>
      <c r="G3450" s="2" t="s">
        <v>19</v>
      </c>
      <c r="H3450" s="44">
        <v>0.6</v>
      </c>
      <c r="I3450" s="44">
        <f>ROUND(Table1[[#This Row],[Price per Unit]],2)</f>
        <v>0.6</v>
      </c>
      <c r="J3450" s="4">
        <v>2250</v>
      </c>
      <c r="K3450" s="5">
        <f t="shared" si="130"/>
        <v>1350</v>
      </c>
      <c r="L3450" s="5">
        <f t="shared" si="131"/>
        <v>405</v>
      </c>
      <c r="M3450" s="6">
        <v>0.3</v>
      </c>
      <c r="N3450">
        <f t="shared" si="134"/>
        <v>2021</v>
      </c>
      <c r="O3450">
        <f t="shared" si="135"/>
        <v>11</v>
      </c>
      <c r="P3450" s="49" t="str">
        <f>TEXT(DATE(Table1[[#This Row],[Year]],Table1[[#This Row],[Month]],1),"mmm")</f>
        <v>Nov</v>
      </c>
    </row>
    <row r="3451" spans="1:16" ht="15.75" customHeight="1">
      <c r="A3451" s="2" t="s">
        <v>12</v>
      </c>
      <c r="B3451" s="2">
        <v>1185732</v>
      </c>
      <c r="C3451" s="3">
        <v>44507</v>
      </c>
      <c r="D3451" s="2" t="s">
        <v>13</v>
      </c>
      <c r="E3451" s="2" t="s">
        <v>114</v>
      </c>
      <c r="F3451" s="2" t="s">
        <v>115</v>
      </c>
      <c r="G3451" s="2" t="s">
        <v>20</v>
      </c>
      <c r="H3451" s="44">
        <v>0.64999999999999991</v>
      </c>
      <c r="I3451" s="44">
        <f>ROUND(Table1[[#This Row],[Price per Unit]],2)</f>
        <v>0.65</v>
      </c>
      <c r="J3451" s="4">
        <v>3250</v>
      </c>
      <c r="K3451" s="5">
        <f t="shared" si="130"/>
        <v>2112.4999999999995</v>
      </c>
      <c r="L3451" s="5">
        <f t="shared" si="131"/>
        <v>844.99999999999989</v>
      </c>
      <c r="M3451" s="6">
        <v>0.4</v>
      </c>
      <c r="N3451">
        <f t="shared" si="134"/>
        <v>2021</v>
      </c>
      <c r="O3451">
        <f t="shared" si="135"/>
        <v>11</v>
      </c>
      <c r="P3451" s="49" t="str">
        <f>TEXT(DATE(Table1[[#This Row],[Year]],Table1[[#This Row],[Month]],1),"mmm")</f>
        <v>Nov</v>
      </c>
    </row>
    <row r="3452" spans="1:16" ht="15.75" customHeight="1">
      <c r="A3452" s="2" t="s">
        <v>12</v>
      </c>
      <c r="B3452" s="2">
        <v>1185732</v>
      </c>
      <c r="C3452" s="3">
        <v>44536</v>
      </c>
      <c r="D3452" s="2" t="s">
        <v>13</v>
      </c>
      <c r="E3452" s="2" t="s">
        <v>114</v>
      </c>
      <c r="F3452" s="2" t="s">
        <v>115</v>
      </c>
      <c r="G3452" s="2" t="s">
        <v>15</v>
      </c>
      <c r="H3452" s="44">
        <v>0.6</v>
      </c>
      <c r="I3452" s="44">
        <f>ROUND(Table1[[#This Row],[Price per Unit]],2)</f>
        <v>0.6</v>
      </c>
      <c r="J3452" s="4">
        <v>5500</v>
      </c>
      <c r="K3452" s="5">
        <f t="shared" si="130"/>
        <v>3300</v>
      </c>
      <c r="L3452" s="5">
        <f t="shared" si="131"/>
        <v>1155</v>
      </c>
      <c r="M3452" s="6">
        <v>0.35</v>
      </c>
      <c r="N3452">
        <f t="shared" si="134"/>
        <v>2021</v>
      </c>
      <c r="O3452">
        <f t="shared" si="135"/>
        <v>12</v>
      </c>
      <c r="P3452" s="49" t="str">
        <f>TEXT(DATE(Table1[[#This Row],[Year]],Table1[[#This Row],[Month]],1),"mmm")</f>
        <v>Dec</v>
      </c>
    </row>
    <row r="3453" spans="1:16" ht="15.75" customHeight="1">
      <c r="A3453" s="2" t="s">
        <v>12</v>
      </c>
      <c r="B3453" s="2">
        <v>1185732</v>
      </c>
      <c r="C3453" s="3">
        <v>44536</v>
      </c>
      <c r="D3453" s="2" t="s">
        <v>13</v>
      </c>
      <c r="E3453" s="2" t="s">
        <v>114</v>
      </c>
      <c r="F3453" s="2" t="s">
        <v>115</v>
      </c>
      <c r="G3453" s="2" t="s">
        <v>16</v>
      </c>
      <c r="H3453" s="44">
        <v>0.5</v>
      </c>
      <c r="I3453" s="44">
        <f>ROUND(Table1[[#This Row],[Price per Unit]],2)</f>
        <v>0.5</v>
      </c>
      <c r="J3453" s="4">
        <v>3500</v>
      </c>
      <c r="K3453" s="5">
        <f t="shared" si="130"/>
        <v>1750</v>
      </c>
      <c r="L3453" s="5">
        <f t="shared" si="131"/>
        <v>612.5</v>
      </c>
      <c r="M3453" s="6">
        <v>0.35</v>
      </c>
      <c r="N3453">
        <f t="shared" si="134"/>
        <v>2021</v>
      </c>
      <c r="O3453">
        <f t="shared" si="135"/>
        <v>12</v>
      </c>
      <c r="P3453" s="49" t="str">
        <f>TEXT(DATE(Table1[[#This Row],[Year]],Table1[[#This Row],[Month]],1),"mmm")</f>
        <v>Dec</v>
      </c>
    </row>
    <row r="3454" spans="1:16" ht="15.75" customHeight="1">
      <c r="A3454" s="2" t="s">
        <v>12</v>
      </c>
      <c r="B3454" s="2">
        <v>1185732</v>
      </c>
      <c r="C3454" s="3">
        <v>44536</v>
      </c>
      <c r="D3454" s="2" t="s">
        <v>13</v>
      </c>
      <c r="E3454" s="2" t="s">
        <v>114</v>
      </c>
      <c r="F3454" s="2" t="s">
        <v>115</v>
      </c>
      <c r="G3454" s="2" t="s">
        <v>17</v>
      </c>
      <c r="H3454" s="44">
        <v>0.5</v>
      </c>
      <c r="I3454" s="44">
        <f>ROUND(Table1[[#This Row],[Price per Unit]],2)</f>
        <v>0.5</v>
      </c>
      <c r="J3454" s="4">
        <v>3250</v>
      </c>
      <c r="K3454" s="5">
        <f t="shared" si="130"/>
        <v>1625</v>
      </c>
      <c r="L3454" s="5">
        <f t="shared" si="131"/>
        <v>650</v>
      </c>
      <c r="M3454" s="6">
        <v>0.4</v>
      </c>
      <c r="N3454">
        <f t="shared" si="134"/>
        <v>2021</v>
      </c>
      <c r="O3454">
        <f t="shared" si="135"/>
        <v>12</v>
      </c>
      <c r="P3454" s="49" t="str">
        <f>TEXT(DATE(Table1[[#This Row],[Year]],Table1[[#This Row],[Month]],1),"mmm")</f>
        <v>Dec</v>
      </c>
    </row>
    <row r="3455" spans="1:16" ht="15.75" customHeight="1">
      <c r="A3455" s="2" t="s">
        <v>12</v>
      </c>
      <c r="B3455" s="2">
        <v>1185732</v>
      </c>
      <c r="C3455" s="3">
        <v>44536</v>
      </c>
      <c r="D3455" s="2" t="s">
        <v>13</v>
      </c>
      <c r="E3455" s="2" t="s">
        <v>114</v>
      </c>
      <c r="F3455" s="2" t="s">
        <v>115</v>
      </c>
      <c r="G3455" s="2" t="s">
        <v>18</v>
      </c>
      <c r="H3455" s="44">
        <v>0.5</v>
      </c>
      <c r="I3455" s="44">
        <f>ROUND(Table1[[#This Row],[Price per Unit]],2)</f>
        <v>0.5</v>
      </c>
      <c r="J3455" s="4">
        <v>2750</v>
      </c>
      <c r="K3455" s="5">
        <f t="shared" si="130"/>
        <v>1375</v>
      </c>
      <c r="L3455" s="5">
        <f t="shared" si="131"/>
        <v>550</v>
      </c>
      <c r="M3455" s="6">
        <v>0.4</v>
      </c>
      <c r="N3455">
        <f t="shared" si="134"/>
        <v>2021</v>
      </c>
      <c r="O3455">
        <f t="shared" si="135"/>
        <v>12</v>
      </c>
      <c r="P3455" s="49" t="str">
        <f>TEXT(DATE(Table1[[#This Row],[Year]],Table1[[#This Row],[Month]],1),"mmm")</f>
        <v>Dec</v>
      </c>
    </row>
    <row r="3456" spans="1:16" ht="15.75" customHeight="1">
      <c r="A3456" s="2" t="s">
        <v>12</v>
      </c>
      <c r="B3456" s="2">
        <v>1185732</v>
      </c>
      <c r="C3456" s="3">
        <v>44536</v>
      </c>
      <c r="D3456" s="2" t="s">
        <v>13</v>
      </c>
      <c r="E3456" s="2" t="s">
        <v>114</v>
      </c>
      <c r="F3456" s="2" t="s">
        <v>115</v>
      </c>
      <c r="G3456" s="2" t="s">
        <v>19</v>
      </c>
      <c r="H3456" s="44">
        <v>0.6</v>
      </c>
      <c r="I3456" s="44">
        <f>ROUND(Table1[[#This Row],[Price per Unit]],2)</f>
        <v>0.6</v>
      </c>
      <c r="J3456" s="4">
        <v>2750</v>
      </c>
      <c r="K3456" s="5">
        <f t="shared" si="130"/>
        <v>1650</v>
      </c>
      <c r="L3456" s="5">
        <f t="shared" si="131"/>
        <v>495</v>
      </c>
      <c r="M3456" s="6">
        <v>0.3</v>
      </c>
      <c r="N3456">
        <f t="shared" si="134"/>
        <v>2021</v>
      </c>
      <c r="O3456">
        <f t="shared" si="135"/>
        <v>12</v>
      </c>
      <c r="P3456" s="49" t="str">
        <f>TEXT(DATE(Table1[[#This Row],[Year]],Table1[[#This Row],[Month]],1),"mmm")</f>
        <v>Dec</v>
      </c>
    </row>
    <row r="3457" spans="1:16" ht="15.75" customHeight="1">
      <c r="A3457" s="2" t="s">
        <v>12</v>
      </c>
      <c r="B3457" s="2">
        <v>1185732</v>
      </c>
      <c r="C3457" s="3">
        <v>44536</v>
      </c>
      <c r="D3457" s="2" t="s">
        <v>13</v>
      </c>
      <c r="E3457" s="2" t="s">
        <v>114</v>
      </c>
      <c r="F3457" s="2" t="s">
        <v>115</v>
      </c>
      <c r="G3457" s="2" t="s">
        <v>20</v>
      </c>
      <c r="H3457" s="44">
        <v>0.64999999999999991</v>
      </c>
      <c r="I3457" s="44">
        <f>ROUND(Table1[[#This Row],[Price per Unit]],2)</f>
        <v>0.65</v>
      </c>
      <c r="J3457" s="4">
        <v>3750</v>
      </c>
      <c r="K3457" s="5">
        <f t="shared" si="130"/>
        <v>2437.4999999999995</v>
      </c>
      <c r="L3457" s="5">
        <f t="shared" si="131"/>
        <v>974.99999999999989</v>
      </c>
      <c r="M3457" s="6">
        <v>0.4</v>
      </c>
      <c r="N3457">
        <f t="shared" si="134"/>
        <v>2021</v>
      </c>
      <c r="O3457">
        <f t="shared" si="135"/>
        <v>12</v>
      </c>
      <c r="P3457" s="49" t="str">
        <f>TEXT(DATE(Table1[[#This Row],[Year]],Table1[[#This Row],[Month]],1),"mmm")</f>
        <v>Dec</v>
      </c>
    </row>
    <row r="3458" spans="1:16" ht="15.75" customHeight="1">
      <c r="A3458" s="2" t="s">
        <v>12</v>
      </c>
      <c r="B3458" s="2">
        <v>1185732</v>
      </c>
      <c r="C3458" s="3">
        <v>44203</v>
      </c>
      <c r="D3458" s="2" t="s">
        <v>13</v>
      </c>
      <c r="E3458" s="2" t="s">
        <v>116</v>
      </c>
      <c r="F3458" s="2" t="s">
        <v>117</v>
      </c>
      <c r="G3458" s="2" t="s">
        <v>15</v>
      </c>
      <c r="H3458" s="44">
        <v>0.4</v>
      </c>
      <c r="I3458" s="44">
        <f>ROUND(Table1[[#This Row],[Price per Unit]],2)</f>
        <v>0.4</v>
      </c>
      <c r="J3458" s="4">
        <v>5000</v>
      </c>
      <c r="K3458" s="5">
        <f t="shared" si="130"/>
        <v>2000</v>
      </c>
      <c r="L3458" s="5">
        <f t="shared" si="131"/>
        <v>800</v>
      </c>
      <c r="M3458" s="6">
        <v>0.4</v>
      </c>
      <c r="N3458">
        <f t="shared" si="134"/>
        <v>2021</v>
      </c>
      <c r="O3458">
        <f t="shared" si="135"/>
        <v>1</v>
      </c>
      <c r="P3458" s="49" t="str">
        <f>TEXT(DATE(Table1[[#This Row],[Year]],Table1[[#This Row],[Month]],1),"mmm")</f>
        <v>Jan</v>
      </c>
    </row>
    <row r="3459" spans="1:16" ht="15.75" customHeight="1">
      <c r="A3459" s="2" t="s">
        <v>12</v>
      </c>
      <c r="B3459" s="2">
        <v>1185732</v>
      </c>
      <c r="C3459" s="3">
        <v>44203</v>
      </c>
      <c r="D3459" s="2" t="s">
        <v>13</v>
      </c>
      <c r="E3459" s="2" t="s">
        <v>116</v>
      </c>
      <c r="F3459" s="2" t="s">
        <v>117</v>
      </c>
      <c r="G3459" s="2" t="s">
        <v>16</v>
      </c>
      <c r="H3459" s="44">
        <v>0.4</v>
      </c>
      <c r="I3459" s="44">
        <f>ROUND(Table1[[#This Row],[Price per Unit]],2)</f>
        <v>0.4</v>
      </c>
      <c r="J3459" s="4">
        <v>3000</v>
      </c>
      <c r="K3459" s="5">
        <f t="shared" si="130"/>
        <v>1200</v>
      </c>
      <c r="L3459" s="5">
        <f t="shared" si="131"/>
        <v>480</v>
      </c>
      <c r="M3459" s="6">
        <v>0.4</v>
      </c>
      <c r="N3459">
        <f t="shared" ref="N3459:N3522" si="136">YEAR(C3459)</f>
        <v>2021</v>
      </c>
      <c r="O3459">
        <f t="shared" ref="O3459:O3522" si="137">MONTH(C3459)</f>
        <v>1</v>
      </c>
      <c r="P3459" s="49" t="str">
        <f>TEXT(DATE(Table1[[#This Row],[Year]],Table1[[#This Row],[Month]],1),"mmm")</f>
        <v>Jan</v>
      </c>
    </row>
    <row r="3460" spans="1:16" ht="15.75" customHeight="1">
      <c r="A3460" s="2" t="s">
        <v>12</v>
      </c>
      <c r="B3460" s="2">
        <v>1185732</v>
      </c>
      <c r="C3460" s="3">
        <v>44203</v>
      </c>
      <c r="D3460" s="2" t="s">
        <v>13</v>
      </c>
      <c r="E3460" s="2" t="s">
        <v>116</v>
      </c>
      <c r="F3460" s="2" t="s">
        <v>117</v>
      </c>
      <c r="G3460" s="2" t="s">
        <v>17</v>
      </c>
      <c r="H3460" s="44">
        <v>0.30000000000000004</v>
      </c>
      <c r="I3460" s="44">
        <f>ROUND(Table1[[#This Row],[Price per Unit]],2)</f>
        <v>0.3</v>
      </c>
      <c r="J3460" s="4">
        <v>3000</v>
      </c>
      <c r="K3460" s="5">
        <f t="shared" si="130"/>
        <v>900.00000000000011</v>
      </c>
      <c r="L3460" s="5">
        <f t="shared" si="131"/>
        <v>270</v>
      </c>
      <c r="M3460" s="6">
        <v>0.3</v>
      </c>
      <c r="N3460">
        <f t="shared" si="136"/>
        <v>2021</v>
      </c>
      <c r="O3460">
        <f t="shared" si="137"/>
        <v>1</v>
      </c>
      <c r="P3460" s="49" t="str">
        <f>TEXT(DATE(Table1[[#This Row],[Year]],Table1[[#This Row],[Month]],1),"mmm")</f>
        <v>Jan</v>
      </c>
    </row>
    <row r="3461" spans="1:16" ht="15.75" customHeight="1">
      <c r="A3461" s="2" t="s">
        <v>12</v>
      </c>
      <c r="B3461" s="2">
        <v>1185732</v>
      </c>
      <c r="C3461" s="3">
        <v>44203</v>
      </c>
      <c r="D3461" s="2" t="s">
        <v>13</v>
      </c>
      <c r="E3461" s="2" t="s">
        <v>116</v>
      </c>
      <c r="F3461" s="2" t="s">
        <v>117</v>
      </c>
      <c r="G3461" s="2" t="s">
        <v>18</v>
      </c>
      <c r="H3461" s="44">
        <v>0.35</v>
      </c>
      <c r="I3461" s="44">
        <f>ROUND(Table1[[#This Row],[Price per Unit]],2)</f>
        <v>0.35</v>
      </c>
      <c r="J3461" s="4">
        <v>1500</v>
      </c>
      <c r="K3461" s="5">
        <f t="shared" si="130"/>
        <v>525</v>
      </c>
      <c r="L3461" s="5">
        <f t="shared" si="131"/>
        <v>157.5</v>
      </c>
      <c r="M3461" s="6">
        <v>0.3</v>
      </c>
      <c r="N3461">
        <f t="shared" si="136"/>
        <v>2021</v>
      </c>
      <c r="O3461">
        <f t="shared" si="137"/>
        <v>1</v>
      </c>
      <c r="P3461" s="49" t="str">
        <f>TEXT(DATE(Table1[[#This Row],[Year]],Table1[[#This Row],[Month]],1),"mmm")</f>
        <v>Jan</v>
      </c>
    </row>
    <row r="3462" spans="1:16" ht="15.75" customHeight="1">
      <c r="A3462" s="2" t="s">
        <v>12</v>
      </c>
      <c r="B3462" s="2">
        <v>1185732</v>
      </c>
      <c r="C3462" s="3">
        <v>44203</v>
      </c>
      <c r="D3462" s="2" t="s">
        <v>13</v>
      </c>
      <c r="E3462" s="2" t="s">
        <v>116</v>
      </c>
      <c r="F3462" s="2" t="s">
        <v>117</v>
      </c>
      <c r="G3462" s="2" t="s">
        <v>19</v>
      </c>
      <c r="H3462" s="44">
        <v>0.5</v>
      </c>
      <c r="I3462" s="44">
        <f>ROUND(Table1[[#This Row],[Price per Unit]],2)</f>
        <v>0.5</v>
      </c>
      <c r="J3462" s="4">
        <v>2000</v>
      </c>
      <c r="K3462" s="5">
        <f t="shared" si="130"/>
        <v>1000</v>
      </c>
      <c r="L3462" s="5">
        <f t="shared" si="131"/>
        <v>300</v>
      </c>
      <c r="M3462" s="6">
        <v>0.3</v>
      </c>
      <c r="N3462">
        <f t="shared" si="136"/>
        <v>2021</v>
      </c>
      <c r="O3462">
        <f t="shared" si="137"/>
        <v>1</v>
      </c>
      <c r="P3462" s="49" t="str">
        <f>TEXT(DATE(Table1[[#This Row],[Year]],Table1[[#This Row],[Month]],1),"mmm")</f>
        <v>Jan</v>
      </c>
    </row>
    <row r="3463" spans="1:16" ht="15.75" customHeight="1">
      <c r="A3463" s="2" t="s">
        <v>12</v>
      </c>
      <c r="B3463" s="2">
        <v>1185732</v>
      </c>
      <c r="C3463" s="3">
        <v>44203</v>
      </c>
      <c r="D3463" s="2" t="s">
        <v>13</v>
      </c>
      <c r="E3463" s="2" t="s">
        <v>116</v>
      </c>
      <c r="F3463" s="2" t="s">
        <v>117</v>
      </c>
      <c r="G3463" s="2" t="s">
        <v>20</v>
      </c>
      <c r="H3463" s="44">
        <v>0.4</v>
      </c>
      <c r="I3463" s="44">
        <f>ROUND(Table1[[#This Row],[Price per Unit]],2)</f>
        <v>0.4</v>
      </c>
      <c r="J3463" s="4">
        <v>3000</v>
      </c>
      <c r="K3463" s="5">
        <f t="shared" si="130"/>
        <v>1200</v>
      </c>
      <c r="L3463" s="5">
        <f t="shared" si="131"/>
        <v>420</v>
      </c>
      <c r="M3463" s="6">
        <v>0.35</v>
      </c>
      <c r="N3463">
        <f t="shared" si="136"/>
        <v>2021</v>
      </c>
      <c r="O3463">
        <f t="shared" si="137"/>
        <v>1</v>
      </c>
      <c r="P3463" s="49" t="str">
        <f>TEXT(DATE(Table1[[#This Row],[Year]],Table1[[#This Row],[Month]],1),"mmm")</f>
        <v>Jan</v>
      </c>
    </row>
    <row r="3464" spans="1:16" ht="15.75" customHeight="1">
      <c r="A3464" s="2" t="s">
        <v>12</v>
      </c>
      <c r="B3464" s="2">
        <v>1185732</v>
      </c>
      <c r="C3464" s="3">
        <v>44232</v>
      </c>
      <c r="D3464" s="2" t="s">
        <v>13</v>
      </c>
      <c r="E3464" s="2" t="s">
        <v>116</v>
      </c>
      <c r="F3464" s="2" t="s">
        <v>117</v>
      </c>
      <c r="G3464" s="2" t="s">
        <v>15</v>
      </c>
      <c r="H3464" s="44">
        <v>0.4</v>
      </c>
      <c r="I3464" s="44">
        <f>ROUND(Table1[[#This Row],[Price per Unit]],2)</f>
        <v>0.4</v>
      </c>
      <c r="J3464" s="4">
        <v>5500</v>
      </c>
      <c r="K3464" s="5">
        <f t="shared" si="130"/>
        <v>2200</v>
      </c>
      <c r="L3464" s="5">
        <f t="shared" si="131"/>
        <v>880</v>
      </c>
      <c r="M3464" s="6">
        <v>0.4</v>
      </c>
      <c r="N3464">
        <f t="shared" si="136"/>
        <v>2021</v>
      </c>
      <c r="O3464">
        <f t="shared" si="137"/>
        <v>2</v>
      </c>
      <c r="P3464" s="49" t="str">
        <f>TEXT(DATE(Table1[[#This Row],[Year]],Table1[[#This Row],[Month]],1),"mmm")</f>
        <v>Feb</v>
      </c>
    </row>
    <row r="3465" spans="1:16" ht="15.75" customHeight="1">
      <c r="A3465" s="2" t="s">
        <v>12</v>
      </c>
      <c r="B3465" s="2">
        <v>1185732</v>
      </c>
      <c r="C3465" s="3">
        <v>44232</v>
      </c>
      <c r="D3465" s="2" t="s">
        <v>13</v>
      </c>
      <c r="E3465" s="2" t="s">
        <v>116</v>
      </c>
      <c r="F3465" s="2" t="s">
        <v>117</v>
      </c>
      <c r="G3465" s="2" t="s">
        <v>16</v>
      </c>
      <c r="H3465" s="44">
        <v>0.4</v>
      </c>
      <c r="I3465" s="44">
        <f>ROUND(Table1[[#This Row],[Price per Unit]],2)</f>
        <v>0.4</v>
      </c>
      <c r="J3465" s="4">
        <v>2000</v>
      </c>
      <c r="K3465" s="5">
        <f t="shared" si="130"/>
        <v>800</v>
      </c>
      <c r="L3465" s="5">
        <f t="shared" si="131"/>
        <v>320</v>
      </c>
      <c r="M3465" s="6">
        <v>0.4</v>
      </c>
      <c r="N3465">
        <f t="shared" si="136"/>
        <v>2021</v>
      </c>
      <c r="O3465">
        <f t="shared" si="137"/>
        <v>2</v>
      </c>
      <c r="P3465" s="49" t="str">
        <f>TEXT(DATE(Table1[[#This Row],[Year]],Table1[[#This Row],[Month]],1),"mmm")</f>
        <v>Feb</v>
      </c>
    </row>
    <row r="3466" spans="1:16" ht="15.75" customHeight="1">
      <c r="A3466" s="2" t="s">
        <v>12</v>
      </c>
      <c r="B3466" s="2">
        <v>1185732</v>
      </c>
      <c r="C3466" s="3">
        <v>44232</v>
      </c>
      <c r="D3466" s="2" t="s">
        <v>13</v>
      </c>
      <c r="E3466" s="2" t="s">
        <v>116</v>
      </c>
      <c r="F3466" s="2" t="s">
        <v>117</v>
      </c>
      <c r="G3466" s="2" t="s">
        <v>17</v>
      </c>
      <c r="H3466" s="44">
        <v>0.30000000000000004</v>
      </c>
      <c r="I3466" s="44">
        <f>ROUND(Table1[[#This Row],[Price per Unit]],2)</f>
        <v>0.3</v>
      </c>
      <c r="J3466" s="4">
        <v>2500</v>
      </c>
      <c r="K3466" s="5">
        <f t="shared" si="130"/>
        <v>750.00000000000011</v>
      </c>
      <c r="L3466" s="5">
        <f t="shared" si="131"/>
        <v>225.00000000000003</v>
      </c>
      <c r="M3466" s="6">
        <v>0.3</v>
      </c>
      <c r="N3466">
        <f t="shared" si="136"/>
        <v>2021</v>
      </c>
      <c r="O3466">
        <f t="shared" si="137"/>
        <v>2</v>
      </c>
      <c r="P3466" s="49" t="str">
        <f>TEXT(DATE(Table1[[#This Row],[Year]],Table1[[#This Row],[Month]],1),"mmm")</f>
        <v>Feb</v>
      </c>
    </row>
    <row r="3467" spans="1:16" ht="15.75" customHeight="1">
      <c r="A3467" s="2" t="s">
        <v>12</v>
      </c>
      <c r="B3467" s="2">
        <v>1185732</v>
      </c>
      <c r="C3467" s="3">
        <v>44232</v>
      </c>
      <c r="D3467" s="2" t="s">
        <v>13</v>
      </c>
      <c r="E3467" s="2" t="s">
        <v>116</v>
      </c>
      <c r="F3467" s="2" t="s">
        <v>117</v>
      </c>
      <c r="G3467" s="2" t="s">
        <v>18</v>
      </c>
      <c r="H3467" s="44">
        <v>0.35</v>
      </c>
      <c r="I3467" s="44">
        <f>ROUND(Table1[[#This Row],[Price per Unit]],2)</f>
        <v>0.35</v>
      </c>
      <c r="J3467" s="4">
        <v>1250</v>
      </c>
      <c r="K3467" s="5">
        <f t="shared" si="130"/>
        <v>437.5</v>
      </c>
      <c r="L3467" s="5">
        <f t="shared" si="131"/>
        <v>131.25</v>
      </c>
      <c r="M3467" s="6">
        <v>0.3</v>
      </c>
      <c r="N3467">
        <f t="shared" si="136"/>
        <v>2021</v>
      </c>
      <c r="O3467">
        <f t="shared" si="137"/>
        <v>2</v>
      </c>
      <c r="P3467" s="49" t="str">
        <f>TEXT(DATE(Table1[[#This Row],[Year]],Table1[[#This Row],[Month]],1),"mmm")</f>
        <v>Feb</v>
      </c>
    </row>
    <row r="3468" spans="1:16" ht="15.75" customHeight="1">
      <c r="A3468" s="2" t="s">
        <v>12</v>
      </c>
      <c r="B3468" s="2">
        <v>1185732</v>
      </c>
      <c r="C3468" s="3">
        <v>44232</v>
      </c>
      <c r="D3468" s="2" t="s">
        <v>13</v>
      </c>
      <c r="E3468" s="2" t="s">
        <v>116</v>
      </c>
      <c r="F3468" s="2" t="s">
        <v>117</v>
      </c>
      <c r="G3468" s="2" t="s">
        <v>19</v>
      </c>
      <c r="H3468" s="44">
        <v>0.5</v>
      </c>
      <c r="I3468" s="44">
        <f>ROUND(Table1[[#This Row],[Price per Unit]],2)</f>
        <v>0.5</v>
      </c>
      <c r="J3468" s="4">
        <v>2000</v>
      </c>
      <c r="K3468" s="5">
        <f t="shared" si="130"/>
        <v>1000</v>
      </c>
      <c r="L3468" s="5">
        <f t="shared" si="131"/>
        <v>300</v>
      </c>
      <c r="M3468" s="6">
        <v>0.3</v>
      </c>
      <c r="N3468">
        <f t="shared" si="136"/>
        <v>2021</v>
      </c>
      <c r="O3468">
        <f t="shared" si="137"/>
        <v>2</v>
      </c>
      <c r="P3468" s="49" t="str">
        <f>TEXT(DATE(Table1[[#This Row],[Year]],Table1[[#This Row],[Month]],1),"mmm")</f>
        <v>Feb</v>
      </c>
    </row>
    <row r="3469" spans="1:16" ht="15.75" customHeight="1">
      <c r="A3469" s="2" t="s">
        <v>12</v>
      </c>
      <c r="B3469" s="2">
        <v>1185732</v>
      </c>
      <c r="C3469" s="3">
        <v>44232</v>
      </c>
      <c r="D3469" s="2" t="s">
        <v>13</v>
      </c>
      <c r="E3469" s="2" t="s">
        <v>116</v>
      </c>
      <c r="F3469" s="2" t="s">
        <v>117</v>
      </c>
      <c r="G3469" s="2" t="s">
        <v>20</v>
      </c>
      <c r="H3469" s="44">
        <v>0.4</v>
      </c>
      <c r="I3469" s="44">
        <f>ROUND(Table1[[#This Row],[Price per Unit]],2)</f>
        <v>0.4</v>
      </c>
      <c r="J3469" s="4">
        <v>3000</v>
      </c>
      <c r="K3469" s="5">
        <f t="shared" si="130"/>
        <v>1200</v>
      </c>
      <c r="L3469" s="5">
        <f t="shared" si="131"/>
        <v>420</v>
      </c>
      <c r="M3469" s="6">
        <v>0.35</v>
      </c>
      <c r="N3469">
        <f t="shared" si="136"/>
        <v>2021</v>
      </c>
      <c r="O3469">
        <f t="shared" si="137"/>
        <v>2</v>
      </c>
      <c r="P3469" s="49" t="str">
        <f>TEXT(DATE(Table1[[#This Row],[Year]],Table1[[#This Row],[Month]],1),"mmm")</f>
        <v>Feb</v>
      </c>
    </row>
    <row r="3470" spans="1:16" ht="15.75" customHeight="1">
      <c r="A3470" s="2" t="s">
        <v>12</v>
      </c>
      <c r="B3470" s="2">
        <v>1185732</v>
      </c>
      <c r="C3470" s="3">
        <v>44258</v>
      </c>
      <c r="D3470" s="2" t="s">
        <v>13</v>
      </c>
      <c r="E3470" s="2" t="s">
        <v>116</v>
      </c>
      <c r="F3470" s="2" t="s">
        <v>117</v>
      </c>
      <c r="G3470" s="2" t="s">
        <v>15</v>
      </c>
      <c r="H3470" s="44">
        <v>0.4</v>
      </c>
      <c r="I3470" s="44">
        <f>ROUND(Table1[[#This Row],[Price per Unit]],2)</f>
        <v>0.4</v>
      </c>
      <c r="J3470" s="4">
        <v>5200</v>
      </c>
      <c r="K3470" s="5">
        <f t="shared" si="130"/>
        <v>2080</v>
      </c>
      <c r="L3470" s="5">
        <f t="shared" si="131"/>
        <v>832</v>
      </c>
      <c r="M3470" s="6">
        <v>0.4</v>
      </c>
      <c r="N3470">
        <f t="shared" si="136"/>
        <v>2021</v>
      </c>
      <c r="O3470">
        <f t="shared" si="137"/>
        <v>3</v>
      </c>
      <c r="P3470" s="49" t="str">
        <f>TEXT(DATE(Table1[[#This Row],[Year]],Table1[[#This Row],[Month]],1),"mmm")</f>
        <v>Mar</v>
      </c>
    </row>
    <row r="3471" spans="1:16" ht="15.75" customHeight="1">
      <c r="A3471" s="2" t="s">
        <v>12</v>
      </c>
      <c r="B3471" s="2">
        <v>1185732</v>
      </c>
      <c r="C3471" s="3">
        <v>44258</v>
      </c>
      <c r="D3471" s="2" t="s">
        <v>13</v>
      </c>
      <c r="E3471" s="2" t="s">
        <v>116</v>
      </c>
      <c r="F3471" s="2" t="s">
        <v>117</v>
      </c>
      <c r="G3471" s="2" t="s">
        <v>16</v>
      </c>
      <c r="H3471" s="44">
        <v>0.4</v>
      </c>
      <c r="I3471" s="44">
        <f>ROUND(Table1[[#This Row],[Price per Unit]],2)</f>
        <v>0.4</v>
      </c>
      <c r="J3471" s="4">
        <v>2250</v>
      </c>
      <c r="K3471" s="5">
        <f t="shared" si="130"/>
        <v>900</v>
      </c>
      <c r="L3471" s="5">
        <f t="shared" si="131"/>
        <v>360</v>
      </c>
      <c r="M3471" s="6">
        <v>0.4</v>
      </c>
      <c r="N3471">
        <f t="shared" si="136"/>
        <v>2021</v>
      </c>
      <c r="O3471">
        <f t="shared" si="137"/>
        <v>3</v>
      </c>
      <c r="P3471" s="49" t="str">
        <f>TEXT(DATE(Table1[[#This Row],[Year]],Table1[[#This Row],[Month]],1),"mmm")</f>
        <v>Mar</v>
      </c>
    </row>
    <row r="3472" spans="1:16" ht="15.75" customHeight="1">
      <c r="A3472" s="2" t="s">
        <v>12</v>
      </c>
      <c r="B3472" s="2">
        <v>1185732</v>
      </c>
      <c r="C3472" s="3">
        <v>44258</v>
      </c>
      <c r="D3472" s="2" t="s">
        <v>13</v>
      </c>
      <c r="E3472" s="2" t="s">
        <v>116</v>
      </c>
      <c r="F3472" s="2" t="s">
        <v>117</v>
      </c>
      <c r="G3472" s="2" t="s">
        <v>17</v>
      </c>
      <c r="H3472" s="44">
        <v>0.30000000000000004</v>
      </c>
      <c r="I3472" s="44">
        <f>ROUND(Table1[[#This Row],[Price per Unit]],2)</f>
        <v>0.3</v>
      </c>
      <c r="J3472" s="4">
        <v>2500</v>
      </c>
      <c r="K3472" s="5">
        <f t="shared" si="130"/>
        <v>750.00000000000011</v>
      </c>
      <c r="L3472" s="5">
        <f t="shared" si="131"/>
        <v>225.00000000000003</v>
      </c>
      <c r="M3472" s="6">
        <v>0.3</v>
      </c>
      <c r="N3472">
        <f t="shared" si="136"/>
        <v>2021</v>
      </c>
      <c r="O3472">
        <f t="shared" si="137"/>
        <v>3</v>
      </c>
      <c r="P3472" s="49" t="str">
        <f>TEXT(DATE(Table1[[#This Row],[Year]],Table1[[#This Row],[Month]],1),"mmm")</f>
        <v>Mar</v>
      </c>
    </row>
    <row r="3473" spans="1:16" ht="15.75" customHeight="1">
      <c r="A3473" s="2" t="s">
        <v>12</v>
      </c>
      <c r="B3473" s="2">
        <v>1185732</v>
      </c>
      <c r="C3473" s="3">
        <v>44258</v>
      </c>
      <c r="D3473" s="2" t="s">
        <v>13</v>
      </c>
      <c r="E3473" s="2" t="s">
        <v>116</v>
      </c>
      <c r="F3473" s="2" t="s">
        <v>117</v>
      </c>
      <c r="G3473" s="2" t="s">
        <v>18</v>
      </c>
      <c r="H3473" s="44">
        <v>0.35</v>
      </c>
      <c r="I3473" s="44">
        <f>ROUND(Table1[[#This Row],[Price per Unit]],2)</f>
        <v>0.35</v>
      </c>
      <c r="J3473" s="4">
        <v>1000</v>
      </c>
      <c r="K3473" s="5">
        <f t="shared" si="130"/>
        <v>350</v>
      </c>
      <c r="L3473" s="5">
        <f t="shared" si="131"/>
        <v>105</v>
      </c>
      <c r="M3473" s="6">
        <v>0.3</v>
      </c>
      <c r="N3473">
        <f t="shared" si="136"/>
        <v>2021</v>
      </c>
      <c r="O3473">
        <f t="shared" si="137"/>
        <v>3</v>
      </c>
      <c r="P3473" s="49" t="str">
        <f>TEXT(DATE(Table1[[#This Row],[Year]],Table1[[#This Row],[Month]],1),"mmm")</f>
        <v>Mar</v>
      </c>
    </row>
    <row r="3474" spans="1:16" ht="15.75" customHeight="1">
      <c r="A3474" s="2" t="s">
        <v>12</v>
      </c>
      <c r="B3474" s="2">
        <v>1185732</v>
      </c>
      <c r="C3474" s="3">
        <v>44258</v>
      </c>
      <c r="D3474" s="2" t="s">
        <v>13</v>
      </c>
      <c r="E3474" s="2" t="s">
        <v>116</v>
      </c>
      <c r="F3474" s="2" t="s">
        <v>117</v>
      </c>
      <c r="G3474" s="2" t="s">
        <v>19</v>
      </c>
      <c r="H3474" s="44">
        <v>0.5</v>
      </c>
      <c r="I3474" s="44">
        <f>ROUND(Table1[[#This Row],[Price per Unit]],2)</f>
        <v>0.5</v>
      </c>
      <c r="J3474" s="4">
        <v>1500</v>
      </c>
      <c r="K3474" s="5">
        <f t="shared" si="130"/>
        <v>750</v>
      </c>
      <c r="L3474" s="5">
        <f t="shared" si="131"/>
        <v>225</v>
      </c>
      <c r="M3474" s="6">
        <v>0.3</v>
      </c>
      <c r="N3474">
        <f t="shared" si="136"/>
        <v>2021</v>
      </c>
      <c r="O3474">
        <f t="shared" si="137"/>
        <v>3</v>
      </c>
      <c r="P3474" s="49" t="str">
        <f>TEXT(DATE(Table1[[#This Row],[Year]],Table1[[#This Row],[Month]],1),"mmm")</f>
        <v>Mar</v>
      </c>
    </row>
    <row r="3475" spans="1:16" ht="15.75" customHeight="1">
      <c r="A3475" s="2" t="s">
        <v>12</v>
      </c>
      <c r="B3475" s="2">
        <v>1185732</v>
      </c>
      <c r="C3475" s="3">
        <v>44258</v>
      </c>
      <c r="D3475" s="2" t="s">
        <v>13</v>
      </c>
      <c r="E3475" s="2" t="s">
        <v>116</v>
      </c>
      <c r="F3475" s="2" t="s">
        <v>117</v>
      </c>
      <c r="G3475" s="2" t="s">
        <v>20</v>
      </c>
      <c r="H3475" s="44">
        <v>0.4</v>
      </c>
      <c r="I3475" s="44">
        <f>ROUND(Table1[[#This Row],[Price per Unit]],2)</f>
        <v>0.4</v>
      </c>
      <c r="J3475" s="4">
        <v>2500</v>
      </c>
      <c r="K3475" s="5">
        <f t="shared" si="130"/>
        <v>1000</v>
      </c>
      <c r="L3475" s="5">
        <f t="shared" si="131"/>
        <v>350</v>
      </c>
      <c r="M3475" s="6">
        <v>0.35</v>
      </c>
      <c r="N3475">
        <f t="shared" si="136"/>
        <v>2021</v>
      </c>
      <c r="O3475">
        <f t="shared" si="137"/>
        <v>3</v>
      </c>
      <c r="P3475" s="49" t="str">
        <f>TEXT(DATE(Table1[[#This Row],[Year]],Table1[[#This Row],[Month]],1),"mmm")</f>
        <v>Mar</v>
      </c>
    </row>
    <row r="3476" spans="1:16" ht="15.75" customHeight="1">
      <c r="A3476" s="2" t="s">
        <v>12</v>
      </c>
      <c r="B3476" s="2">
        <v>1185732</v>
      </c>
      <c r="C3476" s="3">
        <v>44290</v>
      </c>
      <c r="D3476" s="2" t="s">
        <v>13</v>
      </c>
      <c r="E3476" s="2" t="s">
        <v>116</v>
      </c>
      <c r="F3476" s="2" t="s">
        <v>117</v>
      </c>
      <c r="G3476" s="2" t="s">
        <v>15</v>
      </c>
      <c r="H3476" s="44">
        <v>0.4</v>
      </c>
      <c r="I3476" s="44">
        <f>ROUND(Table1[[#This Row],[Price per Unit]],2)</f>
        <v>0.4</v>
      </c>
      <c r="J3476" s="4">
        <v>5000</v>
      </c>
      <c r="K3476" s="5">
        <f t="shared" si="130"/>
        <v>2000</v>
      </c>
      <c r="L3476" s="5">
        <f t="shared" si="131"/>
        <v>800</v>
      </c>
      <c r="M3476" s="6">
        <v>0.4</v>
      </c>
      <c r="N3476">
        <f t="shared" si="136"/>
        <v>2021</v>
      </c>
      <c r="O3476">
        <f t="shared" si="137"/>
        <v>4</v>
      </c>
      <c r="P3476" s="49" t="str">
        <f>TEXT(DATE(Table1[[#This Row],[Year]],Table1[[#This Row],[Month]],1),"mmm")</f>
        <v>Apr</v>
      </c>
    </row>
    <row r="3477" spans="1:16" ht="15.75" customHeight="1">
      <c r="A3477" s="2" t="s">
        <v>12</v>
      </c>
      <c r="B3477" s="2">
        <v>1185732</v>
      </c>
      <c r="C3477" s="3">
        <v>44290</v>
      </c>
      <c r="D3477" s="2" t="s">
        <v>13</v>
      </c>
      <c r="E3477" s="2" t="s">
        <v>116</v>
      </c>
      <c r="F3477" s="2" t="s">
        <v>117</v>
      </c>
      <c r="G3477" s="2" t="s">
        <v>16</v>
      </c>
      <c r="H3477" s="44">
        <v>0.4</v>
      </c>
      <c r="I3477" s="44">
        <f>ROUND(Table1[[#This Row],[Price per Unit]],2)</f>
        <v>0.4</v>
      </c>
      <c r="J3477" s="4">
        <v>2000</v>
      </c>
      <c r="K3477" s="5">
        <f t="shared" si="130"/>
        <v>800</v>
      </c>
      <c r="L3477" s="5">
        <f t="shared" si="131"/>
        <v>320</v>
      </c>
      <c r="M3477" s="6">
        <v>0.4</v>
      </c>
      <c r="N3477">
        <f t="shared" si="136"/>
        <v>2021</v>
      </c>
      <c r="O3477">
        <f t="shared" si="137"/>
        <v>4</v>
      </c>
      <c r="P3477" s="49" t="str">
        <f>TEXT(DATE(Table1[[#This Row],[Year]],Table1[[#This Row],[Month]],1),"mmm")</f>
        <v>Apr</v>
      </c>
    </row>
    <row r="3478" spans="1:16" ht="15.75" customHeight="1">
      <c r="A3478" s="2" t="s">
        <v>12</v>
      </c>
      <c r="B3478" s="2">
        <v>1185732</v>
      </c>
      <c r="C3478" s="3">
        <v>44290</v>
      </c>
      <c r="D3478" s="2" t="s">
        <v>13</v>
      </c>
      <c r="E3478" s="2" t="s">
        <v>116</v>
      </c>
      <c r="F3478" s="2" t="s">
        <v>117</v>
      </c>
      <c r="G3478" s="2" t="s">
        <v>17</v>
      </c>
      <c r="H3478" s="44">
        <v>0.30000000000000004</v>
      </c>
      <c r="I3478" s="44">
        <f>ROUND(Table1[[#This Row],[Price per Unit]],2)</f>
        <v>0.3</v>
      </c>
      <c r="J3478" s="4">
        <v>2000</v>
      </c>
      <c r="K3478" s="5">
        <f t="shared" si="130"/>
        <v>600.00000000000011</v>
      </c>
      <c r="L3478" s="5">
        <f t="shared" si="131"/>
        <v>180.00000000000003</v>
      </c>
      <c r="M3478" s="6">
        <v>0.3</v>
      </c>
      <c r="N3478">
        <f t="shared" si="136"/>
        <v>2021</v>
      </c>
      <c r="O3478">
        <f t="shared" si="137"/>
        <v>4</v>
      </c>
      <c r="P3478" s="49" t="str">
        <f>TEXT(DATE(Table1[[#This Row],[Year]],Table1[[#This Row],[Month]],1),"mmm")</f>
        <v>Apr</v>
      </c>
    </row>
    <row r="3479" spans="1:16" ht="15.75" customHeight="1">
      <c r="A3479" s="2" t="s">
        <v>12</v>
      </c>
      <c r="B3479" s="2">
        <v>1185732</v>
      </c>
      <c r="C3479" s="3">
        <v>44290</v>
      </c>
      <c r="D3479" s="2" t="s">
        <v>13</v>
      </c>
      <c r="E3479" s="2" t="s">
        <v>116</v>
      </c>
      <c r="F3479" s="2" t="s">
        <v>117</v>
      </c>
      <c r="G3479" s="2" t="s">
        <v>18</v>
      </c>
      <c r="H3479" s="44">
        <v>0.35</v>
      </c>
      <c r="I3479" s="44">
        <f>ROUND(Table1[[#This Row],[Price per Unit]],2)</f>
        <v>0.35</v>
      </c>
      <c r="J3479" s="4">
        <v>1250</v>
      </c>
      <c r="K3479" s="5">
        <f t="shared" si="130"/>
        <v>437.5</v>
      </c>
      <c r="L3479" s="5">
        <f t="shared" si="131"/>
        <v>131.25</v>
      </c>
      <c r="M3479" s="6">
        <v>0.3</v>
      </c>
      <c r="N3479">
        <f t="shared" si="136"/>
        <v>2021</v>
      </c>
      <c r="O3479">
        <f t="shared" si="137"/>
        <v>4</v>
      </c>
      <c r="P3479" s="49" t="str">
        <f>TEXT(DATE(Table1[[#This Row],[Year]],Table1[[#This Row],[Month]],1),"mmm")</f>
        <v>Apr</v>
      </c>
    </row>
    <row r="3480" spans="1:16" ht="15.75" customHeight="1">
      <c r="A3480" s="2" t="s">
        <v>12</v>
      </c>
      <c r="B3480" s="2">
        <v>1185732</v>
      </c>
      <c r="C3480" s="3">
        <v>44290</v>
      </c>
      <c r="D3480" s="2" t="s">
        <v>13</v>
      </c>
      <c r="E3480" s="2" t="s">
        <v>116</v>
      </c>
      <c r="F3480" s="2" t="s">
        <v>117</v>
      </c>
      <c r="G3480" s="2" t="s">
        <v>19</v>
      </c>
      <c r="H3480" s="44">
        <v>0.5</v>
      </c>
      <c r="I3480" s="44">
        <f>ROUND(Table1[[#This Row],[Price per Unit]],2)</f>
        <v>0.5</v>
      </c>
      <c r="J3480" s="4">
        <v>1250</v>
      </c>
      <c r="K3480" s="5">
        <f t="shared" si="130"/>
        <v>625</v>
      </c>
      <c r="L3480" s="5">
        <f t="shared" si="131"/>
        <v>187.5</v>
      </c>
      <c r="M3480" s="6">
        <v>0.3</v>
      </c>
      <c r="N3480">
        <f t="shared" si="136"/>
        <v>2021</v>
      </c>
      <c r="O3480">
        <f t="shared" si="137"/>
        <v>4</v>
      </c>
      <c r="P3480" s="49" t="str">
        <f>TEXT(DATE(Table1[[#This Row],[Year]],Table1[[#This Row],[Month]],1),"mmm")</f>
        <v>Apr</v>
      </c>
    </row>
    <row r="3481" spans="1:16" ht="15.75" customHeight="1">
      <c r="A3481" s="2" t="s">
        <v>12</v>
      </c>
      <c r="B3481" s="2">
        <v>1185732</v>
      </c>
      <c r="C3481" s="3">
        <v>44290</v>
      </c>
      <c r="D3481" s="2" t="s">
        <v>13</v>
      </c>
      <c r="E3481" s="2" t="s">
        <v>116</v>
      </c>
      <c r="F3481" s="2" t="s">
        <v>117</v>
      </c>
      <c r="G3481" s="2" t="s">
        <v>20</v>
      </c>
      <c r="H3481" s="44">
        <v>0.4</v>
      </c>
      <c r="I3481" s="44">
        <f>ROUND(Table1[[#This Row],[Price per Unit]],2)</f>
        <v>0.4</v>
      </c>
      <c r="J3481" s="4">
        <v>2750</v>
      </c>
      <c r="K3481" s="5">
        <f t="shared" si="130"/>
        <v>1100</v>
      </c>
      <c r="L3481" s="5">
        <f t="shared" si="131"/>
        <v>385</v>
      </c>
      <c r="M3481" s="6">
        <v>0.35</v>
      </c>
      <c r="N3481">
        <f t="shared" si="136"/>
        <v>2021</v>
      </c>
      <c r="O3481">
        <f t="shared" si="137"/>
        <v>4</v>
      </c>
      <c r="P3481" s="49" t="str">
        <f>TEXT(DATE(Table1[[#This Row],[Year]],Table1[[#This Row],[Month]],1),"mmm")</f>
        <v>Apr</v>
      </c>
    </row>
    <row r="3482" spans="1:16" ht="15.75" customHeight="1">
      <c r="A3482" s="2" t="s">
        <v>12</v>
      </c>
      <c r="B3482" s="2">
        <v>1185732</v>
      </c>
      <c r="C3482" s="3">
        <v>44319</v>
      </c>
      <c r="D3482" s="2" t="s">
        <v>13</v>
      </c>
      <c r="E3482" s="2" t="s">
        <v>116</v>
      </c>
      <c r="F3482" s="2" t="s">
        <v>117</v>
      </c>
      <c r="G3482" s="2" t="s">
        <v>15</v>
      </c>
      <c r="H3482" s="44">
        <v>0.54999999999999993</v>
      </c>
      <c r="I3482" s="44">
        <f>ROUND(Table1[[#This Row],[Price per Unit]],2)</f>
        <v>0.55000000000000004</v>
      </c>
      <c r="J3482" s="4">
        <v>5450</v>
      </c>
      <c r="K3482" s="5">
        <f t="shared" si="130"/>
        <v>2997.4999999999995</v>
      </c>
      <c r="L3482" s="5">
        <f t="shared" si="131"/>
        <v>1198.9999999999998</v>
      </c>
      <c r="M3482" s="6">
        <v>0.4</v>
      </c>
      <c r="N3482">
        <f t="shared" si="136"/>
        <v>2021</v>
      </c>
      <c r="O3482">
        <f t="shared" si="137"/>
        <v>5</v>
      </c>
      <c r="P3482" s="49" t="str">
        <f>TEXT(DATE(Table1[[#This Row],[Year]],Table1[[#This Row],[Month]],1),"mmm")</f>
        <v>May</v>
      </c>
    </row>
    <row r="3483" spans="1:16" ht="15.75" customHeight="1">
      <c r="A3483" s="2" t="s">
        <v>12</v>
      </c>
      <c r="B3483" s="2">
        <v>1185732</v>
      </c>
      <c r="C3483" s="3">
        <v>44319</v>
      </c>
      <c r="D3483" s="2" t="s">
        <v>13</v>
      </c>
      <c r="E3483" s="2" t="s">
        <v>116</v>
      </c>
      <c r="F3483" s="2" t="s">
        <v>117</v>
      </c>
      <c r="G3483" s="2" t="s">
        <v>16</v>
      </c>
      <c r="H3483" s="44">
        <v>0.5</v>
      </c>
      <c r="I3483" s="44">
        <f>ROUND(Table1[[#This Row],[Price per Unit]],2)</f>
        <v>0.5</v>
      </c>
      <c r="J3483" s="4">
        <v>2500</v>
      </c>
      <c r="K3483" s="5">
        <f t="shared" si="130"/>
        <v>1250</v>
      </c>
      <c r="L3483" s="5">
        <f t="shared" si="131"/>
        <v>500</v>
      </c>
      <c r="M3483" s="6">
        <v>0.4</v>
      </c>
      <c r="N3483">
        <f t="shared" si="136"/>
        <v>2021</v>
      </c>
      <c r="O3483">
        <f t="shared" si="137"/>
        <v>5</v>
      </c>
      <c r="P3483" s="49" t="str">
        <f>TEXT(DATE(Table1[[#This Row],[Year]],Table1[[#This Row],[Month]],1),"mmm")</f>
        <v>May</v>
      </c>
    </row>
    <row r="3484" spans="1:16" ht="15.75" customHeight="1">
      <c r="A3484" s="2" t="s">
        <v>12</v>
      </c>
      <c r="B3484" s="2">
        <v>1185732</v>
      </c>
      <c r="C3484" s="3">
        <v>44319</v>
      </c>
      <c r="D3484" s="2" t="s">
        <v>13</v>
      </c>
      <c r="E3484" s="2" t="s">
        <v>116</v>
      </c>
      <c r="F3484" s="2" t="s">
        <v>117</v>
      </c>
      <c r="G3484" s="2" t="s">
        <v>17</v>
      </c>
      <c r="H3484" s="44">
        <v>0.45</v>
      </c>
      <c r="I3484" s="44">
        <f>ROUND(Table1[[#This Row],[Price per Unit]],2)</f>
        <v>0.45</v>
      </c>
      <c r="J3484" s="4">
        <v>2750</v>
      </c>
      <c r="K3484" s="5">
        <f t="shared" si="130"/>
        <v>1237.5</v>
      </c>
      <c r="L3484" s="5">
        <f t="shared" si="131"/>
        <v>371.25</v>
      </c>
      <c r="M3484" s="6">
        <v>0.3</v>
      </c>
      <c r="N3484">
        <f t="shared" si="136"/>
        <v>2021</v>
      </c>
      <c r="O3484">
        <f t="shared" si="137"/>
        <v>5</v>
      </c>
      <c r="P3484" s="49" t="str">
        <f>TEXT(DATE(Table1[[#This Row],[Year]],Table1[[#This Row],[Month]],1),"mmm")</f>
        <v>May</v>
      </c>
    </row>
    <row r="3485" spans="1:16" ht="15.75" customHeight="1">
      <c r="A3485" s="2" t="s">
        <v>12</v>
      </c>
      <c r="B3485" s="2">
        <v>1185732</v>
      </c>
      <c r="C3485" s="3">
        <v>44319</v>
      </c>
      <c r="D3485" s="2" t="s">
        <v>13</v>
      </c>
      <c r="E3485" s="2" t="s">
        <v>116</v>
      </c>
      <c r="F3485" s="2" t="s">
        <v>117</v>
      </c>
      <c r="G3485" s="2" t="s">
        <v>18</v>
      </c>
      <c r="H3485" s="44">
        <v>0.45</v>
      </c>
      <c r="I3485" s="44">
        <f>ROUND(Table1[[#This Row],[Price per Unit]],2)</f>
        <v>0.45</v>
      </c>
      <c r="J3485" s="4">
        <v>2250</v>
      </c>
      <c r="K3485" s="5">
        <f t="shared" si="130"/>
        <v>1012.5</v>
      </c>
      <c r="L3485" s="5">
        <f t="shared" si="131"/>
        <v>303.75</v>
      </c>
      <c r="M3485" s="6">
        <v>0.3</v>
      </c>
      <c r="N3485">
        <f t="shared" si="136"/>
        <v>2021</v>
      </c>
      <c r="O3485">
        <f t="shared" si="137"/>
        <v>5</v>
      </c>
      <c r="P3485" s="49" t="str">
        <f>TEXT(DATE(Table1[[#This Row],[Year]],Table1[[#This Row],[Month]],1),"mmm")</f>
        <v>May</v>
      </c>
    </row>
    <row r="3486" spans="1:16" ht="15.75" customHeight="1">
      <c r="A3486" s="2" t="s">
        <v>12</v>
      </c>
      <c r="B3486" s="2">
        <v>1185732</v>
      </c>
      <c r="C3486" s="3">
        <v>44319</v>
      </c>
      <c r="D3486" s="2" t="s">
        <v>13</v>
      </c>
      <c r="E3486" s="2" t="s">
        <v>116</v>
      </c>
      <c r="F3486" s="2" t="s">
        <v>117</v>
      </c>
      <c r="G3486" s="2" t="s">
        <v>19</v>
      </c>
      <c r="H3486" s="44">
        <v>0.54999999999999993</v>
      </c>
      <c r="I3486" s="44">
        <f>ROUND(Table1[[#This Row],[Price per Unit]],2)</f>
        <v>0.55000000000000004</v>
      </c>
      <c r="J3486" s="4">
        <v>2500</v>
      </c>
      <c r="K3486" s="5">
        <f t="shared" si="130"/>
        <v>1374.9999999999998</v>
      </c>
      <c r="L3486" s="5">
        <f t="shared" si="131"/>
        <v>412.49999999999994</v>
      </c>
      <c r="M3486" s="6">
        <v>0.3</v>
      </c>
      <c r="N3486">
        <f t="shared" si="136"/>
        <v>2021</v>
      </c>
      <c r="O3486">
        <f t="shared" si="137"/>
        <v>5</v>
      </c>
      <c r="P3486" s="49" t="str">
        <f>TEXT(DATE(Table1[[#This Row],[Year]],Table1[[#This Row],[Month]],1),"mmm")</f>
        <v>May</v>
      </c>
    </row>
    <row r="3487" spans="1:16" ht="15.75" customHeight="1">
      <c r="A3487" s="2" t="s">
        <v>12</v>
      </c>
      <c r="B3487" s="2">
        <v>1185732</v>
      </c>
      <c r="C3487" s="3">
        <v>44319</v>
      </c>
      <c r="D3487" s="2" t="s">
        <v>13</v>
      </c>
      <c r="E3487" s="2" t="s">
        <v>116</v>
      </c>
      <c r="F3487" s="2" t="s">
        <v>117</v>
      </c>
      <c r="G3487" s="2" t="s">
        <v>20</v>
      </c>
      <c r="H3487" s="44">
        <v>0.6</v>
      </c>
      <c r="I3487" s="44">
        <f>ROUND(Table1[[#This Row],[Price per Unit]],2)</f>
        <v>0.6</v>
      </c>
      <c r="J3487" s="4">
        <v>3750</v>
      </c>
      <c r="K3487" s="5">
        <f t="shared" si="130"/>
        <v>2250</v>
      </c>
      <c r="L3487" s="5">
        <f t="shared" si="131"/>
        <v>787.5</v>
      </c>
      <c r="M3487" s="6">
        <v>0.35</v>
      </c>
      <c r="N3487">
        <f t="shared" si="136"/>
        <v>2021</v>
      </c>
      <c r="O3487">
        <f t="shared" si="137"/>
        <v>5</v>
      </c>
      <c r="P3487" s="49" t="str">
        <f>TEXT(DATE(Table1[[#This Row],[Year]],Table1[[#This Row],[Month]],1),"mmm")</f>
        <v>May</v>
      </c>
    </row>
    <row r="3488" spans="1:16" ht="15.75" customHeight="1">
      <c r="A3488" s="2" t="s">
        <v>12</v>
      </c>
      <c r="B3488" s="2">
        <v>1185732</v>
      </c>
      <c r="C3488" s="3">
        <v>44352</v>
      </c>
      <c r="D3488" s="2" t="s">
        <v>13</v>
      </c>
      <c r="E3488" s="2" t="s">
        <v>116</v>
      </c>
      <c r="F3488" s="2" t="s">
        <v>117</v>
      </c>
      <c r="G3488" s="2" t="s">
        <v>15</v>
      </c>
      <c r="H3488" s="44">
        <v>0.54999999999999993</v>
      </c>
      <c r="I3488" s="44">
        <f>ROUND(Table1[[#This Row],[Price per Unit]],2)</f>
        <v>0.55000000000000004</v>
      </c>
      <c r="J3488" s="4">
        <v>6250</v>
      </c>
      <c r="K3488" s="5">
        <f t="shared" si="130"/>
        <v>3437.4999999999995</v>
      </c>
      <c r="L3488" s="5">
        <f t="shared" si="131"/>
        <v>1375</v>
      </c>
      <c r="M3488" s="6">
        <v>0.4</v>
      </c>
      <c r="N3488">
        <f t="shared" si="136"/>
        <v>2021</v>
      </c>
      <c r="O3488">
        <f t="shared" si="137"/>
        <v>6</v>
      </c>
      <c r="P3488" s="49" t="str">
        <f>TEXT(DATE(Table1[[#This Row],[Year]],Table1[[#This Row],[Month]],1),"mmm")</f>
        <v>Jun</v>
      </c>
    </row>
    <row r="3489" spans="1:16" ht="15.75" customHeight="1">
      <c r="A3489" s="2" t="s">
        <v>12</v>
      </c>
      <c r="B3489" s="2">
        <v>1185732</v>
      </c>
      <c r="C3489" s="3">
        <v>44352</v>
      </c>
      <c r="D3489" s="2" t="s">
        <v>13</v>
      </c>
      <c r="E3489" s="2" t="s">
        <v>116</v>
      </c>
      <c r="F3489" s="2" t="s">
        <v>117</v>
      </c>
      <c r="G3489" s="2" t="s">
        <v>16</v>
      </c>
      <c r="H3489" s="44">
        <v>0.5</v>
      </c>
      <c r="I3489" s="44">
        <f>ROUND(Table1[[#This Row],[Price per Unit]],2)</f>
        <v>0.5</v>
      </c>
      <c r="J3489" s="4">
        <v>3750</v>
      </c>
      <c r="K3489" s="5">
        <f t="shared" si="130"/>
        <v>1875</v>
      </c>
      <c r="L3489" s="5">
        <f t="shared" si="131"/>
        <v>750</v>
      </c>
      <c r="M3489" s="6">
        <v>0.4</v>
      </c>
      <c r="N3489">
        <f t="shared" si="136"/>
        <v>2021</v>
      </c>
      <c r="O3489">
        <f t="shared" si="137"/>
        <v>6</v>
      </c>
      <c r="P3489" s="49" t="str">
        <f>TEXT(DATE(Table1[[#This Row],[Year]],Table1[[#This Row],[Month]],1),"mmm")</f>
        <v>Jun</v>
      </c>
    </row>
    <row r="3490" spans="1:16" ht="15.75" customHeight="1">
      <c r="A3490" s="2" t="s">
        <v>12</v>
      </c>
      <c r="B3490" s="2">
        <v>1185732</v>
      </c>
      <c r="C3490" s="3">
        <v>44352</v>
      </c>
      <c r="D3490" s="2" t="s">
        <v>13</v>
      </c>
      <c r="E3490" s="2" t="s">
        <v>116</v>
      </c>
      <c r="F3490" s="2" t="s">
        <v>117</v>
      </c>
      <c r="G3490" s="2" t="s">
        <v>17</v>
      </c>
      <c r="H3490" s="44">
        <v>0.45</v>
      </c>
      <c r="I3490" s="44">
        <f>ROUND(Table1[[#This Row],[Price per Unit]],2)</f>
        <v>0.45</v>
      </c>
      <c r="J3490" s="4">
        <v>3000</v>
      </c>
      <c r="K3490" s="5">
        <f t="shared" si="130"/>
        <v>1350</v>
      </c>
      <c r="L3490" s="5">
        <f t="shared" si="131"/>
        <v>405</v>
      </c>
      <c r="M3490" s="6">
        <v>0.3</v>
      </c>
      <c r="N3490">
        <f t="shared" si="136"/>
        <v>2021</v>
      </c>
      <c r="O3490">
        <f t="shared" si="137"/>
        <v>6</v>
      </c>
      <c r="P3490" s="49" t="str">
        <f>TEXT(DATE(Table1[[#This Row],[Year]],Table1[[#This Row],[Month]],1),"mmm")</f>
        <v>Jun</v>
      </c>
    </row>
    <row r="3491" spans="1:16" ht="15.75" customHeight="1">
      <c r="A3491" s="2" t="s">
        <v>12</v>
      </c>
      <c r="B3491" s="2">
        <v>1185732</v>
      </c>
      <c r="C3491" s="3">
        <v>44352</v>
      </c>
      <c r="D3491" s="2" t="s">
        <v>13</v>
      </c>
      <c r="E3491" s="2" t="s">
        <v>116</v>
      </c>
      <c r="F3491" s="2" t="s">
        <v>117</v>
      </c>
      <c r="G3491" s="2" t="s">
        <v>18</v>
      </c>
      <c r="H3491" s="44">
        <v>0.45</v>
      </c>
      <c r="I3491" s="44">
        <f>ROUND(Table1[[#This Row],[Price per Unit]],2)</f>
        <v>0.45</v>
      </c>
      <c r="J3491" s="4">
        <v>2750</v>
      </c>
      <c r="K3491" s="5">
        <f t="shared" si="130"/>
        <v>1237.5</v>
      </c>
      <c r="L3491" s="5">
        <f t="shared" si="131"/>
        <v>371.25</v>
      </c>
      <c r="M3491" s="6">
        <v>0.3</v>
      </c>
      <c r="N3491">
        <f t="shared" si="136"/>
        <v>2021</v>
      </c>
      <c r="O3491">
        <f t="shared" si="137"/>
        <v>6</v>
      </c>
      <c r="P3491" s="49" t="str">
        <f>TEXT(DATE(Table1[[#This Row],[Year]],Table1[[#This Row],[Month]],1),"mmm")</f>
        <v>Jun</v>
      </c>
    </row>
    <row r="3492" spans="1:16" ht="15.75" customHeight="1">
      <c r="A3492" s="2" t="s">
        <v>12</v>
      </c>
      <c r="B3492" s="2">
        <v>1185732</v>
      </c>
      <c r="C3492" s="3">
        <v>44352</v>
      </c>
      <c r="D3492" s="2" t="s">
        <v>13</v>
      </c>
      <c r="E3492" s="2" t="s">
        <v>116</v>
      </c>
      <c r="F3492" s="2" t="s">
        <v>117</v>
      </c>
      <c r="G3492" s="2" t="s">
        <v>19</v>
      </c>
      <c r="H3492" s="44">
        <v>0.54999999999999993</v>
      </c>
      <c r="I3492" s="44">
        <f>ROUND(Table1[[#This Row],[Price per Unit]],2)</f>
        <v>0.55000000000000004</v>
      </c>
      <c r="J3492" s="4">
        <v>2750</v>
      </c>
      <c r="K3492" s="5">
        <f t="shared" si="130"/>
        <v>1512.4999999999998</v>
      </c>
      <c r="L3492" s="5">
        <f t="shared" si="131"/>
        <v>453.74999999999994</v>
      </c>
      <c r="M3492" s="6">
        <v>0.3</v>
      </c>
      <c r="N3492">
        <f t="shared" si="136"/>
        <v>2021</v>
      </c>
      <c r="O3492">
        <f t="shared" si="137"/>
        <v>6</v>
      </c>
      <c r="P3492" s="49" t="str">
        <f>TEXT(DATE(Table1[[#This Row],[Year]],Table1[[#This Row],[Month]],1),"mmm")</f>
        <v>Jun</v>
      </c>
    </row>
    <row r="3493" spans="1:16" ht="15.75" customHeight="1">
      <c r="A3493" s="2" t="s">
        <v>12</v>
      </c>
      <c r="B3493" s="2">
        <v>1185732</v>
      </c>
      <c r="C3493" s="3">
        <v>44352</v>
      </c>
      <c r="D3493" s="2" t="s">
        <v>13</v>
      </c>
      <c r="E3493" s="2" t="s">
        <v>116</v>
      </c>
      <c r="F3493" s="2" t="s">
        <v>117</v>
      </c>
      <c r="G3493" s="2" t="s">
        <v>20</v>
      </c>
      <c r="H3493" s="44">
        <v>0.6</v>
      </c>
      <c r="I3493" s="44">
        <f>ROUND(Table1[[#This Row],[Price per Unit]],2)</f>
        <v>0.6</v>
      </c>
      <c r="J3493" s="4">
        <v>4250</v>
      </c>
      <c r="K3493" s="5">
        <f t="shared" si="130"/>
        <v>2550</v>
      </c>
      <c r="L3493" s="5">
        <f t="shared" si="131"/>
        <v>892.5</v>
      </c>
      <c r="M3493" s="6">
        <v>0.35</v>
      </c>
      <c r="N3493">
        <f t="shared" si="136"/>
        <v>2021</v>
      </c>
      <c r="O3493">
        <f t="shared" si="137"/>
        <v>6</v>
      </c>
      <c r="P3493" s="49" t="str">
        <f>TEXT(DATE(Table1[[#This Row],[Year]],Table1[[#This Row],[Month]],1),"mmm")</f>
        <v>Jun</v>
      </c>
    </row>
    <row r="3494" spans="1:16" ht="15.75" customHeight="1">
      <c r="A3494" s="2" t="s">
        <v>12</v>
      </c>
      <c r="B3494" s="2">
        <v>1185732</v>
      </c>
      <c r="C3494" s="3">
        <v>44380</v>
      </c>
      <c r="D3494" s="2" t="s">
        <v>13</v>
      </c>
      <c r="E3494" s="2" t="s">
        <v>116</v>
      </c>
      <c r="F3494" s="2" t="s">
        <v>117</v>
      </c>
      <c r="G3494" s="2" t="s">
        <v>15</v>
      </c>
      <c r="H3494" s="44">
        <v>0.54999999999999993</v>
      </c>
      <c r="I3494" s="44">
        <f>ROUND(Table1[[#This Row],[Price per Unit]],2)</f>
        <v>0.55000000000000004</v>
      </c>
      <c r="J3494" s="4">
        <v>6500</v>
      </c>
      <c r="K3494" s="5">
        <f t="shared" si="130"/>
        <v>3574.9999999999995</v>
      </c>
      <c r="L3494" s="5">
        <f t="shared" si="131"/>
        <v>1430</v>
      </c>
      <c r="M3494" s="6">
        <v>0.4</v>
      </c>
      <c r="N3494">
        <f t="shared" si="136"/>
        <v>2021</v>
      </c>
      <c r="O3494">
        <f t="shared" si="137"/>
        <v>7</v>
      </c>
      <c r="P3494" s="49" t="str">
        <f>TEXT(DATE(Table1[[#This Row],[Year]],Table1[[#This Row],[Month]],1),"mmm")</f>
        <v>Jul</v>
      </c>
    </row>
    <row r="3495" spans="1:16" ht="15.75" customHeight="1">
      <c r="A3495" s="2" t="s">
        <v>12</v>
      </c>
      <c r="B3495" s="2">
        <v>1185732</v>
      </c>
      <c r="C3495" s="3">
        <v>44380</v>
      </c>
      <c r="D3495" s="2" t="s">
        <v>13</v>
      </c>
      <c r="E3495" s="2" t="s">
        <v>116</v>
      </c>
      <c r="F3495" s="2" t="s">
        <v>117</v>
      </c>
      <c r="G3495" s="2" t="s">
        <v>16</v>
      </c>
      <c r="H3495" s="44">
        <v>0.5</v>
      </c>
      <c r="I3495" s="44">
        <f>ROUND(Table1[[#This Row],[Price per Unit]],2)</f>
        <v>0.5</v>
      </c>
      <c r="J3495" s="4">
        <v>4000</v>
      </c>
      <c r="K3495" s="5">
        <f t="shared" si="130"/>
        <v>2000</v>
      </c>
      <c r="L3495" s="5">
        <f t="shared" si="131"/>
        <v>800</v>
      </c>
      <c r="M3495" s="6">
        <v>0.4</v>
      </c>
      <c r="N3495">
        <f t="shared" si="136"/>
        <v>2021</v>
      </c>
      <c r="O3495">
        <f t="shared" si="137"/>
        <v>7</v>
      </c>
      <c r="P3495" s="49" t="str">
        <f>TEXT(DATE(Table1[[#This Row],[Year]],Table1[[#This Row],[Month]],1),"mmm")</f>
        <v>Jul</v>
      </c>
    </row>
    <row r="3496" spans="1:16" ht="15.75" customHeight="1">
      <c r="A3496" s="2" t="s">
        <v>12</v>
      </c>
      <c r="B3496" s="2">
        <v>1185732</v>
      </c>
      <c r="C3496" s="3">
        <v>44380</v>
      </c>
      <c r="D3496" s="2" t="s">
        <v>13</v>
      </c>
      <c r="E3496" s="2" t="s">
        <v>116</v>
      </c>
      <c r="F3496" s="2" t="s">
        <v>117</v>
      </c>
      <c r="G3496" s="2" t="s">
        <v>17</v>
      </c>
      <c r="H3496" s="44">
        <v>0.45</v>
      </c>
      <c r="I3496" s="44">
        <f>ROUND(Table1[[#This Row],[Price per Unit]],2)</f>
        <v>0.45</v>
      </c>
      <c r="J3496" s="4">
        <v>3250</v>
      </c>
      <c r="K3496" s="5">
        <f t="shared" si="130"/>
        <v>1462.5</v>
      </c>
      <c r="L3496" s="5">
        <f t="shared" si="131"/>
        <v>438.75</v>
      </c>
      <c r="M3496" s="6">
        <v>0.3</v>
      </c>
      <c r="N3496">
        <f t="shared" si="136"/>
        <v>2021</v>
      </c>
      <c r="O3496">
        <f t="shared" si="137"/>
        <v>7</v>
      </c>
      <c r="P3496" s="49" t="str">
        <f>TEXT(DATE(Table1[[#This Row],[Year]],Table1[[#This Row],[Month]],1),"mmm")</f>
        <v>Jul</v>
      </c>
    </row>
    <row r="3497" spans="1:16" ht="15.75" customHeight="1">
      <c r="A3497" s="2" t="s">
        <v>12</v>
      </c>
      <c r="B3497" s="2">
        <v>1185732</v>
      </c>
      <c r="C3497" s="3">
        <v>44380</v>
      </c>
      <c r="D3497" s="2" t="s">
        <v>13</v>
      </c>
      <c r="E3497" s="2" t="s">
        <v>116</v>
      </c>
      <c r="F3497" s="2" t="s">
        <v>117</v>
      </c>
      <c r="G3497" s="2" t="s">
        <v>18</v>
      </c>
      <c r="H3497" s="44">
        <v>0.45</v>
      </c>
      <c r="I3497" s="44">
        <f>ROUND(Table1[[#This Row],[Price per Unit]],2)</f>
        <v>0.45</v>
      </c>
      <c r="J3497" s="4">
        <v>2750</v>
      </c>
      <c r="K3497" s="5">
        <f t="shared" si="130"/>
        <v>1237.5</v>
      </c>
      <c r="L3497" s="5">
        <f t="shared" si="131"/>
        <v>371.25</v>
      </c>
      <c r="M3497" s="6">
        <v>0.3</v>
      </c>
      <c r="N3497">
        <f t="shared" si="136"/>
        <v>2021</v>
      </c>
      <c r="O3497">
        <f t="shared" si="137"/>
        <v>7</v>
      </c>
      <c r="P3497" s="49" t="str">
        <f>TEXT(DATE(Table1[[#This Row],[Year]],Table1[[#This Row],[Month]],1),"mmm")</f>
        <v>Jul</v>
      </c>
    </row>
    <row r="3498" spans="1:16" ht="15.75" customHeight="1">
      <c r="A3498" s="2" t="s">
        <v>12</v>
      </c>
      <c r="B3498" s="2">
        <v>1185732</v>
      </c>
      <c r="C3498" s="3">
        <v>44380</v>
      </c>
      <c r="D3498" s="2" t="s">
        <v>13</v>
      </c>
      <c r="E3498" s="2" t="s">
        <v>116</v>
      </c>
      <c r="F3498" s="2" t="s">
        <v>117</v>
      </c>
      <c r="G3498" s="2" t="s">
        <v>19</v>
      </c>
      <c r="H3498" s="44">
        <v>0.54999999999999993</v>
      </c>
      <c r="I3498" s="44">
        <f>ROUND(Table1[[#This Row],[Price per Unit]],2)</f>
        <v>0.55000000000000004</v>
      </c>
      <c r="J3498" s="4">
        <v>3000</v>
      </c>
      <c r="K3498" s="5">
        <f t="shared" si="130"/>
        <v>1649.9999999999998</v>
      </c>
      <c r="L3498" s="5">
        <f t="shared" si="131"/>
        <v>494.99999999999989</v>
      </c>
      <c r="M3498" s="6">
        <v>0.3</v>
      </c>
      <c r="N3498">
        <f t="shared" si="136"/>
        <v>2021</v>
      </c>
      <c r="O3498">
        <f t="shared" si="137"/>
        <v>7</v>
      </c>
      <c r="P3498" s="49" t="str">
        <f>TEXT(DATE(Table1[[#This Row],[Year]],Table1[[#This Row],[Month]],1),"mmm")</f>
        <v>Jul</v>
      </c>
    </row>
    <row r="3499" spans="1:16" ht="15.75" customHeight="1">
      <c r="A3499" s="2" t="s">
        <v>12</v>
      </c>
      <c r="B3499" s="2">
        <v>1185732</v>
      </c>
      <c r="C3499" s="3">
        <v>44380</v>
      </c>
      <c r="D3499" s="2" t="s">
        <v>13</v>
      </c>
      <c r="E3499" s="2" t="s">
        <v>116</v>
      </c>
      <c r="F3499" s="2" t="s">
        <v>117</v>
      </c>
      <c r="G3499" s="2" t="s">
        <v>20</v>
      </c>
      <c r="H3499" s="44">
        <v>0.6</v>
      </c>
      <c r="I3499" s="44">
        <f>ROUND(Table1[[#This Row],[Price per Unit]],2)</f>
        <v>0.6</v>
      </c>
      <c r="J3499" s="4">
        <v>4750</v>
      </c>
      <c r="K3499" s="5">
        <f t="shared" si="130"/>
        <v>2850</v>
      </c>
      <c r="L3499" s="5">
        <f t="shared" si="131"/>
        <v>997.49999999999989</v>
      </c>
      <c r="M3499" s="6">
        <v>0.35</v>
      </c>
      <c r="N3499">
        <f t="shared" si="136"/>
        <v>2021</v>
      </c>
      <c r="O3499">
        <f t="shared" si="137"/>
        <v>7</v>
      </c>
      <c r="P3499" s="49" t="str">
        <f>TEXT(DATE(Table1[[#This Row],[Year]],Table1[[#This Row],[Month]],1),"mmm")</f>
        <v>Jul</v>
      </c>
    </row>
    <row r="3500" spans="1:16" ht="15.75" customHeight="1">
      <c r="A3500" s="2" t="s">
        <v>12</v>
      </c>
      <c r="B3500" s="2">
        <v>1185732</v>
      </c>
      <c r="C3500" s="3">
        <v>44412</v>
      </c>
      <c r="D3500" s="2" t="s">
        <v>13</v>
      </c>
      <c r="E3500" s="2" t="s">
        <v>116</v>
      </c>
      <c r="F3500" s="2" t="s">
        <v>117</v>
      </c>
      <c r="G3500" s="2" t="s">
        <v>15</v>
      </c>
      <c r="H3500" s="44">
        <v>0.54999999999999993</v>
      </c>
      <c r="I3500" s="44">
        <f>ROUND(Table1[[#This Row],[Price per Unit]],2)</f>
        <v>0.55000000000000004</v>
      </c>
      <c r="J3500" s="4">
        <v>6250</v>
      </c>
      <c r="K3500" s="5">
        <f t="shared" si="130"/>
        <v>3437.4999999999995</v>
      </c>
      <c r="L3500" s="5">
        <f t="shared" si="131"/>
        <v>1375</v>
      </c>
      <c r="M3500" s="6">
        <v>0.4</v>
      </c>
      <c r="N3500">
        <f t="shared" si="136"/>
        <v>2021</v>
      </c>
      <c r="O3500">
        <f t="shared" si="137"/>
        <v>8</v>
      </c>
      <c r="P3500" s="49" t="str">
        <f>TEXT(DATE(Table1[[#This Row],[Year]],Table1[[#This Row],[Month]],1),"mmm")</f>
        <v>Aug</v>
      </c>
    </row>
    <row r="3501" spans="1:16" ht="15.75" customHeight="1">
      <c r="A3501" s="2" t="s">
        <v>12</v>
      </c>
      <c r="B3501" s="2">
        <v>1185732</v>
      </c>
      <c r="C3501" s="3">
        <v>44412</v>
      </c>
      <c r="D3501" s="2" t="s">
        <v>13</v>
      </c>
      <c r="E3501" s="2" t="s">
        <v>116</v>
      </c>
      <c r="F3501" s="2" t="s">
        <v>117</v>
      </c>
      <c r="G3501" s="2" t="s">
        <v>16</v>
      </c>
      <c r="H3501" s="44">
        <v>0.5</v>
      </c>
      <c r="I3501" s="44">
        <f>ROUND(Table1[[#This Row],[Price per Unit]],2)</f>
        <v>0.5</v>
      </c>
      <c r="J3501" s="4">
        <v>4000</v>
      </c>
      <c r="K3501" s="5">
        <f t="shared" si="130"/>
        <v>2000</v>
      </c>
      <c r="L3501" s="5">
        <f t="shared" si="131"/>
        <v>800</v>
      </c>
      <c r="M3501" s="6">
        <v>0.4</v>
      </c>
      <c r="N3501">
        <f t="shared" si="136"/>
        <v>2021</v>
      </c>
      <c r="O3501">
        <f t="shared" si="137"/>
        <v>8</v>
      </c>
      <c r="P3501" s="49" t="str">
        <f>TEXT(DATE(Table1[[#This Row],[Year]],Table1[[#This Row],[Month]],1),"mmm")</f>
        <v>Aug</v>
      </c>
    </row>
    <row r="3502" spans="1:16" ht="15.75" customHeight="1">
      <c r="A3502" s="2" t="s">
        <v>12</v>
      </c>
      <c r="B3502" s="2">
        <v>1185732</v>
      </c>
      <c r="C3502" s="3">
        <v>44412</v>
      </c>
      <c r="D3502" s="2" t="s">
        <v>13</v>
      </c>
      <c r="E3502" s="2" t="s">
        <v>116</v>
      </c>
      <c r="F3502" s="2" t="s">
        <v>117</v>
      </c>
      <c r="G3502" s="2" t="s">
        <v>17</v>
      </c>
      <c r="H3502" s="44">
        <v>0.45</v>
      </c>
      <c r="I3502" s="44">
        <f>ROUND(Table1[[#This Row],[Price per Unit]],2)</f>
        <v>0.45</v>
      </c>
      <c r="J3502" s="4">
        <v>3250</v>
      </c>
      <c r="K3502" s="5">
        <f t="shared" si="130"/>
        <v>1462.5</v>
      </c>
      <c r="L3502" s="5">
        <f t="shared" si="131"/>
        <v>438.75</v>
      </c>
      <c r="M3502" s="6">
        <v>0.3</v>
      </c>
      <c r="N3502">
        <f t="shared" si="136"/>
        <v>2021</v>
      </c>
      <c r="O3502">
        <f t="shared" si="137"/>
        <v>8</v>
      </c>
      <c r="P3502" s="49" t="str">
        <f>TEXT(DATE(Table1[[#This Row],[Year]],Table1[[#This Row],[Month]],1),"mmm")</f>
        <v>Aug</v>
      </c>
    </row>
    <row r="3503" spans="1:16" ht="15.75" customHeight="1">
      <c r="A3503" s="2" t="s">
        <v>12</v>
      </c>
      <c r="B3503" s="2">
        <v>1185732</v>
      </c>
      <c r="C3503" s="3">
        <v>44412</v>
      </c>
      <c r="D3503" s="2" t="s">
        <v>13</v>
      </c>
      <c r="E3503" s="2" t="s">
        <v>116</v>
      </c>
      <c r="F3503" s="2" t="s">
        <v>117</v>
      </c>
      <c r="G3503" s="2" t="s">
        <v>18</v>
      </c>
      <c r="H3503" s="44">
        <v>0.45</v>
      </c>
      <c r="I3503" s="44">
        <f>ROUND(Table1[[#This Row],[Price per Unit]],2)</f>
        <v>0.45</v>
      </c>
      <c r="J3503" s="4">
        <v>2250</v>
      </c>
      <c r="K3503" s="5">
        <f t="shared" si="130"/>
        <v>1012.5</v>
      </c>
      <c r="L3503" s="5">
        <f t="shared" si="131"/>
        <v>303.75</v>
      </c>
      <c r="M3503" s="6">
        <v>0.3</v>
      </c>
      <c r="N3503">
        <f t="shared" si="136"/>
        <v>2021</v>
      </c>
      <c r="O3503">
        <f t="shared" si="137"/>
        <v>8</v>
      </c>
      <c r="P3503" s="49" t="str">
        <f>TEXT(DATE(Table1[[#This Row],[Year]],Table1[[#This Row],[Month]],1),"mmm")</f>
        <v>Aug</v>
      </c>
    </row>
    <row r="3504" spans="1:16" ht="15.75" customHeight="1">
      <c r="A3504" s="2" t="s">
        <v>12</v>
      </c>
      <c r="B3504" s="2">
        <v>1185732</v>
      </c>
      <c r="C3504" s="3">
        <v>44412</v>
      </c>
      <c r="D3504" s="2" t="s">
        <v>13</v>
      </c>
      <c r="E3504" s="2" t="s">
        <v>116</v>
      </c>
      <c r="F3504" s="2" t="s">
        <v>117</v>
      </c>
      <c r="G3504" s="2" t="s">
        <v>19</v>
      </c>
      <c r="H3504" s="44">
        <v>0.54999999999999993</v>
      </c>
      <c r="I3504" s="44">
        <f>ROUND(Table1[[#This Row],[Price per Unit]],2)</f>
        <v>0.55000000000000004</v>
      </c>
      <c r="J3504" s="4">
        <v>2000</v>
      </c>
      <c r="K3504" s="5">
        <f t="shared" si="130"/>
        <v>1099.9999999999998</v>
      </c>
      <c r="L3504" s="5">
        <f t="shared" si="131"/>
        <v>329.99999999999994</v>
      </c>
      <c r="M3504" s="6">
        <v>0.3</v>
      </c>
      <c r="N3504">
        <f t="shared" si="136"/>
        <v>2021</v>
      </c>
      <c r="O3504">
        <f t="shared" si="137"/>
        <v>8</v>
      </c>
      <c r="P3504" s="49" t="str">
        <f>TEXT(DATE(Table1[[#This Row],[Year]],Table1[[#This Row],[Month]],1),"mmm")</f>
        <v>Aug</v>
      </c>
    </row>
    <row r="3505" spans="1:16" ht="15.75" customHeight="1">
      <c r="A3505" s="2" t="s">
        <v>12</v>
      </c>
      <c r="B3505" s="2">
        <v>1185732</v>
      </c>
      <c r="C3505" s="3">
        <v>44412</v>
      </c>
      <c r="D3505" s="2" t="s">
        <v>13</v>
      </c>
      <c r="E3505" s="2" t="s">
        <v>116</v>
      </c>
      <c r="F3505" s="2" t="s">
        <v>117</v>
      </c>
      <c r="G3505" s="2" t="s">
        <v>20</v>
      </c>
      <c r="H3505" s="44">
        <v>0.6</v>
      </c>
      <c r="I3505" s="44">
        <f>ROUND(Table1[[#This Row],[Price per Unit]],2)</f>
        <v>0.6</v>
      </c>
      <c r="J3505" s="4">
        <v>3750</v>
      </c>
      <c r="K3505" s="5">
        <f t="shared" si="130"/>
        <v>2250</v>
      </c>
      <c r="L3505" s="5">
        <f t="shared" si="131"/>
        <v>787.5</v>
      </c>
      <c r="M3505" s="6">
        <v>0.35</v>
      </c>
      <c r="N3505">
        <f t="shared" si="136"/>
        <v>2021</v>
      </c>
      <c r="O3505">
        <f t="shared" si="137"/>
        <v>8</v>
      </c>
      <c r="P3505" s="49" t="str">
        <f>TEXT(DATE(Table1[[#This Row],[Year]],Table1[[#This Row],[Month]],1),"mmm")</f>
        <v>Aug</v>
      </c>
    </row>
    <row r="3506" spans="1:16" ht="15.75" customHeight="1">
      <c r="A3506" s="2" t="s">
        <v>12</v>
      </c>
      <c r="B3506" s="2">
        <v>1185732</v>
      </c>
      <c r="C3506" s="3">
        <v>44442</v>
      </c>
      <c r="D3506" s="2" t="s">
        <v>13</v>
      </c>
      <c r="E3506" s="2" t="s">
        <v>116</v>
      </c>
      <c r="F3506" s="2" t="s">
        <v>117</v>
      </c>
      <c r="G3506" s="2" t="s">
        <v>15</v>
      </c>
      <c r="H3506" s="44">
        <v>0.54999999999999993</v>
      </c>
      <c r="I3506" s="44">
        <f>ROUND(Table1[[#This Row],[Price per Unit]],2)</f>
        <v>0.55000000000000004</v>
      </c>
      <c r="J3506" s="4">
        <v>5000</v>
      </c>
      <c r="K3506" s="5">
        <f t="shared" si="130"/>
        <v>2749.9999999999995</v>
      </c>
      <c r="L3506" s="5">
        <f t="shared" si="131"/>
        <v>1099.9999999999998</v>
      </c>
      <c r="M3506" s="6">
        <v>0.4</v>
      </c>
      <c r="N3506">
        <f t="shared" si="136"/>
        <v>2021</v>
      </c>
      <c r="O3506">
        <f t="shared" si="137"/>
        <v>9</v>
      </c>
      <c r="P3506" s="49" t="str">
        <f>TEXT(DATE(Table1[[#This Row],[Year]],Table1[[#This Row],[Month]],1),"mmm")</f>
        <v>Sep</v>
      </c>
    </row>
    <row r="3507" spans="1:16" ht="15.75" customHeight="1">
      <c r="A3507" s="2" t="s">
        <v>12</v>
      </c>
      <c r="B3507" s="2">
        <v>1185732</v>
      </c>
      <c r="C3507" s="3">
        <v>44442</v>
      </c>
      <c r="D3507" s="2" t="s">
        <v>13</v>
      </c>
      <c r="E3507" s="2" t="s">
        <v>116</v>
      </c>
      <c r="F3507" s="2" t="s">
        <v>117</v>
      </c>
      <c r="G3507" s="2" t="s">
        <v>16</v>
      </c>
      <c r="H3507" s="44">
        <v>0.5</v>
      </c>
      <c r="I3507" s="44">
        <f>ROUND(Table1[[#This Row],[Price per Unit]],2)</f>
        <v>0.5</v>
      </c>
      <c r="J3507" s="4">
        <v>3000</v>
      </c>
      <c r="K3507" s="5">
        <f t="shared" si="130"/>
        <v>1500</v>
      </c>
      <c r="L3507" s="5">
        <f t="shared" si="131"/>
        <v>600</v>
      </c>
      <c r="M3507" s="6">
        <v>0.4</v>
      </c>
      <c r="N3507">
        <f t="shared" si="136"/>
        <v>2021</v>
      </c>
      <c r="O3507">
        <f t="shared" si="137"/>
        <v>9</v>
      </c>
      <c r="P3507" s="49" t="str">
        <f>TEXT(DATE(Table1[[#This Row],[Year]],Table1[[#This Row],[Month]],1),"mmm")</f>
        <v>Sep</v>
      </c>
    </row>
    <row r="3508" spans="1:16" ht="15.75" customHeight="1">
      <c r="A3508" s="2" t="s">
        <v>12</v>
      </c>
      <c r="B3508" s="2">
        <v>1185732</v>
      </c>
      <c r="C3508" s="3">
        <v>44442</v>
      </c>
      <c r="D3508" s="2" t="s">
        <v>13</v>
      </c>
      <c r="E3508" s="2" t="s">
        <v>116</v>
      </c>
      <c r="F3508" s="2" t="s">
        <v>117</v>
      </c>
      <c r="G3508" s="2" t="s">
        <v>17</v>
      </c>
      <c r="H3508" s="44">
        <v>0.45</v>
      </c>
      <c r="I3508" s="44">
        <f>ROUND(Table1[[#This Row],[Price per Unit]],2)</f>
        <v>0.45</v>
      </c>
      <c r="J3508" s="4">
        <v>2000</v>
      </c>
      <c r="K3508" s="5">
        <f t="shared" si="130"/>
        <v>900</v>
      </c>
      <c r="L3508" s="5">
        <f t="shared" si="131"/>
        <v>270</v>
      </c>
      <c r="M3508" s="6">
        <v>0.3</v>
      </c>
      <c r="N3508">
        <f t="shared" si="136"/>
        <v>2021</v>
      </c>
      <c r="O3508">
        <f t="shared" si="137"/>
        <v>9</v>
      </c>
      <c r="P3508" s="49" t="str">
        <f>TEXT(DATE(Table1[[#This Row],[Year]],Table1[[#This Row],[Month]],1),"mmm")</f>
        <v>Sep</v>
      </c>
    </row>
    <row r="3509" spans="1:16" ht="15.75" customHeight="1">
      <c r="A3509" s="2" t="s">
        <v>12</v>
      </c>
      <c r="B3509" s="2">
        <v>1185732</v>
      </c>
      <c r="C3509" s="3">
        <v>44442</v>
      </c>
      <c r="D3509" s="2" t="s">
        <v>13</v>
      </c>
      <c r="E3509" s="2" t="s">
        <v>116</v>
      </c>
      <c r="F3509" s="2" t="s">
        <v>117</v>
      </c>
      <c r="G3509" s="2" t="s">
        <v>18</v>
      </c>
      <c r="H3509" s="44">
        <v>0.45</v>
      </c>
      <c r="I3509" s="44">
        <f>ROUND(Table1[[#This Row],[Price per Unit]],2)</f>
        <v>0.45</v>
      </c>
      <c r="J3509" s="4">
        <v>1750</v>
      </c>
      <c r="K3509" s="5">
        <f t="shared" si="130"/>
        <v>787.5</v>
      </c>
      <c r="L3509" s="5">
        <f t="shared" si="131"/>
        <v>236.25</v>
      </c>
      <c r="M3509" s="6">
        <v>0.3</v>
      </c>
      <c r="N3509">
        <f t="shared" si="136"/>
        <v>2021</v>
      </c>
      <c r="O3509">
        <f t="shared" si="137"/>
        <v>9</v>
      </c>
      <c r="P3509" s="49" t="str">
        <f>TEXT(DATE(Table1[[#This Row],[Year]],Table1[[#This Row],[Month]],1),"mmm")</f>
        <v>Sep</v>
      </c>
    </row>
    <row r="3510" spans="1:16" ht="15.75" customHeight="1">
      <c r="A3510" s="2" t="s">
        <v>12</v>
      </c>
      <c r="B3510" s="2">
        <v>1185732</v>
      </c>
      <c r="C3510" s="3">
        <v>44442</v>
      </c>
      <c r="D3510" s="2" t="s">
        <v>13</v>
      </c>
      <c r="E3510" s="2" t="s">
        <v>116</v>
      </c>
      <c r="F3510" s="2" t="s">
        <v>117</v>
      </c>
      <c r="G3510" s="2" t="s">
        <v>19</v>
      </c>
      <c r="H3510" s="44">
        <v>0.54999999999999993</v>
      </c>
      <c r="I3510" s="44">
        <f>ROUND(Table1[[#This Row],[Price per Unit]],2)</f>
        <v>0.55000000000000004</v>
      </c>
      <c r="J3510" s="4">
        <v>1750</v>
      </c>
      <c r="K3510" s="5">
        <f t="shared" si="130"/>
        <v>962.49999999999989</v>
      </c>
      <c r="L3510" s="5">
        <f t="shared" si="131"/>
        <v>288.74999999999994</v>
      </c>
      <c r="M3510" s="6">
        <v>0.3</v>
      </c>
      <c r="N3510">
        <f t="shared" si="136"/>
        <v>2021</v>
      </c>
      <c r="O3510">
        <f t="shared" si="137"/>
        <v>9</v>
      </c>
      <c r="P3510" s="49" t="str">
        <f>TEXT(DATE(Table1[[#This Row],[Year]],Table1[[#This Row],[Month]],1),"mmm")</f>
        <v>Sep</v>
      </c>
    </row>
    <row r="3511" spans="1:16" ht="15.75" customHeight="1">
      <c r="A3511" s="2" t="s">
        <v>12</v>
      </c>
      <c r="B3511" s="2">
        <v>1185732</v>
      </c>
      <c r="C3511" s="3">
        <v>44442</v>
      </c>
      <c r="D3511" s="2" t="s">
        <v>13</v>
      </c>
      <c r="E3511" s="2" t="s">
        <v>116</v>
      </c>
      <c r="F3511" s="2" t="s">
        <v>117</v>
      </c>
      <c r="G3511" s="2" t="s">
        <v>20</v>
      </c>
      <c r="H3511" s="44">
        <v>0.6</v>
      </c>
      <c r="I3511" s="44">
        <f>ROUND(Table1[[#This Row],[Price per Unit]],2)</f>
        <v>0.6</v>
      </c>
      <c r="J3511" s="4">
        <v>2750</v>
      </c>
      <c r="K3511" s="5">
        <f t="shared" si="130"/>
        <v>1650</v>
      </c>
      <c r="L3511" s="5">
        <f t="shared" si="131"/>
        <v>577.5</v>
      </c>
      <c r="M3511" s="6">
        <v>0.35</v>
      </c>
      <c r="N3511">
        <f t="shared" si="136"/>
        <v>2021</v>
      </c>
      <c r="O3511">
        <f t="shared" si="137"/>
        <v>9</v>
      </c>
      <c r="P3511" s="49" t="str">
        <f>TEXT(DATE(Table1[[#This Row],[Year]],Table1[[#This Row],[Month]],1),"mmm")</f>
        <v>Sep</v>
      </c>
    </row>
    <row r="3512" spans="1:16" ht="15.75" customHeight="1">
      <c r="A3512" s="2" t="s">
        <v>12</v>
      </c>
      <c r="B3512" s="2">
        <v>1185732</v>
      </c>
      <c r="C3512" s="3">
        <v>44474</v>
      </c>
      <c r="D3512" s="2" t="s">
        <v>13</v>
      </c>
      <c r="E3512" s="2" t="s">
        <v>116</v>
      </c>
      <c r="F3512" s="2" t="s">
        <v>117</v>
      </c>
      <c r="G3512" s="2" t="s">
        <v>15</v>
      </c>
      <c r="H3512" s="44">
        <v>0.6</v>
      </c>
      <c r="I3512" s="44">
        <f>ROUND(Table1[[#This Row],[Price per Unit]],2)</f>
        <v>0.6</v>
      </c>
      <c r="J3512" s="4">
        <v>4500</v>
      </c>
      <c r="K3512" s="5">
        <f t="shared" si="130"/>
        <v>2700</v>
      </c>
      <c r="L3512" s="5">
        <f t="shared" si="131"/>
        <v>1080</v>
      </c>
      <c r="M3512" s="6">
        <v>0.4</v>
      </c>
      <c r="N3512">
        <f t="shared" si="136"/>
        <v>2021</v>
      </c>
      <c r="O3512">
        <f t="shared" si="137"/>
        <v>10</v>
      </c>
      <c r="P3512" s="49" t="str">
        <f>TEXT(DATE(Table1[[#This Row],[Year]],Table1[[#This Row],[Month]],1),"mmm")</f>
        <v>Oct</v>
      </c>
    </row>
    <row r="3513" spans="1:16" ht="15.75" customHeight="1">
      <c r="A3513" s="2" t="s">
        <v>12</v>
      </c>
      <c r="B3513" s="2">
        <v>1185732</v>
      </c>
      <c r="C3513" s="3">
        <v>44474</v>
      </c>
      <c r="D3513" s="2" t="s">
        <v>13</v>
      </c>
      <c r="E3513" s="2" t="s">
        <v>116</v>
      </c>
      <c r="F3513" s="2" t="s">
        <v>117</v>
      </c>
      <c r="G3513" s="2" t="s">
        <v>16</v>
      </c>
      <c r="H3513" s="44">
        <v>0.55000000000000004</v>
      </c>
      <c r="I3513" s="44">
        <f>ROUND(Table1[[#This Row],[Price per Unit]],2)</f>
        <v>0.55000000000000004</v>
      </c>
      <c r="J3513" s="4">
        <v>2750</v>
      </c>
      <c r="K3513" s="5">
        <f t="shared" si="130"/>
        <v>1512.5000000000002</v>
      </c>
      <c r="L3513" s="5">
        <f t="shared" si="131"/>
        <v>605.00000000000011</v>
      </c>
      <c r="M3513" s="6">
        <v>0.4</v>
      </c>
      <c r="N3513">
        <f t="shared" si="136"/>
        <v>2021</v>
      </c>
      <c r="O3513">
        <f t="shared" si="137"/>
        <v>10</v>
      </c>
      <c r="P3513" s="49" t="str">
        <f>TEXT(DATE(Table1[[#This Row],[Year]],Table1[[#This Row],[Month]],1),"mmm")</f>
        <v>Oct</v>
      </c>
    </row>
    <row r="3514" spans="1:16" ht="15.75" customHeight="1">
      <c r="A3514" s="2" t="s">
        <v>12</v>
      </c>
      <c r="B3514" s="2">
        <v>1185732</v>
      </c>
      <c r="C3514" s="3">
        <v>44474</v>
      </c>
      <c r="D3514" s="2" t="s">
        <v>13</v>
      </c>
      <c r="E3514" s="2" t="s">
        <v>116</v>
      </c>
      <c r="F3514" s="2" t="s">
        <v>117</v>
      </c>
      <c r="G3514" s="2" t="s">
        <v>17</v>
      </c>
      <c r="H3514" s="44">
        <v>0.55000000000000004</v>
      </c>
      <c r="I3514" s="44">
        <f>ROUND(Table1[[#This Row],[Price per Unit]],2)</f>
        <v>0.55000000000000004</v>
      </c>
      <c r="J3514" s="4">
        <v>1750</v>
      </c>
      <c r="K3514" s="5">
        <f t="shared" si="130"/>
        <v>962.50000000000011</v>
      </c>
      <c r="L3514" s="5">
        <f t="shared" si="131"/>
        <v>288.75</v>
      </c>
      <c r="M3514" s="6">
        <v>0.3</v>
      </c>
      <c r="N3514">
        <f t="shared" si="136"/>
        <v>2021</v>
      </c>
      <c r="O3514">
        <f t="shared" si="137"/>
        <v>10</v>
      </c>
      <c r="P3514" s="49" t="str">
        <f>TEXT(DATE(Table1[[#This Row],[Year]],Table1[[#This Row],[Month]],1),"mmm")</f>
        <v>Oct</v>
      </c>
    </row>
    <row r="3515" spans="1:16" ht="15.75" customHeight="1">
      <c r="A3515" s="2" t="s">
        <v>12</v>
      </c>
      <c r="B3515" s="2">
        <v>1185732</v>
      </c>
      <c r="C3515" s="3">
        <v>44474</v>
      </c>
      <c r="D3515" s="2" t="s">
        <v>13</v>
      </c>
      <c r="E3515" s="2" t="s">
        <v>116</v>
      </c>
      <c r="F3515" s="2" t="s">
        <v>117</v>
      </c>
      <c r="G3515" s="2" t="s">
        <v>18</v>
      </c>
      <c r="H3515" s="44">
        <v>0.55000000000000004</v>
      </c>
      <c r="I3515" s="44">
        <f>ROUND(Table1[[#This Row],[Price per Unit]],2)</f>
        <v>0.55000000000000004</v>
      </c>
      <c r="J3515" s="4">
        <v>1500</v>
      </c>
      <c r="K3515" s="5">
        <f t="shared" si="130"/>
        <v>825.00000000000011</v>
      </c>
      <c r="L3515" s="5">
        <f t="shared" si="131"/>
        <v>247.50000000000003</v>
      </c>
      <c r="M3515" s="6">
        <v>0.3</v>
      </c>
      <c r="N3515">
        <f t="shared" si="136"/>
        <v>2021</v>
      </c>
      <c r="O3515">
        <f t="shared" si="137"/>
        <v>10</v>
      </c>
      <c r="P3515" s="49" t="str">
        <f>TEXT(DATE(Table1[[#This Row],[Year]],Table1[[#This Row],[Month]],1),"mmm")</f>
        <v>Oct</v>
      </c>
    </row>
    <row r="3516" spans="1:16" ht="15.75" customHeight="1">
      <c r="A3516" s="2" t="s">
        <v>12</v>
      </c>
      <c r="B3516" s="2">
        <v>1185732</v>
      </c>
      <c r="C3516" s="3">
        <v>44474</v>
      </c>
      <c r="D3516" s="2" t="s">
        <v>13</v>
      </c>
      <c r="E3516" s="2" t="s">
        <v>116</v>
      </c>
      <c r="F3516" s="2" t="s">
        <v>117</v>
      </c>
      <c r="G3516" s="2" t="s">
        <v>19</v>
      </c>
      <c r="H3516" s="44">
        <v>0.65</v>
      </c>
      <c r="I3516" s="44">
        <f>ROUND(Table1[[#This Row],[Price per Unit]],2)</f>
        <v>0.65</v>
      </c>
      <c r="J3516" s="4">
        <v>1500</v>
      </c>
      <c r="K3516" s="5">
        <f t="shared" si="130"/>
        <v>975</v>
      </c>
      <c r="L3516" s="5">
        <f t="shared" si="131"/>
        <v>292.5</v>
      </c>
      <c r="M3516" s="6">
        <v>0.3</v>
      </c>
      <c r="N3516">
        <f t="shared" si="136"/>
        <v>2021</v>
      </c>
      <c r="O3516">
        <f t="shared" si="137"/>
        <v>10</v>
      </c>
      <c r="P3516" s="49" t="str">
        <f>TEXT(DATE(Table1[[#This Row],[Year]],Table1[[#This Row],[Month]],1),"mmm")</f>
        <v>Oct</v>
      </c>
    </row>
    <row r="3517" spans="1:16" ht="15.75" customHeight="1">
      <c r="A3517" s="2" t="s">
        <v>12</v>
      </c>
      <c r="B3517" s="2">
        <v>1185732</v>
      </c>
      <c r="C3517" s="3">
        <v>44474</v>
      </c>
      <c r="D3517" s="2" t="s">
        <v>13</v>
      </c>
      <c r="E3517" s="2" t="s">
        <v>116</v>
      </c>
      <c r="F3517" s="2" t="s">
        <v>117</v>
      </c>
      <c r="G3517" s="2" t="s">
        <v>20</v>
      </c>
      <c r="H3517" s="44">
        <v>0.7</v>
      </c>
      <c r="I3517" s="44">
        <f>ROUND(Table1[[#This Row],[Price per Unit]],2)</f>
        <v>0.7</v>
      </c>
      <c r="J3517" s="4">
        <v>2750</v>
      </c>
      <c r="K3517" s="5">
        <f t="shared" si="130"/>
        <v>1924.9999999999998</v>
      </c>
      <c r="L3517" s="5">
        <f t="shared" si="131"/>
        <v>673.74999999999989</v>
      </c>
      <c r="M3517" s="6">
        <v>0.35</v>
      </c>
      <c r="N3517">
        <f t="shared" si="136"/>
        <v>2021</v>
      </c>
      <c r="O3517">
        <f t="shared" si="137"/>
        <v>10</v>
      </c>
      <c r="P3517" s="49" t="str">
        <f>TEXT(DATE(Table1[[#This Row],[Year]],Table1[[#This Row],[Month]],1),"mmm")</f>
        <v>Oct</v>
      </c>
    </row>
    <row r="3518" spans="1:16" ht="15.75" customHeight="1">
      <c r="A3518" s="2" t="s">
        <v>12</v>
      </c>
      <c r="B3518" s="2">
        <v>1185732</v>
      </c>
      <c r="C3518" s="3">
        <v>44504</v>
      </c>
      <c r="D3518" s="2" t="s">
        <v>13</v>
      </c>
      <c r="E3518" s="2" t="s">
        <v>116</v>
      </c>
      <c r="F3518" s="2" t="s">
        <v>117</v>
      </c>
      <c r="G3518" s="2" t="s">
        <v>15</v>
      </c>
      <c r="H3518" s="44">
        <v>0.65</v>
      </c>
      <c r="I3518" s="44">
        <f>ROUND(Table1[[#This Row],[Price per Unit]],2)</f>
        <v>0.65</v>
      </c>
      <c r="J3518" s="4">
        <v>4250</v>
      </c>
      <c r="K3518" s="5">
        <f t="shared" si="130"/>
        <v>2762.5</v>
      </c>
      <c r="L3518" s="5">
        <f t="shared" si="131"/>
        <v>1105</v>
      </c>
      <c r="M3518" s="6">
        <v>0.4</v>
      </c>
      <c r="N3518">
        <f t="shared" si="136"/>
        <v>2021</v>
      </c>
      <c r="O3518">
        <f t="shared" si="137"/>
        <v>11</v>
      </c>
      <c r="P3518" s="49" t="str">
        <f>TEXT(DATE(Table1[[#This Row],[Year]],Table1[[#This Row],[Month]],1),"mmm")</f>
        <v>Nov</v>
      </c>
    </row>
    <row r="3519" spans="1:16" ht="15.75" customHeight="1">
      <c r="A3519" s="2" t="s">
        <v>12</v>
      </c>
      <c r="B3519" s="2">
        <v>1185732</v>
      </c>
      <c r="C3519" s="3">
        <v>44504</v>
      </c>
      <c r="D3519" s="2" t="s">
        <v>13</v>
      </c>
      <c r="E3519" s="2" t="s">
        <v>116</v>
      </c>
      <c r="F3519" s="2" t="s">
        <v>117</v>
      </c>
      <c r="G3519" s="2" t="s">
        <v>16</v>
      </c>
      <c r="H3519" s="44">
        <v>0.55000000000000004</v>
      </c>
      <c r="I3519" s="44">
        <f>ROUND(Table1[[#This Row],[Price per Unit]],2)</f>
        <v>0.55000000000000004</v>
      </c>
      <c r="J3519" s="4">
        <v>3000</v>
      </c>
      <c r="K3519" s="5">
        <f t="shared" si="130"/>
        <v>1650.0000000000002</v>
      </c>
      <c r="L3519" s="5">
        <f t="shared" si="131"/>
        <v>660.00000000000011</v>
      </c>
      <c r="M3519" s="6">
        <v>0.4</v>
      </c>
      <c r="N3519">
        <f t="shared" si="136"/>
        <v>2021</v>
      </c>
      <c r="O3519">
        <f t="shared" si="137"/>
        <v>11</v>
      </c>
      <c r="P3519" s="49" t="str">
        <f>TEXT(DATE(Table1[[#This Row],[Year]],Table1[[#This Row],[Month]],1),"mmm")</f>
        <v>Nov</v>
      </c>
    </row>
    <row r="3520" spans="1:16" ht="15.75" customHeight="1">
      <c r="A3520" s="2" t="s">
        <v>12</v>
      </c>
      <c r="B3520" s="2">
        <v>1185732</v>
      </c>
      <c r="C3520" s="3">
        <v>44504</v>
      </c>
      <c r="D3520" s="2" t="s">
        <v>13</v>
      </c>
      <c r="E3520" s="2" t="s">
        <v>116</v>
      </c>
      <c r="F3520" s="2" t="s">
        <v>117</v>
      </c>
      <c r="G3520" s="2" t="s">
        <v>17</v>
      </c>
      <c r="H3520" s="44">
        <v>0.55000000000000004</v>
      </c>
      <c r="I3520" s="44">
        <f>ROUND(Table1[[#This Row],[Price per Unit]],2)</f>
        <v>0.55000000000000004</v>
      </c>
      <c r="J3520" s="4">
        <v>2950</v>
      </c>
      <c r="K3520" s="5">
        <f t="shared" si="130"/>
        <v>1622.5000000000002</v>
      </c>
      <c r="L3520" s="5">
        <f t="shared" si="131"/>
        <v>486.75000000000006</v>
      </c>
      <c r="M3520" s="6">
        <v>0.3</v>
      </c>
      <c r="N3520">
        <f t="shared" si="136"/>
        <v>2021</v>
      </c>
      <c r="O3520">
        <f t="shared" si="137"/>
        <v>11</v>
      </c>
      <c r="P3520" s="49" t="str">
        <f>TEXT(DATE(Table1[[#This Row],[Year]],Table1[[#This Row],[Month]],1),"mmm")</f>
        <v>Nov</v>
      </c>
    </row>
    <row r="3521" spans="1:16" ht="15.75" customHeight="1">
      <c r="A3521" s="2" t="s">
        <v>12</v>
      </c>
      <c r="B3521" s="2">
        <v>1185732</v>
      </c>
      <c r="C3521" s="3">
        <v>44504</v>
      </c>
      <c r="D3521" s="2" t="s">
        <v>13</v>
      </c>
      <c r="E3521" s="2" t="s">
        <v>116</v>
      </c>
      <c r="F3521" s="2" t="s">
        <v>117</v>
      </c>
      <c r="G3521" s="2" t="s">
        <v>18</v>
      </c>
      <c r="H3521" s="44">
        <v>0.55000000000000004</v>
      </c>
      <c r="I3521" s="44">
        <f>ROUND(Table1[[#This Row],[Price per Unit]],2)</f>
        <v>0.55000000000000004</v>
      </c>
      <c r="J3521" s="4">
        <v>2750</v>
      </c>
      <c r="K3521" s="5">
        <f t="shared" si="130"/>
        <v>1512.5000000000002</v>
      </c>
      <c r="L3521" s="5">
        <f t="shared" si="131"/>
        <v>453.75000000000006</v>
      </c>
      <c r="M3521" s="6">
        <v>0.3</v>
      </c>
      <c r="N3521">
        <f t="shared" si="136"/>
        <v>2021</v>
      </c>
      <c r="O3521">
        <f t="shared" si="137"/>
        <v>11</v>
      </c>
      <c r="P3521" s="49" t="str">
        <f>TEXT(DATE(Table1[[#This Row],[Year]],Table1[[#This Row],[Month]],1),"mmm")</f>
        <v>Nov</v>
      </c>
    </row>
    <row r="3522" spans="1:16" ht="15.75" customHeight="1">
      <c r="A3522" s="2" t="s">
        <v>12</v>
      </c>
      <c r="B3522" s="2">
        <v>1185732</v>
      </c>
      <c r="C3522" s="3">
        <v>44504</v>
      </c>
      <c r="D3522" s="2" t="s">
        <v>13</v>
      </c>
      <c r="E3522" s="2" t="s">
        <v>116</v>
      </c>
      <c r="F3522" s="2" t="s">
        <v>117</v>
      </c>
      <c r="G3522" s="2" t="s">
        <v>19</v>
      </c>
      <c r="H3522" s="44">
        <v>0.65</v>
      </c>
      <c r="I3522" s="44">
        <f>ROUND(Table1[[#This Row],[Price per Unit]],2)</f>
        <v>0.65</v>
      </c>
      <c r="J3522" s="4">
        <v>2500</v>
      </c>
      <c r="K3522" s="5">
        <f t="shared" si="130"/>
        <v>1625</v>
      </c>
      <c r="L3522" s="5">
        <f t="shared" si="131"/>
        <v>487.5</v>
      </c>
      <c r="M3522" s="6">
        <v>0.3</v>
      </c>
      <c r="N3522">
        <f t="shared" si="136"/>
        <v>2021</v>
      </c>
      <c r="O3522">
        <f t="shared" si="137"/>
        <v>11</v>
      </c>
      <c r="P3522" s="49" t="str">
        <f>TEXT(DATE(Table1[[#This Row],[Year]],Table1[[#This Row],[Month]],1),"mmm")</f>
        <v>Nov</v>
      </c>
    </row>
    <row r="3523" spans="1:16" ht="15.75" customHeight="1">
      <c r="A3523" s="2" t="s">
        <v>12</v>
      </c>
      <c r="B3523" s="2">
        <v>1185732</v>
      </c>
      <c r="C3523" s="3">
        <v>44504</v>
      </c>
      <c r="D3523" s="2" t="s">
        <v>13</v>
      </c>
      <c r="E3523" s="2" t="s">
        <v>116</v>
      </c>
      <c r="F3523" s="2" t="s">
        <v>117</v>
      </c>
      <c r="G3523" s="2" t="s">
        <v>20</v>
      </c>
      <c r="H3523" s="44">
        <v>0.7</v>
      </c>
      <c r="I3523" s="44">
        <f>ROUND(Table1[[#This Row],[Price per Unit]],2)</f>
        <v>0.7</v>
      </c>
      <c r="J3523" s="4">
        <v>3500</v>
      </c>
      <c r="K3523" s="5">
        <f t="shared" si="130"/>
        <v>2450</v>
      </c>
      <c r="L3523" s="5">
        <f t="shared" si="131"/>
        <v>857.5</v>
      </c>
      <c r="M3523" s="6">
        <v>0.35</v>
      </c>
      <c r="N3523">
        <f t="shared" ref="N3523:N3586" si="138">YEAR(C3523)</f>
        <v>2021</v>
      </c>
      <c r="O3523">
        <f t="shared" ref="O3523:O3586" si="139">MONTH(C3523)</f>
        <v>11</v>
      </c>
      <c r="P3523" s="49" t="str">
        <f>TEXT(DATE(Table1[[#This Row],[Year]],Table1[[#This Row],[Month]],1),"mmm")</f>
        <v>Nov</v>
      </c>
    </row>
    <row r="3524" spans="1:16" ht="15.75" customHeight="1">
      <c r="A3524" s="2" t="s">
        <v>12</v>
      </c>
      <c r="B3524" s="2">
        <v>1185732</v>
      </c>
      <c r="C3524" s="3">
        <v>44533</v>
      </c>
      <c r="D3524" s="2" t="s">
        <v>13</v>
      </c>
      <c r="E3524" s="2" t="s">
        <v>116</v>
      </c>
      <c r="F3524" s="2" t="s">
        <v>117</v>
      </c>
      <c r="G3524" s="2" t="s">
        <v>15</v>
      </c>
      <c r="H3524" s="44">
        <v>0.65</v>
      </c>
      <c r="I3524" s="44">
        <f>ROUND(Table1[[#This Row],[Price per Unit]],2)</f>
        <v>0.65</v>
      </c>
      <c r="J3524" s="4">
        <v>5750</v>
      </c>
      <c r="K3524" s="5">
        <f t="shared" si="130"/>
        <v>3737.5</v>
      </c>
      <c r="L3524" s="5">
        <f t="shared" si="131"/>
        <v>1495</v>
      </c>
      <c r="M3524" s="6">
        <v>0.4</v>
      </c>
      <c r="N3524">
        <f t="shared" si="138"/>
        <v>2021</v>
      </c>
      <c r="O3524">
        <f t="shared" si="139"/>
        <v>12</v>
      </c>
      <c r="P3524" s="49" t="str">
        <f>TEXT(DATE(Table1[[#This Row],[Year]],Table1[[#This Row],[Month]],1),"mmm")</f>
        <v>Dec</v>
      </c>
    </row>
    <row r="3525" spans="1:16" ht="15.75" customHeight="1">
      <c r="A3525" s="2" t="s">
        <v>12</v>
      </c>
      <c r="B3525" s="2">
        <v>1185732</v>
      </c>
      <c r="C3525" s="3">
        <v>44533</v>
      </c>
      <c r="D3525" s="2" t="s">
        <v>13</v>
      </c>
      <c r="E3525" s="2" t="s">
        <v>116</v>
      </c>
      <c r="F3525" s="2" t="s">
        <v>117</v>
      </c>
      <c r="G3525" s="2" t="s">
        <v>16</v>
      </c>
      <c r="H3525" s="44">
        <v>0.55000000000000004</v>
      </c>
      <c r="I3525" s="44">
        <f>ROUND(Table1[[#This Row],[Price per Unit]],2)</f>
        <v>0.55000000000000004</v>
      </c>
      <c r="J3525" s="4">
        <v>3750</v>
      </c>
      <c r="K3525" s="5">
        <f t="shared" si="130"/>
        <v>2062.5</v>
      </c>
      <c r="L3525" s="5">
        <f t="shared" si="131"/>
        <v>825</v>
      </c>
      <c r="M3525" s="6">
        <v>0.4</v>
      </c>
      <c r="N3525">
        <f t="shared" si="138"/>
        <v>2021</v>
      </c>
      <c r="O3525">
        <f t="shared" si="139"/>
        <v>12</v>
      </c>
      <c r="P3525" s="49" t="str">
        <f>TEXT(DATE(Table1[[#This Row],[Year]],Table1[[#This Row],[Month]],1),"mmm")</f>
        <v>Dec</v>
      </c>
    </row>
    <row r="3526" spans="1:16" ht="15.75" customHeight="1">
      <c r="A3526" s="2" t="s">
        <v>12</v>
      </c>
      <c r="B3526" s="2">
        <v>1185732</v>
      </c>
      <c r="C3526" s="3">
        <v>44533</v>
      </c>
      <c r="D3526" s="2" t="s">
        <v>13</v>
      </c>
      <c r="E3526" s="2" t="s">
        <v>116</v>
      </c>
      <c r="F3526" s="2" t="s">
        <v>117</v>
      </c>
      <c r="G3526" s="2" t="s">
        <v>17</v>
      </c>
      <c r="H3526" s="44">
        <v>0.55000000000000004</v>
      </c>
      <c r="I3526" s="44">
        <f>ROUND(Table1[[#This Row],[Price per Unit]],2)</f>
        <v>0.55000000000000004</v>
      </c>
      <c r="J3526" s="4">
        <v>3500</v>
      </c>
      <c r="K3526" s="5">
        <f t="shared" si="130"/>
        <v>1925.0000000000002</v>
      </c>
      <c r="L3526" s="5">
        <f t="shared" si="131"/>
        <v>577.5</v>
      </c>
      <c r="M3526" s="6">
        <v>0.3</v>
      </c>
      <c r="N3526">
        <f t="shared" si="138"/>
        <v>2021</v>
      </c>
      <c r="O3526">
        <f t="shared" si="139"/>
        <v>12</v>
      </c>
      <c r="P3526" s="49" t="str">
        <f>TEXT(DATE(Table1[[#This Row],[Year]],Table1[[#This Row],[Month]],1),"mmm")</f>
        <v>Dec</v>
      </c>
    </row>
    <row r="3527" spans="1:16" ht="15.75" customHeight="1">
      <c r="A3527" s="2" t="s">
        <v>12</v>
      </c>
      <c r="B3527" s="2">
        <v>1185732</v>
      </c>
      <c r="C3527" s="3">
        <v>44533</v>
      </c>
      <c r="D3527" s="2" t="s">
        <v>13</v>
      </c>
      <c r="E3527" s="2" t="s">
        <v>116</v>
      </c>
      <c r="F3527" s="2" t="s">
        <v>117</v>
      </c>
      <c r="G3527" s="2" t="s">
        <v>18</v>
      </c>
      <c r="H3527" s="44">
        <v>0.55000000000000004</v>
      </c>
      <c r="I3527" s="44">
        <f>ROUND(Table1[[#This Row],[Price per Unit]],2)</f>
        <v>0.55000000000000004</v>
      </c>
      <c r="J3527" s="4">
        <v>3000</v>
      </c>
      <c r="K3527" s="5">
        <f t="shared" si="130"/>
        <v>1650.0000000000002</v>
      </c>
      <c r="L3527" s="5">
        <f t="shared" si="131"/>
        <v>495.00000000000006</v>
      </c>
      <c r="M3527" s="6">
        <v>0.3</v>
      </c>
      <c r="N3527">
        <f t="shared" si="138"/>
        <v>2021</v>
      </c>
      <c r="O3527">
        <f t="shared" si="139"/>
        <v>12</v>
      </c>
      <c r="P3527" s="49" t="str">
        <f>TEXT(DATE(Table1[[#This Row],[Year]],Table1[[#This Row],[Month]],1),"mmm")</f>
        <v>Dec</v>
      </c>
    </row>
    <row r="3528" spans="1:16" ht="15.75" customHeight="1">
      <c r="A3528" s="2" t="s">
        <v>12</v>
      </c>
      <c r="B3528" s="2">
        <v>1185732</v>
      </c>
      <c r="C3528" s="3">
        <v>44533</v>
      </c>
      <c r="D3528" s="2" t="s">
        <v>13</v>
      </c>
      <c r="E3528" s="2" t="s">
        <v>116</v>
      </c>
      <c r="F3528" s="2" t="s">
        <v>117</v>
      </c>
      <c r="G3528" s="2" t="s">
        <v>19</v>
      </c>
      <c r="H3528" s="44">
        <v>0.65</v>
      </c>
      <c r="I3528" s="44">
        <f>ROUND(Table1[[#This Row],[Price per Unit]],2)</f>
        <v>0.65</v>
      </c>
      <c r="J3528" s="4">
        <v>3000</v>
      </c>
      <c r="K3528" s="5">
        <f t="shared" si="130"/>
        <v>1950</v>
      </c>
      <c r="L3528" s="5">
        <f t="shared" si="131"/>
        <v>585</v>
      </c>
      <c r="M3528" s="6">
        <v>0.3</v>
      </c>
      <c r="N3528">
        <f t="shared" si="138"/>
        <v>2021</v>
      </c>
      <c r="O3528">
        <f t="shared" si="139"/>
        <v>12</v>
      </c>
      <c r="P3528" s="49" t="str">
        <f>TEXT(DATE(Table1[[#This Row],[Year]],Table1[[#This Row],[Month]],1),"mmm")</f>
        <v>Dec</v>
      </c>
    </row>
    <row r="3529" spans="1:16" ht="15.75" customHeight="1">
      <c r="A3529" s="2" t="s">
        <v>12</v>
      </c>
      <c r="B3529" s="2">
        <v>1185732</v>
      </c>
      <c r="C3529" s="3">
        <v>44533</v>
      </c>
      <c r="D3529" s="2" t="s">
        <v>13</v>
      </c>
      <c r="E3529" s="2" t="s">
        <v>116</v>
      </c>
      <c r="F3529" s="2" t="s">
        <v>117</v>
      </c>
      <c r="G3529" s="2" t="s">
        <v>20</v>
      </c>
      <c r="H3529" s="44">
        <v>0.7</v>
      </c>
      <c r="I3529" s="44">
        <f>ROUND(Table1[[#This Row],[Price per Unit]],2)</f>
        <v>0.7</v>
      </c>
      <c r="J3529" s="4">
        <v>4000</v>
      </c>
      <c r="K3529" s="5">
        <f t="shared" si="130"/>
        <v>2800</v>
      </c>
      <c r="L3529" s="5">
        <f t="shared" si="131"/>
        <v>979.99999999999989</v>
      </c>
      <c r="M3529" s="6">
        <v>0.35</v>
      </c>
      <c r="N3529">
        <f t="shared" si="138"/>
        <v>2021</v>
      </c>
      <c r="O3529">
        <f t="shared" si="139"/>
        <v>12</v>
      </c>
      <c r="P3529" s="49" t="str">
        <f>TEXT(DATE(Table1[[#This Row],[Year]],Table1[[#This Row],[Month]],1),"mmm")</f>
        <v>Dec</v>
      </c>
    </row>
    <row r="3530" spans="1:16" ht="15.75" customHeight="1">
      <c r="A3530" s="2" t="s">
        <v>12</v>
      </c>
      <c r="B3530" s="2">
        <v>1185732</v>
      </c>
      <c r="C3530" s="3">
        <v>44206</v>
      </c>
      <c r="D3530" s="2" t="s">
        <v>13</v>
      </c>
      <c r="E3530" s="2" t="s">
        <v>118</v>
      </c>
      <c r="F3530" s="2" t="s">
        <v>119</v>
      </c>
      <c r="G3530" s="2" t="s">
        <v>15</v>
      </c>
      <c r="H3530" s="44">
        <v>0.35000000000000003</v>
      </c>
      <c r="I3530" s="44">
        <f>ROUND(Table1[[#This Row],[Price per Unit]],2)</f>
        <v>0.35</v>
      </c>
      <c r="J3530" s="4">
        <v>4250</v>
      </c>
      <c r="K3530" s="5">
        <f t="shared" si="130"/>
        <v>1487.5000000000002</v>
      </c>
      <c r="L3530" s="5">
        <f t="shared" si="131"/>
        <v>520.625</v>
      </c>
      <c r="M3530" s="6">
        <v>0.35</v>
      </c>
      <c r="N3530">
        <f t="shared" si="138"/>
        <v>2021</v>
      </c>
      <c r="O3530">
        <f t="shared" si="139"/>
        <v>1</v>
      </c>
      <c r="P3530" s="49" t="str">
        <f>TEXT(DATE(Table1[[#This Row],[Year]],Table1[[#This Row],[Month]],1),"mmm")</f>
        <v>Jan</v>
      </c>
    </row>
    <row r="3531" spans="1:16" ht="15.75" customHeight="1">
      <c r="A3531" s="2" t="s">
        <v>12</v>
      </c>
      <c r="B3531" s="2">
        <v>1185732</v>
      </c>
      <c r="C3531" s="3">
        <v>44206</v>
      </c>
      <c r="D3531" s="2" t="s">
        <v>13</v>
      </c>
      <c r="E3531" s="2" t="s">
        <v>118</v>
      </c>
      <c r="F3531" s="2" t="s">
        <v>119</v>
      </c>
      <c r="G3531" s="2" t="s">
        <v>16</v>
      </c>
      <c r="H3531" s="44">
        <v>0.35000000000000003</v>
      </c>
      <c r="I3531" s="44">
        <f>ROUND(Table1[[#This Row],[Price per Unit]],2)</f>
        <v>0.35</v>
      </c>
      <c r="J3531" s="4">
        <v>2250</v>
      </c>
      <c r="K3531" s="5">
        <f t="shared" si="130"/>
        <v>787.50000000000011</v>
      </c>
      <c r="L3531" s="5">
        <f t="shared" si="131"/>
        <v>275.625</v>
      </c>
      <c r="M3531" s="6">
        <v>0.35</v>
      </c>
      <c r="N3531">
        <f t="shared" si="138"/>
        <v>2021</v>
      </c>
      <c r="O3531">
        <f t="shared" si="139"/>
        <v>1</v>
      </c>
      <c r="P3531" s="49" t="str">
        <f>TEXT(DATE(Table1[[#This Row],[Year]],Table1[[#This Row],[Month]],1),"mmm")</f>
        <v>Jan</v>
      </c>
    </row>
    <row r="3532" spans="1:16" ht="15.75" customHeight="1">
      <c r="A3532" s="2" t="s">
        <v>12</v>
      </c>
      <c r="B3532" s="2">
        <v>1185732</v>
      </c>
      <c r="C3532" s="3">
        <v>44206</v>
      </c>
      <c r="D3532" s="2" t="s">
        <v>13</v>
      </c>
      <c r="E3532" s="2" t="s">
        <v>118</v>
      </c>
      <c r="F3532" s="2" t="s">
        <v>119</v>
      </c>
      <c r="G3532" s="2" t="s">
        <v>17</v>
      </c>
      <c r="H3532" s="44">
        <v>0.25000000000000006</v>
      </c>
      <c r="I3532" s="44">
        <f>ROUND(Table1[[#This Row],[Price per Unit]],2)</f>
        <v>0.25</v>
      </c>
      <c r="J3532" s="4">
        <v>2250</v>
      </c>
      <c r="K3532" s="5">
        <f t="shared" si="130"/>
        <v>562.50000000000011</v>
      </c>
      <c r="L3532" s="5">
        <f t="shared" si="131"/>
        <v>225.00000000000006</v>
      </c>
      <c r="M3532" s="6">
        <v>0.4</v>
      </c>
      <c r="N3532">
        <f t="shared" si="138"/>
        <v>2021</v>
      </c>
      <c r="O3532">
        <f t="shared" si="139"/>
        <v>1</v>
      </c>
      <c r="P3532" s="49" t="str">
        <f>TEXT(DATE(Table1[[#This Row],[Year]],Table1[[#This Row],[Month]],1),"mmm")</f>
        <v>Jan</v>
      </c>
    </row>
    <row r="3533" spans="1:16" ht="15.75" customHeight="1">
      <c r="A3533" s="2" t="s">
        <v>12</v>
      </c>
      <c r="B3533" s="2">
        <v>1185732</v>
      </c>
      <c r="C3533" s="3">
        <v>44206</v>
      </c>
      <c r="D3533" s="2" t="s">
        <v>13</v>
      </c>
      <c r="E3533" s="2" t="s">
        <v>118</v>
      </c>
      <c r="F3533" s="2" t="s">
        <v>119</v>
      </c>
      <c r="G3533" s="2" t="s">
        <v>18</v>
      </c>
      <c r="H3533" s="44">
        <v>0.3</v>
      </c>
      <c r="I3533" s="44">
        <f>ROUND(Table1[[#This Row],[Price per Unit]],2)</f>
        <v>0.3</v>
      </c>
      <c r="J3533" s="4">
        <v>750</v>
      </c>
      <c r="K3533" s="5">
        <f t="shared" si="130"/>
        <v>225</v>
      </c>
      <c r="L3533" s="5">
        <f t="shared" si="131"/>
        <v>90</v>
      </c>
      <c r="M3533" s="6">
        <v>0.4</v>
      </c>
      <c r="N3533">
        <f t="shared" si="138"/>
        <v>2021</v>
      </c>
      <c r="O3533">
        <f t="shared" si="139"/>
        <v>1</v>
      </c>
      <c r="P3533" s="49" t="str">
        <f>TEXT(DATE(Table1[[#This Row],[Year]],Table1[[#This Row],[Month]],1),"mmm")</f>
        <v>Jan</v>
      </c>
    </row>
    <row r="3534" spans="1:16" ht="15.75" customHeight="1">
      <c r="A3534" s="2" t="s">
        <v>12</v>
      </c>
      <c r="B3534" s="2">
        <v>1185732</v>
      </c>
      <c r="C3534" s="3">
        <v>44206</v>
      </c>
      <c r="D3534" s="2" t="s">
        <v>13</v>
      </c>
      <c r="E3534" s="2" t="s">
        <v>118</v>
      </c>
      <c r="F3534" s="2" t="s">
        <v>119</v>
      </c>
      <c r="G3534" s="2" t="s">
        <v>19</v>
      </c>
      <c r="H3534" s="44">
        <v>0.45</v>
      </c>
      <c r="I3534" s="44">
        <f>ROUND(Table1[[#This Row],[Price per Unit]],2)</f>
        <v>0.45</v>
      </c>
      <c r="J3534" s="4">
        <v>1250</v>
      </c>
      <c r="K3534" s="5">
        <f t="shared" si="130"/>
        <v>562.5</v>
      </c>
      <c r="L3534" s="5">
        <f t="shared" si="131"/>
        <v>168.75</v>
      </c>
      <c r="M3534" s="6">
        <v>0.3</v>
      </c>
      <c r="N3534">
        <f t="shared" si="138"/>
        <v>2021</v>
      </c>
      <c r="O3534">
        <f t="shared" si="139"/>
        <v>1</v>
      </c>
      <c r="P3534" s="49" t="str">
        <f>TEXT(DATE(Table1[[#This Row],[Year]],Table1[[#This Row],[Month]],1),"mmm")</f>
        <v>Jan</v>
      </c>
    </row>
    <row r="3535" spans="1:16" ht="15.75" customHeight="1">
      <c r="A3535" s="2" t="s">
        <v>12</v>
      </c>
      <c r="B3535" s="2">
        <v>1185732</v>
      </c>
      <c r="C3535" s="3">
        <v>44206</v>
      </c>
      <c r="D3535" s="2" t="s">
        <v>13</v>
      </c>
      <c r="E3535" s="2" t="s">
        <v>118</v>
      </c>
      <c r="F3535" s="2" t="s">
        <v>119</v>
      </c>
      <c r="G3535" s="2" t="s">
        <v>20</v>
      </c>
      <c r="H3535" s="44">
        <v>0.35000000000000003</v>
      </c>
      <c r="I3535" s="44">
        <f>ROUND(Table1[[#This Row],[Price per Unit]],2)</f>
        <v>0.35</v>
      </c>
      <c r="J3535" s="4">
        <v>2250</v>
      </c>
      <c r="K3535" s="5">
        <f t="shared" si="130"/>
        <v>787.50000000000011</v>
      </c>
      <c r="L3535" s="5">
        <f t="shared" si="131"/>
        <v>315.00000000000006</v>
      </c>
      <c r="M3535" s="6">
        <v>0.4</v>
      </c>
      <c r="N3535">
        <f t="shared" si="138"/>
        <v>2021</v>
      </c>
      <c r="O3535">
        <f t="shared" si="139"/>
        <v>1</v>
      </c>
      <c r="P3535" s="49" t="str">
        <f>TEXT(DATE(Table1[[#This Row],[Year]],Table1[[#This Row],[Month]],1),"mmm")</f>
        <v>Jan</v>
      </c>
    </row>
    <row r="3536" spans="1:16" ht="15.75" customHeight="1">
      <c r="A3536" s="2" t="s">
        <v>12</v>
      </c>
      <c r="B3536" s="2">
        <v>1185732</v>
      </c>
      <c r="C3536" s="3">
        <v>44235</v>
      </c>
      <c r="D3536" s="2" t="s">
        <v>13</v>
      </c>
      <c r="E3536" s="2" t="s">
        <v>118</v>
      </c>
      <c r="F3536" s="2" t="s">
        <v>119</v>
      </c>
      <c r="G3536" s="2" t="s">
        <v>15</v>
      </c>
      <c r="H3536" s="44">
        <v>0.35000000000000003</v>
      </c>
      <c r="I3536" s="44">
        <f>ROUND(Table1[[#This Row],[Price per Unit]],2)</f>
        <v>0.35</v>
      </c>
      <c r="J3536" s="4">
        <v>4750</v>
      </c>
      <c r="K3536" s="5">
        <f t="shared" si="130"/>
        <v>1662.5000000000002</v>
      </c>
      <c r="L3536" s="5">
        <f t="shared" si="131"/>
        <v>581.875</v>
      </c>
      <c r="M3536" s="6">
        <v>0.35</v>
      </c>
      <c r="N3536">
        <f t="shared" si="138"/>
        <v>2021</v>
      </c>
      <c r="O3536">
        <f t="shared" si="139"/>
        <v>2</v>
      </c>
      <c r="P3536" s="49" t="str">
        <f>TEXT(DATE(Table1[[#This Row],[Year]],Table1[[#This Row],[Month]],1),"mmm")</f>
        <v>Feb</v>
      </c>
    </row>
    <row r="3537" spans="1:16" ht="15.75" customHeight="1">
      <c r="A3537" s="2" t="s">
        <v>12</v>
      </c>
      <c r="B3537" s="2">
        <v>1185732</v>
      </c>
      <c r="C3537" s="3">
        <v>44235</v>
      </c>
      <c r="D3537" s="2" t="s">
        <v>13</v>
      </c>
      <c r="E3537" s="2" t="s">
        <v>118</v>
      </c>
      <c r="F3537" s="2" t="s">
        <v>119</v>
      </c>
      <c r="G3537" s="2" t="s">
        <v>16</v>
      </c>
      <c r="H3537" s="44">
        <v>0.35000000000000003</v>
      </c>
      <c r="I3537" s="44">
        <f>ROUND(Table1[[#This Row],[Price per Unit]],2)</f>
        <v>0.35</v>
      </c>
      <c r="J3537" s="4">
        <v>1250</v>
      </c>
      <c r="K3537" s="5">
        <f t="shared" si="130"/>
        <v>437.50000000000006</v>
      </c>
      <c r="L3537" s="5">
        <f t="shared" si="131"/>
        <v>153.125</v>
      </c>
      <c r="M3537" s="6">
        <v>0.35</v>
      </c>
      <c r="N3537">
        <f t="shared" si="138"/>
        <v>2021</v>
      </c>
      <c r="O3537">
        <f t="shared" si="139"/>
        <v>2</v>
      </c>
      <c r="P3537" s="49" t="str">
        <f>TEXT(DATE(Table1[[#This Row],[Year]],Table1[[#This Row],[Month]],1),"mmm")</f>
        <v>Feb</v>
      </c>
    </row>
    <row r="3538" spans="1:16" ht="15.75" customHeight="1">
      <c r="A3538" s="2" t="s">
        <v>12</v>
      </c>
      <c r="B3538" s="2">
        <v>1185732</v>
      </c>
      <c r="C3538" s="3">
        <v>44235</v>
      </c>
      <c r="D3538" s="2" t="s">
        <v>13</v>
      </c>
      <c r="E3538" s="2" t="s">
        <v>118</v>
      </c>
      <c r="F3538" s="2" t="s">
        <v>119</v>
      </c>
      <c r="G3538" s="2" t="s">
        <v>17</v>
      </c>
      <c r="H3538" s="44">
        <v>0.25000000000000006</v>
      </c>
      <c r="I3538" s="44">
        <f>ROUND(Table1[[#This Row],[Price per Unit]],2)</f>
        <v>0.25</v>
      </c>
      <c r="J3538" s="4">
        <v>1750</v>
      </c>
      <c r="K3538" s="5">
        <f t="shared" si="130"/>
        <v>437.50000000000011</v>
      </c>
      <c r="L3538" s="5">
        <f t="shared" si="131"/>
        <v>175.00000000000006</v>
      </c>
      <c r="M3538" s="6">
        <v>0.4</v>
      </c>
      <c r="N3538">
        <f t="shared" si="138"/>
        <v>2021</v>
      </c>
      <c r="O3538">
        <f t="shared" si="139"/>
        <v>2</v>
      </c>
      <c r="P3538" s="49" t="str">
        <f>TEXT(DATE(Table1[[#This Row],[Year]],Table1[[#This Row],[Month]],1),"mmm")</f>
        <v>Feb</v>
      </c>
    </row>
    <row r="3539" spans="1:16" ht="15.75" customHeight="1">
      <c r="A3539" s="2" t="s">
        <v>12</v>
      </c>
      <c r="B3539" s="2">
        <v>1185732</v>
      </c>
      <c r="C3539" s="3">
        <v>44235</v>
      </c>
      <c r="D3539" s="2" t="s">
        <v>13</v>
      </c>
      <c r="E3539" s="2" t="s">
        <v>118</v>
      </c>
      <c r="F3539" s="2" t="s">
        <v>119</v>
      </c>
      <c r="G3539" s="2" t="s">
        <v>18</v>
      </c>
      <c r="H3539" s="44">
        <v>0.3</v>
      </c>
      <c r="I3539" s="44">
        <f>ROUND(Table1[[#This Row],[Price per Unit]],2)</f>
        <v>0.3</v>
      </c>
      <c r="J3539" s="4">
        <v>500</v>
      </c>
      <c r="K3539" s="5">
        <f t="shared" si="130"/>
        <v>150</v>
      </c>
      <c r="L3539" s="5">
        <f t="shared" si="131"/>
        <v>60</v>
      </c>
      <c r="M3539" s="6">
        <v>0.4</v>
      </c>
      <c r="N3539">
        <f t="shared" si="138"/>
        <v>2021</v>
      </c>
      <c r="O3539">
        <f t="shared" si="139"/>
        <v>2</v>
      </c>
      <c r="P3539" s="49" t="str">
        <f>TEXT(DATE(Table1[[#This Row],[Year]],Table1[[#This Row],[Month]],1),"mmm")</f>
        <v>Feb</v>
      </c>
    </row>
    <row r="3540" spans="1:16" ht="15.75" customHeight="1">
      <c r="A3540" s="2" t="s">
        <v>12</v>
      </c>
      <c r="B3540" s="2">
        <v>1185732</v>
      </c>
      <c r="C3540" s="3">
        <v>44235</v>
      </c>
      <c r="D3540" s="2" t="s">
        <v>13</v>
      </c>
      <c r="E3540" s="2" t="s">
        <v>118</v>
      </c>
      <c r="F3540" s="2" t="s">
        <v>119</v>
      </c>
      <c r="G3540" s="2" t="s">
        <v>19</v>
      </c>
      <c r="H3540" s="44">
        <v>0.45</v>
      </c>
      <c r="I3540" s="44">
        <f>ROUND(Table1[[#This Row],[Price per Unit]],2)</f>
        <v>0.45</v>
      </c>
      <c r="J3540" s="4">
        <v>1250</v>
      </c>
      <c r="K3540" s="5">
        <f t="shared" si="130"/>
        <v>562.5</v>
      </c>
      <c r="L3540" s="5">
        <f t="shared" si="131"/>
        <v>168.75</v>
      </c>
      <c r="M3540" s="6">
        <v>0.3</v>
      </c>
      <c r="N3540">
        <f t="shared" si="138"/>
        <v>2021</v>
      </c>
      <c r="O3540">
        <f t="shared" si="139"/>
        <v>2</v>
      </c>
      <c r="P3540" s="49" t="str">
        <f>TEXT(DATE(Table1[[#This Row],[Year]],Table1[[#This Row],[Month]],1),"mmm")</f>
        <v>Feb</v>
      </c>
    </row>
    <row r="3541" spans="1:16" ht="15.75" customHeight="1">
      <c r="A3541" s="2" t="s">
        <v>12</v>
      </c>
      <c r="B3541" s="2">
        <v>1185732</v>
      </c>
      <c r="C3541" s="3">
        <v>44235</v>
      </c>
      <c r="D3541" s="2" t="s">
        <v>13</v>
      </c>
      <c r="E3541" s="2" t="s">
        <v>118</v>
      </c>
      <c r="F3541" s="2" t="s">
        <v>119</v>
      </c>
      <c r="G3541" s="2" t="s">
        <v>20</v>
      </c>
      <c r="H3541" s="44">
        <v>0.35000000000000003</v>
      </c>
      <c r="I3541" s="44">
        <f>ROUND(Table1[[#This Row],[Price per Unit]],2)</f>
        <v>0.35</v>
      </c>
      <c r="J3541" s="4">
        <v>2250</v>
      </c>
      <c r="K3541" s="5">
        <f t="shared" si="130"/>
        <v>787.50000000000011</v>
      </c>
      <c r="L3541" s="5">
        <f t="shared" si="131"/>
        <v>315.00000000000006</v>
      </c>
      <c r="M3541" s="6">
        <v>0.4</v>
      </c>
      <c r="N3541">
        <f t="shared" si="138"/>
        <v>2021</v>
      </c>
      <c r="O3541">
        <f t="shared" si="139"/>
        <v>2</v>
      </c>
      <c r="P3541" s="49" t="str">
        <f>TEXT(DATE(Table1[[#This Row],[Year]],Table1[[#This Row],[Month]],1),"mmm")</f>
        <v>Feb</v>
      </c>
    </row>
    <row r="3542" spans="1:16" ht="15.75" customHeight="1">
      <c r="A3542" s="2" t="s">
        <v>12</v>
      </c>
      <c r="B3542" s="2">
        <v>1185732</v>
      </c>
      <c r="C3542" s="3">
        <v>44261</v>
      </c>
      <c r="D3542" s="2" t="s">
        <v>13</v>
      </c>
      <c r="E3542" s="2" t="s">
        <v>118</v>
      </c>
      <c r="F3542" s="2" t="s">
        <v>119</v>
      </c>
      <c r="G3542" s="2" t="s">
        <v>15</v>
      </c>
      <c r="H3542" s="44">
        <v>0.35000000000000003</v>
      </c>
      <c r="I3542" s="44">
        <f>ROUND(Table1[[#This Row],[Price per Unit]],2)</f>
        <v>0.35</v>
      </c>
      <c r="J3542" s="4">
        <v>4450</v>
      </c>
      <c r="K3542" s="5">
        <f t="shared" si="130"/>
        <v>1557.5000000000002</v>
      </c>
      <c r="L3542" s="5">
        <f t="shared" si="131"/>
        <v>545.125</v>
      </c>
      <c r="M3542" s="6">
        <v>0.35</v>
      </c>
      <c r="N3542">
        <f t="shared" si="138"/>
        <v>2021</v>
      </c>
      <c r="O3542">
        <f t="shared" si="139"/>
        <v>3</v>
      </c>
      <c r="P3542" s="49" t="str">
        <f>TEXT(DATE(Table1[[#This Row],[Year]],Table1[[#This Row],[Month]],1),"mmm")</f>
        <v>Mar</v>
      </c>
    </row>
    <row r="3543" spans="1:16" ht="15.75" customHeight="1">
      <c r="A3543" s="2" t="s">
        <v>12</v>
      </c>
      <c r="B3543" s="2">
        <v>1185732</v>
      </c>
      <c r="C3543" s="3">
        <v>44261</v>
      </c>
      <c r="D3543" s="2" t="s">
        <v>13</v>
      </c>
      <c r="E3543" s="2" t="s">
        <v>118</v>
      </c>
      <c r="F3543" s="2" t="s">
        <v>119</v>
      </c>
      <c r="G3543" s="2" t="s">
        <v>16</v>
      </c>
      <c r="H3543" s="44">
        <v>0.35000000000000003</v>
      </c>
      <c r="I3543" s="44">
        <f>ROUND(Table1[[#This Row],[Price per Unit]],2)</f>
        <v>0.35</v>
      </c>
      <c r="J3543" s="4">
        <v>1500</v>
      </c>
      <c r="K3543" s="5">
        <f t="shared" si="130"/>
        <v>525</v>
      </c>
      <c r="L3543" s="5">
        <f t="shared" si="131"/>
        <v>183.75</v>
      </c>
      <c r="M3543" s="6">
        <v>0.35</v>
      </c>
      <c r="N3543">
        <f t="shared" si="138"/>
        <v>2021</v>
      </c>
      <c r="O3543">
        <f t="shared" si="139"/>
        <v>3</v>
      </c>
      <c r="P3543" s="49" t="str">
        <f>TEXT(DATE(Table1[[#This Row],[Year]],Table1[[#This Row],[Month]],1),"mmm")</f>
        <v>Mar</v>
      </c>
    </row>
    <row r="3544" spans="1:16" ht="15.75" customHeight="1">
      <c r="A3544" s="2" t="s">
        <v>12</v>
      </c>
      <c r="B3544" s="2">
        <v>1185732</v>
      </c>
      <c r="C3544" s="3">
        <v>44261</v>
      </c>
      <c r="D3544" s="2" t="s">
        <v>13</v>
      </c>
      <c r="E3544" s="2" t="s">
        <v>118</v>
      </c>
      <c r="F3544" s="2" t="s">
        <v>119</v>
      </c>
      <c r="G3544" s="2" t="s">
        <v>17</v>
      </c>
      <c r="H3544" s="44">
        <v>0.25000000000000006</v>
      </c>
      <c r="I3544" s="44">
        <f>ROUND(Table1[[#This Row],[Price per Unit]],2)</f>
        <v>0.25</v>
      </c>
      <c r="J3544" s="4">
        <v>1750</v>
      </c>
      <c r="K3544" s="5">
        <f t="shared" si="130"/>
        <v>437.50000000000011</v>
      </c>
      <c r="L3544" s="5">
        <f t="shared" si="131"/>
        <v>175.00000000000006</v>
      </c>
      <c r="M3544" s="6">
        <v>0.4</v>
      </c>
      <c r="N3544">
        <f t="shared" si="138"/>
        <v>2021</v>
      </c>
      <c r="O3544">
        <f t="shared" si="139"/>
        <v>3</v>
      </c>
      <c r="P3544" s="49" t="str">
        <f>TEXT(DATE(Table1[[#This Row],[Year]],Table1[[#This Row],[Month]],1),"mmm")</f>
        <v>Mar</v>
      </c>
    </row>
    <row r="3545" spans="1:16" ht="15.75" customHeight="1">
      <c r="A3545" s="2" t="s">
        <v>12</v>
      </c>
      <c r="B3545" s="2">
        <v>1185732</v>
      </c>
      <c r="C3545" s="3">
        <v>44261</v>
      </c>
      <c r="D3545" s="2" t="s">
        <v>13</v>
      </c>
      <c r="E3545" s="2" t="s">
        <v>118</v>
      </c>
      <c r="F3545" s="2" t="s">
        <v>119</v>
      </c>
      <c r="G3545" s="2" t="s">
        <v>18</v>
      </c>
      <c r="H3545" s="44">
        <v>0.3</v>
      </c>
      <c r="I3545" s="44">
        <f>ROUND(Table1[[#This Row],[Price per Unit]],2)</f>
        <v>0.3</v>
      </c>
      <c r="J3545" s="4">
        <v>250</v>
      </c>
      <c r="K3545" s="5">
        <f t="shared" si="130"/>
        <v>75</v>
      </c>
      <c r="L3545" s="5">
        <f t="shared" si="131"/>
        <v>30</v>
      </c>
      <c r="M3545" s="6">
        <v>0.4</v>
      </c>
      <c r="N3545">
        <f t="shared" si="138"/>
        <v>2021</v>
      </c>
      <c r="O3545">
        <f t="shared" si="139"/>
        <v>3</v>
      </c>
      <c r="P3545" s="49" t="str">
        <f>TEXT(DATE(Table1[[#This Row],[Year]],Table1[[#This Row],[Month]],1),"mmm")</f>
        <v>Mar</v>
      </c>
    </row>
    <row r="3546" spans="1:16" ht="15.75" customHeight="1">
      <c r="A3546" s="2" t="s">
        <v>12</v>
      </c>
      <c r="B3546" s="2">
        <v>1185732</v>
      </c>
      <c r="C3546" s="3">
        <v>44261</v>
      </c>
      <c r="D3546" s="2" t="s">
        <v>13</v>
      </c>
      <c r="E3546" s="2" t="s">
        <v>118</v>
      </c>
      <c r="F3546" s="2" t="s">
        <v>119</v>
      </c>
      <c r="G3546" s="2" t="s">
        <v>19</v>
      </c>
      <c r="H3546" s="44">
        <v>0.45</v>
      </c>
      <c r="I3546" s="44">
        <f>ROUND(Table1[[#This Row],[Price per Unit]],2)</f>
        <v>0.45</v>
      </c>
      <c r="J3546" s="4">
        <v>750</v>
      </c>
      <c r="K3546" s="5">
        <f t="shared" si="130"/>
        <v>337.5</v>
      </c>
      <c r="L3546" s="5">
        <f t="shared" si="131"/>
        <v>101.25</v>
      </c>
      <c r="M3546" s="6">
        <v>0.3</v>
      </c>
      <c r="N3546">
        <f t="shared" si="138"/>
        <v>2021</v>
      </c>
      <c r="O3546">
        <f t="shared" si="139"/>
        <v>3</v>
      </c>
      <c r="P3546" s="49" t="str">
        <f>TEXT(DATE(Table1[[#This Row],[Year]],Table1[[#This Row],[Month]],1),"mmm")</f>
        <v>Mar</v>
      </c>
    </row>
    <row r="3547" spans="1:16" ht="15.75" customHeight="1">
      <c r="A3547" s="2" t="s">
        <v>12</v>
      </c>
      <c r="B3547" s="2">
        <v>1185732</v>
      </c>
      <c r="C3547" s="3">
        <v>44261</v>
      </c>
      <c r="D3547" s="2" t="s">
        <v>13</v>
      </c>
      <c r="E3547" s="2" t="s">
        <v>118</v>
      </c>
      <c r="F3547" s="2" t="s">
        <v>119</v>
      </c>
      <c r="G3547" s="2" t="s">
        <v>20</v>
      </c>
      <c r="H3547" s="44">
        <v>0.35000000000000003</v>
      </c>
      <c r="I3547" s="44">
        <f>ROUND(Table1[[#This Row],[Price per Unit]],2)</f>
        <v>0.35</v>
      </c>
      <c r="J3547" s="4">
        <v>1750</v>
      </c>
      <c r="K3547" s="5">
        <f t="shared" si="130"/>
        <v>612.50000000000011</v>
      </c>
      <c r="L3547" s="5">
        <f t="shared" si="131"/>
        <v>245.00000000000006</v>
      </c>
      <c r="M3547" s="6">
        <v>0.4</v>
      </c>
      <c r="N3547">
        <f t="shared" si="138"/>
        <v>2021</v>
      </c>
      <c r="O3547">
        <f t="shared" si="139"/>
        <v>3</v>
      </c>
      <c r="P3547" s="49" t="str">
        <f>TEXT(DATE(Table1[[#This Row],[Year]],Table1[[#This Row],[Month]],1),"mmm")</f>
        <v>Mar</v>
      </c>
    </row>
    <row r="3548" spans="1:16" ht="15.75" customHeight="1">
      <c r="A3548" s="2" t="s">
        <v>12</v>
      </c>
      <c r="B3548" s="2">
        <v>1185732</v>
      </c>
      <c r="C3548" s="3">
        <v>44293</v>
      </c>
      <c r="D3548" s="2" t="s">
        <v>13</v>
      </c>
      <c r="E3548" s="2" t="s">
        <v>118</v>
      </c>
      <c r="F3548" s="2" t="s">
        <v>119</v>
      </c>
      <c r="G3548" s="2" t="s">
        <v>15</v>
      </c>
      <c r="H3548" s="44">
        <v>0.35000000000000003</v>
      </c>
      <c r="I3548" s="44">
        <f>ROUND(Table1[[#This Row],[Price per Unit]],2)</f>
        <v>0.35</v>
      </c>
      <c r="J3548" s="4">
        <v>4250</v>
      </c>
      <c r="K3548" s="5">
        <f t="shared" si="130"/>
        <v>1487.5000000000002</v>
      </c>
      <c r="L3548" s="5">
        <f t="shared" si="131"/>
        <v>520.625</v>
      </c>
      <c r="M3548" s="6">
        <v>0.35</v>
      </c>
      <c r="N3548">
        <f t="shared" si="138"/>
        <v>2021</v>
      </c>
      <c r="O3548">
        <f t="shared" si="139"/>
        <v>4</v>
      </c>
      <c r="P3548" s="49" t="str">
        <f>TEXT(DATE(Table1[[#This Row],[Year]],Table1[[#This Row],[Month]],1),"mmm")</f>
        <v>Apr</v>
      </c>
    </row>
    <row r="3549" spans="1:16" ht="15.75" customHeight="1">
      <c r="A3549" s="2" t="s">
        <v>12</v>
      </c>
      <c r="B3549" s="2">
        <v>1185732</v>
      </c>
      <c r="C3549" s="3">
        <v>44293</v>
      </c>
      <c r="D3549" s="2" t="s">
        <v>13</v>
      </c>
      <c r="E3549" s="2" t="s">
        <v>118</v>
      </c>
      <c r="F3549" s="2" t="s">
        <v>119</v>
      </c>
      <c r="G3549" s="2" t="s">
        <v>16</v>
      </c>
      <c r="H3549" s="44">
        <v>0.35000000000000003</v>
      </c>
      <c r="I3549" s="44">
        <f>ROUND(Table1[[#This Row],[Price per Unit]],2)</f>
        <v>0.35</v>
      </c>
      <c r="J3549" s="4">
        <v>1250</v>
      </c>
      <c r="K3549" s="5">
        <f t="shared" si="130"/>
        <v>437.50000000000006</v>
      </c>
      <c r="L3549" s="5">
        <f t="shared" si="131"/>
        <v>153.125</v>
      </c>
      <c r="M3549" s="6">
        <v>0.35</v>
      </c>
      <c r="N3549">
        <f t="shared" si="138"/>
        <v>2021</v>
      </c>
      <c r="O3549">
        <f t="shared" si="139"/>
        <v>4</v>
      </c>
      <c r="P3549" s="49" t="str">
        <f>TEXT(DATE(Table1[[#This Row],[Year]],Table1[[#This Row],[Month]],1),"mmm")</f>
        <v>Apr</v>
      </c>
    </row>
    <row r="3550" spans="1:16" ht="15.75" customHeight="1">
      <c r="A3550" s="2" t="s">
        <v>12</v>
      </c>
      <c r="B3550" s="2">
        <v>1185732</v>
      </c>
      <c r="C3550" s="3">
        <v>44293</v>
      </c>
      <c r="D3550" s="2" t="s">
        <v>13</v>
      </c>
      <c r="E3550" s="2" t="s">
        <v>118</v>
      </c>
      <c r="F3550" s="2" t="s">
        <v>119</v>
      </c>
      <c r="G3550" s="2" t="s">
        <v>17</v>
      </c>
      <c r="H3550" s="44">
        <v>0.25000000000000006</v>
      </c>
      <c r="I3550" s="44">
        <f>ROUND(Table1[[#This Row],[Price per Unit]],2)</f>
        <v>0.25</v>
      </c>
      <c r="J3550" s="4">
        <v>1250</v>
      </c>
      <c r="K3550" s="5">
        <f t="shared" si="130"/>
        <v>312.50000000000006</v>
      </c>
      <c r="L3550" s="5">
        <f t="shared" si="131"/>
        <v>125.00000000000003</v>
      </c>
      <c r="M3550" s="6">
        <v>0.4</v>
      </c>
      <c r="N3550">
        <f t="shared" si="138"/>
        <v>2021</v>
      </c>
      <c r="O3550">
        <f t="shared" si="139"/>
        <v>4</v>
      </c>
      <c r="P3550" s="49" t="str">
        <f>TEXT(DATE(Table1[[#This Row],[Year]],Table1[[#This Row],[Month]],1),"mmm")</f>
        <v>Apr</v>
      </c>
    </row>
    <row r="3551" spans="1:16" ht="15.75" customHeight="1">
      <c r="A3551" s="2" t="s">
        <v>12</v>
      </c>
      <c r="B3551" s="2">
        <v>1185732</v>
      </c>
      <c r="C3551" s="3">
        <v>44293</v>
      </c>
      <c r="D3551" s="2" t="s">
        <v>13</v>
      </c>
      <c r="E3551" s="2" t="s">
        <v>118</v>
      </c>
      <c r="F3551" s="2" t="s">
        <v>119</v>
      </c>
      <c r="G3551" s="2" t="s">
        <v>18</v>
      </c>
      <c r="H3551" s="44">
        <v>0.3</v>
      </c>
      <c r="I3551" s="44">
        <f>ROUND(Table1[[#This Row],[Price per Unit]],2)</f>
        <v>0.3</v>
      </c>
      <c r="J3551" s="4">
        <v>500</v>
      </c>
      <c r="K3551" s="5">
        <f t="shared" si="130"/>
        <v>150</v>
      </c>
      <c r="L3551" s="5">
        <f t="shared" si="131"/>
        <v>60</v>
      </c>
      <c r="M3551" s="6">
        <v>0.4</v>
      </c>
      <c r="N3551">
        <f t="shared" si="138"/>
        <v>2021</v>
      </c>
      <c r="O3551">
        <f t="shared" si="139"/>
        <v>4</v>
      </c>
      <c r="P3551" s="49" t="str">
        <f>TEXT(DATE(Table1[[#This Row],[Year]],Table1[[#This Row],[Month]],1),"mmm")</f>
        <v>Apr</v>
      </c>
    </row>
    <row r="3552" spans="1:16" ht="15.75" customHeight="1">
      <c r="A3552" s="2" t="s">
        <v>12</v>
      </c>
      <c r="B3552" s="2">
        <v>1185732</v>
      </c>
      <c r="C3552" s="3">
        <v>44293</v>
      </c>
      <c r="D3552" s="2" t="s">
        <v>13</v>
      </c>
      <c r="E3552" s="2" t="s">
        <v>118</v>
      </c>
      <c r="F3552" s="2" t="s">
        <v>119</v>
      </c>
      <c r="G3552" s="2" t="s">
        <v>19</v>
      </c>
      <c r="H3552" s="44">
        <v>0.45</v>
      </c>
      <c r="I3552" s="44">
        <f>ROUND(Table1[[#This Row],[Price per Unit]],2)</f>
        <v>0.45</v>
      </c>
      <c r="J3552" s="4">
        <v>500</v>
      </c>
      <c r="K3552" s="5">
        <f t="shared" si="130"/>
        <v>225</v>
      </c>
      <c r="L3552" s="5">
        <f t="shared" si="131"/>
        <v>67.5</v>
      </c>
      <c r="M3552" s="6">
        <v>0.3</v>
      </c>
      <c r="N3552">
        <f t="shared" si="138"/>
        <v>2021</v>
      </c>
      <c r="O3552">
        <f t="shared" si="139"/>
        <v>4</v>
      </c>
      <c r="P3552" s="49" t="str">
        <f>TEXT(DATE(Table1[[#This Row],[Year]],Table1[[#This Row],[Month]],1),"mmm")</f>
        <v>Apr</v>
      </c>
    </row>
    <row r="3553" spans="1:16" ht="15.75" customHeight="1">
      <c r="A3553" s="2" t="s">
        <v>12</v>
      </c>
      <c r="B3553" s="2">
        <v>1185732</v>
      </c>
      <c r="C3553" s="3">
        <v>44293</v>
      </c>
      <c r="D3553" s="2" t="s">
        <v>13</v>
      </c>
      <c r="E3553" s="2" t="s">
        <v>118</v>
      </c>
      <c r="F3553" s="2" t="s">
        <v>119</v>
      </c>
      <c r="G3553" s="2" t="s">
        <v>20</v>
      </c>
      <c r="H3553" s="44">
        <v>0.35000000000000003</v>
      </c>
      <c r="I3553" s="44">
        <f>ROUND(Table1[[#This Row],[Price per Unit]],2)</f>
        <v>0.35</v>
      </c>
      <c r="J3553" s="4">
        <v>2000</v>
      </c>
      <c r="K3553" s="5">
        <f t="shared" si="130"/>
        <v>700.00000000000011</v>
      </c>
      <c r="L3553" s="5">
        <f t="shared" si="131"/>
        <v>280.00000000000006</v>
      </c>
      <c r="M3553" s="6">
        <v>0.4</v>
      </c>
      <c r="N3553">
        <f t="shared" si="138"/>
        <v>2021</v>
      </c>
      <c r="O3553">
        <f t="shared" si="139"/>
        <v>4</v>
      </c>
      <c r="P3553" s="49" t="str">
        <f>TEXT(DATE(Table1[[#This Row],[Year]],Table1[[#This Row],[Month]],1),"mmm")</f>
        <v>Apr</v>
      </c>
    </row>
    <row r="3554" spans="1:16" ht="15.75" customHeight="1">
      <c r="A3554" s="2" t="s">
        <v>12</v>
      </c>
      <c r="B3554" s="2">
        <v>1185732</v>
      </c>
      <c r="C3554" s="3">
        <v>44322</v>
      </c>
      <c r="D3554" s="2" t="s">
        <v>13</v>
      </c>
      <c r="E3554" s="2" t="s">
        <v>118</v>
      </c>
      <c r="F3554" s="2" t="s">
        <v>119</v>
      </c>
      <c r="G3554" s="2" t="s">
        <v>15</v>
      </c>
      <c r="H3554" s="44">
        <v>0.49999999999999994</v>
      </c>
      <c r="I3554" s="44">
        <f>ROUND(Table1[[#This Row],[Price per Unit]],2)</f>
        <v>0.5</v>
      </c>
      <c r="J3554" s="4">
        <v>4700</v>
      </c>
      <c r="K3554" s="5">
        <f t="shared" si="130"/>
        <v>2349.9999999999995</v>
      </c>
      <c r="L3554" s="5">
        <f t="shared" si="131"/>
        <v>822.49999999999977</v>
      </c>
      <c r="M3554" s="6">
        <v>0.35</v>
      </c>
      <c r="N3554">
        <f t="shared" si="138"/>
        <v>2021</v>
      </c>
      <c r="O3554">
        <f t="shared" si="139"/>
        <v>5</v>
      </c>
      <c r="P3554" s="49" t="str">
        <f>TEXT(DATE(Table1[[#This Row],[Year]],Table1[[#This Row],[Month]],1),"mmm")</f>
        <v>May</v>
      </c>
    </row>
    <row r="3555" spans="1:16" ht="15.75" customHeight="1">
      <c r="A3555" s="2" t="s">
        <v>12</v>
      </c>
      <c r="B3555" s="2">
        <v>1185732</v>
      </c>
      <c r="C3555" s="3">
        <v>44322</v>
      </c>
      <c r="D3555" s="2" t="s">
        <v>13</v>
      </c>
      <c r="E3555" s="2" t="s">
        <v>118</v>
      </c>
      <c r="F3555" s="2" t="s">
        <v>119</v>
      </c>
      <c r="G3555" s="2" t="s">
        <v>16</v>
      </c>
      <c r="H3555" s="44">
        <v>0.45</v>
      </c>
      <c r="I3555" s="44">
        <f>ROUND(Table1[[#This Row],[Price per Unit]],2)</f>
        <v>0.45</v>
      </c>
      <c r="J3555" s="4">
        <v>1750</v>
      </c>
      <c r="K3555" s="5">
        <f t="shared" si="130"/>
        <v>787.5</v>
      </c>
      <c r="L3555" s="5">
        <f t="shared" si="131"/>
        <v>275.625</v>
      </c>
      <c r="M3555" s="6">
        <v>0.35</v>
      </c>
      <c r="N3555">
        <f t="shared" si="138"/>
        <v>2021</v>
      </c>
      <c r="O3555">
        <f t="shared" si="139"/>
        <v>5</v>
      </c>
      <c r="P3555" s="49" t="str">
        <f>TEXT(DATE(Table1[[#This Row],[Year]],Table1[[#This Row],[Month]],1),"mmm")</f>
        <v>May</v>
      </c>
    </row>
    <row r="3556" spans="1:16" ht="15.75" customHeight="1">
      <c r="A3556" s="2" t="s">
        <v>12</v>
      </c>
      <c r="B3556" s="2">
        <v>1185732</v>
      </c>
      <c r="C3556" s="3">
        <v>44322</v>
      </c>
      <c r="D3556" s="2" t="s">
        <v>13</v>
      </c>
      <c r="E3556" s="2" t="s">
        <v>118</v>
      </c>
      <c r="F3556" s="2" t="s">
        <v>119</v>
      </c>
      <c r="G3556" s="2" t="s">
        <v>17</v>
      </c>
      <c r="H3556" s="44">
        <v>0.4</v>
      </c>
      <c r="I3556" s="44">
        <f>ROUND(Table1[[#This Row],[Price per Unit]],2)</f>
        <v>0.4</v>
      </c>
      <c r="J3556" s="4">
        <v>2000</v>
      </c>
      <c r="K3556" s="5">
        <f t="shared" si="130"/>
        <v>800</v>
      </c>
      <c r="L3556" s="5">
        <f t="shared" si="131"/>
        <v>320</v>
      </c>
      <c r="M3556" s="6">
        <v>0.4</v>
      </c>
      <c r="N3556">
        <f t="shared" si="138"/>
        <v>2021</v>
      </c>
      <c r="O3556">
        <f t="shared" si="139"/>
        <v>5</v>
      </c>
      <c r="P3556" s="49" t="str">
        <f>TEXT(DATE(Table1[[#This Row],[Year]],Table1[[#This Row],[Month]],1),"mmm")</f>
        <v>May</v>
      </c>
    </row>
    <row r="3557" spans="1:16" ht="15.75" customHeight="1">
      <c r="A3557" s="2" t="s">
        <v>12</v>
      </c>
      <c r="B3557" s="2">
        <v>1185732</v>
      </c>
      <c r="C3557" s="3">
        <v>44322</v>
      </c>
      <c r="D3557" s="2" t="s">
        <v>13</v>
      </c>
      <c r="E3557" s="2" t="s">
        <v>118</v>
      </c>
      <c r="F3557" s="2" t="s">
        <v>119</v>
      </c>
      <c r="G3557" s="2" t="s">
        <v>18</v>
      </c>
      <c r="H3557" s="44">
        <v>0.4</v>
      </c>
      <c r="I3557" s="44">
        <f>ROUND(Table1[[#This Row],[Price per Unit]],2)</f>
        <v>0.4</v>
      </c>
      <c r="J3557" s="4">
        <v>1500</v>
      </c>
      <c r="K3557" s="5">
        <f t="shared" si="130"/>
        <v>600</v>
      </c>
      <c r="L3557" s="5">
        <f t="shared" si="131"/>
        <v>240</v>
      </c>
      <c r="M3557" s="6">
        <v>0.4</v>
      </c>
      <c r="N3557">
        <f t="shared" si="138"/>
        <v>2021</v>
      </c>
      <c r="O3557">
        <f t="shared" si="139"/>
        <v>5</v>
      </c>
      <c r="P3557" s="49" t="str">
        <f>TEXT(DATE(Table1[[#This Row],[Year]],Table1[[#This Row],[Month]],1),"mmm")</f>
        <v>May</v>
      </c>
    </row>
    <row r="3558" spans="1:16" ht="15.75" customHeight="1">
      <c r="A3558" s="2" t="s">
        <v>12</v>
      </c>
      <c r="B3558" s="2">
        <v>1185732</v>
      </c>
      <c r="C3558" s="3">
        <v>44322</v>
      </c>
      <c r="D3558" s="2" t="s">
        <v>13</v>
      </c>
      <c r="E3558" s="2" t="s">
        <v>118</v>
      </c>
      <c r="F3558" s="2" t="s">
        <v>119</v>
      </c>
      <c r="G3558" s="2" t="s">
        <v>19</v>
      </c>
      <c r="H3558" s="44">
        <v>0.49999999999999994</v>
      </c>
      <c r="I3558" s="44">
        <f>ROUND(Table1[[#This Row],[Price per Unit]],2)</f>
        <v>0.5</v>
      </c>
      <c r="J3558" s="4">
        <v>1750</v>
      </c>
      <c r="K3558" s="5">
        <f t="shared" si="130"/>
        <v>874.99999999999989</v>
      </c>
      <c r="L3558" s="5">
        <f t="shared" si="131"/>
        <v>262.49999999999994</v>
      </c>
      <c r="M3558" s="6">
        <v>0.3</v>
      </c>
      <c r="N3558">
        <f t="shared" si="138"/>
        <v>2021</v>
      </c>
      <c r="O3558">
        <f t="shared" si="139"/>
        <v>5</v>
      </c>
      <c r="P3558" s="49" t="str">
        <f>TEXT(DATE(Table1[[#This Row],[Year]],Table1[[#This Row],[Month]],1),"mmm")</f>
        <v>May</v>
      </c>
    </row>
    <row r="3559" spans="1:16" ht="15.75" customHeight="1">
      <c r="A3559" s="2" t="s">
        <v>12</v>
      </c>
      <c r="B3559" s="2">
        <v>1185732</v>
      </c>
      <c r="C3559" s="3">
        <v>44322</v>
      </c>
      <c r="D3559" s="2" t="s">
        <v>13</v>
      </c>
      <c r="E3559" s="2" t="s">
        <v>118</v>
      </c>
      <c r="F3559" s="2" t="s">
        <v>119</v>
      </c>
      <c r="G3559" s="2" t="s">
        <v>20</v>
      </c>
      <c r="H3559" s="44">
        <v>0.54999999999999993</v>
      </c>
      <c r="I3559" s="44">
        <f>ROUND(Table1[[#This Row],[Price per Unit]],2)</f>
        <v>0.55000000000000004</v>
      </c>
      <c r="J3559" s="4">
        <v>3000</v>
      </c>
      <c r="K3559" s="5">
        <f t="shared" si="130"/>
        <v>1649.9999999999998</v>
      </c>
      <c r="L3559" s="5">
        <f t="shared" si="131"/>
        <v>660</v>
      </c>
      <c r="M3559" s="6">
        <v>0.4</v>
      </c>
      <c r="N3559">
        <f t="shared" si="138"/>
        <v>2021</v>
      </c>
      <c r="O3559">
        <f t="shared" si="139"/>
        <v>5</v>
      </c>
      <c r="P3559" s="49" t="str">
        <f>TEXT(DATE(Table1[[#This Row],[Year]],Table1[[#This Row],[Month]],1),"mmm")</f>
        <v>May</v>
      </c>
    </row>
    <row r="3560" spans="1:16" ht="15.75" customHeight="1">
      <c r="A3560" s="2" t="s">
        <v>12</v>
      </c>
      <c r="B3560" s="2">
        <v>1185732</v>
      </c>
      <c r="C3560" s="3">
        <v>44355</v>
      </c>
      <c r="D3560" s="2" t="s">
        <v>13</v>
      </c>
      <c r="E3560" s="2" t="s">
        <v>118</v>
      </c>
      <c r="F3560" s="2" t="s">
        <v>119</v>
      </c>
      <c r="G3560" s="2" t="s">
        <v>15</v>
      </c>
      <c r="H3560" s="44">
        <v>0.49999999999999994</v>
      </c>
      <c r="I3560" s="44">
        <f>ROUND(Table1[[#This Row],[Price per Unit]],2)</f>
        <v>0.5</v>
      </c>
      <c r="J3560" s="4">
        <v>5500</v>
      </c>
      <c r="K3560" s="5">
        <f t="shared" si="130"/>
        <v>2749.9999999999995</v>
      </c>
      <c r="L3560" s="5">
        <f t="shared" si="131"/>
        <v>962.49999999999977</v>
      </c>
      <c r="M3560" s="6">
        <v>0.35</v>
      </c>
      <c r="N3560">
        <f t="shared" si="138"/>
        <v>2021</v>
      </c>
      <c r="O3560">
        <f t="shared" si="139"/>
        <v>6</v>
      </c>
      <c r="P3560" s="49" t="str">
        <f>TEXT(DATE(Table1[[#This Row],[Year]],Table1[[#This Row],[Month]],1),"mmm")</f>
        <v>Jun</v>
      </c>
    </row>
    <row r="3561" spans="1:16" ht="15.75" customHeight="1">
      <c r="A3561" s="2" t="s">
        <v>12</v>
      </c>
      <c r="B3561" s="2">
        <v>1185732</v>
      </c>
      <c r="C3561" s="3">
        <v>44355</v>
      </c>
      <c r="D3561" s="2" t="s">
        <v>13</v>
      </c>
      <c r="E3561" s="2" t="s">
        <v>118</v>
      </c>
      <c r="F3561" s="2" t="s">
        <v>119</v>
      </c>
      <c r="G3561" s="2" t="s">
        <v>16</v>
      </c>
      <c r="H3561" s="44">
        <v>0.45</v>
      </c>
      <c r="I3561" s="44">
        <f>ROUND(Table1[[#This Row],[Price per Unit]],2)</f>
        <v>0.45</v>
      </c>
      <c r="J3561" s="4">
        <v>3000</v>
      </c>
      <c r="K3561" s="5">
        <f t="shared" si="130"/>
        <v>1350</v>
      </c>
      <c r="L3561" s="5">
        <f t="shared" si="131"/>
        <v>472.49999999999994</v>
      </c>
      <c r="M3561" s="6">
        <v>0.35</v>
      </c>
      <c r="N3561">
        <f t="shared" si="138"/>
        <v>2021</v>
      </c>
      <c r="O3561">
        <f t="shared" si="139"/>
        <v>6</v>
      </c>
      <c r="P3561" s="49" t="str">
        <f>TEXT(DATE(Table1[[#This Row],[Year]],Table1[[#This Row],[Month]],1),"mmm")</f>
        <v>Jun</v>
      </c>
    </row>
    <row r="3562" spans="1:16" ht="15.75" customHeight="1">
      <c r="A3562" s="2" t="s">
        <v>12</v>
      </c>
      <c r="B3562" s="2">
        <v>1185732</v>
      </c>
      <c r="C3562" s="3">
        <v>44355</v>
      </c>
      <c r="D3562" s="2" t="s">
        <v>13</v>
      </c>
      <c r="E3562" s="2" t="s">
        <v>118</v>
      </c>
      <c r="F3562" s="2" t="s">
        <v>119</v>
      </c>
      <c r="G3562" s="2" t="s">
        <v>17</v>
      </c>
      <c r="H3562" s="44">
        <v>0.4</v>
      </c>
      <c r="I3562" s="44">
        <f>ROUND(Table1[[#This Row],[Price per Unit]],2)</f>
        <v>0.4</v>
      </c>
      <c r="J3562" s="4">
        <v>2250</v>
      </c>
      <c r="K3562" s="5">
        <f t="shared" si="130"/>
        <v>900</v>
      </c>
      <c r="L3562" s="5">
        <f t="shared" si="131"/>
        <v>360</v>
      </c>
      <c r="M3562" s="6">
        <v>0.4</v>
      </c>
      <c r="N3562">
        <f t="shared" si="138"/>
        <v>2021</v>
      </c>
      <c r="O3562">
        <f t="shared" si="139"/>
        <v>6</v>
      </c>
      <c r="P3562" s="49" t="str">
        <f>TEXT(DATE(Table1[[#This Row],[Year]],Table1[[#This Row],[Month]],1),"mmm")</f>
        <v>Jun</v>
      </c>
    </row>
    <row r="3563" spans="1:16" ht="15.75" customHeight="1">
      <c r="A3563" s="2" t="s">
        <v>12</v>
      </c>
      <c r="B3563" s="2">
        <v>1185732</v>
      </c>
      <c r="C3563" s="3">
        <v>44355</v>
      </c>
      <c r="D3563" s="2" t="s">
        <v>13</v>
      </c>
      <c r="E3563" s="2" t="s">
        <v>118</v>
      </c>
      <c r="F3563" s="2" t="s">
        <v>119</v>
      </c>
      <c r="G3563" s="2" t="s">
        <v>18</v>
      </c>
      <c r="H3563" s="44">
        <v>0.4</v>
      </c>
      <c r="I3563" s="44">
        <f>ROUND(Table1[[#This Row],[Price per Unit]],2)</f>
        <v>0.4</v>
      </c>
      <c r="J3563" s="4">
        <v>2000</v>
      </c>
      <c r="K3563" s="5">
        <f t="shared" si="130"/>
        <v>800</v>
      </c>
      <c r="L3563" s="5">
        <f t="shared" si="131"/>
        <v>320</v>
      </c>
      <c r="M3563" s="6">
        <v>0.4</v>
      </c>
      <c r="N3563">
        <f t="shared" si="138"/>
        <v>2021</v>
      </c>
      <c r="O3563">
        <f t="shared" si="139"/>
        <v>6</v>
      </c>
      <c r="P3563" s="49" t="str">
        <f>TEXT(DATE(Table1[[#This Row],[Year]],Table1[[#This Row],[Month]],1),"mmm")</f>
        <v>Jun</v>
      </c>
    </row>
    <row r="3564" spans="1:16" ht="15.75" customHeight="1">
      <c r="A3564" s="2" t="s">
        <v>12</v>
      </c>
      <c r="B3564" s="2">
        <v>1185732</v>
      </c>
      <c r="C3564" s="3">
        <v>44355</v>
      </c>
      <c r="D3564" s="2" t="s">
        <v>13</v>
      </c>
      <c r="E3564" s="2" t="s">
        <v>118</v>
      </c>
      <c r="F3564" s="2" t="s">
        <v>119</v>
      </c>
      <c r="G3564" s="2" t="s">
        <v>19</v>
      </c>
      <c r="H3564" s="44">
        <v>0.49999999999999994</v>
      </c>
      <c r="I3564" s="44">
        <f>ROUND(Table1[[#This Row],[Price per Unit]],2)</f>
        <v>0.5</v>
      </c>
      <c r="J3564" s="4">
        <v>2000</v>
      </c>
      <c r="K3564" s="5">
        <f t="shared" si="130"/>
        <v>999.99999999999989</v>
      </c>
      <c r="L3564" s="5">
        <f t="shared" si="131"/>
        <v>299.99999999999994</v>
      </c>
      <c r="M3564" s="6">
        <v>0.3</v>
      </c>
      <c r="N3564">
        <f t="shared" si="138"/>
        <v>2021</v>
      </c>
      <c r="O3564">
        <f t="shared" si="139"/>
        <v>6</v>
      </c>
      <c r="P3564" s="49" t="str">
        <f>TEXT(DATE(Table1[[#This Row],[Year]],Table1[[#This Row],[Month]],1),"mmm")</f>
        <v>Jun</v>
      </c>
    </row>
    <row r="3565" spans="1:16" ht="15.75" customHeight="1">
      <c r="A3565" s="2" t="s">
        <v>12</v>
      </c>
      <c r="B3565" s="2">
        <v>1185732</v>
      </c>
      <c r="C3565" s="3">
        <v>44355</v>
      </c>
      <c r="D3565" s="2" t="s">
        <v>13</v>
      </c>
      <c r="E3565" s="2" t="s">
        <v>118</v>
      </c>
      <c r="F3565" s="2" t="s">
        <v>119</v>
      </c>
      <c r="G3565" s="2" t="s">
        <v>20</v>
      </c>
      <c r="H3565" s="44">
        <v>0.54999999999999993</v>
      </c>
      <c r="I3565" s="44">
        <f>ROUND(Table1[[#This Row],[Price per Unit]],2)</f>
        <v>0.55000000000000004</v>
      </c>
      <c r="J3565" s="4">
        <v>3500</v>
      </c>
      <c r="K3565" s="5">
        <f t="shared" si="130"/>
        <v>1924.9999999999998</v>
      </c>
      <c r="L3565" s="5">
        <f t="shared" si="131"/>
        <v>770</v>
      </c>
      <c r="M3565" s="6">
        <v>0.4</v>
      </c>
      <c r="N3565">
        <f t="shared" si="138"/>
        <v>2021</v>
      </c>
      <c r="O3565">
        <f t="shared" si="139"/>
        <v>6</v>
      </c>
      <c r="P3565" s="49" t="str">
        <f>TEXT(DATE(Table1[[#This Row],[Year]],Table1[[#This Row],[Month]],1),"mmm")</f>
        <v>Jun</v>
      </c>
    </row>
    <row r="3566" spans="1:16" ht="15.75" customHeight="1">
      <c r="A3566" s="2" t="s">
        <v>12</v>
      </c>
      <c r="B3566" s="2">
        <v>1185732</v>
      </c>
      <c r="C3566" s="3">
        <v>44383</v>
      </c>
      <c r="D3566" s="2" t="s">
        <v>13</v>
      </c>
      <c r="E3566" s="2" t="s">
        <v>118</v>
      </c>
      <c r="F3566" s="2" t="s">
        <v>119</v>
      </c>
      <c r="G3566" s="2" t="s">
        <v>15</v>
      </c>
      <c r="H3566" s="44">
        <v>0.49999999999999994</v>
      </c>
      <c r="I3566" s="44">
        <f>ROUND(Table1[[#This Row],[Price per Unit]],2)</f>
        <v>0.5</v>
      </c>
      <c r="J3566" s="4">
        <v>5750</v>
      </c>
      <c r="K3566" s="5">
        <f t="shared" si="130"/>
        <v>2874.9999999999995</v>
      </c>
      <c r="L3566" s="5">
        <f t="shared" si="131"/>
        <v>1006.2499999999998</v>
      </c>
      <c r="M3566" s="6">
        <v>0.35</v>
      </c>
      <c r="N3566">
        <f t="shared" si="138"/>
        <v>2021</v>
      </c>
      <c r="O3566">
        <f t="shared" si="139"/>
        <v>7</v>
      </c>
      <c r="P3566" s="49" t="str">
        <f>TEXT(DATE(Table1[[#This Row],[Year]],Table1[[#This Row],[Month]],1),"mmm")</f>
        <v>Jul</v>
      </c>
    </row>
    <row r="3567" spans="1:16" ht="15.75" customHeight="1">
      <c r="A3567" s="2" t="s">
        <v>12</v>
      </c>
      <c r="B3567" s="2">
        <v>1185732</v>
      </c>
      <c r="C3567" s="3">
        <v>44383</v>
      </c>
      <c r="D3567" s="2" t="s">
        <v>13</v>
      </c>
      <c r="E3567" s="2" t="s">
        <v>118</v>
      </c>
      <c r="F3567" s="2" t="s">
        <v>119</v>
      </c>
      <c r="G3567" s="2" t="s">
        <v>16</v>
      </c>
      <c r="H3567" s="44">
        <v>0.45</v>
      </c>
      <c r="I3567" s="44">
        <f>ROUND(Table1[[#This Row],[Price per Unit]],2)</f>
        <v>0.45</v>
      </c>
      <c r="J3567" s="4">
        <v>3250</v>
      </c>
      <c r="K3567" s="5">
        <f t="shared" si="130"/>
        <v>1462.5</v>
      </c>
      <c r="L3567" s="5">
        <f t="shared" si="131"/>
        <v>511.87499999999994</v>
      </c>
      <c r="M3567" s="6">
        <v>0.35</v>
      </c>
      <c r="N3567">
        <f t="shared" si="138"/>
        <v>2021</v>
      </c>
      <c r="O3567">
        <f t="shared" si="139"/>
        <v>7</v>
      </c>
      <c r="P3567" s="49" t="str">
        <f>TEXT(DATE(Table1[[#This Row],[Year]],Table1[[#This Row],[Month]],1),"mmm")</f>
        <v>Jul</v>
      </c>
    </row>
    <row r="3568" spans="1:16" ht="15.75" customHeight="1">
      <c r="A3568" s="2" t="s">
        <v>12</v>
      </c>
      <c r="B3568" s="2">
        <v>1185732</v>
      </c>
      <c r="C3568" s="3">
        <v>44383</v>
      </c>
      <c r="D3568" s="2" t="s">
        <v>13</v>
      </c>
      <c r="E3568" s="2" t="s">
        <v>118</v>
      </c>
      <c r="F3568" s="2" t="s">
        <v>119</v>
      </c>
      <c r="G3568" s="2" t="s">
        <v>17</v>
      </c>
      <c r="H3568" s="44">
        <v>0.4</v>
      </c>
      <c r="I3568" s="44">
        <f>ROUND(Table1[[#This Row],[Price per Unit]],2)</f>
        <v>0.4</v>
      </c>
      <c r="J3568" s="4">
        <v>2500</v>
      </c>
      <c r="K3568" s="5">
        <f t="shared" si="130"/>
        <v>1000</v>
      </c>
      <c r="L3568" s="5">
        <f t="shared" si="131"/>
        <v>400</v>
      </c>
      <c r="M3568" s="6">
        <v>0.4</v>
      </c>
      <c r="N3568">
        <f t="shared" si="138"/>
        <v>2021</v>
      </c>
      <c r="O3568">
        <f t="shared" si="139"/>
        <v>7</v>
      </c>
      <c r="P3568" s="49" t="str">
        <f>TEXT(DATE(Table1[[#This Row],[Year]],Table1[[#This Row],[Month]],1),"mmm")</f>
        <v>Jul</v>
      </c>
    </row>
    <row r="3569" spans="1:16" ht="15.75" customHeight="1">
      <c r="A3569" s="2" t="s">
        <v>12</v>
      </c>
      <c r="B3569" s="2">
        <v>1185732</v>
      </c>
      <c r="C3569" s="3">
        <v>44383</v>
      </c>
      <c r="D3569" s="2" t="s">
        <v>13</v>
      </c>
      <c r="E3569" s="2" t="s">
        <v>118</v>
      </c>
      <c r="F3569" s="2" t="s">
        <v>119</v>
      </c>
      <c r="G3569" s="2" t="s">
        <v>18</v>
      </c>
      <c r="H3569" s="44">
        <v>0.4</v>
      </c>
      <c r="I3569" s="44">
        <f>ROUND(Table1[[#This Row],[Price per Unit]],2)</f>
        <v>0.4</v>
      </c>
      <c r="J3569" s="4">
        <v>2000</v>
      </c>
      <c r="K3569" s="5">
        <f t="shared" si="130"/>
        <v>800</v>
      </c>
      <c r="L3569" s="5">
        <f t="shared" si="131"/>
        <v>320</v>
      </c>
      <c r="M3569" s="6">
        <v>0.4</v>
      </c>
      <c r="N3569">
        <f t="shared" si="138"/>
        <v>2021</v>
      </c>
      <c r="O3569">
        <f t="shared" si="139"/>
        <v>7</v>
      </c>
      <c r="P3569" s="49" t="str">
        <f>TEXT(DATE(Table1[[#This Row],[Year]],Table1[[#This Row],[Month]],1),"mmm")</f>
        <v>Jul</v>
      </c>
    </row>
    <row r="3570" spans="1:16" ht="15.75" customHeight="1">
      <c r="A3570" s="2" t="s">
        <v>12</v>
      </c>
      <c r="B3570" s="2">
        <v>1185732</v>
      </c>
      <c r="C3570" s="3">
        <v>44383</v>
      </c>
      <c r="D3570" s="2" t="s">
        <v>13</v>
      </c>
      <c r="E3570" s="2" t="s">
        <v>118</v>
      </c>
      <c r="F3570" s="2" t="s">
        <v>119</v>
      </c>
      <c r="G3570" s="2" t="s">
        <v>19</v>
      </c>
      <c r="H3570" s="44">
        <v>0.49999999999999994</v>
      </c>
      <c r="I3570" s="44">
        <f>ROUND(Table1[[#This Row],[Price per Unit]],2)</f>
        <v>0.5</v>
      </c>
      <c r="J3570" s="4">
        <v>2250</v>
      </c>
      <c r="K3570" s="5">
        <f t="shared" si="130"/>
        <v>1124.9999999999998</v>
      </c>
      <c r="L3570" s="5">
        <f t="shared" si="131"/>
        <v>337.49999999999994</v>
      </c>
      <c r="M3570" s="6">
        <v>0.3</v>
      </c>
      <c r="N3570">
        <f t="shared" si="138"/>
        <v>2021</v>
      </c>
      <c r="O3570">
        <f t="shared" si="139"/>
        <v>7</v>
      </c>
      <c r="P3570" s="49" t="str">
        <f>TEXT(DATE(Table1[[#This Row],[Year]],Table1[[#This Row],[Month]],1),"mmm")</f>
        <v>Jul</v>
      </c>
    </row>
    <row r="3571" spans="1:16" ht="15.75" customHeight="1">
      <c r="A3571" s="2" t="s">
        <v>12</v>
      </c>
      <c r="B3571" s="2">
        <v>1185732</v>
      </c>
      <c r="C3571" s="3">
        <v>44383</v>
      </c>
      <c r="D3571" s="2" t="s">
        <v>13</v>
      </c>
      <c r="E3571" s="2" t="s">
        <v>118</v>
      </c>
      <c r="F3571" s="2" t="s">
        <v>119</v>
      </c>
      <c r="G3571" s="2" t="s">
        <v>20</v>
      </c>
      <c r="H3571" s="44">
        <v>0.54999999999999993</v>
      </c>
      <c r="I3571" s="44">
        <f>ROUND(Table1[[#This Row],[Price per Unit]],2)</f>
        <v>0.55000000000000004</v>
      </c>
      <c r="J3571" s="4">
        <v>4000</v>
      </c>
      <c r="K3571" s="5">
        <f t="shared" si="130"/>
        <v>2199.9999999999995</v>
      </c>
      <c r="L3571" s="5">
        <f t="shared" si="131"/>
        <v>879.99999999999989</v>
      </c>
      <c r="M3571" s="6">
        <v>0.4</v>
      </c>
      <c r="N3571">
        <f t="shared" si="138"/>
        <v>2021</v>
      </c>
      <c r="O3571">
        <f t="shared" si="139"/>
        <v>7</v>
      </c>
      <c r="P3571" s="49" t="str">
        <f>TEXT(DATE(Table1[[#This Row],[Year]],Table1[[#This Row],[Month]],1),"mmm")</f>
        <v>Jul</v>
      </c>
    </row>
    <row r="3572" spans="1:16" ht="15.75" customHeight="1">
      <c r="A3572" s="2" t="s">
        <v>12</v>
      </c>
      <c r="B3572" s="2">
        <v>1185732</v>
      </c>
      <c r="C3572" s="3">
        <v>44415</v>
      </c>
      <c r="D3572" s="2" t="s">
        <v>13</v>
      </c>
      <c r="E3572" s="2" t="s">
        <v>118</v>
      </c>
      <c r="F3572" s="2" t="s">
        <v>119</v>
      </c>
      <c r="G3572" s="2" t="s">
        <v>15</v>
      </c>
      <c r="H3572" s="44">
        <v>0.49999999999999994</v>
      </c>
      <c r="I3572" s="44">
        <f>ROUND(Table1[[#This Row],[Price per Unit]],2)</f>
        <v>0.5</v>
      </c>
      <c r="J3572" s="4">
        <v>5500</v>
      </c>
      <c r="K3572" s="5">
        <f t="shared" ref="K3572:K3826" si="140">H3572*J3572</f>
        <v>2749.9999999999995</v>
      </c>
      <c r="L3572" s="5">
        <f t="shared" ref="L3572:L3826" si="141">K3572*M3572</f>
        <v>962.49999999999977</v>
      </c>
      <c r="M3572" s="6">
        <v>0.35</v>
      </c>
      <c r="N3572">
        <f t="shared" si="138"/>
        <v>2021</v>
      </c>
      <c r="O3572">
        <f t="shared" si="139"/>
        <v>8</v>
      </c>
      <c r="P3572" s="49" t="str">
        <f>TEXT(DATE(Table1[[#This Row],[Year]],Table1[[#This Row],[Month]],1),"mmm")</f>
        <v>Aug</v>
      </c>
    </row>
    <row r="3573" spans="1:16" ht="15.75" customHeight="1">
      <c r="A3573" s="2" t="s">
        <v>12</v>
      </c>
      <c r="B3573" s="2">
        <v>1185732</v>
      </c>
      <c r="C3573" s="3">
        <v>44415</v>
      </c>
      <c r="D3573" s="2" t="s">
        <v>13</v>
      </c>
      <c r="E3573" s="2" t="s">
        <v>118</v>
      </c>
      <c r="F3573" s="2" t="s">
        <v>119</v>
      </c>
      <c r="G3573" s="2" t="s">
        <v>16</v>
      </c>
      <c r="H3573" s="44">
        <v>0.45</v>
      </c>
      <c r="I3573" s="44">
        <f>ROUND(Table1[[#This Row],[Price per Unit]],2)</f>
        <v>0.45</v>
      </c>
      <c r="J3573" s="4">
        <v>3250</v>
      </c>
      <c r="K3573" s="5">
        <f t="shared" si="140"/>
        <v>1462.5</v>
      </c>
      <c r="L3573" s="5">
        <f t="shared" si="141"/>
        <v>511.87499999999994</v>
      </c>
      <c r="M3573" s="6">
        <v>0.35</v>
      </c>
      <c r="N3573">
        <f t="shared" si="138"/>
        <v>2021</v>
      </c>
      <c r="O3573">
        <f t="shared" si="139"/>
        <v>8</v>
      </c>
      <c r="P3573" s="49" t="str">
        <f>TEXT(DATE(Table1[[#This Row],[Year]],Table1[[#This Row],[Month]],1),"mmm")</f>
        <v>Aug</v>
      </c>
    </row>
    <row r="3574" spans="1:16" ht="15.75" customHeight="1">
      <c r="A3574" s="2" t="s">
        <v>12</v>
      </c>
      <c r="B3574" s="2">
        <v>1185732</v>
      </c>
      <c r="C3574" s="3">
        <v>44415</v>
      </c>
      <c r="D3574" s="2" t="s">
        <v>13</v>
      </c>
      <c r="E3574" s="2" t="s">
        <v>118</v>
      </c>
      <c r="F3574" s="2" t="s">
        <v>119</v>
      </c>
      <c r="G3574" s="2" t="s">
        <v>17</v>
      </c>
      <c r="H3574" s="44">
        <v>0.4</v>
      </c>
      <c r="I3574" s="44">
        <f>ROUND(Table1[[#This Row],[Price per Unit]],2)</f>
        <v>0.4</v>
      </c>
      <c r="J3574" s="4">
        <v>2500</v>
      </c>
      <c r="K3574" s="5">
        <f t="shared" si="140"/>
        <v>1000</v>
      </c>
      <c r="L3574" s="5">
        <f t="shared" si="141"/>
        <v>400</v>
      </c>
      <c r="M3574" s="6">
        <v>0.4</v>
      </c>
      <c r="N3574">
        <f t="shared" si="138"/>
        <v>2021</v>
      </c>
      <c r="O3574">
        <f t="shared" si="139"/>
        <v>8</v>
      </c>
      <c r="P3574" s="49" t="str">
        <f>TEXT(DATE(Table1[[#This Row],[Year]],Table1[[#This Row],[Month]],1),"mmm")</f>
        <v>Aug</v>
      </c>
    </row>
    <row r="3575" spans="1:16" ht="15.75" customHeight="1">
      <c r="A3575" s="2" t="s">
        <v>12</v>
      </c>
      <c r="B3575" s="2">
        <v>1185732</v>
      </c>
      <c r="C3575" s="3">
        <v>44415</v>
      </c>
      <c r="D3575" s="2" t="s">
        <v>13</v>
      </c>
      <c r="E3575" s="2" t="s">
        <v>118</v>
      </c>
      <c r="F3575" s="2" t="s">
        <v>119</v>
      </c>
      <c r="G3575" s="2" t="s">
        <v>18</v>
      </c>
      <c r="H3575" s="44">
        <v>0.4</v>
      </c>
      <c r="I3575" s="44">
        <f>ROUND(Table1[[#This Row],[Price per Unit]],2)</f>
        <v>0.4</v>
      </c>
      <c r="J3575" s="4">
        <v>1500</v>
      </c>
      <c r="K3575" s="5">
        <f t="shared" si="140"/>
        <v>600</v>
      </c>
      <c r="L3575" s="5">
        <f t="shared" si="141"/>
        <v>240</v>
      </c>
      <c r="M3575" s="6">
        <v>0.4</v>
      </c>
      <c r="N3575">
        <f t="shared" si="138"/>
        <v>2021</v>
      </c>
      <c r="O3575">
        <f t="shared" si="139"/>
        <v>8</v>
      </c>
      <c r="P3575" s="49" t="str">
        <f>TEXT(DATE(Table1[[#This Row],[Year]],Table1[[#This Row],[Month]],1),"mmm")</f>
        <v>Aug</v>
      </c>
    </row>
    <row r="3576" spans="1:16" ht="15.75" customHeight="1">
      <c r="A3576" s="2" t="s">
        <v>12</v>
      </c>
      <c r="B3576" s="2">
        <v>1185732</v>
      </c>
      <c r="C3576" s="3">
        <v>44415</v>
      </c>
      <c r="D3576" s="2" t="s">
        <v>13</v>
      </c>
      <c r="E3576" s="2" t="s">
        <v>118</v>
      </c>
      <c r="F3576" s="2" t="s">
        <v>119</v>
      </c>
      <c r="G3576" s="2" t="s">
        <v>19</v>
      </c>
      <c r="H3576" s="44">
        <v>0.49999999999999994</v>
      </c>
      <c r="I3576" s="44">
        <f>ROUND(Table1[[#This Row],[Price per Unit]],2)</f>
        <v>0.5</v>
      </c>
      <c r="J3576" s="4">
        <v>1250</v>
      </c>
      <c r="K3576" s="5">
        <f t="shared" si="140"/>
        <v>624.99999999999989</v>
      </c>
      <c r="L3576" s="5">
        <f t="shared" si="141"/>
        <v>187.49999999999997</v>
      </c>
      <c r="M3576" s="6">
        <v>0.3</v>
      </c>
      <c r="N3576">
        <f t="shared" si="138"/>
        <v>2021</v>
      </c>
      <c r="O3576">
        <f t="shared" si="139"/>
        <v>8</v>
      </c>
      <c r="P3576" s="49" t="str">
        <f>TEXT(DATE(Table1[[#This Row],[Year]],Table1[[#This Row],[Month]],1),"mmm")</f>
        <v>Aug</v>
      </c>
    </row>
    <row r="3577" spans="1:16" ht="15.75" customHeight="1">
      <c r="A3577" s="2" t="s">
        <v>12</v>
      </c>
      <c r="B3577" s="2">
        <v>1185732</v>
      </c>
      <c r="C3577" s="3">
        <v>44415</v>
      </c>
      <c r="D3577" s="2" t="s">
        <v>13</v>
      </c>
      <c r="E3577" s="2" t="s">
        <v>118</v>
      </c>
      <c r="F3577" s="2" t="s">
        <v>119</v>
      </c>
      <c r="G3577" s="2" t="s">
        <v>20</v>
      </c>
      <c r="H3577" s="44">
        <v>0.54999999999999993</v>
      </c>
      <c r="I3577" s="44">
        <f>ROUND(Table1[[#This Row],[Price per Unit]],2)</f>
        <v>0.55000000000000004</v>
      </c>
      <c r="J3577" s="4">
        <v>3000</v>
      </c>
      <c r="K3577" s="5">
        <f t="shared" si="140"/>
        <v>1649.9999999999998</v>
      </c>
      <c r="L3577" s="5">
        <f t="shared" si="141"/>
        <v>660</v>
      </c>
      <c r="M3577" s="6">
        <v>0.4</v>
      </c>
      <c r="N3577">
        <f t="shared" si="138"/>
        <v>2021</v>
      </c>
      <c r="O3577">
        <f t="shared" si="139"/>
        <v>8</v>
      </c>
      <c r="P3577" s="49" t="str">
        <f>TEXT(DATE(Table1[[#This Row],[Year]],Table1[[#This Row],[Month]],1),"mmm")</f>
        <v>Aug</v>
      </c>
    </row>
    <row r="3578" spans="1:16" ht="15.75" customHeight="1">
      <c r="A3578" s="2" t="s">
        <v>12</v>
      </c>
      <c r="B3578" s="2">
        <v>1185732</v>
      </c>
      <c r="C3578" s="3">
        <v>44445</v>
      </c>
      <c r="D3578" s="2" t="s">
        <v>13</v>
      </c>
      <c r="E3578" s="2" t="s">
        <v>118</v>
      </c>
      <c r="F3578" s="2" t="s">
        <v>119</v>
      </c>
      <c r="G3578" s="2" t="s">
        <v>15</v>
      </c>
      <c r="H3578" s="44">
        <v>0.49999999999999994</v>
      </c>
      <c r="I3578" s="44">
        <f>ROUND(Table1[[#This Row],[Price per Unit]],2)</f>
        <v>0.5</v>
      </c>
      <c r="J3578" s="4">
        <v>4250</v>
      </c>
      <c r="K3578" s="5">
        <f t="shared" si="140"/>
        <v>2124.9999999999995</v>
      </c>
      <c r="L3578" s="5">
        <f t="shared" si="141"/>
        <v>743.74999999999977</v>
      </c>
      <c r="M3578" s="6">
        <v>0.35</v>
      </c>
      <c r="N3578">
        <f t="shared" si="138"/>
        <v>2021</v>
      </c>
      <c r="O3578">
        <f t="shared" si="139"/>
        <v>9</v>
      </c>
      <c r="P3578" s="49" t="str">
        <f>TEXT(DATE(Table1[[#This Row],[Year]],Table1[[#This Row],[Month]],1),"mmm")</f>
        <v>Sep</v>
      </c>
    </row>
    <row r="3579" spans="1:16" ht="15.75" customHeight="1">
      <c r="A3579" s="2" t="s">
        <v>12</v>
      </c>
      <c r="B3579" s="2">
        <v>1185732</v>
      </c>
      <c r="C3579" s="3">
        <v>44445</v>
      </c>
      <c r="D3579" s="2" t="s">
        <v>13</v>
      </c>
      <c r="E3579" s="2" t="s">
        <v>118</v>
      </c>
      <c r="F3579" s="2" t="s">
        <v>119</v>
      </c>
      <c r="G3579" s="2" t="s">
        <v>16</v>
      </c>
      <c r="H3579" s="44">
        <v>0.45</v>
      </c>
      <c r="I3579" s="44">
        <f>ROUND(Table1[[#This Row],[Price per Unit]],2)</f>
        <v>0.45</v>
      </c>
      <c r="J3579" s="4">
        <v>2250</v>
      </c>
      <c r="K3579" s="5">
        <f t="shared" si="140"/>
        <v>1012.5</v>
      </c>
      <c r="L3579" s="5">
        <f t="shared" si="141"/>
        <v>354.375</v>
      </c>
      <c r="M3579" s="6">
        <v>0.35</v>
      </c>
      <c r="N3579">
        <f t="shared" si="138"/>
        <v>2021</v>
      </c>
      <c r="O3579">
        <f t="shared" si="139"/>
        <v>9</v>
      </c>
      <c r="P3579" s="49" t="str">
        <f>TEXT(DATE(Table1[[#This Row],[Year]],Table1[[#This Row],[Month]],1),"mmm")</f>
        <v>Sep</v>
      </c>
    </row>
    <row r="3580" spans="1:16" ht="15.75" customHeight="1">
      <c r="A3580" s="2" t="s">
        <v>12</v>
      </c>
      <c r="B3580" s="2">
        <v>1185732</v>
      </c>
      <c r="C3580" s="3">
        <v>44445</v>
      </c>
      <c r="D3580" s="2" t="s">
        <v>13</v>
      </c>
      <c r="E3580" s="2" t="s">
        <v>118</v>
      </c>
      <c r="F3580" s="2" t="s">
        <v>119</v>
      </c>
      <c r="G3580" s="2" t="s">
        <v>17</v>
      </c>
      <c r="H3580" s="44">
        <v>0.4</v>
      </c>
      <c r="I3580" s="44">
        <f>ROUND(Table1[[#This Row],[Price per Unit]],2)</f>
        <v>0.4</v>
      </c>
      <c r="J3580" s="4">
        <v>1250</v>
      </c>
      <c r="K3580" s="5">
        <f t="shared" si="140"/>
        <v>500</v>
      </c>
      <c r="L3580" s="5">
        <f t="shared" si="141"/>
        <v>200</v>
      </c>
      <c r="M3580" s="6">
        <v>0.4</v>
      </c>
      <c r="N3580">
        <f t="shared" si="138"/>
        <v>2021</v>
      </c>
      <c r="O3580">
        <f t="shared" si="139"/>
        <v>9</v>
      </c>
      <c r="P3580" s="49" t="str">
        <f>TEXT(DATE(Table1[[#This Row],[Year]],Table1[[#This Row],[Month]],1),"mmm")</f>
        <v>Sep</v>
      </c>
    </row>
    <row r="3581" spans="1:16" ht="15.75" customHeight="1">
      <c r="A3581" s="2" t="s">
        <v>12</v>
      </c>
      <c r="B3581" s="2">
        <v>1185732</v>
      </c>
      <c r="C3581" s="3">
        <v>44445</v>
      </c>
      <c r="D3581" s="2" t="s">
        <v>13</v>
      </c>
      <c r="E3581" s="2" t="s">
        <v>118</v>
      </c>
      <c r="F3581" s="2" t="s">
        <v>119</v>
      </c>
      <c r="G3581" s="2" t="s">
        <v>18</v>
      </c>
      <c r="H3581" s="44">
        <v>0.4</v>
      </c>
      <c r="I3581" s="44">
        <f>ROUND(Table1[[#This Row],[Price per Unit]],2)</f>
        <v>0.4</v>
      </c>
      <c r="J3581" s="4">
        <v>1000</v>
      </c>
      <c r="K3581" s="5">
        <f t="shared" si="140"/>
        <v>400</v>
      </c>
      <c r="L3581" s="5">
        <f t="shared" si="141"/>
        <v>160</v>
      </c>
      <c r="M3581" s="6">
        <v>0.4</v>
      </c>
      <c r="N3581">
        <f t="shared" si="138"/>
        <v>2021</v>
      </c>
      <c r="O3581">
        <f t="shared" si="139"/>
        <v>9</v>
      </c>
      <c r="P3581" s="49" t="str">
        <f>TEXT(DATE(Table1[[#This Row],[Year]],Table1[[#This Row],[Month]],1),"mmm")</f>
        <v>Sep</v>
      </c>
    </row>
    <row r="3582" spans="1:16" ht="15.75" customHeight="1">
      <c r="A3582" s="2" t="s">
        <v>12</v>
      </c>
      <c r="B3582" s="2">
        <v>1185732</v>
      </c>
      <c r="C3582" s="3">
        <v>44445</v>
      </c>
      <c r="D3582" s="2" t="s">
        <v>13</v>
      </c>
      <c r="E3582" s="2" t="s">
        <v>118</v>
      </c>
      <c r="F3582" s="2" t="s">
        <v>119</v>
      </c>
      <c r="G3582" s="2" t="s">
        <v>19</v>
      </c>
      <c r="H3582" s="44">
        <v>0.49999999999999994</v>
      </c>
      <c r="I3582" s="44">
        <f>ROUND(Table1[[#This Row],[Price per Unit]],2)</f>
        <v>0.5</v>
      </c>
      <c r="J3582" s="4">
        <v>1000</v>
      </c>
      <c r="K3582" s="5">
        <f t="shared" si="140"/>
        <v>499.99999999999994</v>
      </c>
      <c r="L3582" s="5">
        <f t="shared" si="141"/>
        <v>149.99999999999997</v>
      </c>
      <c r="M3582" s="6">
        <v>0.3</v>
      </c>
      <c r="N3582">
        <f t="shared" si="138"/>
        <v>2021</v>
      </c>
      <c r="O3582">
        <f t="shared" si="139"/>
        <v>9</v>
      </c>
      <c r="P3582" s="49" t="str">
        <f>TEXT(DATE(Table1[[#This Row],[Year]],Table1[[#This Row],[Month]],1),"mmm")</f>
        <v>Sep</v>
      </c>
    </row>
    <row r="3583" spans="1:16" ht="15.75" customHeight="1">
      <c r="A3583" s="2" t="s">
        <v>12</v>
      </c>
      <c r="B3583" s="2">
        <v>1185732</v>
      </c>
      <c r="C3583" s="3">
        <v>44445</v>
      </c>
      <c r="D3583" s="2" t="s">
        <v>13</v>
      </c>
      <c r="E3583" s="2" t="s">
        <v>118</v>
      </c>
      <c r="F3583" s="2" t="s">
        <v>119</v>
      </c>
      <c r="G3583" s="2" t="s">
        <v>20</v>
      </c>
      <c r="H3583" s="44">
        <v>0.54999999999999993</v>
      </c>
      <c r="I3583" s="44">
        <f>ROUND(Table1[[#This Row],[Price per Unit]],2)</f>
        <v>0.55000000000000004</v>
      </c>
      <c r="J3583" s="4">
        <v>2000</v>
      </c>
      <c r="K3583" s="5">
        <f t="shared" si="140"/>
        <v>1099.9999999999998</v>
      </c>
      <c r="L3583" s="5">
        <f t="shared" si="141"/>
        <v>439.99999999999994</v>
      </c>
      <c r="M3583" s="6">
        <v>0.4</v>
      </c>
      <c r="N3583">
        <f t="shared" si="138"/>
        <v>2021</v>
      </c>
      <c r="O3583">
        <f t="shared" si="139"/>
        <v>9</v>
      </c>
      <c r="P3583" s="49" t="str">
        <f>TEXT(DATE(Table1[[#This Row],[Year]],Table1[[#This Row],[Month]],1),"mmm")</f>
        <v>Sep</v>
      </c>
    </row>
    <row r="3584" spans="1:16" ht="15.75" customHeight="1">
      <c r="A3584" s="2" t="s">
        <v>12</v>
      </c>
      <c r="B3584" s="2">
        <v>1185732</v>
      </c>
      <c r="C3584" s="3">
        <v>44477</v>
      </c>
      <c r="D3584" s="2" t="s">
        <v>13</v>
      </c>
      <c r="E3584" s="2" t="s">
        <v>118</v>
      </c>
      <c r="F3584" s="2" t="s">
        <v>119</v>
      </c>
      <c r="G3584" s="2" t="s">
        <v>15</v>
      </c>
      <c r="H3584" s="44">
        <v>0.54999999999999993</v>
      </c>
      <c r="I3584" s="44">
        <f>ROUND(Table1[[#This Row],[Price per Unit]],2)</f>
        <v>0.55000000000000004</v>
      </c>
      <c r="J3584" s="4">
        <v>3750</v>
      </c>
      <c r="K3584" s="5">
        <f t="shared" si="140"/>
        <v>2062.4999999999995</v>
      </c>
      <c r="L3584" s="5">
        <f t="shared" si="141"/>
        <v>721.87499999999977</v>
      </c>
      <c r="M3584" s="6">
        <v>0.35</v>
      </c>
      <c r="N3584">
        <f t="shared" si="138"/>
        <v>2021</v>
      </c>
      <c r="O3584">
        <f t="shared" si="139"/>
        <v>10</v>
      </c>
      <c r="P3584" s="49" t="str">
        <f>TEXT(DATE(Table1[[#This Row],[Year]],Table1[[#This Row],[Month]],1),"mmm")</f>
        <v>Oct</v>
      </c>
    </row>
    <row r="3585" spans="1:16" ht="15.75" customHeight="1">
      <c r="A3585" s="2" t="s">
        <v>12</v>
      </c>
      <c r="B3585" s="2">
        <v>1185732</v>
      </c>
      <c r="C3585" s="3">
        <v>44477</v>
      </c>
      <c r="D3585" s="2" t="s">
        <v>13</v>
      </c>
      <c r="E3585" s="2" t="s">
        <v>118</v>
      </c>
      <c r="F3585" s="2" t="s">
        <v>119</v>
      </c>
      <c r="G3585" s="2" t="s">
        <v>16</v>
      </c>
      <c r="H3585" s="44">
        <v>0.5</v>
      </c>
      <c r="I3585" s="44">
        <f>ROUND(Table1[[#This Row],[Price per Unit]],2)</f>
        <v>0.5</v>
      </c>
      <c r="J3585" s="4">
        <v>2000</v>
      </c>
      <c r="K3585" s="5">
        <f t="shared" si="140"/>
        <v>1000</v>
      </c>
      <c r="L3585" s="5">
        <f t="shared" si="141"/>
        <v>350</v>
      </c>
      <c r="M3585" s="6">
        <v>0.35</v>
      </c>
      <c r="N3585">
        <f t="shared" si="138"/>
        <v>2021</v>
      </c>
      <c r="O3585">
        <f t="shared" si="139"/>
        <v>10</v>
      </c>
      <c r="P3585" s="49" t="str">
        <f>TEXT(DATE(Table1[[#This Row],[Year]],Table1[[#This Row],[Month]],1),"mmm")</f>
        <v>Oct</v>
      </c>
    </row>
    <row r="3586" spans="1:16" ht="15.75" customHeight="1">
      <c r="A3586" s="2" t="s">
        <v>12</v>
      </c>
      <c r="B3586" s="2">
        <v>1185732</v>
      </c>
      <c r="C3586" s="3">
        <v>44477</v>
      </c>
      <c r="D3586" s="2" t="s">
        <v>13</v>
      </c>
      <c r="E3586" s="2" t="s">
        <v>118</v>
      </c>
      <c r="F3586" s="2" t="s">
        <v>119</v>
      </c>
      <c r="G3586" s="2" t="s">
        <v>17</v>
      </c>
      <c r="H3586" s="44">
        <v>0.5</v>
      </c>
      <c r="I3586" s="44">
        <f>ROUND(Table1[[#This Row],[Price per Unit]],2)</f>
        <v>0.5</v>
      </c>
      <c r="J3586" s="4">
        <v>1000</v>
      </c>
      <c r="K3586" s="5">
        <f t="shared" si="140"/>
        <v>500</v>
      </c>
      <c r="L3586" s="5">
        <f t="shared" si="141"/>
        <v>200</v>
      </c>
      <c r="M3586" s="6">
        <v>0.4</v>
      </c>
      <c r="N3586">
        <f t="shared" si="138"/>
        <v>2021</v>
      </c>
      <c r="O3586">
        <f t="shared" si="139"/>
        <v>10</v>
      </c>
      <c r="P3586" s="49" t="str">
        <f>TEXT(DATE(Table1[[#This Row],[Year]],Table1[[#This Row],[Month]],1),"mmm")</f>
        <v>Oct</v>
      </c>
    </row>
    <row r="3587" spans="1:16" ht="15.75" customHeight="1">
      <c r="A3587" s="2" t="s">
        <v>12</v>
      </c>
      <c r="B3587" s="2">
        <v>1185732</v>
      </c>
      <c r="C3587" s="3">
        <v>44477</v>
      </c>
      <c r="D3587" s="2" t="s">
        <v>13</v>
      </c>
      <c r="E3587" s="2" t="s">
        <v>118</v>
      </c>
      <c r="F3587" s="2" t="s">
        <v>119</v>
      </c>
      <c r="G3587" s="2" t="s">
        <v>18</v>
      </c>
      <c r="H3587" s="44">
        <v>0.5</v>
      </c>
      <c r="I3587" s="44">
        <f>ROUND(Table1[[#This Row],[Price per Unit]],2)</f>
        <v>0.5</v>
      </c>
      <c r="J3587" s="4">
        <v>750</v>
      </c>
      <c r="K3587" s="5">
        <f t="shared" si="140"/>
        <v>375</v>
      </c>
      <c r="L3587" s="5">
        <f t="shared" si="141"/>
        <v>150</v>
      </c>
      <c r="M3587" s="6">
        <v>0.4</v>
      </c>
      <c r="N3587">
        <f t="shared" ref="N3587:N3650" si="142">YEAR(C3587)</f>
        <v>2021</v>
      </c>
      <c r="O3587">
        <f t="shared" ref="O3587:O3650" si="143">MONTH(C3587)</f>
        <v>10</v>
      </c>
      <c r="P3587" s="49" t="str">
        <f>TEXT(DATE(Table1[[#This Row],[Year]],Table1[[#This Row],[Month]],1),"mmm")</f>
        <v>Oct</v>
      </c>
    </row>
    <row r="3588" spans="1:16" ht="15.75" customHeight="1">
      <c r="A3588" s="2" t="s">
        <v>12</v>
      </c>
      <c r="B3588" s="2">
        <v>1185732</v>
      </c>
      <c r="C3588" s="3">
        <v>44477</v>
      </c>
      <c r="D3588" s="2" t="s">
        <v>13</v>
      </c>
      <c r="E3588" s="2" t="s">
        <v>118</v>
      </c>
      <c r="F3588" s="2" t="s">
        <v>119</v>
      </c>
      <c r="G3588" s="2" t="s">
        <v>19</v>
      </c>
      <c r="H3588" s="44">
        <v>0.6</v>
      </c>
      <c r="I3588" s="44">
        <f>ROUND(Table1[[#This Row],[Price per Unit]],2)</f>
        <v>0.6</v>
      </c>
      <c r="J3588" s="4">
        <v>750</v>
      </c>
      <c r="K3588" s="5">
        <f t="shared" si="140"/>
        <v>450</v>
      </c>
      <c r="L3588" s="5">
        <f t="shared" si="141"/>
        <v>135</v>
      </c>
      <c r="M3588" s="6">
        <v>0.3</v>
      </c>
      <c r="N3588">
        <f t="shared" si="142"/>
        <v>2021</v>
      </c>
      <c r="O3588">
        <f t="shared" si="143"/>
        <v>10</v>
      </c>
      <c r="P3588" s="49" t="str">
        <f>TEXT(DATE(Table1[[#This Row],[Year]],Table1[[#This Row],[Month]],1),"mmm")</f>
        <v>Oct</v>
      </c>
    </row>
    <row r="3589" spans="1:16" ht="15.75" customHeight="1">
      <c r="A3589" s="2" t="s">
        <v>12</v>
      </c>
      <c r="B3589" s="2">
        <v>1185732</v>
      </c>
      <c r="C3589" s="3">
        <v>44477</v>
      </c>
      <c r="D3589" s="2" t="s">
        <v>13</v>
      </c>
      <c r="E3589" s="2" t="s">
        <v>118</v>
      </c>
      <c r="F3589" s="2" t="s">
        <v>119</v>
      </c>
      <c r="G3589" s="2" t="s">
        <v>20</v>
      </c>
      <c r="H3589" s="44">
        <v>0.64999999999999991</v>
      </c>
      <c r="I3589" s="44">
        <f>ROUND(Table1[[#This Row],[Price per Unit]],2)</f>
        <v>0.65</v>
      </c>
      <c r="J3589" s="4">
        <v>2000</v>
      </c>
      <c r="K3589" s="5">
        <f t="shared" si="140"/>
        <v>1299.9999999999998</v>
      </c>
      <c r="L3589" s="5">
        <f t="shared" si="141"/>
        <v>519.99999999999989</v>
      </c>
      <c r="M3589" s="6">
        <v>0.4</v>
      </c>
      <c r="N3589">
        <f t="shared" si="142"/>
        <v>2021</v>
      </c>
      <c r="O3589">
        <f t="shared" si="143"/>
        <v>10</v>
      </c>
      <c r="P3589" s="49" t="str">
        <f>TEXT(DATE(Table1[[#This Row],[Year]],Table1[[#This Row],[Month]],1),"mmm")</f>
        <v>Oct</v>
      </c>
    </row>
    <row r="3590" spans="1:16" ht="15.75" customHeight="1">
      <c r="A3590" s="2" t="s">
        <v>12</v>
      </c>
      <c r="B3590" s="2">
        <v>1185732</v>
      </c>
      <c r="C3590" s="3">
        <v>44507</v>
      </c>
      <c r="D3590" s="2" t="s">
        <v>13</v>
      </c>
      <c r="E3590" s="2" t="s">
        <v>118</v>
      </c>
      <c r="F3590" s="2" t="s">
        <v>119</v>
      </c>
      <c r="G3590" s="2" t="s">
        <v>15</v>
      </c>
      <c r="H3590" s="44">
        <v>0.6</v>
      </c>
      <c r="I3590" s="44">
        <f>ROUND(Table1[[#This Row],[Price per Unit]],2)</f>
        <v>0.6</v>
      </c>
      <c r="J3590" s="4">
        <v>3500</v>
      </c>
      <c r="K3590" s="5">
        <f t="shared" si="140"/>
        <v>2100</v>
      </c>
      <c r="L3590" s="5">
        <f t="shared" si="141"/>
        <v>735</v>
      </c>
      <c r="M3590" s="6">
        <v>0.35</v>
      </c>
      <c r="N3590">
        <f t="shared" si="142"/>
        <v>2021</v>
      </c>
      <c r="O3590">
        <f t="shared" si="143"/>
        <v>11</v>
      </c>
      <c r="P3590" s="49" t="str">
        <f>TEXT(DATE(Table1[[#This Row],[Year]],Table1[[#This Row],[Month]],1),"mmm")</f>
        <v>Nov</v>
      </c>
    </row>
    <row r="3591" spans="1:16" ht="15.75" customHeight="1">
      <c r="A3591" s="2" t="s">
        <v>12</v>
      </c>
      <c r="B3591" s="2">
        <v>1185732</v>
      </c>
      <c r="C3591" s="3">
        <v>44507</v>
      </c>
      <c r="D3591" s="2" t="s">
        <v>13</v>
      </c>
      <c r="E3591" s="2" t="s">
        <v>118</v>
      </c>
      <c r="F3591" s="2" t="s">
        <v>119</v>
      </c>
      <c r="G3591" s="2" t="s">
        <v>16</v>
      </c>
      <c r="H3591" s="44">
        <v>0.5</v>
      </c>
      <c r="I3591" s="44">
        <f>ROUND(Table1[[#This Row],[Price per Unit]],2)</f>
        <v>0.5</v>
      </c>
      <c r="J3591" s="4">
        <v>2250</v>
      </c>
      <c r="K3591" s="5">
        <f t="shared" si="140"/>
        <v>1125</v>
      </c>
      <c r="L3591" s="5">
        <f t="shared" si="141"/>
        <v>393.75</v>
      </c>
      <c r="M3591" s="6">
        <v>0.35</v>
      </c>
      <c r="N3591">
        <f t="shared" si="142"/>
        <v>2021</v>
      </c>
      <c r="O3591">
        <f t="shared" si="143"/>
        <v>11</v>
      </c>
      <c r="P3591" s="49" t="str">
        <f>TEXT(DATE(Table1[[#This Row],[Year]],Table1[[#This Row],[Month]],1),"mmm")</f>
        <v>Nov</v>
      </c>
    </row>
    <row r="3592" spans="1:16" ht="15.75" customHeight="1">
      <c r="A3592" s="2" t="s">
        <v>12</v>
      </c>
      <c r="B3592" s="2">
        <v>1185732</v>
      </c>
      <c r="C3592" s="3">
        <v>44507</v>
      </c>
      <c r="D3592" s="2" t="s">
        <v>13</v>
      </c>
      <c r="E3592" s="2" t="s">
        <v>118</v>
      </c>
      <c r="F3592" s="2" t="s">
        <v>119</v>
      </c>
      <c r="G3592" s="2" t="s">
        <v>17</v>
      </c>
      <c r="H3592" s="44">
        <v>0.5</v>
      </c>
      <c r="I3592" s="44">
        <f>ROUND(Table1[[#This Row],[Price per Unit]],2)</f>
        <v>0.5</v>
      </c>
      <c r="J3592" s="4">
        <v>2200</v>
      </c>
      <c r="K3592" s="5">
        <f t="shared" si="140"/>
        <v>1100</v>
      </c>
      <c r="L3592" s="5">
        <f t="shared" si="141"/>
        <v>440</v>
      </c>
      <c r="M3592" s="6">
        <v>0.4</v>
      </c>
      <c r="N3592">
        <f t="shared" si="142"/>
        <v>2021</v>
      </c>
      <c r="O3592">
        <f t="shared" si="143"/>
        <v>11</v>
      </c>
      <c r="P3592" s="49" t="str">
        <f>TEXT(DATE(Table1[[#This Row],[Year]],Table1[[#This Row],[Month]],1),"mmm")</f>
        <v>Nov</v>
      </c>
    </row>
    <row r="3593" spans="1:16" ht="15.75" customHeight="1">
      <c r="A3593" s="2" t="s">
        <v>12</v>
      </c>
      <c r="B3593" s="2">
        <v>1185732</v>
      </c>
      <c r="C3593" s="3">
        <v>44507</v>
      </c>
      <c r="D3593" s="2" t="s">
        <v>13</v>
      </c>
      <c r="E3593" s="2" t="s">
        <v>118</v>
      </c>
      <c r="F3593" s="2" t="s">
        <v>119</v>
      </c>
      <c r="G3593" s="2" t="s">
        <v>18</v>
      </c>
      <c r="H3593" s="44">
        <v>0.5</v>
      </c>
      <c r="I3593" s="44">
        <f>ROUND(Table1[[#This Row],[Price per Unit]],2)</f>
        <v>0.5</v>
      </c>
      <c r="J3593" s="4">
        <v>2000</v>
      </c>
      <c r="K3593" s="5">
        <f t="shared" si="140"/>
        <v>1000</v>
      </c>
      <c r="L3593" s="5">
        <f t="shared" si="141"/>
        <v>400</v>
      </c>
      <c r="M3593" s="6">
        <v>0.4</v>
      </c>
      <c r="N3593">
        <f t="shared" si="142"/>
        <v>2021</v>
      </c>
      <c r="O3593">
        <f t="shared" si="143"/>
        <v>11</v>
      </c>
      <c r="P3593" s="49" t="str">
        <f>TEXT(DATE(Table1[[#This Row],[Year]],Table1[[#This Row],[Month]],1),"mmm")</f>
        <v>Nov</v>
      </c>
    </row>
    <row r="3594" spans="1:16" ht="15.75" customHeight="1">
      <c r="A3594" s="2" t="s">
        <v>12</v>
      </c>
      <c r="B3594" s="2">
        <v>1185732</v>
      </c>
      <c r="C3594" s="3">
        <v>44507</v>
      </c>
      <c r="D3594" s="2" t="s">
        <v>13</v>
      </c>
      <c r="E3594" s="2" t="s">
        <v>118</v>
      </c>
      <c r="F3594" s="2" t="s">
        <v>119</v>
      </c>
      <c r="G3594" s="2" t="s">
        <v>19</v>
      </c>
      <c r="H3594" s="44">
        <v>0.6</v>
      </c>
      <c r="I3594" s="44">
        <f>ROUND(Table1[[#This Row],[Price per Unit]],2)</f>
        <v>0.6</v>
      </c>
      <c r="J3594" s="4">
        <v>1750</v>
      </c>
      <c r="K3594" s="5">
        <f t="shared" si="140"/>
        <v>1050</v>
      </c>
      <c r="L3594" s="5">
        <f t="shared" si="141"/>
        <v>315</v>
      </c>
      <c r="M3594" s="6">
        <v>0.3</v>
      </c>
      <c r="N3594">
        <f t="shared" si="142"/>
        <v>2021</v>
      </c>
      <c r="O3594">
        <f t="shared" si="143"/>
        <v>11</v>
      </c>
      <c r="P3594" s="49" t="str">
        <f>TEXT(DATE(Table1[[#This Row],[Year]],Table1[[#This Row],[Month]],1),"mmm")</f>
        <v>Nov</v>
      </c>
    </row>
    <row r="3595" spans="1:16" ht="15.75" customHeight="1">
      <c r="A3595" s="2" t="s">
        <v>12</v>
      </c>
      <c r="B3595" s="2">
        <v>1185732</v>
      </c>
      <c r="C3595" s="3">
        <v>44507</v>
      </c>
      <c r="D3595" s="2" t="s">
        <v>13</v>
      </c>
      <c r="E3595" s="2" t="s">
        <v>118</v>
      </c>
      <c r="F3595" s="2" t="s">
        <v>119</v>
      </c>
      <c r="G3595" s="2" t="s">
        <v>20</v>
      </c>
      <c r="H3595" s="44">
        <v>0.64999999999999991</v>
      </c>
      <c r="I3595" s="44">
        <f>ROUND(Table1[[#This Row],[Price per Unit]],2)</f>
        <v>0.65</v>
      </c>
      <c r="J3595" s="4">
        <v>2750</v>
      </c>
      <c r="K3595" s="5">
        <f t="shared" si="140"/>
        <v>1787.4999999999998</v>
      </c>
      <c r="L3595" s="5">
        <f t="shared" si="141"/>
        <v>715</v>
      </c>
      <c r="M3595" s="6">
        <v>0.4</v>
      </c>
      <c r="N3595">
        <f t="shared" si="142"/>
        <v>2021</v>
      </c>
      <c r="O3595">
        <f t="shared" si="143"/>
        <v>11</v>
      </c>
      <c r="P3595" s="49" t="str">
        <f>TEXT(DATE(Table1[[#This Row],[Year]],Table1[[#This Row],[Month]],1),"mmm")</f>
        <v>Nov</v>
      </c>
    </row>
    <row r="3596" spans="1:16" ht="15.75" customHeight="1">
      <c r="A3596" s="2" t="s">
        <v>12</v>
      </c>
      <c r="B3596" s="2">
        <v>1185732</v>
      </c>
      <c r="C3596" s="3">
        <v>44536</v>
      </c>
      <c r="D3596" s="2" t="s">
        <v>13</v>
      </c>
      <c r="E3596" s="2" t="s">
        <v>118</v>
      </c>
      <c r="F3596" s="2" t="s">
        <v>119</v>
      </c>
      <c r="G3596" s="2" t="s">
        <v>15</v>
      </c>
      <c r="H3596" s="44">
        <v>0.6</v>
      </c>
      <c r="I3596" s="44">
        <f>ROUND(Table1[[#This Row],[Price per Unit]],2)</f>
        <v>0.6</v>
      </c>
      <c r="J3596" s="4">
        <v>5000</v>
      </c>
      <c r="K3596" s="5">
        <f t="shared" si="140"/>
        <v>3000</v>
      </c>
      <c r="L3596" s="5">
        <f t="shared" si="141"/>
        <v>1050</v>
      </c>
      <c r="M3596" s="6">
        <v>0.35</v>
      </c>
      <c r="N3596">
        <f t="shared" si="142"/>
        <v>2021</v>
      </c>
      <c r="O3596">
        <f t="shared" si="143"/>
        <v>12</v>
      </c>
      <c r="P3596" s="49" t="str">
        <f>TEXT(DATE(Table1[[#This Row],[Year]],Table1[[#This Row],[Month]],1),"mmm")</f>
        <v>Dec</v>
      </c>
    </row>
    <row r="3597" spans="1:16" ht="15.75" customHeight="1">
      <c r="A3597" s="2" t="s">
        <v>12</v>
      </c>
      <c r="B3597" s="2">
        <v>1185732</v>
      </c>
      <c r="C3597" s="3">
        <v>44536</v>
      </c>
      <c r="D3597" s="2" t="s">
        <v>13</v>
      </c>
      <c r="E3597" s="2" t="s">
        <v>118</v>
      </c>
      <c r="F3597" s="2" t="s">
        <v>119</v>
      </c>
      <c r="G3597" s="2" t="s">
        <v>16</v>
      </c>
      <c r="H3597" s="44">
        <v>0.5</v>
      </c>
      <c r="I3597" s="44">
        <f>ROUND(Table1[[#This Row],[Price per Unit]],2)</f>
        <v>0.5</v>
      </c>
      <c r="J3597" s="4">
        <v>3000</v>
      </c>
      <c r="K3597" s="5">
        <f t="shared" si="140"/>
        <v>1500</v>
      </c>
      <c r="L3597" s="5">
        <f t="shared" si="141"/>
        <v>525</v>
      </c>
      <c r="M3597" s="6">
        <v>0.35</v>
      </c>
      <c r="N3597">
        <f t="shared" si="142"/>
        <v>2021</v>
      </c>
      <c r="O3597">
        <f t="shared" si="143"/>
        <v>12</v>
      </c>
      <c r="P3597" s="49" t="str">
        <f>TEXT(DATE(Table1[[#This Row],[Year]],Table1[[#This Row],[Month]],1),"mmm")</f>
        <v>Dec</v>
      </c>
    </row>
    <row r="3598" spans="1:16" ht="15.75" customHeight="1">
      <c r="A3598" s="2" t="s">
        <v>12</v>
      </c>
      <c r="B3598" s="2">
        <v>1185732</v>
      </c>
      <c r="C3598" s="3">
        <v>44536</v>
      </c>
      <c r="D3598" s="2" t="s">
        <v>13</v>
      </c>
      <c r="E3598" s="2" t="s">
        <v>118</v>
      </c>
      <c r="F3598" s="2" t="s">
        <v>119</v>
      </c>
      <c r="G3598" s="2" t="s">
        <v>17</v>
      </c>
      <c r="H3598" s="44">
        <v>0.5</v>
      </c>
      <c r="I3598" s="44">
        <f>ROUND(Table1[[#This Row],[Price per Unit]],2)</f>
        <v>0.5</v>
      </c>
      <c r="J3598" s="4">
        <v>2750</v>
      </c>
      <c r="K3598" s="5">
        <f t="shared" si="140"/>
        <v>1375</v>
      </c>
      <c r="L3598" s="5">
        <f t="shared" si="141"/>
        <v>550</v>
      </c>
      <c r="M3598" s="6">
        <v>0.4</v>
      </c>
      <c r="N3598">
        <f t="shared" si="142"/>
        <v>2021</v>
      </c>
      <c r="O3598">
        <f t="shared" si="143"/>
        <v>12</v>
      </c>
      <c r="P3598" s="49" t="str">
        <f>TEXT(DATE(Table1[[#This Row],[Year]],Table1[[#This Row],[Month]],1),"mmm")</f>
        <v>Dec</v>
      </c>
    </row>
    <row r="3599" spans="1:16" ht="15.75" customHeight="1">
      <c r="A3599" s="2" t="s">
        <v>12</v>
      </c>
      <c r="B3599" s="2">
        <v>1185732</v>
      </c>
      <c r="C3599" s="3">
        <v>44536</v>
      </c>
      <c r="D3599" s="2" t="s">
        <v>13</v>
      </c>
      <c r="E3599" s="2" t="s">
        <v>118</v>
      </c>
      <c r="F3599" s="2" t="s">
        <v>119</v>
      </c>
      <c r="G3599" s="2" t="s">
        <v>18</v>
      </c>
      <c r="H3599" s="44">
        <v>0.5</v>
      </c>
      <c r="I3599" s="44">
        <f>ROUND(Table1[[#This Row],[Price per Unit]],2)</f>
        <v>0.5</v>
      </c>
      <c r="J3599" s="4">
        <v>2250</v>
      </c>
      <c r="K3599" s="5">
        <f t="shared" si="140"/>
        <v>1125</v>
      </c>
      <c r="L3599" s="5">
        <f t="shared" si="141"/>
        <v>450</v>
      </c>
      <c r="M3599" s="6">
        <v>0.4</v>
      </c>
      <c r="N3599">
        <f t="shared" si="142"/>
        <v>2021</v>
      </c>
      <c r="O3599">
        <f t="shared" si="143"/>
        <v>12</v>
      </c>
      <c r="P3599" s="49" t="str">
        <f>TEXT(DATE(Table1[[#This Row],[Year]],Table1[[#This Row],[Month]],1),"mmm")</f>
        <v>Dec</v>
      </c>
    </row>
    <row r="3600" spans="1:16" ht="15.75" customHeight="1">
      <c r="A3600" s="2" t="s">
        <v>12</v>
      </c>
      <c r="B3600" s="2">
        <v>1185732</v>
      </c>
      <c r="C3600" s="3">
        <v>44536</v>
      </c>
      <c r="D3600" s="2" t="s">
        <v>13</v>
      </c>
      <c r="E3600" s="2" t="s">
        <v>118</v>
      </c>
      <c r="F3600" s="2" t="s">
        <v>119</v>
      </c>
      <c r="G3600" s="2" t="s">
        <v>19</v>
      </c>
      <c r="H3600" s="44">
        <v>0.6</v>
      </c>
      <c r="I3600" s="44">
        <f>ROUND(Table1[[#This Row],[Price per Unit]],2)</f>
        <v>0.6</v>
      </c>
      <c r="J3600" s="4">
        <v>2250</v>
      </c>
      <c r="K3600" s="5">
        <f t="shared" si="140"/>
        <v>1350</v>
      </c>
      <c r="L3600" s="5">
        <f t="shared" si="141"/>
        <v>405</v>
      </c>
      <c r="M3600" s="6">
        <v>0.3</v>
      </c>
      <c r="N3600">
        <f t="shared" si="142"/>
        <v>2021</v>
      </c>
      <c r="O3600">
        <f t="shared" si="143"/>
        <v>12</v>
      </c>
      <c r="P3600" s="49" t="str">
        <f>TEXT(DATE(Table1[[#This Row],[Year]],Table1[[#This Row],[Month]],1),"mmm")</f>
        <v>Dec</v>
      </c>
    </row>
    <row r="3601" spans="1:16" ht="15.75" customHeight="1">
      <c r="A3601" s="2" t="s">
        <v>12</v>
      </c>
      <c r="B3601" s="2">
        <v>1185732</v>
      </c>
      <c r="C3601" s="3">
        <v>44536</v>
      </c>
      <c r="D3601" s="2" t="s">
        <v>13</v>
      </c>
      <c r="E3601" s="2" t="s">
        <v>118</v>
      </c>
      <c r="F3601" s="2" t="s">
        <v>119</v>
      </c>
      <c r="G3601" s="2" t="s">
        <v>20</v>
      </c>
      <c r="H3601" s="44">
        <v>0.64999999999999991</v>
      </c>
      <c r="I3601" s="44">
        <f>ROUND(Table1[[#This Row],[Price per Unit]],2)</f>
        <v>0.65</v>
      </c>
      <c r="J3601" s="4">
        <v>3250</v>
      </c>
      <c r="K3601" s="5">
        <f t="shared" si="140"/>
        <v>2112.4999999999995</v>
      </c>
      <c r="L3601" s="5">
        <f t="shared" si="141"/>
        <v>844.99999999999989</v>
      </c>
      <c r="M3601" s="6">
        <v>0.4</v>
      </c>
      <c r="N3601">
        <f t="shared" si="142"/>
        <v>2021</v>
      </c>
      <c r="O3601">
        <f t="shared" si="143"/>
        <v>12</v>
      </c>
      <c r="P3601" s="49" t="str">
        <f>TEXT(DATE(Table1[[#This Row],[Year]],Table1[[#This Row],[Month]],1),"mmm")</f>
        <v>Dec</v>
      </c>
    </row>
    <row r="3602" spans="1:16" ht="15.75" customHeight="1">
      <c r="A3602" s="2" t="s">
        <v>12</v>
      </c>
      <c r="B3602" s="2">
        <v>1185732</v>
      </c>
      <c r="C3602" s="3">
        <v>44213</v>
      </c>
      <c r="D3602" s="2" t="s">
        <v>13</v>
      </c>
      <c r="E3602" s="2" t="s">
        <v>120</v>
      </c>
      <c r="F3602" s="2" t="s">
        <v>121</v>
      </c>
      <c r="G3602" s="2" t="s">
        <v>15</v>
      </c>
      <c r="H3602" s="44">
        <v>0.4</v>
      </c>
      <c r="I3602" s="44">
        <f>ROUND(Table1[[#This Row],[Price per Unit]],2)</f>
        <v>0.4</v>
      </c>
      <c r="J3602" s="4">
        <v>4500</v>
      </c>
      <c r="K3602" s="5">
        <f t="shared" si="140"/>
        <v>1800</v>
      </c>
      <c r="L3602" s="5">
        <f t="shared" si="141"/>
        <v>540</v>
      </c>
      <c r="M3602" s="6">
        <v>0.3</v>
      </c>
      <c r="N3602">
        <f t="shared" si="142"/>
        <v>2021</v>
      </c>
      <c r="O3602">
        <f t="shared" si="143"/>
        <v>1</v>
      </c>
      <c r="P3602" s="49" t="str">
        <f>TEXT(DATE(Table1[[#This Row],[Year]],Table1[[#This Row],[Month]],1),"mmm")</f>
        <v>Jan</v>
      </c>
    </row>
    <row r="3603" spans="1:16" ht="15.75" customHeight="1">
      <c r="A3603" s="2" t="s">
        <v>12</v>
      </c>
      <c r="B3603" s="2">
        <v>1185732</v>
      </c>
      <c r="C3603" s="3">
        <v>44213</v>
      </c>
      <c r="D3603" s="2" t="s">
        <v>13</v>
      </c>
      <c r="E3603" s="2" t="s">
        <v>120</v>
      </c>
      <c r="F3603" s="2" t="s">
        <v>121</v>
      </c>
      <c r="G3603" s="2" t="s">
        <v>16</v>
      </c>
      <c r="H3603" s="44">
        <v>0.4</v>
      </c>
      <c r="I3603" s="44">
        <f>ROUND(Table1[[#This Row],[Price per Unit]],2)</f>
        <v>0.4</v>
      </c>
      <c r="J3603" s="4">
        <v>2500</v>
      </c>
      <c r="K3603" s="5">
        <f t="shared" si="140"/>
        <v>1000</v>
      </c>
      <c r="L3603" s="5">
        <f t="shared" si="141"/>
        <v>300</v>
      </c>
      <c r="M3603" s="6">
        <v>0.3</v>
      </c>
      <c r="N3603">
        <f t="shared" si="142"/>
        <v>2021</v>
      </c>
      <c r="O3603">
        <f t="shared" si="143"/>
        <v>1</v>
      </c>
      <c r="P3603" s="49" t="str">
        <f>TEXT(DATE(Table1[[#This Row],[Year]],Table1[[#This Row],[Month]],1),"mmm")</f>
        <v>Jan</v>
      </c>
    </row>
    <row r="3604" spans="1:16" ht="15.75" customHeight="1">
      <c r="A3604" s="2" t="s">
        <v>12</v>
      </c>
      <c r="B3604" s="2">
        <v>1185732</v>
      </c>
      <c r="C3604" s="3">
        <v>44213</v>
      </c>
      <c r="D3604" s="2" t="s">
        <v>13</v>
      </c>
      <c r="E3604" s="2" t="s">
        <v>120</v>
      </c>
      <c r="F3604" s="2" t="s">
        <v>121</v>
      </c>
      <c r="G3604" s="2" t="s">
        <v>17</v>
      </c>
      <c r="H3604" s="44">
        <v>0.30000000000000004</v>
      </c>
      <c r="I3604" s="44">
        <f>ROUND(Table1[[#This Row],[Price per Unit]],2)</f>
        <v>0.3</v>
      </c>
      <c r="J3604" s="4">
        <v>2500</v>
      </c>
      <c r="K3604" s="5">
        <f t="shared" si="140"/>
        <v>750.00000000000011</v>
      </c>
      <c r="L3604" s="5">
        <f t="shared" si="141"/>
        <v>187.50000000000003</v>
      </c>
      <c r="M3604" s="6">
        <v>0.25</v>
      </c>
      <c r="N3604">
        <f t="shared" si="142"/>
        <v>2021</v>
      </c>
      <c r="O3604">
        <f t="shared" si="143"/>
        <v>1</v>
      </c>
      <c r="P3604" s="49" t="str">
        <f>TEXT(DATE(Table1[[#This Row],[Year]],Table1[[#This Row],[Month]],1),"mmm")</f>
        <v>Jan</v>
      </c>
    </row>
    <row r="3605" spans="1:16" ht="15.75" customHeight="1">
      <c r="A3605" s="2" t="s">
        <v>12</v>
      </c>
      <c r="B3605" s="2">
        <v>1185732</v>
      </c>
      <c r="C3605" s="3">
        <v>44213</v>
      </c>
      <c r="D3605" s="2" t="s">
        <v>13</v>
      </c>
      <c r="E3605" s="2" t="s">
        <v>120</v>
      </c>
      <c r="F3605" s="2" t="s">
        <v>121</v>
      </c>
      <c r="G3605" s="2" t="s">
        <v>18</v>
      </c>
      <c r="H3605" s="44">
        <v>0.35</v>
      </c>
      <c r="I3605" s="44">
        <f>ROUND(Table1[[#This Row],[Price per Unit]],2)</f>
        <v>0.35</v>
      </c>
      <c r="J3605" s="4">
        <v>1000</v>
      </c>
      <c r="K3605" s="5">
        <f t="shared" si="140"/>
        <v>350</v>
      </c>
      <c r="L3605" s="5">
        <f t="shared" si="141"/>
        <v>87.5</v>
      </c>
      <c r="M3605" s="6">
        <v>0.25</v>
      </c>
      <c r="N3605">
        <f t="shared" si="142"/>
        <v>2021</v>
      </c>
      <c r="O3605">
        <f t="shared" si="143"/>
        <v>1</v>
      </c>
      <c r="P3605" s="49" t="str">
        <f>TEXT(DATE(Table1[[#This Row],[Year]],Table1[[#This Row],[Month]],1),"mmm")</f>
        <v>Jan</v>
      </c>
    </row>
    <row r="3606" spans="1:16" ht="15.75" customHeight="1">
      <c r="A3606" s="2" t="s">
        <v>12</v>
      </c>
      <c r="B3606" s="2">
        <v>1185732</v>
      </c>
      <c r="C3606" s="3">
        <v>44213</v>
      </c>
      <c r="D3606" s="2" t="s">
        <v>13</v>
      </c>
      <c r="E3606" s="2" t="s">
        <v>120</v>
      </c>
      <c r="F3606" s="2" t="s">
        <v>121</v>
      </c>
      <c r="G3606" s="2" t="s">
        <v>19</v>
      </c>
      <c r="H3606" s="44">
        <v>0.5</v>
      </c>
      <c r="I3606" s="44">
        <f>ROUND(Table1[[#This Row],[Price per Unit]],2)</f>
        <v>0.5</v>
      </c>
      <c r="J3606" s="4">
        <v>1500</v>
      </c>
      <c r="K3606" s="5">
        <f t="shared" si="140"/>
        <v>750</v>
      </c>
      <c r="L3606" s="5">
        <f t="shared" si="141"/>
        <v>187.5</v>
      </c>
      <c r="M3606" s="6">
        <v>0.25</v>
      </c>
      <c r="N3606">
        <f t="shared" si="142"/>
        <v>2021</v>
      </c>
      <c r="O3606">
        <f t="shared" si="143"/>
        <v>1</v>
      </c>
      <c r="P3606" s="49" t="str">
        <f>TEXT(DATE(Table1[[#This Row],[Year]],Table1[[#This Row],[Month]],1),"mmm")</f>
        <v>Jan</v>
      </c>
    </row>
    <row r="3607" spans="1:16" ht="15.75" customHeight="1">
      <c r="A3607" s="2" t="s">
        <v>12</v>
      </c>
      <c r="B3607" s="2">
        <v>1185732</v>
      </c>
      <c r="C3607" s="3">
        <v>44213</v>
      </c>
      <c r="D3607" s="2" t="s">
        <v>13</v>
      </c>
      <c r="E3607" s="2" t="s">
        <v>120</v>
      </c>
      <c r="F3607" s="2" t="s">
        <v>121</v>
      </c>
      <c r="G3607" s="2" t="s">
        <v>20</v>
      </c>
      <c r="H3607" s="44">
        <v>0.4</v>
      </c>
      <c r="I3607" s="44">
        <f>ROUND(Table1[[#This Row],[Price per Unit]],2)</f>
        <v>0.4</v>
      </c>
      <c r="J3607" s="4">
        <v>2500</v>
      </c>
      <c r="K3607" s="5">
        <f t="shared" si="140"/>
        <v>1000</v>
      </c>
      <c r="L3607" s="5">
        <f t="shared" si="141"/>
        <v>300</v>
      </c>
      <c r="M3607" s="6">
        <v>0.3</v>
      </c>
      <c r="N3607">
        <f t="shared" si="142"/>
        <v>2021</v>
      </c>
      <c r="O3607">
        <f t="shared" si="143"/>
        <v>1</v>
      </c>
      <c r="P3607" s="49" t="str">
        <f>TEXT(DATE(Table1[[#This Row],[Year]],Table1[[#This Row],[Month]],1),"mmm")</f>
        <v>Jan</v>
      </c>
    </row>
    <row r="3608" spans="1:16" ht="15.75" customHeight="1">
      <c r="A3608" s="2" t="s">
        <v>12</v>
      </c>
      <c r="B3608" s="2">
        <v>1185732</v>
      </c>
      <c r="C3608" s="3">
        <v>44242</v>
      </c>
      <c r="D3608" s="2" t="s">
        <v>13</v>
      </c>
      <c r="E3608" s="2" t="s">
        <v>120</v>
      </c>
      <c r="F3608" s="2" t="s">
        <v>121</v>
      </c>
      <c r="G3608" s="2" t="s">
        <v>15</v>
      </c>
      <c r="H3608" s="44">
        <v>0.4</v>
      </c>
      <c r="I3608" s="44">
        <f>ROUND(Table1[[#This Row],[Price per Unit]],2)</f>
        <v>0.4</v>
      </c>
      <c r="J3608" s="4">
        <v>5000</v>
      </c>
      <c r="K3608" s="5">
        <f t="shared" si="140"/>
        <v>2000</v>
      </c>
      <c r="L3608" s="5">
        <f t="shared" si="141"/>
        <v>600</v>
      </c>
      <c r="M3608" s="6">
        <v>0.3</v>
      </c>
      <c r="N3608">
        <f t="shared" si="142"/>
        <v>2021</v>
      </c>
      <c r="O3608">
        <f t="shared" si="143"/>
        <v>2</v>
      </c>
      <c r="P3608" s="49" t="str">
        <f>TEXT(DATE(Table1[[#This Row],[Year]],Table1[[#This Row],[Month]],1),"mmm")</f>
        <v>Feb</v>
      </c>
    </row>
    <row r="3609" spans="1:16" ht="15.75" customHeight="1">
      <c r="A3609" s="2" t="s">
        <v>12</v>
      </c>
      <c r="B3609" s="2">
        <v>1185732</v>
      </c>
      <c r="C3609" s="3">
        <v>44242</v>
      </c>
      <c r="D3609" s="2" t="s">
        <v>13</v>
      </c>
      <c r="E3609" s="2" t="s">
        <v>120</v>
      </c>
      <c r="F3609" s="2" t="s">
        <v>121</v>
      </c>
      <c r="G3609" s="2" t="s">
        <v>16</v>
      </c>
      <c r="H3609" s="44">
        <v>0.4</v>
      </c>
      <c r="I3609" s="44">
        <f>ROUND(Table1[[#This Row],[Price per Unit]],2)</f>
        <v>0.4</v>
      </c>
      <c r="J3609" s="4">
        <v>1500</v>
      </c>
      <c r="K3609" s="5">
        <f t="shared" si="140"/>
        <v>600</v>
      </c>
      <c r="L3609" s="5">
        <f t="shared" si="141"/>
        <v>180</v>
      </c>
      <c r="M3609" s="6">
        <v>0.3</v>
      </c>
      <c r="N3609">
        <f t="shared" si="142"/>
        <v>2021</v>
      </c>
      <c r="O3609">
        <f t="shared" si="143"/>
        <v>2</v>
      </c>
      <c r="P3609" s="49" t="str">
        <f>TEXT(DATE(Table1[[#This Row],[Year]],Table1[[#This Row],[Month]],1),"mmm")</f>
        <v>Feb</v>
      </c>
    </row>
    <row r="3610" spans="1:16" ht="15.75" customHeight="1">
      <c r="A3610" s="2" t="s">
        <v>12</v>
      </c>
      <c r="B3610" s="2">
        <v>1185732</v>
      </c>
      <c r="C3610" s="3">
        <v>44242</v>
      </c>
      <c r="D3610" s="2" t="s">
        <v>13</v>
      </c>
      <c r="E3610" s="2" t="s">
        <v>120</v>
      </c>
      <c r="F3610" s="2" t="s">
        <v>121</v>
      </c>
      <c r="G3610" s="2" t="s">
        <v>17</v>
      </c>
      <c r="H3610" s="44">
        <v>0.30000000000000004</v>
      </c>
      <c r="I3610" s="44">
        <f>ROUND(Table1[[#This Row],[Price per Unit]],2)</f>
        <v>0.3</v>
      </c>
      <c r="J3610" s="4">
        <v>2000</v>
      </c>
      <c r="K3610" s="5">
        <f t="shared" si="140"/>
        <v>600.00000000000011</v>
      </c>
      <c r="L3610" s="5">
        <f t="shared" si="141"/>
        <v>150.00000000000003</v>
      </c>
      <c r="M3610" s="6">
        <v>0.25</v>
      </c>
      <c r="N3610">
        <f t="shared" si="142"/>
        <v>2021</v>
      </c>
      <c r="O3610">
        <f t="shared" si="143"/>
        <v>2</v>
      </c>
      <c r="P3610" s="49" t="str">
        <f>TEXT(DATE(Table1[[#This Row],[Year]],Table1[[#This Row],[Month]],1),"mmm")</f>
        <v>Feb</v>
      </c>
    </row>
    <row r="3611" spans="1:16" ht="15.75" customHeight="1">
      <c r="A3611" s="2" t="s">
        <v>12</v>
      </c>
      <c r="B3611" s="2">
        <v>1185732</v>
      </c>
      <c r="C3611" s="3">
        <v>44242</v>
      </c>
      <c r="D3611" s="2" t="s">
        <v>13</v>
      </c>
      <c r="E3611" s="2" t="s">
        <v>120</v>
      </c>
      <c r="F3611" s="2" t="s">
        <v>121</v>
      </c>
      <c r="G3611" s="2" t="s">
        <v>18</v>
      </c>
      <c r="H3611" s="44">
        <v>0.35</v>
      </c>
      <c r="I3611" s="44">
        <f>ROUND(Table1[[#This Row],[Price per Unit]],2)</f>
        <v>0.35</v>
      </c>
      <c r="J3611" s="4">
        <v>2500</v>
      </c>
      <c r="K3611" s="5">
        <f t="shared" si="140"/>
        <v>875</v>
      </c>
      <c r="L3611" s="5">
        <f t="shared" si="141"/>
        <v>218.75</v>
      </c>
      <c r="M3611" s="6">
        <v>0.25</v>
      </c>
      <c r="N3611">
        <f t="shared" si="142"/>
        <v>2021</v>
      </c>
      <c r="O3611">
        <f t="shared" si="143"/>
        <v>2</v>
      </c>
      <c r="P3611" s="49" t="str">
        <f>TEXT(DATE(Table1[[#This Row],[Year]],Table1[[#This Row],[Month]],1),"mmm")</f>
        <v>Feb</v>
      </c>
    </row>
    <row r="3612" spans="1:16" ht="15.75" customHeight="1">
      <c r="A3612" s="2" t="s">
        <v>12</v>
      </c>
      <c r="B3612" s="2">
        <v>1185732</v>
      </c>
      <c r="C3612" s="3">
        <v>44242</v>
      </c>
      <c r="D3612" s="2" t="s">
        <v>13</v>
      </c>
      <c r="E3612" s="2" t="s">
        <v>120</v>
      </c>
      <c r="F3612" s="2" t="s">
        <v>121</v>
      </c>
      <c r="G3612" s="2" t="s">
        <v>19</v>
      </c>
      <c r="H3612" s="44">
        <v>0.5</v>
      </c>
      <c r="I3612" s="44">
        <f>ROUND(Table1[[#This Row],[Price per Unit]],2)</f>
        <v>0.5</v>
      </c>
      <c r="J3612" s="4">
        <v>1500</v>
      </c>
      <c r="K3612" s="5">
        <f t="shared" si="140"/>
        <v>750</v>
      </c>
      <c r="L3612" s="5">
        <f t="shared" si="141"/>
        <v>187.5</v>
      </c>
      <c r="M3612" s="6">
        <v>0.25</v>
      </c>
      <c r="N3612">
        <f t="shared" si="142"/>
        <v>2021</v>
      </c>
      <c r="O3612">
        <f t="shared" si="143"/>
        <v>2</v>
      </c>
      <c r="P3612" s="49" t="str">
        <f>TEXT(DATE(Table1[[#This Row],[Year]],Table1[[#This Row],[Month]],1),"mmm")</f>
        <v>Feb</v>
      </c>
    </row>
    <row r="3613" spans="1:16" ht="15.75" customHeight="1">
      <c r="A3613" s="2" t="s">
        <v>12</v>
      </c>
      <c r="B3613" s="2">
        <v>1185732</v>
      </c>
      <c r="C3613" s="3">
        <v>44242</v>
      </c>
      <c r="D3613" s="2" t="s">
        <v>13</v>
      </c>
      <c r="E3613" s="2" t="s">
        <v>120</v>
      </c>
      <c r="F3613" s="2" t="s">
        <v>121</v>
      </c>
      <c r="G3613" s="2" t="s">
        <v>20</v>
      </c>
      <c r="H3613" s="44">
        <v>0.4</v>
      </c>
      <c r="I3613" s="44">
        <f>ROUND(Table1[[#This Row],[Price per Unit]],2)</f>
        <v>0.4</v>
      </c>
      <c r="J3613" s="4">
        <v>2500</v>
      </c>
      <c r="K3613" s="5">
        <f t="shared" si="140"/>
        <v>1000</v>
      </c>
      <c r="L3613" s="5">
        <f t="shared" si="141"/>
        <v>300</v>
      </c>
      <c r="M3613" s="6">
        <v>0.3</v>
      </c>
      <c r="N3613">
        <f t="shared" si="142"/>
        <v>2021</v>
      </c>
      <c r="O3613">
        <f t="shared" si="143"/>
        <v>2</v>
      </c>
      <c r="P3613" s="49" t="str">
        <f>TEXT(DATE(Table1[[#This Row],[Year]],Table1[[#This Row],[Month]],1),"mmm")</f>
        <v>Feb</v>
      </c>
    </row>
    <row r="3614" spans="1:16" ht="15.75" customHeight="1">
      <c r="A3614" s="2" t="s">
        <v>12</v>
      </c>
      <c r="B3614" s="2">
        <v>1185732</v>
      </c>
      <c r="C3614" s="3">
        <v>44268</v>
      </c>
      <c r="D3614" s="2" t="s">
        <v>13</v>
      </c>
      <c r="E3614" s="2" t="s">
        <v>120</v>
      </c>
      <c r="F3614" s="2" t="s">
        <v>121</v>
      </c>
      <c r="G3614" s="2" t="s">
        <v>15</v>
      </c>
      <c r="H3614" s="44">
        <v>0.4</v>
      </c>
      <c r="I3614" s="44">
        <f>ROUND(Table1[[#This Row],[Price per Unit]],2)</f>
        <v>0.4</v>
      </c>
      <c r="J3614" s="4">
        <v>4700</v>
      </c>
      <c r="K3614" s="5">
        <f t="shared" si="140"/>
        <v>1880</v>
      </c>
      <c r="L3614" s="5">
        <f t="shared" si="141"/>
        <v>564</v>
      </c>
      <c r="M3614" s="6">
        <v>0.3</v>
      </c>
      <c r="N3614">
        <f t="shared" si="142"/>
        <v>2021</v>
      </c>
      <c r="O3614">
        <f t="shared" si="143"/>
        <v>3</v>
      </c>
      <c r="P3614" s="49" t="str">
        <f>TEXT(DATE(Table1[[#This Row],[Year]],Table1[[#This Row],[Month]],1),"mmm")</f>
        <v>Mar</v>
      </c>
    </row>
    <row r="3615" spans="1:16" ht="15.75" customHeight="1">
      <c r="A3615" s="2" t="s">
        <v>12</v>
      </c>
      <c r="B3615" s="2">
        <v>1185732</v>
      </c>
      <c r="C3615" s="3">
        <v>44268</v>
      </c>
      <c r="D3615" s="2" t="s">
        <v>13</v>
      </c>
      <c r="E3615" s="2" t="s">
        <v>120</v>
      </c>
      <c r="F3615" s="2" t="s">
        <v>121</v>
      </c>
      <c r="G3615" s="2" t="s">
        <v>16</v>
      </c>
      <c r="H3615" s="44">
        <v>0.4</v>
      </c>
      <c r="I3615" s="44">
        <f>ROUND(Table1[[#This Row],[Price per Unit]],2)</f>
        <v>0.4</v>
      </c>
      <c r="J3615" s="4">
        <v>1750</v>
      </c>
      <c r="K3615" s="5">
        <f t="shared" si="140"/>
        <v>700</v>
      </c>
      <c r="L3615" s="5">
        <f t="shared" si="141"/>
        <v>210</v>
      </c>
      <c r="M3615" s="6">
        <v>0.3</v>
      </c>
      <c r="N3615">
        <f t="shared" si="142"/>
        <v>2021</v>
      </c>
      <c r="O3615">
        <f t="shared" si="143"/>
        <v>3</v>
      </c>
      <c r="P3615" s="49" t="str">
        <f>TEXT(DATE(Table1[[#This Row],[Year]],Table1[[#This Row],[Month]],1),"mmm")</f>
        <v>Mar</v>
      </c>
    </row>
    <row r="3616" spans="1:16" ht="15.75" customHeight="1">
      <c r="A3616" s="2" t="s">
        <v>12</v>
      </c>
      <c r="B3616" s="2">
        <v>1185732</v>
      </c>
      <c r="C3616" s="3">
        <v>44268</v>
      </c>
      <c r="D3616" s="2" t="s">
        <v>13</v>
      </c>
      <c r="E3616" s="2" t="s">
        <v>120</v>
      </c>
      <c r="F3616" s="2" t="s">
        <v>121</v>
      </c>
      <c r="G3616" s="2" t="s">
        <v>17</v>
      </c>
      <c r="H3616" s="44">
        <v>0.30000000000000004</v>
      </c>
      <c r="I3616" s="44">
        <f>ROUND(Table1[[#This Row],[Price per Unit]],2)</f>
        <v>0.3</v>
      </c>
      <c r="J3616" s="4">
        <v>2000</v>
      </c>
      <c r="K3616" s="5">
        <f t="shared" si="140"/>
        <v>600.00000000000011</v>
      </c>
      <c r="L3616" s="5">
        <f t="shared" si="141"/>
        <v>150.00000000000003</v>
      </c>
      <c r="M3616" s="6">
        <v>0.25</v>
      </c>
      <c r="N3616">
        <f t="shared" si="142"/>
        <v>2021</v>
      </c>
      <c r="O3616">
        <f t="shared" si="143"/>
        <v>3</v>
      </c>
      <c r="P3616" s="49" t="str">
        <f>TEXT(DATE(Table1[[#This Row],[Year]],Table1[[#This Row],[Month]],1),"mmm")</f>
        <v>Mar</v>
      </c>
    </row>
    <row r="3617" spans="1:16" ht="15.75" customHeight="1">
      <c r="A3617" s="2" t="s">
        <v>12</v>
      </c>
      <c r="B3617" s="2">
        <v>1185732</v>
      </c>
      <c r="C3617" s="3">
        <v>44268</v>
      </c>
      <c r="D3617" s="2" t="s">
        <v>13</v>
      </c>
      <c r="E3617" s="2" t="s">
        <v>120</v>
      </c>
      <c r="F3617" s="2" t="s">
        <v>121</v>
      </c>
      <c r="G3617" s="2" t="s">
        <v>18</v>
      </c>
      <c r="H3617" s="44">
        <v>0.35</v>
      </c>
      <c r="I3617" s="44">
        <f>ROUND(Table1[[#This Row],[Price per Unit]],2)</f>
        <v>0.35</v>
      </c>
      <c r="J3617" s="4">
        <v>3000</v>
      </c>
      <c r="K3617" s="5">
        <f t="shared" si="140"/>
        <v>1050</v>
      </c>
      <c r="L3617" s="5">
        <f t="shared" si="141"/>
        <v>262.5</v>
      </c>
      <c r="M3617" s="6">
        <v>0.25</v>
      </c>
      <c r="N3617">
        <f t="shared" si="142"/>
        <v>2021</v>
      </c>
      <c r="O3617">
        <f t="shared" si="143"/>
        <v>3</v>
      </c>
      <c r="P3617" s="49" t="str">
        <f>TEXT(DATE(Table1[[#This Row],[Year]],Table1[[#This Row],[Month]],1),"mmm")</f>
        <v>Mar</v>
      </c>
    </row>
    <row r="3618" spans="1:16" ht="15.75" customHeight="1">
      <c r="A3618" s="2" t="s">
        <v>12</v>
      </c>
      <c r="B3618" s="2">
        <v>1185732</v>
      </c>
      <c r="C3618" s="3">
        <v>44268</v>
      </c>
      <c r="D3618" s="2" t="s">
        <v>13</v>
      </c>
      <c r="E3618" s="2" t="s">
        <v>120</v>
      </c>
      <c r="F3618" s="2" t="s">
        <v>121</v>
      </c>
      <c r="G3618" s="2" t="s">
        <v>19</v>
      </c>
      <c r="H3618" s="44">
        <v>0.5</v>
      </c>
      <c r="I3618" s="44">
        <f>ROUND(Table1[[#This Row],[Price per Unit]],2)</f>
        <v>0.5</v>
      </c>
      <c r="J3618" s="4">
        <v>1000</v>
      </c>
      <c r="K3618" s="5">
        <f t="shared" si="140"/>
        <v>500</v>
      </c>
      <c r="L3618" s="5">
        <f t="shared" si="141"/>
        <v>125</v>
      </c>
      <c r="M3618" s="6">
        <v>0.25</v>
      </c>
      <c r="N3618">
        <f t="shared" si="142"/>
        <v>2021</v>
      </c>
      <c r="O3618">
        <f t="shared" si="143"/>
        <v>3</v>
      </c>
      <c r="P3618" s="49" t="str">
        <f>TEXT(DATE(Table1[[#This Row],[Year]],Table1[[#This Row],[Month]],1),"mmm")</f>
        <v>Mar</v>
      </c>
    </row>
    <row r="3619" spans="1:16" ht="15.75" customHeight="1">
      <c r="A3619" s="2" t="s">
        <v>12</v>
      </c>
      <c r="B3619" s="2">
        <v>1185732</v>
      </c>
      <c r="C3619" s="3">
        <v>44268</v>
      </c>
      <c r="D3619" s="2" t="s">
        <v>13</v>
      </c>
      <c r="E3619" s="2" t="s">
        <v>120</v>
      </c>
      <c r="F3619" s="2" t="s">
        <v>121</v>
      </c>
      <c r="G3619" s="2" t="s">
        <v>20</v>
      </c>
      <c r="H3619" s="44">
        <v>0.4</v>
      </c>
      <c r="I3619" s="44">
        <f>ROUND(Table1[[#This Row],[Price per Unit]],2)</f>
        <v>0.4</v>
      </c>
      <c r="J3619" s="4">
        <v>2000</v>
      </c>
      <c r="K3619" s="5">
        <f t="shared" si="140"/>
        <v>800</v>
      </c>
      <c r="L3619" s="5">
        <f t="shared" si="141"/>
        <v>240</v>
      </c>
      <c r="M3619" s="6">
        <v>0.3</v>
      </c>
      <c r="N3619">
        <f t="shared" si="142"/>
        <v>2021</v>
      </c>
      <c r="O3619">
        <f t="shared" si="143"/>
        <v>3</v>
      </c>
      <c r="P3619" s="49" t="str">
        <f>TEXT(DATE(Table1[[#This Row],[Year]],Table1[[#This Row],[Month]],1),"mmm")</f>
        <v>Mar</v>
      </c>
    </row>
    <row r="3620" spans="1:16" ht="15.75" customHeight="1">
      <c r="A3620" s="2" t="s">
        <v>12</v>
      </c>
      <c r="B3620" s="2">
        <v>1185732</v>
      </c>
      <c r="C3620" s="3">
        <v>44300</v>
      </c>
      <c r="D3620" s="2" t="s">
        <v>13</v>
      </c>
      <c r="E3620" s="2" t="s">
        <v>120</v>
      </c>
      <c r="F3620" s="2" t="s">
        <v>121</v>
      </c>
      <c r="G3620" s="2" t="s">
        <v>15</v>
      </c>
      <c r="H3620" s="44">
        <v>0.4</v>
      </c>
      <c r="I3620" s="44">
        <f>ROUND(Table1[[#This Row],[Price per Unit]],2)</f>
        <v>0.4</v>
      </c>
      <c r="J3620" s="4">
        <v>4500</v>
      </c>
      <c r="K3620" s="5">
        <f t="shared" si="140"/>
        <v>1800</v>
      </c>
      <c r="L3620" s="5">
        <f t="shared" si="141"/>
        <v>540</v>
      </c>
      <c r="M3620" s="6">
        <v>0.3</v>
      </c>
      <c r="N3620">
        <f t="shared" si="142"/>
        <v>2021</v>
      </c>
      <c r="O3620">
        <f t="shared" si="143"/>
        <v>4</v>
      </c>
      <c r="P3620" s="49" t="str">
        <f>TEXT(DATE(Table1[[#This Row],[Year]],Table1[[#This Row],[Month]],1),"mmm")</f>
        <v>Apr</v>
      </c>
    </row>
    <row r="3621" spans="1:16" ht="15.75" customHeight="1">
      <c r="A3621" s="2" t="s">
        <v>12</v>
      </c>
      <c r="B3621" s="2">
        <v>1185732</v>
      </c>
      <c r="C3621" s="3">
        <v>44300</v>
      </c>
      <c r="D3621" s="2" t="s">
        <v>13</v>
      </c>
      <c r="E3621" s="2" t="s">
        <v>120</v>
      </c>
      <c r="F3621" s="2" t="s">
        <v>121</v>
      </c>
      <c r="G3621" s="2" t="s">
        <v>16</v>
      </c>
      <c r="H3621" s="44">
        <v>0.4</v>
      </c>
      <c r="I3621" s="44">
        <f>ROUND(Table1[[#This Row],[Price per Unit]],2)</f>
        <v>0.4</v>
      </c>
      <c r="J3621" s="4">
        <v>1500</v>
      </c>
      <c r="K3621" s="5">
        <f t="shared" si="140"/>
        <v>600</v>
      </c>
      <c r="L3621" s="5">
        <f t="shared" si="141"/>
        <v>180</v>
      </c>
      <c r="M3621" s="6">
        <v>0.3</v>
      </c>
      <c r="N3621">
        <f t="shared" si="142"/>
        <v>2021</v>
      </c>
      <c r="O3621">
        <f t="shared" si="143"/>
        <v>4</v>
      </c>
      <c r="P3621" s="49" t="str">
        <f>TEXT(DATE(Table1[[#This Row],[Year]],Table1[[#This Row],[Month]],1),"mmm")</f>
        <v>Apr</v>
      </c>
    </row>
    <row r="3622" spans="1:16" ht="15.75" customHeight="1">
      <c r="A3622" s="2" t="s">
        <v>12</v>
      </c>
      <c r="B3622" s="2">
        <v>1185732</v>
      </c>
      <c r="C3622" s="3">
        <v>44300</v>
      </c>
      <c r="D3622" s="2" t="s">
        <v>13</v>
      </c>
      <c r="E3622" s="2" t="s">
        <v>120</v>
      </c>
      <c r="F3622" s="2" t="s">
        <v>121</v>
      </c>
      <c r="G3622" s="2" t="s">
        <v>17</v>
      </c>
      <c r="H3622" s="44">
        <v>0.30000000000000004</v>
      </c>
      <c r="I3622" s="44">
        <f>ROUND(Table1[[#This Row],[Price per Unit]],2)</f>
        <v>0.3</v>
      </c>
      <c r="J3622" s="4">
        <v>1500</v>
      </c>
      <c r="K3622" s="5">
        <f t="shared" si="140"/>
        <v>450.00000000000006</v>
      </c>
      <c r="L3622" s="5">
        <f t="shared" si="141"/>
        <v>112.50000000000001</v>
      </c>
      <c r="M3622" s="6">
        <v>0.25</v>
      </c>
      <c r="N3622">
        <f t="shared" si="142"/>
        <v>2021</v>
      </c>
      <c r="O3622">
        <f t="shared" si="143"/>
        <v>4</v>
      </c>
      <c r="P3622" s="49" t="str">
        <f>TEXT(DATE(Table1[[#This Row],[Year]],Table1[[#This Row],[Month]],1),"mmm")</f>
        <v>Apr</v>
      </c>
    </row>
    <row r="3623" spans="1:16" ht="15.75" customHeight="1">
      <c r="A3623" s="2" t="s">
        <v>12</v>
      </c>
      <c r="B3623" s="2">
        <v>1185732</v>
      </c>
      <c r="C3623" s="3">
        <v>44300</v>
      </c>
      <c r="D3623" s="2" t="s">
        <v>13</v>
      </c>
      <c r="E3623" s="2" t="s">
        <v>120</v>
      </c>
      <c r="F3623" s="2" t="s">
        <v>121</v>
      </c>
      <c r="G3623" s="2" t="s">
        <v>18</v>
      </c>
      <c r="H3623" s="44">
        <v>0.35</v>
      </c>
      <c r="I3623" s="44">
        <f>ROUND(Table1[[#This Row],[Price per Unit]],2)</f>
        <v>0.35</v>
      </c>
      <c r="J3623" s="4">
        <v>1250</v>
      </c>
      <c r="K3623" s="5">
        <f t="shared" si="140"/>
        <v>437.5</v>
      </c>
      <c r="L3623" s="5">
        <f t="shared" si="141"/>
        <v>109.375</v>
      </c>
      <c r="M3623" s="6">
        <v>0.25</v>
      </c>
      <c r="N3623">
        <f t="shared" si="142"/>
        <v>2021</v>
      </c>
      <c r="O3623">
        <f t="shared" si="143"/>
        <v>4</v>
      </c>
      <c r="P3623" s="49" t="str">
        <f>TEXT(DATE(Table1[[#This Row],[Year]],Table1[[#This Row],[Month]],1),"mmm")</f>
        <v>Apr</v>
      </c>
    </row>
    <row r="3624" spans="1:16" ht="15.75" customHeight="1">
      <c r="A3624" s="2" t="s">
        <v>12</v>
      </c>
      <c r="B3624" s="2">
        <v>1185732</v>
      </c>
      <c r="C3624" s="3">
        <v>44300</v>
      </c>
      <c r="D3624" s="2" t="s">
        <v>13</v>
      </c>
      <c r="E3624" s="2" t="s">
        <v>120</v>
      </c>
      <c r="F3624" s="2" t="s">
        <v>121</v>
      </c>
      <c r="G3624" s="2" t="s">
        <v>19</v>
      </c>
      <c r="H3624" s="44">
        <v>0.5</v>
      </c>
      <c r="I3624" s="44">
        <f>ROUND(Table1[[#This Row],[Price per Unit]],2)</f>
        <v>0.5</v>
      </c>
      <c r="J3624" s="4">
        <v>1250</v>
      </c>
      <c r="K3624" s="5">
        <f t="shared" si="140"/>
        <v>625</v>
      </c>
      <c r="L3624" s="5">
        <f t="shared" si="141"/>
        <v>156.25</v>
      </c>
      <c r="M3624" s="6">
        <v>0.25</v>
      </c>
      <c r="N3624">
        <f t="shared" si="142"/>
        <v>2021</v>
      </c>
      <c r="O3624">
        <f t="shared" si="143"/>
        <v>4</v>
      </c>
      <c r="P3624" s="49" t="str">
        <f>TEXT(DATE(Table1[[#This Row],[Year]],Table1[[#This Row],[Month]],1),"mmm")</f>
        <v>Apr</v>
      </c>
    </row>
    <row r="3625" spans="1:16" ht="15.75" customHeight="1">
      <c r="A3625" s="2" t="s">
        <v>12</v>
      </c>
      <c r="B3625" s="2">
        <v>1185732</v>
      </c>
      <c r="C3625" s="3">
        <v>44300</v>
      </c>
      <c r="D3625" s="2" t="s">
        <v>13</v>
      </c>
      <c r="E3625" s="2" t="s">
        <v>120</v>
      </c>
      <c r="F3625" s="2" t="s">
        <v>121</v>
      </c>
      <c r="G3625" s="2" t="s">
        <v>20</v>
      </c>
      <c r="H3625" s="44">
        <v>0.4</v>
      </c>
      <c r="I3625" s="44">
        <f>ROUND(Table1[[#This Row],[Price per Unit]],2)</f>
        <v>0.4</v>
      </c>
      <c r="J3625" s="4">
        <v>2750</v>
      </c>
      <c r="K3625" s="5">
        <f t="shared" si="140"/>
        <v>1100</v>
      </c>
      <c r="L3625" s="5">
        <f t="shared" si="141"/>
        <v>330</v>
      </c>
      <c r="M3625" s="6">
        <v>0.3</v>
      </c>
      <c r="N3625">
        <f t="shared" si="142"/>
        <v>2021</v>
      </c>
      <c r="O3625">
        <f t="shared" si="143"/>
        <v>4</v>
      </c>
      <c r="P3625" s="49" t="str">
        <f>TEXT(DATE(Table1[[#This Row],[Year]],Table1[[#This Row],[Month]],1),"mmm")</f>
        <v>Apr</v>
      </c>
    </row>
    <row r="3626" spans="1:16" ht="15.75" customHeight="1">
      <c r="A3626" s="2" t="s">
        <v>12</v>
      </c>
      <c r="B3626" s="2">
        <v>1185732</v>
      </c>
      <c r="C3626" s="3">
        <v>44329</v>
      </c>
      <c r="D3626" s="2" t="s">
        <v>13</v>
      </c>
      <c r="E3626" s="2" t="s">
        <v>120</v>
      </c>
      <c r="F3626" s="2" t="s">
        <v>121</v>
      </c>
      <c r="G3626" s="2" t="s">
        <v>15</v>
      </c>
      <c r="H3626" s="44">
        <v>0.54999999999999993</v>
      </c>
      <c r="I3626" s="44">
        <f>ROUND(Table1[[#This Row],[Price per Unit]],2)</f>
        <v>0.55000000000000004</v>
      </c>
      <c r="J3626" s="4">
        <v>4950</v>
      </c>
      <c r="K3626" s="5">
        <f t="shared" si="140"/>
        <v>2722.4999999999995</v>
      </c>
      <c r="L3626" s="5">
        <f t="shared" si="141"/>
        <v>816.74999999999989</v>
      </c>
      <c r="M3626" s="6">
        <v>0.3</v>
      </c>
      <c r="N3626">
        <f t="shared" si="142"/>
        <v>2021</v>
      </c>
      <c r="O3626">
        <f t="shared" si="143"/>
        <v>5</v>
      </c>
      <c r="P3626" s="49" t="str">
        <f>TEXT(DATE(Table1[[#This Row],[Year]],Table1[[#This Row],[Month]],1),"mmm")</f>
        <v>May</v>
      </c>
    </row>
    <row r="3627" spans="1:16" ht="15.75" customHeight="1">
      <c r="A3627" s="2" t="s">
        <v>12</v>
      </c>
      <c r="B3627" s="2">
        <v>1185732</v>
      </c>
      <c r="C3627" s="3">
        <v>44329</v>
      </c>
      <c r="D3627" s="2" t="s">
        <v>13</v>
      </c>
      <c r="E3627" s="2" t="s">
        <v>120</v>
      </c>
      <c r="F3627" s="2" t="s">
        <v>121</v>
      </c>
      <c r="G3627" s="2" t="s">
        <v>16</v>
      </c>
      <c r="H3627" s="44">
        <v>0.5</v>
      </c>
      <c r="I3627" s="44">
        <f>ROUND(Table1[[#This Row],[Price per Unit]],2)</f>
        <v>0.5</v>
      </c>
      <c r="J3627" s="4">
        <v>2000</v>
      </c>
      <c r="K3627" s="5">
        <f t="shared" si="140"/>
        <v>1000</v>
      </c>
      <c r="L3627" s="5">
        <f t="shared" si="141"/>
        <v>300</v>
      </c>
      <c r="M3627" s="6">
        <v>0.3</v>
      </c>
      <c r="N3627">
        <f t="shared" si="142"/>
        <v>2021</v>
      </c>
      <c r="O3627">
        <f t="shared" si="143"/>
        <v>5</v>
      </c>
      <c r="P3627" s="49" t="str">
        <f>TEXT(DATE(Table1[[#This Row],[Year]],Table1[[#This Row],[Month]],1),"mmm")</f>
        <v>May</v>
      </c>
    </row>
    <row r="3628" spans="1:16" ht="15.75" customHeight="1">
      <c r="A3628" s="2" t="s">
        <v>12</v>
      </c>
      <c r="B3628" s="2">
        <v>1185732</v>
      </c>
      <c r="C3628" s="3">
        <v>44329</v>
      </c>
      <c r="D3628" s="2" t="s">
        <v>13</v>
      </c>
      <c r="E3628" s="2" t="s">
        <v>120</v>
      </c>
      <c r="F3628" s="2" t="s">
        <v>121</v>
      </c>
      <c r="G3628" s="2" t="s">
        <v>17</v>
      </c>
      <c r="H3628" s="44">
        <v>0.45</v>
      </c>
      <c r="I3628" s="44">
        <f>ROUND(Table1[[#This Row],[Price per Unit]],2)</f>
        <v>0.45</v>
      </c>
      <c r="J3628" s="4">
        <v>2250</v>
      </c>
      <c r="K3628" s="5">
        <f t="shared" si="140"/>
        <v>1012.5</v>
      </c>
      <c r="L3628" s="5">
        <f t="shared" si="141"/>
        <v>253.125</v>
      </c>
      <c r="M3628" s="6">
        <v>0.25</v>
      </c>
      <c r="N3628">
        <f t="shared" si="142"/>
        <v>2021</v>
      </c>
      <c r="O3628">
        <f t="shared" si="143"/>
        <v>5</v>
      </c>
      <c r="P3628" s="49" t="str">
        <f>TEXT(DATE(Table1[[#This Row],[Year]],Table1[[#This Row],[Month]],1),"mmm")</f>
        <v>May</v>
      </c>
    </row>
    <row r="3629" spans="1:16" ht="15.75" customHeight="1">
      <c r="A3629" s="2" t="s">
        <v>12</v>
      </c>
      <c r="B3629" s="2">
        <v>1185732</v>
      </c>
      <c r="C3629" s="3">
        <v>44329</v>
      </c>
      <c r="D3629" s="2" t="s">
        <v>13</v>
      </c>
      <c r="E3629" s="2" t="s">
        <v>120</v>
      </c>
      <c r="F3629" s="2" t="s">
        <v>121</v>
      </c>
      <c r="G3629" s="2" t="s">
        <v>18</v>
      </c>
      <c r="H3629" s="44">
        <v>0.45</v>
      </c>
      <c r="I3629" s="44">
        <f>ROUND(Table1[[#This Row],[Price per Unit]],2)</f>
        <v>0.45</v>
      </c>
      <c r="J3629" s="4">
        <v>1750</v>
      </c>
      <c r="K3629" s="5">
        <f t="shared" si="140"/>
        <v>787.5</v>
      </c>
      <c r="L3629" s="5">
        <f t="shared" si="141"/>
        <v>196.875</v>
      </c>
      <c r="M3629" s="6">
        <v>0.25</v>
      </c>
      <c r="N3629">
        <f t="shared" si="142"/>
        <v>2021</v>
      </c>
      <c r="O3629">
        <f t="shared" si="143"/>
        <v>5</v>
      </c>
      <c r="P3629" s="49" t="str">
        <f>TEXT(DATE(Table1[[#This Row],[Year]],Table1[[#This Row],[Month]],1),"mmm")</f>
        <v>May</v>
      </c>
    </row>
    <row r="3630" spans="1:16" ht="15.75" customHeight="1">
      <c r="A3630" s="2" t="s">
        <v>12</v>
      </c>
      <c r="B3630" s="2">
        <v>1185732</v>
      </c>
      <c r="C3630" s="3">
        <v>44329</v>
      </c>
      <c r="D3630" s="2" t="s">
        <v>13</v>
      </c>
      <c r="E3630" s="2" t="s">
        <v>120</v>
      </c>
      <c r="F3630" s="2" t="s">
        <v>121</v>
      </c>
      <c r="G3630" s="2" t="s">
        <v>19</v>
      </c>
      <c r="H3630" s="44">
        <v>0.54999999999999993</v>
      </c>
      <c r="I3630" s="44">
        <f>ROUND(Table1[[#This Row],[Price per Unit]],2)</f>
        <v>0.55000000000000004</v>
      </c>
      <c r="J3630" s="4">
        <v>2000</v>
      </c>
      <c r="K3630" s="5">
        <f t="shared" si="140"/>
        <v>1099.9999999999998</v>
      </c>
      <c r="L3630" s="5">
        <f t="shared" si="141"/>
        <v>274.99999999999994</v>
      </c>
      <c r="M3630" s="6">
        <v>0.25</v>
      </c>
      <c r="N3630">
        <f t="shared" si="142"/>
        <v>2021</v>
      </c>
      <c r="O3630">
        <f t="shared" si="143"/>
        <v>5</v>
      </c>
      <c r="P3630" s="49" t="str">
        <f>TEXT(DATE(Table1[[#This Row],[Year]],Table1[[#This Row],[Month]],1),"mmm")</f>
        <v>May</v>
      </c>
    </row>
    <row r="3631" spans="1:16" ht="15.75" customHeight="1">
      <c r="A3631" s="2" t="s">
        <v>12</v>
      </c>
      <c r="B3631" s="2">
        <v>1185732</v>
      </c>
      <c r="C3631" s="3">
        <v>44329</v>
      </c>
      <c r="D3631" s="2" t="s">
        <v>13</v>
      </c>
      <c r="E3631" s="2" t="s">
        <v>120</v>
      </c>
      <c r="F3631" s="2" t="s">
        <v>121</v>
      </c>
      <c r="G3631" s="2" t="s">
        <v>20</v>
      </c>
      <c r="H3631" s="44">
        <v>0.6</v>
      </c>
      <c r="I3631" s="44">
        <f>ROUND(Table1[[#This Row],[Price per Unit]],2)</f>
        <v>0.6</v>
      </c>
      <c r="J3631" s="4">
        <v>3250</v>
      </c>
      <c r="K3631" s="5">
        <f t="shared" si="140"/>
        <v>1950</v>
      </c>
      <c r="L3631" s="5">
        <f t="shared" si="141"/>
        <v>585</v>
      </c>
      <c r="M3631" s="6">
        <v>0.3</v>
      </c>
      <c r="N3631">
        <f t="shared" si="142"/>
        <v>2021</v>
      </c>
      <c r="O3631">
        <f t="shared" si="143"/>
        <v>5</v>
      </c>
      <c r="P3631" s="49" t="str">
        <f>TEXT(DATE(Table1[[#This Row],[Year]],Table1[[#This Row],[Month]],1),"mmm")</f>
        <v>May</v>
      </c>
    </row>
    <row r="3632" spans="1:16" ht="15.75" customHeight="1">
      <c r="A3632" s="2" t="s">
        <v>12</v>
      </c>
      <c r="B3632" s="2">
        <v>1185732</v>
      </c>
      <c r="C3632" s="3">
        <v>44362</v>
      </c>
      <c r="D3632" s="2" t="s">
        <v>13</v>
      </c>
      <c r="E3632" s="2" t="s">
        <v>120</v>
      </c>
      <c r="F3632" s="2" t="s">
        <v>121</v>
      </c>
      <c r="G3632" s="2" t="s">
        <v>15</v>
      </c>
      <c r="H3632" s="44">
        <v>0.54999999999999993</v>
      </c>
      <c r="I3632" s="44">
        <f>ROUND(Table1[[#This Row],[Price per Unit]],2)</f>
        <v>0.55000000000000004</v>
      </c>
      <c r="J3632" s="4">
        <v>5750</v>
      </c>
      <c r="K3632" s="5">
        <f t="shared" si="140"/>
        <v>3162.4999999999995</v>
      </c>
      <c r="L3632" s="5">
        <f t="shared" si="141"/>
        <v>948.74999999999977</v>
      </c>
      <c r="M3632" s="6">
        <v>0.3</v>
      </c>
      <c r="N3632">
        <f t="shared" si="142"/>
        <v>2021</v>
      </c>
      <c r="O3632">
        <f t="shared" si="143"/>
        <v>6</v>
      </c>
      <c r="P3632" s="49" t="str">
        <f>TEXT(DATE(Table1[[#This Row],[Year]],Table1[[#This Row],[Month]],1),"mmm")</f>
        <v>Jun</v>
      </c>
    </row>
    <row r="3633" spans="1:16" ht="15.75" customHeight="1">
      <c r="A3633" s="2" t="s">
        <v>12</v>
      </c>
      <c r="B3633" s="2">
        <v>1185732</v>
      </c>
      <c r="C3633" s="3">
        <v>44362</v>
      </c>
      <c r="D3633" s="2" t="s">
        <v>13</v>
      </c>
      <c r="E3633" s="2" t="s">
        <v>120</v>
      </c>
      <c r="F3633" s="2" t="s">
        <v>121</v>
      </c>
      <c r="G3633" s="2" t="s">
        <v>16</v>
      </c>
      <c r="H3633" s="44">
        <v>0.5</v>
      </c>
      <c r="I3633" s="44">
        <f>ROUND(Table1[[#This Row],[Price per Unit]],2)</f>
        <v>0.5</v>
      </c>
      <c r="J3633" s="4">
        <v>3250</v>
      </c>
      <c r="K3633" s="5">
        <f t="shared" si="140"/>
        <v>1625</v>
      </c>
      <c r="L3633" s="5">
        <f t="shared" si="141"/>
        <v>487.5</v>
      </c>
      <c r="M3633" s="6">
        <v>0.3</v>
      </c>
      <c r="N3633">
        <f t="shared" si="142"/>
        <v>2021</v>
      </c>
      <c r="O3633">
        <f t="shared" si="143"/>
        <v>6</v>
      </c>
      <c r="P3633" s="49" t="str">
        <f>TEXT(DATE(Table1[[#This Row],[Year]],Table1[[#This Row],[Month]],1),"mmm")</f>
        <v>Jun</v>
      </c>
    </row>
    <row r="3634" spans="1:16" ht="15.75" customHeight="1">
      <c r="A3634" s="2" t="s">
        <v>12</v>
      </c>
      <c r="B3634" s="2">
        <v>1185732</v>
      </c>
      <c r="C3634" s="3">
        <v>44362</v>
      </c>
      <c r="D3634" s="2" t="s">
        <v>13</v>
      </c>
      <c r="E3634" s="2" t="s">
        <v>120</v>
      </c>
      <c r="F3634" s="2" t="s">
        <v>121</v>
      </c>
      <c r="G3634" s="2" t="s">
        <v>17</v>
      </c>
      <c r="H3634" s="44">
        <v>0.45</v>
      </c>
      <c r="I3634" s="44">
        <f>ROUND(Table1[[#This Row],[Price per Unit]],2)</f>
        <v>0.45</v>
      </c>
      <c r="J3634" s="4">
        <v>2500</v>
      </c>
      <c r="K3634" s="5">
        <f t="shared" si="140"/>
        <v>1125</v>
      </c>
      <c r="L3634" s="5">
        <f t="shared" si="141"/>
        <v>281.25</v>
      </c>
      <c r="M3634" s="6">
        <v>0.25</v>
      </c>
      <c r="N3634">
        <f t="shared" si="142"/>
        <v>2021</v>
      </c>
      <c r="O3634">
        <f t="shared" si="143"/>
        <v>6</v>
      </c>
      <c r="P3634" s="49" t="str">
        <f>TEXT(DATE(Table1[[#This Row],[Year]],Table1[[#This Row],[Month]],1),"mmm")</f>
        <v>Jun</v>
      </c>
    </row>
    <row r="3635" spans="1:16" ht="15.75" customHeight="1">
      <c r="A3635" s="2" t="s">
        <v>12</v>
      </c>
      <c r="B3635" s="2">
        <v>1185732</v>
      </c>
      <c r="C3635" s="3">
        <v>44362</v>
      </c>
      <c r="D3635" s="2" t="s">
        <v>13</v>
      </c>
      <c r="E3635" s="2" t="s">
        <v>120</v>
      </c>
      <c r="F3635" s="2" t="s">
        <v>121</v>
      </c>
      <c r="G3635" s="2" t="s">
        <v>18</v>
      </c>
      <c r="H3635" s="44">
        <v>0.45</v>
      </c>
      <c r="I3635" s="44">
        <f>ROUND(Table1[[#This Row],[Price per Unit]],2)</f>
        <v>0.45</v>
      </c>
      <c r="J3635" s="4">
        <v>2250</v>
      </c>
      <c r="K3635" s="5">
        <f t="shared" si="140"/>
        <v>1012.5</v>
      </c>
      <c r="L3635" s="5">
        <f t="shared" si="141"/>
        <v>253.125</v>
      </c>
      <c r="M3635" s="6">
        <v>0.25</v>
      </c>
      <c r="N3635">
        <f t="shared" si="142"/>
        <v>2021</v>
      </c>
      <c r="O3635">
        <f t="shared" si="143"/>
        <v>6</v>
      </c>
      <c r="P3635" s="49" t="str">
        <f>TEXT(DATE(Table1[[#This Row],[Year]],Table1[[#This Row],[Month]],1),"mmm")</f>
        <v>Jun</v>
      </c>
    </row>
    <row r="3636" spans="1:16" ht="15.75" customHeight="1">
      <c r="A3636" s="2" t="s">
        <v>12</v>
      </c>
      <c r="B3636" s="2">
        <v>1185732</v>
      </c>
      <c r="C3636" s="3">
        <v>44362</v>
      </c>
      <c r="D3636" s="2" t="s">
        <v>13</v>
      </c>
      <c r="E3636" s="2" t="s">
        <v>120</v>
      </c>
      <c r="F3636" s="2" t="s">
        <v>121</v>
      </c>
      <c r="G3636" s="2" t="s">
        <v>19</v>
      </c>
      <c r="H3636" s="44">
        <v>0.54999999999999993</v>
      </c>
      <c r="I3636" s="44">
        <f>ROUND(Table1[[#This Row],[Price per Unit]],2)</f>
        <v>0.55000000000000004</v>
      </c>
      <c r="J3636" s="4">
        <v>2250</v>
      </c>
      <c r="K3636" s="5">
        <f t="shared" si="140"/>
        <v>1237.4999999999998</v>
      </c>
      <c r="L3636" s="5">
        <f t="shared" si="141"/>
        <v>309.37499999999994</v>
      </c>
      <c r="M3636" s="6">
        <v>0.25</v>
      </c>
      <c r="N3636">
        <f t="shared" si="142"/>
        <v>2021</v>
      </c>
      <c r="O3636">
        <f t="shared" si="143"/>
        <v>6</v>
      </c>
      <c r="P3636" s="49" t="str">
        <f>TEXT(DATE(Table1[[#This Row],[Year]],Table1[[#This Row],[Month]],1),"mmm")</f>
        <v>Jun</v>
      </c>
    </row>
    <row r="3637" spans="1:16" ht="15.75" customHeight="1">
      <c r="A3637" s="2" t="s">
        <v>12</v>
      </c>
      <c r="B3637" s="2">
        <v>1185732</v>
      </c>
      <c r="C3637" s="3">
        <v>44362</v>
      </c>
      <c r="D3637" s="2" t="s">
        <v>13</v>
      </c>
      <c r="E3637" s="2" t="s">
        <v>120</v>
      </c>
      <c r="F3637" s="2" t="s">
        <v>121</v>
      </c>
      <c r="G3637" s="2" t="s">
        <v>20</v>
      </c>
      <c r="H3637" s="44">
        <v>0.6</v>
      </c>
      <c r="I3637" s="44">
        <f>ROUND(Table1[[#This Row],[Price per Unit]],2)</f>
        <v>0.6</v>
      </c>
      <c r="J3637" s="4">
        <v>3750</v>
      </c>
      <c r="K3637" s="5">
        <f t="shared" si="140"/>
        <v>2250</v>
      </c>
      <c r="L3637" s="5">
        <f t="shared" si="141"/>
        <v>675</v>
      </c>
      <c r="M3637" s="6">
        <v>0.3</v>
      </c>
      <c r="N3637">
        <f t="shared" si="142"/>
        <v>2021</v>
      </c>
      <c r="O3637">
        <f t="shared" si="143"/>
        <v>6</v>
      </c>
      <c r="P3637" s="49" t="str">
        <f>TEXT(DATE(Table1[[#This Row],[Year]],Table1[[#This Row],[Month]],1),"mmm")</f>
        <v>Jun</v>
      </c>
    </row>
    <row r="3638" spans="1:16" ht="15.75" customHeight="1">
      <c r="A3638" s="2" t="s">
        <v>12</v>
      </c>
      <c r="B3638" s="2">
        <v>1185732</v>
      </c>
      <c r="C3638" s="3">
        <v>44390</v>
      </c>
      <c r="D3638" s="2" t="s">
        <v>13</v>
      </c>
      <c r="E3638" s="2" t="s">
        <v>120</v>
      </c>
      <c r="F3638" s="2" t="s">
        <v>121</v>
      </c>
      <c r="G3638" s="2" t="s">
        <v>15</v>
      </c>
      <c r="H3638" s="44">
        <v>0.54999999999999993</v>
      </c>
      <c r="I3638" s="44">
        <f>ROUND(Table1[[#This Row],[Price per Unit]],2)</f>
        <v>0.55000000000000004</v>
      </c>
      <c r="J3638" s="4">
        <v>6000</v>
      </c>
      <c r="K3638" s="5">
        <f t="shared" si="140"/>
        <v>3299.9999999999995</v>
      </c>
      <c r="L3638" s="5">
        <f t="shared" si="141"/>
        <v>989.99999999999977</v>
      </c>
      <c r="M3638" s="6">
        <v>0.3</v>
      </c>
      <c r="N3638">
        <f t="shared" si="142"/>
        <v>2021</v>
      </c>
      <c r="O3638">
        <f t="shared" si="143"/>
        <v>7</v>
      </c>
      <c r="P3638" s="49" t="str">
        <f>TEXT(DATE(Table1[[#This Row],[Year]],Table1[[#This Row],[Month]],1),"mmm")</f>
        <v>Jul</v>
      </c>
    </row>
    <row r="3639" spans="1:16" ht="15.75" customHeight="1">
      <c r="A3639" s="2" t="s">
        <v>12</v>
      </c>
      <c r="B3639" s="2">
        <v>1185732</v>
      </c>
      <c r="C3639" s="3">
        <v>44390</v>
      </c>
      <c r="D3639" s="2" t="s">
        <v>13</v>
      </c>
      <c r="E3639" s="2" t="s">
        <v>120</v>
      </c>
      <c r="F3639" s="2" t="s">
        <v>121</v>
      </c>
      <c r="G3639" s="2" t="s">
        <v>16</v>
      </c>
      <c r="H3639" s="44">
        <v>0.5</v>
      </c>
      <c r="I3639" s="44">
        <f>ROUND(Table1[[#This Row],[Price per Unit]],2)</f>
        <v>0.5</v>
      </c>
      <c r="J3639" s="4">
        <v>3500</v>
      </c>
      <c r="K3639" s="5">
        <f t="shared" si="140"/>
        <v>1750</v>
      </c>
      <c r="L3639" s="5">
        <f t="shared" si="141"/>
        <v>525</v>
      </c>
      <c r="M3639" s="6">
        <v>0.3</v>
      </c>
      <c r="N3639">
        <f t="shared" si="142"/>
        <v>2021</v>
      </c>
      <c r="O3639">
        <f t="shared" si="143"/>
        <v>7</v>
      </c>
      <c r="P3639" s="49" t="str">
        <f>TEXT(DATE(Table1[[#This Row],[Year]],Table1[[#This Row],[Month]],1),"mmm")</f>
        <v>Jul</v>
      </c>
    </row>
    <row r="3640" spans="1:16" ht="15.75" customHeight="1">
      <c r="A3640" s="2" t="s">
        <v>12</v>
      </c>
      <c r="B3640" s="2">
        <v>1185732</v>
      </c>
      <c r="C3640" s="3">
        <v>44390</v>
      </c>
      <c r="D3640" s="2" t="s">
        <v>13</v>
      </c>
      <c r="E3640" s="2" t="s">
        <v>120</v>
      </c>
      <c r="F3640" s="2" t="s">
        <v>121</v>
      </c>
      <c r="G3640" s="2" t="s">
        <v>17</v>
      </c>
      <c r="H3640" s="44">
        <v>0.45</v>
      </c>
      <c r="I3640" s="44">
        <f>ROUND(Table1[[#This Row],[Price per Unit]],2)</f>
        <v>0.45</v>
      </c>
      <c r="J3640" s="4">
        <v>2750</v>
      </c>
      <c r="K3640" s="5">
        <f t="shared" si="140"/>
        <v>1237.5</v>
      </c>
      <c r="L3640" s="5">
        <f t="shared" si="141"/>
        <v>309.375</v>
      </c>
      <c r="M3640" s="6">
        <v>0.25</v>
      </c>
      <c r="N3640">
        <f t="shared" si="142"/>
        <v>2021</v>
      </c>
      <c r="O3640">
        <f t="shared" si="143"/>
        <v>7</v>
      </c>
      <c r="P3640" s="49" t="str">
        <f>TEXT(DATE(Table1[[#This Row],[Year]],Table1[[#This Row],[Month]],1),"mmm")</f>
        <v>Jul</v>
      </c>
    </row>
    <row r="3641" spans="1:16" ht="15.75" customHeight="1">
      <c r="A3641" s="2" t="s">
        <v>12</v>
      </c>
      <c r="B3641" s="2">
        <v>1185732</v>
      </c>
      <c r="C3641" s="3">
        <v>44390</v>
      </c>
      <c r="D3641" s="2" t="s">
        <v>13</v>
      </c>
      <c r="E3641" s="2" t="s">
        <v>120</v>
      </c>
      <c r="F3641" s="2" t="s">
        <v>121</v>
      </c>
      <c r="G3641" s="2" t="s">
        <v>18</v>
      </c>
      <c r="H3641" s="44">
        <v>0.45</v>
      </c>
      <c r="I3641" s="44">
        <f>ROUND(Table1[[#This Row],[Price per Unit]],2)</f>
        <v>0.45</v>
      </c>
      <c r="J3641" s="4">
        <v>2250</v>
      </c>
      <c r="K3641" s="5">
        <f t="shared" si="140"/>
        <v>1012.5</v>
      </c>
      <c r="L3641" s="5">
        <f t="shared" si="141"/>
        <v>253.125</v>
      </c>
      <c r="M3641" s="6">
        <v>0.25</v>
      </c>
      <c r="N3641">
        <f t="shared" si="142"/>
        <v>2021</v>
      </c>
      <c r="O3641">
        <f t="shared" si="143"/>
        <v>7</v>
      </c>
      <c r="P3641" s="49" t="str">
        <f>TEXT(DATE(Table1[[#This Row],[Year]],Table1[[#This Row],[Month]],1),"mmm")</f>
        <v>Jul</v>
      </c>
    </row>
    <row r="3642" spans="1:16" ht="15.75" customHeight="1">
      <c r="A3642" s="2" t="s">
        <v>12</v>
      </c>
      <c r="B3642" s="2">
        <v>1185732</v>
      </c>
      <c r="C3642" s="3">
        <v>44390</v>
      </c>
      <c r="D3642" s="2" t="s">
        <v>13</v>
      </c>
      <c r="E3642" s="2" t="s">
        <v>120</v>
      </c>
      <c r="F3642" s="2" t="s">
        <v>121</v>
      </c>
      <c r="G3642" s="2" t="s">
        <v>19</v>
      </c>
      <c r="H3642" s="44">
        <v>0.54999999999999993</v>
      </c>
      <c r="I3642" s="44">
        <f>ROUND(Table1[[#This Row],[Price per Unit]],2)</f>
        <v>0.55000000000000004</v>
      </c>
      <c r="J3642" s="4">
        <v>2500</v>
      </c>
      <c r="K3642" s="5">
        <f t="shared" si="140"/>
        <v>1374.9999999999998</v>
      </c>
      <c r="L3642" s="5">
        <f t="shared" si="141"/>
        <v>343.74999999999994</v>
      </c>
      <c r="M3642" s="6">
        <v>0.25</v>
      </c>
      <c r="N3642">
        <f t="shared" si="142"/>
        <v>2021</v>
      </c>
      <c r="O3642">
        <f t="shared" si="143"/>
        <v>7</v>
      </c>
      <c r="P3642" s="49" t="str">
        <f>TEXT(DATE(Table1[[#This Row],[Year]],Table1[[#This Row],[Month]],1),"mmm")</f>
        <v>Jul</v>
      </c>
    </row>
    <row r="3643" spans="1:16" ht="15.75" customHeight="1">
      <c r="A3643" s="2" t="s">
        <v>12</v>
      </c>
      <c r="B3643" s="2">
        <v>1185732</v>
      </c>
      <c r="C3643" s="3">
        <v>44390</v>
      </c>
      <c r="D3643" s="2" t="s">
        <v>13</v>
      </c>
      <c r="E3643" s="2" t="s">
        <v>120</v>
      </c>
      <c r="F3643" s="2" t="s">
        <v>121</v>
      </c>
      <c r="G3643" s="2" t="s">
        <v>20</v>
      </c>
      <c r="H3643" s="44">
        <v>0.6</v>
      </c>
      <c r="I3643" s="44">
        <f>ROUND(Table1[[#This Row],[Price per Unit]],2)</f>
        <v>0.6</v>
      </c>
      <c r="J3643" s="4">
        <v>4250</v>
      </c>
      <c r="K3643" s="5">
        <f t="shared" si="140"/>
        <v>2550</v>
      </c>
      <c r="L3643" s="5">
        <f t="shared" si="141"/>
        <v>765</v>
      </c>
      <c r="M3643" s="6">
        <v>0.3</v>
      </c>
      <c r="N3643">
        <f t="shared" si="142"/>
        <v>2021</v>
      </c>
      <c r="O3643">
        <f t="shared" si="143"/>
        <v>7</v>
      </c>
      <c r="P3643" s="49" t="str">
        <f>TEXT(DATE(Table1[[#This Row],[Year]],Table1[[#This Row],[Month]],1),"mmm")</f>
        <v>Jul</v>
      </c>
    </row>
    <row r="3644" spans="1:16" ht="15.75" customHeight="1">
      <c r="A3644" s="2" t="s">
        <v>12</v>
      </c>
      <c r="B3644" s="2">
        <v>1185732</v>
      </c>
      <c r="C3644" s="3">
        <v>44422</v>
      </c>
      <c r="D3644" s="2" t="s">
        <v>13</v>
      </c>
      <c r="E3644" s="2" t="s">
        <v>120</v>
      </c>
      <c r="F3644" s="2" t="s">
        <v>121</v>
      </c>
      <c r="G3644" s="2" t="s">
        <v>15</v>
      </c>
      <c r="H3644" s="44">
        <v>0.54999999999999993</v>
      </c>
      <c r="I3644" s="44">
        <f>ROUND(Table1[[#This Row],[Price per Unit]],2)</f>
        <v>0.55000000000000004</v>
      </c>
      <c r="J3644" s="4">
        <v>5750</v>
      </c>
      <c r="K3644" s="5">
        <f t="shared" si="140"/>
        <v>3162.4999999999995</v>
      </c>
      <c r="L3644" s="5">
        <f t="shared" si="141"/>
        <v>948.74999999999977</v>
      </c>
      <c r="M3644" s="6">
        <v>0.3</v>
      </c>
      <c r="N3644">
        <f t="shared" si="142"/>
        <v>2021</v>
      </c>
      <c r="O3644">
        <f t="shared" si="143"/>
        <v>8</v>
      </c>
      <c r="P3644" s="49" t="str">
        <f>TEXT(DATE(Table1[[#This Row],[Year]],Table1[[#This Row],[Month]],1),"mmm")</f>
        <v>Aug</v>
      </c>
    </row>
    <row r="3645" spans="1:16" ht="15.75" customHeight="1">
      <c r="A3645" s="2" t="s">
        <v>12</v>
      </c>
      <c r="B3645" s="2">
        <v>1185732</v>
      </c>
      <c r="C3645" s="3">
        <v>44422</v>
      </c>
      <c r="D3645" s="2" t="s">
        <v>13</v>
      </c>
      <c r="E3645" s="2" t="s">
        <v>120</v>
      </c>
      <c r="F3645" s="2" t="s">
        <v>121</v>
      </c>
      <c r="G3645" s="2" t="s">
        <v>16</v>
      </c>
      <c r="H3645" s="44">
        <v>0.5</v>
      </c>
      <c r="I3645" s="44">
        <f>ROUND(Table1[[#This Row],[Price per Unit]],2)</f>
        <v>0.5</v>
      </c>
      <c r="J3645" s="4">
        <v>3500</v>
      </c>
      <c r="K3645" s="5">
        <f t="shared" si="140"/>
        <v>1750</v>
      </c>
      <c r="L3645" s="5">
        <f t="shared" si="141"/>
        <v>525</v>
      </c>
      <c r="M3645" s="6">
        <v>0.3</v>
      </c>
      <c r="N3645">
        <f t="shared" si="142"/>
        <v>2021</v>
      </c>
      <c r="O3645">
        <f t="shared" si="143"/>
        <v>8</v>
      </c>
      <c r="P3645" s="49" t="str">
        <f>TEXT(DATE(Table1[[#This Row],[Year]],Table1[[#This Row],[Month]],1),"mmm")</f>
        <v>Aug</v>
      </c>
    </row>
    <row r="3646" spans="1:16" ht="15.75" customHeight="1">
      <c r="A3646" s="2" t="s">
        <v>12</v>
      </c>
      <c r="B3646" s="2">
        <v>1185732</v>
      </c>
      <c r="C3646" s="3">
        <v>44422</v>
      </c>
      <c r="D3646" s="2" t="s">
        <v>13</v>
      </c>
      <c r="E3646" s="2" t="s">
        <v>120</v>
      </c>
      <c r="F3646" s="2" t="s">
        <v>121</v>
      </c>
      <c r="G3646" s="2" t="s">
        <v>17</v>
      </c>
      <c r="H3646" s="44">
        <v>0.45</v>
      </c>
      <c r="I3646" s="44">
        <f>ROUND(Table1[[#This Row],[Price per Unit]],2)</f>
        <v>0.45</v>
      </c>
      <c r="J3646" s="4">
        <v>2750</v>
      </c>
      <c r="K3646" s="5">
        <f t="shared" si="140"/>
        <v>1237.5</v>
      </c>
      <c r="L3646" s="5">
        <f t="shared" si="141"/>
        <v>309.375</v>
      </c>
      <c r="M3646" s="6">
        <v>0.25</v>
      </c>
      <c r="N3646">
        <f t="shared" si="142"/>
        <v>2021</v>
      </c>
      <c r="O3646">
        <f t="shared" si="143"/>
        <v>8</v>
      </c>
      <c r="P3646" s="49" t="str">
        <f>TEXT(DATE(Table1[[#This Row],[Year]],Table1[[#This Row],[Month]],1),"mmm")</f>
        <v>Aug</v>
      </c>
    </row>
    <row r="3647" spans="1:16" ht="15.75" customHeight="1">
      <c r="A3647" s="2" t="s">
        <v>12</v>
      </c>
      <c r="B3647" s="2">
        <v>1185732</v>
      </c>
      <c r="C3647" s="3">
        <v>44422</v>
      </c>
      <c r="D3647" s="2" t="s">
        <v>13</v>
      </c>
      <c r="E3647" s="2" t="s">
        <v>120</v>
      </c>
      <c r="F3647" s="2" t="s">
        <v>121</v>
      </c>
      <c r="G3647" s="2" t="s">
        <v>18</v>
      </c>
      <c r="H3647" s="44">
        <v>0.45</v>
      </c>
      <c r="I3647" s="44">
        <f>ROUND(Table1[[#This Row],[Price per Unit]],2)</f>
        <v>0.45</v>
      </c>
      <c r="J3647" s="4">
        <v>1750</v>
      </c>
      <c r="K3647" s="5">
        <f t="shared" si="140"/>
        <v>787.5</v>
      </c>
      <c r="L3647" s="5">
        <f t="shared" si="141"/>
        <v>196.875</v>
      </c>
      <c r="M3647" s="6">
        <v>0.25</v>
      </c>
      <c r="N3647">
        <f t="shared" si="142"/>
        <v>2021</v>
      </c>
      <c r="O3647">
        <f t="shared" si="143"/>
        <v>8</v>
      </c>
      <c r="P3647" s="49" t="str">
        <f>TEXT(DATE(Table1[[#This Row],[Year]],Table1[[#This Row],[Month]],1),"mmm")</f>
        <v>Aug</v>
      </c>
    </row>
    <row r="3648" spans="1:16" ht="15.75" customHeight="1">
      <c r="A3648" s="2" t="s">
        <v>12</v>
      </c>
      <c r="B3648" s="2">
        <v>1185732</v>
      </c>
      <c r="C3648" s="3">
        <v>44422</v>
      </c>
      <c r="D3648" s="2" t="s">
        <v>13</v>
      </c>
      <c r="E3648" s="2" t="s">
        <v>120</v>
      </c>
      <c r="F3648" s="2" t="s">
        <v>121</v>
      </c>
      <c r="G3648" s="2" t="s">
        <v>19</v>
      </c>
      <c r="H3648" s="44">
        <v>0.54999999999999993</v>
      </c>
      <c r="I3648" s="44">
        <f>ROUND(Table1[[#This Row],[Price per Unit]],2)</f>
        <v>0.55000000000000004</v>
      </c>
      <c r="J3648" s="4">
        <v>1500</v>
      </c>
      <c r="K3648" s="5">
        <f t="shared" si="140"/>
        <v>824.99999999999989</v>
      </c>
      <c r="L3648" s="5">
        <f t="shared" si="141"/>
        <v>206.24999999999997</v>
      </c>
      <c r="M3648" s="6">
        <v>0.25</v>
      </c>
      <c r="N3648">
        <f t="shared" si="142"/>
        <v>2021</v>
      </c>
      <c r="O3648">
        <f t="shared" si="143"/>
        <v>8</v>
      </c>
      <c r="P3648" s="49" t="str">
        <f>TEXT(DATE(Table1[[#This Row],[Year]],Table1[[#This Row],[Month]],1),"mmm")</f>
        <v>Aug</v>
      </c>
    </row>
    <row r="3649" spans="1:16" ht="15.75" customHeight="1">
      <c r="A3649" s="2" t="s">
        <v>12</v>
      </c>
      <c r="B3649" s="2">
        <v>1185732</v>
      </c>
      <c r="C3649" s="3">
        <v>44422</v>
      </c>
      <c r="D3649" s="2" t="s">
        <v>13</v>
      </c>
      <c r="E3649" s="2" t="s">
        <v>120</v>
      </c>
      <c r="F3649" s="2" t="s">
        <v>121</v>
      </c>
      <c r="G3649" s="2" t="s">
        <v>20</v>
      </c>
      <c r="H3649" s="44">
        <v>0.6</v>
      </c>
      <c r="I3649" s="44">
        <f>ROUND(Table1[[#This Row],[Price per Unit]],2)</f>
        <v>0.6</v>
      </c>
      <c r="J3649" s="4">
        <v>3250</v>
      </c>
      <c r="K3649" s="5">
        <f t="shared" si="140"/>
        <v>1950</v>
      </c>
      <c r="L3649" s="5">
        <f t="shared" si="141"/>
        <v>585</v>
      </c>
      <c r="M3649" s="6">
        <v>0.3</v>
      </c>
      <c r="N3649">
        <f t="shared" si="142"/>
        <v>2021</v>
      </c>
      <c r="O3649">
        <f t="shared" si="143"/>
        <v>8</v>
      </c>
      <c r="P3649" s="49" t="str">
        <f>TEXT(DATE(Table1[[#This Row],[Year]],Table1[[#This Row],[Month]],1),"mmm")</f>
        <v>Aug</v>
      </c>
    </row>
    <row r="3650" spans="1:16" ht="15.75" customHeight="1">
      <c r="A3650" s="2" t="s">
        <v>12</v>
      </c>
      <c r="B3650" s="2">
        <v>1185732</v>
      </c>
      <c r="C3650" s="3">
        <v>44452</v>
      </c>
      <c r="D3650" s="2" t="s">
        <v>13</v>
      </c>
      <c r="E3650" s="2" t="s">
        <v>120</v>
      </c>
      <c r="F3650" s="2" t="s">
        <v>121</v>
      </c>
      <c r="G3650" s="2" t="s">
        <v>15</v>
      </c>
      <c r="H3650" s="44">
        <v>0.54999999999999993</v>
      </c>
      <c r="I3650" s="44">
        <f>ROUND(Table1[[#This Row],[Price per Unit]],2)</f>
        <v>0.55000000000000004</v>
      </c>
      <c r="J3650" s="4">
        <v>4500</v>
      </c>
      <c r="K3650" s="5">
        <f t="shared" si="140"/>
        <v>2474.9999999999995</v>
      </c>
      <c r="L3650" s="5">
        <f t="shared" si="141"/>
        <v>742.49999999999989</v>
      </c>
      <c r="M3650" s="6">
        <v>0.3</v>
      </c>
      <c r="N3650">
        <f t="shared" si="142"/>
        <v>2021</v>
      </c>
      <c r="O3650">
        <f t="shared" si="143"/>
        <v>9</v>
      </c>
      <c r="P3650" s="49" t="str">
        <f>TEXT(DATE(Table1[[#This Row],[Year]],Table1[[#This Row],[Month]],1),"mmm")</f>
        <v>Sep</v>
      </c>
    </row>
    <row r="3651" spans="1:16" ht="15.75" customHeight="1">
      <c r="A3651" s="2" t="s">
        <v>12</v>
      </c>
      <c r="B3651" s="2">
        <v>1185732</v>
      </c>
      <c r="C3651" s="3">
        <v>44452</v>
      </c>
      <c r="D3651" s="2" t="s">
        <v>13</v>
      </c>
      <c r="E3651" s="2" t="s">
        <v>120</v>
      </c>
      <c r="F3651" s="2" t="s">
        <v>121</v>
      </c>
      <c r="G3651" s="2" t="s">
        <v>16</v>
      </c>
      <c r="H3651" s="44">
        <v>0.5</v>
      </c>
      <c r="I3651" s="44">
        <f>ROUND(Table1[[#This Row],[Price per Unit]],2)</f>
        <v>0.5</v>
      </c>
      <c r="J3651" s="4">
        <v>2500</v>
      </c>
      <c r="K3651" s="5">
        <f t="shared" si="140"/>
        <v>1250</v>
      </c>
      <c r="L3651" s="5">
        <f t="shared" si="141"/>
        <v>375</v>
      </c>
      <c r="M3651" s="6">
        <v>0.3</v>
      </c>
      <c r="N3651">
        <f t="shared" ref="N3651:N3714" si="144">YEAR(C3651)</f>
        <v>2021</v>
      </c>
      <c r="O3651">
        <f t="shared" ref="O3651:O3714" si="145">MONTH(C3651)</f>
        <v>9</v>
      </c>
      <c r="P3651" s="49" t="str">
        <f>TEXT(DATE(Table1[[#This Row],[Year]],Table1[[#This Row],[Month]],1),"mmm")</f>
        <v>Sep</v>
      </c>
    </row>
    <row r="3652" spans="1:16" ht="15.75" customHeight="1">
      <c r="A3652" s="2" t="s">
        <v>12</v>
      </c>
      <c r="B3652" s="2">
        <v>1185732</v>
      </c>
      <c r="C3652" s="3">
        <v>44452</v>
      </c>
      <c r="D3652" s="2" t="s">
        <v>13</v>
      </c>
      <c r="E3652" s="2" t="s">
        <v>120</v>
      </c>
      <c r="F3652" s="2" t="s">
        <v>121</v>
      </c>
      <c r="G3652" s="2" t="s">
        <v>17</v>
      </c>
      <c r="H3652" s="44">
        <v>0.45</v>
      </c>
      <c r="I3652" s="44">
        <f>ROUND(Table1[[#This Row],[Price per Unit]],2)</f>
        <v>0.45</v>
      </c>
      <c r="J3652" s="4">
        <v>1500</v>
      </c>
      <c r="K3652" s="5">
        <f t="shared" si="140"/>
        <v>675</v>
      </c>
      <c r="L3652" s="5">
        <f t="shared" si="141"/>
        <v>168.75</v>
      </c>
      <c r="M3652" s="6">
        <v>0.25</v>
      </c>
      <c r="N3652">
        <f t="shared" si="144"/>
        <v>2021</v>
      </c>
      <c r="O3652">
        <f t="shared" si="145"/>
        <v>9</v>
      </c>
      <c r="P3652" s="49" t="str">
        <f>TEXT(DATE(Table1[[#This Row],[Year]],Table1[[#This Row],[Month]],1),"mmm")</f>
        <v>Sep</v>
      </c>
    </row>
    <row r="3653" spans="1:16" ht="15.75" customHeight="1">
      <c r="A3653" s="2" t="s">
        <v>12</v>
      </c>
      <c r="B3653" s="2">
        <v>1185732</v>
      </c>
      <c r="C3653" s="3">
        <v>44452</v>
      </c>
      <c r="D3653" s="2" t="s">
        <v>13</v>
      </c>
      <c r="E3653" s="2" t="s">
        <v>120</v>
      </c>
      <c r="F3653" s="2" t="s">
        <v>121</v>
      </c>
      <c r="G3653" s="2" t="s">
        <v>18</v>
      </c>
      <c r="H3653" s="44">
        <v>0.45</v>
      </c>
      <c r="I3653" s="44">
        <f>ROUND(Table1[[#This Row],[Price per Unit]],2)</f>
        <v>0.45</v>
      </c>
      <c r="J3653" s="4">
        <v>1250</v>
      </c>
      <c r="K3653" s="5">
        <f t="shared" si="140"/>
        <v>562.5</v>
      </c>
      <c r="L3653" s="5">
        <f t="shared" si="141"/>
        <v>140.625</v>
      </c>
      <c r="M3653" s="6">
        <v>0.25</v>
      </c>
      <c r="N3653">
        <f t="shared" si="144"/>
        <v>2021</v>
      </c>
      <c r="O3653">
        <f t="shared" si="145"/>
        <v>9</v>
      </c>
      <c r="P3653" s="49" t="str">
        <f>TEXT(DATE(Table1[[#This Row],[Year]],Table1[[#This Row],[Month]],1),"mmm")</f>
        <v>Sep</v>
      </c>
    </row>
    <row r="3654" spans="1:16" ht="15.75" customHeight="1">
      <c r="A3654" s="2" t="s">
        <v>12</v>
      </c>
      <c r="B3654" s="2">
        <v>1185732</v>
      </c>
      <c r="C3654" s="3">
        <v>44452</v>
      </c>
      <c r="D3654" s="2" t="s">
        <v>13</v>
      </c>
      <c r="E3654" s="2" t="s">
        <v>120</v>
      </c>
      <c r="F3654" s="2" t="s">
        <v>121</v>
      </c>
      <c r="G3654" s="2" t="s">
        <v>19</v>
      </c>
      <c r="H3654" s="44">
        <v>0.54999999999999993</v>
      </c>
      <c r="I3654" s="44">
        <f>ROUND(Table1[[#This Row],[Price per Unit]],2)</f>
        <v>0.55000000000000004</v>
      </c>
      <c r="J3654" s="4">
        <v>1250</v>
      </c>
      <c r="K3654" s="5">
        <f t="shared" si="140"/>
        <v>687.49999999999989</v>
      </c>
      <c r="L3654" s="5">
        <f t="shared" si="141"/>
        <v>171.87499999999997</v>
      </c>
      <c r="M3654" s="6">
        <v>0.25</v>
      </c>
      <c r="N3654">
        <f t="shared" si="144"/>
        <v>2021</v>
      </c>
      <c r="O3654">
        <f t="shared" si="145"/>
        <v>9</v>
      </c>
      <c r="P3654" s="49" t="str">
        <f>TEXT(DATE(Table1[[#This Row],[Year]],Table1[[#This Row],[Month]],1),"mmm")</f>
        <v>Sep</v>
      </c>
    </row>
    <row r="3655" spans="1:16" ht="15.75" customHeight="1">
      <c r="A3655" s="2" t="s">
        <v>12</v>
      </c>
      <c r="B3655" s="2">
        <v>1185732</v>
      </c>
      <c r="C3655" s="3">
        <v>44452</v>
      </c>
      <c r="D3655" s="2" t="s">
        <v>13</v>
      </c>
      <c r="E3655" s="2" t="s">
        <v>120</v>
      </c>
      <c r="F3655" s="2" t="s">
        <v>121</v>
      </c>
      <c r="G3655" s="2" t="s">
        <v>20</v>
      </c>
      <c r="H3655" s="44">
        <v>0.6</v>
      </c>
      <c r="I3655" s="44">
        <f>ROUND(Table1[[#This Row],[Price per Unit]],2)</f>
        <v>0.6</v>
      </c>
      <c r="J3655" s="4">
        <v>2250</v>
      </c>
      <c r="K3655" s="5">
        <f t="shared" si="140"/>
        <v>1350</v>
      </c>
      <c r="L3655" s="5">
        <f t="shared" si="141"/>
        <v>405</v>
      </c>
      <c r="M3655" s="6">
        <v>0.3</v>
      </c>
      <c r="N3655">
        <f t="shared" si="144"/>
        <v>2021</v>
      </c>
      <c r="O3655">
        <f t="shared" si="145"/>
        <v>9</v>
      </c>
      <c r="P3655" s="49" t="str">
        <f>TEXT(DATE(Table1[[#This Row],[Year]],Table1[[#This Row],[Month]],1),"mmm")</f>
        <v>Sep</v>
      </c>
    </row>
    <row r="3656" spans="1:16" ht="15.75" customHeight="1">
      <c r="A3656" s="2" t="s">
        <v>12</v>
      </c>
      <c r="B3656" s="2">
        <v>1185732</v>
      </c>
      <c r="C3656" s="3">
        <v>44484</v>
      </c>
      <c r="D3656" s="2" t="s">
        <v>13</v>
      </c>
      <c r="E3656" s="2" t="s">
        <v>120</v>
      </c>
      <c r="F3656" s="2" t="s">
        <v>121</v>
      </c>
      <c r="G3656" s="2" t="s">
        <v>15</v>
      </c>
      <c r="H3656" s="44">
        <v>0.6</v>
      </c>
      <c r="I3656" s="44">
        <f>ROUND(Table1[[#This Row],[Price per Unit]],2)</f>
        <v>0.6</v>
      </c>
      <c r="J3656" s="4">
        <v>4000</v>
      </c>
      <c r="K3656" s="5">
        <f t="shared" si="140"/>
        <v>2400</v>
      </c>
      <c r="L3656" s="5">
        <f t="shared" si="141"/>
        <v>720</v>
      </c>
      <c r="M3656" s="6">
        <v>0.3</v>
      </c>
      <c r="N3656">
        <f t="shared" si="144"/>
        <v>2021</v>
      </c>
      <c r="O3656">
        <f t="shared" si="145"/>
        <v>10</v>
      </c>
      <c r="P3656" s="49" t="str">
        <f>TEXT(DATE(Table1[[#This Row],[Year]],Table1[[#This Row],[Month]],1),"mmm")</f>
        <v>Oct</v>
      </c>
    </row>
    <row r="3657" spans="1:16" ht="15.75" customHeight="1">
      <c r="A3657" s="2" t="s">
        <v>12</v>
      </c>
      <c r="B3657" s="2">
        <v>1185732</v>
      </c>
      <c r="C3657" s="3">
        <v>44484</v>
      </c>
      <c r="D3657" s="2" t="s">
        <v>13</v>
      </c>
      <c r="E3657" s="2" t="s">
        <v>120</v>
      </c>
      <c r="F3657" s="2" t="s">
        <v>121</v>
      </c>
      <c r="G3657" s="2" t="s">
        <v>16</v>
      </c>
      <c r="H3657" s="44">
        <v>0.55000000000000004</v>
      </c>
      <c r="I3657" s="44">
        <f>ROUND(Table1[[#This Row],[Price per Unit]],2)</f>
        <v>0.55000000000000004</v>
      </c>
      <c r="J3657" s="4">
        <v>2250</v>
      </c>
      <c r="K3657" s="5">
        <f t="shared" si="140"/>
        <v>1237.5</v>
      </c>
      <c r="L3657" s="5">
        <f t="shared" si="141"/>
        <v>371.25</v>
      </c>
      <c r="M3657" s="6">
        <v>0.3</v>
      </c>
      <c r="N3657">
        <f t="shared" si="144"/>
        <v>2021</v>
      </c>
      <c r="O3657">
        <f t="shared" si="145"/>
        <v>10</v>
      </c>
      <c r="P3657" s="49" t="str">
        <f>TEXT(DATE(Table1[[#This Row],[Year]],Table1[[#This Row],[Month]],1),"mmm")</f>
        <v>Oct</v>
      </c>
    </row>
    <row r="3658" spans="1:16" ht="15.75" customHeight="1">
      <c r="A3658" s="2" t="s">
        <v>12</v>
      </c>
      <c r="B3658" s="2">
        <v>1185732</v>
      </c>
      <c r="C3658" s="3">
        <v>44484</v>
      </c>
      <c r="D3658" s="2" t="s">
        <v>13</v>
      </c>
      <c r="E3658" s="2" t="s">
        <v>120</v>
      </c>
      <c r="F3658" s="2" t="s">
        <v>121</v>
      </c>
      <c r="G3658" s="2" t="s">
        <v>17</v>
      </c>
      <c r="H3658" s="44">
        <v>0.55000000000000004</v>
      </c>
      <c r="I3658" s="44">
        <f>ROUND(Table1[[#This Row],[Price per Unit]],2)</f>
        <v>0.55000000000000004</v>
      </c>
      <c r="J3658" s="4">
        <v>1250</v>
      </c>
      <c r="K3658" s="5">
        <f t="shared" si="140"/>
        <v>687.5</v>
      </c>
      <c r="L3658" s="5">
        <f t="shared" si="141"/>
        <v>171.875</v>
      </c>
      <c r="M3658" s="6">
        <v>0.25</v>
      </c>
      <c r="N3658">
        <f t="shared" si="144"/>
        <v>2021</v>
      </c>
      <c r="O3658">
        <f t="shared" si="145"/>
        <v>10</v>
      </c>
      <c r="P3658" s="49" t="str">
        <f>TEXT(DATE(Table1[[#This Row],[Year]],Table1[[#This Row],[Month]],1),"mmm")</f>
        <v>Oct</v>
      </c>
    </row>
    <row r="3659" spans="1:16" ht="15.75" customHeight="1">
      <c r="A3659" s="2" t="s">
        <v>12</v>
      </c>
      <c r="B3659" s="2">
        <v>1185732</v>
      </c>
      <c r="C3659" s="3">
        <v>44484</v>
      </c>
      <c r="D3659" s="2" t="s">
        <v>13</v>
      </c>
      <c r="E3659" s="2" t="s">
        <v>120</v>
      </c>
      <c r="F3659" s="2" t="s">
        <v>121</v>
      </c>
      <c r="G3659" s="2" t="s">
        <v>18</v>
      </c>
      <c r="H3659" s="44">
        <v>0.55000000000000004</v>
      </c>
      <c r="I3659" s="44">
        <f>ROUND(Table1[[#This Row],[Price per Unit]],2)</f>
        <v>0.55000000000000004</v>
      </c>
      <c r="J3659" s="4">
        <v>1000</v>
      </c>
      <c r="K3659" s="5">
        <f t="shared" si="140"/>
        <v>550</v>
      </c>
      <c r="L3659" s="5">
        <f t="shared" si="141"/>
        <v>137.5</v>
      </c>
      <c r="M3659" s="6">
        <v>0.25</v>
      </c>
      <c r="N3659">
        <f t="shared" si="144"/>
        <v>2021</v>
      </c>
      <c r="O3659">
        <f t="shared" si="145"/>
        <v>10</v>
      </c>
      <c r="P3659" s="49" t="str">
        <f>TEXT(DATE(Table1[[#This Row],[Year]],Table1[[#This Row],[Month]],1),"mmm")</f>
        <v>Oct</v>
      </c>
    </row>
    <row r="3660" spans="1:16" ht="15.75" customHeight="1">
      <c r="A3660" s="2" t="s">
        <v>12</v>
      </c>
      <c r="B3660" s="2">
        <v>1185732</v>
      </c>
      <c r="C3660" s="3">
        <v>44484</v>
      </c>
      <c r="D3660" s="2" t="s">
        <v>13</v>
      </c>
      <c r="E3660" s="2" t="s">
        <v>120</v>
      </c>
      <c r="F3660" s="2" t="s">
        <v>121</v>
      </c>
      <c r="G3660" s="2" t="s">
        <v>19</v>
      </c>
      <c r="H3660" s="44">
        <v>0.65</v>
      </c>
      <c r="I3660" s="44">
        <f>ROUND(Table1[[#This Row],[Price per Unit]],2)</f>
        <v>0.65</v>
      </c>
      <c r="J3660" s="4">
        <v>1000</v>
      </c>
      <c r="K3660" s="5">
        <f t="shared" si="140"/>
        <v>650</v>
      </c>
      <c r="L3660" s="5">
        <f t="shared" si="141"/>
        <v>162.5</v>
      </c>
      <c r="M3660" s="6">
        <v>0.25</v>
      </c>
      <c r="N3660">
        <f t="shared" si="144"/>
        <v>2021</v>
      </c>
      <c r="O3660">
        <f t="shared" si="145"/>
        <v>10</v>
      </c>
      <c r="P3660" s="49" t="str">
        <f>TEXT(DATE(Table1[[#This Row],[Year]],Table1[[#This Row],[Month]],1),"mmm")</f>
        <v>Oct</v>
      </c>
    </row>
    <row r="3661" spans="1:16" ht="15.75" customHeight="1">
      <c r="A3661" s="2" t="s">
        <v>12</v>
      </c>
      <c r="B3661" s="2">
        <v>1185732</v>
      </c>
      <c r="C3661" s="3">
        <v>44484</v>
      </c>
      <c r="D3661" s="2" t="s">
        <v>13</v>
      </c>
      <c r="E3661" s="2" t="s">
        <v>120</v>
      </c>
      <c r="F3661" s="2" t="s">
        <v>121</v>
      </c>
      <c r="G3661" s="2" t="s">
        <v>20</v>
      </c>
      <c r="H3661" s="44">
        <v>0.7</v>
      </c>
      <c r="I3661" s="44">
        <f>ROUND(Table1[[#This Row],[Price per Unit]],2)</f>
        <v>0.7</v>
      </c>
      <c r="J3661" s="4">
        <v>2250</v>
      </c>
      <c r="K3661" s="5">
        <f t="shared" si="140"/>
        <v>1575</v>
      </c>
      <c r="L3661" s="5">
        <f t="shared" si="141"/>
        <v>472.5</v>
      </c>
      <c r="M3661" s="6">
        <v>0.3</v>
      </c>
      <c r="N3661">
        <f t="shared" si="144"/>
        <v>2021</v>
      </c>
      <c r="O3661">
        <f t="shared" si="145"/>
        <v>10</v>
      </c>
      <c r="P3661" s="49" t="str">
        <f>TEXT(DATE(Table1[[#This Row],[Year]],Table1[[#This Row],[Month]],1),"mmm")</f>
        <v>Oct</v>
      </c>
    </row>
    <row r="3662" spans="1:16" ht="15.75" customHeight="1">
      <c r="A3662" s="2" t="s">
        <v>12</v>
      </c>
      <c r="B3662" s="2">
        <v>1185732</v>
      </c>
      <c r="C3662" s="3">
        <v>44514</v>
      </c>
      <c r="D3662" s="2" t="s">
        <v>13</v>
      </c>
      <c r="E3662" s="2" t="s">
        <v>120</v>
      </c>
      <c r="F3662" s="2" t="s">
        <v>121</v>
      </c>
      <c r="G3662" s="2" t="s">
        <v>15</v>
      </c>
      <c r="H3662" s="44">
        <v>0.65</v>
      </c>
      <c r="I3662" s="44">
        <f>ROUND(Table1[[#This Row],[Price per Unit]],2)</f>
        <v>0.65</v>
      </c>
      <c r="J3662" s="4">
        <v>3750</v>
      </c>
      <c r="K3662" s="5">
        <f t="shared" si="140"/>
        <v>2437.5</v>
      </c>
      <c r="L3662" s="5">
        <f t="shared" si="141"/>
        <v>731.25</v>
      </c>
      <c r="M3662" s="6">
        <v>0.3</v>
      </c>
      <c r="N3662">
        <f t="shared" si="144"/>
        <v>2021</v>
      </c>
      <c r="O3662">
        <f t="shared" si="145"/>
        <v>11</v>
      </c>
      <c r="P3662" s="49" t="str">
        <f>TEXT(DATE(Table1[[#This Row],[Year]],Table1[[#This Row],[Month]],1),"mmm")</f>
        <v>Nov</v>
      </c>
    </row>
    <row r="3663" spans="1:16" ht="15.75" customHeight="1">
      <c r="A3663" s="2" t="s">
        <v>12</v>
      </c>
      <c r="B3663" s="2">
        <v>1185732</v>
      </c>
      <c r="C3663" s="3">
        <v>44514</v>
      </c>
      <c r="D3663" s="2" t="s">
        <v>13</v>
      </c>
      <c r="E3663" s="2" t="s">
        <v>120</v>
      </c>
      <c r="F3663" s="2" t="s">
        <v>121</v>
      </c>
      <c r="G3663" s="2" t="s">
        <v>16</v>
      </c>
      <c r="H3663" s="44">
        <v>0.55000000000000004</v>
      </c>
      <c r="I3663" s="44">
        <f>ROUND(Table1[[#This Row],[Price per Unit]],2)</f>
        <v>0.55000000000000004</v>
      </c>
      <c r="J3663" s="4">
        <v>3000</v>
      </c>
      <c r="K3663" s="5">
        <f t="shared" si="140"/>
        <v>1650.0000000000002</v>
      </c>
      <c r="L3663" s="5">
        <f t="shared" si="141"/>
        <v>495.00000000000006</v>
      </c>
      <c r="M3663" s="6">
        <v>0.3</v>
      </c>
      <c r="N3663">
        <f t="shared" si="144"/>
        <v>2021</v>
      </c>
      <c r="O3663">
        <f t="shared" si="145"/>
        <v>11</v>
      </c>
      <c r="P3663" s="49" t="str">
        <f>TEXT(DATE(Table1[[#This Row],[Year]],Table1[[#This Row],[Month]],1),"mmm")</f>
        <v>Nov</v>
      </c>
    </row>
    <row r="3664" spans="1:16" ht="15.75" customHeight="1">
      <c r="A3664" s="2" t="s">
        <v>12</v>
      </c>
      <c r="B3664" s="2">
        <v>1185732</v>
      </c>
      <c r="C3664" s="3">
        <v>44514</v>
      </c>
      <c r="D3664" s="2" t="s">
        <v>13</v>
      </c>
      <c r="E3664" s="2" t="s">
        <v>120</v>
      </c>
      <c r="F3664" s="2" t="s">
        <v>121</v>
      </c>
      <c r="G3664" s="2" t="s">
        <v>17</v>
      </c>
      <c r="H3664" s="44">
        <v>0.55000000000000004</v>
      </c>
      <c r="I3664" s="44">
        <f>ROUND(Table1[[#This Row],[Price per Unit]],2)</f>
        <v>0.55000000000000004</v>
      </c>
      <c r="J3664" s="4">
        <v>2950</v>
      </c>
      <c r="K3664" s="5">
        <f t="shared" si="140"/>
        <v>1622.5000000000002</v>
      </c>
      <c r="L3664" s="5">
        <f t="shared" si="141"/>
        <v>405.62500000000006</v>
      </c>
      <c r="M3664" s="6">
        <v>0.25</v>
      </c>
      <c r="N3664">
        <f t="shared" si="144"/>
        <v>2021</v>
      </c>
      <c r="O3664">
        <f t="shared" si="145"/>
        <v>11</v>
      </c>
      <c r="P3664" s="49" t="str">
        <f>TEXT(DATE(Table1[[#This Row],[Year]],Table1[[#This Row],[Month]],1),"mmm")</f>
        <v>Nov</v>
      </c>
    </row>
    <row r="3665" spans="1:16" ht="15.75" customHeight="1">
      <c r="A3665" s="2" t="s">
        <v>12</v>
      </c>
      <c r="B3665" s="2">
        <v>1185732</v>
      </c>
      <c r="C3665" s="3">
        <v>44514</v>
      </c>
      <c r="D3665" s="2" t="s">
        <v>13</v>
      </c>
      <c r="E3665" s="2" t="s">
        <v>120</v>
      </c>
      <c r="F3665" s="2" t="s">
        <v>121</v>
      </c>
      <c r="G3665" s="2" t="s">
        <v>18</v>
      </c>
      <c r="H3665" s="44">
        <v>0.55000000000000004</v>
      </c>
      <c r="I3665" s="44">
        <f>ROUND(Table1[[#This Row],[Price per Unit]],2)</f>
        <v>0.55000000000000004</v>
      </c>
      <c r="J3665" s="4">
        <v>2750</v>
      </c>
      <c r="K3665" s="5">
        <f t="shared" si="140"/>
        <v>1512.5000000000002</v>
      </c>
      <c r="L3665" s="5">
        <f t="shared" si="141"/>
        <v>378.12500000000006</v>
      </c>
      <c r="M3665" s="6">
        <v>0.25</v>
      </c>
      <c r="N3665">
        <f t="shared" si="144"/>
        <v>2021</v>
      </c>
      <c r="O3665">
        <f t="shared" si="145"/>
        <v>11</v>
      </c>
      <c r="P3665" s="49" t="str">
        <f>TEXT(DATE(Table1[[#This Row],[Year]],Table1[[#This Row],[Month]],1),"mmm")</f>
        <v>Nov</v>
      </c>
    </row>
    <row r="3666" spans="1:16" ht="15.75" customHeight="1">
      <c r="A3666" s="2" t="s">
        <v>12</v>
      </c>
      <c r="B3666" s="2">
        <v>1185732</v>
      </c>
      <c r="C3666" s="3">
        <v>44514</v>
      </c>
      <c r="D3666" s="2" t="s">
        <v>13</v>
      </c>
      <c r="E3666" s="2" t="s">
        <v>120</v>
      </c>
      <c r="F3666" s="2" t="s">
        <v>121</v>
      </c>
      <c r="G3666" s="2" t="s">
        <v>19</v>
      </c>
      <c r="H3666" s="44">
        <v>0.65</v>
      </c>
      <c r="I3666" s="44">
        <f>ROUND(Table1[[#This Row],[Price per Unit]],2)</f>
        <v>0.65</v>
      </c>
      <c r="J3666" s="4">
        <v>2500</v>
      </c>
      <c r="K3666" s="5">
        <f t="shared" si="140"/>
        <v>1625</v>
      </c>
      <c r="L3666" s="5">
        <f t="shared" si="141"/>
        <v>406.25</v>
      </c>
      <c r="M3666" s="6">
        <v>0.25</v>
      </c>
      <c r="N3666">
        <f t="shared" si="144"/>
        <v>2021</v>
      </c>
      <c r="O3666">
        <f t="shared" si="145"/>
        <v>11</v>
      </c>
      <c r="P3666" s="49" t="str">
        <f>TEXT(DATE(Table1[[#This Row],[Year]],Table1[[#This Row],[Month]],1),"mmm")</f>
        <v>Nov</v>
      </c>
    </row>
    <row r="3667" spans="1:16" ht="15.75" customHeight="1">
      <c r="A3667" s="2" t="s">
        <v>12</v>
      </c>
      <c r="B3667" s="2">
        <v>1185732</v>
      </c>
      <c r="C3667" s="3">
        <v>44514</v>
      </c>
      <c r="D3667" s="2" t="s">
        <v>13</v>
      </c>
      <c r="E3667" s="2" t="s">
        <v>120</v>
      </c>
      <c r="F3667" s="2" t="s">
        <v>121</v>
      </c>
      <c r="G3667" s="2" t="s">
        <v>20</v>
      </c>
      <c r="H3667" s="44">
        <v>0.7</v>
      </c>
      <c r="I3667" s="44">
        <f>ROUND(Table1[[#This Row],[Price per Unit]],2)</f>
        <v>0.7</v>
      </c>
      <c r="J3667" s="4">
        <v>3500</v>
      </c>
      <c r="K3667" s="5">
        <f t="shared" si="140"/>
        <v>2450</v>
      </c>
      <c r="L3667" s="5">
        <f t="shared" si="141"/>
        <v>735</v>
      </c>
      <c r="M3667" s="6">
        <v>0.3</v>
      </c>
      <c r="N3667">
        <f t="shared" si="144"/>
        <v>2021</v>
      </c>
      <c r="O3667">
        <f t="shared" si="145"/>
        <v>11</v>
      </c>
      <c r="P3667" s="49" t="str">
        <f>TEXT(DATE(Table1[[#This Row],[Year]],Table1[[#This Row],[Month]],1),"mmm")</f>
        <v>Nov</v>
      </c>
    </row>
    <row r="3668" spans="1:16" ht="15.75" customHeight="1">
      <c r="A3668" s="2" t="s">
        <v>12</v>
      </c>
      <c r="B3668" s="2">
        <v>1185732</v>
      </c>
      <c r="C3668" s="3">
        <v>44543</v>
      </c>
      <c r="D3668" s="2" t="s">
        <v>13</v>
      </c>
      <c r="E3668" s="2" t="s">
        <v>120</v>
      </c>
      <c r="F3668" s="2" t="s">
        <v>121</v>
      </c>
      <c r="G3668" s="2" t="s">
        <v>15</v>
      </c>
      <c r="H3668" s="44">
        <v>0.65</v>
      </c>
      <c r="I3668" s="44">
        <f>ROUND(Table1[[#This Row],[Price per Unit]],2)</f>
        <v>0.65</v>
      </c>
      <c r="J3668" s="4">
        <v>5750</v>
      </c>
      <c r="K3668" s="5">
        <f t="shared" si="140"/>
        <v>3737.5</v>
      </c>
      <c r="L3668" s="5">
        <f t="shared" si="141"/>
        <v>1121.25</v>
      </c>
      <c r="M3668" s="6">
        <v>0.3</v>
      </c>
      <c r="N3668">
        <f t="shared" si="144"/>
        <v>2021</v>
      </c>
      <c r="O3668">
        <f t="shared" si="145"/>
        <v>12</v>
      </c>
      <c r="P3668" s="49" t="str">
        <f>TEXT(DATE(Table1[[#This Row],[Year]],Table1[[#This Row],[Month]],1),"mmm")</f>
        <v>Dec</v>
      </c>
    </row>
    <row r="3669" spans="1:16" ht="15.75" customHeight="1">
      <c r="A3669" s="2" t="s">
        <v>12</v>
      </c>
      <c r="B3669" s="2">
        <v>1185732</v>
      </c>
      <c r="C3669" s="3">
        <v>44543</v>
      </c>
      <c r="D3669" s="2" t="s">
        <v>13</v>
      </c>
      <c r="E3669" s="2" t="s">
        <v>120</v>
      </c>
      <c r="F3669" s="2" t="s">
        <v>121</v>
      </c>
      <c r="G3669" s="2" t="s">
        <v>16</v>
      </c>
      <c r="H3669" s="44">
        <v>0.55000000000000004</v>
      </c>
      <c r="I3669" s="44">
        <f>ROUND(Table1[[#This Row],[Price per Unit]],2)</f>
        <v>0.55000000000000004</v>
      </c>
      <c r="J3669" s="4">
        <v>3750</v>
      </c>
      <c r="K3669" s="5">
        <f t="shared" si="140"/>
        <v>2062.5</v>
      </c>
      <c r="L3669" s="5">
        <f t="shared" si="141"/>
        <v>618.75</v>
      </c>
      <c r="M3669" s="6">
        <v>0.3</v>
      </c>
      <c r="N3669">
        <f t="shared" si="144"/>
        <v>2021</v>
      </c>
      <c r="O3669">
        <f t="shared" si="145"/>
        <v>12</v>
      </c>
      <c r="P3669" s="49" t="str">
        <f>TEXT(DATE(Table1[[#This Row],[Year]],Table1[[#This Row],[Month]],1),"mmm")</f>
        <v>Dec</v>
      </c>
    </row>
    <row r="3670" spans="1:16" ht="15.75" customHeight="1">
      <c r="A3670" s="2" t="s">
        <v>12</v>
      </c>
      <c r="B3670" s="2">
        <v>1185732</v>
      </c>
      <c r="C3670" s="3">
        <v>44543</v>
      </c>
      <c r="D3670" s="2" t="s">
        <v>13</v>
      </c>
      <c r="E3670" s="2" t="s">
        <v>120</v>
      </c>
      <c r="F3670" s="2" t="s">
        <v>121</v>
      </c>
      <c r="G3670" s="2" t="s">
        <v>17</v>
      </c>
      <c r="H3670" s="44">
        <v>0.55000000000000004</v>
      </c>
      <c r="I3670" s="44">
        <f>ROUND(Table1[[#This Row],[Price per Unit]],2)</f>
        <v>0.55000000000000004</v>
      </c>
      <c r="J3670" s="4">
        <v>3500</v>
      </c>
      <c r="K3670" s="5">
        <f t="shared" si="140"/>
        <v>1925.0000000000002</v>
      </c>
      <c r="L3670" s="5">
        <f t="shared" si="141"/>
        <v>481.25000000000006</v>
      </c>
      <c r="M3670" s="6">
        <v>0.25</v>
      </c>
      <c r="N3670">
        <f t="shared" si="144"/>
        <v>2021</v>
      </c>
      <c r="O3670">
        <f t="shared" si="145"/>
        <v>12</v>
      </c>
      <c r="P3670" s="49" t="str">
        <f>TEXT(DATE(Table1[[#This Row],[Year]],Table1[[#This Row],[Month]],1),"mmm")</f>
        <v>Dec</v>
      </c>
    </row>
    <row r="3671" spans="1:16" ht="15.75" customHeight="1">
      <c r="A3671" s="2" t="s">
        <v>12</v>
      </c>
      <c r="B3671" s="2">
        <v>1185732</v>
      </c>
      <c r="C3671" s="3">
        <v>44543</v>
      </c>
      <c r="D3671" s="2" t="s">
        <v>13</v>
      </c>
      <c r="E3671" s="2" t="s">
        <v>120</v>
      </c>
      <c r="F3671" s="2" t="s">
        <v>121</v>
      </c>
      <c r="G3671" s="2" t="s">
        <v>18</v>
      </c>
      <c r="H3671" s="44">
        <v>0.55000000000000004</v>
      </c>
      <c r="I3671" s="44">
        <f>ROUND(Table1[[#This Row],[Price per Unit]],2)</f>
        <v>0.55000000000000004</v>
      </c>
      <c r="J3671" s="4">
        <v>3000</v>
      </c>
      <c r="K3671" s="5">
        <f t="shared" si="140"/>
        <v>1650.0000000000002</v>
      </c>
      <c r="L3671" s="5">
        <f t="shared" si="141"/>
        <v>412.50000000000006</v>
      </c>
      <c r="M3671" s="6">
        <v>0.25</v>
      </c>
      <c r="N3671">
        <f t="shared" si="144"/>
        <v>2021</v>
      </c>
      <c r="O3671">
        <f t="shared" si="145"/>
        <v>12</v>
      </c>
      <c r="P3671" s="49" t="str">
        <f>TEXT(DATE(Table1[[#This Row],[Year]],Table1[[#This Row],[Month]],1),"mmm")</f>
        <v>Dec</v>
      </c>
    </row>
    <row r="3672" spans="1:16" ht="15.75" customHeight="1">
      <c r="A3672" s="2" t="s">
        <v>12</v>
      </c>
      <c r="B3672" s="2">
        <v>1185732</v>
      </c>
      <c r="C3672" s="3">
        <v>44543</v>
      </c>
      <c r="D3672" s="2" t="s">
        <v>13</v>
      </c>
      <c r="E3672" s="2" t="s">
        <v>120</v>
      </c>
      <c r="F3672" s="2" t="s">
        <v>121</v>
      </c>
      <c r="G3672" s="2" t="s">
        <v>19</v>
      </c>
      <c r="H3672" s="44">
        <v>0.65</v>
      </c>
      <c r="I3672" s="44">
        <f>ROUND(Table1[[#This Row],[Price per Unit]],2)</f>
        <v>0.65</v>
      </c>
      <c r="J3672" s="4">
        <v>3000</v>
      </c>
      <c r="K3672" s="5">
        <f t="shared" si="140"/>
        <v>1950</v>
      </c>
      <c r="L3672" s="5">
        <f t="shared" si="141"/>
        <v>487.5</v>
      </c>
      <c r="M3672" s="6">
        <v>0.25</v>
      </c>
      <c r="N3672">
        <f t="shared" si="144"/>
        <v>2021</v>
      </c>
      <c r="O3672">
        <f t="shared" si="145"/>
        <v>12</v>
      </c>
      <c r="P3672" s="49" t="str">
        <f>TEXT(DATE(Table1[[#This Row],[Year]],Table1[[#This Row],[Month]],1),"mmm")</f>
        <v>Dec</v>
      </c>
    </row>
    <row r="3673" spans="1:16" ht="15.75" customHeight="1">
      <c r="A3673" s="2" t="s">
        <v>12</v>
      </c>
      <c r="B3673" s="2">
        <v>1185732</v>
      </c>
      <c r="C3673" s="3">
        <v>44543</v>
      </c>
      <c r="D3673" s="2" t="s">
        <v>13</v>
      </c>
      <c r="E3673" s="2" t="s">
        <v>120</v>
      </c>
      <c r="F3673" s="2" t="s">
        <v>121</v>
      </c>
      <c r="G3673" s="2" t="s">
        <v>20</v>
      </c>
      <c r="H3673" s="44">
        <v>0.7</v>
      </c>
      <c r="I3673" s="44">
        <f>ROUND(Table1[[#This Row],[Price per Unit]],2)</f>
        <v>0.7</v>
      </c>
      <c r="J3673" s="4">
        <v>4000</v>
      </c>
      <c r="K3673" s="5">
        <f t="shared" si="140"/>
        <v>2800</v>
      </c>
      <c r="L3673" s="5">
        <f t="shared" si="141"/>
        <v>840</v>
      </c>
      <c r="M3673" s="6">
        <v>0.3</v>
      </c>
      <c r="N3673">
        <f t="shared" si="144"/>
        <v>2021</v>
      </c>
      <c r="O3673">
        <f t="shared" si="145"/>
        <v>12</v>
      </c>
      <c r="P3673" s="49" t="str">
        <f>TEXT(DATE(Table1[[#This Row],[Year]],Table1[[#This Row],[Month]],1),"mmm")</f>
        <v>Dec</v>
      </c>
    </row>
    <row r="3674" spans="1:16" ht="15.75" customHeight="1">
      <c r="A3674" s="2" t="s">
        <v>12</v>
      </c>
      <c r="B3674" s="2">
        <v>1185732</v>
      </c>
      <c r="C3674" s="3">
        <v>44210</v>
      </c>
      <c r="D3674" s="2" t="s">
        <v>13</v>
      </c>
      <c r="E3674" s="2" t="s">
        <v>122</v>
      </c>
      <c r="F3674" s="2" t="s">
        <v>123</v>
      </c>
      <c r="G3674" s="2" t="s">
        <v>15</v>
      </c>
      <c r="H3674" s="44">
        <v>0.45</v>
      </c>
      <c r="I3674" s="44">
        <f>ROUND(Table1[[#This Row],[Price per Unit]],2)</f>
        <v>0.45</v>
      </c>
      <c r="J3674" s="4">
        <v>5250</v>
      </c>
      <c r="K3674" s="5">
        <f t="shared" si="140"/>
        <v>2362.5</v>
      </c>
      <c r="L3674" s="5">
        <f t="shared" si="141"/>
        <v>1063.125</v>
      </c>
      <c r="M3674" s="6">
        <v>0.45</v>
      </c>
      <c r="N3674">
        <f t="shared" si="144"/>
        <v>2021</v>
      </c>
      <c r="O3674">
        <f t="shared" si="145"/>
        <v>1</v>
      </c>
      <c r="P3674" s="49" t="str">
        <f>TEXT(DATE(Table1[[#This Row],[Year]],Table1[[#This Row],[Month]],1),"mmm")</f>
        <v>Jan</v>
      </c>
    </row>
    <row r="3675" spans="1:16" ht="15.75" customHeight="1">
      <c r="A3675" s="2" t="s">
        <v>12</v>
      </c>
      <c r="B3675" s="2">
        <v>1185732</v>
      </c>
      <c r="C3675" s="3">
        <v>44210</v>
      </c>
      <c r="D3675" s="2" t="s">
        <v>13</v>
      </c>
      <c r="E3675" s="2" t="s">
        <v>122</v>
      </c>
      <c r="F3675" s="2" t="s">
        <v>123</v>
      </c>
      <c r="G3675" s="2" t="s">
        <v>16</v>
      </c>
      <c r="H3675" s="44">
        <v>0.45</v>
      </c>
      <c r="I3675" s="44">
        <f>ROUND(Table1[[#This Row],[Price per Unit]],2)</f>
        <v>0.45</v>
      </c>
      <c r="J3675" s="4">
        <v>3250</v>
      </c>
      <c r="K3675" s="5">
        <f t="shared" si="140"/>
        <v>1462.5</v>
      </c>
      <c r="L3675" s="5">
        <f t="shared" si="141"/>
        <v>658.125</v>
      </c>
      <c r="M3675" s="6">
        <v>0.45</v>
      </c>
      <c r="N3675">
        <f t="shared" si="144"/>
        <v>2021</v>
      </c>
      <c r="O3675">
        <f t="shared" si="145"/>
        <v>1</v>
      </c>
      <c r="P3675" s="49" t="str">
        <f>TEXT(DATE(Table1[[#This Row],[Year]],Table1[[#This Row],[Month]],1),"mmm")</f>
        <v>Jan</v>
      </c>
    </row>
    <row r="3676" spans="1:16" ht="15.75" customHeight="1">
      <c r="A3676" s="2" t="s">
        <v>12</v>
      </c>
      <c r="B3676" s="2">
        <v>1185732</v>
      </c>
      <c r="C3676" s="3">
        <v>44210</v>
      </c>
      <c r="D3676" s="2" t="s">
        <v>13</v>
      </c>
      <c r="E3676" s="2" t="s">
        <v>122</v>
      </c>
      <c r="F3676" s="2" t="s">
        <v>123</v>
      </c>
      <c r="G3676" s="2" t="s">
        <v>17</v>
      </c>
      <c r="H3676" s="44">
        <v>0.35000000000000003</v>
      </c>
      <c r="I3676" s="44">
        <f>ROUND(Table1[[#This Row],[Price per Unit]],2)</f>
        <v>0.35</v>
      </c>
      <c r="J3676" s="4">
        <v>3250</v>
      </c>
      <c r="K3676" s="5">
        <f t="shared" si="140"/>
        <v>1137.5</v>
      </c>
      <c r="L3676" s="5">
        <f t="shared" si="141"/>
        <v>398.125</v>
      </c>
      <c r="M3676" s="6">
        <v>0.35</v>
      </c>
      <c r="N3676">
        <f t="shared" si="144"/>
        <v>2021</v>
      </c>
      <c r="O3676">
        <f t="shared" si="145"/>
        <v>1</v>
      </c>
      <c r="P3676" s="49" t="str">
        <f>TEXT(DATE(Table1[[#This Row],[Year]],Table1[[#This Row],[Month]],1),"mmm")</f>
        <v>Jan</v>
      </c>
    </row>
    <row r="3677" spans="1:16" ht="15.75" customHeight="1">
      <c r="A3677" s="2" t="s">
        <v>12</v>
      </c>
      <c r="B3677" s="2">
        <v>1185732</v>
      </c>
      <c r="C3677" s="3">
        <v>44210</v>
      </c>
      <c r="D3677" s="2" t="s">
        <v>13</v>
      </c>
      <c r="E3677" s="2" t="s">
        <v>122</v>
      </c>
      <c r="F3677" s="2" t="s">
        <v>123</v>
      </c>
      <c r="G3677" s="2" t="s">
        <v>18</v>
      </c>
      <c r="H3677" s="44">
        <v>0.39999999999999997</v>
      </c>
      <c r="I3677" s="44">
        <f>ROUND(Table1[[#This Row],[Price per Unit]],2)</f>
        <v>0.4</v>
      </c>
      <c r="J3677" s="4">
        <v>1750</v>
      </c>
      <c r="K3677" s="5">
        <f t="shared" si="140"/>
        <v>699.99999999999989</v>
      </c>
      <c r="L3677" s="5">
        <f t="shared" si="141"/>
        <v>244.99999999999994</v>
      </c>
      <c r="M3677" s="6">
        <v>0.35</v>
      </c>
      <c r="N3677">
        <f t="shared" si="144"/>
        <v>2021</v>
      </c>
      <c r="O3677">
        <f t="shared" si="145"/>
        <v>1</v>
      </c>
      <c r="P3677" s="49" t="str">
        <f>TEXT(DATE(Table1[[#This Row],[Year]],Table1[[#This Row],[Month]],1),"mmm")</f>
        <v>Jan</v>
      </c>
    </row>
    <row r="3678" spans="1:16" ht="15.75" customHeight="1">
      <c r="A3678" s="2" t="s">
        <v>12</v>
      </c>
      <c r="B3678" s="2">
        <v>1185732</v>
      </c>
      <c r="C3678" s="3">
        <v>44210</v>
      </c>
      <c r="D3678" s="2" t="s">
        <v>13</v>
      </c>
      <c r="E3678" s="2" t="s">
        <v>122</v>
      </c>
      <c r="F3678" s="2" t="s">
        <v>123</v>
      </c>
      <c r="G3678" s="2" t="s">
        <v>19</v>
      </c>
      <c r="H3678" s="44">
        <v>0.55000000000000004</v>
      </c>
      <c r="I3678" s="44">
        <f>ROUND(Table1[[#This Row],[Price per Unit]],2)</f>
        <v>0.55000000000000004</v>
      </c>
      <c r="J3678" s="4">
        <v>2250</v>
      </c>
      <c r="K3678" s="5">
        <f t="shared" si="140"/>
        <v>1237.5</v>
      </c>
      <c r="L3678" s="5">
        <f t="shared" si="141"/>
        <v>433.125</v>
      </c>
      <c r="M3678" s="6">
        <v>0.35</v>
      </c>
      <c r="N3678">
        <f t="shared" si="144"/>
        <v>2021</v>
      </c>
      <c r="O3678">
        <f t="shared" si="145"/>
        <v>1</v>
      </c>
      <c r="P3678" s="49" t="str">
        <f>TEXT(DATE(Table1[[#This Row],[Year]],Table1[[#This Row],[Month]],1),"mmm")</f>
        <v>Jan</v>
      </c>
    </row>
    <row r="3679" spans="1:16" ht="15.75" customHeight="1">
      <c r="A3679" s="2" t="s">
        <v>12</v>
      </c>
      <c r="B3679" s="2">
        <v>1185732</v>
      </c>
      <c r="C3679" s="3">
        <v>44210</v>
      </c>
      <c r="D3679" s="2" t="s">
        <v>13</v>
      </c>
      <c r="E3679" s="2" t="s">
        <v>122</v>
      </c>
      <c r="F3679" s="2" t="s">
        <v>123</v>
      </c>
      <c r="G3679" s="2" t="s">
        <v>20</v>
      </c>
      <c r="H3679" s="44">
        <v>0.45</v>
      </c>
      <c r="I3679" s="44">
        <f>ROUND(Table1[[#This Row],[Price per Unit]],2)</f>
        <v>0.45</v>
      </c>
      <c r="J3679" s="4">
        <v>3250</v>
      </c>
      <c r="K3679" s="5">
        <f t="shared" si="140"/>
        <v>1462.5</v>
      </c>
      <c r="L3679" s="5">
        <f t="shared" si="141"/>
        <v>585</v>
      </c>
      <c r="M3679" s="6">
        <v>0.39999999999999997</v>
      </c>
      <c r="N3679">
        <f t="shared" si="144"/>
        <v>2021</v>
      </c>
      <c r="O3679">
        <f t="shared" si="145"/>
        <v>1</v>
      </c>
      <c r="P3679" s="49" t="str">
        <f>TEXT(DATE(Table1[[#This Row],[Year]],Table1[[#This Row],[Month]],1),"mmm")</f>
        <v>Jan</v>
      </c>
    </row>
    <row r="3680" spans="1:16" ht="15.75" customHeight="1">
      <c r="A3680" s="2" t="s">
        <v>12</v>
      </c>
      <c r="B3680" s="2">
        <v>1185732</v>
      </c>
      <c r="C3680" s="3">
        <v>44239</v>
      </c>
      <c r="D3680" s="2" t="s">
        <v>13</v>
      </c>
      <c r="E3680" s="2" t="s">
        <v>122</v>
      </c>
      <c r="F3680" s="2" t="s">
        <v>123</v>
      </c>
      <c r="G3680" s="2" t="s">
        <v>15</v>
      </c>
      <c r="H3680" s="44">
        <v>0.45</v>
      </c>
      <c r="I3680" s="44">
        <f>ROUND(Table1[[#This Row],[Price per Unit]],2)</f>
        <v>0.45</v>
      </c>
      <c r="J3680" s="4">
        <v>5750</v>
      </c>
      <c r="K3680" s="5">
        <f t="shared" si="140"/>
        <v>2587.5</v>
      </c>
      <c r="L3680" s="5">
        <f t="shared" si="141"/>
        <v>1164.375</v>
      </c>
      <c r="M3680" s="6">
        <v>0.45</v>
      </c>
      <c r="N3680">
        <f t="shared" si="144"/>
        <v>2021</v>
      </c>
      <c r="O3680">
        <f t="shared" si="145"/>
        <v>2</v>
      </c>
      <c r="P3680" s="49" t="str">
        <f>TEXT(DATE(Table1[[#This Row],[Year]],Table1[[#This Row],[Month]],1),"mmm")</f>
        <v>Feb</v>
      </c>
    </row>
    <row r="3681" spans="1:16" ht="15.75" customHeight="1">
      <c r="A3681" s="2" t="s">
        <v>12</v>
      </c>
      <c r="B3681" s="2">
        <v>1185732</v>
      </c>
      <c r="C3681" s="3">
        <v>44239</v>
      </c>
      <c r="D3681" s="2" t="s">
        <v>13</v>
      </c>
      <c r="E3681" s="2" t="s">
        <v>122</v>
      </c>
      <c r="F3681" s="2" t="s">
        <v>123</v>
      </c>
      <c r="G3681" s="2" t="s">
        <v>16</v>
      </c>
      <c r="H3681" s="44">
        <v>0.45</v>
      </c>
      <c r="I3681" s="44">
        <f>ROUND(Table1[[#This Row],[Price per Unit]],2)</f>
        <v>0.45</v>
      </c>
      <c r="J3681" s="4">
        <v>2250</v>
      </c>
      <c r="K3681" s="5">
        <f t="shared" si="140"/>
        <v>1012.5</v>
      </c>
      <c r="L3681" s="5">
        <f t="shared" si="141"/>
        <v>455.625</v>
      </c>
      <c r="M3681" s="6">
        <v>0.45</v>
      </c>
      <c r="N3681">
        <f t="shared" si="144"/>
        <v>2021</v>
      </c>
      <c r="O3681">
        <f t="shared" si="145"/>
        <v>2</v>
      </c>
      <c r="P3681" s="49" t="str">
        <f>TEXT(DATE(Table1[[#This Row],[Year]],Table1[[#This Row],[Month]],1),"mmm")</f>
        <v>Feb</v>
      </c>
    </row>
    <row r="3682" spans="1:16" ht="15.75" customHeight="1">
      <c r="A3682" s="2" t="s">
        <v>12</v>
      </c>
      <c r="B3682" s="2">
        <v>1185732</v>
      </c>
      <c r="C3682" s="3">
        <v>44239</v>
      </c>
      <c r="D3682" s="2" t="s">
        <v>13</v>
      </c>
      <c r="E3682" s="2" t="s">
        <v>122</v>
      </c>
      <c r="F3682" s="2" t="s">
        <v>123</v>
      </c>
      <c r="G3682" s="2" t="s">
        <v>17</v>
      </c>
      <c r="H3682" s="44">
        <v>0.35000000000000003</v>
      </c>
      <c r="I3682" s="44">
        <f>ROUND(Table1[[#This Row],[Price per Unit]],2)</f>
        <v>0.35</v>
      </c>
      <c r="J3682" s="4">
        <v>2750</v>
      </c>
      <c r="K3682" s="5">
        <f t="shared" si="140"/>
        <v>962.50000000000011</v>
      </c>
      <c r="L3682" s="5">
        <f t="shared" si="141"/>
        <v>336.875</v>
      </c>
      <c r="M3682" s="6">
        <v>0.35</v>
      </c>
      <c r="N3682">
        <f t="shared" si="144"/>
        <v>2021</v>
      </c>
      <c r="O3682">
        <f t="shared" si="145"/>
        <v>2</v>
      </c>
      <c r="P3682" s="49" t="str">
        <f>TEXT(DATE(Table1[[#This Row],[Year]],Table1[[#This Row],[Month]],1),"mmm")</f>
        <v>Feb</v>
      </c>
    </row>
    <row r="3683" spans="1:16" ht="15.75" customHeight="1">
      <c r="A3683" s="2" t="s">
        <v>12</v>
      </c>
      <c r="B3683" s="2">
        <v>1185732</v>
      </c>
      <c r="C3683" s="3">
        <v>44239</v>
      </c>
      <c r="D3683" s="2" t="s">
        <v>13</v>
      </c>
      <c r="E3683" s="2" t="s">
        <v>122</v>
      </c>
      <c r="F3683" s="2" t="s">
        <v>123</v>
      </c>
      <c r="G3683" s="2" t="s">
        <v>18</v>
      </c>
      <c r="H3683" s="44">
        <v>0.39999999999999997</v>
      </c>
      <c r="I3683" s="44">
        <f>ROUND(Table1[[#This Row],[Price per Unit]],2)</f>
        <v>0.4</v>
      </c>
      <c r="J3683" s="4">
        <v>1500</v>
      </c>
      <c r="K3683" s="5">
        <f t="shared" si="140"/>
        <v>600</v>
      </c>
      <c r="L3683" s="5">
        <f t="shared" si="141"/>
        <v>210</v>
      </c>
      <c r="M3683" s="6">
        <v>0.35</v>
      </c>
      <c r="N3683">
        <f t="shared" si="144"/>
        <v>2021</v>
      </c>
      <c r="O3683">
        <f t="shared" si="145"/>
        <v>2</v>
      </c>
      <c r="P3683" s="49" t="str">
        <f>TEXT(DATE(Table1[[#This Row],[Year]],Table1[[#This Row],[Month]],1),"mmm")</f>
        <v>Feb</v>
      </c>
    </row>
    <row r="3684" spans="1:16" ht="15.75" customHeight="1">
      <c r="A3684" s="2" t="s">
        <v>12</v>
      </c>
      <c r="B3684" s="2">
        <v>1185732</v>
      </c>
      <c r="C3684" s="3">
        <v>44239</v>
      </c>
      <c r="D3684" s="2" t="s">
        <v>13</v>
      </c>
      <c r="E3684" s="2" t="s">
        <v>122</v>
      </c>
      <c r="F3684" s="2" t="s">
        <v>123</v>
      </c>
      <c r="G3684" s="2" t="s">
        <v>19</v>
      </c>
      <c r="H3684" s="44">
        <v>0.55000000000000004</v>
      </c>
      <c r="I3684" s="44">
        <f>ROUND(Table1[[#This Row],[Price per Unit]],2)</f>
        <v>0.55000000000000004</v>
      </c>
      <c r="J3684" s="4">
        <v>2250</v>
      </c>
      <c r="K3684" s="5">
        <f t="shared" si="140"/>
        <v>1237.5</v>
      </c>
      <c r="L3684" s="5">
        <f t="shared" si="141"/>
        <v>433.125</v>
      </c>
      <c r="M3684" s="6">
        <v>0.35</v>
      </c>
      <c r="N3684">
        <f t="shared" si="144"/>
        <v>2021</v>
      </c>
      <c r="O3684">
        <f t="shared" si="145"/>
        <v>2</v>
      </c>
      <c r="P3684" s="49" t="str">
        <f>TEXT(DATE(Table1[[#This Row],[Year]],Table1[[#This Row],[Month]],1),"mmm")</f>
        <v>Feb</v>
      </c>
    </row>
    <row r="3685" spans="1:16" ht="15.75" customHeight="1">
      <c r="A3685" s="2" t="s">
        <v>12</v>
      </c>
      <c r="B3685" s="2">
        <v>1185732</v>
      </c>
      <c r="C3685" s="3">
        <v>44239</v>
      </c>
      <c r="D3685" s="2" t="s">
        <v>13</v>
      </c>
      <c r="E3685" s="2" t="s">
        <v>122</v>
      </c>
      <c r="F3685" s="2" t="s">
        <v>123</v>
      </c>
      <c r="G3685" s="2" t="s">
        <v>20</v>
      </c>
      <c r="H3685" s="44">
        <v>0.45</v>
      </c>
      <c r="I3685" s="44">
        <f>ROUND(Table1[[#This Row],[Price per Unit]],2)</f>
        <v>0.45</v>
      </c>
      <c r="J3685" s="4">
        <v>3250</v>
      </c>
      <c r="K3685" s="5">
        <f t="shared" si="140"/>
        <v>1462.5</v>
      </c>
      <c r="L3685" s="5">
        <f t="shared" si="141"/>
        <v>585</v>
      </c>
      <c r="M3685" s="6">
        <v>0.39999999999999997</v>
      </c>
      <c r="N3685">
        <f t="shared" si="144"/>
        <v>2021</v>
      </c>
      <c r="O3685">
        <f t="shared" si="145"/>
        <v>2</v>
      </c>
      <c r="P3685" s="49" t="str">
        <f>TEXT(DATE(Table1[[#This Row],[Year]],Table1[[#This Row],[Month]],1),"mmm")</f>
        <v>Feb</v>
      </c>
    </row>
    <row r="3686" spans="1:16" ht="15.75" customHeight="1">
      <c r="A3686" s="2" t="s">
        <v>12</v>
      </c>
      <c r="B3686" s="2">
        <v>1185732</v>
      </c>
      <c r="C3686" s="3">
        <v>44265</v>
      </c>
      <c r="D3686" s="2" t="s">
        <v>13</v>
      </c>
      <c r="E3686" s="2" t="s">
        <v>122</v>
      </c>
      <c r="F3686" s="2" t="s">
        <v>123</v>
      </c>
      <c r="G3686" s="2" t="s">
        <v>15</v>
      </c>
      <c r="H3686" s="44">
        <v>0.45</v>
      </c>
      <c r="I3686" s="44">
        <f>ROUND(Table1[[#This Row],[Price per Unit]],2)</f>
        <v>0.45</v>
      </c>
      <c r="J3686" s="4">
        <v>5450</v>
      </c>
      <c r="K3686" s="5">
        <f t="shared" si="140"/>
        <v>2452.5</v>
      </c>
      <c r="L3686" s="5">
        <f t="shared" si="141"/>
        <v>1103.625</v>
      </c>
      <c r="M3686" s="6">
        <v>0.45</v>
      </c>
      <c r="N3686">
        <f t="shared" si="144"/>
        <v>2021</v>
      </c>
      <c r="O3686">
        <f t="shared" si="145"/>
        <v>3</v>
      </c>
      <c r="P3686" s="49" t="str">
        <f>TEXT(DATE(Table1[[#This Row],[Year]],Table1[[#This Row],[Month]],1),"mmm")</f>
        <v>Mar</v>
      </c>
    </row>
    <row r="3687" spans="1:16" ht="15.75" customHeight="1">
      <c r="A3687" s="2" t="s">
        <v>12</v>
      </c>
      <c r="B3687" s="2">
        <v>1185732</v>
      </c>
      <c r="C3687" s="3">
        <v>44265</v>
      </c>
      <c r="D3687" s="2" t="s">
        <v>13</v>
      </c>
      <c r="E3687" s="2" t="s">
        <v>122</v>
      </c>
      <c r="F3687" s="2" t="s">
        <v>123</v>
      </c>
      <c r="G3687" s="2" t="s">
        <v>16</v>
      </c>
      <c r="H3687" s="44">
        <v>0.45</v>
      </c>
      <c r="I3687" s="44">
        <f>ROUND(Table1[[#This Row],[Price per Unit]],2)</f>
        <v>0.45</v>
      </c>
      <c r="J3687" s="4">
        <v>2500</v>
      </c>
      <c r="K3687" s="5">
        <f t="shared" si="140"/>
        <v>1125</v>
      </c>
      <c r="L3687" s="5">
        <f t="shared" si="141"/>
        <v>506.25</v>
      </c>
      <c r="M3687" s="6">
        <v>0.45</v>
      </c>
      <c r="N3687">
        <f t="shared" si="144"/>
        <v>2021</v>
      </c>
      <c r="O3687">
        <f t="shared" si="145"/>
        <v>3</v>
      </c>
      <c r="P3687" s="49" t="str">
        <f>TEXT(DATE(Table1[[#This Row],[Year]],Table1[[#This Row],[Month]],1),"mmm")</f>
        <v>Mar</v>
      </c>
    </row>
    <row r="3688" spans="1:16" ht="15.75" customHeight="1">
      <c r="A3688" s="2" t="s">
        <v>12</v>
      </c>
      <c r="B3688" s="2">
        <v>1185732</v>
      </c>
      <c r="C3688" s="3">
        <v>44265</v>
      </c>
      <c r="D3688" s="2" t="s">
        <v>13</v>
      </c>
      <c r="E3688" s="2" t="s">
        <v>122</v>
      </c>
      <c r="F3688" s="2" t="s">
        <v>123</v>
      </c>
      <c r="G3688" s="2" t="s">
        <v>17</v>
      </c>
      <c r="H3688" s="44">
        <v>0.35000000000000003</v>
      </c>
      <c r="I3688" s="44">
        <f>ROUND(Table1[[#This Row],[Price per Unit]],2)</f>
        <v>0.35</v>
      </c>
      <c r="J3688" s="4">
        <v>2750</v>
      </c>
      <c r="K3688" s="5">
        <f t="shared" si="140"/>
        <v>962.50000000000011</v>
      </c>
      <c r="L3688" s="5">
        <f t="shared" si="141"/>
        <v>336.875</v>
      </c>
      <c r="M3688" s="6">
        <v>0.35</v>
      </c>
      <c r="N3688">
        <f t="shared" si="144"/>
        <v>2021</v>
      </c>
      <c r="O3688">
        <f t="shared" si="145"/>
        <v>3</v>
      </c>
      <c r="P3688" s="49" t="str">
        <f>TEXT(DATE(Table1[[#This Row],[Year]],Table1[[#This Row],[Month]],1),"mmm")</f>
        <v>Mar</v>
      </c>
    </row>
    <row r="3689" spans="1:16" ht="15.75" customHeight="1">
      <c r="A3689" s="2" t="s">
        <v>12</v>
      </c>
      <c r="B3689" s="2">
        <v>1185732</v>
      </c>
      <c r="C3689" s="3">
        <v>44265</v>
      </c>
      <c r="D3689" s="2" t="s">
        <v>13</v>
      </c>
      <c r="E3689" s="2" t="s">
        <v>122</v>
      </c>
      <c r="F3689" s="2" t="s">
        <v>123</v>
      </c>
      <c r="G3689" s="2" t="s">
        <v>18</v>
      </c>
      <c r="H3689" s="44">
        <v>0.39999999999999997</v>
      </c>
      <c r="I3689" s="44">
        <f>ROUND(Table1[[#This Row],[Price per Unit]],2)</f>
        <v>0.4</v>
      </c>
      <c r="J3689" s="4">
        <v>1250</v>
      </c>
      <c r="K3689" s="5">
        <f t="shared" si="140"/>
        <v>499.99999999999994</v>
      </c>
      <c r="L3689" s="5">
        <f t="shared" si="141"/>
        <v>174.99999999999997</v>
      </c>
      <c r="M3689" s="6">
        <v>0.35</v>
      </c>
      <c r="N3689">
        <f t="shared" si="144"/>
        <v>2021</v>
      </c>
      <c r="O3689">
        <f t="shared" si="145"/>
        <v>3</v>
      </c>
      <c r="P3689" s="49" t="str">
        <f>TEXT(DATE(Table1[[#This Row],[Year]],Table1[[#This Row],[Month]],1),"mmm")</f>
        <v>Mar</v>
      </c>
    </row>
    <row r="3690" spans="1:16" ht="15.75" customHeight="1">
      <c r="A3690" s="2" t="s">
        <v>12</v>
      </c>
      <c r="B3690" s="2">
        <v>1185732</v>
      </c>
      <c r="C3690" s="3">
        <v>44265</v>
      </c>
      <c r="D3690" s="2" t="s">
        <v>13</v>
      </c>
      <c r="E3690" s="2" t="s">
        <v>122</v>
      </c>
      <c r="F3690" s="2" t="s">
        <v>123</v>
      </c>
      <c r="G3690" s="2" t="s">
        <v>19</v>
      </c>
      <c r="H3690" s="44">
        <v>0.55000000000000004</v>
      </c>
      <c r="I3690" s="44">
        <f>ROUND(Table1[[#This Row],[Price per Unit]],2)</f>
        <v>0.55000000000000004</v>
      </c>
      <c r="J3690" s="4">
        <v>1750</v>
      </c>
      <c r="K3690" s="5">
        <f t="shared" si="140"/>
        <v>962.50000000000011</v>
      </c>
      <c r="L3690" s="5">
        <f t="shared" si="141"/>
        <v>336.875</v>
      </c>
      <c r="M3690" s="6">
        <v>0.35</v>
      </c>
      <c r="N3690">
        <f t="shared" si="144"/>
        <v>2021</v>
      </c>
      <c r="O3690">
        <f t="shared" si="145"/>
        <v>3</v>
      </c>
      <c r="P3690" s="49" t="str">
        <f>TEXT(DATE(Table1[[#This Row],[Year]],Table1[[#This Row],[Month]],1),"mmm")</f>
        <v>Mar</v>
      </c>
    </row>
    <row r="3691" spans="1:16" ht="15.75" customHeight="1">
      <c r="A3691" s="2" t="s">
        <v>12</v>
      </c>
      <c r="B3691" s="2">
        <v>1185732</v>
      </c>
      <c r="C3691" s="3">
        <v>44265</v>
      </c>
      <c r="D3691" s="2" t="s">
        <v>13</v>
      </c>
      <c r="E3691" s="2" t="s">
        <v>122</v>
      </c>
      <c r="F3691" s="2" t="s">
        <v>123</v>
      </c>
      <c r="G3691" s="2" t="s">
        <v>20</v>
      </c>
      <c r="H3691" s="44">
        <v>0.45</v>
      </c>
      <c r="I3691" s="44">
        <f>ROUND(Table1[[#This Row],[Price per Unit]],2)</f>
        <v>0.45</v>
      </c>
      <c r="J3691" s="4">
        <v>2750</v>
      </c>
      <c r="K3691" s="5">
        <f t="shared" si="140"/>
        <v>1237.5</v>
      </c>
      <c r="L3691" s="5">
        <f t="shared" si="141"/>
        <v>494.99999999999994</v>
      </c>
      <c r="M3691" s="6">
        <v>0.39999999999999997</v>
      </c>
      <c r="N3691">
        <f t="shared" si="144"/>
        <v>2021</v>
      </c>
      <c r="O3691">
        <f t="shared" si="145"/>
        <v>3</v>
      </c>
      <c r="P3691" s="49" t="str">
        <f>TEXT(DATE(Table1[[#This Row],[Year]],Table1[[#This Row],[Month]],1),"mmm")</f>
        <v>Mar</v>
      </c>
    </row>
    <row r="3692" spans="1:16" ht="15.75" customHeight="1">
      <c r="A3692" s="2" t="s">
        <v>12</v>
      </c>
      <c r="B3692" s="2">
        <v>1185732</v>
      </c>
      <c r="C3692" s="3">
        <v>44297</v>
      </c>
      <c r="D3692" s="2" t="s">
        <v>13</v>
      </c>
      <c r="E3692" s="2" t="s">
        <v>122</v>
      </c>
      <c r="F3692" s="2" t="s">
        <v>123</v>
      </c>
      <c r="G3692" s="2" t="s">
        <v>15</v>
      </c>
      <c r="H3692" s="44">
        <v>0.45</v>
      </c>
      <c r="I3692" s="44">
        <f>ROUND(Table1[[#This Row],[Price per Unit]],2)</f>
        <v>0.45</v>
      </c>
      <c r="J3692" s="4">
        <v>5250</v>
      </c>
      <c r="K3692" s="5">
        <f t="shared" si="140"/>
        <v>2362.5</v>
      </c>
      <c r="L3692" s="5">
        <f t="shared" si="141"/>
        <v>1063.125</v>
      </c>
      <c r="M3692" s="6">
        <v>0.45</v>
      </c>
      <c r="N3692">
        <f t="shared" si="144"/>
        <v>2021</v>
      </c>
      <c r="O3692">
        <f t="shared" si="145"/>
        <v>4</v>
      </c>
      <c r="P3692" s="49" t="str">
        <f>TEXT(DATE(Table1[[#This Row],[Year]],Table1[[#This Row],[Month]],1),"mmm")</f>
        <v>Apr</v>
      </c>
    </row>
    <row r="3693" spans="1:16" ht="15.75" customHeight="1">
      <c r="A3693" s="2" t="s">
        <v>12</v>
      </c>
      <c r="B3693" s="2">
        <v>1185732</v>
      </c>
      <c r="C3693" s="3">
        <v>44297</v>
      </c>
      <c r="D3693" s="2" t="s">
        <v>13</v>
      </c>
      <c r="E3693" s="2" t="s">
        <v>122</v>
      </c>
      <c r="F3693" s="2" t="s">
        <v>123</v>
      </c>
      <c r="G3693" s="2" t="s">
        <v>16</v>
      </c>
      <c r="H3693" s="44">
        <v>0.45</v>
      </c>
      <c r="I3693" s="44">
        <f>ROUND(Table1[[#This Row],[Price per Unit]],2)</f>
        <v>0.45</v>
      </c>
      <c r="J3693" s="4">
        <v>2250</v>
      </c>
      <c r="K3693" s="5">
        <f t="shared" si="140"/>
        <v>1012.5</v>
      </c>
      <c r="L3693" s="5">
        <f t="shared" si="141"/>
        <v>455.625</v>
      </c>
      <c r="M3693" s="6">
        <v>0.45</v>
      </c>
      <c r="N3693">
        <f t="shared" si="144"/>
        <v>2021</v>
      </c>
      <c r="O3693">
        <f t="shared" si="145"/>
        <v>4</v>
      </c>
      <c r="P3693" s="49" t="str">
        <f>TEXT(DATE(Table1[[#This Row],[Year]],Table1[[#This Row],[Month]],1),"mmm")</f>
        <v>Apr</v>
      </c>
    </row>
    <row r="3694" spans="1:16" ht="15.75" customHeight="1">
      <c r="A3694" s="2" t="s">
        <v>12</v>
      </c>
      <c r="B3694" s="2">
        <v>1185732</v>
      </c>
      <c r="C3694" s="3">
        <v>44297</v>
      </c>
      <c r="D3694" s="2" t="s">
        <v>13</v>
      </c>
      <c r="E3694" s="2" t="s">
        <v>122</v>
      </c>
      <c r="F3694" s="2" t="s">
        <v>123</v>
      </c>
      <c r="G3694" s="2" t="s">
        <v>17</v>
      </c>
      <c r="H3694" s="44">
        <v>0.35000000000000003</v>
      </c>
      <c r="I3694" s="44">
        <f>ROUND(Table1[[#This Row],[Price per Unit]],2)</f>
        <v>0.35</v>
      </c>
      <c r="J3694" s="4">
        <v>2250</v>
      </c>
      <c r="K3694" s="5">
        <f t="shared" si="140"/>
        <v>787.50000000000011</v>
      </c>
      <c r="L3694" s="5">
        <f t="shared" si="141"/>
        <v>275.625</v>
      </c>
      <c r="M3694" s="6">
        <v>0.35</v>
      </c>
      <c r="N3694">
        <f t="shared" si="144"/>
        <v>2021</v>
      </c>
      <c r="O3694">
        <f t="shared" si="145"/>
        <v>4</v>
      </c>
      <c r="P3694" s="49" t="str">
        <f>TEXT(DATE(Table1[[#This Row],[Year]],Table1[[#This Row],[Month]],1),"mmm")</f>
        <v>Apr</v>
      </c>
    </row>
    <row r="3695" spans="1:16" ht="15.75" customHeight="1">
      <c r="A3695" s="2" t="s">
        <v>12</v>
      </c>
      <c r="B3695" s="2">
        <v>1185732</v>
      </c>
      <c r="C3695" s="3">
        <v>44297</v>
      </c>
      <c r="D3695" s="2" t="s">
        <v>13</v>
      </c>
      <c r="E3695" s="2" t="s">
        <v>122</v>
      </c>
      <c r="F3695" s="2" t="s">
        <v>123</v>
      </c>
      <c r="G3695" s="2" t="s">
        <v>18</v>
      </c>
      <c r="H3695" s="44">
        <v>0.39999999999999997</v>
      </c>
      <c r="I3695" s="44">
        <f>ROUND(Table1[[#This Row],[Price per Unit]],2)</f>
        <v>0.4</v>
      </c>
      <c r="J3695" s="4">
        <v>1500</v>
      </c>
      <c r="K3695" s="5">
        <f t="shared" si="140"/>
        <v>600</v>
      </c>
      <c r="L3695" s="5">
        <f t="shared" si="141"/>
        <v>210</v>
      </c>
      <c r="M3695" s="6">
        <v>0.35</v>
      </c>
      <c r="N3695">
        <f t="shared" si="144"/>
        <v>2021</v>
      </c>
      <c r="O3695">
        <f t="shared" si="145"/>
        <v>4</v>
      </c>
      <c r="P3695" s="49" t="str">
        <f>TEXT(DATE(Table1[[#This Row],[Year]],Table1[[#This Row],[Month]],1),"mmm")</f>
        <v>Apr</v>
      </c>
    </row>
    <row r="3696" spans="1:16" ht="15.75" customHeight="1">
      <c r="A3696" s="2" t="s">
        <v>12</v>
      </c>
      <c r="B3696" s="2">
        <v>1185732</v>
      </c>
      <c r="C3696" s="3">
        <v>44297</v>
      </c>
      <c r="D3696" s="2" t="s">
        <v>13</v>
      </c>
      <c r="E3696" s="2" t="s">
        <v>122</v>
      </c>
      <c r="F3696" s="2" t="s">
        <v>123</v>
      </c>
      <c r="G3696" s="2" t="s">
        <v>19</v>
      </c>
      <c r="H3696" s="44">
        <v>0.55000000000000004</v>
      </c>
      <c r="I3696" s="44">
        <f>ROUND(Table1[[#This Row],[Price per Unit]],2)</f>
        <v>0.55000000000000004</v>
      </c>
      <c r="J3696" s="4">
        <v>1500</v>
      </c>
      <c r="K3696" s="5">
        <f t="shared" si="140"/>
        <v>825.00000000000011</v>
      </c>
      <c r="L3696" s="5">
        <f t="shared" si="141"/>
        <v>288.75</v>
      </c>
      <c r="M3696" s="6">
        <v>0.35</v>
      </c>
      <c r="N3696">
        <f t="shared" si="144"/>
        <v>2021</v>
      </c>
      <c r="O3696">
        <f t="shared" si="145"/>
        <v>4</v>
      </c>
      <c r="P3696" s="49" t="str">
        <f>TEXT(DATE(Table1[[#This Row],[Year]],Table1[[#This Row],[Month]],1),"mmm")</f>
        <v>Apr</v>
      </c>
    </row>
    <row r="3697" spans="1:16" ht="15.75" customHeight="1">
      <c r="A3697" s="2" t="s">
        <v>12</v>
      </c>
      <c r="B3697" s="2">
        <v>1185732</v>
      </c>
      <c r="C3697" s="3">
        <v>44297</v>
      </c>
      <c r="D3697" s="2" t="s">
        <v>13</v>
      </c>
      <c r="E3697" s="2" t="s">
        <v>122</v>
      </c>
      <c r="F3697" s="2" t="s">
        <v>123</v>
      </c>
      <c r="G3697" s="2" t="s">
        <v>20</v>
      </c>
      <c r="H3697" s="44">
        <v>0.45</v>
      </c>
      <c r="I3697" s="44">
        <f>ROUND(Table1[[#This Row],[Price per Unit]],2)</f>
        <v>0.45</v>
      </c>
      <c r="J3697" s="4">
        <v>3000</v>
      </c>
      <c r="K3697" s="5">
        <f t="shared" si="140"/>
        <v>1350</v>
      </c>
      <c r="L3697" s="5">
        <f t="shared" si="141"/>
        <v>540</v>
      </c>
      <c r="M3697" s="6">
        <v>0.39999999999999997</v>
      </c>
      <c r="N3697">
        <f t="shared" si="144"/>
        <v>2021</v>
      </c>
      <c r="O3697">
        <f t="shared" si="145"/>
        <v>4</v>
      </c>
      <c r="P3697" s="49" t="str">
        <f>TEXT(DATE(Table1[[#This Row],[Year]],Table1[[#This Row],[Month]],1),"mmm")</f>
        <v>Apr</v>
      </c>
    </row>
    <row r="3698" spans="1:16" ht="15.75" customHeight="1">
      <c r="A3698" s="2" t="s">
        <v>12</v>
      </c>
      <c r="B3698" s="2">
        <v>1185732</v>
      </c>
      <c r="C3698" s="3">
        <v>44326</v>
      </c>
      <c r="D3698" s="2" t="s">
        <v>13</v>
      </c>
      <c r="E3698" s="2" t="s">
        <v>122</v>
      </c>
      <c r="F3698" s="2" t="s">
        <v>123</v>
      </c>
      <c r="G3698" s="2" t="s">
        <v>15</v>
      </c>
      <c r="H3698" s="44">
        <v>0.6</v>
      </c>
      <c r="I3698" s="44">
        <f>ROUND(Table1[[#This Row],[Price per Unit]],2)</f>
        <v>0.6</v>
      </c>
      <c r="J3698" s="4">
        <v>5700</v>
      </c>
      <c r="K3698" s="5">
        <f t="shared" si="140"/>
        <v>3420</v>
      </c>
      <c r="L3698" s="5">
        <f t="shared" si="141"/>
        <v>1539</v>
      </c>
      <c r="M3698" s="6">
        <v>0.45</v>
      </c>
      <c r="N3698">
        <f t="shared" si="144"/>
        <v>2021</v>
      </c>
      <c r="O3698">
        <f t="shared" si="145"/>
        <v>5</v>
      </c>
      <c r="P3698" s="49" t="str">
        <f>TEXT(DATE(Table1[[#This Row],[Year]],Table1[[#This Row],[Month]],1),"mmm")</f>
        <v>May</v>
      </c>
    </row>
    <row r="3699" spans="1:16" ht="15.75" customHeight="1">
      <c r="A3699" s="2" t="s">
        <v>12</v>
      </c>
      <c r="B3699" s="2">
        <v>1185732</v>
      </c>
      <c r="C3699" s="3">
        <v>44326</v>
      </c>
      <c r="D3699" s="2" t="s">
        <v>13</v>
      </c>
      <c r="E3699" s="2" t="s">
        <v>122</v>
      </c>
      <c r="F3699" s="2" t="s">
        <v>123</v>
      </c>
      <c r="G3699" s="2" t="s">
        <v>16</v>
      </c>
      <c r="H3699" s="44">
        <v>0.55000000000000004</v>
      </c>
      <c r="I3699" s="44">
        <f>ROUND(Table1[[#This Row],[Price per Unit]],2)</f>
        <v>0.55000000000000004</v>
      </c>
      <c r="J3699" s="4">
        <v>2750</v>
      </c>
      <c r="K3699" s="5">
        <f t="shared" si="140"/>
        <v>1512.5000000000002</v>
      </c>
      <c r="L3699" s="5">
        <f t="shared" si="141"/>
        <v>680.62500000000011</v>
      </c>
      <c r="M3699" s="6">
        <v>0.45</v>
      </c>
      <c r="N3699">
        <f t="shared" si="144"/>
        <v>2021</v>
      </c>
      <c r="O3699">
        <f t="shared" si="145"/>
        <v>5</v>
      </c>
      <c r="P3699" s="49" t="str">
        <f>TEXT(DATE(Table1[[#This Row],[Year]],Table1[[#This Row],[Month]],1),"mmm")</f>
        <v>May</v>
      </c>
    </row>
    <row r="3700" spans="1:16" ht="15.75" customHeight="1">
      <c r="A3700" s="2" t="s">
        <v>12</v>
      </c>
      <c r="B3700" s="2">
        <v>1185732</v>
      </c>
      <c r="C3700" s="3">
        <v>44326</v>
      </c>
      <c r="D3700" s="2" t="s">
        <v>13</v>
      </c>
      <c r="E3700" s="2" t="s">
        <v>122</v>
      </c>
      <c r="F3700" s="2" t="s">
        <v>123</v>
      </c>
      <c r="G3700" s="2" t="s">
        <v>17</v>
      </c>
      <c r="H3700" s="44">
        <v>0.5</v>
      </c>
      <c r="I3700" s="44">
        <f>ROUND(Table1[[#This Row],[Price per Unit]],2)</f>
        <v>0.5</v>
      </c>
      <c r="J3700" s="4">
        <v>3000</v>
      </c>
      <c r="K3700" s="5">
        <f t="shared" si="140"/>
        <v>1500</v>
      </c>
      <c r="L3700" s="5">
        <f t="shared" si="141"/>
        <v>525</v>
      </c>
      <c r="M3700" s="6">
        <v>0.35</v>
      </c>
      <c r="N3700">
        <f t="shared" si="144"/>
        <v>2021</v>
      </c>
      <c r="O3700">
        <f t="shared" si="145"/>
        <v>5</v>
      </c>
      <c r="P3700" s="49" t="str">
        <f>TEXT(DATE(Table1[[#This Row],[Year]],Table1[[#This Row],[Month]],1),"mmm")</f>
        <v>May</v>
      </c>
    </row>
    <row r="3701" spans="1:16" ht="15.75" customHeight="1">
      <c r="A3701" s="2" t="s">
        <v>12</v>
      </c>
      <c r="B3701" s="2">
        <v>1185732</v>
      </c>
      <c r="C3701" s="3">
        <v>44326</v>
      </c>
      <c r="D3701" s="2" t="s">
        <v>13</v>
      </c>
      <c r="E3701" s="2" t="s">
        <v>122</v>
      </c>
      <c r="F3701" s="2" t="s">
        <v>123</v>
      </c>
      <c r="G3701" s="2" t="s">
        <v>18</v>
      </c>
      <c r="H3701" s="44">
        <v>0.5</v>
      </c>
      <c r="I3701" s="44">
        <f>ROUND(Table1[[#This Row],[Price per Unit]],2)</f>
        <v>0.5</v>
      </c>
      <c r="J3701" s="4">
        <v>2500</v>
      </c>
      <c r="K3701" s="5">
        <f t="shared" si="140"/>
        <v>1250</v>
      </c>
      <c r="L3701" s="5">
        <f t="shared" si="141"/>
        <v>437.5</v>
      </c>
      <c r="M3701" s="6">
        <v>0.35</v>
      </c>
      <c r="N3701">
        <f t="shared" si="144"/>
        <v>2021</v>
      </c>
      <c r="O3701">
        <f t="shared" si="145"/>
        <v>5</v>
      </c>
      <c r="P3701" s="49" t="str">
        <f>TEXT(DATE(Table1[[#This Row],[Year]],Table1[[#This Row],[Month]],1),"mmm")</f>
        <v>May</v>
      </c>
    </row>
    <row r="3702" spans="1:16" ht="15.75" customHeight="1">
      <c r="A3702" s="2" t="s">
        <v>12</v>
      </c>
      <c r="B3702" s="2">
        <v>1185732</v>
      </c>
      <c r="C3702" s="3">
        <v>44326</v>
      </c>
      <c r="D3702" s="2" t="s">
        <v>13</v>
      </c>
      <c r="E3702" s="2" t="s">
        <v>122</v>
      </c>
      <c r="F3702" s="2" t="s">
        <v>123</v>
      </c>
      <c r="G3702" s="2" t="s">
        <v>19</v>
      </c>
      <c r="H3702" s="44">
        <v>0.6</v>
      </c>
      <c r="I3702" s="44">
        <f>ROUND(Table1[[#This Row],[Price per Unit]],2)</f>
        <v>0.6</v>
      </c>
      <c r="J3702" s="4">
        <v>2750</v>
      </c>
      <c r="K3702" s="5">
        <f t="shared" si="140"/>
        <v>1650</v>
      </c>
      <c r="L3702" s="5">
        <f t="shared" si="141"/>
        <v>577.5</v>
      </c>
      <c r="M3702" s="6">
        <v>0.35</v>
      </c>
      <c r="N3702">
        <f t="shared" si="144"/>
        <v>2021</v>
      </c>
      <c r="O3702">
        <f t="shared" si="145"/>
        <v>5</v>
      </c>
      <c r="P3702" s="49" t="str">
        <f>TEXT(DATE(Table1[[#This Row],[Year]],Table1[[#This Row],[Month]],1),"mmm")</f>
        <v>May</v>
      </c>
    </row>
    <row r="3703" spans="1:16" ht="15.75" customHeight="1">
      <c r="A3703" s="2" t="s">
        <v>12</v>
      </c>
      <c r="B3703" s="2">
        <v>1185732</v>
      </c>
      <c r="C3703" s="3">
        <v>44326</v>
      </c>
      <c r="D3703" s="2" t="s">
        <v>13</v>
      </c>
      <c r="E3703" s="2" t="s">
        <v>122</v>
      </c>
      <c r="F3703" s="2" t="s">
        <v>123</v>
      </c>
      <c r="G3703" s="2" t="s">
        <v>20</v>
      </c>
      <c r="H3703" s="44">
        <v>0.65</v>
      </c>
      <c r="I3703" s="44">
        <f>ROUND(Table1[[#This Row],[Price per Unit]],2)</f>
        <v>0.65</v>
      </c>
      <c r="J3703" s="4">
        <v>4000</v>
      </c>
      <c r="K3703" s="5">
        <f t="shared" si="140"/>
        <v>2600</v>
      </c>
      <c r="L3703" s="5">
        <f t="shared" si="141"/>
        <v>1040</v>
      </c>
      <c r="M3703" s="6">
        <v>0.39999999999999997</v>
      </c>
      <c r="N3703">
        <f t="shared" si="144"/>
        <v>2021</v>
      </c>
      <c r="O3703">
        <f t="shared" si="145"/>
        <v>5</v>
      </c>
      <c r="P3703" s="49" t="str">
        <f>TEXT(DATE(Table1[[#This Row],[Year]],Table1[[#This Row],[Month]],1),"mmm")</f>
        <v>May</v>
      </c>
    </row>
    <row r="3704" spans="1:16" ht="15.75" customHeight="1">
      <c r="A3704" s="2" t="s">
        <v>12</v>
      </c>
      <c r="B3704" s="2">
        <v>1185732</v>
      </c>
      <c r="C3704" s="3">
        <v>44359</v>
      </c>
      <c r="D3704" s="2" t="s">
        <v>13</v>
      </c>
      <c r="E3704" s="2" t="s">
        <v>122</v>
      </c>
      <c r="F3704" s="2" t="s">
        <v>123</v>
      </c>
      <c r="G3704" s="2" t="s">
        <v>15</v>
      </c>
      <c r="H3704" s="44">
        <v>0.6</v>
      </c>
      <c r="I3704" s="44">
        <f>ROUND(Table1[[#This Row],[Price per Unit]],2)</f>
        <v>0.6</v>
      </c>
      <c r="J3704" s="4">
        <v>6500</v>
      </c>
      <c r="K3704" s="5">
        <f t="shared" si="140"/>
        <v>3900</v>
      </c>
      <c r="L3704" s="5">
        <f t="shared" si="141"/>
        <v>1755</v>
      </c>
      <c r="M3704" s="6">
        <v>0.45</v>
      </c>
      <c r="N3704">
        <f t="shared" si="144"/>
        <v>2021</v>
      </c>
      <c r="O3704">
        <f t="shared" si="145"/>
        <v>6</v>
      </c>
      <c r="P3704" s="49" t="str">
        <f>TEXT(DATE(Table1[[#This Row],[Year]],Table1[[#This Row],[Month]],1),"mmm")</f>
        <v>Jun</v>
      </c>
    </row>
    <row r="3705" spans="1:16" ht="15.75" customHeight="1">
      <c r="A3705" s="2" t="s">
        <v>12</v>
      </c>
      <c r="B3705" s="2">
        <v>1185732</v>
      </c>
      <c r="C3705" s="3">
        <v>44359</v>
      </c>
      <c r="D3705" s="2" t="s">
        <v>13</v>
      </c>
      <c r="E3705" s="2" t="s">
        <v>122</v>
      </c>
      <c r="F3705" s="2" t="s">
        <v>123</v>
      </c>
      <c r="G3705" s="2" t="s">
        <v>16</v>
      </c>
      <c r="H3705" s="44">
        <v>0.55000000000000004</v>
      </c>
      <c r="I3705" s="44">
        <f>ROUND(Table1[[#This Row],[Price per Unit]],2)</f>
        <v>0.55000000000000004</v>
      </c>
      <c r="J3705" s="4">
        <v>4000</v>
      </c>
      <c r="K3705" s="5">
        <f t="shared" si="140"/>
        <v>2200</v>
      </c>
      <c r="L3705" s="5">
        <f t="shared" si="141"/>
        <v>990</v>
      </c>
      <c r="M3705" s="6">
        <v>0.45</v>
      </c>
      <c r="N3705">
        <f t="shared" si="144"/>
        <v>2021</v>
      </c>
      <c r="O3705">
        <f t="shared" si="145"/>
        <v>6</v>
      </c>
      <c r="P3705" s="49" t="str">
        <f>TEXT(DATE(Table1[[#This Row],[Year]],Table1[[#This Row],[Month]],1),"mmm")</f>
        <v>Jun</v>
      </c>
    </row>
    <row r="3706" spans="1:16" ht="15.75" customHeight="1">
      <c r="A3706" s="2" t="s">
        <v>12</v>
      </c>
      <c r="B3706" s="2">
        <v>1185732</v>
      </c>
      <c r="C3706" s="3">
        <v>44359</v>
      </c>
      <c r="D3706" s="2" t="s">
        <v>13</v>
      </c>
      <c r="E3706" s="2" t="s">
        <v>122</v>
      </c>
      <c r="F3706" s="2" t="s">
        <v>123</v>
      </c>
      <c r="G3706" s="2" t="s">
        <v>17</v>
      </c>
      <c r="H3706" s="44">
        <v>0.5</v>
      </c>
      <c r="I3706" s="44">
        <f>ROUND(Table1[[#This Row],[Price per Unit]],2)</f>
        <v>0.5</v>
      </c>
      <c r="J3706" s="4">
        <v>3250</v>
      </c>
      <c r="K3706" s="5">
        <f t="shared" si="140"/>
        <v>1625</v>
      </c>
      <c r="L3706" s="5">
        <f t="shared" si="141"/>
        <v>568.75</v>
      </c>
      <c r="M3706" s="6">
        <v>0.35</v>
      </c>
      <c r="N3706">
        <f t="shared" si="144"/>
        <v>2021</v>
      </c>
      <c r="O3706">
        <f t="shared" si="145"/>
        <v>6</v>
      </c>
      <c r="P3706" s="49" t="str">
        <f>TEXT(DATE(Table1[[#This Row],[Year]],Table1[[#This Row],[Month]],1),"mmm")</f>
        <v>Jun</v>
      </c>
    </row>
    <row r="3707" spans="1:16" ht="15.75" customHeight="1">
      <c r="A3707" s="2" t="s">
        <v>12</v>
      </c>
      <c r="B3707" s="2">
        <v>1185732</v>
      </c>
      <c r="C3707" s="3">
        <v>44359</v>
      </c>
      <c r="D3707" s="2" t="s">
        <v>13</v>
      </c>
      <c r="E3707" s="2" t="s">
        <v>122</v>
      </c>
      <c r="F3707" s="2" t="s">
        <v>123</v>
      </c>
      <c r="G3707" s="2" t="s">
        <v>18</v>
      </c>
      <c r="H3707" s="44">
        <v>0.5</v>
      </c>
      <c r="I3707" s="44">
        <f>ROUND(Table1[[#This Row],[Price per Unit]],2)</f>
        <v>0.5</v>
      </c>
      <c r="J3707" s="4">
        <v>3000</v>
      </c>
      <c r="K3707" s="5">
        <f t="shared" si="140"/>
        <v>1500</v>
      </c>
      <c r="L3707" s="5">
        <f t="shared" si="141"/>
        <v>525</v>
      </c>
      <c r="M3707" s="6">
        <v>0.35</v>
      </c>
      <c r="N3707">
        <f t="shared" si="144"/>
        <v>2021</v>
      </c>
      <c r="O3707">
        <f t="shared" si="145"/>
        <v>6</v>
      </c>
      <c r="P3707" s="49" t="str">
        <f>TEXT(DATE(Table1[[#This Row],[Year]],Table1[[#This Row],[Month]],1),"mmm")</f>
        <v>Jun</v>
      </c>
    </row>
    <row r="3708" spans="1:16" ht="15.75" customHeight="1">
      <c r="A3708" s="2" t="s">
        <v>12</v>
      </c>
      <c r="B3708" s="2">
        <v>1185732</v>
      </c>
      <c r="C3708" s="3">
        <v>44359</v>
      </c>
      <c r="D3708" s="2" t="s">
        <v>13</v>
      </c>
      <c r="E3708" s="2" t="s">
        <v>122</v>
      </c>
      <c r="F3708" s="2" t="s">
        <v>123</v>
      </c>
      <c r="G3708" s="2" t="s">
        <v>19</v>
      </c>
      <c r="H3708" s="44">
        <v>0.6</v>
      </c>
      <c r="I3708" s="44">
        <f>ROUND(Table1[[#This Row],[Price per Unit]],2)</f>
        <v>0.6</v>
      </c>
      <c r="J3708" s="4">
        <v>3000</v>
      </c>
      <c r="K3708" s="5">
        <f t="shared" si="140"/>
        <v>1800</v>
      </c>
      <c r="L3708" s="5">
        <f t="shared" si="141"/>
        <v>630</v>
      </c>
      <c r="M3708" s="6">
        <v>0.35</v>
      </c>
      <c r="N3708">
        <f t="shared" si="144"/>
        <v>2021</v>
      </c>
      <c r="O3708">
        <f t="shared" si="145"/>
        <v>6</v>
      </c>
      <c r="P3708" s="49" t="str">
        <f>TEXT(DATE(Table1[[#This Row],[Year]],Table1[[#This Row],[Month]],1),"mmm")</f>
        <v>Jun</v>
      </c>
    </row>
    <row r="3709" spans="1:16" ht="15.75" customHeight="1">
      <c r="A3709" s="2" t="s">
        <v>12</v>
      </c>
      <c r="B3709" s="2">
        <v>1185732</v>
      </c>
      <c r="C3709" s="3">
        <v>44359</v>
      </c>
      <c r="D3709" s="2" t="s">
        <v>13</v>
      </c>
      <c r="E3709" s="2" t="s">
        <v>122</v>
      </c>
      <c r="F3709" s="2" t="s">
        <v>123</v>
      </c>
      <c r="G3709" s="2" t="s">
        <v>20</v>
      </c>
      <c r="H3709" s="44">
        <v>0.65</v>
      </c>
      <c r="I3709" s="44">
        <f>ROUND(Table1[[#This Row],[Price per Unit]],2)</f>
        <v>0.65</v>
      </c>
      <c r="J3709" s="4">
        <v>4500</v>
      </c>
      <c r="K3709" s="5">
        <f t="shared" si="140"/>
        <v>2925</v>
      </c>
      <c r="L3709" s="5">
        <f t="shared" si="141"/>
        <v>1170</v>
      </c>
      <c r="M3709" s="6">
        <v>0.39999999999999997</v>
      </c>
      <c r="N3709">
        <f t="shared" si="144"/>
        <v>2021</v>
      </c>
      <c r="O3709">
        <f t="shared" si="145"/>
        <v>6</v>
      </c>
      <c r="P3709" s="49" t="str">
        <f>TEXT(DATE(Table1[[#This Row],[Year]],Table1[[#This Row],[Month]],1),"mmm")</f>
        <v>Jun</v>
      </c>
    </row>
    <row r="3710" spans="1:16" ht="15.75" customHeight="1">
      <c r="A3710" s="2" t="s">
        <v>12</v>
      </c>
      <c r="B3710" s="2">
        <v>1185732</v>
      </c>
      <c r="C3710" s="3">
        <v>44387</v>
      </c>
      <c r="D3710" s="2" t="s">
        <v>13</v>
      </c>
      <c r="E3710" s="2" t="s">
        <v>122</v>
      </c>
      <c r="F3710" s="2" t="s">
        <v>123</v>
      </c>
      <c r="G3710" s="2" t="s">
        <v>15</v>
      </c>
      <c r="H3710" s="44">
        <v>0.6</v>
      </c>
      <c r="I3710" s="44">
        <f>ROUND(Table1[[#This Row],[Price per Unit]],2)</f>
        <v>0.6</v>
      </c>
      <c r="J3710" s="4">
        <v>6750</v>
      </c>
      <c r="K3710" s="5">
        <f t="shared" si="140"/>
        <v>4050</v>
      </c>
      <c r="L3710" s="5">
        <f t="shared" si="141"/>
        <v>1822.5</v>
      </c>
      <c r="M3710" s="6">
        <v>0.45</v>
      </c>
      <c r="N3710">
        <f t="shared" si="144"/>
        <v>2021</v>
      </c>
      <c r="O3710">
        <f t="shared" si="145"/>
        <v>7</v>
      </c>
      <c r="P3710" s="49" t="str">
        <f>TEXT(DATE(Table1[[#This Row],[Year]],Table1[[#This Row],[Month]],1),"mmm")</f>
        <v>Jul</v>
      </c>
    </row>
    <row r="3711" spans="1:16" ht="15.75" customHeight="1">
      <c r="A3711" s="2" t="s">
        <v>12</v>
      </c>
      <c r="B3711" s="2">
        <v>1185732</v>
      </c>
      <c r="C3711" s="3">
        <v>44387</v>
      </c>
      <c r="D3711" s="2" t="s">
        <v>13</v>
      </c>
      <c r="E3711" s="2" t="s">
        <v>122</v>
      </c>
      <c r="F3711" s="2" t="s">
        <v>123</v>
      </c>
      <c r="G3711" s="2" t="s">
        <v>16</v>
      </c>
      <c r="H3711" s="44">
        <v>0.55000000000000004</v>
      </c>
      <c r="I3711" s="44">
        <f>ROUND(Table1[[#This Row],[Price per Unit]],2)</f>
        <v>0.55000000000000004</v>
      </c>
      <c r="J3711" s="4">
        <v>4250</v>
      </c>
      <c r="K3711" s="5">
        <f t="shared" si="140"/>
        <v>2337.5</v>
      </c>
      <c r="L3711" s="5">
        <f t="shared" si="141"/>
        <v>1051.875</v>
      </c>
      <c r="M3711" s="6">
        <v>0.45</v>
      </c>
      <c r="N3711">
        <f t="shared" si="144"/>
        <v>2021</v>
      </c>
      <c r="O3711">
        <f t="shared" si="145"/>
        <v>7</v>
      </c>
      <c r="P3711" s="49" t="str">
        <f>TEXT(DATE(Table1[[#This Row],[Year]],Table1[[#This Row],[Month]],1),"mmm")</f>
        <v>Jul</v>
      </c>
    </row>
    <row r="3712" spans="1:16" ht="15.75" customHeight="1">
      <c r="A3712" s="2" t="s">
        <v>12</v>
      </c>
      <c r="B3712" s="2">
        <v>1185732</v>
      </c>
      <c r="C3712" s="3">
        <v>44387</v>
      </c>
      <c r="D3712" s="2" t="s">
        <v>13</v>
      </c>
      <c r="E3712" s="2" t="s">
        <v>122</v>
      </c>
      <c r="F3712" s="2" t="s">
        <v>123</v>
      </c>
      <c r="G3712" s="2" t="s">
        <v>17</v>
      </c>
      <c r="H3712" s="44">
        <v>0.5</v>
      </c>
      <c r="I3712" s="44">
        <f>ROUND(Table1[[#This Row],[Price per Unit]],2)</f>
        <v>0.5</v>
      </c>
      <c r="J3712" s="4">
        <v>3500</v>
      </c>
      <c r="K3712" s="5">
        <f t="shared" si="140"/>
        <v>1750</v>
      </c>
      <c r="L3712" s="5">
        <f t="shared" si="141"/>
        <v>612.5</v>
      </c>
      <c r="M3712" s="6">
        <v>0.35</v>
      </c>
      <c r="N3712">
        <f t="shared" si="144"/>
        <v>2021</v>
      </c>
      <c r="O3712">
        <f t="shared" si="145"/>
        <v>7</v>
      </c>
      <c r="P3712" s="49" t="str">
        <f>TEXT(DATE(Table1[[#This Row],[Year]],Table1[[#This Row],[Month]],1),"mmm")</f>
        <v>Jul</v>
      </c>
    </row>
    <row r="3713" spans="1:16" ht="15.75" customHeight="1">
      <c r="A3713" s="2" t="s">
        <v>12</v>
      </c>
      <c r="B3713" s="2">
        <v>1185732</v>
      </c>
      <c r="C3713" s="3">
        <v>44387</v>
      </c>
      <c r="D3713" s="2" t="s">
        <v>13</v>
      </c>
      <c r="E3713" s="2" t="s">
        <v>122</v>
      </c>
      <c r="F3713" s="2" t="s">
        <v>123</v>
      </c>
      <c r="G3713" s="2" t="s">
        <v>18</v>
      </c>
      <c r="H3713" s="44">
        <v>0.5</v>
      </c>
      <c r="I3713" s="44">
        <f>ROUND(Table1[[#This Row],[Price per Unit]],2)</f>
        <v>0.5</v>
      </c>
      <c r="J3713" s="4">
        <v>3000</v>
      </c>
      <c r="K3713" s="5">
        <f t="shared" si="140"/>
        <v>1500</v>
      </c>
      <c r="L3713" s="5">
        <f t="shared" si="141"/>
        <v>525</v>
      </c>
      <c r="M3713" s="6">
        <v>0.35</v>
      </c>
      <c r="N3713">
        <f t="shared" si="144"/>
        <v>2021</v>
      </c>
      <c r="O3713">
        <f t="shared" si="145"/>
        <v>7</v>
      </c>
      <c r="P3713" s="49" t="str">
        <f>TEXT(DATE(Table1[[#This Row],[Year]],Table1[[#This Row],[Month]],1),"mmm")</f>
        <v>Jul</v>
      </c>
    </row>
    <row r="3714" spans="1:16" ht="15.75" customHeight="1">
      <c r="A3714" s="2" t="s">
        <v>12</v>
      </c>
      <c r="B3714" s="2">
        <v>1185732</v>
      </c>
      <c r="C3714" s="3">
        <v>44387</v>
      </c>
      <c r="D3714" s="2" t="s">
        <v>13</v>
      </c>
      <c r="E3714" s="2" t="s">
        <v>122</v>
      </c>
      <c r="F3714" s="2" t="s">
        <v>123</v>
      </c>
      <c r="G3714" s="2" t="s">
        <v>19</v>
      </c>
      <c r="H3714" s="44">
        <v>0.6</v>
      </c>
      <c r="I3714" s="44">
        <f>ROUND(Table1[[#This Row],[Price per Unit]],2)</f>
        <v>0.6</v>
      </c>
      <c r="J3714" s="4">
        <v>3250</v>
      </c>
      <c r="K3714" s="5">
        <f t="shared" si="140"/>
        <v>1950</v>
      </c>
      <c r="L3714" s="5">
        <f t="shared" si="141"/>
        <v>682.5</v>
      </c>
      <c r="M3714" s="6">
        <v>0.35</v>
      </c>
      <c r="N3714">
        <f t="shared" si="144"/>
        <v>2021</v>
      </c>
      <c r="O3714">
        <f t="shared" si="145"/>
        <v>7</v>
      </c>
      <c r="P3714" s="49" t="str">
        <f>TEXT(DATE(Table1[[#This Row],[Year]],Table1[[#This Row],[Month]],1),"mmm")</f>
        <v>Jul</v>
      </c>
    </row>
    <row r="3715" spans="1:16" ht="15.75" customHeight="1">
      <c r="A3715" s="2" t="s">
        <v>12</v>
      </c>
      <c r="B3715" s="2">
        <v>1185732</v>
      </c>
      <c r="C3715" s="3">
        <v>44387</v>
      </c>
      <c r="D3715" s="2" t="s">
        <v>13</v>
      </c>
      <c r="E3715" s="2" t="s">
        <v>122</v>
      </c>
      <c r="F3715" s="2" t="s">
        <v>123</v>
      </c>
      <c r="G3715" s="2" t="s">
        <v>20</v>
      </c>
      <c r="H3715" s="44">
        <v>0.65</v>
      </c>
      <c r="I3715" s="44">
        <f>ROUND(Table1[[#This Row],[Price per Unit]],2)</f>
        <v>0.65</v>
      </c>
      <c r="J3715" s="4">
        <v>5000</v>
      </c>
      <c r="K3715" s="5">
        <f t="shared" si="140"/>
        <v>3250</v>
      </c>
      <c r="L3715" s="5">
        <f t="shared" si="141"/>
        <v>1300</v>
      </c>
      <c r="M3715" s="6">
        <v>0.39999999999999997</v>
      </c>
      <c r="N3715">
        <f t="shared" ref="N3715:N3778" si="146">YEAR(C3715)</f>
        <v>2021</v>
      </c>
      <c r="O3715">
        <f t="shared" ref="O3715:O3778" si="147">MONTH(C3715)</f>
        <v>7</v>
      </c>
      <c r="P3715" s="49" t="str">
        <f>TEXT(DATE(Table1[[#This Row],[Year]],Table1[[#This Row],[Month]],1),"mmm")</f>
        <v>Jul</v>
      </c>
    </row>
    <row r="3716" spans="1:16" ht="15.75" customHeight="1">
      <c r="A3716" s="2" t="s">
        <v>12</v>
      </c>
      <c r="B3716" s="2">
        <v>1185732</v>
      </c>
      <c r="C3716" s="3">
        <v>44419</v>
      </c>
      <c r="D3716" s="2" t="s">
        <v>13</v>
      </c>
      <c r="E3716" s="2" t="s">
        <v>122</v>
      </c>
      <c r="F3716" s="2" t="s">
        <v>123</v>
      </c>
      <c r="G3716" s="2" t="s">
        <v>15</v>
      </c>
      <c r="H3716" s="44">
        <v>0.6</v>
      </c>
      <c r="I3716" s="44">
        <f>ROUND(Table1[[#This Row],[Price per Unit]],2)</f>
        <v>0.6</v>
      </c>
      <c r="J3716" s="4">
        <v>6500</v>
      </c>
      <c r="K3716" s="5">
        <f t="shared" si="140"/>
        <v>3900</v>
      </c>
      <c r="L3716" s="5">
        <f t="shared" si="141"/>
        <v>1755</v>
      </c>
      <c r="M3716" s="6">
        <v>0.45</v>
      </c>
      <c r="N3716">
        <f t="shared" si="146"/>
        <v>2021</v>
      </c>
      <c r="O3716">
        <f t="shared" si="147"/>
        <v>8</v>
      </c>
      <c r="P3716" s="49" t="str">
        <f>TEXT(DATE(Table1[[#This Row],[Year]],Table1[[#This Row],[Month]],1),"mmm")</f>
        <v>Aug</v>
      </c>
    </row>
    <row r="3717" spans="1:16" ht="15.75" customHeight="1">
      <c r="A3717" s="2" t="s">
        <v>12</v>
      </c>
      <c r="B3717" s="2">
        <v>1185732</v>
      </c>
      <c r="C3717" s="3">
        <v>44419</v>
      </c>
      <c r="D3717" s="2" t="s">
        <v>13</v>
      </c>
      <c r="E3717" s="2" t="s">
        <v>122</v>
      </c>
      <c r="F3717" s="2" t="s">
        <v>123</v>
      </c>
      <c r="G3717" s="2" t="s">
        <v>16</v>
      </c>
      <c r="H3717" s="44">
        <v>0.55000000000000004</v>
      </c>
      <c r="I3717" s="44">
        <f>ROUND(Table1[[#This Row],[Price per Unit]],2)</f>
        <v>0.55000000000000004</v>
      </c>
      <c r="J3717" s="4">
        <v>4250</v>
      </c>
      <c r="K3717" s="5">
        <f t="shared" si="140"/>
        <v>2337.5</v>
      </c>
      <c r="L3717" s="5">
        <f t="shared" si="141"/>
        <v>1051.875</v>
      </c>
      <c r="M3717" s="6">
        <v>0.45</v>
      </c>
      <c r="N3717">
        <f t="shared" si="146"/>
        <v>2021</v>
      </c>
      <c r="O3717">
        <f t="shared" si="147"/>
        <v>8</v>
      </c>
      <c r="P3717" s="49" t="str">
        <f>TEXT(DATE(Table1[[#This Row],[Year]],Table1[[#This Row],[Month]],1),"mmm")</f>
        <v>Aug</v>
      </c>
    </row>
    <row r="3718" spans="1:16" ht="15.75" customHeight="1">
      <c r="A3718" s="2" t="s">
        <v>12</v>
      </c>
      <c r="B3718" s="2">
        <v>1185732</v>
      </c>
      <c r="C3718" s="3">
        <v>44419</v>
      </c>
      <c r="D3718" s="2" t="s">
        <v>13</v>
      </c>
      <c r="E3718" s="2" t="s">
        <v>122</v>
      </c>
      <c r="F3718" s="2" t="s">
        <v>123</v>
      </c>
      <c r="G3718" s="2" t="s">
        <v>17</v>
      </c>
      <c r="H3718" s="44">
        <v>0.5</v>
      </c>
      <c r="I3718" s="44">
        <f>ROUND(Table1[[#This Row],[Price per Unit]],2)</f>
        <v>0.5</v>
      </c>
      <c r="J3718" s="4">
        <v>3500</v>
      </c>
      <c r="K3718" s="5">
        <f t="shared" si="140"/>
        <v>1750</v>
      </c>
      <c r="L3718" s="5">
        <f t="shared" si="141"/>
        <v>612.5</v>
      </c>
      <c r="M3718" s="6">
        <v>0.35</v>
      </c>
      <c r="N3718">
        <f t="shared" si="146"/>
        <v>2021</v>
      </c>
      <c r="O3718">
        <f t="shared" si="147"/>
        <v>8</v>
      </c>
      <c r="P3718" s="49" t="str">
        <f>TEXT(DATE(Table1[[#This Row],[Year]],Table1[[#This Row],[Month]],1),"mmm")</f>
        <v>Aug</v>
      </c>
    </row>
    <row r="3719" spans="1:16" ht="15.75" customHeight="1">
      <c r="A3719" s="2" t="s">
        <v>12</v>
      </c>
      <c r="B3719" s="2">
        <v>1185732</v>
      </c>
      <c r="C3719" s="3">
        <v>44419</v>
      </c>
      <c r="D3719" s="2" t="s">
        <v>13</v>
      </c>
      <c r="E3719" s="2" t="s">
        <v>122</v>
      </c>
      <c r="F3719" s="2" t="s">
        <v>123</v>
      </c>
      <c r="G3719" s="2" t="s">
        <v>18</v>
      </c>
      <c r="H3719" s="44">
        <v>0.5</v>
      </c>
      <c r="I3719" s="44">
        <f>ROUND(Table1[[#This Row],[Price per Unit]],2)</f>
        <v>0.5</v>
      </c>
      <c r="J3719" s="4">
        <v>2500</v>
      </c>
      <c r="K3719" s="5">
        <f t="shared" si="140"/>
        <v>1250</v>
      </c>
      <c r="L3719" s="5">
        <f t="shared" si="141"/>
        <v>437.5</v>
      </c>
      <c r="M3719" s="6">
        <v>0.35</v>
      </c>
      <c r="N3719">
        <f t="shared" si="146"/>
        <v>2021</v>
      </c>
      <c r="O3719">
        <f t="shared" si="147"/>
        <v>8</v>
      </c>
      <c r="P3719" s="49" t="str">
        <f>TEXT(DATE(Table1[[#This Row],[Year]],Table1[[#This Row],[Month]],1),"mmm")</f>
        <v>Aug</v>
      </c>
    </row>
    <row r="3720" spans="1:16" ht="15.75" customHeight="1">
      <c r="A3720" s="2" t="s">
        <v>12</v>
      </c>
      <c r="B3720" s="2">
        <v>1185732</v>
      </c>
      <c r="C3720" s="3">
        <v>44419</v>
      </c>
      <c r="D3720" s="2" t="s">
        <v>13</v>
      </c>
      <c r="E3720" s="2" t="s">
        <v>122</v>
      </c>
      <c r="F3720" s="2" t="s">
        <v>123</v>
      </c>
      <c r="G3720" s="2" t="s">
        <v>19</v>
      </c>
      <c r="H3720" s="44">
        <v>0.6</v>
      </c>
      <c r="I3720" s="44">
        <f>ROUND(Table1[[#This Row],[Price per Unit]],2)</f>
        <v>0.6</v>
      </c>
      <c r="J3720" s="4">
        <v>2250</v>
      </c>
      <c r="K3720" s="5">
        <f t="shared" si="140"/>
        <v>1350</v>
      </c>
      <c r="L3720" s="5">
        <f t="shared" si="141"/>
        <v>472.49999999999994</v>
      </c>
      <c r="M3720" s="6">
        <v>0.35</v>
      </c>
      <c r="N3720">
        <f t="shared" si="146"/>
        <v>2021</v>
      </c>
      <c r="O3720">
        <f t="shared" si="147"/>
        <v>8</v>
      </c>
      <c r="P3720" s="49" t="str">
        <f>TEXT(DATE(Table1[[#This Row],[Year]],Table1[[#This Row],[Month]],1),"mmm")</f>
        <v>Aug</v>
      </c>
    </row>
    <row r="3721" spans="1:16" ht="15.75" customHeight="1">
      <c r="A3721" s="2" t="s">
        <v>12</v>
      </c>
      <c r="B3721" s="2">
        <v>1185732</v>
      </c>
      <c r="C3721" s="3">
        <v>44419</v>
      </c>
      <c r="D3721" s="2" t="s">
        <v>13</v>
      </c>
      <c r="E3721" s="2" t="s">
        <v>122</v>
      </c>
      <c r="F3721" s="2" t="s">
        <v>123</v>
      </c>
      <c r="G3721" s="2" t="s">
        <v>20</v>
      </c>
      <c r="H3721" s="44">
        <v>0.65</v>
      </c>
      <c r="I3721" s="44">
        <f>ROUND(Table1[[#This Row],[Price per Unit]],2)</f>
        <v>0.65</v>
      </c>
      <c r="J3721" s="4">
        <v>4000</v>
      </c>
      <c r="K3721" s="5">
        <f t="shared" si="140"/>
        <v>2600</v>
      </c>
      <c r="L3721" s="5">
        <f t="shared" si="141"/>
        <v>1040</v>
      </c>
      <c r="M3721" s="6">
        <v>0.39999999999999997</v>
      </c>
      <c r="N3721">
        <f t="shared" si="146"/>
        <v>2021</v>
      </c>
      <c r="O3721">
        <f t="shared" si="147"/>
        <v>8</v>
      </c>
      <c r="P3721" s="49" t="str">
        <f>TEXT(DATE(Table1[[#This Row],[Year]],Table1[[#This Row],[Month]],1),"mmm")</f>
        <v>Aug</v>
      </c>
    </row>
    <row r="3722" spans="1:16" ht="15.75" customHeight="1">
      <c r="A3722" s="2" t="s">
        <v>12</v>
      </c>
      <c r="B3722" s="2">
        <v>1185732</v>
      </c>
      <c r="C3722" s="3">
        <v>44449</v>
      </c>
      <c r="D3722" s="2" t="s">
        <v>13</v>
      </c>
      <c r="E3722" s="2" t="s">
        <v>122</v>
      </c>
      <c r="F3722" s="2" t="s">
        <v>123</v>
      </c>
      <c r="G3722" s="2" t="s">
        <v>15</v>
      </c>
      <c r="H3722" s="44">
        <v>0.6</v>
      </c>
      <c r="I3722" s="44">
        <f>ROUND(Table1[[#This Row],[Price per Unit]],2)</f>
        <v>0.6</v>
      </c>
      <c r="J3722" s="4">
        <v>5250</v>
      </c>
      <c r="K3722" s="5">
        <f t="shared" si="140"/>
        <v>3150</v>
      </c>
      <c r="L3722" s="5">
        <f t="shared" si="141"/>
        <v>1417.5</v>
      </c>
      <c r="M3722" s="6">
        <v>0.45</v>
      </c>
      <c r="N3722">
        <f t="shared" si="146"/>
        <v>2021</v>
      </c>
      <c r="O3722">
        <f t="shared" si="147"/>
        <v>9</v>
      </c>
      <c r="P3722" s="49" t="str">
        <f>TEXT(DATE(Table1[[#This Row],[Year]],Table1[[#This Row],[Month]],1),"mmm")</f>
        <v>Sep</v>
      </c>
    </row>
    <row r="3723" spans="1:16" ht="15.75" customHeight="1">
      <c r="A3723" s="2" t="s">
        <v>12</v>
      </c>
      <c r="B3723" s="2">
        <v>1185732</v>
      </c>
      <c r="C3723" s="3">
        <v>44449</v>
      </c>
      <c r="D3723" s="2" t="s">
        <v>13</v>
      </c>
      <c r="E3723" s="2" t="s">
        <v>122</v>
      </c>
      <c r="F3723" s="2" t="s">
        <v>123</v>
      </c>
      <c r="G3723" s="2" t="s">
        <v>16</v>
      </c>
      <c r="H3723" s="44">
        <v>0.55000000000000004</v>
      </c>
      <c r="I3723" s="44">
        <f>ROUND(Table1[[#This Row],[Price per Unit]],2)</f>
        <v>0.55000000000000004</v>
      </c>
      <c r="J3723" s="4">
        <v>3250</v>
      </c>
      <c r="K3723" s="5">
        <f t="shared" si="140"/>
        <v>1787.5000000000002</v>
      </c>
      <c r="L3723" s="5">
        <f t="shared" si="141"/>
        <v>804.37500000000011</v>
      </c>
      <c r="M3723" s="6">
        <v>0.45</v>
      </c>
      <c r="N3723">
        <f t="shared" si="146"/>
        <v>2021</v>
      </c>
      <c r="O3723">
        <f t="shared" si="147"/>
        <v>9</v>
      </c>
      <c r="P3723" s="49" t="str">
        <f>TEXT(DATE(Table1[[#This Row],[Year]],Table1[[#This Row],[Month]],1),"mmm")</f>
        <v>Sep</v>
      </c>
    </row>
    <row r="3724" spans="1:16" ht="15.75" customHeight="1">
      <c r="A3724" s="2" t="s">
        <v>12</v>
      </c>
      <c r="B3724" s="2">
        <v>1185732</v>
      </c>
      <c r="C3724" s="3">
        <v>44449</v>
      </c>
      <c r="D3724" s="2" t="s">
        <v>13</v>
      </c>
      <c r="E3724" s="2" t="s">
        <v>122</v>
      </c>
      <c r="F3724" s="2" t="s">
        <v>123</v>
      </c>
      <c r="G3724" s="2" t="s">
        <v>17</v>
      </c>
      <c r="H3724" s="44">
        <v>0.5</v>
      </c>
      <c r="I3724" s="44">
        <f>ROUND(Table1[[#This Row],[Price per Unit]],2)</f>
        <v>0.5</v>
      </c>
      <c r="J3724" s="4">
        <v>2250</v>
      </c>
      <c r="K3724" s="5">
        <f t="shared" si="140"/>
        <v>1125</v>
      </c>
      <c r="L3724" s="5">
        <f t="shared" si="141"/>
        <v>393.75</v>
      </c>
      <c r="M3724" s="6">
        <v>0.35</v>
      </c>
      <c r="N3724">
        <f t="shared" si="146"/>
        <v>2021</v>
      </c>
      <c r="O3724">
        <f t="shared" si="147"/>
        <v>9</v>
      </c>
      <c r="P3724" s="49" t="str">
        <f>TEXT(DATE(Table1[[#This Row],[Year]],Table1[[#This Row],[Month]],1),"mmm")</f>
        <v>Sep</v>
      </c>
    </row>
    <row r="3725" spans="1:16" ht="15.75" customHeight="1">
      <c r="A3725" s="2" t="s">
        <v>12</v>
      </c>
      <c r="B3725" s="2">
        <v>1185732</v>
      </c>
      <c r="C3725" s="3">
        <v>44449</v>
      </c>
      <c r="D3725" s="2" t="s">
        <v>13</v>
      </c>
      <c r="E3725" s="2" t="s">
        <v>122</v>
      </c>
      <c r="F3725" s="2" t="s">
        <v>123</v>
      </c>
      <c r="G3725" s="2" t="s">
        <v>18</v>
      </c>
      <c r="H3725" s="44">
        <v>0.5</v>
      </c>
      <c r="I3725" s="44">
        <f>ROUND(Table1[[#This Row],[Price per Unit]],2)</f>
        <v>0.5</v>
      </c>
      <c r="J3725" s="4">
        <v>2000</v>
      </c>
      <c r="K3725" s="5">
        <f t="shared" si="140"/>
        <v>1000</v>
      </c>
      <c r="L3725" s="5">
        <f t="shared" si="141"/>
        <v>350</v>
      </c>
      <c r="M3725" s="6">
        <v>0.35</v>
      </c>
      <c r="N3725">
        <f t="shared" si="146"/>
        <v>2021</v>
      </c>
      <c r="O3725">
        <f t="shared" si="147"/>
        <v>9</v>
      </c>
      <c r="P3725" s="49" t="str">
        <f>TEXT(DATE(Table1[[#This Row],[Year]],Table1[[#This Row],[Month]],1),"mmm")</f>
        <v>Sep</v>
      </c>
    </row>
    <row r="3726" spans="1:16" ht="15.75" customHeight="1">
      <c r="A3726" s="2" t="s">
        <v>12</v>
      </c>
      <c r="B3726" s="2">
        <v>1185732</v>
      </c>
      <c r="C3726" s="3">
        <v>44449</v>
      </c>
      <c r="D3726" s="2" t="s">
        <v>13</v>
      </c>
      <c r="E3726" s="2" t="s">
        <v>122</v>
      </c>
      <c r="F3726" s="2" t="s">
        <v>123</v>
      </c>
      <c r="G3726" s="2" t="s">
        <v>19</v>
      </c>
      <c r="H3726" s="44">
        <v>0.6</v>
      </c>
      <c r="I3726" s="44">
        <f>ROUND(Table1[[#This Row],[Price per Unit]],2)</f>
        <v>0.6</v>
      </c>
      <c r="J3726" s="4">
        <v>2000</v>
      </c>
      <c r="K3726" s="5">
        <f t="shared" si="140"/>
        <v>1200</v>
      </c>
      <c r="L3726" s="5">
        <f t="shared" si="141"/>
        <v>420</v>
      </c>
      <c r="M3726" s="6">
        <v>0.35</v>
      </c>
      <c r="N3726">
        <f t="shared" si="146"/>
        <v>2021</v>
      </c>
      <c r="O3726">
        <f t="shared" si="147"/>
        <v>9</v>
      </c>
      <c r="P3726" s="49" t="str">
        <f>TEXT(DATE(Table1[[#This Row],[Year]],Table1[[#This Row],[Month]],1),"mmm")</f>
        <v>Sep</v>
      </c>
    </row>
    <row r="3727" spans="1:16" ht="15.75" customHeight="1">
      <c r="A3727" s="2" t="s">
        <v>12</v>
      </c>
      <c r="B3727" s="2">
        <v>1185732</v>
      </c>
      <c r="C3727" s="3">
        <v>44449</v>
      </c>
      <c r="D3727" s="2" t="s">
        <v>13</v>
      </c>
      <c r="E3727" s="2" t="s">
        <v>122</v>
      </c>
      <c r="F3727" s="2" t="s">
        <v>123</v>
      </c>
      <c r="G3727" s="2" t="s">
        <v>20</v>
      </c>
      <c r="H3727" s="44">
        <v>0.65</v>
      </c>
      <c r="I3727" s="44">
        <f>ROUND(Table1[[#This Row],[Price per Unit]],2)</f>
        <v>0.65</v>
      </c>
      <c r="J3727" s="4">
        <v>3000</v>
      </c>
      <c r="K3727" s="5">
        <f t="shared" si="140"/>
        <v>1950</v>
      </c>
      <c r="L3727" s="5">
        <f t="shared" si="141"/>
        <v>779.99999999999989</v>
      </c>
      <c r="M3727" s="6">
        <v>0.39999999999999997</v>
      </c>
      <c r="N3727">
        <f t="shared" si="146"/>
        <v>2021</v>
      </c>
      <c r="O3727">
        <f t="shared" si="147"/>
        <v>9</v>
      </c>
      <c r="P3727" s="49" t="str">
        <f>TEXT(DATE(Table1[[#This Row],[Year]],Table1[[#This Row],[Month]],1),"mmm")</f>
        <v>Sep</v>
      </c>
    </row>
    <row r="3728" spans="1:16" ht="15.75" customHeight="1">
      <c r="A3728" s="2" t="s">
        <v>12</v>
      </c>
      <c r="B3728" s="2">
        <v>1185732</v>
      </c>
      <c r="C3728" s="3">
        <v>44481</v>
      </c>
      <c r="D3728" s="2" t="s">
        <v>13</v>
      </c>
      <c r="E3728" s="2" t="s">
        <v>122</v>
      </c>
      <c r="F3728" s="2" t="s">
        <v>123</v>
      </c>
      <c r="G3728" s="2" t="s">
        <v>15</v>
      </c>
      <c r="H3728" s="44">
        <v>0.65</v>
      </c>
      <c r="I3728" s="44">
        <f>ROUND(Table1[[#This Row],[Price per Unit]],2)</f>
        <v>0.65</v>
      </c>
      <c r="J3728" s="4">
        <v>4750</v>
      </c>
      <c r="K3728" s="5">
        <f t="shared" si="140"/>
        <v>3087.5</v>
      </c>
      <c r="L3728" s="5">
        <f t="shared" si="141"/>
        <v>1389.375</v>
      </c>
      <c r="M3728" s="6">
        <v>0.45</v>
      </c>
      <c r="N3728">
        <f t="shared" si="146"/>
        <v>2021</v>
      </c>
      <c r="O3728">
        <f t="shared" si="147"/>
        <v>10</v>
      </c>
      <c r="P3728" s="49" t="str">
        <f>TEXT(DATE(Table1[[#This Row],[Year]],Table1[[#This Row],[Month]],1),"mmm")</f>
        <v>Oct</v>
      </c>
    </row>
    <row r="3729" spans="1:16" ht="15.75" customHeight="1">
      <c r="A3729" s="2" t="s">
        <v>12</v>
      </c>
      <c r="B3729" s="2">
        <v>1185732</v>
      </c>
      <c r="C3729" s="3">
        <v>44481</v>
      </c>
      <c r="D3729" s="2" t="s">
        <v>13</v>
      </c>
      <c r="E3729" s="2" t="s">
        <v>122</v>
      </c>
      <c r="F3729" s="2" t="s">
        <v>123</v>
      </c>
      <c r="G3729" s="2" t="s">
        <v>16</v>
      </c>
      <c r="H3729" s="44">
        <v>0.60000000000000009</v>
      </c>
      <c r="I3729" s="44">
        <f>ROUND(Table1[[#This Row],[Price per Unit]],2)</f>
        <v>0.6</v>
      </c>
      <c r="J3729" s="4">
        <v>3000</v>
      </c>
      <c r="K3729" s="5">
        <f t="shared" si="140"/>
        <v>1800.0000000000002</v>
      </c>
      <c r="L3729" s="5">
        <f t="shared" si="141"/>
        <v>810.00000000000011</v>
      </c>
      <c r="M3729" s="6">
        <v>0.45</v>
      </c>
      <c r="N3729">
        <f t="shared" si="146"/>
        <v>2021</v>
      </c>
      <c r="O3729">
        <f t="shared" si="147"/>
        <v>10</v>
      </c>
      <c r="P3729" s="49" t="str">
        <f>TEXT(DATE(Table1[[#This Row],[Year]],Table1[[#This Row],[Month]],1),"mmm")</f>
        <v>Oct</v>
      </c>
    </row>
    <row r="3730" spans="1:16" ht="15.75" customHeight="1">
      <c r="A3730" s="2" t="s">
        <v>12</v>
      </c>
      <c r="B3730" s="2">
        <v>1185732</v>
      </c>
      <c r="C3730" s="3">
        <v>44481</v>
      </c>
      <c r="D3730" s="2" t="s">
        <v>13</v>
      </c>
      <c r="E3730" s="2" t="s">
        <v>122</v>
      </c>
      <c r="F3730" s="2" t="s">
        <v>123</v>
      </c>
      <c r="G3730" s="2" t="s">
        <v>17</v>
      </c>
      <c r="H3730" s="44">
        <v>0.60000000000000009</v>
      </c>
      <c r="I3730" s="44">
        <f>ROUND(Table1[[#This Row],[Price per Unit]],2)</f>
        <v>0.6</v>
      </c>
      <c r="J3730" s="4">
        <v>2000</v>
      </c>
      <c r="K3730" s="5">
        <f t="shared" si="140"/>
        <v>1200.0000000000002</v>
      </c>
      <c r="L3730" s="5">
        <f t="shared" si="141"/>
        <v>420.00000000000006</v>
      </c>
      <c r="M3730" s="6">
        <v>0.35</v>
      </c>
      <c r="N3730">
        <f t="shared" si="146"/>
        <v>2021</v>
      </c>
      <c r="O3730">
        <f t="shared" si="147"/>
        <v>10</v>
      </c>
      <c r="P3730" s="49" t="str">
        <f>TEXT(DATE(Table1[[#This Row],[Year]],Table1[[#This Row],[Month]],1),"mmm")</f>
        <v>Oct</v>
      </c>
    </row>
    <row r="3731" spans="1:16" ht="15.75" customHeight="1">
      <c r="A3731" s="2" t="s">
        <v>12</v>
      </c>
      <c r="B3731" s="2">
        <v>1185732</v>
      </c>
      <c r="C3731" s="3">
        <v>44481</v>
      </c>
      <c r="D3731" s="2" t="s">
        <v>13</v>
      </c>
      <c r="E3731" s="2" t="s">
        <v>122</v>
      </c>
      <c r="F3731" s="2" t="s">
        <v>123</v>
      </c>
      <c r="G3731" s="2" t="s">
        <v>18</v>
      </c>
      <c r="H3731" s="44">
        <v>0.60000000000000009</v>
      </c>
      <c r="I3731" s="44">
        <f>ROUND(Table1[[#This Row],[Price per Unit]],2)</f>
        <v>0.6</v>
      </c>
      <c r="J3731" s="4">
        <v>1750</v>
      </c>
      <c r="K3731" s="5">
        <f t="shared" si="140"/>
        <v>1050.0000000000002</v>
      </c>
      <c r="L3731" s="5">
        <f t="shared" si="141"/>
        <v>367.50000000000006</v>
      </c>
      <c r="M3731" s="6">
        <v>0.35</v>
      </c>
      <c r="N3731">
        <f t="shared" si="146"/>
        <v>2021</v>
      </c>
      <c r="O3731">
        <f t="shared" si="147"/>
        <v>10</v>
      </c>
      <c r="P3731" s="49" t="str">
        <f>TEXT(DATE(Table1[[#This Row],[Year]],Table1[[#This Row],[Month]],1),"mmm")</f>
        <v>Oct</v>
      </c>
    </row>
    <row r="3732" spans="1:16" ht="15.75" customHeight="1">
      <c r="A3732" s="2" t="s">
        <v>12</v>
      </c>
      <c r="B3732" s="2">
        <v>1185732</v>
      </c>
      <c r="C3732" s="3">
        <v>44481</v>
      </c>
      <c r="D3732" s="2" t="s">
        <v>13</v>
      </c>
      <c r="E3732" s="2" t="s">
        <v>122</v>
      </c>
      <c r="F3732" s="2" t="s">
        <v>123</v>
      </c>
      <c r="G3732" s="2" t="s">
        <v>19</v>
      </c>
      <c r="H3732" s="44">
        <v>0.70000000000000007</v>
      </c>
      <c r="I3732" s="44">
        <f>ROUND(Table1[[#This Row],[Price per Unit]],2)</f>
        <v>0.7</v>
      </c>
      <c r="J3732" s="4">
        <v>1750</v>
      </c>
      <c r="K3732" s="5">
        <f t="shared" si="140"/>
        <v>1225.0000000000002</v>
      </c>
      <c r="L3732" s="5">
        <f t="shared" si="141"/>
        <v>428.75000000000006</v>
      </c>
      <c r="M3732" s="6">
        <v>0.35</v>
      </c>
      <c r="N3732">
        <f t="shared" si="146"/>
        <v>2021</v>
      </c>
      <c r="O3732">
        <f t="shared" si="147"/>
        <v>10</v>
      </c>
      <c r="P3732" s="49" t="str">
        <f>TEXT(DATE(Table1[[#This Row],[Year]],Table1[[#This Row],[Month]],1),"mmm")</f>
        <v>Oct</v>
      </c>
    </row>
    <row r="3733" spans="1:16" ht="15.75" customHeight="1">
      <c r="A3733" s="2" t="s">
        <v>12</v>
      </c>
      <c r="B3733" s="2">
        <v>1185732</v>
      </c>
      <c r="C3733" s="3">
        <v>44481</v>
      </c>
      <c r="D3733" s="2" t="s">
        <v>13</v>
      </c>
      <c r="E3733" s="2" t="s">
        <v>122</v>
      </c>
      <c r="F3733" s="2" t="s">
        <v>123</v>
      </c>
      <c r="G3733" s="2" t="s">
        <v>20</v>
      </c>
      <c r="H3733" s="44">
        <v>0.75</v>
      </c>
      <c r="I3733" s="44">
        <f>ROUND(Table1[[#This Row],[Price per Unit]],2)</f>
        <v>0.75</v>
      </c>
      <c r="J3733" s="4">
        <v>3000</v>
      </c>
      <c r="K3733" s="5">
        <f t="shared" si="140"/>
        <v>2250</v>
      </c>
      <c r="L3733" s="5">
        <f t="shared" si="141"/>
        <v>899.99999999999989</v>
      </c>
      <c r="M3733" s="6">
        <v>0.39999999999999997</v>
      </c>
      <c r="N3733">
        <f t="shared" si="146"/>
        <v>2021</v>
      </c>
      <c r="O3733">
        <f t="shared" si="147"/>
        <v>10</v>
      </c>
      <c r="P3733" s="49" t="str">
        <f>TEXT(DATE(Table1[[#This Row],[Year]],Table1[[#This Row],[Month]],1),"mmm")</f>
        <v>Oct</v>
      </c>
    </row>
    <row r="3734" spans="1:16" ht="15.75" customHeight="1">
      <c r="A3734" s="2" t="s">
        <v>12</v>
      </c>
      <c r="B3734" s="2">
        <v>1185732</v>
      </c>
      <c r="C3734" s="3">
        <v>44511</v>
      </c>
      <c r="D3734" s="2" t="s">
        <v>13</v>
      </c>
      <c r="E3734" s="2" t="s">
        <v>122</v>
      </c>
      <c r="F3734" s="2" t="s">
        <v>123</v>
      </c>
      <c r="G3734" s="2" t="s">
        <v>15</v>
      </c>
      <c r="H3734" s="44">
        <v>0.70000000000000007</v>
      </c>
      <c r="I3734" s="44">
        <f>ROUND(Table1[[#This Row],[Price per Unit]],2)</f>
        <v>0.7</v>
      </c>
      <c r="J3734" s="4">
        <v>4500</v>
      </c>
      <c r="K3734" s="5">
        <f t="shared" si="140"/>
        <v>3150.0000000000005</v>
      </c>
      <c r="L3734" s="5">
        <f t="shared" si="141"/>
        <v>1417.5000000000002</v>
      </c>
      <c r="M3734" s="6">
        <v>0.45</v>
      </c>
      <c r="N3734">
        <f t="shared" si="146"/>
        <v>2021</v>
      </c>
      <c r="O3734">
        <f t="shared" si="147"/>
        <v>11</v>
      </c>
      <c r="P3734" s="49" t="str">
        <f>TEXT(DATE(Table1[[#This Row],[Year]],Table1[[#This Row],[Month]],1),"mmm")</f>
        <v>Nov</v>
      </c>
    </row>
    <row r="3735" spans="1:16" ht="15.75" customHeight="1">
      <c r="A3735" s="2" t="s">
        <v>12</v>
      </c>
      <c r="B3735" s="2">
        <v>1185732</v>
      </c>
      <c r="C3735" s="3">
        <v>44511</v>
      </c>
      <c r="D3735" s="2" t="s">
        <v>13</v>
      </c>
      <c r="E3735" s="2" t="s">
        <v>122</v>
      </c>
      <c r="F3735" s="2" t="s">
        <v>123</v>
      </c>
      <c r="G3735" s="2" t="s">
        <v>16</v>
      </c>
      <c r="H3735" s="44">
        <v>0.60000000000000009</v>
      </c>
      <c r="I3735" s="44">
        <f>ROUND(Table1[[#This Row],[Price per Unit]],2)</f>
        <v>0.6</v>
      </c>
      <c r="J3735" s="4">
        <v>3250</v>
      </c>
      <c r="K3735" s="5">
        <f t="shared" si="140"/>
        <v>1950.0000000000002</v>
      </c>
      <c r="L3735" s="5">
        <f t="shared" si="141"/>
        <v>877.50000000000011</v>
      </c>
      <c r="M3735" s="6">
        <v>0.45</v>
      </c>
      <c r="N3735">
        <f t="shared" si="146"/>
        <v>2021</v>
      </c>
      <c r="O3735">
        <f t="shared" si="147"/>
        <v>11</v>
      </c>
      <c r="P3735" s="49" t="str">
        <f>TEXT(DATE(Table1[[#This Row],[Year]],Table1[[#This Row],[Month]],1),"mmm")</f>
        <v>Nov</v>
      </c>
    </row>
    <row r="3736" spans="1:16" ht="15.75" customHeight="1">
      <c r="A3736" s="2" t="s">
        <v>12</v>
      </c>
      <c r="B3736" s="2">
        <v>1185732</v>
      </c>
      <c r="C3736" s="3">
        <v>44511</v>
      </c>
      <c r="D3736" s="2" t="s">
        <v>13</v>
      </c>
      <c r="E3736" s="2" t="s">
        <v>122</v>
      </c>
      <c r="F3736" s="2" t="s">
        <v>123</v>
      </c>
      <c r="G3736" s="2" t="s">
        <v>17</v>
      </c>
      <c r="H3736" s="44">
        <v>0.60000000000000009</v>
      </c>
      <c r="I3736" s="44">
        <f>ROUND(Table1[[#This Row],[Price per Unit]],2)</f>
        <v>0.6</v>
      </c>
      <c r="J3736" s="4">
        <v>3200</v>
      </c>
      <c r="K3736" s="5">
        <f t="shared" si="140"/>
        <v>1920.0000000000002</v>
      </c>
      <c r="L3736" s="5">
        <f t="shared" si="141"/>
        <v>672</v>
      </c>
      <c r="M3736" s="6">
        <v>0.35</v>
      </c>
      <c r="N3736">
        <f t="shared" si="146"/>
        <v>2021</v>
      </c>
      <c r="O3736">
        <f t="shared" si="147"/>
        <v>11</v>
      </c>
      <c r="P3736" s="49" t="str">
        <f>TEXT(DATE(Table1[[#This Row],[Year]],Table1[[#This Row],[Month]],1),"mmm")</f>
        <v>Nov</v>
      </c>
    </row>
    <row r="3737" spans="1:16" ht="15.75" customHeight="1">
      <c r="A3737" s="2" t="s">
        <v>12</v>
      </c>
      <c r="B3737" s="2">
        <v>1185732</v>
      </c>
      <c r="C3737" s="3">
        <v>44511</v>
      </c>
      <c r="D3737" s="2" t="s">
        <v>13</v>
      </c>
      <c r="E3737" s="2" t="s">
        <v>122</v>
      </c>
      <c r="F3737" s="2" t="s">
        <v>123</v>
      </c>
      <c r="G3737" s="2" t="s">
        <v>18</v>
      </c>
      <c r="H3737" s="44">
        <v>0.60000000000000009</v>
      </c>
      <c r="I3737" s="44">
        <f>ROUND(Table1[[#This Row],[Price per Unit]],2)</f>
        <v>0.6</v>
      </c>
      <c r="J3737" s="4">
        <v>3000</v>
      </c>
      <c r="K3737" s="5">
        <f t="shared" si="140"/>
        <v>1800.0000000000002</v>
      </c>
      <c r="L3737" s="5">
        <f t="shared" si="141"/>
        <v>630</v>
      </c>
      <c r="M3737" s="6">
        <v>0.35</v>
      </c>
      <c r="N3737">
        <f t="shared" si="146"/>
        <v>2021</v>
      </c>
      <c r="O3737">
        <f t="shared" si="147"/>
        <v>11</v>
      </c>
      <c r="P3737" s="49" t="str">
        <f>TEXT(DATE(Table1[[#This Row],[Year]],Table1[[#This Row],[Month]],1),"mmm")</f>
        <v>Nov</v>
      </c>
    </row>
    <row r="3738" spans="1:16" ht="15.75" customHeight="1">
      <c r="A3738" s="2" t="s">
        <v>12</v>
      </c>
      <c r="B3738" s="2">
        <v>1185732</v>
      </c>
      <c r="C3738" s="3">
        <v>44511</v>
      </c>
      <c r="D3738" s="2" t="s">
        <v>13</v>
      </c>
      <c r="E3738" s="2" t="s">
        <v>122</v>
      </c>
      <c r="F3738" s="2" t="s">
        <v>123</v>
      </c>
      <c r="G3738" s="2" t="s">
        <v>19</v>
      </c>
      <c r="H3738" s="44">
        <v>0.70000000000000007</v>
      </c>
      <c r="I3738" s="44">
        <f>ROUND(Table1[[#This Row],[Price per Unit]],2)</f>
        <v>0.7</v>
      </c>
      <c r="J3738" s="4">
        <v>2750</v>
      </c>
      <c r="K3738" s="5">
        <f t="shared" si="140"/>
        <v>1925.0000000000002</v>
      </c>
      <c r="L3738" s="5">
        <f t="shared" si="141"/>
        <v>673.75</v>
      </c>
      <c r="M3738" s="6">
        <v>0.35</v>
      </c>
      <c r="N3738">
        <f t="shared" si="146"/>
        <v>2021</v>
      </c>
      <c r="O3738">
        <f t="shared" si="147"/>
        <v>11</v>
      </c>
      <c r="P3738" s="49" t="str">
        <f>TEXT(DATE(Table1[[#This Row],[Year]],Table1[[#This Row],[Month]],1),"mmm")</f>
        <v>Nov</v>
      </c>
    </row>
    <row r="3739" spans="1:16" ht="15.75" customHeight="1">
      <c r="A3739" s="2" t="s">
        <v>12</v>
      </c>
      <c r="B3739" s="2">
        <v>1185732</v>
      </c>
      <c r="C3739" s="3">
        <v>44511</v>
      </c>
      <c r="D3739" s="2" t="s">
        <v>13</v>
      </c>
      <c r="E3739" s="2" t="s">
        <v>122</v>
      </c>
      <c r="F3739" s="2" t="s">
        <v>123</v>
      </c>
      <c r="G3739" s="2" t="s">
        <v>20</v>
      </c>
      <c r="H3739" s="44">
        <v>0.75</v>
      </c>
      <c r="I3739" s="44">
        <f>ROUND(Table1[[#This Row],[Price per Unit]],2)</f>
        <v>0.75</v>
      </c>
      <c r="J3739" s="4">
        <v>3750</v>
      </c>
      <c r="K3739" s="5">
        <f t="shared" si="140"/>
        <v>2812.5</v>
      </c>
      <c r="L3739" s="5">
        <f t="shared" si="141"/>
        <v>1125</v>
      </c>
      <c r="M3739" s="6">
        <v>0.39999999999999997</v>
      </c>
      <c r="N3739">
        <f t="shared" si="146"/>
        <v>2021</v>
      </c>
      <c r="O3739">
        <f t="shared" si="147"/>
        <v>11</v>
      </c>
      <c r="P3739" s="49" t="str">
        <f>TEXT(DATE(Table1[[#This Row],[Year]],Table1[[#This Row],[Month]],1),"mmm")</f>
        <v>Nov</v>
      </c>
    </row>
    <row r="3740" spans="1:16" ht="15.75" customHeight="1">
      <c r="A3740" s="2" t="s">
        <v>12</v>
      </c>
      <c r="B3740" s="2">
        <v>1185732</v>
      </c>
      <c r="C3740" s="3">
        <v>44540</v>
      </c>
      <c r="D3740" s="2" t="s">
        <v>13</v>
      </c>
      <c r="E3740" s="2" t="s">
        <v>122</v>
      </c>
      <c r="F3740" s="2" t="s">
        <v>123</v>
      </c>
      <c r="G3740" s="2" t="s">
        <v>15</v>
      </c>
      <c r="H3740" s="44">
        <v>0.70000000000000007</v>
      </c>
      <c r="I3740" s="44">
        <f>ROUND(Table1[[#This Row],[Price per Unit]],2)</f>
        <v>0.7</v>
      </c>
      <c r="J3740" s="4">
        <v>6000</v>
      </c>
      <c r="K3740" s="5">
        <f t="shared" si="140"/>
        <v>4200</v>
      </c>
      <c r="L3740" s="5">
        <f t="shared" si="141"/>
        <v>1890</v>
      </c>
      <c r="M3740" s="6">
        <v>0.45</v>
      </c>
      <c r="N3740">
        <f t="shared" si="146"/>
        <v>2021</v>
      </c>
      <c r="O3740">
        <f t="shared" si="147"/>
        <v>12</v>
      </c>
      <c r="P3740" s="49" t="str">
        <f>TEXT(DATE(Table1[[#This Row],[Year]],Table1[[#This Row],[Month]],1),"mmm")</f>
        <v>Dec</v>
      </c>
    </row>
    <row r="3741" spans="1:16" ht="15.75" customHeight="1">
      <c r="A3741" s="2" t="s">
        <v>12</v>
      </c>
      <c r="B3741" s="2">
        <v>1185732</v>
      </c>
      <c r="C3741" s="3">
        <v>44540</v>
      </c>
      <c r="D3741" s="2" t="s">
        <v>13</v>
      </c>
      <c r="E3741" s="2" t="s">
        <v>122</v>
      </c>
      <c r="F3741" s="2" t="s">
        <v>123</v>
      </c>
      <c r="G3741" s="2" t="s">
        <v>16</v>
      </c>
      <c r="H3741" s="44">
        <v>0.60000000000000009</v>
      </c>
      <c r="I3741" s="44">
        <f>ROUND(Table1[[#This Row],[Price per Unit]],2)</f>
        <v>0.6</v>
      </c>
      <c r="J3741" s="4">
        <v>4000</v>
      </c>
      <c r="K3741" s="5">
        <f t="shared" si="140"/>
        <v>2400.0000000000005</v>
      </c>
      <c r="L3741" s="5">
        <f t="shared" si="141"/>
        <v>1080.0000000000002</v>
      </c>
      <c r="M3741" s="6">
        <v>0.45</v>
      </c>
      <c r="N3741">
        <f t="shared" si="146"/>
        <v>2021</v>
      </c>
      <c r="O3741">
        <f t="shared" si="147"/>
        <v>12</v>
      </c>
      <c r="P3741" s="49" t="str">
        <f>TEXT(DATE(Table1[[#This Row],[Year]],Table1[[#This Row],[Month]],1),"mmm")</f>
        <v>Dec</v>
      </c>
    </row>
    <row r="3742" spans="1:16" ht="15.75" customHeight="1">
      <c r="A3742" s="2" t="s">
        <v>12</v>
      </c>
      <c r="B3742" s="2">
        <v>1185732</v>
      </c>
      <c r="C3742" s="3">
        <v>44540</v>
      </c>
      <c r="D3742" s="2" t="s">
        <v>13</v>
      </c>
      <c r="E3742" s="2" t="s">
        <v>122</v>
      </c>
      <c r="F3742" s="2" t="s">
        <v>123</v>
      </c>
      <c r="G3742" s="2" t="s">
        <v>17</v>
      </c>
      <c r="H3742" s="44">
        <v>0.60000000000000009</v>
      </c>
      <c r="I3742" s="44">
        <f>ROUND(Table1[[#This Row],[Price per Unit]],2)</f>
        <v>0.6</v>
      </c>
      <c r="J3742" s="4">
        <v>3750</v>
      </c>
      <c r="K3742" s="5">
        <f t="shared" si="140"/>
        <v>2250.0000000000005</v>
      </c>
      <c r="L3742" s="5">
        <f t="shared" si="141"/>
        <v>787.50000000000011</v>
      </c>
      <c r="M3742" s="6">
        <v>0.35</v>
      </c>
      <c r="N3742">
        <f t="shared" si="146"/>
        <v>2021</v>
      </c>
      <c r="O3742">
        <f t="shared" si="147"/>
        <v>12</v>
      </c>
      <c r="P3742" s="49" t="str">
        <f>TEXT(DATE(Table1[[#This Row],[Year]],Table1[[#This Row],[Month]],1),"mmm")</f>
        <v>Dec</v>
      </c>
    </row>
    <row r="3743" spans="1:16" ht="15.75" customHeight="1">
      <c r="A3743" s="2" t="s">
        <v>12</v>
      </c>
      <c r="B3743" s="2">
        <v>1185732</v>
      </c>
      <c r="C3743" s="3">
        <v>44540</v>
      </c>
      <c r="D3743" s="2" t="s">
        <v>13</v>
      </c>
      <c r="E3743" s="2" t="s">
        <v>122</v>
      </c>
      <c r="F3743" s="2" t="s">
        <v>123</v>
      </c>
      <c r="G3743" s="2" t="s">
        <v>18</v>
      </c>
      <c r="H3743" s="44">
        <v>0.60000000000000009</v>
      </c>
      <c r="I3743" s="44">
        <f>ROUND(Table1[[#This Row],[Price per Unit]],2)</f>
        <v>0.6</v>
      </c>
      <c r="J3743" s="4">
        <v>3250</v>
      </c>
      <c r="K3743" s="5">
        <f t="shared" si="140"/>
        <v>1950.0000000000002</v>
      </c>
      <c r="L3743" s="5">
        <f t="shared" si="141"/>
        <v>682.5</v>
      </c>
      <c r="M3743" s="6">
        <v>0.35</v>
      </c>
      <c r="N3743">
        <f t="shared" si="146"/>
        <v>2021</v>
      </c>
      <c r="O3743">
        <f t="shared" si="147"/>
        <v>12</v>
      </c>
      <c r="P3743" s="49" t="str">
        <f>TEXT(DATE(Table1[[#This Row],[Year]],Table1[[#This Row],[Month]],1),"mmm")</f>
        <v>Dec</v>
      </c>
    </row>
    <row r="3744" spans="1:16" ht="15.75" customHeight="1">
      <c r="A3744" s="2" t="s">
        <v>12</v>
      </c>
      <c r="B3744" s="2">
        <v>1185732</v>
      </c>
      <c r="C3744" s="3">
        <v>44540</v>
      </c>
      <c r="D3744" s="2" t="s">
        <v>13</v>
      </c>
      <c r="E3744" s="2" t="s">
        <v>122</v>
      </c>
      <c r="F3744" s="2" t="s">
        <v>123</v>
      </c>
      <c r="G3744" s="2" t="s">
        <v>19</v>
      </c>
      <c r="H3744" s="44">
        <v>0.70000000000000007</v>
      </c>
      <c r="I3744" s="44">
        <f>ROUND(Table1[[#This Row],[Price per Unit]],2)</f>
        <v>0.7</v>
      </c>
      <c r="J3744" s="4">
        <v>3250</v>
      </c>
      <c r="K3744" s="5">
        <f t="shared" si="140"/>
        <v>2275</v>
      </c>
      <c r="L3744" s="5">
        <f t="shared" si="141"/>
        <v>796.25</v>
      </c>
      <c r="M3744" s="6">
        <v>0.35</v>
      </c>
      <c r="N3744">
        <f t="shared" si="146"/>
        <v>2021</v>
      </c>
      <c r="O3744">
        <f t="shared" si="147"/>
        <v>12</v>
      </c>
      <c r="P3744" s="49" t="str">
        <f>TEXT(DATE(Table1[[#This Row],[Year]],Table1[[#This Row],[Month]],1),"mmm")</f>
        <v>Dec</v>
      </c>
    </row>
    <row r="3745" spans="1:16" ht="15.75" customHeight="1">
      <c r="A3745" s="2" t="s">
        <v>12</v>
      </c>
      <c r="B3745" s="2">
        <v>1185732</v>
      </c>
      <c r="C3745" s="3">
        <v>44540</v>
      </c>
      <c r="D3745" s="2" t="s">
        <v>13</v>
      </c>
      <c r="E3745" s="2" t="s">
        <v>122</v>
      </c>
      <c r="F3745" s="2" t="s">
        <v>123</v>
      </c>
      <c r="G3745" s="2" t="s">
        <v>20</v>
      </c>
      <c r="H3745" s="44">
        <v>0.75</v>
      </c>
      <c r="I3745" s="44">
        <f>ROUND(Table1[[#This Row],[Price per Unit]],2)</f>
        <v>0.75</v>
      </c>
      <c r="J3745" s="4">
        <v>4250</v>
      </c>
      <c r="K3745" s="5">
        <f t="shared" si="140"/>
        <v>3187.5</v>
      </c>
      <c r="L3745" s="5">
        <f t="shared" si="141"/>
        <v>1275</v>
      </c>
      <c r="M3745" s="6">
        <v>0.39999999999999997</v>
      </c>
      <c r="N3745">
        <f t="shared" si="146"/>
        <v>2021</v>
      </c>
      <c r="O3745">
        <f t="shared" si="147"/>
        <v>12</v>
      </c>
      <c r="P3745" s="49" t="str">
        <f>TEXT(DATE(Table1[[#This Row],[Year]],Table1[[#This Row],[Month]],1),"mmm")</f>
        <v>Dec</v>
      </c>
    </row>
    <row r="3746" spans="1:16" ht="15.75" customHeight="1">
      <c r="A3746" s="2" t="s">
        <v>12</v>
      </c>
      <c r="B3746" s="2">
        <v>1185732</v>
      </c>
      <c r="C3746" s="3">
        <v>44217</v>
      </c>
      <c r="D3746" s="2" t="s">
        <v>13</v>
      </c>
      <c r="E3746" s="2" t="s">
        <v>124</v>
      </c>
      <c r="F3746" s="2" t="s">
        <v>125</v>
      </c>
      <c r="G3746" s="2" t="s">
        <v>15</v>
      </c>
      <c r="H3746" s="44">
        <v>0.5</v>
      </c>
      <c r="I3746" s="44">
        <f>ROUND(Table1[[#This Row],[Price per Unit]],2)</f>
        <v>0.5</v>
      </c>
      <c r="J3746" s="4">
        <v>5250</v>
      </c>
      <c r="K3746" s="5">
        <f t="shared" si="140"/>
        <v>2625</v>
      </c>
      <c r="L3746" s="5">
        <f t="shared" si="141"/>
        <v>1050</v>
      </c>
      <c r="M3746" s="6">
        <v>0.4</v>
      </c>
      <c r="N3746">
        <f t="shared" si="146"/>
        <v>2021</v>
      </c>
      <c r="O3746">
        <f t="shared" si="147"/>
        <v>1</v>
      </c>
      <c r="P3746" s="49" t="str">
        <f>TEXT(DATE(Table1[[#This Row],[Year]],Table1[[#This Row],[Month]],1),"mmm")</f>
        <v>Jan</v>
      </c>
    </row>
    <row r="3747" spans="1:16" ht="15.75" customHeight="1">
      <c r="A3747" s="2" t="s">
        <v>12</v>
      </c>
      <c r="B3747" s="2">
        <v>1185732</v>
      </c>
      <c r="C3747" s="3">
        <v>44217</v>
      </c>
      <c r="D3747" s="2" t="s">
        <v>13</v>
      </c>
      <c r="E3747" s="2" t="s">
        <v>124</v>
      </c>
      <c r="F3747" s="2" t="s">
        <v>125</v>
      </c>
      <c r="G3747" s="2" t="s">
        <v>16</v>
      </c>
      <c r="H3747" s="44">
        <v>0.5</v>
      </c>
      <c r="I3747" s="44">
        <f>ROUND(Table1[[#This Row],[Price per Unit]],2)</f>
        <v>0.5</v>
      </c>
      <c r="J3747" s="4">
        <v>3250</v>
      </c>
      <c r="K3747" s="5">
        <f t="shared" si="140"/>
        <v>1625</v>
      </c>
      <c r="L3747" s="5">
        <f t="shared" si="141"/>
        <v>650</v>
      </c>
      <c r="M3747" s="6">
        <v>0.4</v>
      </c>
      <c r="N3747">
        <f t="shared" si="146"/>
        <v>2021</v>
      </c>
      <c r="O3747">
        <f t="shared" si="147"/>
        <v>1</v>
      </c>
      <c r="P3747" s="49" t="str">
        <f>TEXT(DATE(Table1[[#This Row],[Year]],Table1[[#This Row],[Month]],1),"mmm")</f>
        <v>Jan</v>
      </c>
    </row>
    <row r="3748" spans="1:16" ht="15.75" customHeight="1">
      <c r="A3748" s="2" t="s">
        <v>12</v>
      </c>
      <c r="B3748" s="2">
        <v>1185732</v>
      </c>
      <c r="C3748" s="3">
        <v>44217</v>
      </c>
      <c r="D3748" s="2" t="s">
        <v>13</v>
      </c>
      <c r="E3748" s="2" t="s">
        <v>124</v>
      </c>
      <c r="F3748" s="2" t="s">
        <v>125</v>
      </c>
      <c r="G3748" s="2" t="s">
        <v>17</v>
      </c>
      <c r="H3748" s="44">
        <v>0.4</v>
      </c>
      <c r="I3748" s="44">
        <f>ROUND(Table1[[#This Row],[Price per Unit]],2)</f>
        <v>0.4</v>
      </c>
      <c r="J3748" s="4">
        <v>3250</v>
      </c>
      <c r="K3748" s="5">
        <f t="shared" si="140"/>
        <v>1300</v>
      </c>
      <c r="L3748" s="5">
        <f t="shared" si="141"/>
        <v>390</v>
      </c>
      <c r="M3748" s="6">
        <v>0.3</v>
      </c>
      <c r="N3748">
        <f t="shared" si="146"/>
        <v>2021</v>
      </c>
      <c r="O3748">
        <f t="shared" si="147"/>
        <v>1</v>
      </c>
      <c r="P3748" s="49" t="str">
        <f>TEXT(DATE(Table1[[#This Row],[Year]],Table1[[#This Row],[Month]],1),"mmm")</f>
        <v>Jan</v>
      </c>
    </row>
    <row r="3749" spans="1:16" ht="15.75" customHeight="1">
      <c r="A3749" s="2" t="s">
        <v>12</v>
      </c>
      <c r="B3749" s="2">
        <v>1185732</v>
      </c>
      <c r="C3749" s="3">
        <v>44217</v>
      </c>
      <c r="D3749" s="2" t="s">
        <v>13</v>
      </c>
      <c r="E3749" s="2" t="s">
        <v>124</v>
      </c>
      <c r="F3749" s="2" t="s">
        <v>125</v>
      </c>
      <c r="G3749" s="2" t="s">
        <v>18</v>
      </c>
      <c r="H3749" s="44">
        <v>0.44999999999999996</v>
      </c>
      <c r="I3749" s="44">
        <f>ROUND(Table1[[#This Row],[Price per Unit]],2)</f>
        <v>0.45</v>
      </c>
      <c r="J3749" s="4">
        <v>1750</v>
      </c>
      <c r="K3749" s="5">
        <f t="shared" si="140"/>
        <v>787.49999999999989</v>
      </c>
      <c r="L3749" s="5">
        <f t="shared" si="141"/>
        <v>236.24999999999994</v>
      </c>
      <c r="M3749" s="6">
        <v>0.3</v>
      </c>
      <c r="N3749">
        <f t="shared" si="146"/>
        <v>2021</v>
      </c>
      <c r="O3749">
        <f t="shared" si="147"/>
        <v>1</v>
      </c>
      <c r="P3749" s="49" t="str">
        <f>TEXT(DATE(Table1[[#This Row],[Year]],Table1[[#This Row],[Month]],1),"mmm")</f>
        <v>Jan</v>
      </c>
    </row>
    <row r="3750" spans="1:16" ht="15.75" customHeight="1">
      <c r="A3750" s="2" t="s">
        <v>12</v>
      </c>
      <c r="B3750" s="2">
        <v>1185732</v>
      </c>
      <c r="C3750" s="3">
        <v>44217</v>
      </c>
      <c r="D3750" s="2" t="s">
        <v>13</v>
      </c>
      <c r="E3750" s="2" t="s">
        <v>124</v>
      </c>
      <c r="F3750" s="2" t="s">
        <v>125</v>
      </c>
      <c r="G3750" s="2" t="s">
        <v>19</v>
      </c>
      <c r="H3750" s="44">
        <v>0.60000000000000009</v>
      </c>
      <c r="I3750" s="44">
        <f>ROUND(Table1[[#This Row],[Price per Unit]],2)</f>
        <v>0.6</v>
      </c>
      <c r="J3750" s="4">
        <v>2250</v>
      </c>
      <c r="K3750" s="5">
        <f t="shared" si="140"/>
        <v>1350.0000000000002</v>
      </c>
      <c r="L3750" s="5">
        <f t="shared" si="141"/>
        <v>405.00000000000006</v>
      </c>
      <c r="M3750" s="6">
        <v>0.3</v>
      </c>
      <c r="N3750">
        <f t="shared" si="146"/>
        <v>2021</v>
      </c>
      <c r="O3750">
        <f t="shared" si="147"/>
        <v>1</v>
      </c>
      <c r="P3750" s="49" t="str">
        <f>TEXT(DATE(Table1[[#This Row],[Year]],Table1[[#This Row],[Month]],1),"mmm")</f>
        <v>Jan</v>
      </c>
    </row>
    <row r="3751" spans="1:16" ht="15.75" customHeight="1">
      <c r="A3751" s="2" t="s">
        <v>12</v>
      </c>
      <c r="B3751" s="2">
        <v>1185732</v>
      </c>
      <c r="C3751" s="3">
        <v>44217</v>
      </c>
      <c r="D3751" s="2" t="s">
        <v>13</v>
      </c>
      <c r="E3751" s="2" t="s">
        <v>124</v>
      </c>
      <c r="F3751" s="2" t="s">
        <v>125</v>
      </c>
      <c r="G3751" s="2" t="s">
        <v>20</v>
      </c>
      <c r="H3751" s="44">
        <v>0.5</v>
      </c>
      <c r="I3751" s="44">
        <f>ROUND(Table1[[#This Row],[Price per Unit]],2)</f>
        <v>0.5</v>
      </c>
      <c r="J3751" s="4">
        <v>3250</v>
      </c>
      <c r="K3751" s="5">
        <f t="shared" si="140"/>
        <v>1625</v>
      </c>
      <c r="L3751" s="5">
        <f t="shared" si="141"/>
        <v>568.75</v>
      </c>
      <c r="M3751" s="6">
        <v>0.35</v>
      </c>
      <c r="N3751">
        <f t="shared" si="146"/>
        <v>2021</v>
      </c>
      <c r="O3751">
        <f t="shared" si="147"/>
        <v>1</v>
      </c>
      <c r="P3751" s="49" t="str">
        <f>TEXT(DATE(Table1[[#This Row],[Year]],Table1[[#This Row],[Month]],1),"mmm")</f>
        <v>Jan</v>
      </c>
    </row>
    <row r="3752" spans="1:16" ht="15.75" customHeight="1">
      <c r="A3752" s="2" t="s">
        <v>12</v>
      </c>
      <c r="B3752" s="2">
        <v>1185732</v>
      </c>
      <c r="C3752" s="3">
        <v>44246</v>
      </c>
      <c r="D3752" s="2" t="s">
        <v>13</v>
      </c>
      <c r="E3752" s="2" t="s">
        <v>124</v>
      </c>
      <c r="F3752" s="2" t="s">
        <v>125</v>
      </c>
      <c r="G3752" s="2" t="s">
        <v>15</v>
      </c>
      <c r="H3752" s="44">
        <v>0.5</v>
      </c>
      <c r="I3752" s="44">
        <f>ROUND(Table1[[#This Row],[Price per Unit]],2)</f>
        <v>0.5</v>
      </c>
      <c r="J3752" s="4">
        <v>6000</v>
      </c>
      <c r="K3752" s="5">
        <f t="shared" si="140"/>
        <v>3000</v>
      </c>
      <c r="L3752" s="5">
        <f t="shared" si="141"/>
        <v>1200</v>
      </c>
      <c r="M3752" s="6">
        <v>0.4</v>
      </c>
      <c r="N3752">
        <f t="shared" si="146"/>
        <v>2021</v>
      </c>
      <c r="O3752">
        <f t="shared" si="147"/>
        <v>2</v>
      </c>
      <c r="P3752" s="49" t="str">
        <f>TEXT(DATE(Table1[[#This Row],[Year]],Table1[[#This Row],[Month]],1),"mmm")</f>
        <v>Feb</v>
      </c>
    </row>
    <row r="3753" spans="1:16" ht="15.75" customHeight="1">
      <c r="A3753" s="2" t="s">
        <v>12</v>
      </c>
      <c r="B3753" s="2">
        <v>1185732</v>
      </c>
      <c r="C3753" s="3">
        <v>44246</v>
      </c>
      <c r="D3753" s="2" t="s">
        <v>13</v>
      </c>
      <c r="E3753" s="2" t="s">
        <v>124</v>
      </c>
      <c r="F3753" s="2" t="s">
        <v>125</v>
      </c>
      <c r="G3753" s="2" t="s">
        <v>16</v>
      </c>
      <c r="H3753" s="44">
        <v>0.5</v>
      </c>
      <c r="I3753" s="44">
        <f>ROUND(Table1[[#This Row],[Price per Unit]],2)</f>
        <v>0.5</v>
      </c>
      <c r="J3753" s="4">
        <v>2500</v>
      </c>
      <c r="K3753" s="5">
        <f t="shared" si="140"/>
        <v>1250</v>
      </c>
      <c r="L3753" s="5">
        <f t="shared" si="141"/>
        <v>500</v>
      </c>
      <c r="M3753" s="6">
        <v>0.4</v>
      </c>
      <c r="N3753">
        <f t="shared" si="146"/>
        <v>2021</v>
      </c>
      <c r="O3753">
        <f t="shared" si="147"/>
        <v>2</v>
      </c>
      <c r="P3753" s="49" t="str">
        <f>TEXT(DATE(Table1[[#This Row],[Year]],Table1[[#This Row],[Month]],1),"mmm")</f>
        <v>Feb</v>
      </c>
    </row>
    <row r="3754" spans="1:16" ht="15.75" customHeight="1">
      <c r="A3754" s="2" t="s">
        <v>12</v>
      </c>
      <c r="B3754" s="2">
        <v>1185732</v>
      </c>
      <c r="C3754" s="3">
        <v>44246</v>
      </c>
      <c r="D3754" s="2" t="s">
        <v>13</v>
      </c>
      <c r="E3754" s="2" t="s">
        <v>124</v>
      </c>
      <c r="F3754" s="2" t="s">
        <v>125</v>
      </c>
      <c r="G3754" s="2" t="s">
        <v>17</v>
      </c>
      <c r="H3754" s="44">
        <v>0.4</v>
      </c>
      <c r="I3754" s="44">
        <f>ROUND(Table1[[#This Row],[Price per Unit]],2)</f>
        <v>0.4</v>
      </c>
      <c r="J3754" s="4">
        <v>3000</v>
      </c>
      <c r="K3754" s="5">
        <f t="shared" si="140"/>
        <v>1200</v>
      </c>
      <c r="L3754" s="5">
        <f t="shared" si="141"/>
        <v>360</v>
      </c>
      <c r="M3754" s="6">
        <v>0.3</v>
      </c>
      <c r="N3754">
        <f t="shared" si="146"/>
        <v>2021</v>
      </c>
      <c r="O3754">
        <f t="shared" si="147"/>
        <v>2</v>
      </c>
      <c r="P3754" s="49" t="str">
        <f>TEXT(DATE(Table1[[#This Row],[Year]],Table1[[#This Row],[Month]],1),"mmm")</f>
        <v>Feb</v>
      </c>
    </row>
    <row r="3755" spans="1:16" ht="15.75" customHeight="1">
      <c r="A3755" s="2" t="s">
        <v>12</v>
      </c>
      <c r="B3755" s="2">
        <v>1185732</v>
      </c>
      <c r="C3755" s="3">
        <v>44246</v>
      </c>
      <c r="D3755" s="2" t="s">
        <v>13</v>
      </c>
      <c r="E3755" s="2" t="s">
        <v>124</v>
      </c>
      <c r="F3755" s="2" t="s">
        <v>125</v>
      </c>
      <c r="G3755" s="2" t="s">
        <v>18</v>
      </c>
      <c r="H3755" s="44">
        <v>0.44999999999999996</v>
      </c>
      <c r="I3755" s="44">
        <f>ROUND(Table1[[#This Row],[Price per Unit]],2)</f>
        <v>0.45</v>
      </c>
      <c r="J3755" s="4">
        <v>2000</v>
      </c>
      <c r="K3755" s="5">
        <f t="shared" si="140"/>
        <v>899.99999999999989</v>
      </c>
      <c r="L3755" s="5">
        <f t="shared" si="141"/>
        <v>269.99999999999994</v>
      </c>
      <c r="M3755" s="6">
        <v>0.3</v>
      </c>
      <c r="N3755">
        <f t="shared" si="146"/>
        <v>2021</v>
      </c>
      <c r="O3755">
        <f t="shared" si="147"/>
        <v>2</v>
      </c>
      <c r="P3755" s="49" t="str">
        <f>TEXT(DATE(Table1[[#This Row],[Year]],Table1[[#This Row],[Month]],1),"mmm")</f>
        <v>Feb</v>
      </c>
    </row>
    <row r="3756" spans="1:16" ht="15.75" customHeight="1">
      <c r="A3756" s="2" t="s">
        <v>12</v>
      </c>
      <c r="B3756" s="2">
        <v>1185732</v>
      </c>
      <c r="C3756" s="3">
        <v>44246</v>
      </c>
      <c r="D3756" s="2" t="s">
        <v>13</v>
      </c>
      <c r="E3756" s="2" t="s">
        <v>124</v>
      </c>
      <c r="F3756" s="2" t="s">
        <v>125</v>
      </c>
      <c r="G3756" s="2" t="s">
        <v>19</v>
      </c>
      <c r="H3756" s="44">
        <v>0.60000000000000009</v>
      </c>
      <c r="I3756" s="44">
        <f>ROUND(Table1[[#This Row],[Price per Unit]],2)</f>
        <v>0.6</v>
      </c>
      <c r="J3756" s="4">
        <v>2750</v>
      </c>
      <c r="K3756" s="5">
        <f t="shared" si="140"/>
        <v>1650.0000000000002</v>
      </c>
      <c r="L3756" s="5">
        <f t="shared" si="141"/>
        <v>495.00000000000006</v>
      </c>
      <c r="M3756" s="6">
        <v>0.3</v>
      </c>
      <c r="N3756">
        <f t="shared" si="146"/>
        <v>2021</v>
      </c>
      <c r="O3756">
        <f t="shared" si="147"/>
        <v>2</v>
      </c>
      <c r="P3756" s="49" t="str">
        <f>TEXT(DATE(Table1[[#This Row],[Year]],Table1[[#This Row],[Month]],1),"mmm")</f>
        <v>Feb</v>
      </c>
    </row>
    <row r="3757" spans="1:16" ht="15.75" customHeight="1">
      <c r="A3757" s="2" t="s">
        <v>12</v>
      </c>
      <c r="B3757" s="2">
        <v>1185732</v>
      </c>
      <c r="C3757" s="3">
        <v>44246</v>
      </c>
      <c r="D3757" s="2" t="s">
        <v>13</v>
      </c>
      <c r="E3757" s="2" t="s">
        <v>124</v>
      </c>
      <c r="F3757" s="2" t="s">
        <v>125</v>
      </c>
      <c r="G3757" s="2" t="s">
        <v>20</v>
      </c>
      <c r="H3757" s="44">
        <v>0.5</v>
      </c>
      <c r="I3757" s="44">
        <f>ROUND(Table1[[#This Row],[Price per Unit]],2)</f>
        <v>0.5</v>
      </c>
      <c r="J3757" s="4">
        <v>3750</v>
      </c>
      <c r="K3757" s="5">
        <f t="shared" si="140"/>
        <v>1875</v>
      </c>
      <c r="L3757" s="5">
        <f t="shared" si="141"/>
        <v>656.25</v>
      </c>
      <c r="M3757" s="6">
        <v>0.35</v>
      </c>
      <c r="N3757">
        <f t="shared" si="146"/>
        <v>2021</v>
      </c>
      <c r="O3757">
        <f t="shared" si="147"/>
        <v>2</v>
      </c>
      <c r="P3757" s="49" t="str">
        <f>TEXT(DATE(Table1[[#This Row],[Year]],Table1[[#This Row],[Month]],1),"mmm")</f>
        <v>Feb</v>
      </c>
    </row>
    <row r="3758" spans="1:16" ht="15.75" customHeight="1">
      <c r="A3758" s="2" t="s">
        <v>12</v>
      </c>
      <c r="B3758" s="2">
        <v>1185732</v>
      </c>
      <c r="C3758" s="3">
        <v>44272</v>
      </c>
      <c r="D3758" s="2" t="s">
        <v>13</v>
      </c>
      <c r="E3758" s="2" t="s">
        <v>124</v>
      </c>
      <c r="F3758" s="2" t="s">
        <v>125</v>
      </c>
      <c r="G3758" s="2" t="s">
        <v>15</v>
      </c>
      <c r="H3758" s="44">
        <v>0.5</v>
      </c>
      <c r="I3758" s="44">
        <f>ROUND(Table1[[#This Row],[Price per Unit]],2)</f>
        <v>0.5</v>
      </c>
      <c r="J3758" s="4">
        <v>5700</v>
      </c>
      <c r="K3758" s="5">
        <f t="shared" si="140"/>
        <v>2850</v>
      </c>
      <c r="L3758" s="5">
        <f t="shared" si="141"/>
        <v>1140</v>
      </c>
      <c r="M3758" s="6">
        <v>0.4</v>
      </c>
      <c r="N3758">
        <f t="shared" si="146"/>
        <v>2021</v>
      </c>
      <c r="O3758">
        <f t="shared" si="147"/>
        <v>3</v>
      </c>
      <c r="P3758" s="49" t="str">
        <f>TEXT(DATE(Table1[[#This Row],[Year]],Table1[[#This Row],[Month]],1),"mmm")</f>
        <v>Mar</v>
      </c>
    </row>
    <row r="3759" spans="1:16" ht="15.75" customHeight="1">
      <c r="A3759" s="2" t="s">
        <v>12</v>
      </c>
      <c r="B3759" s="2">
        <v>1185732</v>
      </c>
      <c r="C3759" s="3">
        <v>44272</v>
      </c>
      <c r="D3759" s="2" t="s">
        <v>13</v>
      </c>
      <c r="E3759" s="2" t="s">
        <v>124</v>
      </c>
      <c r="F3759" s="2" t="s">
        <v>125</v>
      </c>
      <c r="G3759" s="2" t="s">
        <v>16</v>
      </c>
      <c r="H3759" s="44">
        <v>0.5</v>
      </c>
      <c r="I3759" s="44">
        <f>ROUND(Table1[[#This Row],[Price per Unit]],2)</f>
        <v>0.5</v>
      </c>
      <c r="J3759" s="4">
        <v>2750</v>
      </c>
      <c r="K3759" s="5">
        <f t="shared" si="140"/>
        <v>1375</v>
      </c>
      <c r="L3759" s="5">
        <f t="shared" si="141"/>
        <v>550</v>
      </c>
      <c r="M3759" s="6">
        <v>0.4</v>
      </c>
      <c r="N3759">
        <f t="shared" si="146"/>
        <v>2021</v>
      </c>
      <c r="O3759">
        <f t="shared" si="147"/>
        <v>3</v>
      </c>
      <c r="P3759" s="49" t="str">
        <f>TEXT(DATE(Table1[[#This Row],[Year]],Table1[[#This Row],[Month]],1),"mmm")</f>
        <v>Mar</v>
      </c>
    </row>
    <row r="3760" spans="1:16" ht="15.75" customHeight="1">
      <c r="A3760" s="2" t="s">
        <v>12</v>
      </c>
      <c r="B3760" s="2">
        <v>1185732</v>
      </c>
      <c r="C3760" s="3">
        <v>44272</v>
      </c>
      <c r="D3760" s="2" t="s">
        <v>13</v>
      </c>
      <c r="E3760" s="2" t="s">
        <v>124</v>
      </c>
      <c r="F3760" s="2" t="s">
        <v>125</v>
      </c>
      <c r="G3760" s="2" t="s">
        <v>17</v>
      </c>
      <c r="H3760" s="44">
        <v>0.4</v>
      </c>
      <c r="I3760" s="44">
        <f>ROUND(Table1[[#This Row],[Price per Unit]],2)</f>
        <v>0.4</v>
      </c>
      <c r="J3760" s="4">
        <v>3000</v>
      </c>
      <c r="K3760" s="5">
        <f t="shared" si="140"/>
        <v>1200</v>
      </c>
      <c r="L3760" s="5">
        <f t="shared" si="141"/>
        <v>360</v>
      </c>
      <c r="M3760" s="6">
        <v>0.3</v>
      </c>
      <c r="N3760">
        <f t="shared" si="146"/>
        <v>2021</v>
      </c>
      <c r="O3760">
        <f t="shared" si="147"/>
        <v>3</v>
      </c>
      <c r="P3760" s="49" t="str">
        <f>TEXT(DATE(Table1[[#This Row],[Year]],Table1[[#This Row],[Month]],1),"mmm")</f>
        <v>Mar</v>
      </c>
    </row>
    <row r="3761" spans="1:16" ht="15.75" customHeight="1">
      <c r="A3761" s="2" t="s">
        <v>12</v>
      </c>
      <c r="B3761" s="2">
        <v>1185732</v>
      </c>
      <c r="C3761" s="3">
        <v>44272</v>
      </c>
      <c r="D3761" s="2" t="s">
        <v>13</v>
      </c>
      <c r="E3761" s="2" t="s">
        <v>124</v>
      </c>
      <c r="F3761" s="2" t="s">
        <v>125</v>
      </c>
      <c r="G3761" s="2" t="s">
        <v>18</v>
      </c>
      <c r="H3761" s="44">
        <v>0.44999999999999996</v>
      </c>
      <c r="I3761" s="44">
        <f>ROUND(Table1[[#This Row],[Price per Unit]],2)</f>
        <v>0.45</v>
      </c>
      <c r="J3761" s="4">
        <v>1500</v>
      </c>
      <c r="K3761" s="5">
        <f t="shared" si="140"/>
        <v>674.99999999999989</v>
      </c>
      <c r="L3761" s="5">
        <f t="shared" si="141"/>
        <v>202.49999999999997</v>
      </c>
      <c r="M3761" s="6">
        <v>0.3</v>
      </c>
      <c r="N3761">
        <f t="shared" si="146"/>
        <v>2021</v>
      </c>
      <c r="O3761">
        <f t="shared" si="147"/>
        <v>3</v>
      </c>
      <c r="P3761" s="49" t="str">
        <f>TEXT(DATE(Table1[[#This Row],[Year]],Table1[[#This Row],[Month]],1),"mmm")</f>
        <v>Mar</v>
      </c>
    </row>
    <row r="3762" spans="1:16" ht="15.75" customHeight="1">
      <c r="A3762" s="2" t="s">
        <v>12</v>
      </c>
      <c r="B3762" s="2">
        <v>1185732</v>
      </c>
      <c r="C3762" s="3">
        <v>44272</v>
      </c>
      <c r="D3762" s="2" t="s">
        <v>13</v>
      </c>
      <c r="E3762" s="2" t="s">
        <v>124</v>
      </c>
      <c r="F3762" s="2" t="s">
        <v>125</v>
      </c>
      <c r="G3762" s="2" t="s">
        <v>19</v>
      </c>
      <c r="H3762" s="44">
        <v>0.60000000000000009</v>
      </c>
      <c r="I3762" s="44">
        <f>ROUND(Table1[[#This Row],[Price per Unit]],2)</f>
        <v>0.6</v>
      </c>
      <c r="J3762" s="4">
        <v>2000</v>
      </c>
      <c r="K3762" s="5">
        <f t="shared" si="140"/>
        <v>1200.0000000000002</v>
      </c>
      <c r="L3762" s="5">
        <f t="shared" si="141"/>
        <v>360.00000000000006</v>
      </c>
      <c r="M3762" s="6">
        <v>0.3</v>
      </c>
      <c r="N3762">
        <f t="shared" si="146"/>
        <v>2021</v>
      </c>
      <c r="O3762">
        <f t="shared" si="147"/>
        <v>3</v>
      </c>
      <c r="P3762" s="49" t="str">
        <f>TEXT(DATE(Table1[[#This Row],[Year]],Table1[[#This Row],[Month]],1),"mmm")</f>
        <v>Mar</v>
      </c>
    </row>
    <row r="3763" spans="1:16" ht="15.75" customHeight="1">
      <c r="A3763" s="2" t="s">
        <v>12</v>
      </c>
      <c r="B3763" s="2">
        <v>1185732</v>
      </c>
      <c r="C3763" s="3">
        <v>44272</v>
      </c>
      <c r="D3763" s="2" t="s">
        <v>13</v>
      </c>
      <c r="E3763" s="2" t="s">
        <v>124</v>
      </c>
      <c r="F3763" s="2" t="s">
        <v>125</v>
      </c>
      <c r="G3763" s="2" t="s">
        <v>20</v>
      </c>
      <c r="H3763" s="44">
        <v>0.5</v>
      </c>
      <c r="I3763" s="44">
        <f>ROUND(Table1[[#This Row],[Price per Unit]],2)</f>
        <v>0.5</v>
      </c>
      <c r="J3763" s="4">
        <v>3000</v>
      </c>
      <c r="K3763" s="5">
        <f t="shared" si="140"/>
        <v>1500</v>
      </c>
      <c r="L3763" s="5">
        <f t="shared" si="141"/>
        <v>525</v>
      </c>
      <c r="M3763" s="6">
        <v>0.35</v>
      </c>
      <c r="N3763">
        <f t="shared" si="146"/>
        <v>2021</v>
      </c>
      <c r="O3763">
        <f t="shared" si="147"/>
        <v>3</v>
      </c>
      <c r="P3763" s="49" t="str">
        <f>TEXT(DATE(Table1[[#This Row],[Year]],Table1[[#This Row],[Month]],1),"mmm")</f>
        <v>Mar</v>
      </c>
    </row>
    <row r="3764" spans="1:16" ht="15.75" customHeight="1">
      <c r="A3764" s="2" t="s">
        <v>12</v>
      </c>
      <c r="B3764" s="2">
        <v>1185732</v>
      </c>
      <c r="C3764" s="3">
        <v>44304</v>
      </c>
      <c r="D3764" s="2" t="s">
        <v>13</v>
      </c>
      <c r="E3764" s="2" t="s">
        <v>124</v>
      </c>
      <c r="F3764" s="2" t="s">
        <v>125</v>
      </c>
      <c r="G3764" s="2" t="s">
        <v>15</v>
      </c>
      <c r="H3764" s="44">
        <v>0.5</v>
      </c>
      <c r="I3764" s="44">
        <f>ROUND(Table1[[#This Row],[Price per Unit]],2)</f>
        <v>0.5</v>
      </c>
      <c r="J3764" s="4">
        <v>5500</v>
      </c>
      <c r="K3764" s="5">
        <f t="shared" si="140"/>
        <v>2750</v>
      </c>
      <c r="L3764" s="5">
        <f t="shared" si="141"/>
        <v>1100</v>
      </c>
      <c r="M3764" s="6">
        <v>0.4</v>
      </c>
      <c r="N3764">
        <f t="shared" si="146"/>
        <v>2021</v>
      </c>
      <c r="O3764">
        <f t="shared" si="147"/>
        <v>4</v>
      </c>
      <c r="P3764" s="49" t="str">
        <f>TEXT(DATE(Table1[[#This Row],[Year]],Table1[[#This Row],[Month]],1),"mmm")</f>
        <v>Apr</v>
      </c>
    </row>
    <row r="3765" spans="1:16" ht="15.75" customHeight="1">
      <c r="A3765" s="2" t="s">
        <v>12</v>
      </c>
      <c r="B3765" s="2">
        <v>1185732</v>
      </c>
      <c r="C3765" s="3">
        <v>44304</v>
      </c>
      <c r="D3765" s="2" t="s">
        <v>13</v>
      </c>
      <c r="E3765" s="2" t="s">
        <v>124</v>
      </c>
      <c r="F3765" s="2" t="s">
        <v>125</v>
      </c>
      <c r="G3765" s="2" t="s">
        <v>16</v>
      </c>
      <c r="H3765" s="44">
        <v>0.5</v>
      </c>
      <c r="I3765" s="44">
        <f>ROUND(Table1[[#This Row],[Price per Unit]],2)</f>
        <v>0.5</v>
      </c>
      <c r="J3765" s="4">
        <v>2500</v>
      </c>
      <c r="K3765" s="5">
        <f t="shared" si="140"/>
        <v>1250</v>
      </c>
      <c r="L3765" s="5">
        <f t="shared" si="141"/>
        <v>500</v>
      </c>
      <c r="M3765" s="6">
        <v>0.4</v>
      </c>
      <c r="N3765">
        <f t="shared" si="146"/>
        <v>2021</v>
      </c>
      <c r="O3765">
        <f t="shared" si="147"/>
        <v>4</v>
      </c>
      <c r="P3765" s="49" t="str">
        <f>TEXT(DATE(Table1[[#This Row],[Year]],Table1[[#This Row],[Month]],1),"mmm")</f>
        <v>Apr</v>
      </c>
    </row>
    <row r="3766" spans="1:16" ht="15.75" customHeight="1">
      <c r="A3766" s="2" t="s">
        <v>12</v>
      </c>
      <c r="B3766" s="2">
        <v>1185732</v>
      </c>
      <c r="C3766" s="3">
        <v>44304</v>
      </c>
      <c r="D3766" s="2" t="s">
        <v>13</v>
      </c>
      <c r="E3766" s="2" t="s">
        <v>124</v>
      </c>
      <c r="F3766" s="2" t="s">
        <v>125</v>
      </c>
      <c r="G3766" s="2" t="s">
        <v>17</v>
      </c>
      <c r="H3766" s="44">
        <v>0.4</v>
      </c>
      <c r="I3766" s="44">
        <f>ROUND(Table1[[#This Row],[Price per Unit]],2)</f>
        <v>0.4</v>
      </c>
      <c r="J3766" s="4">
        <v>2500</v>
      </c>
      <c r="K3766" s="5">
        <f t="shared" si="140"/>
        <v>1000</v>
      </c>
      <c r="L3766" s="5">
        <f t="shared" si="141"/>
        <v>300</v>
      </c>
      <c r="M3766" s="6">
        <v>0.3</v>
      </c>
      <c r="N3766">
        <f t="shared" si="146"/>
        <v>2021</v>
      </c>
      <c r="O3766">
        <f t="shared" si="147"/>
        <v>4</v>
      </c>
      <c r="P3766" s="49" t="str">
        <f>TEXT(DATE(Table1[[#This Row],[Year]],Table1[[#This Row],[Month]],1),"mmm")</f>
        <v>Apr</v>
      </c>
    </row>
    <row r="3767" spans="1:16" ht="15.75" customHeight="1">
      <c r="A3767" s="2" t="s">
        <v>12</v>
      </c>
      <c r="B3767" s="2">
        <v>1185732</v>
      </c>
      <c r="C3767" s="3">
        <v>44304</v>
      </c>
      <c r="D3767" s="2" t="s">
        <v>13</v>
      </c>
      <c r="E3767" s="2" t="s">
        <v>124</v>
      </c>
      <c r="F3767" s="2" t="s">
        <v>125</v>
      </c>
      <c r="G3767" s="2" t="s">
        <v>18</v>
      </c>
      <c r="H3767" s="44">
        <v>0.44999999999999996</v>
      </c>
      <c r="I3767" s="44">
        <f>ROUND(Table1[[#This Row],[Price per Unit]],2)</f>
        <v>0.45</v>
      </c>
      <c r="J3767" s="4">
        <v>1750</v>
      </c>
      <c r="K3767" s="5">
        <f t="shared" si="140"/>
        <v>787.49999999999989</v>
      </c>
      <c r="L3767" s="5">
        <f t="shared" si="141"/>
        <v>236.24999999999994</v>
      </c>
      <c r="M3767" s="6">
        <v>0.3</v>
      </c>
      <c r="N3767">
        <f t="shared" si="146"/>
        <v>2021</v>
      </c>
      <c r="O3767">
        <f t="shared" si="147"/>
        <v>4</v>
      </c>
      <c r="P3767" s="49" t="str">
        <f>TEXT(DATE(Table1[[#This Row],[Year]],Table1[[#This Row],[Month]],1),"mmm")</f>
        <v>Apr</v>
      </c>
    </row>
    <row r="3768" spans="1:16" ht="15.75" customHeight="1">
      <c r="A3768" s="2" t="s">
        <v>12</v>
      </c>
      <c r="B3768" s="2">
        <v>1185732</v>
      </c>
      <c r="C3768" s="3">
        <v>44304</v>
      </c>
      <c r="D3768" s="2" t="s">
        <v>13</v>
      </c>
      <c r="E3768" s="2" t="s">
        <v>124</v>
      </c>
      <c r="F3768" s="2" t="s">
        <v>125</v>
      </c>
      <c r="G3768" s="2" t="s">
        <v>19</v>
      </c>
      <c r="H3768" s="44">
        <v>0.60000000000000009</v>
      </c>
      <c r="I3768" s="44">
        <f>ROUND(Table1[[#This Row],[Price per Unit]],2)</f>
        <v>0.6</v>
      </c>
      <c r="J3768" s="4">
        <v>1750</v>
      </c>
      <c r="K3768" s="5">
        <f t="shared" si="140"/>
        <v>1050.0000000000002</v>
      </c>
      <c r="L3768" s="5">
        <f t="shared" si="141"/>
        <v>315.00000000000006</v>
      </c>
      <c r="M3768" s="6">
        <v>0.3</v>
      </c>
      <c r="N3768">
        <f t="shared" si="146"/>
        <v>2021</v>
      </c>
      <c r="O3768">
        <f t="shared" si="147"/>
        <v>4</v>
      </c>
      <c r="P3768" s="49" t="str">
        <f>TEXT(DATE(Table1[[#This Row],[Year]],Table1[[#This Row],[Month]],1),"mmm")</f>
        <v>Apr</v>
      </c>
    </row>
    <row r="3769" spans="1:16" ht="15.75" customHeight="1">
      <c r="A3769" s="2" t="s">
        <v>12</v>
      </c>
      <c r="B3769" s="2">
        <v>1185732</v>
      </c>
      <c r="C3769" s="3">
        <v>44304</v>
      </c>
      <c r="D3769" s="2" t="s">
        <v>13</v>
      </c>
      <c r="E3769" s="2" t="s">
        <v>124</v>
      </c>
      <c r="F3769" s="2" t="s">
        <v>125</v>
      </c>
      <c r="G3769" s="2" t="s">
        <v>20</v>
      </c>
      <c r="H3769" s="44">
        <v>0.5</v>
      </c>
      <c r="I3769" s="44">
        <f>ROUND(Table1[[#This Row],[Price per Unit]],2)</f>
        <v>0.5</v>
      </c>
      <c r="J3769" s="4">
        <v>3250</v>
      </c>
      <c r="K3769" s="5">
        <f t="shared" si="140"/>
        <v>1625</v>
      </c>
      <c r="L3769" s="5">
        <f t="shared" si="141"/>
        <v>568.75</v>
      </c>
      <c r="M3769" s="6">
        <v>0.35</v>
      </c>
      <c r="N3769">
        <f t="shared" si="146"/>
        <v>2021</v>
      </c>
      <c r="O3769">
        <f t="shared" si="147"/>
        <v>4</v>
      </c>
      <c r="P3769" s="49" t="str">
        <f>TEXT(DATE(Table1[[#This Row],[Year]],Table1[[#This Row],[Month]],1),"mmm")</f>
        <v>Apr</v>
      </c>
    </row>
    <row r="3770" spans="1:16" ht="15.75" customHeight="1">
      <c r="A3770" s="2" t="s">
        <v>12</v>
      </c>
      <c r="B3770" s="2">
        <v>1185732</v>
      </c>
      <c r="C3770" s="3">
        <v>44333</v>
      </c>
      <c r="D3770" s="2" t="s">
        <v>13</v>
      </c>
      <c r="E3770" s="2" t="s">
        <v>124</v>
      </c>
      <c r="F3770" s="2" t="s">
        <v>125</v>
      </c>
      <c r="G3770" s="2" t="s">
        <v>15</v>
      </c>
      <c r="H3770" s="44">
        <v>0.65</v>
      </c>
      <c r="I3770" s="44">
        <f>ROUND(Table1[[#This Row],[Price per Unit]],2)</f>
        <v>0.65</v>
      </c>
      <c r="J3770" s="4">
        <v>5950</v>
      </c>
      <c r="K3770" s="5">
        <f t="shared" si="140"/>
        <v>3867.5</v>
      </c>
      <c r="L3770" s="5">
        <f t="shared" si="141"/>
        <v>1547</v>
      </c>
      <c r="M3770" s="6">
        <v>0.4</v>
      </c>
      <c r="N3770">
        <f t="shared" si="146"/>
        <v>2021</v>
      </c>
      <c r="O3770">
        <f t="shared" si="147"/>
        <v>5</v>
      </c>
      <c r="P3770" s="49" t="str">
        <f>TEXT(DATE(Table1[[#This Row],[Year]],Table1[[#This Row],[Month]],1),"mmm")</f>
        <v>May</v>
      </c>
    </row>
    <row r="3771" spans="1:16" ht="15.75" customHeight="1">
      <c r="A3771" s="2" t="s">
        <v>12</v>
      </c>
      <c r="B3771" s="2">
        <v>1185732</v>
      </c>
      <c r="C3771" s="3">
        <v>44333</v>
      </c>
      <c r="D3771" s="2" t="s">
        <v>13</v>
      </c>
      <c r="E3771" s="2" t="s">
        <v>124</v>
      </c>
      <c r="F3771" s="2" t="s">
        <v>125</v>
      </c>
      <c r="G3771" s="2" t="s">
        <v>16</v>
      </c>
      <c r="H3771" s="44">
        <v>0.60000000000000009</v>
      </c>
      <c r="I3771" s="44">
        <f>ROUND(Table1[[#This Row],[Price per Unit]],2)</f>
        <v>0.6</v>
      </c>
      <c r="J3771" s="4">
        <v>3000</v>
      </c>
      <c r="K3771" s="5">
        <f t="shared" si="140"/>
        <v>1800.0000000000002</v>
      </c>
      <c r="L3771" s="5">
        <f t="shared" si="141"/>
        <v>720.00000000000011</v>
      </c>
      <c r="M3771" s="6">
        <v>0.4</v>
      </c>
      <c r="N3771">
        <f t="shared" si="146"/>
        <v>2021</v>
      </c>
      <c r="O3771">
        <f t="shared" si="147"/>
        <v>5</v>
      </c>
      <c r="P3771" s="49" t="str">
        <f>TEXT(DATE(Table1[[#This Row],[Year]],Table1[[#This Row],[Month]],1),"mmm")</f>
        <v>May</v>
      </c>
    </row>
    <row r="3772" spans="1:16" ht="15.75" customHeight="1">
      <c r="A3772" s="2" t="s">
        <v>12</v>
      </c>
      <c r="B3772" s="2">
        <v>1185732</v>
      </c>
      <c r="C3772" s="3">
        <v>44333</v>
      </c>
      <c r="D3772" s="2" t="s">
        <v>13</v>
      </c>
      <c r="E3772" s="2" t="s">
        <v>124</v>
      </c>
      <c r="F3772" s="2" t="s">
        <v>125</v>
      </c>
      <c r="G3772" s="2" t="s">
        <v>17</v>
      </c>
      <c r="H3772" s="44">
        <v>0.55000000000000004</v>
      </c>
      <c r="I3772" s="44">
        <f>ROUND(Table1[[#This Row],[Price per Unit]],2)</f>
        <v>0.55000000000000004</v>
      </c>
      <c r="J3772" s="4">
        <v>3250</v>
      </c>
      <c r="K3772" s="5">
        <f t="shared" si="140"/>
        <v>1787.5000000000002</v>
      </c>
      <c r="L3772" s="5">
        <f t="shared" si="141"/>
        <v>536.25</v>
      </c>
      <c r="M3772" s="6">
        <v>0.3</v>
      </c>
      <c r="N3772">
        <f t="shared" si="146"/>
        <v>2021</v>
      </c>
      <c r="O3772">
        <f t="shared" si="147"/>
        <v>5</v>
      </c>
      <c r="P3772" s="49" t="str">
        <f>TEXT(DATE(Table1[[#This Row],[Year]],Table1[[#This Row],[Month]],1),"mmm")</f>
        <v>May</v>
      </c>
    </row>
    <row r="3773" spans="1:16" ht="15.75" customHeight="1">
      <c r="A3773" s="2" t="s">
        <v>12</v>
      </c>
      <c r="B3773" s="2">
        <v>1185732</v>
      </c>
      <c r="C3773" s="3">
        <v>44333</v>
      </c>
      <c r="D3773" s="2" t="s">
        <v>13</v>
      </c>
      <c r="E3773" s="2" t="s">
        <v>124</v>
      </c>
      <c r="F3773" s="2" t="s">
        <v>125</v>
      </c>
      <c r="G3773" s="2" t="s">
        <v>18</v>
      </c>
      <c r="H3773" s="44">
        <v>0.55000000000000004</v>
      </c>
      <c r="I3773" s="44">
        <f>ROUND(Table1[[#This Row],[Price per Unit]],2)</f>
        <v>0.55000000000000004</v>
      </c>
      <c r="J3773" s="4">
        <v>2750</v>
      </c>
      <c r="K3773" s="5">
        <f t="shared" si="140"/>
        <v>1512.5000000000002</v>
      </c>
      <c r="L3773" s="5">
        <f t="shared" si="141"/>
        <v>453.75000000000006</v>
      </c>
      <c r="M3773" s="6">
        <v>0.3</v>
      </c>
      <c r="N3773">
        <f t="shared" si="146"/>
        <v>2021</v>
      </c>
      <c r="O3773">
        <f t="shared" si="147"/>
        <v>5</v>
      </c>
      <c r="P3773" s="49" t="str">
        <f>TEXT(DATE(Table1[[#This Row],[Year]],Table1[[#This Row],[Month]],1),"mmm")</f>
        <v>May</v>
      </c>
    </row>
    <row r="3774" spans="1:16" ht="15.75" customHeight="1">
      <c r="A3774" s="2" t="s">
        <v>12</v>
      </c>
      <c r="B3774" s="2">
        <v>1185732</v>
      </c>
      <c r="C3774" s="3">
        <v>44333</v>
      </c>
      <c r="D3774" s="2" t="s">
        <v>13</v>
      </c>
      <c r="E3774" s="2" t="s">
        <v>124</v>
      </c>
      <c r="F3774" s="2" t="s">
        <v>125</v>
      </c>
      <c r="G3774" s="2" t="s">
        <v>19</v>
      </c>
      <c r="H3774" s="44">
        <v>0.65</v>
      </c>
      <c r="I3774" s="44">
        <f>ROUND(Table1[[#This Row],[Price per Unit]],2)</f>
        <v>0.65</v>
      </c>
      <c r="J3774" s="4">
        <v>3000</v>
      </c>
      <c r="K3774" s="5">
        <f t="shared" si="140"/>
        <v>1950</v>
      </c>
      <c r="L3774" s="5">
        <f t="shared" si="141"/>
        <v>585</v>
      </c>
      <c r="M3774" s="6">
        <v>0.3</v>
      </c>
      <c r="N3774">
        <f t="shared" si="146"/>
        <v>2021</v>
      </c>
      <c r="O3774">
        <f t="shared" si="147"/>
        <v>5</v>
      </c>
      <c r="P3774" s="49" t="str">
        <f>TEXT(DATE(Table1[[#This Row],[Year]],Table1[[#This Row],[Month]],1),"mmm")</f>
        <v>May</v>
      </c>
    </row>
    <row r="3775" spans="1:16" ht="15.75" customHeight="1">
      <c r="A3775" s="2" t="s">
        <v>12</v>
      </c>
      <c r="B3775" s="2">
        <v>1185732</v>
      </c>
      <c r="C3775" s="3">
        <v>44333</v>
      </c>
      <c r="D3775" s="2" t="s">
        <v>13</v>
      </c>
      <c r="E3775" s="2" t="s">
        <v>124</v>
      </c>
      <c r="F3775" s="2" t="s">
        <v>125</v>
      </c>
      <c r="G3775" s="2" t="s">
        <v>20</v>
      </c>
      <c r="H3775" s="44">
        <v>0.70000000000000007</v>
      </c>
      <c r="I3775" s="44">
        <f>ROUND(Table1[[#This Row],[Price per Unit]],2)</f>
        <v>0.7</v>
      </c>
      <c r="J3775" s="4">
        <v>4250</v>
      </c>
      <c r="K3775" s="5">
        <f t="shared" si="140"/>
        <v>2975.0000000000005</v>
      </c>
      <c r="L3775" s="5">
        <f t="shared" si="141"/>
        <v>1041.25</v>
      </c>
      <c r="M3775" s="6">
        <v>0.35</v>
      </c>
      <c r="N3775">
        <f t="shared" si="146"/>
        <v>2021</v>
      </c>
      <c r="O3775">
        <f t="shared" si="147"/>
        <v>5</v>
      </c>
      <c r="P3775" s="49" t="str">
        <f>TEXT(DATE(Table1[[#This Row],[Year]],Table1[[#This Row],[Month]],1),"mmm")</f>
        <v>May</v>
      </c>
    </row>
    <row r="3776" spans="1:16" ht="15.75" customHeight="1">
      <c r="A3776" s="2" t="s">
        <v>12</v>
      </c>
      <c r="B3776" s="2">
        <v>1185732</v>
      </c>
      <c r="C3776" s="3">
        <v>44366</v>
      </c>
      <c r="D3776" s="2" t="s">
        <v>13</v>
      </c>
      <c r="E3776" s="2" t="s">
        <v>124</v>
      </c>
      <c r="F3776" s="2" t="s">
        <v>125</v>
      </c>
      <c r="G3776" s="2" t="s">
        <v>15</v>
      </c>
      <c r="H3776" s="44">
        <v>0.65</v>
      </c>
      <c r="I3776" s="44">
        <f>ROUND(Table1[[#This Row],[Price per Unit]],2)</f>
        <v>0.65</v>
      </c>
      <c r="J3776" s="4">
        <v>6750</v>
      </c>
      <c r="K3776" s="5">
        <f t="shared" si="140"/>
        <v>4387.5</v>
      </c>
      <c r="L3776" s="5">
        <f t="shared" si="141"/>
        <v>1755</v>
      </c>
      <c r="M3776" s="6">
        <v>0.4</v>
      </c>
      <c r="N3776">
        <f t="shared" si="146"/>
        <v>2021</v>
      </c>
      <c r="O3776">
        <f t="shared" si="147"/>
        <v>6</v>
      </c>
      <c r="P3776" s="49" t="str">
        <f>TEXT(DATE(Table1[[#This Row],[Year]],Table1[[#This Row],[Month]],1),"mmm")</f>
        <v>Jun</v>
      </c>
    </row>
    <row r="3777" spans="1:16" ht="15.75" customHeight="1">
      <c r="A3777" s="2" t="s">
        <v>12</v>
      </c>
      <c r="B3777" s="2">
        <v>1185732</v>
      </c>
      <c r="C3777" s="3">
        <v>44366</v>
      </c>
      <c r="D3777" s="2" t="s">
        <v>13</v>
      </c>
      <c r="E3777" s="2" t="s">
        <v>124</v>
      </c>
      <c r="F3777" s="2" t="s">
        <v>125</v>
      </c>
      <c r="G3777" s="2" t="s">
        <v>16</v>
      </c>
      <c r="H3777" s="44">
        <v>0.60000000000000009</v>
      </c>
      <c r="I3777" s="44">
        <f>ROUND(Table1[[#This Row],[Price per Unit]],2)</f>
        <v>0.6</v>
      </c>
      <c r="J3777" s="4">
        <v>4250</v>
      </c>
      <c r="K3777" s="5">
        <f t="shared" si="140"/>
        <v>2550.0000000000005</v>
      </c>
      <c r="L3777" s="5">
        <f t="shared" si="141"/>
        <v>1020.0000000000002</v>
      </c>
      <c r="M3777" s="6">
        <v>0.4</v>
      </c>
      <c r="N3777">
        <f t="shared" si="146"/>
        <v>2021</v>
      </c>
      <c r="O3777">
        <f t="shared" si="147"/>
        <v>6</v>
      </c>
      <c r="P3777" s="49" t="str">
        <f>TEXT(DATE(Table1[[#This Row],[Year]],Table1[[#This Row],[Month]],1),"mmm")</f>
        <v>Jun</v>
      </c>
    </row>
    <row r="3778" spans="1:16" ht="15.75" customHeight="1">
      <c r="A3778" s="2" t="s">
        <v>12</v>
      </c>
      <c r="B3778" s="2">
        <v>1185732</v>
      </c>
      <c r="C3778" s="3">
        <v>44366</v>
      </c>
      <c r="D3778" s="2" t="s">
        <v>13</v>
      </c>
      <c r="E3778" s="2" t="s">
        <v>124</v>
      </c>
      <c r="F3778" s="2" t="s">
        <v>125</v>
      </c>
      <c r="G3778" s="2" t="s">
        <v>17</v>
      </c>
      <c r="H3778" s="44">
        <v>0.55000000000000004</v>
      </c>
      <c r="I3778" s="44">
        <f>ROUND(Table1[[#This Row],[Price per Unit]],2)</f>
        <v>0.55000000000000004</v>
      </c>
      <c r="J3778" s="4">
        <v>3500</v>
      </c>
      <c r="K3778" s="5">
        <f t="shared" si="140"/>
        <v>1925.0000000000002</v>
      </c>
      <c r="L3778" s="5">
        <f t="shared" si="141"/>
        <v>577.5</v>
      </c>
      <c r="M3778" s="6">
        <v>0.3</v>
      </c>
      <c r="N3778">
        <f t="shared" si="146"/>
        <v>2021</v>
      </c>
      <c r="O3778">
        <f t="shared" si="147"/>
        <v>6</v>
      </c>
      <c r="P3778" s="49" t="str">
        <f>TEXT(DATE(Table1[[#This Row],[Year]],Table1[[#This Row],[Month]],1),"mmm")</f>
        <v>Jun</v>
      </c>
    </row>
    <row r="3779" spans="1:16" ht="15.75" customHeight="1">
      <c r="A3779" s="2" t="s">
        <v>12</v>
      </c>
      <c r="B3779" s="2">
        <v>1185732</v>
      </c>
      <c r="C3779" s="3">
        <v>44366</v>
      </c>
      <c r="D3779" s="2" t="s">
        <v>13</v>
      </c>
      <c r="E3779" s="2" t="s">
        <v>124</v>
      </c>
      <c r="F3779" s="2" t="s">
        <v>125</v>
      </c>
      <c r="G3779" s="2" t="s">
        <v>18</v>
      </c>
      <c r="H3779" s="44">
        <v>0.55000000000000004</v>
      </c>
      <c r="I3779" s="44">
        <f>ROUND(Table1[[#This Row],[Price per Unit]],2)</f>
        <v>0.55000000000000004</v>
      </c>
      <c r="J3779" s="4">
        <v>3250</v>
      </c>
      <c r="K3779" s="5">
        <f t="shared" si="140"/>
        <v>1787.5000000000002</v>
      </c>
      <c r="L3779" s="5">
        <f t="shared" si="141"/>
        <v>536.25</v>
      </c>
      <c r="M3779" s="6">
        <v>0.3</v>
      </c>
      <c r="N3779">
        <f t="shared" ref="N3779:N3842" si="148">YEAR(C3779)</f>
        <v>2021</v>
      </c>
      <c r="O3779">
        <f t="shared" ref="O3779:O3842" si="149">MONTH(C3779)</f>
        <v>6</v>
      </c>
      <c r="P3779" s="49" t="str">
        <f>TEXT(DATE(Table1[[#This Row],[Year]],Table1[[#This Row],[Month]],1),"mmm")</f>
        <v>Jun</v>
      </c>
    </row>
    <row r="3780" spans="1:16" ht="15.75" customHeight="1">
      <c r="A3780" s="2" t="s">
        <v>12</v>
      </c>
      <c r="B3780" s="2">
        <v>1185732</v>
      </c>
      <c r="C3780" s="3">
        <v>44366</v>
      </c>
      <c r="D3780" s="2" t="s">
        <v>13</v>
      </c>
      <c r="E3780" s="2" t="s">
        <v>124</v>
      </c>
      <c r="F3780" s="2" t="s">
        <v>125</v>
      </c>
      <c r="G3780" s="2" t="s">
        <v>19</v>
      </c>
      <c r="H3780" s="44">
        <v>0.65</v>
      </c>
      <c r="I3780" s="44">
        <f>ROUND(Table1[[#This Row],[Price per Unit]],2)</f>
        <v>0.65</v>
      </c>
      <c r="J3780" s="4">
        <v>3250</v>
      </c>
      <c r="K3780" s="5">
        <f t="shared" si="140"/>
        <v>2112.5</v>
      </c>
      <c r="L3780" s="5">
        <f t="shared" si="141"/>
        <v>633.75</v>
      </c>
      <c r="M3780" s="6">
        <v>0.3</v>
      </c>
      <c r="N3780">
        <f t="shared" si="148"/>
        <v>2021</v>
      </c>
      <c r="O3780">
        <f t="shared" si="149"/>
        <v>6</v>
      </c>
      <c r="P3780" s="49" t="str">
        <f>TEXT(DATE(Table1[[#This Row],[Year]],Table1[[#This Row],[Month]],1),"mmm")</f>
        <v>Jun</v>
      </c>
    </row>
    <row r="3781" spans="1:16" ht="15.75" customHeight="1">
      <c r="A3781" s="2" t="s">
        <v>12</v>
      </c>
      <c r="B3781" s="2">
        <v>1185732</v>
      </c>
      <c r="C3781" s="3">
        <v>44366</v>
      </c>
      <c r="D3781" s="2" t="s">
        <v>13</v>
      </c>
      <c r="E3781" s="2" t="s">
        <v>124</v>
      </c>
      <c r="F3781" s="2" t="s">
        <v>125</v>
      </c>
      <c r="G3781" s="2" t="s">
        <v>20</v>
      </c>
      <c r="H3781" s="44">
        <v>0.70000000000000007</v>
      </c>
      <c r="I3781" s="44">
        <f>ROUND(Table1[[#This Row],[Price per Unit]],2)</f>
        <v>0.7</v>
      </c>
      <c r="J3781" s="4">
        <v>4750</v>
      </c>
      <c r="K3781" s="5">
        <f t="shared" si="140"/>
        <v>3325.0000000000005</v>
      </c>
      <c r="L3781" s="5">
        <f t="shared" si="141"/>
        <v>1163.75</v>
      </c>
      <c r="M3781" s="6">
        <v>0.35</v>
      </c>
      <c r="N3781">
        <f t="shared" si="148"/>
        <v>2021</v>
      </c>
      <c r="O3781">
        <f t="shared" si="149"/>
        <v>6</v>
      </c>
      <c r="P3781" s="49" t="str">
        <f>TEXT(DATE(Table1[[#This Row],[Year]],Table1[[#This Row],[Month]],1),"mmm")</f>
        <v>Jun</v>
      </c>
    </row>
    <row r="3782" spans="1:16" ht="15.75" customHeight="1">
      <c r="A3782" s="2" t="s">
        <v>12</v>
      </c>
      <c r="B3782" s="2">
        <v>1185732</v>
      </c>
      <c r="C3782" s="3">
        <v>44394</v>
      </c>
      <c r="D3782" s="2" t="s">
        <v>13</v>
      </c>
      <c r="E3782" s="2" t="s">
        <v>124</v>
      </c>
      <c r="F3782" s="2" t="s">
        <v>125</v>
      </c>
      <c r="G3782" s="2" t="s">
        <v>15</v>
      </c>
      <c r="H3782" s="44">
        <v>0.65</v>
      </c>
      <c r="I3782" s="44">
        <f>ROUND(Table1[[#This Row],[Price per Unit]],2)</f>
        <v>0.65</v>
      </c>
      <c r="J3782" s="4">
        <v>7000</v>
      </c>
      <c r="K3782" s="5">
        <f t="shared" si="140"/>
        <v>4550</v>
      </c>
      <c r="L3782" s="5">
        <f t="shared" si="141"/>
        <v>1820</v>
      </c>
      <c r="M3782" s="6">
        <v>0.4</v>
      </c>
      <c r="N3782">
        <f t="shared" si="148"/>
        <v>2021</v>
      </c>
      <c r="O3782">
        <f t="shared" si="149"/>
        <v>7</v>
      </c>
      <c r="P3782" s="49" t="str">
        <f>TEXT(DATE(Table1[[#This Row],[Year]],Table1[[#This Row],[Month]],1),"mmm")</f>
        <v>Jul</v>
      </c>
    </row>
    <row r="3783" spans="1:16" ht="15.75" customHeight="1">
      <c r="A3783" s="2" t="s">
        <v>12</v>
      </c>
      <c r="B3783" s="2">
        <v>1185732</v>
      </c>
      <c r="C3783" s="3">
        <v>44394</v>
      </c>
      <c r="D3783" s="2" t="s">
        <v>13</v>
      </c>
      <c r="E3783" s="2" t="s">
        <v>124</v>
      </c>
      <c r="F3783" s="2" t="s">
        <v>125</v>
      </c>
      <c r="G3783" s="2" t="s">
        <v>16</v>
      </c>
      <c r="H3783" s="44">
        <v>0.60000000000000009</v>
      </c>
      <c r="I3783" s="44">
        <f>ROUND(Table1[[#This Row],[Price per Unit]],2)</f>
        <v>0.6</v>
      </c>
      <c r="J3783" s="4">
        <v>4500</v>
      </c>
      <c r="K3783" s="5">
        <f t="shared" si="140"/>
        <v>2700.0000000000005</v>
      </c>
      <c r="L3783" s="5">
        <f t="shared" si="141"/>
        <v>1080.0000000000002</v>
      </c>
      <c r="M3783" s="6">
        <v>0.4</v>
      </c>
      <c r="N3783">
        <f t="shared" si="148"/>
        <v>2021</v>
      </c>
      <c r="O3783">
        <f t="shared" si="149"/>
        <v>7</v>
      </c>
      <c r="P3783" s="49" t="str">
        <f>TEXT(DATE(Table1[[#This Row],[Year]],Table1[[#This Row],[Month]],1),"mmm")</f>
        <v>Jul</v>
      </c>
    </row>
    <row r="3784" spans="1:16" ht="15.75" customHeight="1">
      <c r="A3784" s="2" t="s">
        <v>12</v>
      </c>
      <c r="B3784" s="2">
        <v>1185732</v>
      </c>
      <c r="C3784" s="3">
        <v>44394</v>
      </c>
      <c r="D3784" s="2" t="s">
        <v>13</v>
      </c>
      <c r="E3784" s="2" t="s">
        <v>124</v>
      </c>
      <c r="F3784" s="2" t="s">
        <v>125</v>
      </c>
      <c r="G3784" s="2" t="s">
        <v>17</v>
      </c>
      <c r="H3784" s="44">
        <v>0.55000000000000004</v>
      </c>
      <c r="I3784" s="44">
        <f>ROUND(Table1[[#This Row],[Price per Unit]],2)</f>
        <v>0.55000000000000004</v>
      </c>
      <c r="J3784" s="4">
        <v>3750</v>
      </c>
      <c r="K3784" s="5">
        <f t="shared" si="140"/>
        <v>2062.5</v>
      </c>
      <c r="L3784" s="5">
        <f t="shared" si="141"/>
        <v>618.75</v>
      </c>
      <c r="M3784" s="6">
        <v>0.3</v>
      </c>
      <c r="N3784">
        <f t="shared" si="148"/>
        <v>2021</v>
      </c>
      <c r="O3784">
        <f t="shared" si="149"/>
        <v>7</v>
      </c>
      <c r="P3784" s="49" t="str">
        <f>TEXT(DATE(Table1[[#This Row],[Year]],Table1[[#This Row],[Month]],1),"mmm")</f>
        <v>Jul</v>
      </c>
    </row>
    <row r="3785" spans="1:16" ht="15.75" customHeight="1">
      <c r="A3785" s="2" t="s">
        <v>12</v>
      </c>
      <c r="B3785" s="2">
        <v>1185732</v>
      </c>
      <c r="C3785" s="3">
        <v>44394</v>
      </c>
      <c r="D3785" s="2" t="s">
        <v>13</v>
      </c>
      <c r="E3785" s="2" t="s">
        <v>124</v>
      </c>
      <c r="F3785" s="2" t="s">
        <v>125</v>
      </c>
      <c r="G3785" s="2" t="s">
        <v>18</v>
      </c>
      <c r="H3785" s="44">
        <v>0.55000000000000004</v>
      </c>
      <c r="I3785" s="44">
        <f>ROUND(Table1[[#This Row],[Price per Unit]],2)</f>
        <v>0.55000000000000004</v>
      </c>
      <c r="J3785" s="4">
        <v>3250</v>
      </c>
      <c r="K3785" s="5">
        <f t="shared" si="140"/>
        <v>1787.5000000000002</v>
      </c>
      <c r="L3785" s="5">
        <f t="shared" si="141"/>
        <v>536.25</v>
      </c>
      <c r="M3785" s="6">
        <v>0.3</v>
      </c>
      <c r="N3785">
        <f t="shared" si="148"/>
        <v>2021</v>
      </c>
      <c r="O3785">
        <f t="shared" si="149"/>
        <v>7</v>
      </c>
      <c r="P3785" s="49" t="str">
        <f>TEXT(DATE(Table1[[#This Row],[Year]],Table1[[#This Row],[Month]],1),"mmm")</f>
        <v>Jul</v>
      </c>
    </row>
    <row r="3786" spans="1:16" ht="15.75" customHeight="1">
      <c r="A3786" s="2" t="s">
        <v>12</v>
      </c>
      <c r="B3786" s="2">
        <v>1185732</v>
      </c>
      <c r="C3786" s="3">
        <v>44394</v>
      </c>
      <c r="D3786" s="2" t="s">
        <v>13</v>
      </c>
      <c r="E3786" s="2" t="s">
        <v>124</v>
      </c>
      <c r="F3786" s="2" t="s">
        <v>125</v>
      </c>
      <c r="G3786" s="2" t="s">
        <v>19</v>
      </c>
      <c r="H3786" s="44">
        <v>0.65</v>
      </c>
      <c r="I3786" s="44">
        <f>ROUND(Table1[[#This Row],[Price per Unit]],2)</f>
        <v>0.65</v>
      </c>
      <c r="J3786" s="4">
        <v>3500</v>
      </c>
      <c r="K3786" s="5">
        <f t="shared" si="140"/>
        <v>2275</v>
      </c>
      <c r="L3786" s="5">
        <f t="shared" si="141"/>
        <v>682.5</v>
      </c>
      <c r="M3786" s="6">
        <v>0.3</v>
      </c>
      <c r="N3786">
        <f t="shared" si="148"/>
        <v>2021</v>
      </c>
      <c r="O3786">
        <f t="shared" si="149"/>
        <v>7</v>
      </c>
      <c r="P3786" s="49" t="str">
        <f>TEXT(DATE(Table1[[#This Row],[Year]],Table1[[#This Row],[Month]],1),"mmm")</f>
        <v>Jul</v>
      </c>
    </row>
    <row r="3787" spans="1:16" ht="15.75" customHeight="1">
      <c r="A3787" s="2" t="s">
        <v>12</v>
      </c>
      <c r="B3787" s="2">
        <v>1185732</v>
      </c>
      <c r="C3787" s="3">
        <v>44394</v>
      </c>
      <c r="D3787" s="2" t="s">
        <v>13</v>
      </c>
      <c r="E3787" s="2" t="s">
        <v>124</v>
      </c>
      <c r="F3787" s="2" t="s">
        <v>125</v>
      </c>
      <c r="G3787" s="2" t="s">
        <v>20</v>
      </c>
      <c r="H3787" s="44">
        <v>0.70000000000000007</v>
      </c>
      <c r="I3787" s="44">
        <f>ROUND(Table1[[#This Row],[Price per Unit]],2)</f>
        <v>0.7</v>
      </c>
      <c r="J3787" s="4">
        <v>5250</v>
      </c>
      <c r="K3787" s="5">
        <f t="shared" si="140"/>
        <v>3675.0000000000005</v>
      </c>
      <c r="L3787" s="5">
        <f t="shared" si="141"/>
        <v>1286.25</v>
      </c>
      <c r="M3787" s="6">
        <v>0.35</v>
      </c>
      <c r="N3787">
        <f t="shared" si="148"/>
        <v>2021</v>
      </c>
      <c r="O3787">
        <f t="shared" si="149"/>
        <v>7</v>
      </c>
      <c r="P3787" s="49" t="str">
        <f>TEXT(DATE(Table1[[#This Row],[Year]],Table1[[#This Row],[Month]],1),"mmm")</f>
        <v>Jul</v>
      </c>
    </row>
    <row r="3788" spans="1:16" ht="15.75" customHeight="1">
      <c r="A3788" s="2" t="s">
        <v>12</v>
      </c>
      <c r="B3788" s="2">
        <v>1185732</v>
      </c>
      <c r="C3788" s="3">
        <v>44426</v>
      </c>
      <c r="D3788" s="2" t="s">
        <v>13</v>
      </c>
      <c r="E3788" s="2" t="s">
        <v>124</v>
      </c>
      <c r="F3788" s="2" t="s">
        <v>125</v>
      </c>
      <c r="G3788" s="2" t="s">
        <v>15</v>
      </c>
      <c r="H3788" s="44">
        <v>0.65</v>
      </c>
      <c r="I3788" s="44">
        <f>ROUND(Table1[[#This Row],[Price per Unit]],2)</f>
        <v>0.65</v>
      </c>
      <c r="J3788" s="4">
        <v>6750</v>
      </c>
      <c r="K3788" s="5">
        <f t="shared" si="140"/>
        <v>4387.5</v>
      </c>
      <c r="L3788" s="5">
        <f t="shared" si="141"/>
        <v>1755</v>
      </c>
      <c r="M3788" s="6">
        <v>0.4</v>
      </c>
      <c r="N3788">
        <f t="shared" si="148"/>
        <v>2021</v>
      </c>
      <c r="O3788">
        <f t="shared" si="149"/>
        <v>8</v>
      </c>
      <c r="P3788" s="49" t="str">
        <f>TEXT(DATE(Table1[[#This Row],[Year]],Table1[[#This Row],[Month]],1),"mmm")</f>
        <v>Aug</v>
      </c>
    </row>
    <row r="3789" spans="1:16" ht="15.75" customHeight="1">
      <c r="A3789" s="2" t="s">
        <v>12</v>
      </c>
      <c r="B3789" s="2">
        <v>1185732</v>
      </c>
      <c r="C3789" s="3">
        <v>44426</v>
      </c>
      <c r="D3789" s="2" t="s">
        <v>13</v>
      </c>
      <c r="E3789" s="2" t="s">
        <v>124</v>
      </c>
      <c r="F3789" s="2" t="s">
        <v>125</v>
      </c>
      <c r="G3789" s="2" t="s">
        <v>16</v>
      </c>
      <c r="H3789" s="44">
        <v>0.60000000000000009</v>
      </c>
      <c r="I3789" s="44">
        <f>ROUND(Table1[[#This Row],[Price per Unit]],2)</f>
        <v>0.6</v>
      </c>
      <c r="J3789" s="4">
        <v>4500</v>
      </c>
      <c r="K3789" s="5">
        <f t="shared" si="140"/>
        <v>2700.0000000000005</v>
      </c>
      <c r="L3789" s="5">
        <f t="shared" si="141"/>
        <v>1080.0000000000002</v>
      </c>
      <c r="M3789" s="6">
        <v>0.4</v>
      </c>
      <c r="N3789">
        <f t="shared" si="148"/>
        <v>2021</v>
      </c>
      <c r="O3789">
        <f t="shared" si="149"/>
        <v>8</v>
      </c>
      <c r="P3789" s="49" t="str">
        <f>TEXT(DATE(Table1[[#This Row],[Year]],Table1[[#This Row],[Month]],1),"mmm")</f>
        <v>Aug</v>
      </c>
    </row>
    <row r="3790" spans="1:16" ht="15.75" customHeight="1">
      <c r="A3790" s="2" t="s">
        <v>12</v>
      </c>
      <c r="B3790" s="2">
        <v>1185732</v>
      </c>
      <c r="C3790" s="3">
        <v>44426</v>
      </c>
      <c r="D3790" s="2" t="s">
        <v>13</v>
      </c>
      <c r="E3790" s="2" t="s">
        <v>124</v>
      </c>
      <c r="F3790" s="2" t="s">
        <v>125</v>
      </c>
      <c r="G3790" s="2" t="s">
        <v>17</v>
      </c>
      <c r="H3790" s="44">
        <v>0.55000000000000004</v>
      </c>
      <c r="I3790" s="44">
        <f>ROUND(Table1[[#This Row],[Price per Unit]],2)</f>
        <v>0.55000000000000004</v>
      </c>
      <c r="J3790" s="4">
        <v>3750</v>
      </c>
      <c r="K3790" s="5">
        <f t="shared" si="140"/>
        <v>2062.5</v>
      </c>
      <c r="L3790" s="5">
        <f t="shared" si="141"/>
        <v>618.75</v>
      </c>
      <c r="M3790" s="6">
        <v>0.3</v>
      </c>
      <c r="N3790">
        <f t="shared" si="148"/>
        <v>2021</v>
      </c>
      <c r="O3790">
        <f t="shared" si="149"/>
        <v>8</v>
      </c>
      <c r="P3790" s="49" t="str">
        <f>TEXT(DATE(Table1[[#This Row],[Year]],Table1[[#This Row],[Month]],1),"mmm")</f>
        <v>Aug</v>
      </c>
    </row>
    <row r="3791" spans="1:16" ht="15.75" customHeight="1">
      <c r="A3791" s="2" t="s">
        <v>12</v>
      </c>
      <c r="B3791" s="2">
        <v>1185732</v>
      </c>
      <c r="C3791" s="3">
        <v>44426</v>
      </c>
      <c r="D3791" s="2" t="s">
        <v>13</v>
      </c>
      <c r="E3791" s="2" t="s">
        <v>124</v>
      </c>
      <c r="F3791" s="2" t="s">
        <v>125</v>
      </c>
      <c r="G3791" s="2" t="s">
        <v>18</v>
      </c>
      <c r="H3791" s="44">
        <v>0.55000000000000004</v>
      </c>
      <c r="I3791" s="44">
        <f>ROUND(Table1[[#This Row],[Price per Unit]],2)</f>
        <v>0.55000000000000004</v>
      </c>
      <c r="J3791" s="4">
        <v>2750</v>
      </c>
      <c r="K3791" s="5">
        <f t="shared" si="140"/>
        <v>1512.5000000000002</v>
      </c>
      <c r="L3791" s="5">
        <f t="shared" si="141"/>
        <v>453.75000000000006</v>
      </c>
      <c r="M3791" s="6">
        <v>0.3</v>
      </c>
      <c r="N3791">
        <f t="shared" si="148"/>
        <v>2021</v>
      </c>
      <c r="O3791">
        <f t="shared" si="149"/>
        <v>8</v>
      </c>
      <c r="P3791" s="49" t="str">
        <f>TEXT(DATE(Table1[[#This Row],[Year]],Table1[[#This Row],[Month]],1),"mmm")</f>
        <v>Aug</v>
      </c>
    </row>
    <row r="3792" spans="1:16" ht="15.75" customHeight="1">
      <c r="A3792" s="2" t="s">
        <v>12</v>
      </c>
      <c r="B3792" s="2">
        <v>1185732</v>
      </c>
      <c r="C3792" s="3">
        <v>44426</v>
      </c>
      <c r="D3792" s="2" t="s">
        <v>13</v>
      </c>
      <c r="E3792" s="2" t="s">
        <v>124</v>
      </c>
      <c r="F3792" s="2" t="s">
        <v>125</v>
      </c>
      <c r="G3792" s="2" t="s">
        <v>19</v>
      </c>
      <c r="H3792" s="44">
        <v>0.65</v>
      </c>
      <c r="I3792" s="44">
        <f>ROUND(Table1[[#This Row],[Price per Unit]],2)</f>
        <v>0.65</v>
      </c>
      <c r="J3792" s="4">
        <v>2500</v>
      </c>
      <c r="K3792" s="5">
        <f t="shared" si="140"/>
        <v>1625</v>
      </c>
      <c r="L3792" s="5">
        <f t="shared" si="141"/>
        <v>487.5</v>
      </c>
      <c r="M3792" s="6">
        <v>0.3</v>
      </c>
      <c r="N3792">
        <f t="shared" si="148"/>
        <v>2021</v>
      </c>
      <c r="O3792">
        <f t="shared" si="149"/>
        <v>8</v>
      </c>
      <c r="P3792" s="49" t="str">
        <f>TEXT(DATE(Table1[[#This Row],[Year]],Table1[[#This Row],[Month]],1),"mmm")</f>
        <v>Aug</v>
      </c>
    </row>
    <row r="3793" spans="1:16" ht="15.75" customHeight="1">
      <c r="A3793" s="2" t="s">
        <v>12</v>
      </c>
      <c r="B3793" s="2">
        <v>1185732</v>
      </c>
      <c r="C3793" s="3">
        <v>44426</v>
      </c>
      <c r="D3793" s="2" t="s">
        <v>13</v>
      </c>
      <c r="E3793" s="2" t="s">
        <v>124</v>
      </c>
      <c r="F3793" s="2" t="s">
        <v>125</v>
      </c>
      <c r="G3793" s="2" t="s">
        <v>20</v>
      </c>
      <c r="H3793" s="44">
        <v>0.70000000000000007</v>
      </c>
      <c r="I3793" s="44">
        <f>ROUND(Table1[[#This Row],[Price per Unit]],2)</f>
        <v>0.7</v>
      </c>
      <c r="J3793" s="4">
        <v>4250</v>
      </c>
      <c r="K3793" s="5">
        <f t="shared" si="140"/>
        <v>2975.0000000000005</v>
      </c>
      <c r="L3793" s="5">
        <f t="shared" si="141"/>
        <v>1041.25</v>
      </c>
      <c r="M3793" s="6">
        <v>0.35</v>
      </c>
      <c r="N3793">
        <f t="shared" si="148"/>
        <v>2021</v>
      </c>
      <c r="O3793">
        <f t="shared" si="149"/>
        <v>8</v>
      </c>
      <c r="P3793" s="49" t="str">
        <f>TEXT(DATE(Table1[[#This Row],[Year]],Table1[[#This Row],[Month]],1),"mmm")</f>
        <v>Aug</v>
      </c>
    </row>
    <row r="3794" spans="1:16" ht="15.75" customHeight="1">
      <c r="A3794" s="2" t="s">
        <v>12</v>
      </c>
      <c r="B3794" s="2">
        <v>1185732</v>
      </c>
      <c r="C3794" s="3">
        <v>44456</v>
      </c>
      <c r="D3794" s="2" t="s">
        <v>13</v>
      </c>
      <c r="E3794" s="2" t="s">
        <v>124</v>
      </c>
      <c r="F3794" s="2" t="s">
        <v>125</v>
      </c>
      <c r="G3794" s="2" t="s">
        <v>15</v>
      </c>
      <c r="H3794" s="44">
        <v>0.65</v>
      </c>
      <c r="I3794" s="44">
        <f>ROUND(Table1[[#This Row],[Price per Unit]],2)</f>
        <v>0.65</v>
      </c>
      <c r="J3794" s="4">
        <v>5500</v>
      </c>
      <c r="K3794" s="5">
        <f t="shared" si="140"/>
        <v>3575</v>
      </c>
      <c r="L3794" s="5">
        <f t="shared" si="141"/>
        <v>1430</v>
      </c>
      <c r="M3794" s="6">
        <v>0.4</v>
      </c>
      <c r="N3794">
        <f t="shared" si="148"/>
        <v>2021</v>
      </c>
      <c r="O3794">
        <f t="shared" si="149"/>
        <v>9</v>
      </c>
      <c r="P3794" s="49" t="str">
        <f>TEXT(DATE(Table1[[#This Row],[Year]],Table1[[#This Row],[Month]],1),"mmm")</f>
        <v>Sep</v>
      </c>
    </row>
    <row r="3795" spans="1:16" ht="15.75" customHeight="1">
      <c r="A3795" s="2" t="s">
        <v>12</v>
      </c>
      <c r="B3795" s="2">
        <v>1185732</v>
      </c>
      <c r="C3795" s="3">
        <v>44456</v>
      </c>
      <c r="D3795" s="2" t="s">
        <v>13</v>
      </c>
      <c r="E3795" s="2" t="s">
        <v>124</v>
      </c>
      <c r="F3795" s="2" t="s">
        <v>125</v>
      </c>
      <c r="G3795" s="2" t="s">
        <v>16</v>
      </c>
      <c r="H3795" s="44">
        <v>0.60000000000000009</v>
      </c>
      <c r="I3795" s="44">
        <f>ROUND(Table1[[#This Row],[Price per Unit]],2)</f>
        <v>0.6</v>
      </c>
      <c r="J3795" s="4">
        <v>3500</v>
      </c>
      <c r="K3795" s="5">
        <f t="shared" si="140"/>
        <v>2100.0000000000005</v>
      </c>
      <c r="L3795" s="5">
        <f t="shared" si="141"/>
        <v>840.00000000000023</v>
      </c>
      <c r="M3795" s="6">
        <v>0.4</v>
      </c>
      <c r="N3795">
        <f t="shared" si="148"/>
        <v>2021</v>
      </c>
      <c r="O3795">
        <f t="shared" si="149"/>
        <v>9</v>
      </c>
      <c r="P3795" s="49" t="str">
        <f>TEXT(DATE(Table1[[#This Row],[Year]],Table1[[#This Row],[Month]],1),"mmm")</f>
        <v>Sep</v>
      </c>
    </row>
    <row r="3796" spans="1:16" ht="15.75" customHeight="1">
      <c r="A3796" s="2" t="s">
        <v>12</v>
      </c>
      <c r="B3796" s="2">
        <v>1185732</v>
      </c>
      <c r="C3796" s="3">
        <v>44456</v>
      </c>
      <c r="D3796" s="2" t="s">
        <v>13</v>
      </c>
      <c r="E3796" s="2" t="s">
        <v>124</v>
      </c>
      <c r="F3796" s="2" t="s">
        <v>125</v>
      </c>
      <c r="G3796" s="2" t="s">
        <v>17</v>
      </c>
      <c r="H3796" s="44">
        <v>0.55000000000000004</v>
      </c>
      <c r="I3796" s="44">
        <f>ROUND(Table1[[#This Row],[Price per Unit]],2)</f>
        <v>0.55000000000000004</v>
      </c>
      <c r="J3796" s="4">
        <v>2500</v>
      </c>
      <c r="K3796" s="5">
        <f t="shared" si="140"/>
        <v>1375</v>
      </c>
      <c r="L3796" s="5">
        <f t="shared" si="141"/>
        <v>412.5</v>
      </c>
      <c r="M3796" s="6">
        <v>0.3</v>
      </c>
      <c r="N3796">
        <f t="shared" si="148"/>
        <v>2021</v>
      </c>
      <c r="O3796">
        <f t="shared" si="149"/>
        <v>9</v>
      </c>
      <c r="P3796" s="49" t="str">
        <f>TEXT(DATE(Table1[[#This Row],[Year]],Table1[[#This Row],[Month]],1),"mmm")</f>
        <v>Sep</v>
      </c>
    </row>
    <row r="3797" spans="1:16" ht="15.75" customHeight="1">
      <c r="A3797" s="2" t="s">
        <v>12</v>
      </c>
      <c r="B3797" s="2">
        <v>1185732</v>
      </c>
      <c r="C3797" s="3">
        <v>44456</v>
      </c>
      <c r="D3797" s="2" t="s">
        <v>13</v>
      </c>
      <c r="E3797" s="2" t="s">
        <v>124</v>
      </c>
      <c r="F3797" s="2" t="s">
        <v>125</v>
      </c>
      <c r="G3797" s="2" t="s">
        <v>18</v>
      </c>
      <c r="H3797" s="44">
        <v>0.55000000000000004</v>
      </c>
      <c r="I3797" s="44">
        <f>ROUND(Table1[[#This Row],[Price per Unit]],2)</f>
        <v>0.55000000000000004</v>
      </c>
      <c r="J3797" s="4">
        <v>2250</v>
      </c>
      <c r="K3797" s="5">
        <f t="shared" si="140"/>
        <v>1237.5</v>
      </c>
      <c r="L3797" s="5">
        <f t="shared" si="141"/>
        <v>371.25</v>
      </c>
      <c r="M3797" s="6">
        <v>0.3</v>
      </c>
      <c r="N3797">
        <f t="shared" si="148"/>
        <v>2021</v>
      </c>
      <c r="O3797">
        <f t="shared" si="149"/>
        <v>9</v>
      </c>
      <c r="P3797" s="49" t="str">
        <f>TEXT(DATE(Table1[[#This Row],[Year]],Table1[[#This Row],[Month]],1),"mmm")</f>
        <v>Sep</v>
      </c>
    </row>
    <row r="3798" spans="1:16" ht="15.75" customHeight="1">
      <c r="A3798" s="2" t="s">
        <v>12</v>
      </c>
      <c r="B3798" s="2">
        <v>1185732</v>
      </c>
      <c r="C3798" s="3">
        <v>44456</v>
      </c>
      <c r="D3798" s="2" t="s">
        <v>13</v>
      </c>
      <c r="E3798" s="2" t="s">
        <v>124</v>
      </c>
      <c r="F3798" s="2" t="s">
        <v>125</v>
      </c>
      <c r="G3798" s="2" t="s">
        <v>19</v>
      </c>
      <c r="H3798" s="44">
        <v>0.65</v>
      </c>
      <c r="I3798" s="44">
        <f>ROUND(Table1[[#This Row],[Price per Unit]],2)</f>
        <v>0.65</v>
      </c>
      <c r="J3798" s="4">
        <v>2250</v>
      </c>
      <c r="K3798" s="5">
        <f t="shared" si="140"/>
        <v>1462.5</v>
      </c>
      <c r="L3798" s="5">
        <f t="shared" si="141"/>
        <v>438.75</v>
      </c>
      <c r="M3798" s="6">
        <v>0.3</v>
      </c>
      <c r="N3798">
        <f t="shared" si="148"/>
        <v>2021</v>
      </c>
      <c r="O3798">
        <f t="shared" si="149"/>
        <v>9</v>
      </c>
      <c r="P3798" s="49" t="str">
        <f>TEXT(DATE(Table1[[#This Row],[Year]],Table1[[#This Row],[Month]],1),"mmm")</f>
        <v>Sep</v>
      </c>
    </row>
    <row r="3799" spans="1:16" ht="15.75" customHeight="1">
      <c r="A3799" s="2" t="s">
        <v>12</v>
      </c>
      <c r="B3799" s="2">
        <v>1185732</v>
      </c>
      <c r="C3799" s="3">
        <v>44456</v>
      </c>
      <c r="D3799" s="2" t="s">
        <v>13</v>
      </c>
      <c r="E3799" s="2" t="s">
        <v>124</v>
      </c>
      <c r="F3799" s="2" t="s">
        <v>125</v>
      </c>
      <c r="G3799" s="2" t="s">
        <v>20</v>
      </c>
      <c r="H3799" s="44">
        <v>0.70000000000000007</v>
      </c>
      <c r="I3799" s="44">
        <f>ROUND(Table1[[#This Row],[Price per Unit]],2)</f>
        <v>0.7</v>
      </c>
      <c r="J3799" s="4">
        <v>3250</v>
      </c>
      <c r="K3799" s="5">
        <f t="shared" si="140"/>
        <v>2275</v>
      </c>
      <c r="L3799" s="5">
        <f t="shared" si="141"/>
        <v>796.25</v>
      </c>
      <c r="M3799" s="6">
        <v>0.35</v>
      </c>
      <c r="N3799">
        <f t="shared" si="148"/>
        <v>2021</v>
      </c>
      <c r="O3799">
        <f t="shared" si="149"/>
        <v>9</v>
      </c>
      <c r="P3799" s="49" t="str">
        <f>TEXT(DATE(Table1[[#This Row],[Year]],Table1[[#This Row],[Month]],1),"mmm")</f>
        <v>Sep</v>
      </c>
    </row>
    <row r="3800" spans="1:16" ht="15.75" customHeight="1">
      <c r="A3800" s="2" t="s">
        <v>12</v>
      </c>
      <c r="B3800" s="2">
        <v>1185732</v>
      </c>
      <c r="C3800" s="3">
        <v>44488</v>
      </c>
      <c r="D3800" s="2" t="s">
        <v>13</v>
      </c>
      <c r="E3800" s="2" t="s">
        <v>124</v>
      </c>
      <c r="F3800" s="2" t="s">
        <v>125</v>
      </c>
      <c r="G3800" s="2" t="s">
        <v>15</v>
      </c>
      <c r="H3800" s="44">
        <v>0.70000000000000007</v>
      </c>
      <c r="I3800" s="44">
        <f>ROUND(Table1[[#This Row],[Price per Unit]],2)</f>
        <v>0.7</v>
      </c>
      <c r="J3800" s="4">
        <v>4750</v>
      </c>
      <c r="K3800" s="5">
        <f t="shared" si="140"/>
        <v>3325.0000000000005</v>
      </c>
      <c r="L3800" s="5">
        <f t="shared" si="141"/>
        <v>1330.0000000000002</v>
      </c>
      <c r="M3800" s="6">
        <v>0.4</v>
      </c>
      <c r="N3800">
        <f t="shared" si="148"/>
        <v>2021</v>
      </c>
      <c r="O3800">
        <f t="shared" si="149"/>
        <v>10</v>
      </c>
      <c r="P3800" s="49" t="str">
        <f>TEXT(DATE(Table1[[#This Row],[Year]],Table1[[#This Row],[Month]],1),"mmm")</f>
        <v>Oct</v>
      </c>
    </row>
    <row r="3801" spans="1:16" ht="15.75" customHeight="1">
      <c r="A3801" s="2" t="s">
        <v>12</v>
      </c>
      <c r="B3801" s="2">
        <v>1185732</v>
      </c>
      <c r="C3801" s="3">
        <v>44488</v>
      </c>
      <c r="D3801" s="2" t="s">
        <v>13</v>
      </c>
      <c r="E3801" s="2" t="s">
        <v>124</v>
      </c>
      <c r="F3801" s="2" t="s">
        <v>125</v>
      </c>
      <c r="G3801" s="2" t="s">
        <v>16</v>
      </c>
      <c r="H3801" s="44">
        <v>0.65000000000000013</v>
      </c>
      <c r="I3801" s="44">
        <f>ROUND(Table1[[#This Row],[Price per Unit]],2)</f>
        <v>0.65</v>
      </c>
      <c r="J3801" s="4">
        <v>3000</v>
      </c>
      <c r="K3801" s="5">
        <f t="shared" si="140"/>
        <v>1950.0000000000005</v>
      </c>
      <c r="L3801" s="5">
        <f t="shared" si="141"/>
        <v>780.00000000000023</v>
      </c>
      <c r="M3801" s="6">
        <v>0.4</v>
      </c>
      <c r="N3801">
        <f t="shared" si="148"/>
        <v>2021</v>
      </c>
      <c r="O3801">
        <f t="shared" si="149"/>
        <v>10</v>
      </c>
      <c r="P3801" s="49" t="str">
        <f>TEXT(DATE(Table1[[#This Row],[Year]],Table1[[#This Row],[Month]],1),"mmm")</f>
        <v>Oct</v>
      </c>
    </row>
    <row r="3802" spans="1:16" ht="15.75" customHeight="1">
      <c r="A3802" s="2" t="s">
        <v>12</v>
      </c>
      <c r="B3802" s="2">
        <v>1185732</v>
      </c>
      <c r="C3802" s="3">
        <v>44488</v>
      </c>
      <c r="D3802" s="2" t="s">
        <v>13</v>
      </c>
      <c r="E3802" s="2" t="s">
        <v>124</v>
      </c>
      <c r="F3802" s="2" t="s">
        <v>125</v>
      </c>
      <c r="G3802" s="2" t="s">
        <v>17</v>
      </c>
      <c r="H3802" s="44">
        <v>0.65000000000000013</v>
      </c>
      <c r="I3802" s="44">
        <f>ROUND(Table1[[#This Row],[Price per Unit]],2)</f>
        <v>0.65</v>
      </c>
      <c r="J3802" s="4">
        <v>2000</v>
      </c>
      <c r="K3802" s="5">
        <f t="shared" si="140"/>
        <v>1300.0000000000002</v>
      </c>
      <c r="L3802" s="5">
        <f t="shared" si="141"/>
        <v>390.00000000000006</v>
      </c>
      <c r="M3802" s="6">
        <v>0.3</v>
      </c>
      <c r="N3802">
        <f t="shared" si="148"/>
        <v>2021</v>
      </c>
      <c r="O3802">
        <f t="shared" si="149"/>
        <v>10</v>
      </c>
      <c r="P3802" s="49" t="str">
        <f>TEXT(DATE(Table1[[#This Row],[Year]],Table1[[#This Row],[Month]],1),"mmm")</f>
        <v>Oct</v>
      </c>
    </row>
    <row r="3803" spans="1:16" ht="15.75" customHeight="1">
      <c r="A3803" s="2" t="s">
        <v>12</v>
      </c>
      <c r="B3803" s="2">
        <v>1185732</v>
      </c>
      <c r="C3803" s="3">
        <v>44488</v>
      </c>
      <c r="D3803" s="2" t="s">
        <v>13</v>
      </c>
      <c r="E3803" s="2" t="s">
        <v>124</v>
      </c>
      <c r="F3803" s="2" t="s">
        <v>125</v>
      </c>
      <c r="G3803" s="2" t="s">
        <v>18</v>
      </c>
      <c r="H3803" s="44">
        <v>0.65000000000000013</v>
      </c>
      <c r="I3803" s="44">
        <f>ROUND(Table1[[#This Row],[Price per Unit]],2)</f>
        <v>0.65</v>
      </c>
      <c r="J3803" s="4">
        <v>1750</v>
      </c>
      <c r="K3803" s="5">
        <f t="shared" si="140"/>
        <v>1137.5000000000002</v>
      </c>
      <c r="L3803" s="5">
        <f t="shared" si="141"/>
        <v>341.25000000000006</v>
      </c>
      <c r="M3803" s="6">
        <v>0.3</v>
      </c>
      <c r="N3803">
        <f t="shared" si="148"/>
        <v>2021</v>
      </c>
      <c r="O3803">
        <f t="shared" si="149"/>
        <v>10</v>
      </c>
      <c r="P3803" s="49" t="str">
        <f>TEXT(DATE(Table1[[#This Row],[Year]],Table1[[#This Row],[Month]],1),"mmm")</f>
        <v>Oct</v>
      </c>
    </row>
    <row r="3804" spans="1:16" ht="15.75" customHeight="1">
      <c r="A3804" s="2" t="s">
        <v>12</v>
      </c>
      <c r="B3804" s="2">
        <v>1185732</v>
      </c>
      <c r="C3804" s="3">
        <v>44488</v>
      </c>
      <c r="D3804" s="2" t="s">
        <v>13</v>
      </c>
      <c r="E3804" s="2" t="s">
        <v>124</v>
      </c>
      <c r="F3804" s="2" t="s">
        <v>125</v>
      </c>
      <c r="G3804" s="2" t="s">
        <v>19</v>
      </c>
      <c r="H3804" s="44">
        <v>0.75000000000000011</v>
      </c>
      <c r="I3804" s="44">
        <f>ROUND(Table1[[#This Row],[Price per Unit]],2)</f>
        <v>0.75</v>
      </c>
      <c r="J3804" s="4">
        <v>1750</v>
      </c>
      <c r="K3804" s="5">
        <f t="shared" si="140"/>
        <v>1312.5000000000002</v>
      </c>
      <c r="L3804" s="5">
        <f t="shared" si="141"/>
        <v>393.75000000000006</v>
      </c>
      <c r="M3804" s="6">
        <v>0.3</v>
      </c>
      <c r="N3804">
        <f t="shared" si="148"/>
        <v>2021</v>
      </c>
      <c r="O3804">
        <f t="shared" si="149"/>
        <v>10</v>
      </c>
      <c r="P3804" s="49" t="str">
        <f>TEXT(DATE(Table1[[#This Row],[Year]],Table1[[#This Row],[Month]],1),"mmm")</f>
        <v>Oct</v>
      </c>
    </row>
    <row r="3805" spans="1:16" ht="15.75" customHeight="1">
      <c r="A3805" s="2" t="s">
        <v>12</v>
      </c>
      <c r="B3805" s="2">
        <v>1185732</v>
      </c>
      <c r="C3805" s="3">
        <v>44488</v>
      </c>
      <c r="D3805" s="2" t="s">
        <v>13</v>
      </c>
      <c r="E3805" s="2" t="s">
        <v>124</v>
      </c>
      <c r="F3805" s="2" t="s">
        <v>125</v>
      </c>
      <c r="G3805" s="2" t="s">
        <v>20</v>
      </c>
      <c r="H3805" s="44">
        <v>0.8</v>
      </c>
      <c r="I3805" s="44">
        <f>ROUND(Table1[[#This Row],[Price per Unit]],2)</f>
        <v>0.8</v>
      </c>
      <c r="J3805" s="4">
        <v>3000</v>
      </c>
      <c r="K3805" s="5">
        <f t="shared" si="140"/>
        <v>2400</v>
      </c>
      <c r="L3805" s="5">
        <f t="shared" si="141"/>
        <v>840</v>
      </c>
      <c r="M3805" s="6">
        <v>0.35</v>
      </c>
      <c r="N3805">
        <f t="shared" si="148"/>
        <v>2021</v>
      </c>
      <c r="O3805">
        <f t="shared" si="149"/>
        <v>10</v>
      </c>
      <c r="P3805" s="49" t="str">
        <f>TEXT(DATE(Table1[[#This Row],[Year]],Table1[[#This Row],[Month]],1),"mmm")</f>
        <v>Oct</v>
      </c>
    </row>
    <row r="3806" spans="1:16" ht="15.75" customHeight="1">
      <c r="A3806" s="2" t="s">
        <v>12</v>
      </c>
      <c r="B3806" s="2">
        <v>1185732</v>
      </c>
      <c r="C3806" s="3">
        <v>44518</v>
      </c>
      <c r="D3806" s="2" t="s">
        <v>13</v>
      </c>
      <c r="E3806" s="2" t="s">
        <v>124</v>
      </c>
      <c r="F3806" s="2" t="s">
        <v>125</v>
      </c>
      <c r="G3806" s="2" t="s">
        <v>15</v>
      </c>
      <c r="H3806" s="44">
        <v>0.75000000000000011</v>
      </c>
      <c r="I3806" s="44">
        <f>ROUND(Table1[[#This Row],[Price per Unit]],2)</f>
        <v>0.75</v>
      </c>
      <c r="J3806" s="4">
        <v>4500</v>
      </c>
      <c r="K3806" s="5">
        <f t="shared" si="140"/>
        <v>3375.0000000000005</v>
      </c>
      <c r="L3806" s="5">
        <f t="shared" si="141"/>
        <v>1350.0000000000002</v>
      </c>
      <c r="M3806" s="6">
        <v>0.4</v>
      </c>
      <c r="N3806">
        <f t="shared" si="148"/>
        <v>2021</v>
      </c>
      <c r="O3806">
        <f t="shared" si="149"/>
        <v>11</v>
      </c>
      <c r="P3806" s="49" t="str">
        <f>TEXT(DATE(Table1[[#This Row],[Year]],Table1[[#This Row],[Month]],1),"mmm")</f>
        <v>Nov</v>
      </c>
    </row>
    <row r="3807" spans="1:16" ht="15.75" customHeight="1">
      <c r="A3807" s="2" t="s">
        <v>12</v>
      </c>
      <c r="B3807" s="2">
        <v>1185732</v>
      </c>
      <c r="C3807" s="3">
        <v>44518</v>
      </c>
      <c r="D3807" s="2" t="s">
        <v>13</v>
      </c>
      <c r="E3807" s="2" t="s">
        <v>124</v>
      </c>
      <c r="F3807" s="2" t="s">
        <v>125</v>
      </c>
      <c r="G3807" s="2" t="s">
        <v>16</v>
      </c>
      <c r="H3807" s="44">
        <v>0.65000000000000013</v>
      </c>
      <c r="I3807" s="44">
        <f>ROUND(Table1[[#This Row],[Price per Unit]],2)</f>
        <v>0.65</v>
      </c>
      <c r="J3807" s="4">
        <v>3250</v>
      </c>
      <c r="K3807" s="5">
        <f t="shared" si="140"/>
        <v>2112.5000000000005</v>
      </c>
      <c r="L3807" s="5">
        <f t="shared" si="141"/>
        <v>845.00000000000023</v>
      </c>
      <c r="M3807" s="6">
        <v>0.4</v>
      </c>
      <c r="N3807">
        <f t="shared" si="148"/>
        <v>2021</v>
      </c>
      <c r="O3807">
        <f t="shared" si="149"/>
        <v>11</v>
      </c>
      <c r="P3807" s="49" t="str">
        <f>TEXT(DATE(Table1[[#This Row],[Year]],Table1[[#This Row],[Month]],1),"mmm")</f>
        <v>Nov</v>
      </c>
    </row>
    <row r="3808" spans="1:16" ht="15.75" customHeight="1">
      <c r="A3808" s="2" t="s">
        <v>12</v>
      </c>
      <c r="B3808" s="2">
        <v>1185732</v>
      </c>
      <c r="C3808" s="3">
        <v>44518</v>
      </c>
      <c r="D3808" s="2" t="s">
        <v>13</v>
      </c>
      <c r="E3808" s="2" t="s">
        <v>124</v>
      </c>
      <c r="F3808" s="2" t="s">
        <v>125</v>
      </c>
      <c r="G3808" s="2" t="s">
        <v>17</v>
      </c>
      <c r="H3808" s="44">
        <v>0.65000000000000013</v>
      </c>
      <c r="I3808" s="44">
        <f>ROUND(Table1[[#This Row],[Price per Unit]],2)</f>
        <v>0.65</v>
      </c>
      <c r="J3808" s="4">
        <v>3450</v>
      </c>
      <c r="K3808" s="5">
        <f t="shared" si="140"/>
        <v>2242.5000000000005</v>
      </c>
      <c r="L3808" s="5">
        <f t="shared" si="141"/>
        <v>672.75000000000011</v>
      </c>
      <c r="M3808" s="6">
        <v>0.3</v>
      </c>
      <c r="N3808">
        <f t="shared" si="148"/>
        <v>2021</v>
      </c>
      <c r="O3808">
        <f t="shared" si="149"/>
        <v>11</v>
      </c>
      <c r="P3808" s="49" t="str">
        <f>TEXT(DATE(Table1[[#This Row],[Year]],Table1[[#This Row],[Month]],1),"mmm")</f>
        <v>Nov</v>
      </c>
    </row>
    <row r="3809" spans="1:16" ht="15.75" customHeight="1">
      <c r="A3809" s="2" t="s">
        <v>12</v>
      </c>
      <c r="B3809" s="2">
        <v>1185732</v>
      </c>
      <c r="C3809" s="3">
        <v>44518</v>
      </c>
      <c r="D3809" s="2" t="s">
        <v>13</v>
      </c>
      <c r="E3809" s="2" t="s">
        <v>124</v>
      </c>
      <c r="F3809" s="2" t="s">
        <v>125</v>
      </c>
      <c r="G3809" s="2" t="s">
        <v>18</v>
      </c>
      <c r="H3809" s="44">
        <v>0.65000000000000013</v>
      </c>
      <c r="I3809" s="44">
        <f>ROUND(Table1[[#This Row],[Price per Unit]],2)</f>
        <v>0.65</v>
      </c>
      <c r="J3809" s="4">
        <v>3250</v>
      </c>
      <c r="K3809" s="5">
        <f t="shared" si="140"/>
        <v>2112.5000000000005</v>
      </c>
      <c r="L3809" s="5">
        <f t="shared" si="141"/>
        <v>633.75000000000011</v>
      </c>
      <c r="M3809" s="6">
        <v>0.3</v>
      </c>
      <c r="N3809">
        <f t="shared" si="148"/>
        <v>2021</v>
      </c>
      <c r="O3809">
        <f t="shared" si="149"/>
        <v>11</v>
      </c>
      <c r="P3809" s="49" t="str">
        <f>TEXT(DATE(Table1[[#This Row],[Year]],Table1[[#This Row],[Month]],1),"mmm")</f>
        <v>Nov</v>
      </c>
    </row>
    <row r="3810" spans="1:16" ht="15.75" customHeight="1">
      <c r="A3810" s="2" t="s">
        <v>12</v>
      </c>
      <c r="B3810" s="2">
        <v>1185732</v>
      </c>
      <c r="C3810" s="3">
        <v>44518</v>
      </c>
      <c r="D3810" s="2" t="s">
        <v>13</v>
      </c>
      <c r="E3810" s="2" t="s">
        <v>124</v>
      </c>
      <c r="F3810" s="2" t="s">
        <v>125</v>
      </c>
      <c r="G3810" s="2" t="s">
        <v>19</v>
      </c>
      <c r="H3810" s="44">
        <v>0.75000000000000011</v>
      </c>
      <c r="I3810" s="44">
        <f>ROUND(Table1[[#This Row],[Price per Unit]],2)</f>
        <v>0.75</v>
      </c>
      <c r="J3810" s="4">
        <v>3000</v>
      </c>
      <c r="K3810" s="5">
        <f t="shared" si="140"/>
        <v>2250.0000000000005</v>
      </c>
      <c r="L3810" s="5">
        <f t="shared" si="141"/>
        <v>675.00000000000011</v>
      </c>
      <c r="M3810" s="6">
        <v>0.3</v>
      </c>
      <c r="N3810">
        <f t="shared" si="148"/>
        <v>2021</v>
      </c>
      <c r="O3810">
        <f t="shared" si="149"/>
        <v>11</v>
      </c>
      <c r="P3810" s="49" t="str">
        <f>TEXT(DATE(Table1[[#This Row],[Year]],Table1[[#This Row],[Month]],1),"mmm")</f>
        <v>Nov</v>
      </c>
    </row>
    <row r="3811" spans="1:16" ht="15.75" customHeight="1">
      <c r="A3811" s="2" t="s">
        <v>12</v>
      </c>
      <c r="B3811" s="2">
        <v>1185732</v>
      </c>
      <c r="C3811" s="3">
        <v>44518</v>
      </c>
      <c r="D3811" s="2" t="s">
        <v>13</v>
      </c>
      <c r="E3811" s="2" t="s">
        <v>124</v>
      </c>
      <c r="F3811" s="2" t="s">
        <v>125</v>
      </c>
      <c r="G3811" s="2" t="s">
        <v>20</v>
      </c>
      <c r="H3811" s="44">
        <v>0.8</v>
      </c>
      <c r="I3811" s="44">
        <f>ROUND(Table1[[#This Row],[Price per Unit]],2)</f>
        <v>0.8</v>
      </c>
      <c r="J3811" s="4">
        <v>4000</v>
      </c>
      <c r="K3811" s="5">
        <f t="shared" si="140"/>
        <v>3200</v>
      </c>
      <c r="L3811" s="5">
        <f t="shared" si="141"/>
        <v>1120</v>
      </c>
      <c r="M3811" s="6">
        <v>0.35</v>
      </c>
      <c r="N3811">
        <f t="shared" si="148"/>
        <v>2021</v>
      </c>
      <c r="O3811">
        <f t="shared" si="149"/>
        <v>11</v>
      </c>
      <c r="P3811" s="49" t="str">
        <f>TEXT(DATE(Table1[[#This Row],[Year]],Table1[[#This Row],[Month]],1),"mmm")</f>
        <v>Nov</v>
      </c>
    </row>
    <row r="3812" spans="1:16" ht="15.75" customHeight="1">
      <c r="A3812" s="2" t="s">
        <v>12</v>
      </c>
      <c r="B3812" s="2">
        <v>1185732</v>
      </c>
      <c r="C3812" s="3">
        <v>44547</v>
      </c>
      <c r="D3812" s="2" t="s">
        <v>13</v>
      </c>
      <c r="E3812" s="2" t="s">
        <v>124</v>
      </c>
      <c r="F3812" s="2" t="s">
        <v>125</v>
      </c>
      <c r="G3812" s="2" t="s">
        <v>15</v>
      </c>
      <c r="H3812" s="44">
        <v>0.75000000000000011</v>
      </c>
      <c r="I3812" s="44">
        <f>ROUND(Table1[[#This Row],[Price per Unit]],2)</f>
        <v>0.75</v>
      </c>
      <c r="J3812" s="4">
        <v>6250</v>
      </c>
      <c r="K3812" s="5">
        <f t="shared" si="140"/>
        <v>4687.5000000000009</v>
      </c>
      <c r="L3812" s="5">
        <f t="shared" si="141"/>
        <v>1875.0000000000005</v>
      </c>
      <c r="M3812" s="6">
        <v>0.4</v>
      </c>
      <c r="N3812">
        <f t="shared" si="148"/>
        <v>2021</v>
      </c>
      <c r="O3812">
        <f t="shared" si="149"/>
        <v>12</v>
      </c>
      <c r="P3812" s="49" t="str">
        <f>TEXT(DATE(Table1[[#This Row],[Year]],Table1[[#This Row],[Month]],1),"mmm")</f>
        <v>Dec</v>
      </c>
    </row>
    <row r="3813" spans="1:16" ht="15.75" customHeight="1">
      <c r="A3813" s="2" t="s">
        <v>12</v>
      </c>
      <c r="B3813" s="2">
        <v>1185732</v>
      </c>
      <c r="C3813" s="3">
        <v>44547</v>
      </c>
      <c r="D3813" s="2" t="s">
        <v>13</v>
      </c>
      <c r="E3813" s="2" t="s">
        <v>124</v>
      </c>
      <c r="F3813" s="2" t="s">
        <v>125</v>
      </c>
      <c r="G3813" s="2" t="s">
        <v>16</v>
      </c>
      <c r="H3813" s="44">
        <v>0.65000000000000013</v>
      </c>
      <c r="I3813" s="44">
        <f>ROUND(Table1[[#This Row],[Price per Unit]],2)</f>
        <v>0.65</v>
      </c>
      <c r="J3813" s="4">
        <v>4250</v>
      </c>
      <c r="K3813" s="5">
        <f t="shared" si="140"/>
        <v>2762.5000000000005</v>
      </c>
      <c r="L3813" s="5">
        <f t="shared" si="141"/>
        <v>1105.0000000000002</v>
      </c>
      <c r="M3813" s="6">
        <v>0.4</v>
      </c>
      <c r="N3813">
        <f t="shared" si="148"/>
        <v>2021</v>
      </c>
      <c r="O3813">
        <f t="shared" si="149"/>
        <v>12</v>
      </c>
      <c r="P3813" s="49" t="str">
        <f>TEXT(DATE(Table1[[#This Row],[Year]],Table1[[#This Row],[Month]],1),"mmm")</f>
        <v>Dec</v>
      </c>
    </row>
    <row r="3814" spans="1:16" ht="15.75" customHeight="1">
      <c r="A3814" s="2" t="s">
        <v>12</v>
      </c>
      <c r="B3814" s="2">
        <v>1185732</v>
      </c>
      <c r="C3814" s="3">
        <v>44547</v>
      </c>
      <c r="D3814" s="2" t="s">
        <v>13</v>
      </c>
      <c r="E3814" s="2" t="s">
        <v>124</v>
      </c>
      <c r="F3814" s="2" t="s">
        <v>125</v>
      </c>
      <c r="G3814" s="2" t="s">
        <v>17</v>
      </c>
      <c r="H3814" s="44">
        <v>0.65000000000000013</v>
      </c>
      <c r="I3814" s="44">
        <f>ROUND(Table1[[#This Row],[Price per Unit]],2)</f>
        <v>0.65</v>
      </c>
      <c r="J3814" s="4">
        <v>4000</v>
      </c>
      <c r="K3814" s="5">
        <f t="shared" si="140"/>
        <v>2600.0000000000005</v>
      </c>
      <c r="L3814" s="5">
        <f t="shared" si="141"/>
        <v>780.00000000000011</v>
      </c>
      <c r="M3814" s="6">
        <v>0.3</v>
      </c>
      <c r="N3814">
        <f t="shared" si="148"/>
        <v>2021</v>
      </c>
      <c r="O3814">
        <f t="shared" si="149"/>
        <v>12</v>
      </c>
      <c r="P3814" s="49" t="str">
        <f>TEXT(DATE(Table1[[#This Row],[Year]],Table1[[#This Row],[Month]],1),"mmm")</f>
        <v>Dec</v>
      </c>
    </row>
    <row r="3815" spans="1:16" ht="15.75" customHeight="1">
      <c r="A3815" s="2" t="s">
        <v>12</v>
      </c>
      <c r="B3815" s="2">
        <v>1185732</v>
      </c>
      <c r="C3815" s="3">
        <v>44547</v>
      </c>
      <c r="D3815" s="2" t="s">
        <v>13</v>
      </c>
      <c r="E3815" s="2" t="s">
        <v>124</v>
      </c>
      <c r="F3815" s="2" t="s">
        <v>125</v>
      </c>
      <c r="G3815" s="2" t="s">
        <v>18</v>
      </c>
      <c r="H3815" s="44">
        <v>0.65000000000000013</v>
      </c>
      <c r="I3815" s="44">
        <f>ROUND(Table1[[#This Row],[Price per Unit]],2)</f>
        <v>0.65</v>
      </c>
      <c r="J3815" s="4">
        <v>3500</v>
      </c>
      <c r="K3815" s="5">
        <f t="shared" si="140"/>
        <v>2275.0000000000005</v>
      </c>
      <c r="L3815" s="5">
        <f t="shared" si="141"/>
        <v>682.50000000000011</v>
      </c>
      <c r="M3815" s="6">
        <v>0.3</v>
      </c>
      <c r="N3815">
        <f t="shared" si="148"/>
        <v>2021</v>
      </c>
      <c r="O3815">
        <f t="shared" si="149"/>
        <v>12</v>
      </c>
      <c r="P3815" s="49" t="str">
        <f>TEXT(DATE(Table1[[#This Row],[Year]],Table1[[#This Row],[Month]],1),"mmm")</f>
        <v>Dec</v>
      </c>
    </row>
    <row r="3816" spans="1:16" ht="15.75" customHeight="1">
      <c r="A3816" s="2" t="s">
        <v>12</v>
      </c>
      <c r="B3816" s="2">
        <v>1185732</v>
      </c>
      <c r="C3816" s="3">
        <v>44547</v>
      </c>
      <c r="D3816" s="2" t="s">
        <v>13</v>
      </c>
      <c r="E3816" s="2" t="s">
        <v>124</v>
      </c>
      <c r="F3816" s="2" t="s">
        <v>125</v>
      </c>
      <c r="G3816" s="2" t="s">
        <v>19</v>
      </c>
      <c r="H3816" s="44">
        <v>0.75000000000000011</v>
      </c>
      <c r="I3816" s="44">
        <f>ROUND(Table1[[#This Row],[Price per Unit]],2)</f>
        <v>0.75</v>
      </c>
      <c r="J3816" s="4">
        <v>3500</v>
      </c>
      <c r="K3816" s="5">
        <f t="shared" si="140"/>
        <v>2625.0000000000005</v>
      </c>
      <c r="L3816" s="5">
        <f t="shared" si="141"/>
        <v>787.50000000000011</v>
      </c>
      <c r="M3816" s="6">
        <v>0.3</v>
      </c>
      <c r="N3816">
        <f t="shared" si="148"/>
        <v>2021</v>
      </c>
      <c r="O3816">
        <f t="shared" si="149"/>
        <v>12</v>
      </c>
      <c r="P3816" s="49" t="str">
        <f>TEXT(DATE(Table1[[#This Row],[Year]],Table1[[#This Row],[Month]],1),"mmm")</f>
        <v>Dec</v>
      </c>
    </row>
    <row r="3817" spans="1:16" ht="15.75" customHeight="1">
      <c r="A3817" s="2" t="s">
        <v>12</v>
      </c>
      <c r="B3817" s="2">
        <v>1185732</v>
      </c>
      <c r="C3817" s="3">
        <v>44547</v>
      </c>
      <c r="D3817" s="2" t="s">
        <v>13</v>
      </c>
      <c r="E3817" s="2" t="s">
        <v>124</v>
      </c>
      <c r="F3817" s="2" t="s">
        <v>125</v>
      </c>
      <c r="G3817" s="2" t="s">
        <v>20</v>
      </c>
      <c r="H3817" s="44">
        <v>0.8</v>
      </c>
      <c r="I3817" s="44">
        <f>ROUND(Table1[[#This Row],[Price per Unit]],2)</f>
        <v>0.8</v>
      </c>
      <c r="J3817" s="4">
        <v>4500</v>
      </c>
      <c r="K3817" s="5">
        <f t="shared" si="140"/>
        <v>3600</v>
      </c>
      <c r="L3817" s="5">
        <f t="shared" si="141"/>
        <v>1260</v>
      </c>
      <c r="M3817" s="6">
        <v>0.35</v>
      </c>
      <c r="N3817">
        <f t="shared" si="148"/>
        <v>2021</v>
      </c>
      <c r="O3817">
        <f t="shared" si="149"/>
        <v>12</v>
      </c>
      <c r="P3817" s="49" t="str">
        <f>TEXT(DATE(Table1[[#This Row],[Year]],Table1[[#This Row],[Month]],1),"mmm")</f>
        <v>Dec</v>
      </c>
    </row>
    <row r="3818" spans="1:16" ht="15.75" customHeight="1">
      <c r="A3818" s="2" t="s">
        <v>12</v>
      </c>
      <c r="B3818" s="2">
        <v>1185732</v>
      </c>
      <c r="C3818" s="3">
        <v>44220</v>
      </c>
      <c r="D3818" s="2" t="s">
        <v>13</v>
      </c>
      <c r="E3818" s="2" t="s">
        <v>126</v>
      </c>
      <c r="F3818" s="2" t="s">
        <v>127</v>
      </c>
      <c r="G3818" s="2" t="s">
        <v>15</v>
      </c>
      <c r="H3818" s="44">
        <v>0.55000000000000004</v>
      </c>
      <c r="I3818" s="44">
        <f>ROUND(Table1[[#This Row],[Price per Unit]],2)</f>
        <v>0.55000000000000004</v>
      </c>
      <c r="J3818" s="4">
        <v>5000</v>
      </c>
      <c r="K3818" s="5">
        <f t="shared" si="140"/>
        <v>2750</v>
      </c>
      <c r="L3818" s="5">
        <f t="shared" si="141"/>
        <v>962.50000000000011</v>
      </c>
      <c r="M3818" s="6">
        <v>0.35000000000000003</v>
      </c>
      <c r="N3818">
        <f t="shared" si="148"/>
        <v>2021</v>
      </c>
      <c r="O3818">
        <f t="shared" si="149"/>
        <v>1</v>
      </c>
      <c r="P3818" s="49" t="str">
        <f>TEXT(DATE(Table1[[#This Row],[Year]],Table1[[#This Row],[Month]],1),"mmm")</f>
        <v>Jan</v>
      </c>
    </row>
    <row r="3819" spans="1:16" ht="15.75" customHeight="1">
      <c r="A3819" s="2" t="s">
        <v>12</v>
      </c>
      <c r="B3819" s="2">
        <v>1185732</v>
      </c>
      <c r="C3819" s="3">
        <v>44220</v>
      </c>
      <c r="D3819" s="2" t="s">
        <v>13</v>
      </c>
      <c r="E3819" s="2" t="s">
        <v>126</v>
      </c>
      <c r="F3819" s="2" t="s">
        <v>127</v>
      </c>
      <c r="G3819" s="2" t="s">
        <v>16</v>
      </c>
      <c r="H3819" s="44">
        <v>0.55000000000000004</v>
      </c>
      <c r="I3819" s="44">
        <f>ROUND(Table1[[#This Row],[Price per Unit]],2)</f>
        <v>0.55000000000000004</v>
      </c>
      <c r="J3819" s="4">
        <v>3000</v>
      </c>
      <c r="K3819" s="5">
        <f t="shared" si="140"/>
        <v>1650.0000000000002</v>
      </c>
      <c r="L3819" s="5">
        <f t="shared" si="141"/>
        <v>577.50000000000011</v>
      </c>
      <c r="M3819" s="6">
        <v>0.35000000000000003</v>
      </c>
      <c r="N3819">
        <f t="shared" si="148"/>
        <v>2021</v>
      </c>
      <c r="O3819">
        <f t="shared" si="149"/>
        <v>1</v>
      </c>
      <c r="P3819" s="49" t="str">
        <f>TEXT(DATE(Table1[[#This Row],[Year]],Table1[[#This Row],[Month]],1),"mmm")</f>
        <v>Jan</v>
      </c>
    </row>
    <row r="3820" spans="1:16" ht="15.75" customHeight="1">
      <c r="A3820" s="2" t="s">
        <v>12</v>
      </c>
      <c r="B3820" s="2">
        <v>1185732</v>
      </c>
      <c r="C3820" s="3">
        <v>44220</v>
      </c>
      <c r="D3820" s="2" t="s">
        <v>13</v>
      </c>
      <c r="E3820" s="2" t="s">
        <v>126</v>
      </c>
      <c r="F3820" s="2" t="s">
        <v>127</v>
      </c>
      <c r="G3820" s="2" t="s">
        <v>17</v>
      </c>
      <c r="H3820" s="44">
        <v>0.45</v>
      </c>
      <c r="I3820" s="44">
        <f>ROUND(Table1[[#This Row],[Price per Unit]],2)</f>
        <v>0.45</v>
      </c>
      <c r="J3820" s="4">
        <v>3000</v>
      </c>
      <c r="K3820" s="5">
        <f t="shared" si="140"/>
        <v>1350</v>
      </c>
      <c r="L3820" s="5">
        <f t="shared" si="141"/>
        <v>337.5</v>
      </c>
      <c r="M3820" s="6">
        <v>0.25</v>
      </c>
      <c r="N3820">
        <f t="shared" si="148"/>
        <v>2021</v>
      </c>
      <c r="O3820">
        <f t="shared" si="149"/>
        <v>1</v>
      </c>
      <c r="P3820" s="49" t="str">
        <f>TEXT(DATE(Table1[[#This Row],[Year]],Table1[[#This Row],[Month]],1),"mmm")</f>
        <v>Jan</v>
      </c>
    </row>
    <row r="3821" spans="1:16" ht="15.75" customHeight="1">
      <c r="A3821" s="2" t="s">
        <v>12</v>
      </c>
      <c r="B3821" s="2">
        <v>1185732</v>
      </c>
      <c r="C3821" s="3">
        <v>44220</v>
      </c>
      <c r="D3821" s="2" t="s">
        <v>13</v>
      </c>
      <c r="E3821" s="2" t="s">
        <v>126</v>
      </c>
      <c r="F3821" s="2" t="s">
        <v>127</v>
      </c>
      <c r="G3821" s="2" t="s">
        <v>18</v>
      </c>
      <c r="H3821" s="44">
        <v>0.49999999999999994</v>
      </c>
      <c r="I3821" s="44">
        <f>ROUND(Table1[[#This Row],[Price per Unit]],2)</f>
        <v>0.5</v>
      </c>
      <c r="J3821" s="4">
        <v>1500</v>
      </c>
      <c r="K3821" s="5">
        <f t="shared" si="140"/>
        <v>749.99999999999989</v>
      </c>
      <c r="L3821" s="5">
        <f t="shared" si="141"/>
        <v>187.49999999999997</v>
      </c>
      <c r="M3821" s="6">
        <v>0.25</v>
      </c>
      <c r="N3821">
        <f t="shared" si="148"/>
        <v>2021</v>
      </c>
      <c r="O3821">
        <f t="shared" si="149"/>
        <v>1</v>
      </c>
      <c r="P3821" s="49" t="str">
        <f>TEXT(DATE(Table1[[#This Row],[Year]],Table1[[#This Row],[Month]],1),"mmm")</f>
        <v>Jan</v>
      </c>
    </row>
    <row r="3822" spans="1:16" ht="15.75" customHeight="1">
      <c r="A3822" s="2" t="s">
        <v>12</v>
      </c>
      <c r="B3822" s="2">
        <v>1185732</v>
      </c>
      <c r="C3822" s="3">
        <v>44220</v>
      </c>
      <c r="D3822" s="2" t="s">
        <v>13</v>
      </c>
      <c r="E3822" s="2" t="s">
        <v>126</v>
      </c>
      <c r="F3822" s="2" t="s">
        <v>127</v>
      </c>
      <c r="G3822" s="2" t="s">
        <v>19</v>
      </c>
      <c r="H3822" s="44">
        <v>0.65000000000000013</v>
      </c>
      <c r="I3822" s="44">
        <f>ROUND(Table1[[#This Row],[Price per Unit]],2)</f>
        <v>0.65</v>
      </c>
      <c r="J3822" s="4">
        <v>2000</v>
      </c>
      <c r="K3822" s="5">
        <f t="shared" si="140"/>
        <v>1300.0000000000002</v>
      </c>
      <c r="L3822" s="5">
        <f t="shared" si="141"/>
        <v>325.00000000000006</v>
      </c>
      <c r="M3822" s="6">
        <v>0.25</v>
      </c>
      <c r="N3822">
        <f t="shared" si="148"/>
        <v>2021</v>
      </c>
      <c r="O3822">
        <f t="shared" si="149"/>
        <v>1</v>
      </c>
      <c r="P3822" s="49" t="str">
        <f>TEXT(DATE(Table1[[#This Row],[Year]],Table1[[#This Row],[Month]],1),"mmm")</f>
        <v>Jan</v>
      </c>
    </row>
    <row r="3823" spans="1:16" ht="15.75" customHeight="1">
      <c r="A3823" s="2" t="s">
        <v>12</v>
      </c>
      <c r="B3823" s="2">
        <v>1185732</v>
      </c>
      <c r="C3823" s="3">
        <v>44220</v>
      </c>
      <c r="D3823" s="2" t="s">
        <v>13</v>
      </c>
      <c r="E3823" s="2" t="s">
        <v>126</v>
      </c>
      <c r="F3823" s="2" t="s">
        <v>127</v>
      </c>
      <c r="G3823" s="2" t="s">
        <v>20</v>
      </c>
      <c r="H3823" s="44">
        <v>0.55000000000000004</v>
      </c>
      <c r="I3823" s="44">
        <f>ROUND(Table1[[#This Row],[Price per Unit]],2)</f>
        <v>0.55000000000000004</v>
      </c>
      <c r="J3823" s="4">
        <v>3000</v>
      </c>
      <c r="K3823" s="5">
        <f t="shared" si="140"/>
        <v>1650.0000000000002</v>
      </c>
      <c r="L3823" s="5">
        <f t="shared" si="141"/>
        <v>495.00000000000006</v>
      </c>
      <c r="M3823" s="6">
        <v>0.3</v>
      </c>
      <c r="N3823">
        <f t="shared" si="148"/>
        <v>2021</v>
      </c>
      <c r="O3823">
        <f t="shared" si="149"/>
        <v>1</v>
      </c>
      <c r="P3823" s="49" t="str">
        <f>TEXT(DATE(Table1[[#This Row],[Year]],Table1[[#This Row],[Month]],1),"mmm")</f>
        <v>Jan</v>
      </c>
    </row>
    <row r="3824" spans="1:16" ht="15.75" customHeight="1">
      <c r="A3824" s="2" t="s">
        <v>12</v>
      </c>
      <c r="B3824" s="2">
        <v>1185732</v>
      </c>
      <c r="C3824" s="3">
        <v>44249</v>
      </c>
      <c r="D3824" s="2" t="s">
        <v>13</v>
      </c>
      <c r="E3824" s="2" t="s">
        <v>126</v>
      </c>
      <c r="F3824" s="2" t="s">
        <v>127</v>
      </c>
      <c r="G3824" s="2" t="s">
        <v>15</v>
      </c>
      <c r="H3824" s="44">
        <v>0.55000000000000004</v>
      </c>
      <c r="I3824" s="44">
        <f>ROUND(Table1[[#This Row],[Price per Unit]],2)</f>
        <v>0.55000000000000004</v>
      </c>
      <c r="J3824" s="4">
        <v>5750</v>
      </c>
      <c r="K3824" s="5">
        <f t="shared" si="140"/>
        <v>3162.5000000000005</v>
      </c>
      <c r="L3824" s="5">
        <f t="shared" si="141"/>
        <v>1106.8750000000002</v>
      </c>
      <c r="M3824" s="6">
        <v>0.35000000000000003</v>
      </c>
      <c r="N3824">
        <f t="shared" si="148"/>
        <v>2021</v>
      </c>
      <c r="O3824">
        <f t="shared" si="149"/>
        <v>2</v>
      </c>
      <c r="P3824" s="49" t="str">
        <f>TEXT(DATE(Table1[[#This Row],[Year]],Table1[[#This Row],[Month]],1),"mmm")</f>
        <v>Feb</v>
      </c>
    </row>
    <row r="3825" spans="1:16" ht="15.75" customHeight="1">
      <c r="A3825" s="2" t="s">
        <v>12</v>
      </c>
      <c r="B3825" s="2">
        <v>1185732</v>
      </c>
      <c r="C3825" s="3">
        <v>44249</v>
      </c>
      <c r="D3825" s="2" t="s">
        <v>13</v>
      </c>
      <c r="E3825" s="2" t="s">
        <v>126</v>
      </c>
      <c r="F3825" s="2" t="s">
        <v>127</v>
      </c>
      <c r="G3825" s="2" t="s">
        <v>16</v>
      </c>
      <c r="H3825" s="44">
        <v>0.55000000000000004</v>
      </c>
      <c r="I3825" s="44">
        <f>ROUND(Table1[[#This Row],[Price per Unit]],2)</f>
        <v>0.55000000000000004</v>
      </c>
      <c r="J3825" s="4">
        <v>2250</v>
      </c>
      <c r="K3825" s="5">
        <f t="shared" si="140"/>
        <v>1237.5</v>
      </c>
      <c r="L3825" s="5">
        <f t="shared" si="141"/>
        <v>433.12500000000006</v>
      </c>
      <c r="M3825" s="6">
        <v>0.35000000000000003</v>
      </c>
      <c r="N3825">
        <f t="shared" si="148"/>
        <v>2021</v>
      </c>
      <c r="O3825">
        <f t="shared" si="149"/>
        <v>2</v>
      </c>
      <c r="P3825" s="49" t="str">
        <f>TEXT(DATE(Table1[[#This Row],[Year]],Table1[[#This Row],[Month]],1),"mmm")</f>
        <v>Feb</v>
      </c>
    </row>
    <row r="3826" spans="1:16" ht="15.75" customHeight="1">
      <c r="A3826" s="2" t="s">
        <v>12</v>
      </c>
      <c r="B3826" s="2">
        <v>1185732</v>
      </c>
      <c r="C3826" s="3">
        <v>44249</v>
      </c>
      <c r="D3826" s="2" t="s">
        <v>13</v>
      </c>
      <c r="E3826" s="2" t="s">
        <v>126</v>
      </c>
      <c r="F3826" s="2" t="s">
        <v>127</v>
      </c>
      <c r="G3826" s="2" t="s">
        <v>17</v>
      </c>
      <c r="H3826" s="44">
        <v>0.45</v>
      </c>
      <c r="I3826" s="44">
        <f>ROUND(Table1[[#This Row],[Price per Unit]],2)</f>
        <v>0.45</v>
      </c>
      <c r="J3826" s="4">
        <v>2750</v>
      </c>
      <c r="K3826" s="5">
        <f t="shared" si="140"/>
        <v>1237.5</v>
      </c>
      <c r="L3826" s="5">
        <f t="shared" si="141"/>
        <v>309.375</v>
      </c>
      <c r="M3826" s="6">
        <v>0.25</v>
      </c>
      <c r="N3826">
        <f t="shared" si="148"/>
        <v>2021</v>
      </c>
      <c r="O3826">
        <f t="shared" si="149"/>
        <v>2</v>
      </c>
      <c r="P3826" s="49" t="str">
        <f>TEXT(DATE(Table1[[#This Row],[Year]],Table1[[#This Row],[Month]],1),"mmm")</f>
        <v>Feb</v>
      </c>
    </row>
    <row r="3827" spans="1:16" ht="15.75" customHeight="1">
      <c r="A3827" s="2" t="s">
        <v>12</v>
      </c>
      <c r="B3827" s="2">
        <v>1185732</v>
      </c>
      <c r="C3827" s="3">
        <v>44249</v>
      </c>
      <c r="D3827" s="2" t="s">
        <v>13</v>
      </c>
      <c r="E3827" s="2" t="s">
        <v>126</v>
      </c>
      <c r="F3827" s="2" t="s">
        <v>127</v>
      </c>
      <c r="G3827" s="2" t="s">
        <v>18</v>
      </c>
      <c r="H3827" s="44">
        <v>0.49999999999999994</v>
      </c>
      <c r="I3827" s="44">
        <f>ROUND(Table1[[#This Row],[Price per Unit]],2)</f>
        <v>0.5</v>
      </c>
      <c r="J3827" s="4">
        <v>1750</v>
      </c>
      <c r="K3827" s="5">
        <f t="shared" ref="K3827:K3889" si="150">H3827*J3827</f>
        <v>874.99999999999989</v>
      </c>
      <c r="L3827" s="5">
        <f t="shared" ref="L3827:L3889" si="151">K3827*M3827</f>
        <v>218.74999999999997</v>
      </c>
      <c r="M3827" s="6">
        <v>0.25</v>
      </c>
      <c r="N3827">
        <f t="shared" si="148"/>
        <v>2021</v>
      </c>
      <c r="O3827">
        <f t="shared" si="149"/>
        <v>2</v>
      </c>
      <c r="P3827" s="49" t="str">
        <f>TEXT(DATE(Table1[[#This Row],[Year]],Table1[[#This Row],[Month]],1),"mmm")</f>
        <v>Feb</v>
      </c>
    </row>
    <row r="3828" spans="1:16" ht="15.75" customHeight="1">
      <c r="A3828" s="2" t="s">
        <v>12</v>
      </c>
      <c r="B3828" s="2">
        <v>1185732</v>
      </c>
      <c r="C3828" s="3">
        <v>44249</v>
      </c>
      <c r="D3828" s="2" t="s">
        <v>13</v>
      </c>
      <c r="E3828" s="2" t="s">
        <v>126</v>
      </c>
      <c r="F3828" s="2" t="s">
        <v>127</v>
      </c>
      <c r="G3828" s="2" t="s">
        <v>19</v>
      </c>
      <c r="H3828" s="44">
        <v>0.65000000000000013</v>
      </c>
      <c r="I3828" s="44">
        <f>ROUND(Table1[[#This Row],[Price per Unit]],2)</f>
        <v>0.65</v>
      </c>
      <c r="J3828" s="4">
        <v>2500</v>
      </c>
      <c r="K3828" s="5">
        <f t="shared" si="150"/>
        <v>1625.0000000000002</v>
      </c>
      <c r="L3828" s="5">
        <f t="shared" si="151"/>
        <v>406.25000000000006</v>
      </c>
      <c r="M3828" s="6">
        <v>0.25</v>
      </c>
      <c r="N3828">
        <f t="shared" si="148"/>
        <v>2021</v>
      </c>
      <c r="O3828">
        <f t="shared" si="149"/>
        <v>2</v>
      </c>
      <c r="P3828" s="49" t="str">
        <f>TEXT(DATE(Table1[[#This Row],[Year]],Table1[[#This Row],[Month]],1),"mmm")</f>
        <v>Feb</v>
      </c>
    </row>
    <row r="3829" spans="1:16" ht="15.75" customHeight="1">
      <c r="A3829" s="2" t="s">
        <v>12</v>
      </c>
      <c r="B3829" s="2">
        <v>1185732</v>
      </c>
      <c r="C3829" s="3">
        <v>44249</v>
      </c>
      <c r="D3829" s="2" t="s">
        <v>13</v>
      </c>
      <c r="E3829" s="2" t="s">
        <v>126</v>
      </c>
      <c r="F3829" s="2" t="s">
        <v>127</v>
      </c>
      <c r="G3829" s="2" t="s">
        <v>20</v>
      </c>
      <c r="H3829" s="44">
        <v>0.55000000000000004</v>
      </c>
      <c r="I3829" s="44">
        <f>ROUND(Table1[[#This Row],[Price per Unit]],2)</f>
        <v>0.55000000000000004</v>
      </c>
      <c r="J3829" s="4">
        <v>3500</v>
      </c>
      <c r="K3829" s="5">
        <f t="shared" si="150"/>
        <v>1925.0000000000002</v>
      </c>
      <c r="L3829" s="5">
        <f t="shared" si="151"/>
        <v>577.5</v>
      </c>
      <c r="M3829" s="6">
        <v>0.3</v>
      </c>
      <c r="N3829">
        <f t="shared" si="148"/>
        <v>2021</v>
      </c>
      <c r="O3829">
        <f t="shared" si="149"/>
        <v>2</v>
      </c>
      <c r="P3829" s="49" t="str">
        <f>TEXT(DATE(Table1[[#This Row],[Year]],Table1[[#This Row],[Month]],1),"mmm")</f>
        <v>Feb</v>
      </c>
    </row>
    <row r="3830" spans="1:16" ht="15.75" customHeight="1">
      <c r="A3830" s="2" t="s">
        <v>12</v>
      </c>
      <c r="B3830" s="2">
        <v>1185732</v>
      </c>
      <c r="C3830" s="3">
        <v>44275</v>
      </c>
      <c r="D3830" s="2" t="s">
        <v>13</v>
      </c>
      <c r="E3830" s="2" t="s">
        <v>126</v>
      </c>
      <c r="F3830" s="2" t="s">
        <v>127</v>
      </c>
      <c r="G3830" s="2" t="s">
        <v>15</v>
      </c>
      <c r="H3830" s="44">
        <v>0.55000000000000004</v>
      </c>
      <c r="I3830" s="44">
        <f>ROUND(Table1[[#This Row],[Price per Unit]],2)</f>
        <v>0.55000000000000004</v>
      </c>
      <c r="J3830" s="4">
        <v>5450</v>
      </c>
      <c r="K3830" s="5">
        <f t="shared" si="150"/>
        <v>2997.5000000000005</v>
      </c>
      <c r="L3830" s="5">
        <f t="shared" si="151"/>
        <v>1049.1250000000002</v>
      </c>
      <c r="M3830" s="6">
        <v>0.35000000000000003</v>
      </c>
      <c r="N3830">
        <f t="shared" si="148"/>
        <v>2021</v>
      </c>
      <c r="O3830">
        <f t="shared" si="149"/>
        <v>3</v>
      </c>
      <c r="P3830" s="49" t="str">
        <f>TEXT(DATE(Table1[[#This Row],[Year]],Table1[[#This Row],[Month]],1),"mmm")</f>
        <v>Mar</v>
      </c>
    </row>
    <row r="3831" spans="1:16" ht="15.75" customHeight="1">
      <c r="A3831" s="2" t="s">
        <v>12</v>
      </c>
      <c r="B3831" s="2">
        <v>1185732</v>
      </c>
      <c r="C3831" s="3">
        <v>44275</v>
      </c>
      <c r="D3831" s="2" t="s">
        <v>13</v>
      </c>
      <c r="E3831" s="2" t="s">
        <v>126</v>
      </c>
      <c r="F3831" s="2" t="s">
        <v>127</v>
      </c>
      <c r="G3831" s="2" t="s">
        <v>16</v>
      </c>
      <c r="H3831" s="44">
        <v>0.55000000000000004</v>
      </c>
      <c r="I3831" s="44">
        <f>ROUND(Table1[[#This Row],[Price per Unit]],2)</f>
        <v>0.55000000000000004</v>
      </c>
      <c r="J3831" s="4">
        <v>2500</v>
      </c>
      <c r="K3831" s="5">
        <f t="shared" si="150"/>
        <v>1375</v>
      </c>
      <c r="L3831" s="5">
        <f t="shared" si="151"/>
        <v>481.25000000000006</v>
      </c>
      <c r="M3831" s="6">
        <v>0.35000000000000003</v>
      </c>
      <c r="N3831">
        <f t="shared" si="148"/>
        <v>2021</v>
      </c>
      <c r="O3831">
        <f t="shared" si="149"/>
        <v>3</v>
      </c>
      <c r="P3831" s="49" t="str">
        <f>TEXT(DATE(Table1[[#This Row],[Year]],Table1[[#This Row],[Month]],1),"mmm")</f>
        <v>Mar</v>
      </c>
    </row>
    <row r="3832" spans="1:16" ht="15.75" customHeight="1">
      <c r="A3832" s="2" t="s">
        <v>12</v>
      </c>
      <c r="B3832" s="2">
        <v>1185732</v>
      </c>
      <c r="C3832" s="3">
        <v>44275</v>
      </c>
      <c r="D3832" s="2" t="s">
        <v>13</v>
      </c>
      <c r="E3832" s="2" t="s">
        <v>126</v>
      </c>
      <c r="F3832" s="2" t="s">
        <v>127</v>
      </c>
      <c r="G3832" s="2" t="s">
        <v>17</v>
      </c>
      <c r="H3832" s="44">
        <v>0.45</v>
      </c>
      <c r="I3832" s="44">
        <f>ROUND(Table1[[#This Row],[Price per Unit]],2)</f>
        <v>0.45</v>
      </c>
      <c r="J3832" s="4">
        <v>2750</v>
      </c>
      <c r="K3832" s="5">
        <f t="shared" si="150"/>
        <v>1237.5</v>
      </c>
      <c r="L3832" s="5">
        <f t="shared" si="151"/>
        <v>309.375</v>
      </c>
      <c r="M3832" s="6">
        <v>0.25</v>
      </c>
      <c r="N3832">
        <f t="shared" si="148"/>
        <v>2021</v>
      </c>
      <c r="O3832">
        <f t="shared" si="149"/>
        <v>3</v>
      </c>
      <c r="P3832" s="49" t="str">
        <f>TEXT(DATE(Table1[[#This Row],[Year]],Table1[[#This Row],[Month]],1),"mmm")</f>
        <v>Mar</v>
      </c>
    </row>
    <row r="3833" spans="1:16" ht="15.75" customHeight="1">
      <c r="A3833" s="2" t="s">
        <v>12</v>
      </c>
      <c r="B3833" s="2">
        <v>1185732</v>
      </c>
      <c r="C3833" s="3">
        <v>44275</v>
      </c>
      <c r="D3833" s="2" t="s">
        <v>13</v>
      </c>
      <c r="E3833" s="2" t="s">
        <v>126</v>
      </c>
      <c r="F3833" s="2" t="s">
        <v>127</v>
      </c>
      <c r="G3833" s="2" t="s">
        <v>18</v>
      </c>
      <c r="H3833" s="44">
        <v>0.49999999999999994</v>
      </c>
      <c r="I3833" s="44">
        <f>ROUND(Table1[[#This Row],[Price per Unit]],2)</f>
        <v>0.5</v>
      </c>
      <c r="J3833" s="4">
        <v>1250</v>
      </c>
      <c r="K3833" s="5">
        <f t="shared" si="150"/>
        <v>624.99999999999989</v>
      </c>
      <c r="L3833" s="5">
        <f t="shared" si="151"/>
        <v>156.24999999999997</v>
      </c>
      <c r="M3833" s="6">
        <v>0.25</v>
      </c>
      <c r="N3833">
        <f t="shared" si="148"/>
        <v>2021</v>
      </c>
      <c r="O3833">
        <f t="shared" si="149"/>
        <v>3</v>
      </c>
      <c r="P3833" s="49" t="str">
        <f>TEXT(DATE(Table1[[#This Row],[Year]],Table1[[#This Row],[Month]],1),"mmm")</f>
        <v>Mar</v>
      </c>
    </row>
    <row r="3834" spans="1:16" ht="15.75" customHeight="1">
      <c r="A3834" s="2" t="s">
        <v>12</v>
      </c>
      <c r="B3834" s="2">
        <v>1185732</v>
      </c>
      <c r="C3834" s="3">
        <v>44275</v>
      </c>
      <c r="D3834" s="2" t="s">
        <v>13</v>
      </c>
      <c r="E3834" s="2" t="s">
        <v>126</v>
      </c>
      <c r="F3834" s="2" t="s">
        <v>127</v>
      </c>
      <c r="G3834" s="2" t="s">
        <v>19</v>
      </c>
      <c r="H3834" s="44">
        <v>0.65000000000000013</v>
      </c>
      <c r="I3834" s="44">
        <f>ROUND(Table1[[#This Row],[Price per Unit]],2)</f>
        <v>0.65</v>
      </c>
      <c r="J3834" s="4">
        <v>1750</v>
      </c>
      <c r="K3834" s="5">
        <f t="shared" si="150"/>
        <v>1137.5000000000002</v>
      </c>
      <c r="L3834" s="5">
        <f t="shared" si="151"/>
        <v>284.37500000000006</v>
      </c>
      <c r="M3834" s="6">
        <v>0.25</v>
      </c>
      <c r="N3834">
        <f t="shared" si="148"/>
        <v>2021</v>
      </c>
      <c r="O3834">
        <f t="shared" si="149"/>
        <v>3</v>
      </c>
      <c r="P3834" s="49" t="str">
        <f>TEXT(DATE(Table1[[#This Row],[Year]],Table1[[#This Row],[Month]],1),"mmm")</f>
        <v>Mar</v>
      </c>
    </row>
    <row r="3835" spans="1:16" ht="15.75" customHeight="1">
      <c r="A3835" s="2" t="s">
        <v>12</v>
      </c>
      <c r="B3835" s="2">
        <v>1185732</v>
      </c>
      <c r="C3835" s="3">
        <v>44275</v>
      </c>
      <c r="D3835" s="2" t="s">
        <v>13</v>
      </c>
      <c r="E3835" s="2" t="s">
        <v>126</v>
      </c>
      <c r="F3835" s="2" t="s">
        <v>127</v>
      </c>
      <c r="G3835" s="2" t="s">
        <v>20</v>
      </c>
      <c r="H3835" s="44">
        <v>0.55000000000000004</v>
      </c>
      <c r="I3835" s="44">
        <f>ROUND(Table1[[#This Row],[Price per Unit]],2)</f>
        <v>0.55000000000000004</v>
      </c>
      <c r="J3835" s="4">
        <v>2750</v>
      </c>
      <c r="K3835" s="5">
        <f t="shared" si="150"/>
        <v>1512.5000000000002</v>
      </c>
      <c r="L3835" s="5">
        <f t="shared" si="151"/>
        <v>453.75000000000006</v>
      </c>
      <c r="M3835" s="6">
        <v>0.3</v>
      </c>
      <c r="N3835">
        <f t="shared" si="148"/>
        <v>2021</v>
      </c>
      <c r="O3835">
        <f t="shared" si="149"/>
        <v>3</v>
      </c>
      <c r="P3835" s="49" t="str">
        <f>TEXT(DATE(Table1[[#This Row],[Year]],Table1[[#This Row],[Month]],1),"mmm")</f>
        <v>Mar</v>
      </c>
    </row>
    <row r="3836" spans="1:16" ht="15.75" customHeight="1">
      <c r="A3836" s="2" t="s">
        <v>12</v>
      </c>
      <c r="B3836" s="2">
        <v>1185732</v>
      </c>
      <c r="C3836" s="3">
        <v>44307</v>
      </c>
      <c r="D3836" s="2" t="s">
        <v>13</v>
      </c>
      <c r="E3836" s="2" t="s">
        <v>126</v>
      </c>
      <c r="F3836" s="2" t="s">
        <v>127</v>
      </c>
      <c r="G3836" s="2" t="s">
        <v>15</v>
      </c>
      <c r="H3836" s="44">
        <v>0.55000000000000004</v>
      </c>
      <c r="I3836" s="44">
        <f>ROUND(Table1[[#This Row],[Price per Unit]],2)</f>
        <v>0.55000000000000004</v>
      </c>
      <c r="J3836" s="4">
        <v>5250</v>
      </c>
      <c r="K3836" s="5">
        <f t="shared" si="150"/>
        <v>2887.5000000000005</v>
      </c>
      <c r="L3836" s="5">
        <f t="shared" si="151"/>
        <v>1010.6250000000002</v>
      </c>
      <c r="M3836" s="6">
        <v>0.35000000000000003</v>
      </c>
      <c r="N3836">
        <f t="shared" si="148"/>
        <v>2021</v>
      </c>
      <c r="O3836">
        <f t="shared" si="149"/>
        <v>4</v>
      </c>
      <c r="P3836" s="49" t="str">
        <f>TEXT(DATE(Table1[[#This Row],[Year]],Table1[[#This Row],[Month]],1),"mmm")</f>
        <v>Apr</v>
      </c>
    </row>
    <row r="3837" spans="1:16" ht="15.75" customHeight="1">
      <c r="A3837" s="2" t="s">
        <v>12</v>
      </c>
      <c r="B3837" s="2">
        <v>1185732</v>
      </c>
      <c r="C3837" s="3">
        <v>44307</v>
      </c>
      <c r="D3837" s="2" t="s">
        <v>13</v>
      </c>
      <c r="E3837" s="2" t="s">
        <v>126</v>
      </c>
      <c r="F3837" s="2" t="s">
        <v>127</v>
      </c>
      <c r="G3837" s="2" t="s">
        <v>16</v>
      </c>
      <c r="H3837" s="44">
        <v>0.55000000000000004</v>
      </c>
      <c r="I3837" s="44">
        <f>ROUND(Table1[[#This Row],[Price per Unit]],2)</f>
        <v>0.55000000000000004</v>
      </c>
      <c r="J3837" s="4">
        <v>2250</v>
      </c>
      <c r="K3837" s="5">
        <f t="shared" si="150"/>
        <v>1237.5</v>
      </c>
      <c r="L3837" s="5">
        <f t="shared" si="151"/>
        <v>433.12500000000006</v>
      </c>
      <c r="M3837" s="6">
        <v>0.35000000000000003</v>
      </c>
      <c r="N3837">
        <f t="shared" si="148"/>
        <v>2021</v>
      </c>
      <c r="O3837">
        <f t="shared" si="149"/>
        <v>4</v>
      </c>
      <c r="P3837" s="49" t="str">
        <f>TEXT(DATE(Table1[[#This Row],[Year]],Table1[[#This Row],[Month]],1),"mmm")</f>
        <v>Apr</v>
      </c>
    </row>
    <row r="3838" spans="1:16" ht="15.75" customHeight="1">
      <c r="A3838" s="2" t="s">
        <v>12</v>
      </c>
      <c r="B3838" s="2">
        <v>1185732</v>
      </c>
      <c r="C3838" s="3">
        <v>44307</v>
      </c>
      <c r="D3838" s="2" t="s">
        <v>13</v>
      </c>
      <c r="E3838" s="2" t="s">
        <v>126</v>
      </c>
      <c r="F3838" s="2" t="s">
        <v>127</v>
      </c>
      <c r="G3838" s="2" t="s">
        <v>17</v>
      </c>
      <c r="H3838" s="44">
        <v>0.45</v>
      </c>
      <c r="I3838" s="44">
        <f>ROUND(Table1[[#This Row],[Price per Unit]],2)</f>
        <v>0.45</v>
      </c>
      <c r="J3838" s="4">
        <v>2250</v>
      </c>
      <c r="K3838" s="5">
        <f t="shared" si="150"/>
        <v>1012.5</v>
      </c>
      <c r="L3838" s="5">
        <f t="shared" si="151"/>
        <v>253.125</v>
      </c>
      <c r="M3838" s="6">
        <v>0.25</v>
      </c>
      <c r="N3838">
        <f t="shared" si="148"/>
        <v>2021</v>
      </c>
      <c r="O3838">
        <f t="shared" si="149"/>
        <v>4</v>
      </c>
      <c r="P3838" s="49" t="str">
        <f>TEXT(DATE(Table1[[#This Row],[Year]],Table1[[#This Row],[Month]],1),"mmm")</f>
        <v>Apr</v>
      </c>
    </row>
    <row r="3839" spans="1:16" ht="15.75" customHeight="1">
      <c r="A3839" s="2" t="s">
        <v>12</v>
      </c>
      <c r="B3839" s="2">
        <v>1185732</v>
      </c>
      <c r="C3839" s="3">
        <v>44307</v>
      </c>
      <c r="D3839" s="2" t="s">
        <v>13</v>
      </c>
      <c r="E3839" s="2" t="s">
        <v>126</v>
      </c>
      <c r="F3839" s="2" t="s">
        <v>127</v>
      </c>
      <c r="G3839" s="2" t="s">
        <v>18</v>
      </c>
      <c r="H3839" s="44">
        <v>0.49999999999999994</v>
      </c>
      <c r="I3839" s="44">
        <f>ROUND(Table1[[#This Row],[Price per Unit]],2)</f>
        <v>0.5</v>
      </c>
      <c r="J3839" s="4">
        <v>1500</v>
      </c>
      <c r="K3839" s="5">
        <f t="shared" si="150"/>
        <v>749.99999999999989</v>
      </c>
      <c r="L3839" s="5">
        <f t="shared" si="151"/>
        <v>187.49999999999997</v>
      </c>
      <c r="M3839" s="6">
        <v>0.25</v>
      </c>
      <c r="N3839">
        <f t="shared" si="148"/>
        <v>2021</v>
      </c>
      <c r="O3839">
        <f t="shared" si="149"/>
        <v>4</v>
      </c>
      <c r="P3839" s="49" t="str">
        <f>TEXT(DATE(Table1[[#This Row],[Year]],Table1[[#This Row],[Month]],1),"mmm")</f>
        <v>Apr</v>
      </c>
    </row>
    <row r="3840" spans="1:16" ht="15.75" customHeight="1">
      <c r="A3840" s="2" t="s">
        <v>12</v>
      </c>
      <c r="B3840" s="2">
        <v>1185732</v>
      </c>
      <c r="C3840" s="3">
        <v>44307</v>
      </c>
      <c r="D3840" s="2" t="s">
        <v>13</v>
      </c>
      <c r="E3840" s="2" t="s">
        <v>126</v>
      </c>
      <c r="F3840" s="2" t="s">
        <v>127</v>
      </c>
      <c r="G3840" s="2" t="s">
        <v>19</v>
      </c>
      <c r="H3840" s="44">
        <v>0.60000000000000009</v>
      </c>
      <c r="I3840" s="44">
        <f>ROUND(Table1[[#This Row],[Price per Unit]],2)</f>
        <v>0.6</v>
      </c>
      <c r="J3840" s="4">
        <v>1500</v>
      </c>
      <c r="K3840" s="5">
        <f t="shared" si="150"/>
        <v>900.00000000000011</v>
      </c>
      <c r="L3840" s="5">
        <f t="shared" si="151"/>
        <v>225.00000000000003</v>
      </c>
      <c r="M3840" s="6">
        <v>0.25</v>
      </c>
      <c r="N3840">
        <f t="shared" si="148"/>
        <v>2021</v>
      </c>
      <c r="O3840">
        <f t="shared" si="149"/>
        <v>4</v>
      </c>
      <c r="P3840" s="49" t="str">
        <f>TEXT(DATE(Table1[[#This Row],[Year]],Table1[[#This Row],[Month]],1),"mmm")</f>
        <v>Apr</v>
      </c>
    </row>
    <row r="3841" spans="1:16" ht="15.75" customHeight="1">
      <c r="A3841" s="2" t="s">
        <v>12</v>
      </c>
      <c r="B3841" s="2">
        <v>1185732</v>
      </c>
      <c r="C3841" s="3">
        <v>44307</v>
      </c>
      <c r="D3841" s="2" t="s">
        <v>13</v>
      </c>
      <c r="E3841" s="2" t="s">
        <v>126</v>
      </c>
      <c r="F3841" s="2" t="s">
        <v>127</v>
      </c>
      <c r="G3841" s="2" t="s">
        <v>20</v>
      </c>
      <c r="H3841" s="44">
        <v>0.5</v>
      </c>
      <c r="I3841" s="44">
        <f>ROUND(Table1[[#This Row],[Price per Unit]],2)</f>
        <v>0.5</v>
      </c>
      <c r="J3841" s="4">
        <v>3000</v>
      </c>
      <c r="K3841" s="5">
        <f t="shared" si="150"/>
        <v>1500</v>
      </c>
      <c r="L3841" s="5">
        <f t="shared" si="151"/>
        <v>450</v>
      </c>
      <c r="M3841" s="6">
        <v>0.3</v>
      </c>
      <c r="N3841">
        <f t="shared" si="148"/>
        <v>2021</v>
      </c>
      <c r="O3841">
        <f t="shared" si="149"/>
        <v>4</v>
      </c>
      <c r="P3841" s="49" t="str">
        <f>TEXT(DATE(Table1[[#This Row],[Year]],Table1[[#This Row],[Month]],1),"mmm")</f>
        <v>Apr</v>
      </c>
    </row>
    <row r="3842" spans="1:16" ht="15.75" customHeight="1">
      <c r="A3842" s="2" t="s">
        <v>12</v>
      </c>
      <c r="B3842" s="2">
        <v>1185732</v>
      </c>
      <c r="C3842" s="3">
        <v>44336</v>
      </c>
      <c r="D3842" s="2" t="s">
        <v>13</v>
      </c>
      <c r="E3842" s="2" t="s">
        <v>126</v>
      </c>
      <c r="F3842" s="2" t="s">
        <v>127</v>
      </c>
      <c r="G3842" s="2" t="s">
        <v>15</v>
      </c>
      <c r="H3842" s="44">
        <v>0.65</v>
      </c>
      <c r="I3842" s="44">
        <f>ROUND(Table1[[#This Row],[Price per Unit]],2)</f>
        <v>0.65</v>
      </c>
      <c r="J3842" s="4">
        <v>5700</v>
      </c>
      <c r="K3842" s="5">
        <f t="shared" si="150"/>
        <v>3705</v>
      </c>
      <c r="L3842" s="5">
        <f t="shared" si="151"/>
        <v>1296.7500000000002</v>
      </c>
      <c r="M3842" s="6">
        <v>0.35000000000000003</v>
      </c>
      <c r="N3842">
        <f t="shared" si="148"/>
        <v>2021</v>
      </c>
      <c r="O3842">
        <f t="shared" si="149"/>
        <v>5</v>
      </c>
      <c r="P3842" s="49" t="str">
        <f>TEXT(DATE(Table1[[#This Row],[Year]],Table1[[#This Row],[Month]],1),"mmm")</f>
        <v>May</v>
      </c>
    </row>
    <row r="3843" spans="1:16" ht="15.75" customHeight="1">
      <c r="A3843" s="2" t="s">
        <v>12</v>
      </c>
      <c r="B3843" s="2">
        <v>1185732</v>
      </c>
      <c r="C3843" s="3">
        <v>44336</v>
      </c>
      <c r="D3843" s="2" t="s">
        <v>13</v>
      </c>
      <c r="E3843" s="2" t="s">
        <v>126</v>
      </c>
      <c r="F3843" s="2" t="s">
        <v>127</v>
      </c>
      <c r="G3843" s="2" t="s">
        <v>16</v>
      </c>
      <c r="H3843" s="44">
        <v>0.60000000000000009</v>
      </c>
      <c r="I3843" s="44">
        <f>ROUND(Table1[[#This Row],[Price per Unit]],2)</f>
        <v>0.6</v>
      </c>
      <c r="J3843" s="4">
        <v>2750</v>
      </c>
      <c r="K3843" s="5">
        <f t="shared" si="150"/>
        <v>1650.0000000000002</v>
      </c>
      <c r="L3843" s="5">
        <f t="shared" si="151"/>
        <v>577.50000000000011</v>
      </c>
      <c r="M3843" s="6">
        <v>0.35000000000000003</v>
      </c>
      <c r="N3843">
        <f t="shared" ref="N3843:N3889" si="152">YEAR(C3843)</f>
        <v>2021</v>
      </c>
      <c r="O3843">
        <f t="shared" ref="O3843:O3889" si="153">MONTH(C3843)</f>
        <v>5</v>
      </c>
      <c r="P3843" s="49" t="str">
        <f>TEXT(DATE(Table1[[#This Row],[Year]],Table1[[#This Row],[Month]],1),"mmm")</f>
        <v>May</v>
      </c>
    </row>
    <row r="3844" spans="1:16" ht="15.75" customHeight="1">
      <c r="A3844" s="2" t="s">
        <v>12</v>
      </c>
      <c r="B3844" s="2">
        <v>1185732</v>
      </c>
      <c r="C3844" s="3">
        <v>44336</v>
      </c>
      <c r="D3844" s="2" t="s">
        <v>13</v>
      </c>
      <c r="E3844" s="2" t="s">
        <v>126</v>
      </c>
      <c r="F3844" s="2" t="s">
        <v>127</v>
      </c>
      <c r="G3844" s="2" t="s">
        <v>17</v>
      </c>
      <c r="H3844" s="44">
        <v>0.55000000000000004</v>
      </c>
      <c r="I3844" s="44">
        <f>ROUND(Table1[[#This Row],[Price per Unit]],2)</f>
        <v>0.55000000000000004</v>
      </c>
      <c r="J3844" s="4">
        <v>3000</v>
      </c>
      <c r="K3844" s="5">
        <f t="shared" si="150"/>
        <v>1650.0000000000002</v>
      </c>
      <c r="L3844" s="5">
        <f t="shared" si="151"/>
        <v>412.50000000000006</v>
      </c>
      <c r="M3844" s="6">
        <v>0.25</v>
      </c>
      <c r="N3844">
        <f t="shared" si="152"/>
        <v>2021</v>
      </c>
      <c r="O3844">
        <f t="shared" si="153"/>
        <v>5</v>
      </c>
      <c r="P3844" s="49" t="str">
        <f>TEXT(DATE(Table1[[#This Row],[Year]],Table1[[#This Row],[Month]],1),"mmm")</f>
        <v>May</v>
      </c>
    </row>
    <row r="3845" spans="1:16" ht="15.75" customHeight="1">
      <c r="A3845" s="2" t="s">
        <v>12</v>
      </c>
      <c r="B3845" s="2">
        <v>1185732</v>
      </c>
      <c r="C3845" s="3">
        <v>44336</v>
      </c>
      <c r="D3845" s="2" t="s">
        <v>13</v>
      </c>
      <c r="E3845" s="2" t="s">
        <v>126</v>
      </c>
      <c r="F3845" s="2" t="s">
        <v>127</v>
      </c>
      <c r="G3845" s="2" t="s">
        <v>18</v>
      </c>
      <c r="H3845" s="44">
        <v>0.55000000000000004</v>
      </c>
      <c r="I3845" s="44">
        <f>ROUND(Table1[[#This Row],[Price per Unit]],2)</f>
        <v>0.55000000000000004</v>
      </c>
      <c r="J3845" s="4">
        <v>2500</v>
      </c>
      <c r="K3845" s="5">
        <f t="shared" si="150"/>
        <v>1375</v>
      </c>
      <c r="L3845" s="5">
        <f t="shared" si="151"/>
        <v>343.75</v>
      </c>
      <c r="M3845" s="6">
        <v>0.25</v>
      </c>
      <c r="N3845">
        <f t="shared" si="152"/>
        <v>2021</v>
      </c>
      <c r="O3845">
        <f t="shared" si="153"/>
        <v>5</v>
      </c>
      <c r="P3845" s="49" t="str">
        <f>TEXT(DATE(Table1[[#This Row],[Year]],Table1[[#This Row],[Month]],1),"mmm")</f>
        <v>May</v>
      </c>
    </row>
    <row r="3846" spans="1:16" ht="15.75" customHeight="1">
      <c r="A3846" s="2" t="s">
        <v>12</v>
      </c>
      <c r="B3846" s="2">
        <v>1185732</v>
      </c>
      <c r="C3846" s="3">
        <v>44336</v>
      </c>
      <c r="D3846" s="2" t="s">
        <v>13</v>
      </c>
      <c r="E3846" s="2" t="s">
        <v>126</v>
      </c>
      <c r="F3846" s="2" t="s">
        <v>127</v>
      </c>
      <c r="G3846" s="2" t="s">
        <v>19</v>
      </c>
      <c r="H3846" s="44">
        <v>0.65</v>
      </c>
      <c r="I3846" s="44">
        <f>ROUND(Table1[[#This Row],[Price per Unit]],2)</f>
        <v>0.65</v>
      </c>
      <c r="J3846" s="4">
        <v>2750</v>
      </c>
      <c r="K3846" s="5">
        <f t="shared" si="150"/>
        <v>1787.5</v>
      </c>
      <c r="L3846" s="5">
        <f t="shared" si="151"/>
        <v>446.875</v>
      </c>
      <c r="M3846" s="6">
        <v>0.25</v>
      </c>
      <c r="N3846">
        <f t="shared" si="152"/>
        <v>2021</v>
      </c>
      <c r="O3846">
        <f t="shared" si="153"/>
        <v>5</v>
      </c>
      <c r="P3846" s="49" t="str">
        <f>TEXT(DATE(Table1[[#This Row],[Year]],Table1[[#This Row],[Month]],1),"mmm")</f>
        <v>May</v>
      </c>
    </row>
    <row r="3847" spans="1:16" ht="15.75" customHeight="1">
      <c r="A3847" s="2" t="s">
        <v>12</v>
      </c>
      <c r="B3847" s="2">
        <v>1185732</v>
      </c>
      <c r="C3847" s="3">
        <v>44336</v>
      </c>
      <c r="D3847" s="2" t="s">
        <v>13</v>
      </c>
      <c r="E3847" s="2" t="s">
        <v>126</v>
      </c>
      <c r="F3847" s="2" t="s">
        <v>127</v>
      </c>
      <c r="G3847" s="2" t="s">
        <v>20</v>
      </c>
      <c r="H3847" s="44">
        <v>0.70000000000000007</v>
      </c>
      <c r="I3847" s="44">
        <f>ROUND(Table1[[#This Row],[Price per Unit]],2)</f>
        <v>0.7</v>
      </c>
      <c r="J3847" s="4">
        <v>4000</v>
      </c>
      <c r="K3847" s="5">
        <f t="shared" si="150"/>
        <v>2800.0000000000005</v>
      </c>
      <c r="L3847" s="5">
        <f t="shared" si="151"/>
        <v>840.00000000000011</v>
      </c>
      <c r="M3847" s="6">
        <v>0.3</v>
      </c>
      <c r="N3847">
        <f t="shared" si="152"/>
        <v>2021</v>
      </c>
      <c r="O3847">
        <f t="shared" si="153"/>
        <v>5</v>
      </c>
      <c r="P3847" s="49" t="str">
        <f>TEXT(DATE(Table1[[#This Row],[Year]],Table1[[#This Row],[Month]],1),"mmm")</f>
        <v>May</v>
      </c>
    </row>
    <row r="3848" spans="1:16" ht="15.75" customHeight="1">
      <c r="A3848" s="2" t="s">
        <v>12</v>
      </c>
      <c r="B3848" s="2">
        <v>1185732</v>
      </c>
      <c r="C3848" s="3">
        <v>44369</v>
      </c>
      <c r="D3848" s="2" t="s">
        <v>13</v>
      </c>
      <c r="E3848" s="2" t="s">
        <v>126</v>
      </c>
      <c r="F3848" s="2" t="s">
        <v>127</v>
      </c>
      <c r="G3848" s="2" t="s">
        <v>15</v>
      </c>
      <c r="H3848" s="44">
        <v>0.65</v>
      </c>
      <c r="I3848" s="44">
        <f>ROUND(Table1[[#This Row],[Price per Unit]],2)</f>
        <v>0.65</v>
      </c>
      <c r="J3848" s="4">
        <v>6500</v>
      </c>
      <c r="K3848" s="5">
        <f t="shared" si="150"/>
        <v>4225</v>
      </c>
      <c r="L3848" s="5">
        <f t="shared" si="151"/>
        <v>1478.7500000000002</v>
      </c>
      <c r="M3848" s="6">
        <v>0.35000000000000003</v>
      </c>
      <c r="N3848">
        <f t="shared" si="152"/>
        <v>2021</v>
      </c>
      <c r="O3848">
        <f t="shared" si="153"/>
        <v>6</v>
      </c>
      <c r="P3848" s="49" t="str">
        <f>TEXT(DATE(Table1[[#This Row],[Year]],Table1[[#This Row],[Month]],1),"mmm")</f>
        <v>Jun</v>
      </c>
    </row>
    <row r="3849" spans="1:16" ht="15.75" customHeight="1">
      <c r="A3849" s="2" t="s">
        <v>12</v>
      </c>
      <c r="B3849" s="2">
        <v>1185732</v>
      </c>
      <c r="C3849" s="3">
        <v>44369</v>
      </c>
      <c r="D3849" s="2" t="s">
        <v>13</v>
      </c>
      <c r="E3849" s="2" t="s">
        <v>126</v>
      </c>
      <c r="F3849" s="2" t="s">
        <v>127</v>
      </c>
      <c r="G3849" s="2" t="s">
        <v>16</v>
      </c>
      <c r="H3849" s="44">
        <v>0.60000000000000009</v>
      </c>
      <c r="I3849" s="44">
        <f>ROUND(Table1[[#This Row],[Price per Unit]],2)</f>
        <v>0.6</v>
      </c>
      <c r="J3849" s="4">
        <v>4000</v>
      </c>
      <c r="K3849" s="5">
        <f t="shared" si="150"/>
        <v>2400.0000000000005</v>
      </c>
      <c r="L3849" s="5">
        <f t="shared" si="151"/>
        <v>840.00000000000023</v>
      </c>
      <c r="M3849" s="6">
        <v>0.35000000000000003</v>
      </c>
      <c r="N3849">
        <f t="shared" si="152"/>
        <v>2021</v>
      </c>
      <c r="O3849">
        <f t="shared" si="153"/>
        <v>6</v>
      </c>
      <c r="P3849" s="49" t="str">
        <f>TEXT(DATE(Table1[[#This Row],[Year]],Table1[[#This Row],[Month]],1),"mmm")</f>
        <v>Jun</v>
      </c>
    </row>
    <row r="3850" spans="1:16" ht="15.75" customHeight="1">
      <c r="A3850" s="2" t="s">
        <v>12</v>
      </c>
      <c r="B3850" s="2">
        <v>1185732</v>
      </c>
      <c r="C3850" s="3">
        <v>44369</v>
      </c>
      <c r="D3850" s="2" t="s">
        <v>13</v>
      </c>
      <c r="E3850" s="2" t="s">
        <v>126</v>
      </c>
      <c r="F3850" s="2" t="s">
        <v>127</v>
      </c>
      <c r="G3850" s="2" t="s">
        <v>17</v>
      </c>
      <c r="H3850" s="44">
        <v>0.55000000000000004</v>
      </c>
      <c r="I3850" s="44">
        <f>ROUND(Table1[[#This Row],[Price per Unit]],2)</f>
        <v>0.55000000000000004</v>
      </c>
      <c r="J3850" s="4">
        <v>3250</v>
      </c>
      <c r="K3850" s="5">
        <f t="shared" si="150"/>
        <v>1787.5000000000002</v>
      </c>
      <c r="L3850" s="5">
        <f t="shared" si="151"/>
        <v>446.87500000000006</v>
      </c>
      <c r="M3850" s="6">
        <v>0.25</v>
      </c>
      <c r="N3850">
        <f t="shared" si="152"/>
        <v>2021</v>
      </c>
      <c r="O3850">
        <f t="shared" si="153"/>
        <v>6</v>
      </c>
      <c r="P3850" s="49" t="str">
        <f>TEXT(DATE(Table1[[#This Row],[Year]],Table1[[#This Row],[Month]],1),"mmm")</f>
        <v>Jun</v>
      </c>
    </row>
    <row r="3851" spans="1:16" ht="15.75" customHeight="1">
      <c r="A3851" s="2" t="s">
        <v>12</v>
      </c>
      <c r="B3851" s="2">
        <v>1185732</v>
      </c>
      <c r="C3851" s="3">
        <v>44369</v>
      </c>
      <c r="D3851" s="2" t="s">
        <v>13</v>
      </c>
      <c r="E3851" s="2" t="s">
        <v>126</v>
      </c>
      <c r="F3851" s="2" t="s">
        <v>127</v>
      </c>
      <c r="G3851" s="2" t="s">
        <v>18</v>
      </c>
      <c r="H3851" s="44">
        <v>0.55000000000000004</v>
      </c>
      <c r="I3851" s="44">
        <f>ROUND(Table1[[#This Row],[Price per Unit]],2)</f>
        <v>0.55000000000000004</v>
      </c>
      <c r="J3851" s="4">
        <v>3000</v>
      </c>
      <c r="K3851" s="5">
        <f t="shared" si="150"/>
        <v>1650.0000000000002</v>
      </c>
      <c r="L3851" s="5">
        <f t="shared" si="151"/>
        <v>412.50000000000006</v>
      </c>
      <c r="M3851" s="6">
        <v>0.25</v>
      </c>
      <c r="N3851">
        <f t="shared" si="152"/>
        <v>2021</v>
      </c>
      <c r="O3851">
        <f t="shared" si="153"/>
        <v>6</v>
      </c>
      <c r="P3851" s="49" t="str">
        <f>TEXT(DATE(Table1[[#This Row],[Year]],Table1[[#This Row],[Month]],1),"mmm")</f>
        <v>Jun</v>
      </c>
    </row>
    <row r="3852" spans="1:16" ht="15.75" customHeight="1">
      <c r="A3852" s="2" t="s">
        <v>12</v>
      </c>
      <c r="B3852" s="2">
        <v>1185732</v>
      </c>
      <c r="C3852" s="3">
        <v>44369</v>
      </c>
      <c r="D3852" s="2" t="s">
        <v>13</v>
      </c>
      <c r="E3852" s="2" t="s">
        <v>126</v>
      </c>
      <c r="F3852" s="2" t="s">
        <v>127</v>
      </c>
      <c r="G3852" s="2" t="s">
        <v>19</v>
      </c>
      <c r="H3852" s="44">
        <v>0.65</v>
      </c>
      <c r="I3852" s="44">
        <f>ROUND(Table1[[#This Row],[Price per Unit]],2)</f>
        <v>0.65</v>
      </c>
      <c r="J3852" s="4">
        <v>3000</v>
      </c>
      <c r="K3852" s="5">
        <f t="shared" si="150"/>
        <v>1950</v>
      </c>
      <c r="L3852" s="5">
        <f t="shared" si="151"/>
        <v>487.5</v>
      </c>
      <c r="M3852" s="6">
        <v>0.25</v>
      </c>
      <c r="N3852">
        <f t="shared" si="152"/>
        <v>2021</v>
      </c>
      <c r="O3852">
        <f t="shared" si="153"/>
        <v>6</v>
      </c>
      <c r="P3852" s="49" t="str">
        <f>TEXT(DATE(Table1[[#This Row],[Year]],Table1[[#This Row],[Month]],1),"mmm")</f>
        <v>Jun</v>
      </c>
    </row>
    <row r="3853" spans="1:16" ht="15.75" customHeight="1">
      <c r="A3853" s="2" t="s">
        <v>12</v>
      </c>
      <c r="B3853" s="2">
        <v>1185732</v>
      </c>
      <c r="C3853" s="3">
        <v>44369</v>
      </c>
      <c r="D3853" s="2" t="s">
        <v>13</v>
      </c>
      <c r="E3853" s="2" t="s">
        <v>126</v>
      </c>
      <c r="F3853" s="2" t="s">
        <v>127</v>
      </c>
      <c r="G3853" s="2" t="s">
        <v>20</v>
      </c>
      <c r="H3853" s="44">
        <v>0.70000000000000007</v>
      </c>
      <c r="I3853" s="44">
        <f>ROUND(Table1[[#This Row],[Price per Unit]],2)</f>
        <v>0.7</v>
      </c>
      <c r="J3853" s="4">
        <v>4500</v>
      </c>
      <c r="K3853" s="5">
        <f t="shared" si="150"/>
        <v>3150.0000000000005</v>
      </c>
      <c r="L3853" s="5">
        <f t="shared" si="151"/>
        <v>945.00000000000011</v>
      </c>
      <c r="M3853" s="6">
        <v>0.3</v>
      </c>
      <c r="N3853">
        <f t="shared" si="152"/>
        <v>2021</v>
      </c>
      <c r="O3853">
        <f t="shared" si="153"/>
        <v>6</v>
      </c>
      <c r="P3853" s="49" t="str">
        <f>TEXT(DATE(Table1[[#This Row],[Year]],Table1[[#This Row],[Month]],1),"mmm")</f>
        <v>Jun</v>
      </c>
    </row>
    <row r="3854" spans="1:16" ht="15.75" customHeight="1">
      <c r="A3854" s="2" t="s">
        <v>12</v>
      </c>
      <c r="B3854" s="2">
        <v>1185732</v>
      </c>
      <c r="C3854" s="3">
        <v>44397</v>
      </c>
      <c r="D3854" s="2" t="s">
        <v>13</v>
      </c>
      <c r="E3854" s="2" t="s">
        <v>126</v>
      </c>
      <c r="F3854" s="2" t="s">
        <v>127</v>
      </c>
      <c r="G3854" s="2" t="s">
        <v>15</v>
      </c>
      <c r="H3854" s="44">
        <v>0.65</v>
      </c>
      <c r="I3854" s="44">
        <f>ROUND(Table1[[#This Row],[Price per Unit]],2)</f>
        <v>0.65</v>
      </c>
      <c r="J3854" s="4">
        <v>6750</v>
      </c>
      <c r="K3854" s="5">
        <f t="shared" si="150"/>
        <v>4387.5</v>
      </c>
      <c r="L3854" s="5">
        <f t="shared" si="151"/>
        <v>1535.6250000000002</v>
      </c>
      <c r="M3854" s="6">
        <v>0.35000000000000003</v>
      </c>
      <c r="N3854">
        <f t="shared" si="152"/>
        <v>2021</v>
      </c>
      <c r="O3854">
        <f t="shared" si="153"/>
        <v>7</v>
      </c>
      <c r="P3854" s="49" t="str">
        <f>TEXT(DATE(Table1[[#This Row],[Year]],Table1[[#This Row],[Month]],1),"mmm")</f>
        <v>Jul</v>
      </c>
    </row>
    <row r="3855" spans="1:16" ht="15.75" customHeight="1">
      <c r="A3855" s="2" t="s">
        <v>12</v>
      </c>
      <c r="B3855" s="2">
        <v>1185732</v>
      </c>
      <c r="C3855" s="3">
        <v>44397</v>
      </c>
      <c r="D3855" s="2" t="s">
        <v>13</v>
      </c>
      <c r="E3855" s="2" t="s">
        <v>126</v>
      </c>
      <c r="F3855" s="2" t="s">
        <v>127</v>
      </c>
      <c r="G3855" s="2" t="s">
        <v>16</v>
      </c>
      <c r="H3855" s="44">
        <v>0.60000000000000009</v>
      </c>
      <c r="I3855" s="44">
        <f>ROUND(Table1[[#This Row],[Price per Unit]],2)</f>
        <v>0.6</v>
      </c>
      <c r="J3855" s="4">
        <v>4250</v>
      </c>
      <c r="K3855" s="5">
        <f t="shared" si="150"/>
        <v>2550.0000000000005</v>
      </c>
      <c r="L3855" s="5">
        <f t="shared" si="151"/>
        <v>892.50000000000023</v>
      </c>
      <c r="M3855" s="6">
        <v>0.35000000000000003</v>
      </c>
      <c r="N3855">
        <f t="shared" si="152"/>
        <v>2021</v>
      </c>
      <c r="O3855">
        <f t="shared" si="153"/>
        <v>7</v>
      </c>
      <c r="P3855" s="49" t="str">
        <f>TEXT(DATE(Table1[[#This Row],[Year]],Table1[[#This Row],[Month]],1),"mmm")</f>
        <v>Jul</v>
      </c>
    </row>
    <row r="3856" spans="1:16" ht="15.75" customHeight="1">
      <c r="A3856" s="2" t="s">
        <v>12</v>
      </c>
      <c r="B3856" s="2">
        <v>1185732</v>
      </c>
      <c r="C3856" s="3">
        <v>44397</v>
      </c>
      <c r="D3856" s="2" t="s">
        <v>13</v>
      </c>
      <c r="E3856" s="2" t="s">
        <v>126</v>
      </c>
      <c r="F3856" s="2" t="s">
        <v>127</v>
      </c>
      <c r="G3856" s="2" t="s">
        <v>17</v>
      </c>
      <c r="H3856" s="44">
        <v>0.55000000000000004</v>
      </c>
      <c r="I3856" s="44">
        <f>ROUND(Table1[[#This Row],[Price per Unit]],2)</f>
        <v>0.55000000000000004</v>
      </c>
      <c r="J3856" s="4">
        <v>3500</v>
      </c>
      <c r="K3856" s="5">
        <f t="shared" si="150"/>
        <v>1925.0000000000002</v>
      </c>
      <c r="L3856" s="5">
        <f t="shared" si="151"/>
        <v>481.25000000000006</v>
      </c>
      <c r="M3856" s="6">
        <v>0.25</v>
      </c>
      <c r="N3856">
        <f t="shared" si="152"/>
        <v>2021</v>
      </c>
      <c r="O3856">
        <f t="shared" si="153"/>
        <v>7</v>
      </c>
      <c r="P3856" s="49" t="str">
        <f>TEXT(DATE(Table1[[#This Row],[Year]],Table1[[#This Row],[Month]],1),"mmm")</f>
        <v>Jul</v>
      </c>
    </row>
    <row r="3857" spans="1:16" ht="15.75" customHeight="1">
      <c r="A3857" s="2" t="s">
        <v>12</v>
      </c>
      <c r="B3857" s="2">
        <v>1185732</v>
      </c>
      <c r="C3857" s="3">
        <v>44397</v>
      </c>
      <c r="D3857" s="2" t="s">
        <v>13</v>
      </c>
      <c r="E3857" s="2" t="s">
        <v>126</v>
      </c>
      <c r="F3857" s="2" t="s">
        <v>127</v>
      </c>
      <c r="G3857" s="2" t="s">
        <v>18</v>
      </c>
      <c r="H3857" s="44">
        <v>0.55000000000000004</v>
      </c>
      <c r="I3857" s="44">
        <f>ROUND(Table1[[#This Row],[Price per Unit]],2)</f>
        <v>0.55000000000000004</v>
      </c>
      <c r="J3857" s="4">
        <v>3000</v>
      </c>
      <c r="K3857" s="5">
        <f t="shared" si="150"/>
        <v>1650.0000000000002</v>
      </c>
      <c r="L3857" s="5">
        <f t="shared" si="151"/>
        <v>412.50000000000006</v>
      </c>
      <c r="M3857" s="6">
        <v>0.25</v>
      </c>
      <c r="N3857">
        <f t="shared" si="152"/>
        <v>2021</v>
      </c>
      <c r="O3857">
        <f t="shared" si="153"/>
        <v>7</v>
      </c>
      <c r="P3857" s="49" t="str">
        <f>TEXT(DATE(Table1[[#This Row],[Year]],Table1[[#This Row],[Month]],1),"mmm")</f>
        <v>Jul</v>
      </c>
    </row>
    <row r="3858" spans="1:16" ht="15.75" customHeight="1">
      <c r="A3858" s="2" t="s">
        <v>12</v>
      </c>
      <c r="B3858" s="2">
        <v>1185732</v>
      </c>
      <c r="C3858" s="3">
        <v>44397</v>
      </c>
      <c r="D3858" s="2" t="s">
        <v>13</v>
      </c>
      <c r="E3858" s="2" t="s">
        <v>126</v>
      </c>
      <c r="F3858" s="2" t="s">
        <v>127</v>
      </c>
      <c r="G3858" s="2" t="s">
        <v>19</v>
      </c>
      <c r="H3858" s="44">
        <v>0.65</v>
      </c>
      <c r="I3858" s="44">
        <f>ROUND(Table1[[#This Row],[Price per Unit]],2)</f>
        <v>0.65</v>
      </c>
      <c r="J3858" s="4">
        <v>3250</v>
      </c>
      <c r="K3858" s="5">
        <f t="shared" si="150"/>
        <v>2112.5</v>
      </c>
      <c r="L3858" s="5">
        <f t="shared" si="151"/>
        <v>528.125</v>
      </c>
      <c r="M3858" s="6">
        <v>0.25</v>
      </c>
      <c r="N3858">
        <f t="shared" si="152"/>
        <v>2021</v>
      </c>
      <c r="O3858">
        <f t="shared" si="153"/>
        <v>7</v>
      </c>
      <c r="P3858" s="49" t="str">
        <f>TEXT(DATE(Table1[[#This Row],[Year]],Table1[[#This Row],[Month]],1),"mmm")</f>
        <v>Jul</v>
      </c>
    </row>
    <row r="3859" spans="1:16" ht="15.75" customHeight="1">
      <c r="A3859" s="2" t="s">
        <v>12</v>
      </c>
      <c r="B3859" s="2">
        <v>1185732</v>
      </c>
      <c r="C3859" s="3">
        <v>44397</v>
      </c>
      <c r="D3859" s="2" t="s">
        <v>13</v>
      </c>
      <c r="E3859" s="2" t="s">
        <v>126</v>
      </c>
      <c r="F3859" s="2" t="s">
        <v>127</v>
      </c>
      <c r="G3859" s="2" t="s">
        <v>20</v>
      </c>
      <c r="H3859" s="44">
        <v>0.70000000000000007</v>
      </c>
      <c r="I3859" s="44">
        <f>ROUND(Table1[[#This Row],[Price per Unit]],2)</f>
        <v>0.7</v>
      </c>
      <c r="J3859" s="4">
        <v>5000</v>
      </c>
      <c r="K3859" s="5">
        <f t="shared" si="150"/>
        <v>3500.0000000000005</v>
      </c>
      <c r="L3859" s="5">
        <f t="shared" si="151"/>
        <v>1050</v>
      </c>
      <c r="M3859" s="6">
        <v>0.3</v>
      </c>
      <c r="N3859">
        <f t="shared" si="152"/>
        <v>2021</v>
      </c>
      <c r="O3859">
        <f t="shared" si="153"/>
        <v>7</v>
      </c>
      <c r="P3859" s="49" t="str">
        <f>TEXT(DATE(Table1[[#This Row],[Year]],Table1[[#This Row],[Month]],1),"mmm")</f>
        <v>Jul</v>
      </c>
    </row>
    <row r="3860" spans="1:16" ht="15.75" customHeight="1">
      <c r="A3860" s="2" t="s">
        <v>12</v>
      </c>
      <c r="B3860" s="2">
        <v>1185732</v>
      </c>
      <c r="C3860" s="3">
        <v>44429</v>
      </c>
      <c r="D3860" s="2" t="s">
        <v>13</v>
      </c>
      <c r="E3860" s="2" t="s">
        <v>126</v>
      </c>
      <c r="F3860" s="2" t="s">
        <v>127</v>
      </c>
      <c r="G3860" s="2" t="s">
        <v>15</v>
      </c>
      <c r="H3860" s="44">
        <v>0.65</v>
      </c>
      <c r="I3860" s="44">
        <f>ROUND(Table1[[#This Row],[Price per Unit]],2)</f>
        <v>0.65</v>
      </c>
      <c r="J3860" s="4">
        <v>6500</v>
      </c>
      <c r="K3860" s="5">
        <f t="shared" si="150"/>
        <v>4225</v>
      </c>
      <c r="L3860" s="5">
        <f t="shared" si="151"/>
        <v>1478.7500000000002</v>
      </c>
      <c r="M3860" s="6">
        <v>0.35000000000000003</v>
      </c>
      <c r="N3860">
        <f t="shared" si="152"/>
        <v>2021</v>
      </c>
      <c r="O3860">
        <f t="shared" si="153"/>
        <v>8</v>
      </c>
      <c r="P3860" s="49" t="str">
        <f>TEXT(DATE(Table1[[#This Row],[Year]],Table1[[#This Row],[Month]],1),"mmm")</f>
        <v>Aug</v>
      </c>
    </row>
    <row r="3861" spans="1:16" ht="15.75" customHeight="1">
      <c r="A3861" s="2" t="s">
        <v>12</v>
      </c>
      <c r="B3861" s="2">
        <v>1185732</v>
      </c>
      <c r="C3861" s="3">
        <v>44429</v>
      </c>
      <c r="D3861" s="2" t="s">
        <v>13</v>
      </c>
      <c r="E3861" s="2" t="s">
        <v>126</v>
      </c>
      <c r="F3861" s="2" t="s">
        <v>127</v>
      </c>
      <c r="G3861" s="2" t="s">
        <v>16</v>
      </c>
      <c r="H3861" s="44">
        <v>0.60000000000000009</v>
      </c>
      <c r="I3861" s="44">
        <f>ROUND(Table1[[#This Row],[Price per Unit]],2)</f>
        <v>0.6</v>
      </c>
      <c r="J3861" s="4">
        <v>4250</v>
      </c>
      <c r="K3861" s="5">
        <f t="shared" si="150"/>
        <v>2550.0000000000005</v>
      </c>
      <c r="L3861" s="5">
        <f t="shared" si="151"/>
        <v>892.50000000000023</v>
      </c>
      <c r="M3861" s="6">
        <v>0.35000000000000003</v>
      </c>
      <c r="N3861">
        <f t="shared" si="152"/>
        <v>2021</v>
      </c>
      <c r="O3861">
        <f t="shared" si="153"/>
        <v>8</v>
      </c>
      <c r="P3861" s="49" t="str">
        <f>TEXT(DATE(Table1[[#This Row],[Year]],Table1[[#This Row],[Month]],1),"mmm")</f>
        <v>Aug</v>
      </c>
    </row>
    <row r="3862" spans="1:16" ht="15.75" customHeight="1">
      <c r="A3862" s="2" t="s">
        <v>12</v>
      </c>
      <c r="B3862" s="2">
        <v>1185732</v>
      </c>
      <c r="C3862" s="3">
        <v>44429</v>
      </c>
      <c r="D3862" s="2" t="s">
        <v>13</v>
      </c>
      <c r="E3862" s="2" t="s">
        <v>126</v>
      </c>
      <c r="F3862" s="2" t="s">
        <v>127</v>
      </c>
      <c r="G3862" s="2" t="s">
        <v>17</v>
      </c>
      <c r="H3862" s="44">
        <v>0.55000000000000004</v>
      </c>
      <c r="I3862" s="44">
        <f>ROUND(Table1[[#This Row],[Price per Unit]],2)</f>
        <v>0.55000000000000004</v>
      </c>
      <c r="J3862" s="4">
        <v>3500</v>
      </c>
      <c r="K3862" s="5">
        <f t="shared" si="150"/>
        <v>1925.0000000000002</v>
      </c>
      <c r="L3862" s="5">
        <f t="shared" si="151"/>
        <v>481.25000000000006</v>
      </c>
      <c r="M3862" s="6">
        <v>0.25</v>
      </c>
      <c r="N3862">
        <f t="shared" si="152"/>
        <v>2021</v>
      </c>
      <c r="O3862">
        <f t="shared" si="153"/>
        <v>8</v>
      </c>
      <c r="P3862" s="49" t="str">
        <f>TEXT(DATE(Table1[[#This Row],[Year]],Table1[[#This Row],[Month]],1),"mmm")</f>
        <v>Aug</v>
      </c>
    </row>
    <row r="3863" spans="1:16" ht="15.75" customHeight="1">
      <c r="A3863" s="2" t="s">
        <v>12</v>
      </c>
      <c r="B3863" s="2">
        <v>1185732</v>
      </c>
      <c r="C3863" s="3">
        <v>44429</v>
      </c>
      <c r="D3863" s="2" t="s">
        <v>13</v>
      </c>
      <c r="E3863" s="2" t="s">
        <v>126</v>
      </c>
      <c r="F3863" s="2" t="s">
        <v>127</v>
      </c>
      <c r="G3863" s="2" t="s">
        <v>18</v>
      </c>
      <c r="H3863" s="44">
        <v>0.55000000000000004</v>
      </c>
      <c r="I3863" s="44">
        <f>ROUND(Table1[[#This Row],[Price per Unit]],2)</f>
        <v>0.55000000000000004</v>
      </c>
      <c r="J3863" s="4">
        <v>2500</v>
      </c>
      <c r="K3863" s="5">
        <f t="shared" si="150"/>
        <v>1375</v>
      </c>
      <c r="L3863" s="5">
        <f t="shared" si="151"/>
        <v>343.75</v>
      </c>
      <c r="M3863" s="6">
        <v>0.25</v>
      </c>
      <c r="N3863">
        <f t="shared" si="152"/>
        <v>2021</v>
      </c>
      <c r="O3863">
        <f t="shared" si="153"/>
        <v>8</v>
      </c>
      <c r="P3863" s="49" t="str">
        <f>TEXT(DATE(Table1[[#This Row],[Year]],Table1[[#This Row],[Month]],1),"mmm")</f>
        <v>Aug</v>
      </c>
    </row>
    <row r="3864" spans="1:16" ht="15.75" customHeight="1">
      <c r="A3864" s="2" t="s">
        <v>12</v>
      </c>
      <c r="B3864" s="2">
        <v>1185732</v>
      </c>
      <c r="C3864" s="3">
        <v>44429</v>
      </c>
      <c r="D3864" s="2" t="s">
        <v>13</v>
      </c>
      <c r="E3864" s="2" t="s">
        <v>126</v>
      </c>
      <c r="F3864" s="2" t="s">
        <v>127</v>
      </c>
      <c r="G3864" s="2" t="s">
        <v>19</v>
      </c>
      <c r="H3864" s="44">
        <v>0.65</v>
      </c>
      <c r="I3864" s="44">
        <f>ROUND(Table1[[#This Row],[Price per Unit]],2)</f>
        <v>0.65</v>
      </c>
      <c r="J3864" s="4">
        <v>2250</v>
      </c>
      <c r="K3864" s="5">
        <f t="shared" si="150"/>
        <v>1462.5</v>
      </c>
      <c r="L3864" s="5">
        <f t="shared" si="151"/>
        <v>365.625</v>
      </c>
      <c r="M3864" s="6">
        <v>0.25</v>
      </c>
      <c r="N3864">
        <f t="shared" si="152"/>
        <v>2021</v>
      </c>
      <c r="O3864">
        <f t="shared" si="153"/>
        <v>8</v>
      </c>
      <c r="P3864" s="49" t="str">
        <f>TEXT(DATE(Table1[[#This Row],[Year]],Table1[[#This Row],[Month]],1),"mmm")</f>
        <v>Aug</v>
      </c>
    </row>
    <row r="3865" spans="1:16" ht="15.75" customHeight="1">
      <c r="A3865" s="2" t="s">
        <v>12</v>
      </c>
      <c r="B3865" s="2">
        <v>1185732</v>
      </c>
      <c r="C3865" s="3">
        <v>44429</v>
      </c>
      <c r="D3865" s="2" t="s">
        <v>13</v>
      </c>
      <c r="E3865" s="2" t="s">
        <v>126</v>
      </c>
      <c r="F3865" s="2" t="s">
        <v>127</v>
      </c>
      <c r="G3865" s="2" t="s">
        <v>20</v>
      </c>
      <c r="H3865" s="44">
        <v>0.70000000000000007</v>
      </c>
      <c r="I3865" s="44">
        <f>ROUND(Table1[[#This Row],[Price per Unit]],2)</f>
        <v>0.7</v>
      </c>
      <c r="J3865" s="4">
        <v>4000</v>
      </c>
      <c r="K3865" s="5">
        <f t="shared" si="150"/>
        <v>2800.0000000000005</v>
      </c>
      <c r="L3865" s="5">
        <f t="shared" si="151"/>
        <v>840.00000000000011</v>
      </c>
      <c r="M3865" s="6">
        <v>0.3</v>
      </c>
      <c r="N3865">
        <f t="shared" si="152"/>
        <v>2021</v>
      </c>
      <c r="O3865">
        <f t="shared" si="153"/>
        <v>8</v>
      </c>
      <c r="P3865" s="49" t="str">
        <f>TEXT(DATE(Table1[[#This Row],[Year]],Table1[[#This Row],[Month]],1),"mmm")</f>
        <v>Aug</v>
      </c>
    </row>
    <row r="3866" spans="1:16" ht="15.75" customHeight="1">
      <c r="A3866" s="2" t="s">
        <v>12</v>
      </c>
      <c r="B3866" s="2">
        <v>1185732</v>
      </c>
      <c r="C3866" s="3">
        <v>44459</v>
      </c>
      <c r="D3866" s="2" t="s">
        <v>13</v>
      </c>
      <c r="E3866" s="2" t="s">
        <v>126</v>
      </c>
      <c r="F3866" s="2" t="s">
        <v>127</v>
      </c>
      <c r="G3866" s="2" t="s">
        <v>15</v>
      </c>
      <c r="H3866" s="44">
        <v>0.65</v>
      </c>
      <c r="I3866" s="44">
        <f>ROUND(Table1[[#This Row],[Price per Unit]],2)</f>
        <v>0.65</v>
      </c>
      <c r="J3866" s="4">
        <v>5250</v>
      </c>
      <c r="K3866" s="5">
        <f t="shared" si="150"/>
        <v>3412.5</v>
      </c>
      <c r="L3866" s="5">
        <f t="shared" si="151"/>
        <v>1194.375</v>
      </c>
      <c r="M3866" s="6">
        <v>0.35000000000000003</v>
      </c>
      <c r="N3866">
        <f t="shared" si="152"/>
        <v>2021</v>
      </c>
      <c r="O3866">
        <f t="shared" si="153"/>
        <v>9</v>
      </c>
      <c r="P3866" s="49" t="str">
        <f>TEXT(DATE(Table1[[#This Row],[Year]],Table1[[#This Row],[Month]],1),"mmm")</f>
        <v>Sep</v>
      </c>
    </row>
    <row r="3867" spans="1:16" ht="15.75" customHeight="1">
      <c r="A3867" s="2" t="s">
        <v>12</v>
      </c>
      <c r="B3867" s="2">
        <v>1185732</v>
      </c>
      <c r="C3867" s="3">
        <v>44459</v>
      </c>
      <c r="D3867" s="2" t="s">
        <v>13</v>
      </c>
      <c r="E3867" s="2" t="s">
        <v>126</v>
      </c>
      <c r="F3867" s="2" t="s">
        <v>127</v>
      </c>
      <c r="G3867" s="2" t="s">
        <v>16</v>
      </c>
      <c r="H3867" s="44">
        <v>0.60000000000000009</v>
      </c>
      <c r="I3867" s="44">
        <f>ROUND(Table1[[#This Row],[Price per Unit]],2)</f>
        <v>0.6</v>
      </c>
      <c r="J3867" s="4">
        <v>3250</v>
      </c>
      <c r="K3867" s="5">
        <f t="shared" si="150"/>
        <v>1950.0000000000002</v>
      </c>
      <c r="L3867" s="5">
        <f t="shared" si="151"/>
        <v>682.50000000000011</v>
      </c>
      <c r="M3867" s="6">
        <v>0.35000000000000003</v>
      </c>
      <c r="N3867">
        <f t="shared" si="152"/>
        <v>2021</v>
      </c>
      <c r="O3867">
        <f t="shared" si="153"/>
        <v>9</v>
      </c>
      <c r="P3867" s="49" t="str">
        <f>TEXT(DATE(Table1[[#This Row],[Year]],Table1[[#This Row],[Month]],1),"mmm")</f>
        <v>Sep</v>
      </c>
    </row>
    <row r="3868" spans="1:16" ht="15.75" customHeight="1">
      <c r="A3868" s="2" t="s">
        <v>12</v>
      </c>
      <c r="B3868" s="2">
        <v>1185732</v>
      </c>
      <c r="C3868" s="3">
        <v>44459</v>
      </c>
      <c r="D3868" s="2" t="s">
        <v>13</v>
      </c>
      <c r="E3868" s="2" t="s">
        <v>126</v>
      </c>
      <c r="F3868" s="2" t="s">
        <v>127</v>
      </c>
      <c r="G3868" s="2" t="s">
        <v>17</v>
      </c>
      <c r="H3868" s="44">
        <v>0.55000000000000004</v>
      </c>
      <c r="I3868" s="44">
        <f>ROUND(Table1[[#This Row],[Price per Unit]],2)</f>
        <v>0.55000000000000004</v>
      </c>
      <c r="J3868" s="4">
        <v>2250</v>
      </c>
      <c r="K3868" s="5">
        <f t="shared" si="150"/>
        <v>1237.5</v>
      </c>
      <c r="L3868" s="5">
        <f t="shared" si="151"/>
        <v>309.375</v>
      </c>
      <c r="M3868" s="6">
        <v>0.25</v>
      </c>
      <c r="N3868">
        <f t="shared" si="152"/>
        <v>2021</v>
      </c>
      <c r="O3868">
        <f t="shared" si="153"/>
        <v>9</v>
      </c>
      <c r="P3868" s="49" t="str">
        <f>TEXT(DATE(Table1[[#This Row],[Year]],Table1[[#This Row],[Month]],1),"mmm")</f>
        <v>Sep</v>
      </c>
    </row>
    <row r="3869" spans="1:16" ht="15.75" customHeight="1">
      <c r="A3869" s="2" t="s">
        <v>12</v>
      </c>
      <c r="B3869" s="2">
        <v>1185732</v>
      </c>
      <c r="C3869" s="3">
        <v>44459</v>
      </c>
      <c r="D3869" s="2" t="s">
        <v>13</v>
      </c>
      <c r="E3869" s="2" t="s">
        <v>126</v>
      </c>
      <c r="F3869" s="2" t="s">
        <v>127</v>
      </c>
      <c r="G3869" s="2" t="s">
        <v>18</v>
      </c>
      <c r="H3869" s="44">
        <v>0.55000000000000004</v>
      </c>
      <c r="I3869" s="44">
        <f>ROUND(Table1[[#This Row],[Price per Unit]],2)</f>
        <v>0.55000000000000004</v>
      </c>
      <c r="J3869" s="4">
        <v>2000</v>
      </c>
      <c r="K3869" s="5">
        <f t="shared" si="150"/>
        <v>1100</v>
      </c>
      <c r="L3869" s="5">
        <f t="shared" si="151"/>
        <v>275</v>
      </c>
      <c r="M3869" s="6">
        <v>0.25</v>
      </c>
      <c r="N3869">
        <f t="shared" si="152"/>
        <v>2021</v>
      </c>
      <c r="O3869">
        <f t="shared" si="153"/>
        <v>9</v>
      </c>
      <c r="P3869" s="49" t="str">
        <f>TEXT(DATE(Table1[[#This Row],[Year]],Table1[[#This Row],[Month]],1),"mmm")</f>
        <v>Sep</v>
      </c>
    </row>
    <row r="3870" spans="1:16" ht="15.75" customHeight="1">
      <c r="A3870" s="2" t="s">
        <v>12</v>
      </c>
      <c r="B3870" s="2">
        <v>1185732</v>
      </c>
      <c r="C3870" s="3">
        <v>44459</v>
      </c>
      <c r="D3870" s="2" t="s">
        <v>13</v>
      </c>
      <c r="E3870" s="2" t="s">
        <v>126</v>
      </c>
      <c r="F3870" s="2" t="s">
        <v>127</v>
      </c>
      <c r="G3870" s="2" t="s">
        <v>19</v>
      </c>
      <c r="H3870" s="44">
        <v>0.65</v>
      </c>
      <c r="I3870" s="44">
        <f>ROUND(Table1[[#This Row],[Price per Unit]],2)</f>
        <v>0.65</v>
      </c>
      <c r="J3870" s="4">
        <v>2000</v>
      </c>
      <c r="K3870" s="5">
        <f t="shared" si="150"/>
        <v>1300</v>
      </c>
      <c r="L3870" s="5">
        <f t="shared" si="151"/>
        <v>325</v>
      </c>
      <c r="M3870" s="6">
        <v>0.25</v>
      </c>
      <c r="N3870">
        <f t="shared" si="152"/>
        <v>2021</v>
      </c>
      <c r="O3870">
        <f t="shared" si="153"/>
        <v>9</v>
      </c>
      <c r="P3870" s="49" t="str">
        <f>TEXT(DATE(Table1[[#This Row],[Year]],Table1[[#This Row],[Month]],1),"mmm")</f>
        <v>Sep</v>
      </c>
    </row>
    <row r="3871" spans="1:16" ht="15.75" customHeight="1">
      <c r="A3871" s="2" t="s">
        <v>12</v>
      </c>
      <c r="B3871" s="2">
        <v>1185732</v>
      </c>
      <c r="C3871" s="3">
        <v>44459</v>
      </c>
      <c r="D3871" s="2" t="s">
        <v>13</v>
      </c>
      <c r="E3871" s="2" t="s">
        <v>126</v>
      </c>
      <c r="F3871" s="2" t="s">
        <v>127</v>
      </c>
      <c r="G3871" s="2" t="s">
        <v>20</v>
      </c>
      <c r="H3871" s="44">
        <v>0.70000000000000007</v>
      </c>
      <c r="I3871" s="44">
        <f>ROUND(Table1[[#This Row],[Price per Unit]],2)</f>
        <v>0.7</v>
      </c>
      <c r="J3871" s="4">
        <v>3000</v>
      </c>
      <c r="K3871" s="5">
        <f t="shared" si="150"/>
        <v>2100</v>
      </c>
      <c r="L3871" s="5">
        <f t="shared" si="151"/>
        <v>630</v>
      </c>
      <c r="M3871" s="6">
        <v>0.3</v>
      </c>
      <c r="N3871">
        <f t="shared" si="152"/>
        <v>2021</v>
      </c>
      <c r="O3871">
        <f t="shared" si="153"/>
        <v>9</v>
      </c>
      <c r="P3871" s="49" t="str">
        <f>TEXT(DATE(Table1[[#This Row],[Year]],Table1[[#This Row],[Month]],1),"mmm")</f>
        <v>Sep</v>
      </c>
    </row>
    <row r="3872" spans="1:16" ht="15.75" customHeight="1">
      <c r="A3872" s="2" t="s">
        <v>12</v>
      </c>
      <c r="B3872" s="2">
        <v>1185732</v>
      </c>
      <c r="C3872" s="3">
        <v>44491</v>
      </c>
      <c r="D3872" s="2" t="s">
        <v>13</v>
      </c>
      <c r="E3872" s="2" t="s">
        <v>126</v>
      </c>
      <c r="F3872" s="2" t="s">
        <v>127</v>
      </c>
      <c r="G3872" s="2" t="s">
        <v>15</v>
      </c>
      <c r="H3872" s="44">
        <v>0.70000000000000007</v>
      </c>
      <c r="I3872" s="44">
        <f>ROUND(Table1[[#This Row],[Price per Unit]],2)</f>
        <v>0.7</v>
      </c>
      <c r="J3872" s="4">
        <v>4500</v>
      </c>
      <c r="K3872" s="5">
        <f t="shared" si="150"/>
        <v>3150.0000000000005</v>
      </c>
      <c r="L3872" s="5">
        <f t="shared" si="151"/>
        <v>1102.5000000000002</v>
      </c>
      <c r="M3872" s="6">
        <v>0.35000000000000003</v>
      </c>
      <c r="N3872">
        <f t="shared" si="152"/>
        <v>2021</v>
      </c>
      <c r="O3872">
        <f t="shared" si="153"/>
        <v>10</v>
      </c>
      <c r="P3872" s="49" t="str">
        <f>TEXT(DATE(Table1[[#This Row],[Year]],Table1[[#This Row],[Month]],1),"mmm")</f>
        <v>Oct</v>
      </c>
    </row>
    <row r="3873" spans="1:16" ht="15.75" customHeight="1">
      <c r="A3873" s="2" t="s">
        <v>12</v>
      </c>
      <c r="B3873" s="2">
        <v>1185732</v>
      </c>
      <c r="C3873" s="3">
        <v>44491</v>
      </c>
      <c r="D3873" s="2" t="s">
        <v>13</v>
      </c>
      <c r="E3873" s="2" t="s">
        <v>126</v>
      </c>
      <c r="F3873" s="2" t="s">
        <v>127</v>
      </c>
      <c r="G3873" s="2" t="s">
        <v>16</v>
      </c>
      <c r="H3873" s="44">
        <v>0.65000000000000013</v>
      </c>
      <c r="I3873" s="44">
        <f>ROUND(Table1[[#This Row],[Price per Unit]],2)</f>
        <v>0.65</v>
      </c>
      <c r="J3873" s="4">
        <v>2750</v>
      </c>
      <c r="K3873" s="5">
        <f t="shared" si="150"/>
        <v>1787.5000000000005</v>
      </c>
      <c r="L3873" s="5">
        <f t="shared" si="151"/>
        <v>625.62500000000023</v>
      </c>
      <c r="M3873" s="6">
        <v>0.35000000000000003</v>
      </c>
      <c r="N3873">
        <f t="shared" si="152"/>
        <v>2021</v>
      </c>
      <c r="O3873">
        <f t="shared" si="153"/>
        <v>10</v>
      </c>
      <c r="P3873" s="49" t="str">
        <f>TEXT(DATE(Table1[[#This Row],[Year]],Table1[[#This Row],[Month]],1),"mmm")</f>
        <v>Oct</v>
      </c>
    </row>
    <row r="3874" spans="1:16" ht="15.75" customHeight="1">
      <c r="A3874" s="2" t="s">
        <v>12</v>
      </c>
      <c r="B3874" s="2">
        <v>1185732</v>
      </c>
      <c r="C3874" s="3">
        <v>44491</v>
      </c>
      <c r="D3874" s="2" t="s">
        <v>13</v>
      </c>
      <c r="E3874" s="2" t="s">
        <v>126</v>
      </c>
      <c r="F3874" s="2" t="s">
        <v>127</v>
      </c>
      <c r="G3874" s="2" t="s">
        <v>17</v>
      </c>
      <c r="H3874" s="44">
        <v>0.65000000000000013</v>
      </c>
      <c r="I3874" s="44">
        <f>ROUND(Table1[[#This Row],[Price per Unit]],2)</f>
        <v>0.65</v>
      </c>
      <c r="J3874" s="4">
        <v>1750</v>
      </c>
      <c r="K3874" s="5">
        <f t="shared" si="150"/>
        <v>1137.5000000000002</v>
      </c>
      <c r="L3874" s="5">
        <f t="shared" si="151"/>
        <v>284.37500000000006</v>
      </c>
      <c r="M3874" s="6">
        <v>0.25</v>
      </c>
      <c r="N3874">
        <f t="shared" si="152"/>
        <v>2021</v>
      </c>
      <c r="O3874">
        <f t="shared" si="153"/>
        <v>10</v>
      </c>
      <c r="P3874" s="49" t="str">
        <f>TEXT(DATE(Table1[[#This Row],[Year]],Table1[[#This Row],[Month]],1),"mmm")</f>
        <v>Oct</v>
      </c>
    </row>
    <row r="3875" spans="1:16" ht="15.75" customHeight="1">
      <c r="A3875" s="2" t="s">
        <v>12</v>
      </c>
      <c r="B3875" s="2">
        <v>1185732</v>
      </c>
      <c r="C3875" s="3">
        <v>44491</v>
      </c>
      <c r="D3875" s="2" t="s">
        <v>13</v>
      </c>
      <c r="E3875" s="2" t="s">
        <v>126</v>
      </c>
      <c r="F3875" s="2" t="s">
        <v>127</v>
      </c>
      <c r="G3875" s="2" t="s">
        <v>18</v>
      </c>
      <c r="H3875" s="44">
        <v>0.65000000000000013</v>
      </c>
      <c r="I3875" s="44">
        <f>ROUND(Table1[[#This Row],[Price per Unit]],2)</f>
        <v>0.65</v>
      </c>
      <c r="J3875" s="4">
        <v>1500</v>
      </c>
      <c r="K3875" s="5">
        <f t="shared" si="150"/>
        <v>975.00000000000023</v>
      </c>
      <c r="L3875" s="5">
        <f t="shared" si="151"/>
        <v>243.75000000000006</v>
      </c>
      <c r="M3875" s="6">
        <v>0.25</v>
      </c>
      <c r="N3875">
        <f t="shared" si="152"/>
        <v>2021</v>
      </c>
      <c r="O3875">
        <f t="shared" si="153"/>
        <v>10</v>
      </c>
      <c r="P3875" s="49" t="str">
        <f>TEXT(DATE(Table1[[#This Row],[Year]],Table1[[#This Row],[Month]],1),"mmm")</f>
        <v>Oct</v>
      </c>
    </row>
    <row r="3876" spans="1:16" ht="15.75" customHeight="1">
      <c r="A3876" s="2" t="s">
        <v>12</v>
      </c>
      <c r="B3876" s="2">
        <v>1185732</v>
      </c>
      <c r="C3876" s="3">
        <v>44491</v>
      </c>
      <c r="D3876" s="2" t="s">
        <v>13</v>
      </c>
      <c r="E3876" s="2" t="s">
        <v>126</v>
      </c>
      <c r="F3876" s="2" t="s">
        <v>127</v>
      </c>
      <c r="G3876" s="2" t="s">
        <v>19</v>
      </c>
      <c r="H3876" s="44">
        <v>0.75000000000000011</v>
      </c>
      <c r="I3876" s="44">
        <f>ROUND(Table1[[#This Row],[Price per Unit]],2)</f>
        <v>0.75</v>
      </c>
      <c r="J3876" s="4">
        <v>1500</v>
      </c>
      <c r="K3876" s="5">
        <f t="shared" si="150"/>
        <v>1125.0000000000002</v>
      </c>
      <c r="L3876" s="5">
        <f t="shared" si="151"/>
        <v>281.25000000000006</v>
      </c>
      <c r="M3876" s="6">
        <v>0.25</v>
      </c>
      <c r="N3876">
        <f t="shared" si="152"/>
        <v>2021</v>
      </c>
      <c r="O3876">
        <f t="shared" si="153"/>
        <v>10</v>
      </c>
      <c r="P3876" s="49" t="str">
        <f>TEXT(DATE(Table1[[#This Row],[Year]],Table1[[#This Row],[Month]],1),"mmm")</f>
        <v>Oct</v>
      </c>
    </row>
    <row r="3877" spans="1:16" ht="15.75" customHeight="1">
      <c r="A3877" s="2" t="s">
        <v>12</v>
      </c>
      <c r="B3877" s="2">
        <v>1185732</v>
      </c>
      <c r="C3877" s="3">
        <v>44491</v>
      </c>
      <c r="D3877" s="2" t="s">
        <v>13</v>
      </c>
      <c r="E3877" s="2" t="s">
        <v>126</v>
      </c>
      <c r="F3877" s="2" t="s">
        <v>127</v>
      </c>
      <c r="G3877" s="2" t="s">
        <v>20</v>
      </c>
      <c r="H3877" s="44">
        <v>0.8</v>
      </c>
      <c r="I3877" s="44">
        <f>ROUND(Table1[[#This Row],[Price per Unit]],2)</f>
        <v>0.8</v>
      </c>
      <c r="J3877" s="4">
        <v>2750</v>
      </c>
      <c r="K3877" s="5">
        <f t="shared" si="150"/>
        <v>2200</v>
      </c>
      <c r="L3877" s="5">
        <f t="shared" si="151"/>
        <v>660</v>
      </c>
      <c r="M3877" s="6">
        <v>0.3</v>
      </c>
      <c r="N3877">
        <f t="shared" si="152"/>
        <v>2021</v>
      </c>
      <c r="O3877">
        <f t="shared" si="153"/>
        <v>10</v>
      </c>
      <c r="P3877" s="49" t="str">
        <f>TEXT(DATE(Table1[[#This Row],[Year]],Table1[[#This Row],[Month]],1),"mmm")</f>
        <v>Oct</v>
      </c>
    </row>
    <row r="3878" spans="1:16" ht="15.75" customHeight="1">
      <c r="A3878" s="2" t="s">
        <v>12</v>
      </c>
      <c r="B3878" s="2">
        <v>1185732</v>
      </c>
      <c r="C3878" s="3">
        <v>44521</v>
      </c>
      <c r="D3878" s="2" t="s">
        <v>13</v>
      </c>
      <c r="E3878" s="2" t="s">
        <v>126</v>
      </c>
      <c r="F3878" s="2" t="s">
        <v>127</v>
      </c>
      <c r="G3878" s="2" t="s">
        <v>15</v>
      </c>
      <c r="H3878" s="44">
        <v>0.75000000000000011</v>
      </c>
      <c r="I3878" s="44">
        <f>ROUND(Table1[[#This Row],[Price per Unit]],2)</f>
        <v>0.75</v>
      </c>
      <c r="J3878" s="4">
        <v>4250</v>
      </c>
      <c r="K3878" s="5">
        <f t="shared" si="150"/>
        <v>3187.5000000000005</v>
      </c>
      <c r="L3878" s="5">
        <f t="shared" si="151"/>
        <v>1115.6250000000002</v>
      </c>
      <c r="M3878" s="6">
        <v>0.35000000000000003</v>
      </c>
      <c r="N3878">
        <f t="shared" si="152"/>
        <v>2021</v>
      </c>
      <c r="O3878">
        <f t="shared" si="153"/>
        <v>11</v>
      </c>
      <c r="P3878" s="49" t="str">
        <f>TEXT(DATE(Table1[[#This Row],[Year]],Table1[[#This Row],[Month]],1),"mmm")</f>
        <v>Nov</v>
      </c>
    </row>
    <row r="3879" spans="1:16" ht="15.75" customHeight="1">
      <c r="A3879" s="2" t="s">
        <v>12</v>
      </c>
      <c r="B3879" s="2">
        <v>1185732</v>
      </c>
      <c r="C3879" s="3">
        <v>44521</v>
      </c>
      <c r="D3879" s="2" t="s">
        <v>13</v>
      </c>
      <c r="E3879" s="2" t="s">
        <v>126</v>
      </c>
      <c r="F3879" s="2" t="s">
        <v>127</v>
      </c>
      <c r="G3879" s="2" t="s">
        <v>16</v>
      </c>
      <c r="H3879" s="44">
        <v>0.65000000000000013</v>
      </c>
      <c r="I3879" s="44">
        <f>ROUND(Table1[[#This Row],[Price per Unit]],2)</f>
        <v>0.65</v>
      </c>
      <c r="J3879" s="4">
        <v>3000</v>
      </c>
      <c r="K3879" s="5">
        <f t="shared" si="150"/>
        <v>1950.0000000000005</v>
      </c>
      <c r="L3879" s="5">
        <f t="shared" si="151"/>
        <v>682.50000000000023</v>
      </c>
      <c r="M3879" s="6">
        <v>0.35000000000000003</v>
      </c>
      <c r="N3879">
        <f t="shared" si="152"/>
        <v>2021</v>
      </c>
      <c r="O3879">
        <f t="shared" si="153"/>
        <v>11</v>
      </c>
      <c r="P3879" s="49" t="str">
        <f>TEXT(DATE(Table1[[#This Row],[Year]],Table1[[#This Row],[Month]],1),"mmm")</f>
        <v>Nov</v>
      </c>
    </row>
    <row r="3880" spans="1:16" ht="15.75" customHeight="1">
      <c r="A3880" s="2" t="s">
        <v>12</v>
      </c>
      <c r="B3880" s="2">
        <v>1185732</v>
      </c>
      <c r="C3880" s="3">
        <v>44521</v>
      </c>
      <c r="D3880" s="2" t="s">
        <v>13</v>
      </c>
      <c r="E3880" s="2" t="s">
        <v>126</v>
      </c>
      <c r="F3880" s="2" t="s">
        <v>127</v>
      </c>
      <c r="G3880" s="2" t="s">
        <v>17</v>
      </c>
      <c r="H3880" s="44">
        <v>0.65000000000000013</v>
      </c>
      <c r="I3880" s="44">
        <f>ROUND(Table1[[#This Row],[Price per Unit]],2)</f>
        <v>0.65</v>
      </c>
      <c r="J3880" s="4">
        <v>3200</v>
      </c>
      <c r="K3880" s="5">
        <f t="shared" si="150"/>
        <v>2080.0000000000005</v>
      </c>
      <c r="L3880" s="5">
        <f t="shared" si="151"/>
        <v>520.00000000000011</v>
      </c>
      <c r="M3880" s="6">
        <v>0.25</v>
      </c>
      <c r="N3880">
        <f t="shared" si="152"/>
        <v>2021</v>
      </c>
      <c r="O3880">
        <f t="shared" si="153"/>
        <v>11</v>
      </c>
      <c r="P3880" s="49" t="str">
        <f>TEXT(DATE(Table1[[#This Row],[Year]],Table1[[#This Row],[Month]],1),"mmm")</f>
        <v>Nov</v>
      </c>
    </row>
    <row r="3881" spans="1:16" ht="15.75" customHeight="1">
      <c r="A3881" s="2" t="s">
        <v>12</v>
      </c>
      <c r="B3881" s="2">
        <v>1185732</v>
      </c>
      <c r="C3881" s="3">
        <v>44521</v>
      </c>
      <c r="D3881" s="2" t="s">
        <v>13</v>
      </c>
      <c r="E3881" s="2" t="s">
        <v>126</v>
      </c>
      <c r="F3881" s="2" t="s">
        <v>127</v>
      </c>
      <c r="G3881" s="2" t="s">
        <v>18</v>
      </c>
      <c r="H3881" s="44">
        <v>0.65000000000000013</v>
      </c>
      <c r="I3881" s="44">
        <f>ROUND(Table1[[#This Row],[Price per Unit]],2)</f>
        <v>0.65</v>
      </c>
      <c r="J3881" s="4">
        <v>3000</v>
      </c>
      <c r="K3881" s="5">
        <f t="shared" si="150"/>
        <v>1950.0000000000005</v>
      </c>
      <c r="L3881" s="5">
        <f t="shared" si="151"/>
        <v>487.50000000000011</v>
      </c>
      <c r="M3881" s="6">
        <v>0.25</v>
      </c>
      <c r="N3881">
        <f t="shared" si="152"/>
        <v>2021</v>
      </c>
      <c r="O3881">
        <f t="shared" si="153"/>
        <v>11</v>
      </c>
      <c r="P3881" s="49" t="str">
        <f>TEXT(DATE(Table1[[#This Row],[Year]],Table1[[#This Row],[Month]],1),"mmm")</f>
        <v>Nov</v>
      </c>
    </row>
    <row r="3882" spans="1:16" ht="15.75" customHeight="1">
      <c r="A3882" s="2" t="s">
        <v>12</v>
      </c>
      <c r="B3882" s="2">
        <v>1185732</v>
      </c>
      <c r="C3882" s="3">
        <v>44521</v>
      </c>
      <c r="D3882" s="2" t="s">
        <v>13</v>
      </c>
      <c r="E3882" s="2" t="s">
        <v>126</v>
      </c>
      <c r="F3882" s="2" t="s">
        <v>127</v>
      </c>
      <c r="G3882" s="2" t="s">
        <v>19</v>
      </c>
      <c r="H3882" s="44">
        <v>0.75000000000000011</v>
      </c>
      <c r="I3882" s="44">
        <f>ROUND(Table1[[#This Row],[Price per Unit]],2)</f>
        <v>0.75</v>
      </c>
      <c r="J3882" s="4">
        <v>2750</v>
      </c>
      <c r="K3882" s="5">
        <f t="shared" si="150"/>
        <v>2062.5000000000005</v>
      </c>
      <c r="L3882" s="5">
        <f t="shared" si="151"/>
        <v>515.62500000000011</v>
      </c>
      <c r="M3882" s="6">
        <v>0.25</v>
      </c>
      <c r="N3882">
        <f t="shared" si="152"/>
        <v>2021</v>
      </c>
      <c r="O3882">
        <f t="shared" si="153"/>
        <v>11</v>
      </c>
      <c r="P3882" s="49" t="str">
        <f>TEXT(DATE(Table1[[#This Row],[Year]],Table1[[#This Row],[Month]],1),"mmm")</f>
        <v>Nov</v>
      </c>
    </row>
    <row r="3883" spans="1:16" ht="15.75" customHeight="1">
      <c r="A3883" s="2" t="s">
        <v>12</v>
      </c>
      <c r="B3883" s="2">
        <v>1185732</v>
      </c>
      <c r="C3883" s="3">
        <v>44521</v>
      </c>
      <c r="D3883" s="2" t="s">
        <v>13</v>
      </c>
      <c r="E3883" s="2" t="s">
        <v>126</v>
      </c>
      <c r="F3883" s="2" t="s">
        <v>127</v>
      </c>
      <c r="G3883" s="2" t="s">
        <v>20</v>
      </c>
      <c r="H3883" s="44">
        <v>0.8</v>
      </c>
      <c r="I3883" s="44">
        <f>ROUND(Table1[[#This Row],[Price per Unit]],2)</f>
        <v>0.8</v>
      </c>
      <c r="J3883" s="4">
        <v>3750</v>
      </c>
      <c r="K3883" s="5">
        <f t="shared" si="150"/>
        <v>3000</v>
      </c>
      <c r="L3883" s="5">
        <f t="shared" si="151"/>
        <v>900</v>
      </c>
      <c r="M3883" s="6">
        <v>0.3</v>
      </c>
      <c r="N3883">
        <f t="shared" si="152"/>
        <v>2021</v>
      </c>
      <c r="O3883">
        <f t="shared" si="153"/>
        <v>11</v>
      </c>
      <c r="P3883" s="49" t="str">
        <f>TEXT(DATE(Table1[[#This Row],[Year]],Table1[[#This Row],[Month]],1),"mmm")</f>
        <v>Nov</v>
      </c>
    </row>
    <row r="3884" spans="1:16" ht="15.75" customHeight="1">
      <c r="A3884" s="2" t="s">
        <v>12</v>
      </c>
      <c r="B3884" s="2">
        <v>1185732</v>
      </c>
      <c r="C3884" s="3">
        <v>44550</v>
      </c>
      <c r="D3884" s="2" t="s">
        <v>13</v>
      </c>
      <c r="E3884" s="2" t="s">
        <v>126</v>
      </c>
      <c r="F3884" s="2" t="s">
        <v>127</v>
      </c>
      <c r="G3884" s="2" t="s">
        <v>15</v>
      </c>
      <c r="H3884" s="44">
        <v>0.75000000000000011</v>
      </c>
      <c r="I3884" s="44">
        <f>ROUND(Table1[[#This Row],[Price per Unit]],2)</f>
        <v>0.75</v>
      </c>
      <c r="J3884" s="4">
        <v>6000</v>
      </c>
      <c r="K3884" s="5">
        <f t="shared" si="150"/>
        <v>4500.0000000000009</v>
      </c>
      <c r="L3884" s="5">
        <f t="shared" si="151"/>
        <v>1575.0000000000005</v>
      </c>
      <c r="M3884" s="6">
        <v>0.35000000000000003</v>
      </c>
      <c r="N3884">
        <f t="shared" si="152"/>
        <v>2021</v>
      </c>
      <c r="O3884">
        <f t="shared" si="153"/>
        <v>12</v>
      </c>
      <c r="P3884" s="49" t="str">
        <f>TEXT(DATE(Table1[[#This Row],[Year]],Table1[[#This Row],[Month]],1),"mmm")</f>
        <v>Dec</v>
      </c>
    </row>
    <row r="3885" spans="1:16" ht="15.75" customHeight="1">
      <c r="A3885" s="2" t="s">
        <v>12</v>
      </c>
      <c r="B3885" s="2">
        <v>1185732</v>
      </c>
      <c r="C3885" s="3">
        <v>44550</v>
      </c>
      <c r="D3885" s="2" t="s">
        <v>13</v>
      </c>
      <c r="E3885" s="2" t="s">
        <v>126</v>
      </c>
      <c r="F3885" s="2" t="s">
        <v>127</v>
      </c>
      <c r="G3885" s="2" t="s">
        <v>16</v>
      </c>
      <c r="H3885" s="44">
        <v>0.65000000000000013</v>
      </c>
      <c r="I3885" s="44">
        <f>ROUND(Table1[[#This Row],[Price per Unit]],2)</f>
        <v>0.65</v>
      </c>
      <c r="J3885" s="4">
        <v>4000</v>
      </c>
      <c r="K3885" s="5">
        <f t="shared" si="150"/>
        <v>2600.0000000000005</v>
      </c>
      <c r="L3885" s="5">
        <f t="shared" si="151"/>
        <v>910.00000000000023</v>
      </c>
      <c r="M3885" s="6">
        <v>0.35000000000000003</v>
      </c>
      <c r="N3885">
        <f t="shared" si="152"/>
        <v>2021</v>
      </c>
      <c r="O3885">
        <f t="shared" si="153"/>
        <v>12</v>
      </c>
      <c r="P3885" s="49" t="str">
        <f>TEXT(DATE(Table1[[#This Row],[Year]],Table1[[#This Row],[Month]],1),"mmm")</f>
        <v>Dec</v>
      </c>
    </row>
    <row r="3886" spans="1:16" ht="15.75" customHeight="1">
      <c r="A3886" s="2" t="s">
        <v>12</v>
      </c>
      <c r="B3886" s="2">
        <v>1185732</v>
      </c>
      <c r="C3886" s="3">
        <v>44550</v>
      </c>
      <c r="D3886" s="2" t="s">
        <v>13</v>
      </c>
      <c r="E3886" s="2" t="s">
        <v>126</v>
      </c>
      <c r="F3886" s="2" t="s">
        <v>127</v>
      </c>
      <c r="G3886" s="2" t="s">
        <v>17</v>
      </c>
      <c r="H3886" s="44">
        <v>0.65000000000000013</v>
      </c>
      <c r="I3886" s="44">
        <f>ROUND(Table1[[#This Row],[Price per Unit]],2)</f>
        <v>0.65</v>
      </c>
      <c r="J3886" s="4">
        <v>3750</v>
      </c>
      <c r="K3886" s="5">
        <f t="shared" si="150"/>
        <v>2437.5000000000005</v>
      </c>
      <c r="L3886" s="5">
        <f t="shared" si="151"/>
        <v>609.37500000000011</v>
      </c>
      <c r="M3886" s="6">
        <v>0.25</v>
      </c>
      <c r="N3886">
        <f t="shared" si="152"/>
        <v>2021</v>
      </c>
      <c r="O3886">
        <f t="shared" si="153"/>
        <v>12</v>
      </c>
      <c r="P3886" s="49" t="str">
        <f>TEXT(DATE(Table1[[#This Row],[Year]],Table1[[#This Row],[Month]],1),"mmm")</f>
        <v>Dec</v>
      </c>
    </row>
    <row r="3887" spans="1:16" ht="15.75" customHeight="1">
      <c r="A3887" s="2" t="s">
        <v>12</v>
      </c>
      <c r="B3887" s="2">
        <v>1185732</v>
      </c>
      <c r="C3887" s="3">
        <v>44550</v>
      </c>
      <c r="D3887" s="2" t="s">
        <v>13</v>
      </c>
      <c r="E3887" s="2" t="s">
        <v>126</v>
      </c>
      <c r="F3887" s="2" t="s">
        <v>127</v>
      </c>
      <c r="G3887" s="2" t="s">
        <v>18</v>
      </c>
      <c r="H3887" s="44">
        <v>0.65000000000000013</v>
      </c>
      <c r="I3887" s="44">
        <f>ROUND(Table1[[#This Row],[Price per Unit]],2)</f>
        <v>0.65</v>
      </c>
      <c r="J3887" s="4">
        <v>3250</v>
      </c>
      <c r="K3887" s="5">
        <f t="shared" si="150"/>
        <v>2112.5000000000005</v>
      </c>
      <c r="L3887" s="5">
        <f t="shared" si="151"/>
        <v>528.12500000000011</v>
      </c>
      <c r="M3887" s="6">
        <v>0.25</v>
      </c>
      <c r="N3887">
        <f t="shared" si="152"/>
        <v>2021</v>
      </c>
      <c r="O3887">
        <f t="shared" si="153"/>
        <v>12</v>
      </c>
      <c r="P3887" s="49" t="str">
        <f>TEXT(DATE(Table1[[#This Row],[Year]],Table1[[#This Row],[Month]],1),"mmm")</f>
        <v>Dec</v>
      </c>
    </row>
    <row r="3888" spans="1:16" ht="15.75" customHeight="1">
      <c r="A3888" s="2" t="s">
        <v>12</v>
      </c>
      <c r="B3888" s="2">
        <v>1185732</v>
      </c>
      <c r="C3888" s="3">
        <v>44550</v>
      </c>
      <c r="D3888" s="2" t="s">
        <v>13</v>
      </c>
      <c r="E3888" s="2" t="s">
        <v>126</v>
      </c>
      <c r="F3888" s="2" t="s">
        <v>127</v>
      </c>
      <c r="G3888" s="2" t="s">
        <v>19</v>
      </c>
      <c r="H3888" s="44">
        <v>0.75000000000000011</v>
      </c>
      <c r="I3888" s="44">
        <f>ROUND(Table1[[#This Row],[Price per Unit]],2)</f>
        <v>0.75</v>
      </c>
      <c r="J3888" s="4">
        <v>3250</v>
      </c>
      <c r="K3888" s="5">
        <f t="shared" si="150"/>
        <v>2437.5000000000005</v>
      </c>
      <c r="L3888" s="5">
        <f t="shared" si="151"/>
        <v>609.37500000000011</v>
      </c>
      <c r="M3888" s="6">
        <v>0.25</v>
      </c>
      <c r="N3888">
        <f t="shared" si="152"/>
        <v>2021</v>
      </c>
      <c r="O3888">
        <f t="shared" si="153"/>
        <v>12</v>
      </c>
      <c r="P3888" s="49" t="str">
        <f>TEXT(DATE(Table1[[#This Row],[Year]],Table1[[#This Row],[Month]],1),"mmm")</f>
        <v>Dec</v>
      </c>
    </row>
    <row r="3889" spans="1:16" ht="15.75" customHeight="1">
      <c r="A3889" s="2" t="s">
        <v>12</v>
      </c>
      <c r="B3889" s="2">
        <v>1185732</v>
      </c>
      <c r="C3889" s="3">
        <v>44550</v>
      </c>
      <c r="D3889" s="2" t="s">
        <v>13</v>
      </c>
      <c r="E3889" s="2" t="s">
        <v>126</v>
      </c>
      <c r="F3889" s="2" t="s">
        <v>127</v>
      </c>
      <c r="G3889" s="2" t="s">
        <v>20</v>
      </c>
      <c r="H3889" s="44">
        <v>0.8</v>
      </c>
      <c r="I3889" s="44">
        <f>ROUND(Table1[[#This Row],[Price per Unit]],2)</f>
        <v>0.8</v>
      </c>
      <c r="J3889" s="4">
        <v>4250</v>
      </c>
      <c r="K3889" s="5">
        <f t="shared" si="150"/>
        <v>3400</v>
      </c>
      <c r="L3889" s="5">
        <f t="shared" si="151"/>
        <v>1020</v>
      </c>
      <c r="M3889" s="6">
        <v>0.3</v>
      </c>
      <c r="N3889">
        <f t="shared" si="152"/>
        <v>2021</v>
      </c>
      <c r="O3889">
        <f t="shared" si="153"/>
        <v>12</v>
      </c>
      <c r="P3889" s="49" t="str">
        <f>TEXT(DATE(Table1[[#This Row],[Year]],Table1[[#This Row],[Month]],1),"mmm")</f>
        <v>Dec</v>
      </c>
    </row>
  </sheetData>
  <mergeCells count="1">
    <mergeCell ref="Y8:Z8"/>
  </mergeCells>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684F1-D17C-4526-9437-F2C17ABB62FF}">
  <dimension ref="D1:BL59"/>
  <sheetViews>
    <sheetView showGridLines="0" topLeftCell="Z1" zoomScale="53" zoomScaleNormal="33" workbookViewId="0">
      <selection activeCell="AK20" sqref="AK20"/>
    </sheetView>
  </sheetViews>
  <sheetFormatPr defaultColWidth="8.69140625" defaultRowHeight="21"/>
  <cols>
    <col min="4" max="4" width="8.69140625" style="30" customWidth="1"/>
    <col min="5" max="5" width="20.921875" bestFit="1" customWidth="1"/>
    <col min="6" max="6" width="9.53515625" bestFit="1" customWidth="1"/>
    <col min="7" max="7" width="5.15234375" bestFit="1" customWidth="1"/>
    <col min="8" max="8" width="12.921875" customWidth="1"/>
    <col min="9" max="9" width="10.07421875" style="30" customWidth="1"/>
    <col min="10" max="10" width="8.69140625" bestFit="1" customWidth="1"/>
    <col min="11" max="11" width="13.15234375" bestFit="1" customWidth="1"/>
    <col min="12" max="12" width="10.07421875" customWidth="1"/>
    <col min="13" max="13" width="5.4609375" style="30" customWidth="1"/>
    <col min="14" max="14" width="8.69140625" bestFit="1" customWidth="1"/>
    <col min="15" max="15" width="12.69140625" bestFit="1" customWidth="1"/>
    <col min="16" max="16" width="10.07421875" customWidth="1"/>
    <col min="17" max="17" width="5.4609375" style="30" customWidth="1"/>
    <col min="18" max="18" width="11.921875" bestFit="1" customWidth="1"/>
    <col min="19" max="19" width="21.84375" bestFit="1" customWidth="1"/>
    <col min="20" max="20" width="23" bestFit="1" customWidth="1"/>
    <col min="21" max="21" width="5.4609375" style="10" customWidth="1"/>
    <col min="22" max="22" width="10.07421875" style="30" customWidth="1"/>
    <col min="23" max="23" width="8.69140625" bestFit="1" customWidth="1"/>
    <col min="24" max="24" width="12.69140625" style="10" bestFit="1" customWidth="1"/>
    <col min="25" max="25" width="10.07421875" customWidth="1"/>
    <col min="26" max="26" width="10.07421875" style="30" customWidth="1"/>
    <col min="27" max="27" width="8.69140625" bestFit="1" customWidth="1"/>
    <col min="28" max="28" width="13.15234375" style="10" bestFit="1" customWidth="1"/>
    <col min="29" max="29" width="10.07421875" customWidth="1"/>
    <col min="30" max="30" width="10.07421875" style="30" customWidth="1"/>
    <col min="31" max="31" width="11.3046875" style="10" bestFit="1" customWidth="1"/>
    <col min="32" max="32" width="21.84375" bestFit="1" customWidth="1"/>
    <col min="33" max="33" width="23" bestFit="1" customWidth="1"/>
    <col min="34" max="34" width="10.07421875" customWidth="1"/>
    <col min="35" max="35" width="8.61328125" style="30" customWidth="1"/>
    <col min="36" max="36" width="11.3046875" bestFit="1" customWidth="1"/>
    <col min="37" max="37" width="17.3046875" bestFit="1" customWidth="1"/>
    <col min="38" max="38" width="21.84375" bestFit="1" customWidth="1"/>
    <col min="39" max="39" width="10.07421875" customWidth="1"/>
    <col min="40" max="40" width="8.61328125" style="30" customWidth="1"/>
    <col min="41" max="41" width="11.3046875" bestFit="1" customWidth="1"/>
    <col min="42" max="42" width="17.3046875" bestFit="1" customWidth="1"/>
    <col min="43" max="43" width="21.84375" bestFit="1" customWidth="1"/>
    <col min="44" max="44" width="8.61328125" customWidth="1"/>
    <col min="45" max="45" width="10.07421875" customWidth="1"/>
    <col min="46" max="46" width="8.61328125" style="30" customWidth="1"/>
    <col min="47" max="47" width="15.69140625" bestFit="1" customWidth="1"/>
    <col min="48" max="48" width="16.84375" bestFit="1" customWidth="1"/>
    <col min="49" max="49" width="17.3046875" bestFit="1" customWidth="1"/>
    <col min="50" max="50" width="21.84375" bestFit="1" customWidth="1"/>
    <col min="51" max="51" width="22.23046875" customWidth="1"/>
    <col min="52" max="52" width="9.61328125" bestFit="1" customWidth="1"/>
    <col min="53" max="53" width="12.69140625" bestFit="1" customWidth="1"/>
    <col min="54" max="54" width="13.15234375" bestFit="1" customWidth="1"/>
    <col min="55" max="55" width="17.07421875" bestFit="1" customWidth="1"/>
    <col min="56" max="56" width="23.07421875" customWidth="1"/>
    <col min="57" max="57" width="10.07421875" style="30" customWidth="1"/>
    <col min="58" max="58" width="11.3046875" bestFit="1" customWidth="1"/>
    <col min="59" max="59" width="26.4609375" bestFit="1" customWidth="1"/>
    <col min="60" max="60" width="20.53515625" customWidth="1"/>
    <col min="61" max="61" width="11.3046875" bestFit="1" customWidth="1"/>
    <col min="62" max="62" width="26.4609375" bestFit="1" customWidth="1"/>
    <col min="63" max="63" width="23.61328125" customWidth="1"/>
    <col min="64" max="64" width="10.07421875" style="30" customWidth="1"/>
    <col min="65" max="65" width="7.4609375" customWidth="1"/>
    <col min="66" max="66" width="10" bestFit="1" customWidth="1"/>
    <col min="67" max="67" width="15.07421875" bestFit="1" customWidth="1"/>
    <col min="68" max="74" width="19.61328125" bestFit="1" customWidth="1"/>
    <col min="75" max="76" width="24.07421875" bestFit="1" customWidth="1"/>
    <col min="77" max="77" width="12.4609375" bestFit="1" customWidth="1"/>
    <col min="78" max="78" width="7.921875" bestFit="1" customWidth="1"/>
    <col min="79" max="79" width="10.4609375" bestFit="1" customWidth="1"/>
    <col min="80" max="80" width="11.921875" bestFit="1" customWidth="1"/>
    <col min="81" max="81" width="14.3828125" bestFit="1" customWidth="1"/>
    <col min="82" max="82" width="6.69140625" bestFit="1" customWidth="1"/>
    <col min="83" max="83" width="9.07421875" bestFit="1" customWidth="1"/>
    <col min="84" max="84" width="8.3828125" bestFit="1" customWidth="1"/>
    <col min="85" max="85" width="10.3828125" bestFit="1" customWidth="1"/>
    <col min="86" max="86" width="10.61328125" bestFit="1" customWidth="1"/>
    <col min="87" max="87" width="13.07421875" bestFit="1" customWidth="1"/>
    <col min="88" max="89" width="10.765625" bestFit="1" customWidth="1"/>
    <col min="90" max="90" width="13.3046875" bestFit="1" customWidth="1"/>
    <col min="91" max="91" width="9.69140625" bestFit="1" customWidth="1"/>
    <col min="92" max="92" width="12.23046875" bestFit="1" customWidth="1"/>
    <col min="93" max="93" width="10.3046875" bestFit="1" customWidth="1"/>
    <col min="94" max="94" width="12.765625" bestFit="1" customWidth="1"/>
    <col min="95" max="95" width="8.69140625" bestFit="1" customWidth="1"/>
    <col min="96" max="96" width="11.07421875" bestFit="1" customWidth="1"/>
    <col min="97" max="97" width="10.3046875" bestFit="1" customWidth="1"/>
    <col min="98" max="98" width="12.765625" bestFit="1" customWidth="1"/>
    <col min="99" max="99" width="7.07421875" bestFit="1" customWidth="1"/>
    <col min="100" max="100" width="9.4609375" bestFit="1" customWidth="1"/>
    <col min="101" max="101" width="8.07421875" bestFit="1" customWidth="1"/>
    <col min="102" max="102" width="10.4609375" bestFit="1" customWidth="1"/>
    <col min="103" max="103" width="11.3828125" bestFit="1" customWidth="1"/>
    <col min="104" max="104" width="14" bestFit="1" customWidth="1"/>
    <col min="105" max="105" width="7.921875" bestFit="1" customWidth="1"/>
    <col min="106" max="106" width="10.3046875" bestFit="1" customWidth="1"/>
    <col min="107" max="107" width="7.4609375" bestFit="1" customWidth="1"/>
    <col min="108" max="108" width="9.3046875" bestFit="1" customWidth="1"/>
    <col min="109" max="109" width="9.07421875" bestFit="1" customWidth="1"/>
    <col min="110" max="110" width="11.4609375" bestFit="1" customWidth="1"/>
    <col min="111" max="111" width="9.61328125" bestFit="1" customWidth="1"/>
    <col min="112" max="112" width="12.07421875" bestFit="1" customWidth="1"/>
    <col min="113" max="113" width="9.07421875" bestFit="1" customWidth="1"/>
    <col min="114" max="114" width="11.4609375" bestFit="1" customWidth="1"/>
    <col min="115" max="115" width="11.921875" bestFit="1" customWidth="1"/>
    <col min="116" max="116" width="14.3828125" bestFit="1" customWidth="1"/>
    <col min="117" max="117" width="8.61328125" bestFit="1" customWidth="1"/>
    <col min="118" max="118" width="11" bestFit="1" customWidth="1"/>
    <col min="119" max="119" width="9.4609375" bestFit="1" customWidth="1"/>
    <col min="120" max="120" width="12.23046875" bestFit="1" customWidth="1"/>
    <col min="121" max="121" width="10" bestFit="1" customWidth="1"/>
    <col min="122" max="122" width="12.4609375" bestFit="1" customWidth="1"/>
    <col min="123" max="123" width="10.4609375" bestFit="1" customWidth="1"/>
    <col min="124" max="124" width="13" bestFit="1" customWidth="1"/>
    <col min="125" max="125" width="11.4609375" bestFit="1" customWidth="1"/>
    <col min="126" max="126" width="14" bestFit="1" customWidth="1"/>
    <col min="127" max="127" width="9.61328125" bestFit="1" customWidth="1"/>
    <col min="128" max="128" width="12.3046875" bestFit="1" customWidth="1"/>
    <col min="129" max="129" width="11.69140625" bestFit="1" customWidth="1"/>
    <col min="130" max="130" width="14.23046875" bestFit="1" customWidth="1"/>
    <col min="131" max="131" width="8.4609375" bestFit="1" customWidth="1"/>
    <col min="132" max="132" width="9.921875" bestFit="1" customWidth="1"/>
    <col min="133" max="133" width="11" bestFit="1" customWidth="1"/>
    <col min="134" max="134" width="13.61328125" bestFit="1" customWidth="1"/>
    <col min="135" max="135" width="12" bestFit="1" customWidth="1"/>
    <col min="136" max="136" width="14.69140625" bestFit="1" customWidth="1"/>
    <col min="137" max="137" width="12.23046875" bestFit="1" customWidth="1"/>
    <col min="138" max="138" width="15" bestFit="1" customWidth="1"/>
    <col min="139" max="139" width="9.921875" bestFit="1" customWidth="1"/>
    <col min="140" max="140" width="12.3828125" bestFit="1" customWidth="1"/>
    <col min="141" max="141" width="8.4609375" bestFit="1" customWidth="1"/>
    <col min="142" max="142" width="10.921875" bestFit="1" customWidth="1"/>
    <col min="143" max="143" width="13.921875" bestFit="1" customWidth="1"/>
    <col min="144" max="144" width="16.3828125" bestFit="1" customWidth="1"/>
    <col min="145" max="145" width="8.23046875" bestFit="1" customWidth="1"/>
    <col min="146" max="146" width="10.61328125" bestFit="1" customWidth="1"/>
    <col min="147" max="147" width="8.765625" bestFit="1" customWidth="1"/>
    <col min="148" max="148" width="11.23046875" bestFit="1" customWidth="1"/>
    <col min="149" max="149" width="12" bestFit="1" customWidth="1"/>
    <col min="150" max="150" width="14.69140625" bestFit="1" customWidth="1"/>
    <col min="151" max="151" width="8.765625" bestFit="1" customWidth="1"/>
    <col min="152" max="152" width="11.3046875" bestFit="1" customWidth="1"/>
    <col min="153" max="154" width="9.23046875" bestFit="1" customWidth="1"/>
    <col min="155" max="155" width="11.61328125" bestFit="1" customWidth="1"/>
    <col min="156" max="156" width="11.23046875" bestFit="1" customWidth="1"/>
    <col min="157" max="157" width="13.69140625" bestFit="1" customWidth="1"/>
    <col min="158" max="158" width="10.3828125" bestFit="1" customWidth="1"/>
    <col min="159" max="159" width="12.921875" bestFit="1" customWidth="1"/>
    <col min="160" max="160" width="12.69140625" bestFit="1" customWidth="1"/>
    <col min="161" max="161" width="15.23046875" bestFit="1" customWidth="1"/>
    <col min="162" max="162" width="12.921875" bestFit="1" customWidth="1"/>
    <col min="163" max="163" width="15.4609375" bestFit="1" customWidth="1"/>
    <col min="165" max="165" width="10.3046875" bestFit="1" customWidth="1"/>
    <col min="166" max="166" width="10.3828125" bestFit="1" customWidth="1"/>
    <col min="167" max="167" width="13" bestFit="1" customWidth="1"/>
    <col min="168" max="168" width="9" bestFit="1" customWidth="1"/>
    <col min="169" max="169" width="11.3828125" bestFit="1" customWidth="1"/>
    <col min="170" max="170" width="8.3828125" bestFit="1" customWidth="1"/>
    <col min="171" max="171" width="10.765625" bestFit="1" customWidth="1"/>
    <col min="172" max="172" width="11.4609375" bestFit="1" customWidth="1"/>
    <col min="173" max="173" width="14.07421875" bestFit="1" customWidth="1"/>
    <col min="174" max="174" width="9.69140625" bestFit="1" customWidth="1"/>
  </cols>
  <sheetData>
    <row r="1" spans="4:62">
      <c r="BF1" s="10"/>
      <c r="BG1" s="10"/>
      <c r="BH1" s="10"/>
      <c r="BI1" s="10"/>
      <c r="BJ1" s="10"/>
    </row>
    <row r="3" spans="4:62">
      <c r="J3" s="96" t="s">
        <v>184</v>
      </c>
      <c r="K3" s="96"/>
      <c r="L3" s="38"/>
      <c r="M3" s="48"/>
      <c r="N3" s="32"/>
      <c r="O3" s="32"/>
      <c r="P3" s="38"/>
      <c r="S3" s="38"/>
      <c r="T3" s="38"/>
      <c r="U3" s="38"/>
      <c r="V3" s="48"/>
      <c r="W3" s="38"/>
      <c r="Z3" s="48"/>
      <c r="AA3" s="38"/>
      <c r="AD3" s="48"/>
      <c r="AE3" s="38"/>
      <c r="AF3" s="38"/>
      <c r="AG3" s="38"/>
      <c r="AH3" s="38"/>
      <c r="AJ3" s="32"/>
      <c r="AO3" s="32"/>
      <c r="AU3" s="32"/>
    </row>
    <row r="4" spans="4:62" ht="24">
      <c r="E4" s="31" t="s">
        <v>157</v>
      </c>
    </row>
    <row r="5" spans="4:62">
      <c r="J5" s="95" t="s">
        <v>183</v>
      </c>
      <c r="K5" s="95"/>
      <c r="N5" s="95" t="s">
        <v>187</v>
      </c>
      <c r="O5" s="95"/>
      <c r="R5" s="95" t="s">
        <v>188</v>
      </c>
      <c r="S5" s="95"/>
      <c r="T5" s="79"/>
      <c r="W5" s="95" t="s">
        <v>190</v>
      </c>
      <c r="X5" s="95"/>
      <c r="AA5" s="95" t="s">
        <v>191</v>
      </c>
      <c r="AB5" s="95"/>
      <c r="AE5" s="95" t="s">
        <v>189</v>
      </c>
      <c r="AF5" s="95"/>
      <c r="AG5" s="79"/>
      <c r="AJ5" s="95" t="s">
        <v>193</v>
      </c>
      <c r="AK5" s="95"/>
      <c r="AL5" s="79"/>
      <c r="AO5" s="95" t="s">
        <v>192</v>
      </c>
      <c r="AP5" s="95"/>
      <c r="AU5" s="95" t="s">
        <v>7</v>
      </c>
      <c r="AV5" s="95"/>
      <c r="BF5" s="95" t="s">
        <v>250</v>
      </c>
      <c r="BG5" s="95"/>
      <c r="BH5" s="83"/>
      <c r="BI5" s="95" t="s">
        <v>251</v>
      </c>
      <c r="BJ5" s="95"/>
    </row>
    <row r="6" spans="4:62">
      <c r="E6" s="17" t="s">
        <v>160</v>
      </c>
      <c r="J6" s="17" t="s">
        <v>131</v>
      </c>
      <c r="K6" t="s">
        <v>158</v>
      </c>
      <c r="N6" s="17" t="s">
        <v>131</v>
      </c>
      <c r="O6" t="s">
        <v>159</v>
      </c>
      <c r="R6" s="17" t="s">
        <v>131</v>
      </c>
      <c r="S6" t="s">
        <v>156</v>
      </c>
      <c r="T6" t="s">
        <v>249</v>
      </c>
      <c r="W6" s="17" t="s">
        <v>134</v>
      </c>
      <c r="X6" t="s">
        <v>159</v>
      </c>
      <c r="AA6" s="17" t="s">
        <v>134</v>
      </c>
      <c r="AB6" t="s">
        <v>158</v>
      </c>
      <c r="AE6" s="17" t="s">
        <v>134</v>
      </c>
      <c r="AF6" t="s">
        <v>156</v>
      </c>
      <c r="AG6" t="s">
        <v>249</v>
      </c>
      <c r="AJ6" s="17" t="s">
        <v>3</v>
      </c>
      <c r="AK6" t="s">
        <v>158</v>
      </c>
      <c r="AL6" t="s">
        <v>156</v>
      </c>
      <c r="AO6" s="17" t="s">
        <v>0</v>
      </c>
      <c r="AP6" t="s">
        <v>158</v>
      </c>
      <c r="AQ6" t="s">
        <v>156</v>
      </c>
      <c r="AU6" s="17" t="s">
        <v>186</v>
      </c>
      <c r="AV6" t="s">
        <v>159</v>
      </c>
      <c r="AW6" t="s">
        <v>158</v>
      </c>
      <c r="AX6" t="s">
        <v>156</v>
      </c>
      <c r="AZ6" t="str">
        <f>AU6</f>
        <v>Price Per unit</v>
      </c>
      <c r="BA6" t="str">
        <f t="shared" ref="BA6:BC21" si="0">AV6</f>
        <v>Sum of Units Sold</v>
      </c>
      <c r="BB6" t="str">
        <f t="shared" si="0"/>
        <v>Sum of Total Sales</v>
      </c>
      <c r="BC6" t="str">
        <f t="shared" si="0"/>
        <v>Sum of Operating Profit</v>
      </c>
      <c r="BF6" s="17" t="s">
        <v>5</v>
      </c>
      <c r="BG6" t="s">
        <v>130</v>
      </c>
      <c r="BI6" s="17" t="s">
        <v>5</v>
      </c>
      <c r="BJ6" t="s">
        <v>130</v>
      </c>
    </row>
    <row r="7" spans="4:62">
      <c r="E7" s="24" t="s">
        <v>158</v>
      </c>
      <c r="F7" s="13">
        <v>8684027.5</v>
      </c>
      <c r="G7" s="81">
        <f>F7</f>
        <v>8684027.5</v>
      </c>
      <c r="H7" s="81"/>
      <c r="J7" s="24" t="s">
        <v>21</v>
      </c>
      <c r="K7" s="13">
        <v>1291535</v>
      </c>
      <c r="N7" s="24" t="s">
        <v>21</v>
      </c>
      <c r="O7" s="14">
        <v>3064800</v>
      </c>
      <c r="R7" s="24" t="s">
        <v>29</v>
      </c>
      <c r="S7" s="81">
        <v>147890</v>
      </c>
      <c r="T7" s="80">
        <v>147890</v>
      </c>
      <c r="W7" s="24" t="s">
        <v>31</v>
      </c>
      <c r="X7" s="14">
        <v>2782950</v>
      </c>
      <c r="AA7" s="24" t="s">
        <v>31</v>
      </c>
      <c r="AB7" s="13">
        <v>1150110</v>
      </c>
      <c r="AE7" s="24" t="s">
        <v>31</v>
      </c>
      <c r="AF7" s="81">
        <v>437471.5</v>
      </c>
      <c r="AG7" s="13">
        <v>437471.5</v>
      </c>
      <c r="AJ7" s="24" t="s">
        <v>31</v>
      </c>
      <c r="AK7" s="13">
        <v>1150110</v>
      </c>
      <c r="AL7" s="13">
        <v>437471.5</v>
      </c>
      <c r="AO7" s="24" t="s">
        <v>21</v>
      </c>
      <c r="AP7" s="13">
        <v>1291535</v>
      </c>
      <c r="AQ7" s="13">
        <v>542046.125</v>
      </c>
      <c r="AU7" s="47">
        <v>0.1</v>
      </c>
      <c r="AV7" s="14">
        <v>30250</v>
      </c>
      <c r="AW7" s="13">
        <v>3025</v>
      </c>
      <c r="AX7" s="13">
        <v>1137.5</v>
      </c>
      <c r="AY7" s="13"/>
      <c r="AZ7" s="47">
        <f t="shared" ref="AZ7:AZ27" si="1">AU7</f>
        <v>0.1</v>
      </c>
      <c r="BA7" s="14">
        <f t="shared" si="0"/>
        <v>30250</v>
      </c>
      <c r="BB7" s="13">
        <f t="shared" si="0"/>
        <v>3025</v>
      </c>
      <c r="BC7" s="13">
        <f t="shared" si="0"/>
        <v>1137.5</v>
      </c>
      <c r="BD7" s="13"/>
      <c r="BF7" s="24" t="s">
        <v>55</v>
      </c>
      <c r="BG7" s="15">
        <v>0.5</v>
      </c>
      <c r="BH7" s="15"/>
      <c r="BI7" s="24" t="s">
        <v>59</v>
      </c>
      <c r="BJ7" s="15">
        <v>0.24999999999999994</v>
      </c>
    </row>
    <row r="8" spans="4:62">
      <c r="E8" s="24" t="s">
        <v>159</v>
      </c>
      <c r="F8" s="14">
        <v>17148250</v>
      </c>
      <c r="G8" s="82">
        <f t="shared" ref="G8:G9" si="2">F8</f>
        <v>17148250</v>
      </c>
      <c r="H8" s="13"/>
      <c r="J8" s="24" t="s">
        <v>29</v>
      </c>
      <c r="K8" s="13">
        <v>404412.5</v>
      </c>
      <c r="N8" s="24" t="s">
        <v>29</v>
      </c>
      <c r="O8" s="14">
        <v>820500</v>
      </c>
      <c r="R8" s="24" t="s">
        <v>21</v>
      </c>
      <c r="S8" s="81">
        <v>542046.125</v>
      </c>
      <c r="T8" s="80">
        <v>542046.125</v>
      </c>
      <c r="W8" s="24" t="s">
        <v>13</v>
      </c>
      <c r="X8" s="14">
        <v>3394550</v>
      </c>
      <c r="AA8" s="24" t="s">
        <v>13</v>
      </c>
      <c r="AB8" s="13">
        <v>1788347.5</v>
      </c>
      <c r="AE8" s="24" t="s">
        <v>22</v>
      </c>
      <c r="AF8" s="81">
        <v>542046.125</v>
      </c>
      <c r="AG8" s="13">
        <v>542046.125</v>
      </c>
      <c r="AJ8" s="24" t="s">
        <v>13</v>
      </c>
      <c r="AK8" s="13">
        <v>1788347.5</v>
      </c>
      <c r="AL8" s="13">
        <v>629546</v>
      </c>
      <c r="AO8" s="24" t="s">
        <v>29</v>
      </c>
      <c r="AP8" s="13">
        <v>404412.5</v>
      </c>
      <c r="AQ8" s="13">
        <v>147890</v>
      </c>
      <c r="AU8" s="47">
        <v>0.15</v>
      </c>
      <c r="AV8" s="14">
        <v>112500</v>
      </c>
      <c r="AW8" s="13">
        <v>16875</v>
      </c>
      <c r="AX8" s="13">
        <v>6455.625</v>
      </c>
      <c r="AY8" s="13"/>
      <c r="AZ8" s="47">
        <f t="shared" si="1"/>
        <v>0.15</v>
      </c>
      <c r="BA8" s="14">
        <f t="shared" si="0"/>
        <v>112500</v>
      </c>
      <c r="BB8" s="13">
        <f t="shared" si="0"/>
        <v>16875</v>
      </c>
      <c r="BC8" s="13">
        <f t="shared" si="0"/>
        <v>6455.625</v>
      </c>
      <c r="BD8" s="13"/>
      <c r="BF8" s="24" t="s">
        <v>51</v>
      </c>
      <c r="BG8" s="15">
        <v>0.44999999999999996</v>
      </c>
      <c r="BH8" s="15"/>
      <c r="BI8" s="24" t="s">
        <v>42</v>
      </c>
      <c r="BJ8" s="15">
        <v>0.25833333333333341</v>
      </c>
    </row>
    <row r="9" spans="4:62">
      <c r="E9" s="24" t="s">
        <v>156</v>
      </c>
      <c r="F9" s="13">
        <v>3173631.875</v>
      </c>
      <c r="G9" s="81">
        <f t="shared" si="2"/>
        <v>3173631.875</v>
      </c>
      <c r="H9" s="81"/>
      <c r="J9" s="24" t="s">
        <v>25</v>
      </c>
      <c r="K9" s="13">
        <v>2584450</v>
      </c>
      <c r="N9" s="24" t="s">
        <v>25</v>
      </c>
      <c r="O9" s="14">
        <v>4109000</v>
      </c>
      <c r="R9" s="24" t="s">
        <v>25</v>
      </c>
      <c r="S9" s="81">
        <v>835759.375</v>
      </c>
      <c r="T9" s="80">
        <v>835759.375</v>
      </c>
      <c r="W9" s="24" t="s">
        <v>22</v>
      </c>
      <c r="X9" s="14">
        <v>3064800</v>
      </c>
      <c r="AA9" s="24" t="s">
        <v>22</v>
      </c>
      <c r="AB9" s="13">
        <v>1291535</v>
      </c>
      <c r="AE9" s="24" t="s">
        <v>13</v>
      </c>
      <c r="AF9" s="81">
        <v>629546</v>
      </c>
      <c r="AG9" s="13">
        <v>629546</v>
      </c>
      <c r="AJ9" s="24" t="s">
        <v>22</v>
      </c>
      <c r="AK9" s="13">
        <v>1291535</v>
      </c>
      <c r="AL9" s="13">
        <v>542046.125</v>
      </c>
      <c r="AO9" s="24" t="s">
        <v>25</v>
      </c>
      <c r="AP9" s="13">
        <v>2584450</v>
      </c>
      <c r="AQ9" s="13">
        <v>835759.375</v>
      </c>
      <c r="AU9" s="47">
        <v>0.2</v>
      </c>
      <c r="AV9" s="14">
        <v>364200</v>
      </c>
      <c r="AW9" s="13">
        <v>72840</v>
      </c>
      <c r="AX9" s="13">
        <v>27776.5</v>
      </c>
      <c r="AY9" s="13"/>
      <c r="AZ9" s="47">
        <f t="shared" si="1"/>
        <v>0.2</v>
      </c>
      <c r="BA9" s="14">
        <f t="shared" si="0"/>
        <v>364200</v>
      </c>
      <c r="BB9" s="13">
        <f t="shared" si="0"/>
        <v>72840</v>
      </c>
      <c r="BC9" s="13">
        <f t="shared" si="0"/>
        <v>27776.5</v>
      </c>
      <c r="BD9" s="13"/>
      <c r="BF9" s="24" t="s">
        <v>67</v>
      </c>
      <c r="BG9" s="15">
        <v>0.41666666666666674</v>
      </c>
      <c r="BH9" s="15"/>
      <c r="BI9" s="24" t="s">
        <v>121</v>
      </c>
      <c r="BJ9" s="15">
        <v>0.27500000000000019</v>
      </c>
    </row>
    <row r="10" spans="4:62">
      <c r="E10" s="24" t="s">
        <v>130</v>
      </c>
      <c r="F10" s="15">
        <v>0.36310442386830921</v>
      </c>
      <c r="G10" s="15"/>
      <c r="J10" s="24" t="s">
        <v>12</v>
      </c>
      <c r="K10" s="13">
        <v>4403630</v>
      </c>
      <c r="N10" s="24" t="s">
        <v>12</v>
      </c>
      <c r="O10" s="14">
        <v>9153950</v>
      </c>
      <c r="R10" s="24" t="s">
        <v>12</v>
      </c>
      <c r="S10" s="81">
        <v>1647936.375</v>
      </c>
      <c r="T10" s="80">
        <v>1647936.375</v>
      </c>
      <c r="W10" s="24" t="s">
        <v>43</v>
      </c>
      <c r="X10" s="14">
        <v>3304450</v>
      </c>
      <c r="AA10" s="24" t="s">
        <v>43</v>
      </c>
      <c r="AB10" s="13">
        <v>1618935</v>
      </c>
      <c r="AE10" s="24" t="s">
        <v>43</v>
      </c>
      <c r="AF10" s="81">
        <v>641553.875</v>
      </c>
      <c r="AG10" s="13">
        <v>641553.875</v>
      </c>
      <c r="AJ10" s="24" t="s">
        <v>43</v>
      </c>
      <c r="AK10" s="13">
        <v>1618935</v>
      </c>
      <c r="AL10" s="13">
        <v>641553.875</v>
      </c>
      <c r="AO10" s="24" t="s">
        <v>12</v>
      </c>
      <c r="AP10" s="13">
        <v>4403630</v>
      </c>
      <c r="AQ10" s="13">
        <v>1647936.375</v>
      </c>
      <c r="AU10" s="47">
        <v>0.25</v>
      </c>
      <c r="AV10" s="14">
        <v>572450</v>
      </c>
      <c r="AW10" s="13">
        <v>143112.5</v>
      </c>
      <c r="AX10" s="13">
        <v>53736.875</v>
      </c>
      <c r="AY10" s="13"/>
      <c r="AZ10" s="47">
        <f t="shared" si="1"/>
        <v>0.25</v>
      </c>
      <c r="BA10" s="14">
        <f t="shared" si="0"/>
        <v>572450</v>
      </c>
      <c r="BB10" s="13">
        <f t="shared" si="0"/>
        <v>143112.5</v>
      </c>
      <c r="BC10" s="13">
        <f t="shared" si="0"/>
        <v>53736.875</v>
      </c>
      <c r="BD10" s="13"/>
      <c r="BF10" s="24" t="s">
        <v>49</v>
      </c>
      <c r="BG10" s="15">
        <v>0.40833333333333327</v>
      </c>
      <c r="BH10" s="15"/>
      <c r="BI10" s="24" t="s">
        <v>127</v>
      </c>
      <c r="BJ10" s="15">
        <v>0.2916666666666668</v>
      </c>
    </row>
    <row r="11" spans="4:62">
      <c r="E11" s="24" t="s">
        <v>182</v>
      </c>
      <c r="F11" s="42">
        <v>0.48738425925925849</v>
      </c>
      <c r="G11" s="42"/>
      <c r="J11" s="24" t="s">
        <v>140</v>
      </c>
      <c r="K11" s="13">
        <v>8684027.5</v>
      </c>
      <c r="N11" s="24" t="s">
        <v>140</v>
      </c>
      <c r="O11" s="14">
        <v>17148250</v>
      </c>
      <c r="R11" s="24" t="s">
        <v>140</v>
      </c>
      <c r="S11" s="81">
        <v>3173631.875</v>
      </c>
      <c r="T11" s="13">
        <v>3173631.875</v>
      </c>
      <c r="W11" s="24" t="s">
        <v>26</v>
      </c>
      <c r="X11" s="14">
        <v>4601500</v>
      </c>
      <c r="AA11" s="24" t="s">
        <v>26</v>
      </c>
      <c r="AB11" s="13">
        <v>2835100</v>
      </c>
      <c r="AE11" s="24" t="s">
        <v>26</v>
      </c>
      <c r="AF11" s="81">
        <v>923014.375</v>
      </c>
      <c r="AG11" s="13">
        <v>923014.375</v>
      </c>
      <c r="AJ11" s="24" t="s">
        <v>26</v>
      </c>
      <c r="AK11" s="13">
        <v>2835100</v>
      </c>
      <c r="AL11" s="13">
        <v>923014.375</v>
      </c>
      <c r="AO11" s="24" t="s">
        <v>140</v>
      </c>
      <c r="AP11" s="13">
        <v>8684027.5</v>
      </c>
      <c r="AQ11" s="13">
        <v>3173631.875</v>
      </c>
      <c r="AU11" s="47">
        <v>0.3</v>
      </c>
      <c r="AV11" s="14">
        <v>864900</v>
      </c>
      <c r="AW11" s="13">
        <v>259470</v>
      </c>
      <c r="AX11" s="13">
        <v>98025.75</v>
      </c>
      <c r="AY11" s="13"/>
      <c r="AZ11" s="47">
        <f t="shared" si="1"/>
        <v>0.3</v>
      </c>
      <c r="BA11" s="14">
        <f t="shared" si="0"/>
        <v>864900</v>
      </c>
      <c r="BB11" s="13">
        <f t="shared" si="0"/>
        <v>259470</v>
      </c>
      <c r="BC11" s="13">
        <f t="shared" si="0"/>
        <v>98025.75</v>
      </c>
      <c r="BD11" s="13"/>
      <c r="BF11" s="24" t="s">
        <v>92</v>
      </c>
      <c r="BG11" s="15">
        <v>0.39999999999999991</v>
      </c>
      <c r="BH11" s="15"/>
      <c r="BI11" s="24" t="s">
        <v>28</v>
      </c>
      <c r="BJ11" s="15">
        <v>0.30000000000000004</v>
      </c>
    </row>
    <row r="12" spans="4:62">
      <c r="W12" s="24" t="s">
        <v>140</v>
      </c>
      <c r="X12" s="14">
        <v>17148250</v>
      </c>
      <c r="AA12" s="24" t="s">
        <v>140</v>
      </c>
      <c r="AB12" s="13">
        <v>8684027.5</v>
      </c>
      <c r="AE12" s="24" t="s">
        <v>140</v>
      </c>
      <c r="AF12" s="81">
        <v>3173631.875</v>
      </c>
      <c r="AG12" s="13">
        <v>3173631.875</v>
      </c>
      <c r="AJ12" s="24" t="s">
        <v>140</v>
      </c>
      <c r="AK12" s="13">
        <v>8684027.5</v>
      </c>
      <c r="AL12" s="13">
        <v>3173631.875</v>
      </c>
      <c r="AU12" s="47">
        <v>0.35</v>
      </c>
      <c r="AV12" s="14">
        <v>1318900</v>
      </c>
      <c r="AW12" s="13">
        <v>461615</v>
      </c>
      <c r="AX12" s="13">
        <v>179097.625</v>
      </c>
      <c r="AY12" s="13"/>
      <c r="AZ12" s="47">
        <f t="shared" si="1"/>
        <v>0.35</v>
      </c>
      <c r="BA12" s="14">
        <f t="shared" si="0"/>
        <v>1318900</v>
      </c>
      <c r="BB12" s="13">
        <f t="shared" si="0"/>
        <v>461615</v>
      </c>
      <c r="BC12" s="13">
        <f t="shared" si="0"/>
        <v>179097.625</v>
      </c>
      <c r="BD12" s="13"/>
      <c r="BF12" s="24" t="s">
        <v>88</v>
      </c>
      <c r="BG12" s="15">
        <v>0.39999999999999991</v>
      </c>
      <c r="BH12" s="15"/>
      <c r="BI12" s="24" t="s">
        <v>61</v>
      </c>
      <c r="BJ12" s="15">
        <v>0.30000000000000004</v>
      </c>
    </row>
    <row r="13" spans="4:62">
      <c r="D13"/>
      <c r="X13"/>
      <c r="AB13"/>
      <c r="AE13"/>
      <c r="AU13" s="47">
        <v>0.4</v>
      </c>
      <c r="AV13" s="14">
        <v>1735950</v>
      </c>
      <c r="AW13" s="13">
        <v>694380</v>
      </c>
      <c r="AX13" s="13">
        <v>259386</v>
      </c>
      <c r="AY13" s="13"/>
      <c r="AZ13" s="47">
        <f t="shared" si="1"/>
        <v>0.4</v>
      </c>
      <c r="BA13" s="14">
        <f t="shared" si="0"/>
        <v>1735950</v>
      </c>
      <c r="BB13" s="13">
        <f t="shared" si="0"/>
        <v>694380</v>
      </c>
      <c r="BC13" s="13">
        <f t="shared" si="0"/>
        <v>259386</v>
      </c>
      <c r="BD13" s="13"/>
      <c r="BF13" s="24" t="s">
        <v>140</v>
      </c>
      <c r="BG13" s="15">
        <v>0.42916666666666792</v>
      </c>
      <c r="BH13" s="15"/>
      <c r="BI13" s="24" t="s">
        <v>140</v>
      </c>
      <c r="BJ13" s="15">
        <v>0.27916666666666629</v>
      </c>
    </row>
    <row r="14" spans="4:62">
      <c r="X14"/>
      <c r="AB14"/>
      <c r="AE14"/>
      <c r="AU14" s="47">
        <v>0.45</v>
      </c>
      <c r="AV14" s="14">
        <v>2175150</v>
      </c>
      <c r="AW14" s="13">
        <v>978817.5</v>
      </c>
      <c r="AX14" s="13">
        <v>365933.25</v>
      </c>
      <c r="AY14" s="13"/>
      <c r="AZ14" s="47">
        <f t="shared" si="1"/>
        <v>0.45</v>
      </c>
      <c r="BA14" s="14">
        <f t="shared" si="0"/>
        <v>2175150</v>
      </c>
      <c r="BB14" s="13">
        <f t="shared" si="0"/>
        <v>978817.5</v>
      </c>
      <c r="BC14" s="13">
        <f t="shared" si="0"/>
        <v>365933.25</v>
      </c>
      <c r="BD14" s="13"/>
      <c r="BH14" s="15"/>
    </row>
    <row r="15" spans="4:62">
      <c r="X15"/>
      <c r="AB15"/>
      <c r="AE15"/>
      <c r="AU15" s="47">
        <v>0.5</v>
      </c>
      <c r="AV15" s="14">
        <v>2440100</v>
      </c>
      <c r="AW15" s="13">
        <v>1220050</v>
      </c>
      <c r="AX15" s="13">
        <v>451996.25</v>
      </c>
      <c r="AY15" s="13"/>
      <c r="AZ15" s="47">
        <f t="shared" si="1"/>
        <v>0.5</v>
      </c>
      <c r="BA15" s="14">
        <f t="shared" si="0"/>
        <v>2440100</v>
      </c>
      <c r="BB15" s="13">
        <f t="shared" si="0"/>
        <v>1220050</v>
      </c>
      <c r="BC15" s="13">
        <f t="shared" si="0"/>
        <v>451996.25</v>
      </c>
      <c r="BD15" s="13"/>
      <c r="BH15" s="15"/>
    </row>
    <row r="16" spans="4:62">
      <c r="X16"/>
      <c r="AB16"/>
      <c r="AE16"/>
      <c r="AU16" s="47">
        <v>0.55000000000000004</v>
      </c>
      <c r="AV16" s="14">
        <v>2242650</v>
      </c>
      <c r="AW16" s="13">
        <v>1233457.5</v>
      </c>
      <c r="AX16" s="13">
        <v>448047.875</v>
      </c>
      <c r="AY16" s="13"/>
      <c r="AZ16" s="47">
        <f t="shared" si="1"/>
        <v>0.55000000000000004</v>
      </c>
      <c r="BA16" s="14">
        <f t="shared" si="0"/>
        <v>2242650</v>
      </c>
      <c r="BB16" s="13">
        <f t="shared" si="0"/>
        <v>1233457.5</v>
      </c>
      <c r="BC16" s="13">
        <f t="shared" si="0"/>
        <v>448047.875</v>
      </c>
      <c r="BD16" s="13"/>
      <c r="BH16" s="15"/>
    </row>
    <row r="17" spans="5:60">
      <c r="X17"/>
      <c r="AB17"/>
      <c r="AE17"/>
      <c r="AU17" s="47">
        <v>0.6</v>
      </c>
      <c r="AV17" s="14">
        <v>1871650</v>
      </c>
      <c r="AW17" s="13">
        <v>1122990</v>
      </c>
      <c r="AX17" s="13">
        <v>422499</v>
      </c>
      <c r="AY17" s="13"/>
      <c r="AZ17" s="47">
        <f t="shared" si="1"/>
        <v>0.6</v>
      </c>
      <c r="BA17" s="14">
        <f t="shared" si="0"/>
        <v>1871650</v>
      </c>
      <c r="BB17" s="13">
        <f t="shared" si="0"/>
        <v>1122990</v>
      </c>
      <c r="BC17" s="13">
        <f t="shared" si="0"/>
        <v>422499</v>
      </c>
      <c r="BD17" s="13"/>
      <c r="BH17" s="15"/>
    </row>
    <row r="18" spans="5:60">
      <c r="E18" s="41" t="s">
        <v>181</v>
      </c>
      <c r="X18"/>
      <c r="AB18"/>
      <c r="AE18"/>
      <c r="AU18" s="47">
        <v>0.65</v>
      </c>
      <c r="AV18" s="14">
        <v>1464550</v>
      </c>
      <c r="AW18" s="13">
        <v>951957.5</v>
      </c>
      <c r="AX18" s="13">
        <v>351607.75</v>
      </c>
      <c r="AY18" s="13"/>
      <c r="AZ18" s="47">
        <f t="shared" si="1"/>
        <v>0.65</v>
      </c>
      <c r="BA18" s="14">
        <f t="shared" si="0"/>
        <v>1464550</v>
      </c>
      <c r="BB18" s="13">
        <f t="shared" si="0"/>
        <v>951957.5</v>
      </c>
      <c r="BC18" s="13">
        <f t="shared" si="0"/>
        <v>351607.75</v>
      </c>
      <c r="BD18" s="13"/>
      <c r="BH18" s="15"/>
    </row>
    <row r="19" spans="5:60">
      <c r="E19" s="39" t="s">
        <v>133</v>
      </c>
      <c r="F19" s="7">
        <f>COUNTA(_xlfn.UNIQUE(Table1[Retailer]))</f>
        <v>4</v>
      </c>
      <c r="G19" s="10"/>
      <c r="X19"/>
      <c r="AB19"/>
      <c r="AE19"/>
      <c r="AU19" s="47">
        <v>0.7</v>
      </c>
      <c r="AV19" s="14">
        <v>750000</v>
      </c>
      <c r="AW19" s="13">
        <v>525000</v>
      </c>
      <c r="AX19" s="13">
        <v>189245</v>
      </c>
      <c r="AY19" s="13"/>
      <c r="AZ19" s="47">
        <f t="shared" si="1"/>
        <v>0.7</v>
      </c>
      <c r="BA19" s="14">
        <f t="shared" si="0"/>
        <v>750000</v>
      </c>
      <c r="BB19" s="13">
        <f t="shared" si="0"/>
        <v>525000</v>
      </c>
      <c r="BC19" s="13">
        <f t="shared" si="0"/>
        <v>189245</v>
      </c>
      <c r="BD19" s="13"/>
      <c r="BH19" s="15"/>
    </row>
    <row r="20" spans="5:60">
      <c r="E20" s="40" t="s">
        <v>172</v>
      </c>
      <c r="F20" s="7">
        <f>COUNTA(_xlfn.UNIQUE(Table1[Beverage Brand]))</f>
        <v>6</v>
      </c>
      <c r="G20" s="10"/>
      <c r="X20"/>
      <c r="AB20"/>
      <c r="AE20"/>
      <c r="AU20" s="47">
        <v>0.75</v>
      </c>
      <c r="AV20" s="14">
        <v>394500</v>
      </c>
      <c r="AW20" s="13">
        <v>295875</v>
      </c>
      <c r="AX20" s="13">
        <v>102768.75</v>
      </c>
      <c r="AY20" s="13"/>
      <c r="AZ20" s="47">
        <f t="shared" si="1"/>
        <v>0.75</v>
      </c>
      <c r="BA20" s="14">
        <f t="shared" si="0"/>
        <v>394500</v>
      </c>
      <c r="BB20" s="13">
        <f t="shared" si="0"/>
        <v>295875</v>
      </c>
      <c r="BC20" s="13">
        <f t="shared" si="0"/>
        <v>102768.75</v>
      </c>
      <c r="BD20" s="13"/>
      <c r="BH20" s="15"/>
    </row>
    <row r="21" spans="5:60">
      <c r="E21" s="40" t="s">
        <v>137</v>
      </c>
      <c r="F21" s="7">
        <f>COUNTA(_xlfn.UNIQUE(Table1[Region]))</f>
        <v>5</v>
      </c>
      <c r="G21" s="10"/>
      <c r="X21"/>
      <c r="AB21"/>
      <c r="AE21"/>
      <c r="AU21" s="47">
        <v>0.8</v>
      </c>
      <c r="AV21" s="14">
        <v>315000</v>
      </c>
      <c r="AW21" s="13">
        <v>252000</v>
      </c>
      <c r="AX21" s="13">
        <v>70930</v>
      </c>
      <c r="AY21" s="13"/>
      <c r="AZ21" s="47">
        <f t="shared" si="1"/>
        <v>0.8</v>
      </c>
      <c r="BA21" s="14">
        <f t="shared" si="0"/>
        <v>315000</v>
      </c>
      <c r="BB21" s="13">
        <f t="shared" si="0"/>
        <v>252000</v>
      </c>
      <c r="BC21" s="13">
        <f t="shared" si="0"/>
        <v>70930</v>
      </c>
      <c r="BD21" s="13"/>
      <c r="BH21" s="15"/>
    </row>
    <row r="22" spans="5:60">
      <c r="E22" s="40" t="s">
        <v>173</v>
      </c>
      <c r="F22" s="7">
        <f>COUNTA(_xlfn.UNIQUE(Table1[City]))</f>
        <v>52</v>
      </c>
      <c r="G22" s="10"/>
      <c r="X22"/>
      <c r="AB22"/>
      <c r="AE22"/>
      <c r="AU22" s="47">
        <v>0.85</v>
      </c>
      <c r="AV22" s="14">
        <v>197500</v>
      </c>
      <c r="AW22" s="13">
        <v>167875</v>
      </c>
      <c r="AX22" s="13">
        <v>48705</v>
      </c>
      <c r="AY22" s="13"/>
      <c r="AZ22" s="47">
        <f t="shared" si="1"/>
        <v>0.85</v>
      </c>
      <c r="BA22" s="14">
        <f t="shared" ref="BA22:BA27" si="3">AV22</f>
        <v>197500</v>
      </c>
      <c r="BB22" s="13">
        <f t="shared" ref="BB22:BB27" si="4">AW22</f>
        <v>167875</v>
      </c>
      <c r="BC22" s="13">
        <f t="shared" ref="BC22:BC27" si="5">AX22</f>
        <v>48705</v>
      </c>
      <c r="BD22" s="13"/>
      <c r="BH22" s="15"/>
    </row>
    <row r="23" spans="5:60">
      <c r="E23" s="40" t="s">
        <v>174</v>
      </c>
      <c r="F23" s="7">
        <f>COUNTA(_xlfn.UNIQUE(Table1[State]))</f>
        <v>50</v>
      </c>
      <c r="G23" s="10"/>
      <c r="X23"/>
      <c r="AB23"/>
      <c r="AE23"/>
      <c r="AU23" s="47">
        <v>0.9</v>
      </c>
      <c r="AV23" s="14">
        <v>128750</v>
      </c>
      <c r="AW23" s="13">
        <v>115875</v>
      </c>
      <c r="AX23" s="13">
        <v>39937.5</v>
      </c>
      <c r="AY23" s="13"/>
      <c r="AZ23" s="47">
        <f t="shared" si="1"/>
        <v>0.9</v>
      </c>
      <c r="BA23" s="14">
        <f t="shared" si="3"/>
        <v>128750</v>
      </c>
      <c r="BB23" s="13">
        <f t="shared" si="4"/>
        <v>115875</v>
      </c>
      <c r="BC23" s="13">
        <f t="shared" si="5"/>
        <v>39937.5</v>
      </c>
      <c r="BD23" s="13"/>
      <c r="BH23" s="15"/>
    </row>
    <row r="24" spans="5:60">
      <c r="AU24" s="47">
        <v>0.95</v>
      </c>
      <c r="AV24" s="14">
        <v>90750</v>
      </c>
      <c r="AW24" s="13">
        <v>86212.500000000015</v>
      </c>
      <c r="AX24" s="13">
        <v>28535.625</v>
      </c>
      <c r="AY24" s="13"/>
      <c r="AZ24" s="47">
        <f t="shared" si="1"/>
        <v>0.95</v>
      </c>
      <c r="BA24" s="14">
        <f t="shared" si="3"/>
        <v>90750</v>
      </c>
      <c r="BB24" s="13">
        <f t="shared" si="4"/>
        <v>86212.500000000015</v>
      </c>
      <c r="BC24" s="13">
        <f t="shared" si="5"/>
        <v>28535.625</v>
      </c>
      <c r="BD24" s="13"/>
    </row>
    <row r="25" spans="5:60">
      <c r="AU25" s="47">
        <v>1</v>
      </c>
      <c r="AV25" s="14">
        <v>24500</v>
      </c>
      <c r="AW25" s="13">
        <v>24500</v>
      </c>
      <c r="AX25" s="13">
        <v>7300</v>
      </c>
      <c r="AY25" s="13"/>
      <c r="AZ25" s="47">
        <f t="shared" si="1"/>
        <v>1</v>
      </c>
      <c r="BA25" s="14">
        <f t="shared" si="3"/>
        <v>24500</v>
      </c>
      <c r="BB25" s="13">
        <f t="shared" si="4"/>
        <v>24500</v>
      </c>
      <c r="BC25" s="13">
        <f t="shared" si="5"/>
        <v>7300</v>
      </c>
      <c r="BD25" s="13"/>
      <c r="BH25" s="15"/>
    </row>
    <row r="26" spans="5:60">
      <c r="AU26" s="47">
        <v>1.05</v>
      </c>
      <c r="AV26" s="14">
        <v>26000</v>
      </c>
      <c r="AW26" s="13">
        <v>27300</v>
      </c>
      <c r="AX26" s="13">
        <v>8190</v>
      </c>
      <c r="AY26" s="13"/>
      <c r="AZ26" s="47">
        <f t="shared" si="1"/>
        <v>1.05</v>
      </c>
      <c r="BA26" s="14">
        <f t="shared" si="3"/>
        <v>26000</v>
      </c>
      <c r="BB26" s="13">
        <f t="shared" si="4"/>
        <v>27300</v>
      </c>
      <c r="BC26" s="13">
        <f t="shared" si="5"/>
        <v>8190</v>
      </c>
      <c r="BD26" s="13"/>
      <c r="BH26" s="15"/>
    </row>
    <row r="27" spans="5:60">
      <c r="AU27" s="47">
        <v>1.1000000000000001</v>
      </c>
      <c r="AV27" s="14">
        <v>28000</v>
      </c>
      <c r="AW27" s="13">
        <v>30800</v>
      </c>
      <c r="AX27" s="13">
        <v>12320</v>
      </c>
      <c r="AY27" s="13"/>
      <c r="AZ27" s="47">
        <f t="shared" si="1"/>
        <v>1.1000000000000001</v>
      </c>
      <c r="BA27" s="14">
        <f t="shared" si="3"/>
        <v>28000</v>
      </c>
      <c r="BB27" s="13">
        <f t="shared" si="4"/>
        <v>30800</v>
      </c>
      <c r="BC27" s="13">
        <f t="shared" si="5"/>
        <v>12320</v>
      </c>
      <c r="BD27" s="13"/>
      <c r="BH27" s="15"/>
    </row>
    <row r="28" spans="5:60">
      <c r="AU28" s="47" t="s">
        <v>140</v>
      </c>
      <c r="AV28" s="14">
        <v>17148250</v>
      </c>
      <c r="AW28" s="13">
        <v>8684027.5</v>
      </c>
      <c r="AX28" s="13">
        <v>3173631.875</v>
      </c>
      <c r="AY28" s="13"/>
      <c r="AZ28" s="13"/>
      <c r="BA28" s="13"/>
      <c r="BB28" s="13"/>
      <c r="BC28" s="13"/>
      <c r="BD28" s="13"/>
      <c r="BH28" s="15"/>
    </row>
    <row r="29" spans="5:60">
      <c r="BH29" s="15"/>
    </row>
    <row r="30" spans="5:60">
      <c r="BH30" s="15"/>
    </row>
    <row r="31" spans="5:60">
      <c r="BH31" s="15"/>
    </row>
    <row r="32" spans="5:60">
      <c r="BH32" s="15"/>
    </row>
    <row r="33" spans="60:60">
      <c r="BH33" s="15"/>
    </row>
    <row r="34" spans="60:60">
      <c r="BH34" s="15"/>
    </row>
    <row r="35" spans="60:60">
      <c r="BH35" s="15"/>
    </row>
    <row r="36" spans="60:60">
      <c r="BH36" s="15"/>
    </row>
    <row r="37" spans="60:60">
      <c r="BH37" s="15"/>
    </row>
    <row r="38" spans="60:60">
      <c r="BH38" s="15"/>
    </row>
    <row r="39" spans="60:60">
      <c r="BH39" s="15"/>
    </row>
    <row r="40" spans="60:60">
      <c r="BH40" s="15"/>
    </row>
    <row r="41" spans="60:60">
      <c r="BH41" s="15"/>
    </row>
    <row r="42" spans="60:60">
      <c r="BH42" s="15"/>
    </row>
    <row r="43" spans="60:60">
      <c r="BH43" s="15"/>
    </row>
    <row r="44" spans="60:60">
      <c r="BH44" s="15"/>
    </row>
    <row r="45" spans="60:60">
      <c r="BH45" s="15"/>
    </row>
    <row r="46" spans="60:60">
      <c r="BH46" s="15"/>
    </row>
    <row r="47" spans="60:60">
      <c r="BH47" s="15"/>
    </row>
    <row r="48" spans="60:60">
      <c r="BH48" s="15"/>
    </row>
    <row r="49" spans="60:60">
      <c r="BH49" s="15"/>
    </row>
    <row r="50" spans="60:60">
      <c r="BH50" s="15"/>
    </row>
    <row r="51" spans="60:60">
      <c r="BH51" s="15"/>
    </row>
    <row r="52" spans="60:60">
      <c r="BH52" s="15"/>
    </row>
    <row r="53" spans="60:60">
      <c r="BH53" s="15"/>
    </row>
    <row r="54" spans="60:60">
      <c r="BH54" s="15"/>
    </row>
    <row r="55" spans="60:60">
      <c r="BH55" s="15"/>
    </row>
    <row r="56" spans="60:60">
      <c r="BH56" s="15"/>
    </row>
    <row r="57" spans="60:60">
      <c r="BH57" s="15"/>
    </row>
    <row r="58" spans="60:60">
      <c r="BH58" s="15"/>
    </row>
    <row r="59" spans="60:60">
      <c r="BH59" s="15"/>
    </row>
  </sheetData>
  <mergeCells count="12">
    <mergeCell ref="BI5:BJ5"/>
    <mergeCell ref="J5:K5"/>
    <mergeCell ref="AJ5:AK5"/>
    <mergeCell ref="AU5:AV5"/>
    <mergeCell ref="J3:K3"/>
    <mergeCell ref="BF5:BG5"/>
    <mergeCell ref="N5:O5"/>
    <mergeCell ref="R5:S5"/>
    <mergeCell ref="W5:X5"/>
    <mergeCell ref="AA5:AB5"/>
    <mergeCell ref="AE5:AF5"/>
    <mergeCell ref="AO5:AP5"/>
  </mergeCells>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17D02-3B87-4D1D-A4F3-F4F053204B61}">
  <dimension ref="B3:BQ3893"/>
  <sheetViews>
    <sheetView showGridLines="0" topLeftCell="F1" zoomScale="84" zoomScaleNormal="106" workbookViewId="0">
      <selection activeCell="R39" sqref="R39"/>
    </sheetView>
  </sheetViews>
  <sheetFormatPr defaultRowHeight="21"/>
  <cols>
    <col min="1" max="1" width="8.765625" customWidth="1"/>
    <col min="2" max="2" width="9" bestFit="1" customWidth="1"/>
    <col min="3" max="3" width="13.23046875" bestFit="1" customWidth="1"/>
    <col min="4" max="4" width="13.765625" bestFit="1" customWidth="1"/>
    <col min="5" max="5" width="17.765625" bestFit="1" customWidth="1"/>
    <col min="7" max="7" width="8.765625" style="30"/>
    <col min="8" max="8" width="7.84375" bestFit="1" customWidth="1"/>
    <col min="9" max="9" width="6.23046875" bestFit="1" customWidth="1"/>
    <col min="10" max="10" width="11.69140625" bestFit="1" customWidth="1"/>
    <col min="11" max="11" width="6.23046875" bestFit="1" customWidth="1"/>
    <col min="12" max="12" width="11.69140625" bestFit="1" customWidth="1"/>
    <col min="13" max="13" width="6.23046875" bestFit="1" customWidth="1"/>
    <col min="14" max="14" width="11.69140625" bestFit="1" customWidth="1"/>
    <col min="15" max="15" width="6.23046875" bestFit="1" customWidth="1"/>
    <col min="16" max="16" width="11.69140625" bestFit="1" customWidth="1"/>
    <col min="17" max="17" width="6.23046875" bestFit="1" customWidth="1"/>
    <col min="18" max="18" width="11.69140625" bestFit="1" customWidth="1"/>
    <col min="19" max="20" width="6.61328125" bestFit="1" customWidth="1"/>
    <col min="30" max="30" width="8.765625" style="30"/>
    <col min="31" max="31" width="7.61328125" bestFit="1" customWidth="1"/>
    <col min="32" max="32" width="6.23046875" bestFit="1" customWidth="1"/>
    <col min="33" max="33" width="11.69140625" bestFit="1" customWidth="1"/>
    <col min="34" max="34" width="6.23046875" bestFit="1" customWidth="1"/>
    <col min="35" max="35" width="11.69140625" bestFit="1" customWidth="1"/>
    <col min="36" max="36" width="6.23046875" bestFit="1" customWidth="1"/>
    <col min="37" max="37" width="11.69140625" bestFit="1" customWidth="1"/>
    <col min="38" max="38" width="6.23046875" bestFit="1" customWidth="1"/>
    <col min="39" max="39" width="11.69140625" bestFit="1" customWidth="1"/>
    <col min="40" max="41" width="6.61328125" bestFit="1" customWidth="1"/>
    <col min="43" max="43" width="8.765625" style="30"/>
    <col min="44" max="44" width="12.61328125" bestFit="1" customWidth="1"/>
    <col min="45" max="45" width="17.84375" bestFit="1" customWidth="1"/>
    <col min="46" max="46" width="23.15234375" bestFit="1" customWidth="1"/>
    <col min="47" max="47" width="16.921875" bestFit="1" customWidth="1"/>
    <col min="49" max="49" width="8.765625" style="30"/>
    <col min="50" max="50" width="11.921875" bestFit="1" customWidth="1"/>
    <col min="51" max="51" width="17.84375" bestFit="1" customWidth="1"/>
    <col min="52" max="52" width="23.15234375" bestFit="1" customWidth="1"/>
    <col min="53" max="53" width="16.921875" bestFit="1" customWidth="1"/>
    <col min="55" max="55" width="9.23046875" style="85"/>
    <col min="57" max="58" width="17" bestFit="1" customWidth="1"/>
    <col min="59" max="59" width="9.69140625" bestFit="1" customWidth="1"/>
    <col min="60" max="60" width="7.69140625" bestFit="1" customWidth="1"/>
    <col min="61" max="61" width="9.23046875" bestFit="1" customWidth="1"/>
    <col min="62" max="62" width="8" bestFit="1" customWidth="1"/>
    <col min="63" max="63" width="9.23046875" style="85"/>
    <col min="65" max="66" width="17" bestFit="1" customWidth="1"/>
    <col min="67" max="67" width="8.53515625" bestFit="1" customWidth="1"/>
    <col min="68" max="68" width="8.4609375" bestFit="1" customWidth="1"/>
    <col min="69" max="69" width="8.3046875" bestFit="1" customWidth="1"/>
  </cols>
  <sheetData>
    <row r="3" spans="2:69">
      <c r="B3" s="95" t="s">
        <v>180</v>
      </c>
      <c r="C3" s="95"/>
      <c r="D3" s="95"/>
      <c r="E3" s="95"/>
      <c r="H3" s="95" t="s">
        <v>243</v>
      </c>
      <c r="I3" s="95"/>
      <c r="J3" s="95"/>
      <c r="K3" s="95"/>
      <c r="AE3" s="95" t="s">
        <v>247</v>
      </c>
      <c r="AF3" s="95"/>
      <c r="AG3" s="95"/>
      <c r="AH3" s="95"/>
      <c r="AR3" s="95" t="s">
        <v>247</v>
      </c>
      <c r="AS3" s="95"/>
      <c r="AT3" s="95"/>
      <c r="AU3" s="95"/>
      <c r="AX3" s="95" t="s">
        <v>248</v>
      </c>
      <c r="AY3" s="95"/>
      <c r="AZ3" s="95"/>
      <c r="BA3" s="95"/>
    </row>
    <row r="4" spans="2:69">
      <c r="H4" s="62" t="s">
        <v>3</v>
      </c>
      <c r="I4" s="97" t="str">
        <f>$H5</f>
        <v>Northeast</v>
      </c>
      <c r="J4" s="98"/>
      <c r="K4" s="99" t="str">
        <f>$H6</f>
        <v>South</v>
      </c>
      <c r="L4" s="99"/>
      <c r="M4" s="97" t="str">
        <f>$H7</f>
        <v>West</v>
      </c>
      <c r="N4" s="98"/>
      <c r="O4" s="99" t="str">
        <f>$H8</f>
        <v>Midwest</v>
      </c>
      <c r="P4" s="99"/>
      <c r="Q4" s="99" t="str">
        <f>$H9</f>
        <v>Southeast</v>
      </c>
      <c r="R4" s="99"/>
      <c r="S4" s="97" t="s">
        <v>246</v>
      </c>
      <c r="T4" s="98"/>
      <c r="AE4" s="62" t="s">
        <v>0</v>
      </c>
      <c r="AF4" s="97" t="str">
        <f>AE5</f>
        <v>Sodapop</v>
      </c>
      <c r="AG4" s="98"/>
      <c r="AH4" s="97" t="str">
        <f>AE6</f>
        <v>BevCo</v>
      </c>
      <c r="AI4" s="98"/>
      <c r="AJ4" s="97" t="str">
        <f>AE7</f>
        <v>FizzySip</v>
      </c>
      <c r="AK4" s="98"/>
      <c r="AL4" s="97" t="str">
        <f>AE8</f>
        <v>DreamCo</v>
      </c>
      <c r="AM4" s="98"/>
      <c r="AN4" s="97" t="s">
        <v>246</v>
      </c>
      <c r="AO4" s="98"/>
      <c r="AR4" s="17" t="s">
        <v>0</v>
      </c>
      <c r="AS4" t="s">
        <v>158</v>
      </c>
      <c r="AT4" t="s">
        <v>156</v>
      </c>
      <c r="AU4" t="s">
        <v>159</v>
      </c>
      <c r="AX4" s="17" t="s">
        <v>3</v>
      </c>
      <c r="AY4" t="s">
        <v>158</v>
      </c>
      <c r="AZ4" t="s">
        <v>156</v>
      </c>
      <c r="BA4" t="s">
        <v>159</v>
      </c>
    </row>
    <row r="5" spans="2:69">
      <c r="B5" s="17" t="s">
        <v>0</v>
      </c>
      <c r="C5" t="s">
        <v>159</v>
      </c>
      <c r="D5" t="s">
        <v>158</v>
      </c>
      <c r="E5" t="s">
        <v>156</v>
      </c>
      <c r="H5" s="7" t="str" cm="1">
        <f t="array" ref="H5:H9">_xlfn.UNIQUE(Table1[Region])</f>
        <v>Northeast</v>
      </c>
      <c r="I5" s="9" t="s">
        <v>244</v>
      </c>
      <c r="J5" s="9" t="s">
        <v>245</v>
      </c>
      <c r="K5" s="9" t="s">
        <v>244</v>
      </c>
      <c r="L5" s="9" t="s">
        <v>245</v>
      </c>
      <c r="M5" s="9" t="s">
        <v>244</v>
      </c>
      <c r="N5" s="9" t="s">
        <v>245</v>
      </c>
      <c r="O5" s="9" t="s">
        <v>244</v>
      </c>
      <c r="P5" s="9" t="s">
        <v>245</v>
      </c>
      <c r="Q5" s="9" t="s">
        <v>244</v>
      </c>
      <c r="R5" s="9" t="s">
        <v>245</v>
      </c>
      <c r="S5" s="7" t="s">
        <v>244</v>
      </c>
      <c r="T5" s="7" t="s">
        <v>162</v>
      </c>
      <c r="AE5" s="7" t="str" cm="1">
        <f t="array" ref="AE5:AE8">_xlfn.UNIQUE(Table1[Retailer])</f>
        <v>Sodapop</v>
      </c>
      <c r="AF5" s="9" t="s">
        <v>244</v>
      </c>
      <c r="AG5" s="9" t="s">
        <v>245</v>
      </c>
      <c r="AH5" s="9" t="s">
        <v>244</v>
      </c>
      <c r="AI5" s="9" t="s">
        <v>245</v>
      </c>
      <c r="AJ5" s="9" t="s">
        <v>244</v>
      </c>
      <c r="AK5" s="9" t="s">
        <v>245</v>
      </c>
      <c r="AL5" s="9" t="s">
        <v>244</v>
      </c>
      <c r="AM5" s="9" t="s">
        <v>245</v>
      </c>
      <c r="AN5" s="7" t="s">
        <v>244</v>
      </c>
      <c r="AO5" s="7" t="s">
        <v>162</v>
      </c>
      <c r="AR5" s="24" t="s">
        <v>21</v>
      </c>
      <c r="AS5" s="13">
        <v>1291535</v>
      </c>
      <c r="AT5" s="13">
        <v>542046.125</v>
      </c>
      <c r="AU5" s="14">
        <v>3064800</v>
      </c>
      <c r="AX5" s="24" t="s">
        <v>31</v>
      </c>
      <c r="AY5" s="13">
        <v>1150110</v>
      </c>
      <c r="AZ5" s="13">
        <v>437471.5</v>
      </c>
      <c r="BA5" s="14">
        <v>2782950</v>
      </c>
      <c r="BE5" s="17" t="s">
        <v>158</v>
      </c>
      <c r="BF5" s="17" t="s">
        <v>267</v>
      </c>
      <c r="BM5" s="17" t="s">
        <v>158</v>
      </c>
      <c r="BN5" s="17" t="s">
        <v>267</v>
      </c>
    </row>
    <row r="6" spans="2:69">
      <c r="B6" s="24" t="s">
        <v>21</v>
      </c>
      <c r="C6" s="14">
        <v>3064800</v>
      </c>
      <c r="D6" s="13">
        <v>1291535</v>
      </c>
      <c r="E6" s="13">
        <v>542046.125</v>
      </c>
      <c r="H6" s="66" t="str">
        <v>South</v>
      </c>
      <c r="I6" s="71" cm="1">
        <f t="array" ref="I6:I941">_xlfn._xlws.FILTER(Table1[Total Sales],Table1[Region]=I4)</f>
        <v>6000</v>
      </c>
      <c r="J6" s="63" cm="1">
        <f t="array" ref="J6:J941">_xlfn._xlws.FILTER(Table1[Total Sales],Table1[Region]=I4)</f>
        <v>6000</v>
      </c>
      <c r="K6" s="71" cm="1">
        <f t="array" ref="K6:K581">_xlfn._xlws.FILTER(Table1[Total Sales],Table1[Region]=K4)</f>
        <v>2250</v>
      </c>
      <c r="L6" s="63" cm="1">
        <f t="array" ref="L6:L581">_xlfn._xlws.FILTER(Table1[Operating Profit],Table1[Region]=K4)</f>
        <v>787.5</v>
      </c>
      <c r="M6" s="71" cm="1">
        <f t="array" ref="M6:M941">_xlfn._xlws.FILTER(Table1[Total Sales],Table1[Region]=M4)</f>
        <v>3099.9999999999995</v>
      </c>
      <c r="N6" s="63" cm="1">
        <f t="array" ref="N6:N941">_xlfn._xlws.FILTER(Table1[Operating Profit],Table1[Region]=M4)</f>
        <v>1085</v>
      </c>
      <c r="O6" s="71" cm="1">
        <f t="array" ref="O6:O941">_xlfn._xlws.FILTER(Table1[Total Sales],Table1[Region]=O4)</f>
        <v>2137.5</v>
      </c>
      <c r="P6" s="63" cm="1">
        <f t="array" ref="P6:P941">_xlfn._xlws.FILTER(Table1[Operating Profit],Table1[Region]=O4)</f>
        <v>855</v>
      </c>
      <c r="Q6" s="71" cm="1">
        <f t="array" ref="Q6:Q509">_xlfn._xlws.FILTER(Table1[Total Sales],Table1[Region]=Q4)</f>
        <v>4725</v>
      </c>
      <c r="R6" s="63" cm="1">
        <f t="array" ref="R6:R509">_xlfn._xlws.FILTER(Table1[Operating Profit],Table1[Region]=Q4)</f>
        <v>2126.25</v>
      </c>
      <c r="S6" s="74" cm="1">
        <f t="array" ref="S6:S3893">Table1[Total Sales]</f>
        <v>6000</v>
      </c>
      <c r="T6" s="67" cm="1">
        <f t="array" ref="T6:T3893">Table1[Operating Profit]</f>
        <v>3000</v>
      </c>
      <c r="AE6" s="66" t="str">
        <v>BevCo</v>
      </c>
      <c r="AF6" s="71" cm="1">
        <f t="array" ref="AF6:AF2309">_xlfn._xlws.FILTER(Table1[Total Sales],Table1[Retailer]=AF4)</f>
        <v>6000</v>
      </c>
      <c r="AG6" s="63" cm="1">
        <f t="array" ref="AG6:AG2309">_xlfn._xlws.FILTER(Table1[Total Sales],Table1[Retailer]=AF4)</f>
        <v>6000</v>
      </c>
      <c r="AH6" s="71" cm="1">
        <f t="array" ref="AH6:AH581">_xlfn._xlws.FILTER(Table1[Total Sales],Table1[Retailer]=AH4)</f>
        <v>2250</v>
      </c>
      <c r="AI6" s="63" cm="1">
        <f t="array" ref="AI6:AI581">_xlfn._xlws.FILTER(Table1[Operating Profit],Table1[Retailer]=AH4)</f>
        <v>787.5</v>
      </c>
      <c r="AJ6" s="71" cm="1">
        <f t="array" ref="AJ6:AJ869">_xlfn._xlws.FILTER(Table1[Total Sales],Table1[Retailer]=AJ4)</f>
        <v>3099.9999999999995</v>
      </c>
      <c r="AK6" s="63" cm="1">
        <f t="array" ref="AK6:AK869">_xlfn._xlws.FILTER(Table1[Operating Profit],Table1[Retailer]=AJ4)</f>
        <v>1085</v>
      </c>
      <c r="AL6" s="71" cm="1">
        <f t="array" ref="AL6:AL149">_xlfn._xlws.FILTER(Table1[Total Sales],Table1[Retailer]=AL4)</f>
        <v>2450</v>
      </c>
      <c r="AM6" s="67" cm="1">
        <f t="array" ref="AM6:AM149">_xlfn._xlws.FILTER(Table1[Operating Profit],Table1[Retailer]=AL4)</f>
        <v>980</v>
      </c>
      <c r="AN6" s="74" cm="1">
        <f t="array" ref="AN6:AN3893">Table1[Total Sales]</f>
        <v>6000</v>
      </c>
      <c r="AO6" s="67" cm="1">
        <f t="array" ref="AO6:AO3893">Table1[Operating Profit]</f>
        <v>3000</v>
      </c>
      <c r="AR6" s="24" t="s">
        <v>29</v>
      </c>
      <c r="AS6" s="13">
        <v>404412.5</v>
      </c>
      <c r="AT6" s="13">
        <v>147890</v>
      </c>
      <c r="AU6" s="14">
        <v>820500</v>
      </c>
      <c r="AX6" s="24" t="s">
        <v>13</v>
      </c>
      <c r="AY6" s="13">
        <v>1788347.5</v>
      </c>
      <c r="AZ6" s="13">
        <v>629546</v>
      </c>
      <c r="BA6" s="14">
        <v>3394550</v>
      </c>
      <c r="BE6" s="17" t="s">
        <v>266</v>
      </c>
      <c r="BF6" t="s">
        <v>31</v>
      </c>
      <c r="BG6" t="s">
        <v>13</v>
      </c>
      <c r="BH6" t="s">
        <v>22</v>
      </c>
      <c r="BI6" t="s">
        <v>43</v>
      </c>
      <c r="BJ6" t="s">
        <v>26</v>
      </c>
      <c r="BM6" s="17" t="s">
        <v>266</v>
      </c>
      <c r="BN6" t="s">
        <v>21</v>
      </c>
      <c r="BO6" t="s">
        <v>29</v>
      </c>
      <c r="BP6" t="s">
        <v>25</v>
      </c>
      <c r="BQ6" t="s">
        <v>12</v>
      </c>
    </row>
    <row r="7" spans="2:69">
      <c r="B7" s="24" t="s">
        <v>29</v>
      </c>
      <c r="C7" s="14">
        <v>820500</v>
      </c>
      <c r="D7" s="13">
        <v>404412.5</v>
      </c>
      <c r="E7" s="13">
        <v>147890</v>
      </c>
      <c r="H7" s="66" t="str">
        <v>West</v>
      </c>
      <c r="I7" s="72">
        <v>5000</v>
      </c>
      <c r="J7" s="64">
        <v>5000</v>
      </c>
      <c r="K7" s="72">
        <v>3150</v>
      </c>
      <c r="L7" s="64">
        <v>1102.5</v>
      </c>
      <c r="M7" s="72">
        <v>3875</v>
      </c>
      <c r="N7" s="64">
        <v>775</v>
      </c>
      <c r="O7" s="72">
        <v>1237.5</v>
      </c>
      <c r="P7" s="64">
        <v>433.125</v>
      </c>
      <c r="Q7" s="72">
        <v>3825</v>
      </c>
      <c r="R7" s="64">
        <v>1338.75</v>
      </c>
      <c r="S7" s="75">
        <v>5000</v>
      </c>
      <c r="T7" s="68">
        <v>1500</v>
      </c>
      <c r="AE7" s="66" t="str">
        <v>FizzySip</v>
      </c>
      <c r="AF7" s="72">
        <v>5000</v>
      </c>
      <c r="AG7" s="64">
        <v>5000</v>
      </c>
      <c r="AH7" s="72">
        <v>3150</v>
      </c>
      <c r="AI7" s="64">
        <v>1102.5</v>
      </c>
      <c r="AJ7" s="72">
        <v>3875</v>
      </c>
      <c r="AK7" s="64">
        <v>775</v>
      </c>
      <c r="AL7" s="72">
        <v>3150</v>
      </c>
      <c r="AM7" s="68">
        <v>787.5</v>
      </c>
      <c r="AN7">
        <v>5000</v>
      </c>
      <c r="AO7" s="68">
        <v>1500</v>
      </c>
      <c r="AR7" s="24" t="s">
        <v>25</v>
      </c>
      <c r="AS7" s="13">
        <v>2584450</v>
      </c>
      <c r="AT7" s="13">
        <v>835759.375</v>
      </c>
      <c r="AU7" s="14">
        <v>4109000</v>
      </c>
      <c r="AX7" s="24" t="s">
        <v>22</v>
      </c>
      <c r="AY7" s="13">
        <v>1291535</v>
      </c>
      <c r="AZ7" s="13">
        <v>542046.125</v>
      </c>
      <c r="BA7" s="14">
        <v>3064800</v>
      </c>
      <c r="BE7" s="24" t="s">
        <v>253</v>
      </c>
      <c r="BF7" s="13">
        <v>80087.5</v>
      </c>
      <c r="BG7" s="13">
        <v>115737.5</v>
      </c>
      <c r="BH7" s="13">
        <v>70662.5</v>
      </c>
      <c r="BI7" s="13">
        <v>104750</v>
      </c>
      <c r="BJ7" s="13">
        <v>139512.5</v>
      </c>
      <c r="BM7" s="24" t="s">
        <v>253</v>
      </c>
      <c r="BN7" s="13">
        <v>70662.5</v>
      </c>
      <c r="BO7" s="13">
        <v>27787.5</v>
      </c>
      <c r="BP7" s="13">
        <v>122637.5</v>
      </c>
      <c r="BQ7" s="13">
        <v>289662.5</v>
      </c>
    </row>
    <row r="8" spans="2:69">
      <c r="B8" s="24" t="s">
        <v>25</v>
      </c>
      <c r="C8" s="14">
        <v>4109000</v>
      </c>
      <c r="D8" s="13">
        <v>2584450</v>
      </c>
      <c r="E8" s="13">
        <v>835759.375</v>
      </c>
      <c r="H8" s="66" t="str">
        <v>Midwest</v>
      </c>
      <c r="I8" s="72">
        <v>4000</v>
      </c>
      <c r="J8" s="64">
        <v>4000</v>
      </c>
      <c r="K8" s="72">
        <v>2450</v>
      </c>
      <c r="L8" s="64">
        <v>857.5</v>
      </c>
      <c r="M8" s="72">
        <v>3875</v>
      </c>
      <c r="N8" s="64">
        <v>1356.2500000000002</v>
      </c>
      <c r="O8" s="72">
        <v>962.50000000000011</v>
      </c>
      <c r="P8" s="64">
        <v>336.875</v>
      </c>
      <c r="Q8" s="72">
        <v>2975.0000000000005</v>
      </c>
      <c r="R8" s="64">
        <v>743.75000000000011</v>
      </c>
      <c r="S8" s="75">
        <v>4000</v>
      </c>
      <c r="T8" s="68">
        <v>1400</v>
      </c>
      <c r="AE8" s="66" t="str">
        <v>DreamCo</v>
      </c>
      <c r="AF8" s="72">
        <v>4000</v>
      </c>
      <c r="AG8" s="64">
        <v>4000</v>
      </c>
      <c r="AH8" s="72">
        <v>2450</v>
      </c>
      <c r="AI8" s="64">
        <v>857.5</v>
      </c>
      <c r="AJ8" s="72">
        <v>3875</v>
      </c>
      <c r="AK8" s="64">
        <v>1356.2500000000002</v>
      </c>
      <c r="AL8" s="72">
        <v>3150</v>
      </c>
      <c r="AM8" s="68">
        <v>1260</v>
      </c>
      <c r="AN8" s="75">
        <v>4000</v>
      </c>
      <c r="AO8" s="68">
        <v>1400</v>
      </c>
      <c r="AR8" s="24" t="s">
        <v>12</v>
      </c>
      <c r="AS8" s="13">
        <v>4403630</v>
      </c>
      <c r="AT8" s="13">
        <v>1647936.375</v>
      </c>
      <c r="AU8" s="14">
        <v>9153950</v>
      </c>
      <c r="AX8" s="24" t="s">
        <v>43</v>
      </c>
      <c r="AY8" s="13">
        <v>1618935</v>
      </c>
      <c r="AZ8" s="13">
        <v>641553.875</v>
      </c>
      <c r="BA8" s="14">
        <v>3304450</v>
      </c>
      <c r="BE8" s="24" t="s">
        <v>254</v>
      </c>
      <c r="BF8" s="13">
        <v>73762.5</v>
      </c>
      <c r="BG8" s="13">
        <v>112650</v>
      </c>
      <c r="BH8" s="13">
        <v>66475</v>
      </c>
      <c r="BI8" s="13">
        <v>99500</v>
      </c>
      <c r="BJ8" s="13">
        <v>132587.5</v>
      </c>
      <c r="BM8" s="24" t="s">
        <v>254</v>
      </c>
      <c r="BN8" s="13">
        <v>66475</v>
      </c>
      <c r="BO8" s="13">
        <v>26287.5</v>
      </c>
      <c r="BP8" s="13">
        <v>116462.5</v>
      </c>
      <c r="BQ8" s="13">
        <v>275750</v>
      </c>
    </row>
    <row r="9" spans="2:69">
      <c r="B9" s="24" t="s">
        <v>12</v>
      </c>
      <c r="C9" s="14">
        <v>9153950</v>
      </c>
      <c r="D9" s="13">
        <v>4403630</v>
      </c>
      <c r="E9" s="13">
        <v>1647936.375</v>
      </c>
      <c r="H9" s="66" t="str">
        <v>Southeast</v>
      </c>
      <c r="I9" s="72">
        <v>3825</v>
      </c>
      <c r="J9" s="64">
        <v>3825</v>
      </c>
      <c r="K9" s="72">
        <v>2450</v>
      </c>
      <c r="L9" s="64">
        <v>1102.5</v>
      </c>
      <c r="M9" s="72">
        <v>3125</v>
      </c>
      <c r="N9" s="64">
        <v>937.5</v>
      </c>
      <c r="O9" s="72">
        <v>500</v>
      </c>
      <c r="P9" s="64">
        <v>200</v>
      </c>
      <c r="Q9" s="72">
        <v>2799.9999999999995</v>
      </c>
      <c r="R9" s="64">
        <v>839.99999999999989</v>
      </c>
      <c r="S9" s="75">
        <v>3825</v>
      </c>
      <c r="T9" s="68">
        <v>1338.75</v>
      </c>
      <c r="AE9" s="10"/>
      <c r="AF9" s="72">
        <v>3825</v>
      </c>
      <c r="AG9" s="64">
        <v>3825</v>
      </c>
      <c r="AH9" s="72">
        <v>2450</v>
      </c>
      <c r="AI9" s="64">
        <v>1102.5</v>
      </c>
      <c r="AJ9" s="72">
        <v>3125</v>
      </c>
      <c r="AK9" s="64">
        <v>937.5</v>
      </c>
      <c r="AL9" s="72">
        <v>2475</v>
      </c>
      <c r="AM9" s="68">
        <v>866.25</v>
      </c>
      <c r="AN9" s="75">
        <v>3825</v>
      </c>
      <c r="AO9" s="68">
        <v>1338.75</v>
      </c>
      <c r="AR9" s="24" t="s">
        <v>140</v>
      </c>
      <c r="AS9" s="13">
        <v>8684027.5</v>
      </c>
      <c r="AT9" s="13">
        <v>3173631.875</v>
      </c>
      <c r="AU9" s="14">
        <v>17148250</v>
      </c>
      <c r="AX9" s="24" t="s">
        <v>26</v>
      </c>
      <c r="AY9" s="13">
        <v>2835100</v>
      </c>
      <c r="AZ9" s="13">
        <v>923014.375</v>
      </c>
      <c r="BA9" s="14">
        <v>4601500</v>
      </c>
      <c r="BE9" s="24" t="s">
        <v>255</v>
      </c>
      <c r="BF9" s="13">
        <v>68072.5</v>
      </c>
      <c r="BG9" s="13">
        <v>104985</v>
      </c>
      <c r="BH9" s="13">
        <v>65845</v>
      </c>
      <c r="BI9" s="13">
        <v>86102.5</v>
      </c>
      <c r="BJ9" s="13">
        <v>158525</v>
      </c>
      <c r="BM9" s="24" t="s">
        <v>255</v>
      </c>
      <c r="BN9" s="13">
        <v>65845</v>
      </c>
      <c r="BO9" s="13">
        <v>26162.5</v>
      </c>
      <c r="BP9" s="13">
        <v>142462.5</v>
      </c>
      <c r="BQ9" s="13">
        <v>249060</v>
      </c>
    </row>
    <row r="10" spans="2:69">
      <c r="B10" s="24" t="s">
        <v>140</v>
      </c>
      <c r="C10" s="14">
        <v>17148250</v>
      </c>
      <c r="D10" s="13">
        <v>8684027.5</v>
      </c>
      <c r="E10" s="13">
        <v>3173631.875</v>
      </c>
      <c r="H10" s="10"/>
      <c r="I10" s="72">
        <v>5400</v>
      </c>
      <c r="J10" s="64">
        <v>5400</v>
      </c>
      <c r="K10" s="72">
        <v>2200</v>
      </c>
      <c r="L10" s="64">
        <v>660</v>
      </c>
      <c r="M10" s="72">
        <v>3162.5000000000005</v>
      </c>
      <c r="N10" s="64">
        <v>1581.2500000000002</v>
      </c>
      <c r="O10" s="72">
        <v>962.49999999999989</v>
      </c>
      <c r="P10" s="64">
        <v>336.87499999999994</v>
      </c>
      <c r="Q10" s="72">
        <v>4125</v>
      </c>
      <c r="R10" s="64">
        <v>1443.75</v>
      </c>
      <c r="S10" s="75">
        <v>5400</v>
      </c>
      <c r="T10" s="68">
        <v>1620</v>
      </c>
      <c r="AE10" s="10"/>
      <c r="AF10" s="72">
        <v>5400</v>
      </c>
      <c r="AG10" s="64">
        <v>5400</v>
      </c>
      <c r="AH10" s="72">
        <v>2200</v>
      </c>
      <c r="AI10" s="64">
        <v>660</v>
      </c>
      <c r="AJ10" s="72">
        <v>3162.5000000000005</v>
      </c>
      <c r="AK10" s="64">
        <v>1581.2500000000002</v>
      </c>
      <c r="AL10" s="72">
        <v>2500</v>
      </c>
      <c r="AM10" s="68">
        <v>1375</v>
      </c>
      <c r="AN10" s="75">
        <v>5400</v>
      </c>
      <c r="AO10" s="68">
        <v>1620</v>
      </c>
      <c r="AX10" s="24" t="s">
        <v>140</v>
      </c>
      <c r="AY10" s="13">
        <v>8684027.5</v>
      </c>
      <c r="AZ10" s="13">
        <v>3173631.875</v>
      </c>
      <c r="BA10" s="14">
        <v>17148250</v>
      </c>
      <c r="BE10" s="24" t="s">
        <v>256</v>
      </c>
      <c r="BF10" s="13">
        <v>65762.5</v>
      </c>
      <c r="BG10" s="13">
        <v>101175</v>
      </c>
      <c r="BH10" s="13">
        <v>60662.5</v>
      </c>
      <c r="BI10" s="13">
        <v>88525</v>
      </c>
      <c r="BJ10" s="13">
        <v>178762.5</v>
      </c>
      <c r="BM10" s="24" t="s">
        <v>256</v>
      </c>
      <c r="BN10" s="13">
        <v>60662.5</v>
      </c>
      <c r="BO10" s="13">
        <v>28537.5</v>
      </c>
      <c r="BP10" s="13">
        <v>160650</v>
      </c>
      <c r="BQ10" s="13">
        <v>245037.5</v>
      </c>
    </row>
    <row r="11" spans="2:69">
      <c r="I11" s="72">
        <v>5000</v>
      </c>
      <c r="J11" s="64">
        <v>5000</v>
      </c>
      <c r="K11" s="72">
        <v>2450</v>
      </c>
      <c r="L11" s="64">
        <v>1225</v>
      </c>
      <c r="M11" s="72">
        <v>3875</v>
      </c>
      <c r="N11" s="64">
        <v>581.25000000000011</v>
      </c>
      <c r="O11" s="72">
        <v>1237.5</v>
      </c>
      <c r="P11" s="64">
        <v>618.75</v>
      </c>
      <c r="Q11" s="72">
        <v>3825</v>
      </c>
      <c r="R11" s="64">
        <v>1912.5</v>
      </c>
      <c r="S11" s="75">
        <v>5000</v>
      </c>
      <c r="T11" s="68">
        <v>1250</v>
      </c>
      <c r="AE11" s="10"/>
      <c r="AF11" s="72">
        <v>5000</v>
      </c>
      <c r="AG11" s="64">
        <v>5000</v>
      </c>
      <c r="AH11" s="72">
        <v>2450</v>
      </c>
      <c r="AI11" s="64">
        <v>1225</v>
      </c>
      <c r="AJ11" s="72">
        <v>3875</v>
      </c>
      <c r="AK11" s="64">
        <v>581.25000000000011</v>
      </c>
      <c r="AL11" s="72">
        <v>3150</v>
      </c>
      <c r="AM11" s="68">
        <v>630</v>
      </c>
      <c r="AN11" s="75">
        <v>5000</v>
      </c>
      <c r="AO11" s="68">
        <v>1250</v>
      </c>
      <c r="BE11" s="24" t="s">
        <v>257</v>
      </c>
      <c r="BF11" s="13">
        <v>97392.5</v>
      </c>
      <c r="BG11" s="13">
        <v>154247.5</v>
      </c>
      <c r="BH11" s="13">
        <v>89965</v>
      </c>
      <c r="BI11" s="13">
        <v>133555</v>
      </c>
      <c r="BJ11" s="13">
        <v>198412.5</v>
      </c>
      <c r="BM11" s="24" t="s">
        <v>257</v>
      </c>
      <c r="BN11" s="13">
        <v>89965</v>
      </c>
      <c r="BO11" s="13">
        <v>29725</v>
      </c>
      <c r="BP11" s="13">
        <v>179525</v>
      </c>
      <c r="BQ11" s="13">
        <v>374357.5</v>
      </c>
    </row>
    <row r="12" spans="2:69">
      <c r="H12" s="10"/>
      <c r="I12" s="72">
        <v>6250</v>
      </c>
      <c r="J12" s="64">
        <v>6250</v>
      </c>
      <c r="K12" s="72">
        <v>2125</v>
      </c>
      <c r="L12" s="64">
        <v>743.75</v>
      </c>
      <c r="M12" s="72">
        <v>3299.9999999999995</v>
      </c>
      <c r="N12" s="64">
        <v>1155</v>
      </c>
      <c r="O12" s="72">
        <v>2362.5</v>
      </c>
      <c r="P12" s="64">
        <v>945</v>
      </c>
      <c r="Q12" s="72">
        <v>4950</v>
      </c>
      <c r="R12" s="64">
        <v>2227.5</v>
      </c>
      <c r="S12" s="75">
        <v>6250</v>
      </c>
      <c r="T12" s="68">
        <v>3125</v>
      </c>
      <c r="AE12" s="10"/>
      <c r="AF12" s="72">
        <v>6250</v>
      </c>
      <c r="AG12" s="64">
        <v>6250</v>
      </c>
      <c r="AH12" s="72">
        <v>2125</v>
      </c>
      <c r="AI12" s="64">
        <v>743.75</v>
      </c>
      <c r="AJ12" s="72">
        <v>3299.9999999999995</v>
      </c>
      <c r="AK12">
        <v>1155</v>
      </c>
      <c r="AL12" s="72">
        <v>2625</v>
      </c>
      <c r="AM12" s="68">
        <v>1050</v>
      </c>
      <c r="AN12" s="75">
        <v>6250</v>
      </c>
      <c r="AO12" s="68">
        <v>3125</v>
      </c>
      <c r="AR12" s="7" t="str">
        <f>AR4</f>
        <v>Retailer</v>
      </c>
      <c r="AS12" s="7" t="str">
        <f t="shared" ref="AS12:AU12" si="0">AS4</f>
        <v>Sum of Total Sales</v>
      </c>
      <c r="AT12" s="7" t="str">
        <f t="shared" si="0"/>
        <v>Sum of Operating Profit</v>
      </c>
      <c r="AU12" s="7" t="str">
        <f t="shared" si="0"/>
        <v>Sum of Units Sold</v>
      </c>
      <c r="AX12" s="7" t="str">
        <f>AX4</f>
        <v>Region</v>
      </c>
      <c r="AY12" s="7" t="str">
        <f t="shared" ref="AY12:BA12" si="1">AY4</f>
        <v>Sum of Total Sales</v>
      </c>
      <c r="AZ12" s="7" t="str">
        <f t="shared" si="1"/>
        <v>Sum of Operating Profit</v>
      </c>
      <c r="BA12" s="7" t="str">
        <f t="shared" si="1"/>
        <v>Sum of Units Sold</v>
      </c>
      <c r="BE12" s="24" t="s">
        <v>258</v>
      </c>
      <c r="BF12" s="13">
        <v>101637.5</v>
      </c>
      <c r="BG12" s="13">
        <v>176437.5</v>
      </c>
      <c r="BH12" s="13">
        <v>134537.5</v>
      </c>
      <c r="BI12" s="13">
        <v>162687.5</v>
      </c>
      <c r="BJ12" s="13">
        <v>328537.5</v>
      </c>
      <c r="BM12" s="24" t="s">
        <v>258</v>
      </c>
      <c r="BN12" s="13">
        <v>134537.5</v>
      </c>
      <c r="BO12" s="13">
        <v>36250</v>
      </c>
      <c r="BP12" s="13">
        <v>306475</v>
      </c>
      <c r="BQ12" s="13">
        <v>426575</v>
      </c>
    </row>
    <row r="13" spans="2:69">
      <c r="I13" s="72">
        <v>4500</v>
      </c>
      <c r="J13" s="64">
        <v>4500</v>
      </c>
      <c r="K13" s="72">
        <v>2975</v>
      </c>
      <c r="L13" s="64">
        <v>1041.25</v>
      </c>
      <c r="M13" s="72">
        <v>3625</v>
      </c>
      <c r="N13" s="64">
        <v>725</v>
      </c>
      <c r="O13" s="72">
        <v>787.5</v>
      </c>
      <c r="P13" s="64">
        <v>275.625</v>
      </c>
      <c r="Q13" s="72">
        <v>3375</v>
      </c>
      <c r="R13" s="64">
        <v>1181.25</v>
      </c>
      <c r="S13" s="75">
        <v>4500</v>
      </c>
      <c r="T13" s="68">
        <v>1350</v>
      </c>
      <c r="AE13" s="10"/>
      <c r="AF13" s="72">
        <v>4500</v>
      </c>
      <c r="AG13" s="64">
        <v>4500</v>
      </c>
      <c r="AH13" s="72">
        <v>2975</v>
      </c>
      <c r="AI13" s="64">
        <v>1041.25</v>
      </c>
      <c r="AJ13" s="72">
        <v>3625</v>
      </c>
      <c r="AK13">
        <v>725</v>
      </c>
      <c r="AL13" s="72">
        <v>2925</v>
      </c>
      <c r="AM13" s="68">
        <v>731.25</v>
      </c>
      <c r="AN13" s="75">
        <v>4500</v>
      </c>
      <c r="AO13" s="68">
        <v>1350</v>
      </c>
      <c r="AR13" s="30" t="str">
        <f t="shared" ref="AR13:AU13" si="2">AR5</f>
        <v>BevCo</v>
      </c>
      <c r="AS13" s="64">
        <f t="shared" si="2"/>
        <v>1291535</v>
      </c>
      <c r="AT13" s="64">
        <f t="shared" si="2"/>
        <v>542046.125</v>
      </c>
      <c r="AU13" s="77">
        <f t="shared" si="2"/>
        <v>3064800</v>
      </c>
      <c r="AX13" s="30" t="str">
        <f t="shared" ref="AX13:BA17" si="3">AX5</f>
        <v>Midwest</v>
      </c>
      <c r="AY13" s="64">
        <f t="shared" si="3"/>
        <v>1150110</v>
      </c>
      <c r="AZ13" s="64">
        <f t="shared" si="3"/>
        <v>437471.5</v>
      </c>
      <c r="BA13" s="77">
        <f t="shared" si="3"/>
        <v>2782950</v>
      </c>
      <c r="BE13" s="24" t="s">
        <v>259</v>
      </c>
      <c r="BF13" s="13">
        <v>131387.5</v>
      </c>
      <c r="BG13" s="13">
        <v>187900</v>
      </c>
      <c r="BH13" s="13">
        <v>157912.5</v>
      </c>
      <c r="BI13" s="13">
        <v>191425</v>
      </c>
      <c r="BJ13" s="13">
        <v>372812.5</v>
      </c>
      <c r="BM13" s="24" t="s">
        <v>259</v>
      </c>
      <c r="BN13" s="13">
        <v>157912.5</v>
      </c>
      <c r="BO13" s="13">
        <v>37962.5</v>
      </c>
      <c r="BP13" s="13">
        <v>349812.5</v>
      </c>
      <c r="BQ13" s="13">
        <v>495750</v>
      </c>
    </row>
    <row r="14" spans="2:69">
      <c r="I14" s="72">
        <v>3800</v>
      </c>
      <c r="J14" s="64">
        <v>3800</v>
      </c>
      <c r="K14" s="72">
        <v>2362.5</v>
      </c>
      <c r="L14" s="64">
        <v>826.875</v>
      </c>
      <c r="M14" s="72">
        <v>3625</v>
      </c>
      <c r="N14" s="64">
        <v>1268.7500000000002</v>
      </c>
      <c r="O14" s="72">
        <v>787.50000000000011</v>
      </c>
      <c r="P14" s="64">
        <v>275.625</v>
      </c>
      <c r="Q14" s="72">
        <v>2800.0000000000005</v>
      </c>
      <c r="R14" s="64">
        <v>700.00000000000011</v>
      </c>
      <c r="S14" s="75">
        <v>3800</v>
      </c>
      <c r="T14" s="68">
        <v>1330</v>
      </c>
      <c r="AE14" s="10"/>
      <c r="AF14" s="72">
        <v>3800</v>
      </c>
      <c r="AG14" s="64">
        <v>3800</v>
      </c>
      <c r="AH14" s="72">
        <v>2362.5</v>
      </c>
      <c r="AI14" s="64">
        <v>826.875</v>
      </c>
      <c r="AJ14" s="72">
        <v>3625</v>
      </c>
      <c r="AK14" s="64">
        <v>1268.7500000000002</v>
      </c>
      <c r="AL14" s="72">
        <v>3037.5</v>
      </c>
      <c r="AM14" s="68">
        <v>1215</v>
      </c>
      <c r="AN14" s="75">
        <v>3800</v>
      </c>
      <c r="AO14" s="68">
        <v>1330</v>
      </c>
      <c r="AR14" s="30" t="str">
        <f t="shared" ref="AR14:AU14" si="4">AR6</f>
        <v>DreamCo</v>
      </c>
      <c r="AS14" s="64">
        <f t="shared" si="4"/>
        <v>404412.5</v>
      </c>
      <c r="AT14" s="64">
        <f t="shared" si="4"/>
        <v>147890</v>
      </c>
      <c r="AU14" s="77">
        <f t="shared" si="4"/>
        <v>820500</v>
      </c>
      <c r="AX14" s="30" t="str">
        <f t="shared" si="3"/>
        <v>Northeast</v>
      </c>
      <c r="AY14" s="64">
        <f t="shared" si="3"/>
        <v>1788347.5</v>
      </c>
      <c r="AZ14" s="64">
        <f t="shared" si="3"/>
        <v>629546</v>
      </c>
      <c r="BA14" s="77">
        <f t="shared" si="3"/>
        <v>3394550</v>
      </c>
      <c r="BE14" s="24" t="s">
        <v>260</v>
      </c>
      <c r="BF14" s="13">
        <v>120312.5</v>
      </c>
      <c r="BG14" s="13">
        <v>173362.5</v>
      </c>
      <c r="BH14" s="13">
        <v>152275</v>
      </c>
      <c r="BI14" s="13">
        <v>170700</v>
      </c>
      <c r="BJ14" s="13">
        <v>328625</v>
      </c>
      <c r="BM14" s="24" t="s">
        <v>260</v>
      </c>
      <c r="BN14" s="13">
        <v>152275</v>
      </c>
      <c r="BO14" s="13">
        <v>40075</v>
      </c>
      <c r="BP14" s="13">
        <v>304175</v>
      </c>
      <c r="BQ14" s="13">
        <v>448750</v>
      </c>
    </row>
    <row r="15" spans="2:69">
      <c r="I15" s="72">
        <v>3712.5</v>
      </c>
      <c r="J15" s="64">
        <v>3712.5</v>
      </c>
      <c r="K15" s="72">
        <v>2187.5</v>
      </c>
      <c r="L15" s="64">
        <v>984.375</v>
      </c>
      <c r="M15" s="72">
        <v>2875</v>
      </c>
      <c r="N15" s="64">
        <v>862.5</v>
      </c>
      <c r="O15" s="72">
        <v>400</v>
      </c>
      <c r="P15" s="64">
        <v>160</v>
      </c>
      <c r="Q15" s="72">
        <v>2700</v>
      </c>
      <c r="R15" s="64">
        <v>810</v>
      </c>
      <c r="S15" s="75">
        <v>3712.5</v>
      </c>
      <c r="T15" s="68">
        <v>1299.375</v>
      </c>
      <c r="AE15" s="10"/>
      <c r="AF15" s="72">
        <v>3712.5</v>
      </c>
      <c r="AG15" s="64">
        <v>3712.5</v>
      </c>
      <c r="AH15" s="72">
        <v>2187.5</v>
      </c>
      <c r="AI15" s="64">
        <v>984.375</v>
      </c>
      <c r="AJ15" s="72">
        <v>2875</v>
      </c>
      <c r="AK15" s="64">
        <v>862.5</v>
      </c>
      <c r="AL15" s="72">
        <v>2362.5</v>
      </c>
      <c r="AM15" s="68">
        <v>826.875</v>
      </c>
      <c r="AN15" s="75">
        <v>3712.5</v>
      </c>
      <c r="AO15" s="68">
        <v>1299.375</v>
      </c>
      <c r="AR15" s="30" t="str">
        <f t="shared" ref="AR15:AU15" si="5">AR7</f>
        <v>FizzySip</v>
      </c>
      <c r="AS15" s="64">
        <f t="shared" si="5"/>
        <v>2584450</v>
      </c>
      <c r="AT15" s="64">
        <f t="shared" si="5"/>
        <v>835759.375</v>
      </c>
      <c r="AU15" s="77">
        <f t="shared" si="5"/>
        <v>4109000</v>
      </c>
      <c r="AX15" s="30" t="str">
        <f t="shared" si="3"/>
        <v>South</v>
      </c>
      <c r="AY15" s="64">
        <f t="shared" si="3"/>
        <v>1291535</v>
      </c>
      <c r="AZ15" s="64">
        <f t="shared" si="3"/>
        <v>542046.125</v>
      </c>
      <c r="BA15" s="77">
        <f t="shared" si="3"/>
        <v>3064800</v>
      </c>
      <c r="BE15" s="24" t="s">
        <v>261</v>
      </c>
      <c r="BF15" s="13">
        <v>81087.5</v>
      </c>
      <c r="BG15" s="13">
        <v>142037.5</v>
      </c>
      <c r="BH15" s="13">
        <v>117225</v>
      </c>
      <c r="BI15" s="13">
        <v>124537.5</v>
      </c>
      <c r="BJ15" s="13">
        <v>216112.5</v>
      </c>
      <c r="BM15" s="24" t="s">
        <v>261</v>
      </c>
      <c r="BN15" s="13">
        <v>117225</v>
      </c>
      <c r="BO15" s="13">
        <v>38550</v>
      </c>
      <c r="BP15" s="13">
        <v>191987.5</v>
      </c>
      <c r="BQ15" s="13">
        <v>333237.5</v>
      </c>
    </row>
    <row r="16" spans="2:69">
      <c r="I16" s="72">
        <v>5400</v>
      </c>
      <c r="J16" s="64">
        <v>5400</v>
      </c>
      <c r="K16" s="72">
        <v>2000</v>
      </c>
      <c r="L16" s="64">
        <v>600</v>
      </c>
      <c r="M16" s="72">
        <v>2750</v>
      </c>
      <c r="N16" s="64">
        <v>1375</v>
      </c>
      <c r="O16" s="72">
        <v>962.49999999999989</v>
      </c>
      <c r="P16" s="64">
        <v>336.87499999999994</v>
      </c>
      <c r="Q16" s="72">
        <v>4125</v>
      </c>
      <c r="R16" s="64">
        <v>1443.75</v>
      </c>
      <c r="S16" s="75">
        <v>5400</v>
      </c>
      <c r="T16" s="68">
        <v>1620</v>
      </c>
      <c r="AE16" s="10"/>
      <c r="AF16" s="72">
        <v>5400</v>
      </c>
      <c r="AG16" s="64">
        <v>5400</v>
      </c>
      <c r="AH16" s="72">
        <v>2000</v>
      </c>
      <c r="AI16" s="64">
        <v>600</v>
      </c>
      <c r="AJ16" s="72">
        <v>2750</v>
      </c>
      <c r="AK16" s="64">
        <v>1375</v>
      </c>
      <c r="AL16" s="72">
        <v>2250</v>
      </c>
      <c r="AM16" s="68">
        <v>1237.5</v>
      </c>
      <c r="AN16" s="75">
        <v>5400</v>
      </c>
      <c r="AO16" s="68">
        <v>1620</v>
      </c>
      <c r="AR16" s="70" t="str">
        <f t="shared" ref="AR16:AU16" si="6">AR8</f>
        <v>Sodapop</v>
      </c>
      <c r="AS16" s="65">
        <f t="shared" si="6"/>
        <v>4403630</v>
      </c>
      <c r="AT16" s="65">
        <f t="shared" si="6"/>
        <v>1647936.375</v>
      </c>
      <c r="AU16" s="78">
        <f t="shared" si="6"/>
        <v>9153950</v>
      </c>
      <c r="AX16" s="30" t="str">
        <f t="shared" si="3"/>
        <v>Southeast</v>
      </c>
      <c r="AY16" s="64">
        <f t="shared" si="3"/>
        <v>1618935</v>
      </c>
      <c r="AZ16" s="64">
        <f t="shared" si="3"/>
        <v>641553.875</v>
      </c>
      <c r="BA16" s="77">
        <f t="shared" si="3"/>
        <v>3304450</v>
      </c>
      <c r="BE16" s="24" t="s">
        <v>262</v>
      </c>
      <c r="BF16" s="13">
        <v>82800</v>
      </c>
      <c r="BG16" s="13">
        <v>143887.5</v>
      </c>
      <c r="BH16" s="13">
        <v>81687.5</v>
      </c>
      <c r="BI16" s="13">
        <v>119525</v>
      </c>
      <c r="BJ16" s="13">
        <v>195475</v>
      </c>
      <c r="BM16" s="24" t="s">
        <v>262</v>
      </c>
      <c r="BN16" s="13">
        <v>81687.5</v>
      </c>
      <c r="BO16" s="13">
        <v>35637.5</v>
      </c>
      <c r="BP16" s="13">
        <v>172875</v>
      </c>
      <c r="BQ16" s="13">
        <v>333175</v>
      </c>
    </row>
    <row r="17" spans="8:69">
      <c r="H17" s="10"/>
      <c r="I17" s="72">
        <v>5000</v>
      </c>
      <c r="J17" s="64">
        <v>5000</v>
      </c>
      <c r="K17" s="72">
        <v>2450</v>
      </c>
      <c r="L17" s="64">
        <v>1225</v>
      </c>
      <c r="M17" s="72">
        <v>3500</v>
      </c>
      <c r="N17" s="64">
        <v>525.00000000000011</v>
      </c>
      <c r="O17" s="72">
        <v>1237.5</v>
      </c>
      <c r="P17" s="64">
        <v>618.75</v>
      </c>
      <c r="Q17" s="72">
        <v>3825</v>
      </c>
      <c r="R17" s="64">
        <v>1912.5</v>
      </c>
      <c r="S17" s="75">
        <v>5000</v>
      </c>
      <c r="T17" s="68">
        <v>1250</v>
      </c>
      <c r="AE17" s="10"/>
      <c r="AF17" s="72">
        <v>5000</v>
      </c>
      <c r="AG17" s="64">
        <v>5000</v>
      </c>
      <c r="AH17" s="72">
        <v>2450</v>
      </c>
      <c r="AI17" s="64">
        <v>1225</v>
      </c>
      <c r="AJ17" s="72">
        <v>3500</v>
      </c>
      <c r="AK17" s="64">
        <v>525.00000000000011</v>
      </c>
      <c r="AL17" s="72">
        <v>2925</v>
      </c>
      <c r="AM17" s="68">
        <v>585</v>
      </c>
      <c r="AN17" s="75">
        <v>5000</v>
      </c>
      <c r="AO17" s="68">
        <v>1250</v>
      </c>
      <c r="AX17" s="70" t="str">
        <f t="shared" si="3"/>
        <v>West</v>
      </c>
      <c r="AY17" s="65">
        <f t="shared" si="3"/>
        <v>2835100</v>
      </c>
      <c r="AZ17" s="65">
        <f t="shared" si="3"/>
        <v>923014.375</v>
      </c>
      <c r="BA17" s="78">
        <f t="shared" si="3"/>
        <v>4601500</v>
      </c>
      <c r="BE17" s="24" t="s">
        <v>263</v>
      </c>
      <c r="BF17" s="13">
        <v>102420</v>
      </c>
      <c r="BG17" s="13">
        <v>173315</v>
      </c>
      <c r="BH17" s="13">
        <v>118800</v>
      </c>
      <c r="BI17" s="13">
        <v>146152.5</v>
      </c>
      <c r="BJ17" s="13">
        <v>254925</v>
      </c>
      <c r="BM17" s="24" t="s">
        <v>263</v>
      </c>
      <c r="BN17" s="13">
        <v>118800</v>
      </c>
      <c r="BO17" s="13">
        <v>36637.5</v>
      </c>
      <c r="BP17" s="13">
        <v>231487.5</v>
      </c>
      <c r="BQ17" s="13">
        <v>408687.5</v>
      </c>
    </row>
    <row r="18" spans="8:69">
      <c r="H18" s="10"/>
      <c r="I18" s="72">
        <v>6100</v>
      </c>
      <c r="J18" s="64">
        <v>6100</v>
      </c>
      <c r="K18" s="72">
        <v>2625</v>
      </c>
      <c r="L18" s="64">
        <v>918.74999999999989</v>
      </c>
      <c r="M18" s="72">
        <v>4250</v>
      </c>
      <c r="N18" s="64">
        <v>1487.5000000000002</v>
      </c>
      <c r="O18" s="72">
        <v>2475</v>
      </c>
      <c r="P18" s="64">
        <v>990</v>
      </c>
      <c r="Q18" s="72">
        <v>4815</v>
      </c>
      <c r="R18" s="64">
        <v>2166.75</v>
      </c>
      <c r="S18" s="75">
        <v>6100</v>
      </c>
      <c r="T18" s="68">
        <v>3050</v>
      </c>
      <c r="AE18" s="10"/>
      <c r="AF18" s="72">
        <v>6100</v>
      </c>
      <c r="AG18" s="64">
        <v>6100</v>
      </c>
      <c r="AH18" s="72">
        <v>2625</v>
      </c>
      <c r="AI18" s="64">
        <v>918.74999999999989</v>
      </c>
      <c r="AJ18" s="72">
        <v>4250</v>
      </c>
      <c r="AK18" s="64">
        <v>1487.5000000000002</v>
      </c>
      <c r="AL18" s="72">
        <v>2800</v>
      </c>
      <c r="AM18" s="68">
        <v>1120</v>
      </c>
      <c r="AN18" s="75">
        <v>6100</v>
      </c>
      <c r="AO18" s="68">
        <v>3050</v>
      </c>
      <c r="BE18" s="24" t="s">
        <v>264</v>
      </c>
      <c r="BF18" s="13">
        <v>145387.5</v>
      </c>
      <c r="BG18" s="13">
        <v>202612.5</v>
      </c>
      <c r="BH18" s="13">
        <v>175487.5</v>
      </c>
      <c r="BI18" s="13">
        <v>191475</v>
      </c>
      <c r="BJ18" s="13">
        <v>330812.5</v>
      </c>
      <c r="BM18" s="24" t="s">
        <v>264</v>
      </c>
      <c r="BN18" s="13">
        <v>175487.5</v>
      </c>
      <c r="BO18" s="13">
        <v>40800</v>
      </c>
      <c r="BP18" s="13">
        <v>305900</v>
      </c>
      <c r="BQ18" s="13">
        <v>523587.5</v>
      </c>
    </row>
    <row r="19" spans="8:69">
      <c r="H19" s="10"/>
      <c r="I19" s="72">
        <v>4625</v>
      </c>
      <c r="J19" s="64">
        <v>4625</v>
      </c>
      <c r="K19" s="72">
        <v>3500</v>
      </c>
      <c r="L19" s="64">
        <v>1225</v>
      </c>
      <c r="M19" s="72">
        <v>4200</v>
      </c>
      <c r="N19" s="64">
        <v>840</v>
      </c>
      <c r="O19" s="72">
        <v>1000</v>
      </c>
      <c r="P19" s="64">
        <v>350</v>
      </c>
      <c r="Q19" s="72">
        <v>3375</v>
      </c>
      <c r="R19" s="64">
        <v>1181.25</v>
      </c>
      <c r="S19" s="75">
        <v>4625</v>
      </c>
      <c r="T19" s="68">
        <v>1387.5</v>
      </c>
      <c r="AE19" s="10"/>
      <c r="AF19" s="72">
        <v>4625</v>
      </c>
      <c r="AG19" s="64">
        <v>4625</v>
      </c>
      <c r="AH19" s="72">
        <v>3500</v>
      </c>
      <c r="AI19" s="64">
        <v>1225</v>
      </c>
      <c r="AJ19" s="72">
        <v>4200</v>
      </c>
      <c r="AK19" s="64">
        <v>840</v>
      </c>
      <c r="AL19" s="72">
        <v>2925</v>
      </c>
      <c r="AM19" s="68">
        <v>731.25</v>
      </c>
      <c r="AN19" s="75">
        <v>4625</v>
      </c>
      <c r="AO19" s="68">
        <v>1387.5</v>
      </c>
    </row>
    <row r="20" spans="8:69">
      <c r="H20" s="10"/>
      <c r="I20" s="72">
        <v>3800</v>
      </c>
      <c r="J20" s="64">
        <v>3800</v>
      </c>
      <c r="K20" s="72">
        <v>2450</v>
      </c>
      <c r="L20" s="64">
        <v>857.5</v>
      </c>
      <c r="M20" s="72">
        <v>4200</v>
      </c>
      <c r="N20" s="64">
        <v>1470.0000000000002</v>
      </c>
      <c r="O20" s="72">
        <v>900</v>
      </c>
      <c r="P20" s="64">
        <v>315</v>
      </c>
      <c r="Q20" s="72">
        <v>2712.5000000000005</v>
      </c>
      <c r="R20" s="64">
        <v>678.12500000000011</v>
      </c>
      <c r="S20" s="75">
        <v>3800</v>
      </c>
      <c r="T20" s="68">
        <v>1330</v>
      </c>
      <c r="AE20" s="10"/>
      <c r="AF20" s="72">
        <v>3800</v>
      </c>
      <c r="AG20" s="64">
        <v>3800</v>
      </c>
      <c r="AH20" s="72">
        <v>2450</v>
      </c>
      <c r="AI20" s="64">
        <v>857.5</v>
      </c>
      <c r="AJ20" s="72">
        <v>4200</v>
      </c>
      <c r="AK20" s="64">
        <v>1470.0000000000002</v>
      </c>
      <c r="AL20" s="72">
        <v>2925</v>
      </c>
      <c r="AM20" s="68">
        <v>1170</v>
      </c>
      <c r="AN20" s="75">
        <v>3800</v>
      </c>
      <c r="AO20" s="68">
        <v>1330</v>
      </c>
    </row>
    <row r="21" spans="8:69">
      <c r="H21" s="10"/>
      <c r="I21" s="72">
        <v>3600</v>
      </c>
      <c r="J21" s="64">
        <v>3600</v>
      </c>
      <c r="K21" s="72">
        <v>2400</v>
      </c>
      <c r="L21" s="64">
        <v>1080</v>
      </c>
      <c r="M21" s="72">
        <v>3600</v>
      </c>
      <c r="N21" s="64">
        <v>1080</v>
      </c>
      <c r="O21" s="72">
        <v>337.5</v>
      </c>
      <c r="P21" s="64">
        <v>135</v>
      </c>
      <c r="Q21" s="72">
        <v>2500</v>
      </c>
      <c r="R21" s="64">
        <v>750</v>
      </c>
      <c r="S21" s="75">
        <v>3600</v>
      </c>
      <c r="T21" s="68">
        <v>1260</v>
      </c>
      <c r="AE21" s="10"/>
      <c r="AF21" s="72">
        <v>3600</v>
      </c>
      <c r="AG21" s="64">
        <v>3600</v>
      </c>
      <c r="AH21" s="72">
        <v>2400</v>
      </c>
      <c r="AI21" s="64">
        <v>1080</v>
      </c>
      <c r="AJ21" s="72">
        <v>3600</v>
      </c>
      <c r="AK21" s="64">
        <v>1080</v>
      </c>
      <c r="AL21" s="72">
        <v>2475</v>
      </c>
      <c r="AM21" s="68">
        <v>866.25</v>
      </c>
      <c r="AN21" s="75">
        <v>3600</v>
      </c>
      <c r="AO21" s="68">
        <v>1260</v>
      </c>
    </row>
    <row r="22" spans="8:69">
      <c r="H22" s="10"/>
      <c r="I22" s="72">
        <v>5100</v>
      </c>
      <c r="J22" s="64">
        <v>5100</v>
      </c>
      <c r="K22" s="72">
        <v>2250</v>
      </c>
      <c r="L22" s="64">
        <v>675</v>
      </c>
      <c r="M22" s="72">
        <v>3250</v>
      </c>
      <c r="N22" s="64">
        <v>1625</v>
      </c>
      <c r="O22" s="72">
        <v>750</v>
      </c>
      <c r="P22" s="64">
        <v>262.5</v>
      </c>
      <c r="Q22" s="72">
        <v>3712.5000000000005</v>
      </c>
      <c r="R22" s="64">
        <v>1299.375</v>
      </c>
      <c r="S22" s="75">
        <v>5100</v>
      </c>
      <c r="T22" s="68">
        <v>1530</v>
      </c>
      <c r="AE22" s="10"/>
      <c r="AF22" s="72">
        <v>5100</v>
      </c>
      <c r="AG22" s="64">
        <v>5100</v>
      </c>
      <c r="AH22" s="72">
        <v>2250</v>
      </c>
      <c r="AI22" s="64">
        <v>675</v>
      </c>
      <c r="AJ22" s="72">
        <v>3250</v>
      </c>
      <c r="AK22" s="64">
        <v>1625</v>
      </c>
      <c r="AL22" s="72">
        <v>2125</v>
      </c>
      <c r="AM22" s="68">
        <v>1168.75</v>
      </c>
      <c r="AN22" s="75">
        <v>5100</v>
      </c>
      <c r="AO22" s="68">
        <v>1530</v>
      </c>
    </row>
    <row r="23" spans="8:69">
      <c r="H23" s="10"/>
      <c r="I23" s="72">
        <v>4750</v>
      </c>
      <c r="J23" s="64">
        <v>4750</v>
      </c>
      <c r="K23" s="72">
        <v>2600</v>
      </c>
      <c r="L23" s="64">
        <v>1300</v>
      </c>
      <c r="M23" s="72">
        <v>4200</v>
      </c>
      <c r="N23" s="64">
        <v>630.00000000000011</v>
      </c>
      <c r="O23" s="72">
        <v>1125</v>
      </c>
      <c r="P23" s="64">
        <v>562.5</v>
      </c>
      <c r="Q23" s="72">
        <v>3487.5</v>
      </c>
      <c r="R23" s="64">
        <v>1743.75</v>
      </c>
      <c r="S23" s="75">
        <v>4750</v>
      </c>
      <c r="T23" s="68">
        <v>1187.5</v>
      </c>
      <c r="AE23" s="10"/>
      <c r="AF23" s="72">
        <v>4750</v>
      </c>
      <c r="AG23" s="64">
        <v>4750</v>
      </c>
      <c r="AH23" s="72">
        <v>2600</v>
      </c>
      <c r="AI23" s="64">
        <v>1300</v>
      </c>
      <c r="AJ23" s="72">
        <v>4200</v>
      </c>
      <c r="AK23" s="64">
        <v>630.00000000000011</v>
      </c>
      <c r="AL23" s="72">
        <v>2812.5</v>
      </c>
      <c r="AM23" s="68">
        <v>562.5</v>
      </c>
      <c r="AN23" s="75">
        <v>4750</v>
      </c>
      <c r="AO23" s="68">
        <v>1187.5</v>
      </c>
    </row>
    <row r="24" spans="8:69">
      <c r="H24" s="10"/>
      <c r="I24" s="72">
        <v>6000</v>
      </c>
      <c r="J24" s="64">
        <v>6000</v>
      </c>
      <c r="K24" s="72">
        <v>2700</v>
      </c>
      <c r="L24" s="64">
        <v>944.99999999999989</v>
      </c>
      <c r="M24" s="72">
        <v>5250</v>
      </c>
      <c r="N24" s="64">
        <v>1837.5000000000002</v>
      </c>
      <c r="O24" s="72">
        <v>2250</v>
      </c>
      <c r="P24" s="64">
        <v>900</v>
      </c>
      <c r="Q24" s="72">
        <v>4612.5</v>
      </c>
      <c r="R24" s="64">
        <v>2075.625</v>
      </c>
      <c r="S24" s="75">
        <v>6000</v>
      </c>
      <c r="T24" s="68">
        <v>3000</v>
      </c>
      <c r="AE24" s="10"/>
      <c r="AF24" s="72">
        <v>6000</v>
      </c>
      <c r="AG24" s="64">
        <v>6000</v>
      </c>
      <c r="AH24" s="72">
        <v>2700</v>
      </c>
      <c r="AI24" s="64">
        <v>944.99999999999989</v>
      </c>
      <c r="AJ24" s="72">
        <v>5250</v>
      </c>
      <c r="AK24" s="64">
        <v>1837.5000000000002</v>
      </c>
      <c r="AL24" s="72">
        <v>3600</v>
      </c>
      <c r="AM24" s="68">
        <v>1440</v>
      </c>
      <c r="AN24" s="75">
        <v>6000</v>
      </c>
      <c r="AO24" s="68">
        <v>3000</v>
      </c>
    </row>
    <row r="25" spans="8:69">
      <c r="H25" s="10"/>
      <c r="I25" s="72">
        <v>4500</v>
      </c>
      <c r="J25" s="64">
        <v>4500</v>
      </c>
      <c r="K25" s="72">
        <v>3600</v>
      </c>
      <c r="L25" s="64">
        <v>1260</v>
      </c>
      <c r="M25" s="72">
        <v>4387.5</v>
      </c>
      <c r="N25" s="64">
        <v>877.5</v>
      </c>
      <c r="O25" s="72">
        <v>750</v>
      </c>
      <c r="P25" s="64">
        <v>262.5</v>
      </c>
      <c r="Q25" s="72">
        <v>3262.5</v>
      </c>
      <c r="R25" s="64">
        <v>1141.875</v>
      </c>
      <c r="S25" s="75">
        <v>4500</v>
      </c>
      <c r="T25" s="68">
        <v>1350</v>
      </c>
      <c r="AE25" s="10"/>
      <c r="AF25" s="72">
        <v>4500</v>
      </c>
      <c r="AG25" s="64">
        <v>4500</v>
      </c>
      <c r="AH25" s="72">
        <v>3600</v>
      </c>
      <c r="AI25" s="64">
        <v>1260</v>
      </c>
      <c r="AJ25" s="72">
        <v>4387.5</v>
      </c>
      <c r="AK25" s="64">
        <v>877.5</v>
      </c>
      <c r="AL25" s="72">
        <v>3000</v>
      </c>
      <c r="AM25" s="68">
        <v>750</v>
      </c>
      <c r="AN25" s="75">
        <v>4500</v>
      </c>
      <c r="AO25" s="68">
        <v>1350</v>
      </c>
    </row>
    <row r="26" spans="8:69">
      <c r="H26" s="10"/>
      <c r="I26" s="72">
        <v>3600</v>
      </c>
      <c r="J26" s="64">
        <v>3600</v>
      </c>
      <c r="K26" s="72">
        <v>2537.5</v>
      </c>
      <c r="L26" s="64">
        <v>888.125</v>
      </c>
      <c r="M26" s="72">
        <v>4712.5</v>
      </c>
      <c r="N26" s="64">
        <v>1649.3750000000002</v>
      </c>
      <c r="O26" s="72">
        <v>600</v>
      </c>
      <c r="P26" s="64">
        <v>210</v>
      </c>
      <c r="Q26" s="72">
        <v>2537.5000000000005</v>
      </c>
      <c r="R26" s="64">
        <v>634.37500000000011</v>
      </c>
      <c r="S26" s="75">
        <v>3600</v>
      </c>
      <c r="T26" s="68">
        <v>1260</v>
      </c>
      <c r="AE26" s="10"/>
      <c r="AF26" s="72">
        <v>3600</v>
      </c>
      <c r="AG26" s="64">
        <v>3600</v>
      </c>
      <c r="AH26" s="72">
        <v>2537.5</v>
      </c>
      <c r="AI26" s="64">
        <v>888.125</v>
      </c>
      <c r="AJ26" s="72">
        <v>4712.5</v>
      </c>
      <c r="AK26" s="64">
        <v>1649.3750000000002</v>
      </c>
      <c r="AL26" s="72">
        <v>3125</v>
      </c>
      <c r="AM26" s="68">
        <v>1250</v>
      </c>
      <c r="AN26" s="75">
        <v>3600</v>
      </c>
      <c r="AO26" s="68">
        <v>1260</v>
      </c>
    </row>
    <row r="27" spans="8:69">
      <c r="H27" s="10"/>
      <c r="I27" s="72">
        <v>3712.5</v>
      </c>
      <c r="J27" s="64">
        <v>3712.5</v>
      </c>
      <c r="K27" s="72">
        <v>2500</v>
      </c>
      <c r="L27" s="64">
        <v>1125</v>
      </c>
      <c r="M27" s="72">
        <v>3750</v>
      </c>
      <c r="N27" s="64">
        <v>1125</v>
      </c>
      <c r="O27" s="72">
        <v>337.5</v>
      </c>
      <c r="P27" s="64">
        <v>135</v>
      </c>
      <c r="Q27" s="72">
        <v>2600</v>
      </c>
      <c r="R27" s="64">
        <v>780</v>
      </c>
      <c r="S27" s="75">
        <v>3712.5</v>
      </c>
      <c r="T27" s="68">
        <v>1299.375</v>
      </c>
      <c r="AE27" s="10"/>
      <c r="AF27" s="72">
        <v>3712.5</v>
      </c>
      <c r="AG27" s="64">
        <v>3712.5</v>
      </c>
      <c r="AH27" s="72">
        <v>2500</v>
      </c>
      <c r="AI27" s="64">
        <v>1125</v>
      </c>
      <c r="AJ27" s="72">
        <v>3750</v>
      </c>
      <c r="AK27" s="64">
        <v>1125</v>
      </c>
      <c r="AL27" s="72">
        <v>2362.5</v>
      </c>
      <c r="AM27" s="64">
        <v>826.875</v>
      </c>
      <c r="AN27" s="75">
        <v>3712.5</v>
      </c>
      <c r="AO27" s="68">
        <v>1299.375</v>
      </c>
    </row>
    <row r="28" spans="8:69">
      <c r="H28" s="10"/>
      <c r="I28" s="72">
        <v>4950</v>
      </c>
      <c r="J28" s="64">
        <v>4950</v>
      </c>
      <c r="K28" s="72">
        <v>2362.5</v>
      </c>
      <c r="L28" s="64">
        <v>708.75</v>
      </c>
      <c r="M28" s="72">
        <v>3412.5</v>
      </c>
      <c r="N28" s="64">
        <v>1706.25</v>
      </c>
      <c r="O28" s="72">
        <v>600</v>
      </c>
      <c r="P28" s="64">
        <v>210</v>
      </c>
      <c r="Q28" s="72">
        <v>3712.5000000000005</v>
      </c>
      <c r="R28" s="64">
        <v>1299.375</v>
      </c>
      <c r="S28" s="75">
        <v>4950</v>
      </c>
      <c r="T28" s="68">
        <v>1485</v>
      </c>
      <c r="AE28" s="10"/>
      <c r="AF28" s="72">
        <v>4950</v>
      </c>
      <c r="AG28" s="64">
        <v>4950</v>
      </c>
      <c r="AH28" s="72">
        <v>2362.5</v>
      </c>
      <c r="AI28" s="64">
        <v>708.75</v>
      </c>
      <c r="AJ28" s="72">
        <v>3412.5</v>
      </c>
      <c r="AK28" s="64">
        <v>1706.25</v>
      </c>
      <c r="AL28" s="72">
        <v>2125</v>
      </c>
      <c r="AM28" s="64">
        <v>1168.75</v>
      </c>
      <c r="AN28" s="75">
        <v>4950</v>
      </c>
      <c r="AO28" s="68">
        <v>1485</v>
      </c>
    </row>
    <row r="29" spans="8:69">
      <c r="H29" s="10"/>
      <c r="I29" s="72">
        <v>4750</v>
      </c>
      <c r="J29" s="64">
        <v>4750</v>
      </c>
      <c r="K29" s="72">
        <v>3200</v>
      </c>
      <c r="L29" s="64">
        <v>1600</v>
      </c>
      <c r="M29" s="72">
        <v>5600</v>
      </c>
      <c r="N29" s="64">
        <v>840.00000000000011</v>
      </c>
      <c r="O29" s="72">
        <v>1125</v>
      </c>
      <c r="P29" s="64">
        <v>562.5</v>
      </c>
      <c r="Q29" s="72">
        <v>3600</v>
      </c>
      <c r="R29" s="64">
        <v>1800</v>
      </c>
      <c r="S29" s="75">
        <v>4750</v>
      </c>
      <c r="T29" s="68">
        <v>1187.5</v>
      </c>
      <c r="AE29" s="10"/>
      <c r="AF29" s="72">
        <v>4750</v>
      </c>
      <c r="AG29" s="64">
        <v>4750</v>
      </c>
      <c r="AH29" s="72">
        <v>3200</v>
      </c>
      <c r="AI29" s="64">
        <v>1600</v>
      </c>
      <c r="AJ29" s="72">
        <v>5600</v>
      </c>
      <c r="AK29" s="64">
        <v>840.00000000000011</v>
      </c>
      <c r="AL29" s="72">
        <v>3900</v>
      </c>
      <c r="AM29" s="68">
        <v>780</v>
      </c>
      <c r="AN29" s="75">
        <v>4750</v>
      </c>
      <c r="AO29" s="68">
        <v>1187.5</v>
      </c>
    </row>
    <row r="30" spans="8:69">
      <c r="H30" s="10"/>
      <c r="I30" s="72">
        <v>7320</v>
      </c>
      <c r="J30" s="64">
        <v>7320</v>
      </c>
      <c r="K30" s="72">
        <v>2775</v>
      </c>
      <c r="L30" s="64">
        <v>971.24999999999989</v>
      </c>
      <c r="M30" s="72">
        <v>5400</v>
      </c>
      <c r="N30" s="64">
        <v>2160</v>
      </c>
      <c r="O30" s="72">
        <v>2970</v>
      </c>
      <c r="P30" s="64">
        <v>1188</v>
      </c>
      <c r="Q30" s="72">
        <v>5885.0000000000009</v>
      </c>
      <c r="R30" s="64">
        <v>2648.2500000000005</v>
      </c>
      <c r="S30" s="75">
        <v>7320</v>
      </c>
      <c r="T30" s="68">
        <v>3660</v>
      </c>
      <c r="AE30" s="10"/>
      <c r="AF30" s="72">
        <v>7320</v>
      </c>
      <c r="AG30" s="64">
        <v>7320</v>
      </c>
      <c r="AH30" s="72">
        <v>2775</v>
      </c>
      <c r="AI30" s="64">
        <v>971.24999999999989</v>
      </c>
      <c r="AJ30" s="72">
        <v>5400</v>
      </c>
      <c r="AK30" s="64">
        <v>2160</v>
      </c>
      <c r="AL30" s="72">
        <v>3600</v>
      </c>
      <c r="AM30" s="68">
        <v>1440</v>
      </c>
      <c r="AN30" s="75">
        <v>7320</v>
      </c>
      <c r="AO30" s="68">
        <v>3660</v>
      </c>
    </row>
    <row r="31" spans="8:69">
      <c r="H31" s="10"/>
      <c r="I31" s="72">
        <v>5087.5</v>
      </c>
      <c r="J31" s="64">
        <v>5087.5</v>
      </c>
      <c r="K31" s="72">
        <v>3700</v>
      </c>
      <c r="L31" s="64">
        <v>1295</v>
      </c>
      <c r="M31" s="72">
        <v>4875</v>
      </c>
      <c r="N31" s="64">
        <v>1218.75</v>
      </c>
      <c r="O31" s="72">
        <v>1100</v>
      </c>
      <c r="P31" s="64">
        <v>385</v>
      </c>
      <c r="Q31" s="72">
        <v>4262.5</v>
      </c>
      <c r="R31" s="64">
        <v>1491.875</v>
      </c>
      <c r="S31" s="75">
        <v>5087.5</v>
      </c>
      <c r="T31" s="68">
        <v>1526.25</v>
      </c>
      <c r="AE31" s="10"/>
      <c r="AF31" s="72">
        <v>5087.5</v>
      </c>
      <c r="AG31" s="64">
        <v>5087.5</v>
      </c>
      <c r="AH31" s="72">
        <v>3700</v>
      </c>
      <c r="AI31" s="64">
        <v>1295</v>
      </c>
      <c r="AJ31" s="72">
        <v>4875</v>
      </c>
      <c r="AK31" s="64">
        <v>1218.75</v>
      </c>
      <c r="AL31" s="72">
        <v>3250</v>
      </c>
      <c r="AM31" s="68">
        <v>812.5</v>
      </c>
      <c r="AN31" s="75">
        <v>5087.5</v>
      </c>
      <c r="AO31" s="68">
        <v>1526.25</v>
      </c>
    </row>
    <row r="32" spans="8:69">
      <c r="H32" s="10"/>
      <c r="I32" s="72">
        <v>4500</v>
      </c>
      <c r="J32" s="64">
        <v>4500</v>
      </c>
      <c r="K32" s="72">
        <v>2712.5</v>
      </c>
      <c r="L32" s="64">
        <v>949.37499999999989</v>
      </c>
      <c r="M32" s="72">
        <v>4875</v>
      </c>
      <c r="N32" s="64">
        <v>1950</v>
      </c>
      <c r="O32" s="72">
        <v>875</v>
      </c>
      <c r="P32" s="64">
        <v>306.25</v>
      </c>
      <c r="Q32" s="72">
        <v>3750</v>
      </c>
      <c r="R32" s="64">
        <v>937.5</v>
      </c>
      <c r="S32" s="75">
        <v>4500</v>
      </c>
      <c r="T32" s="68">
        <v>1575</v>
      </c>
      <c r="AE32" s="10"/>
      <c r="AF32" s="72">
        <v>4500</v>
      </c>
      <c r="AG32" s="64">
        <v>4500</v>
      </c>
      <c r="AH32" s="72">
        <v>2712.5</v>
      </c>
      <c r="AI32" s="64">
        <v>949.37499999999989</v>
      </c>
      <c r="AJ32" s="72">
        <v>4875</v>
      </c>
      <c r="AK32" s="64">
        <v>1950</v>
      </c>
      <c r="AL32" s="72">
        <v>3250</v>
      </c>
      <c r="AM32" s="68">
        <v>1300</v>
      </c>
      <c r="AN32" s="75">
        <v>4500</v>
      </c>
      <c r="AO32" s="68">
        <v>1575</v>
      </c>
    </row>
    <row r="33" spans="8:41">
      <c r="H33" s="10"/>
      <c r="I33" s="72">
        <v>4250</v>
      </c>
      <c r="J33" s="64">
        <v>4250</v>
      </c>
      <c r="K33" s="72">
        <v>2800</v>
      </c>
      <c r="L33" s="64">
        <v>1260</v>
      </c>
      <c r="M33" s="72">
        <v>3900</v>
      </c>
      <c r="N33" s="64">
        <v>1365</v>
      </c>
      <c r="O33" s="72">
        <v>500</v>
      </c>
      <c r="P33" s="64">
        <v>200</v>
      </c>
      <c r="Q33" s="72">
        <v>3500</v>
      </c>
      <c r="R33" s="64">
        <v>1050</v>
      </c>
      <c r="S33" s="75">
        <v>4250</v>
      </c>
      <c r="T33" s="68">
        <v>1487.5</v>
      </c>
      <c r="AE33" s="10"/>
      <c r="AF33" s="72">
        <v>4250</v>
      </c>
      <c r="AG33" s="64">
        <v>4250</v>
      </c>
      <c r="AH33" s="72">
        <v>2800</v>
      </c>
      <c r="AI33" s="64">
        <v>1260</v>
      </c>
      <c r="AJ33" s="72">
        <v>3900</v>
      </c>
      <c r="AK33" s="64">
        <v>1365</v>
      </c>
      <c r="AL33" s="72">
        <v>2475</v>
      </c>
      <c r="AM33" s="68">
        <v>866.25</v>
      </c>
      <c r="AN33" s="75">
        <v>4250</v>
      </c>
      <c r="AO33" s="68">
        <v>1487.5</v>
      </c>
    </row>
    <row r="34" spans="8:41">
      <c r="H34" s="10"/>
      <c r="I34" s="72">
        <v>5250</v>
      </c>
      <c r="J34" s="64">
        <v>5250</v>
      </c>
      <c r="K34" s="72">
        <v>2700</v>
      </c>
      <c r="L34" s="64">
        <v>810</v>
      </c>
      <c r="M34" s="72">
        <v>3575</v>
      </c>
      <c r="N34" s="64">
        <v>1966.2500000000002</v>
      </c>
      <c r="O34" s="72">
        <v>750</v>
      </c>
      <c r="P34" s="64">
        <v>262.5</v>
      </c>
      <c r="Q34" s="72">
        <v>4350</v>
      </c>
      <c r="R34" s="64">
        <v>1522.5</v>
      </c>
      <c r="S34" s="75">
        <v>5250</v>
      </c>
      <c r="T34" s="68">
        <v>1575</v>
      </c>
      <c r="AE34" s="10"/>
      <c r="AF34" s="72">
        <v>5250</v>
      </c>
      <c r="AG34" s="64">
        <v>5250</v>
      </c>
      <c r="AH34" s="72">
        <v>2700</v>
      </c>
      <c r="AI34" s="64">
        <v>810</v>
      </c>
      <c r="AJ34" s="72">
        <v>3575</v>
      </c>
      <c r="AK34" s="64">
        <v>1966.2500000000002</v>
      </c>
      <c r="AL34" s="72">
        <v>2250</v>
      </c>
      <c r="AM34" s="68">
        <v>1237.5</v>
      </c>
      <c r="AN34" s="75">
        <v>5250</v>
      </c>
      <c r="AO34" s="68">
        <v>1575</v>
      </c>
    </row>
    <row r="35" spans="8:41">
      <c r="H35" s="10"/>
      <c r="I35" s="72">
        <v>6500</v>
      </c>
      <c r="J35" s="64">
        <v>6500</v>
      </c>
      <c r="K35" s="72">
        <v>3800</v>
      </c>
      <c r="L35" s="64">
        <v>1900</v>
      </c>
      <c r="M35" s="72">
        <v>5800</v>
      </c>
      <c r="N35" s="64">
        <v>1160</v>
      </c>
      <c r="O35" s="72">
        <v>1625</v>
      </c>
      <c r="P35" s="64">
        <v>812.5</v>
      </c>
      <c r="Q35" s="72">
        <v>5362.5</v>
      </c>
      <c r="R35" s="64">
        <v>2681.25</v>
      </c>
      <c r="S35" s="75">
        <v>6500</v>
      </c>
      <c r="T35" s="68">
        <v>1625</v>
      </c>
      <c r="AE35" s="10"/>
      <c r="AF35" s="72">
        <v>6500</v>
      </c>
      <c r="AG35" s="64">
        <v>6500</v>
      </c>
      <c r="AH35" s="72">
        <v>3800</v>
      </c>
      <c r="AI35" s="64">
        <v>1900</v>
      </c>
      <c r="AJ35" s="72">
        <v>5800</v>
      </c>
      <c r="AK35" s="64">
        <v>1160</v>
      </c>
      <c r="AL35" s="72">
        <v>4062.5</v>
      </c>
      <c r="AM35" s="68">
        <v>812.5</v>
      </c>
      <c r="AN35" s="75">
        <v>6500</v>
      </c>
      <c r="AO35" s="68">
        <v>1625</v>
      </c>
    </row>
    <row r="36" spans="8:41">
      <c r="H36" s="10"/>
      <c r="I36" s="72">
        <v>7500</v>
      </c>
      <c r="J36" s="64">
        <v>7500</v>
      </c>
      <c r="K36" s="72">
        <v>3800</v>
      </c>
      <c r="L36" s="64">
        <v>1330</v>
      </c>
      <c r="M36" s="72">
        <v>5850</v>
      </c>
      <c r="N36" s="64">
        <v>2340</v>
      </c>
      <c r="O36" s="72">
        <v>2500</v>
      </c>
      <c r="P36" s="64">
        <v>1000</v>
      </c>
      <c r="Q36" s="72">
        <v>6450</v>
      </c>
      <c r="R36" s="64">
        <v>2902.5</v>
      </c>
      <c r="S36" s="75">
        <v>7500</v>
      </c>
      <c r="T36" s="68">
        <v>3750</v>
      </c>
      <c r="AE36" s="10"/>
      <c r="AF36" s="72">
        <v>7500</v>
      </c>
      <c r="AG36" s="64">
        <v>7500</v>
      </c>
      <c r="AH36" s="72">
        <v>3800</v>
      </c>
      <c r="AI36" s="64">
        <v>1330</v>
      </c>
      <c r="AJ36" s="72">
        <v>5850</v>
      </c>
      <c r="AK36" s="64">
        <v>2340</v>
      </c>
      <c r="AL36" s="72">
        <v>4050</v>
      </c>
      <c r="AM36" s="68">
        <v>1620</v>
      </c>
      <c r="AN36" s="75">
        <v>7500</v>
      </c>
      <c r="AO36" s="68">
        <v>3750</v>
      </c>
    </row>
    <row r="37" spans="8:41">
      <c r="H37" s="10"/>
      <c r="I37" s="72">
        <v>5500</v>
      </c>
      <c r="J37" s="64">
        <v>5500</v>
      </c>
      <c r="K37" s="72">
        <v>4275</v>
      </c>
      <c r="L37" s="64">
        <v>1496.25</v>
      </c>
      <c r="M37" s="72">
        <v>5362.5</v>
      </c>
      <c r="N37" s="64">
        <v>1340.625</v>
      </c>
      <c r="O37" s="72">
        <v>1125.0000000000002</v>
      </c>
      <c r="P37" s="64">
        <v>393.75000000000006</v>
      </c>
      <c r="Q37" s="72">
        <v>4537.5</v>
      </c>
      <c r="R37" s="64">
        <v>1588.125</v>
      </c>
      <c r="S37" s="75">
        <v>5500</v>
      </c>
      <c r="T37" s="68">
        <v>1650</v>
      </c>
      <c r="AE37" s="10"/>
      <c r="AF37" s="72">
        <v>5500</v>
      </c>
      <c r="AG37" s="64">
        <v>5500</v>
      </c>
      <c r="AH37" s="72">
        <v>4275</v>
      </c>
      <c r="AI37" s="64">
        <v>1496.25</v>
      </c>
      <c r="AJ37" s="72">
        <v>5362.5</v>
      </c>
      <c r="AK37" s="64">
        <v>1340.625</v>
      </c>
      <c r="AL37" s="72">
        <v>3750</v>
      </c>
      <c r="AM37" s="68">
        <v>937.5</v>
      </c>
      <c r="AN37" s="75">
        <v>5500</v>
      </c>
      <c r="AO37" s="68">
        <v>1650</v>
      </c>
    </row>
    <row r="38" spans="8:41">
      <c r="H38" s="10"/>
      <c r="I38" s="72">
        <v>4625</v>
      </c>
      <c r="J38" s="64">
        <v>4625</v>
      </c>
      <c r="K38" s="72">
        <v>3200</v>
      </c>
      <c r="L38" s="64">
        <v>1120</v>
      </c>
      <c r="M38" s="72">
        <v>5362.5</v>
      </c>
      <c r="N38" s="64">
        <v>2145</v>
      </c>
      <c r="O38" s="72">
        <v>800</v>
      </c>
      <c r="P38" s="64">
        <v>280</v>
      </c>
      <c r="Q38" s="72">
        <v>4000</v>
      </c>
      <c r="R38" s="64">
        <v>1000</v>
      </c>
      <c r="S38" s="75">
        <v>4625</v>
      </c>
      <c r="T38" s="68">
        <v>1618.75</v>
      </c>
      <c r="AE38" s="10"/>
      <c r="AF38" s="72">
        <v>4625</v>
      </c>
      <c r="AG38" s="64">
        <v>4625</v>
      </c>
      <c r="AH38" s="72">
        <v>3200</v>
      </c>
      <c r="AI38" s="64">
        <v>1120</v>
      </c>
      <c r="AJ38" s="72">
        <v>5362.5</v>
      </c>
      <c r="AK38" s="64">
        <v>2145</v>
      </c>
      <c r="AL38" s="72">
        <v>3750</v>
      </c>
      <c r="AM38" s="68">
        <v>1500</v>
      </c>
      <c r="AN38" s="75">
        <v>4625</v>
      </c>
      <c r="AO38" s="68">
        <v>1618.75</v>
      </c>
    </row>
    <row r="39" spans="8:41">
      <c r="H39" s="10"/>
      <c r="I39" s="72">
        <v>4500</v>
      </c>
      <c r="J39" s="64">
        <v>4500</v>
      </c>
      <c r="K39" s="72">
        <v>3000</v>
      </c>
      <c r="L39" s="64">
        <v>1350</v>
      </c>
      <c r="M39" s="72">
        <v>4200</v>
      </c>
      <c r="N39" s="64">
        <v>1470</v>
      </c>
      <c r="O39" s="72">
        <v>700</v>
      </c>
      <c r="P39" s="64">
        <v>280</v>
      </c>
      <c r="Q39" s="72">
        <v>3875</v>
      </c>
      <c r="R39" s="64">
        <v>1162.5</v>
      </c>
      <c r="S39" s="75">
        <v>4500</v>
      </c>
      <c r="T39" s="68">
        <v>1575</v>
      </c>
      <c r="AE39" s="10"/>
      <c r="AF39" s="72">
        <v>4500</v>
      </c>
      <c r="AG39" s="64">
        <v>4500</v>
      </c>
      <c r="AH39" s="72">
        <v>3000</v>
      </c>
      <c r="AI39" s="64">
        <v>1350</v>
      </c>
      <c r="AJ39" s="72">
        <v>4200</v>
      </c>
      <c r="AK39" s="64">
        <v>1470</v>
      </c>
      <c r="AL39" s="72">
        <v>2812.5</v>
      </c>
      <c r="AM39" s="68">
        <v>984.37499999999989</v>
      </c>
      <c r="AN39" s="75">
        <v>4500</v>
      </c>
      <c r="AO39" s="68">
        <v>1575</v>
      </c>
    </row>
    <row r="40" spans="8:41">
      <c r="H40" s="10"/>
      <c r="I40" s="72">
        <v>5400</v>
      </c>
      <c r="J40" s="64">
        <v>5400</v>
      </c>
      <c r="K40" s="72">
        <v>2925</v>
      </c>
      <c r="L40" s="64">
        <v>877.5</v>
      </c>
      <c r="M40" s="72">
        <v>3737.5</v>
      </c>
      <c r="N40" s="64">
        <v>2055.625</v>
      </c>
      <c r="O40" s="72">
        <v>875</v>
      </c>
      <c r="P40" s="64">
        <v>306.25</v>
      </c>
      <c r="Q40" s="72">
        <v>5037.5</v>
      </c>
      <c r="R40" s="64">
        <v>1763.125</v>
      </c>
      <c r="S40" s="75">
        <v>5400</v>
      </c>
      <c r="T40" s="68">
        <v>1620</v>
      </c>
      <c r="AE40" s="10"/>
      <c r="AF40" s="72">
        <v>5400</v>
      </c>
      <c r="AG40" s="64">
        <v>5400</v>
      </c>
      <c r="AH40" s="72">
        <v>2925</v>
      </c>
      <c r="AI40" s="64">
        <v>877.5</v>
      </c>
      <c r="AJ40" s="72">
        <v>3737.5</v>
      </c>
      <c r="AK40" s="64">
        <v>2055.625</v>
      </c>
      <c r="AL40" s="72">
        <v>2500</v>
      </c>
      <c r="AM40" s="68">
        <v>1375</v>
      </c>
      <c r="AN40" s="75">
        <v>5400</v>
      </c>
      <c r="AO40" s="68">
        <v>1620</v>
      </c>
    </row>
    <row r="41" spans="8:41">
      <c r="H41" s="10"/>
      <c r="I41" s="72">
        <v>6825</v>
      </c>
      <c r="J41" s="64">
        <v>6825</v>
      </c>
      <c r="K41" s="72">
        <v>5000</v>
      </c>
      <c r="L41" s="64">
        <v>2500</v>
      </c>
      <c r="M41" s="72">
        <v>7000</v>
      </c>
      <c r="N41" s="64">
        <v>1400</v>
      </c>
      <c r="O41" s="72">
        <v>1925.0000000000002</v>
      </c>
      <c r="P41" s="64">
        <v>962.50000000000011</v>
      </c>
      <c r="Q41" s="72">
        <v>6475.0000000000009</v>
      </c>
      <c r="R41" s="64">
        <v>3237.5000000000005</v>
      </c>
      <c r="S41" s="75">
        <v>6825</v>
      </c>
      <c r="T41" s="68">
        <v>1706.25</v>
      </c>
      <c r="AE41" s="10"/>
      <c r="AF41" s="72">
        <v>6825</v>
      </c>
      <c r="AG41" s="64">
        <v>6825</v>
      </c>
      <c r="AH41" s="72">
        <v>5000</v>
      </c>
      <c r="AI41" s="64">
        <v>2500</v>
      </c>
      <c r="AJ41" s="72">
        <v>7000</v>
      </c>
      <c r="AK41" s="64">
        <v>1400</v>
      </c>
      <c r="AL41" s="72">
        <v>5200</v>
      </c>
      <c r="AM41" s="68">
        <v>1040</v>
      </c>
      <c r="AN41" s="75">
        <v>6825</v>
      </c>
      <c r="AO41" s="68">
        <v>1706.25</v>
      </c>
    </row>
    <row r="42" spans="8:41">
      <c r="H42" s="10"/>
      <c r="I42" s="72">
        <v>7650</v>
      </c>
      <c r="J42" s="64">
        <v>7650</v>
      </c>
      <c r="K42" s="72">
        <v>3800</v>
      </c>
      <c r="L42" s="64">
        <v>1330</v>
      </c>
      <c r="M42" s="72">
        <v>6150</v>
      </c>
      <c r="N42" s="64">
        <v>2152.5</v>
      </c>
      <c r="O42" s="72">
        <v>2875</v>
      </c>
      <c r="P42" s="64">
        <v>1150</v>
      </c>
      <c r="Q42" s="72">
        <v>7475</v>
      </c>
      <c r="R42" s="64">
        <v>3363.75</v>
      </c>
      <c r="S42" s="75">
        <v>7650</v>
      </c>
      <c r="T42" s="68">
        <v>3825</v>
      </c>
      <c r="AE42" s="10"/>
      <c r="AF42" s="72">
        <v>7650</v>
      </c>
      <c r="AG42" s="64">
        <v>7650</v>
      </c>
      <c r="AH42" s="72">
        <v>3800</v>
      </c>
      <c r="AI42" s="64">
        <v>1330</v>
      </c>
      <c r="AJ42" s="72">
        <v>6150</v>
      </c>
      <c r="AK42" s="64">
        <v>2152.5</v>
      </c>
      <c r="AL42" s="72">
        <v>4275</v>
      </c>
      <c r="AM42" s="68">
        <v>1710</v>
      </c>
      <c r="AN42" s="75">
        <v>7650</v>
      </c>
      <c r="AO42" s="68">
        <v>3825</v>
      </c>
    </row>
    <row r="43" spans="8:41">
      <c r="H43" s="10"/>
      <c r="I43" s="72">
        <v>5637.5000000000009</v>
      </c>
      <c r="J43" s="64">
        <v>5637.5000000000009</v>
      </c>
      <c r="K43" s="72">
        <v>4275</v>
      </c>
      <c r="L43" s="64">
        <v>1496.25</v>
      </c>
      <c r="M43" s="72">
        <v>5687.5</v>
      </c>
      <c r="N43" s="64">
        <v>1137.5</v>
      </c>
      <c r="O43" s="72">
        <v>1462.5000000000002</v>
      </c>
      <c r="P43" s="64">
        <v>511.87500000000006</v>
      </c>
      <c r="Q43" s="72">
        <v>5400.0000000000009</v>
      </c>
      <c r="R43" s="64">
        <v>1890.0000000000002</v>
      </c>
      <c r="S43" s="75">
        <v>5637.5000000000009</v>
      </c>
      <c r="T43" s="68">
        <v>1691.2500000000002</v>
      </c>
      <c r="AE43" s="10"/>
      <c r="AF43" s="72">
        <v>5637.5000000000009</v>
      </c>
      <c r="AG43" s="64">
        <v>5637.5000000000009</v>
      </c>
      <c r="AH43" s="72">
        <v>4275</v>
      </c>
      <c r="AI43" s="64">
        <v>1496.25</v>
      </c>
      <c r="AJ43" s="72">
        <v>5687.5</v>
      </c>
      <c r="AK43" s="64">
        <v>1137.5</v>
      </c>
      <c r="AL43" s="72">
        <v>4000</v>
      </c>
      <c r="AM43" s="68">
        <v>1000</v>
      </c>
      <c r="AN43" s="75">
        <v>5637.5000000000009</v>
      </c>
      <c r="AO43" s="68">
        <v>1691.2500000000002</v>
      </c>
    </row>
    <row r="44" spans="8:41">
      <c r="H44" s="10"/>
      <c r="I44" s="72">
        <v>4750</v>
      </c>
      <c r="J44" s="64">
        <v>4750</v>
      </c>
      <c r="K44" s="72">
        <v>4400</v>
      </c>
      <c r="L44" s="64">
        <v>1540</v>
      </c>
      <c r="M44" s="72">
        <v>5362.5</v>
      </c>
      <c r="N44" s="64">
        <v>1876.8750000000002</v>
      </c>
      <c r="O44" s="72">
        <v>1000</v>
      </c>
      <c r="P44" s="64">
        <v>350</v>
      </c>
      <c r="Q44" s="72">
        <v>4537.5</v>
      </c>
      <c r="R44" s="64">
        <v>1134.375</v>
      </c>
      <c r="S44" s="75">
        <v>4750</v>
      </c>
      <c r="T44" s="68">
        <v>1662.5</v>
      </c>
      <c r="AE44" s="10"/>
      <c r="AF44" s="72">
        <v>4750</v>
      </c>
      <c r="AG44" s="64">
        <v>4750</v>
      </c>
      <c r="AH44" s="72">
        <v>4400</v>
      </c>
      <c r="AI44" s="64">
        <v>1540</v>
      </c>
      <c r="AJ44" s="72">
        <v>5362.5</v>
      </c>
      <c r="AK44" s="64">
        <v>1876.8750000000002</v>
      </c>
      <c r="AL44" s="72">
        <v>3750</v>
      </c>
      <c r="AM44" s="68">
        <v>1500</v>
      </c>
      <c r="AN44" s="75">
        <v>4750</v>
      </c>
      <c r="AO44" s="68">
        <v>1662.5</v>
      </c>
    </row>
    <row r="45" spans="8:41">
      <c r="H45" s="10"/>
      <c r="I45" s="72">
        <v>4500</v>
      </c>
      <c r="J45" s="64">
        <v>4500</v>
      </c>
      <c r="K45" s="72">
        <v>2800</v>
      </c>
      <c r="L45" s="64">
        <v>1260</v>
      </c>
      <c r="M45" s="72">
        <v>4350</v>
      </c>
      <c r="N45" s="64">
        <v>1305</v>
      </c>
      <c r="O45" s="72">
        <v>800</v>
      </c>
      <c r="P45" s="64">
        <v>320</v>
      </c>
      <c r="Q45" s="72">
        <v>4262.5</v>
      </c>
      <c r="R45" s="64">
        <v>1278.75</v>
      </c>
      <c r="S45" s="75">
        <v>4500</v>
      </c>
      <c r="T45" s="68">
        <v>1575</v>
      </c>
      <c r="AE45" s="10"/>
      <c r="AF45" s="72">
        <v>4500</v>
      </c>
      <c r="AG45" s="64">
        <v>4500</v>
      </c>
      <c r="AH45" s="72">
        <v>2800</v>
      </c>
      <c r="AI45" s="64">
        <v>1260</v>
      </c>
      <c r="AJ45" s="72">
        <v>4350</v>
      </c>
      <c r="AK45" s="64">
        <v>1305</v>
      </c>
      <c r="AL45" s="72">
        <v>2925</v>
      </c>
      <c r="AM45" s="68">
        <v>1023.7499999999999</v>
      </c>
      <c r="AN45" s="75">
        <v>4500</v>
      </c>
      <c r="AO45" s="68">
        <v>1575</v>
      </c>
    </row>
    <row r="46" spans="8:41">
      <c r="H46" s="10"/>
      <c r="I46" s="72">
        <v>5550</v>
      </c>
      <c r="J46" s="64">
        <v>5550</v>
      </c>
      <c r="K46" s="72">
        <v>3150</v>
      </c>
      <c r="L46" s="64">
        <v>945</v>
      </c>
      <c r="M46" s="72">
        <v>5037.5</v>
      </c>
      <c r="N46" s="64">
        <v>2518.75</v>
      </c>
      <c r="O46" s="72">
        <v>1125</v>
      </c>
      <c r="P46" s="64">
        <v>393.75</v>
      </c>
      <c r="Q46" s="72">
        <v>5200</v>
      </c>
      <c r="R46" s="64">
        <v>1819.9999999999998</v>
      </c>
      <c r="S46" s="75">
        <v>5550</v>
      </c>
      <c r="T46" s="68">
        <v>1665</v>
      </c>
      <c r="AE46" s="10"/>
      <c r="AF46" s="72">
        <v>5550</v>
      </c>
      <c r="AG46" s="64">
        <v>5550</v>
      </c>
      <c r="AH46" s="72">
        <v>3150</v>
      </c>
      <c r="AI46" s="64">
        <v>945</v>
      </c>
      <c r="AJ46" s="72">
        <v>5037.5</v>
      </c>
      <c r="AK46" s="64">
        <v>2518.75</v>
      </c>
      <c r="AL46" s="72">
        <v>3500</v>
      </c>
      <c r="AM46" s="68">
        <v>1925.0000000000002</v>
      </c>
      <c r="AN46" s="75">
        <v>5550</v>
      </c>
      <c r="AO46" s="68">
        <v>1665</v>
      </c>
    </row>
    <row r="47" spans="8:41">
      <c r="H47" s="10"/>
      <c r="I47" s="72">
        <v>7150</v>
      </c>
      <c r="J47" s="64">
        <v>7150</v>
      </c>
      <c r="K47" s="72">
        <v>4875</v>
      </c>
      <c r="L47" s="64">
        <v>2437.5</v>
      </c>
      <c r="M47" s="72">
        <v>6200</v>
      </c>
      <c r="N47" s="64">
        <v>930.00000000000011</v>
      </c>
      <c r="O47" s="72">
        <v>2200</v>
      </c>
      <c r="P47" s="64">
        <v>1100</v>
      </c>
      <c r="Q47" s="72">
        <v>6825.0000000000009</v>
      </c>
      <c r="R47" s="64">
        <v>3412.5000000000005</v>
      </c>
      <c r="S47" s="75">
        <v>7150</v>
      </c>
      <c r="T47" s="68">
        <v>1787.5</v>
      </c>
      <c r="AE47" s="10"/>
      <c r="AF47" s="72">
        <v>7150</v>
      </c>
      <c r="AG47" s="64">
        <v>7150</v>
      </c>
      <c r="AH47" s="72">
        <v>4875</v>
      </c>
      <c r="AI47" s="64">
        <v>2437.5</v>
      </c>
      <c r="AJ47" s="72">
        <v>6200</v>
      </c>
      <c r="AK47" s="64">
        <v>930.00000000000011</v>
      </c>
      <c r="AL47" s="72">
        <v>4550</v>
      </c>
      <c r="AM47" s="68">
        <v>910</v>
      </c>
      <c r="AN47" s="75">
        <v>7150</v>
      </c>
      <c r="AO47" s="68">
        <v>1787.5</v>
      </c>
    </row>
    <row r="48" spans="8:41">
      <c r="H48" s="10"/>
      <c r="I48" s="72">
        <v>7500</v>
      </c>
      <c r="J48" s="64">
        <v>7500</v>
      </c>
      <c r="K48" s="72">
        <v>3700</v>
      </c>
      <c r="L48" s="64">
        <v>1295</v>
      </c>
      <c r="M48" s="72">
        <v>6337.5</v>
      </c>
      <c r="N48" s="64">
        <v>2218.125</v>
      </c>
      <c r="O48" s="72">
        <v>2750</v>
      </c>
      <c r="P48" s="64">
        <v>1100</v>
      </c>
      <c r="Q48" s="72">
        <v>7312.5</v>
      </c>
      <c r="R48" s="64">
        <v>3290.625</v>
      </c>
      <c r="S48" s="75">
        <v>7500</v>
      </c>
      <c r="T48" s="68">
        <v>3750</v>
      </c>
      <c r="AE48" s="10"/>
      <c r="AF48" s="72">
        <v>7500</v>
      </c>
      <c r="AG48" s="64">
        <v>7500</v>
      </c>
      <c r="AH48" s="72">
        <v>3700</v>
      </c>
      <c r="AI48" s="64">
        <v>1295</v>
      </c>
      <c r="AJ48" s="72">
        <v>6337.5</v>
      </c>
      <c r="AK48" s="64">
        <v>2218.125</v>
      </c>
      <c r="AL48" s="72">
        <v>4500</v>
      </c>
      <c r="AM48" s="68">
        <v>1800</v>
      </c>
      <c r="AN48" s="75">
        <v>7500</v>
      </c>
      <c r="AO48" s="68">
        <v>3750</v>
      </c>
    </row>
    <row r="49" spans="8:41">
      <c r="H49" s="10"/>
      <c r="I49" s="72">
        <v>5637.5000000000009</v>
      </c>
      <c r="J49" s="64">
        <v>5637.5000000000009</v>
      </c>
      <c r="K49" s="72">
        <v>4162.5</v>
      </c>
      <c r="L49" s="64">
        <v>1456.875</v>
      </c>
      <c r="M49" s="72">
        <v>6475.0000000000009</v>
      </c>
      <c r="N49" s="64">
        <v>1295.0000000000002</v>
      </c>
      <c r="O49" s="72">
        <v>1462.5000000000002</v>
      </c>
      <c r="P49" s="64">
        <v>511.87500000000006</v>
      </c>
      <c r="Q49" s="72">
        <v>5400.0000000000009</v>
      </c>
      <c r="R49" s="64">
        <v>1890.0000000000002</v>
      </c>
      <c r="S49" s="75">
        <v>5637.5000000000009</v>
      </c>
      <c r="T49" s="68">
        <v>1691.2500000000002</v>
      </c>
      <c r="AE49" s="10"/>
      <c r="AF49" s="72">
        <v>5637.5000000000009</v>
      </c>
      <c r="AG49" s="64">
        <v>5637.5000000000009</v>
      </c>
      <c r="AH49" s="72">
        <v>4162.5</v>
      </c>
      <c r="AI49" s="64">
        <v>1456.875</v>
      </c>
      <c r="AJ49" s="72">
        <v>6475.0000000000009</v>
      </c>
      <c r="AK49" s="64">
        <v>1295.0000000000002</v>
      </c>
      <c r="AL49" s="72">
        <v>4675</v>
      </c>
      <c r="AM49" s="68">
        <v>1168.75</v>
      </c>
      <c r="AN49" s="75">
        <v>5637.5000000000009</v>
      </c>
      <c r="AO49" s="68">
        <v>1691.2500000000002</v>
      </c>
    </row>
    <row r="50" spans="8:41">
      <c r="H50" s="10"/>
      <c r="I50" s="72">
        <v>4750</v>
      </c>
      <c r="J50" s="64">
        <v>4750</v>
      </c>
      <c r="K50" s="72">
        <v>4400</v>
      </c>
      <c r="L50" s="64">
        <v>1540</v>
      </c>
      <c r="M50" s="72">
        <v>5200</v>
      </c>
      <c r="N50" s="64">
        <v>1820.0000000000002</v>
      </c>
      <c r="O50" s="72">
        <v>1000</v>
      </c>
      <c r="P50" s="64">
        <v>350</v>
      </c>
      <c r="Q50" s="72">
        <v>4537.5</v>
      </c>
      <c r="R50" s="64">
        <v>1134.375</v>
      </c>
      <c r="S50" s="75">
        <v>4750</v>
      </c>
      <c r="T50" s="68">
        <v>1662.5</v>
      </c>
      <c r="AE50" s="10"/>
      <c r="AF50" s="72">
        <v>4750</v>
      </c>
      <c r="AG50" s="64">
        <v>4750</v>
      </c>
      <c r="AH50" s="72">
        <v>4400</v>
      </c>
      <c r="AI50" s="64">
        <v>1540</v>
      </c>
      <c r="AJ50" s="72">
        <v>5200</v>
      </c>
      <c r="AK50" s="64">
        <v>1820.0000000000002</v>
      </c>
      <c r="AL50" s="72">
        <v>3625</v>
      </c>
      <c r="AM50" s="68">
        <v>1450</v>
      </c>
      <c r="AN50" s="75">
        <v>4750</v>
      </c>
      <c r="AO50" s="68">
        <v>1662.5</v>
      </c>
    </row>
    <row r="51" spans="8:41">
      <c r="H51" s="10"/>
      <c r="I51" s="72">
        <v>4625</v>
      </c>
      <c r="J51" s="64">
        <v>4625</v>
      </c>
      <c r="K51" s="72">
        <v>2600</v>
      </c>
      <c r="L51" s="64">
        <v>1170</v>
      </c>
      <c r="M51" s="72">
        <v>4875</v>
      </c>
      <c r="N51" s="64">
        <v>1462.5</v>
      </c>
      <c r="O51" s="72">
        <v>900</v>
      </c>
      <c r="P51" s="64">
        <v>360</v>
      </c>
      <c r="Q51" s="72">
        <v>3487.5</v>
      </c>
      <c r="R51" s="64">
        <v>1046.25</v>
      </c>
      <c r="S51" s="75">
        <v>4625</v>
      </c>
      <c r="T51" s="68">
        <v>1618.75</v>
      </c>
      <c r="AE51" s="10"/>
      <c r="AF51" s="72">
        <v>4625</v>
      </c>
      <c r="AG51" s="64">
        <v>4625</v>
      </c>
      <c r="AH51" s="72">
        <v>2600</v>
      </c>
      <c r="AI51" s="64">
        <v>1170</v>
      </c>
      <c r="AJ51" s="72">
        <v>4875</v>
      </c>
      <c r="AK51" s="64">
        <v>1462.5</v>
      </c>
      <c r="AL51" s="72">
        <v>3375</v>
      </c>
      <c r="AM51" s="68">
        <v>1181.25</v>
      </c>
      <c r="AN51" s="75">
        <v>4625</v>
      </c>
      <c r="AO51" s="68">
        <v>1618.75</v>
      </c>
    </row>
    <row r="52" spans="8:41">
      <c r="H52" s="10"/>
      <c r="I52" s="72">
        <v>5400</v>
      </c>
      <c r="J52" s="64">
        <v>5400</v>
      </c>
      <c r="K52" s="72">
        <v>2925</v>
      </c>
      <c r="L52" s="64">
        <v>877.5</v>
      </c>
      <c r="M52" s="72">
        <v>5625</v>
      </c>
      <c r="N52" s="64">
        <v>2812.5</v>
      </c>
      <c r="O52" s="72">
        <v>1000</v>
      </c>
      <c r="P52" s="64">
        <v>350</v>
      </c>
      <c r="Q52" s="72">
        <v>4125</v>
      </c>
      <c r="R52" s="64">
        <v>1443.75</v>
      </c>
      <c r="S52" s="75">
        <v>5400</v>
      </c>
      <c r="T52" s="68">
        <v>1620</v>
      </c>
      <c r="AE52" s="10"/>
      <c r="AF52" s="72">
        <v>5400</v>
      </c>
      <c r="AG52" s="64">
        <v>5400</v>
      </c>
      <c r="AH52" s="72">
        <v>2925</v>
      </c>
      <c r="AI52" s="64">
        <v>877.5</v>
      </c>
      <c r="AJ52" s="72">
        <v>5625</v>
      </c>
      <c r="AK52" s="64">
        <v>2812.5</v>
      </c>
      <c r="AL52" s="72">
        <v>4050</v>
      </c>
      <c r="AM52" s="68">
        <v>2227.5</v>
      </c>
      <c r="AN52" s="75">
        <v>5400</v>
      </c>
      <c r="AO52" s="68">
        <v>1620</v>
      </c>
    </row>
    <row r="53" spans="8:41">
      <c r="H53" s="10"/>
      <c r="I53" s="72">
        <v>6987.5</v>
      </c>
      <c r="J53" s="64">
        <v>6987.5</v>
      </c>
      <c r="K53" s="72">
        <v>4500</v>
      </c>
      <c r="L53" s="64">
        <v>2250</v>
      </c>
      <c r="M53" s="72">
        <v>5800</v>
      </c>
      <c r="N53" s="64">
        <v>870.00000000000011</v>
      </c>
      <c r="O53" s="72">
        <v>2062.5</v>
      </c>
      <c r="P53" s="64">
        <v>1031.25</v>
      </c>
      <c r="Q53" s="72">
        <v>5550.0000000000009</v>
      </c>
      <c r="R53" s="64">
        <v>2775.0000000000005</v>
      </c>
      <c r="S53" s="75">
        <v>6987.5</v>
      </c>
      <c r="T53" s="68">
        <v>1746.875</v>
      </c>
      <c r="AE53" s="10"/>
      <c r="AF53" s="72">
        <v>6987.5</v>
      </c>
      <c r="AG53" s="64">
        <v>6987.5</v>
      </c>
      <c r="AH53" s="72">
        <v>4500</v>
      </c>
      <c r="AI53" s="64">
        <v>2250</v>
      </c>
      <c r="AJ53" s="72">
        <v>5800</v>
      </c>
      <c r="AK53" s="64">
        <v>870.00000000000011</v>
      </c>
      <c r="AL53" s="72">
        <v>4225</v>
      </c>
      <c r="AM53" s="68">
        <v>845</v>
      </c>
      <c r="AN53" s="75">
        <v>6987.5</v>
      </c>
      <c r="AO53" s="68">
        <v>1746.875</v>
      </c>
    </row>
    <row r="54" spans="8:41">
      <c r="H54" s="10"/>
      <c r="I54" s="72">
        <v>7200</v>
      </c>
      <c r="J54" s="64">
        <v>7200</v>
      </c>
      <c r="K54" s="72">
        <v>3825</v>
      </c>
      <c r="L54" s="64">
        <v>1338.75</v>
      </c>
      <c r="M54" s="72">
        <v>5087.5</v>
      </c>
      <c r="N54" s="64">
        <v>1526.2500000000002</v>
      </c>
      <c r="O54" s="72">
        <v>2500</v>
      </c>
      <c r="P54" s="64">
        <v>1000</v>
      </c>
      <c r="Q54" s="72">
        <v>5775.0000000000009</v>
      </c>
      <c r="R54" s="64">
        <v>2598.7500000000005</v>
      </c>
      <c r="S54" s="75">
        <v>7200</v>
      </c>
      <c r="T54" s="68">
        <v>3600</v>
      </c>
      <c r="AE54" s="10"/>
      <c r="AF54" s="72">
        <v>7200</v>
      </c>
      <c r="AG54" s="64">
        <v>7200</v>
      </c>
      <c r="AH54" s="72">
        <v>3825</v>
      </c>
      <c r="AI54" s="64">
        <v>1338.75</v>
      </c>
      <c r="AJ54" s="72">
        <v>5087.5</v>
      </c>
      <c r="AK54" s="64">
        <v>1526.2500000000002</v>
      </c>
      <c r="AL54" s="72">
        <v>4250</v>
      </c>
      <c r="AM54" s="68">
        <v>1700</v>
      </c>
      <c r="AN54" s="75">
        <v>7200</v>
      </c>
      <c r="AO54" s="68">
        <v>3600</v>
      </c>
    </row>
    <row r="55" spans="8:41">
      <c r="H55" s="10"/>
      <c r="I55" s="72">
        <v>5500</v>
      </c>
      <c r="J55" s="64">
        <v>5500</v>
      </c>
      <c r="K55" s="72">
        <v>3825</v>
      </c>
      <c r="L55" s="64">
        <v>1338.75</v>
      </c>
      <c r="M55" s="72">
        <v>5550.0000000000009</v>
      </c>
      <c r="N55" s="64">
        <v>832.50000000000011</v>
      </c>
      <c r="O55" s="72">
        <v>1350.0000000000002</v>
      </c>
      <c r="P55" s="64">
        <v>472.50000000000006</v>
      </c>
      <c r="Q55" s="72">
        <v>4250.0000000000009</v>
      </c>
      <c r="R55" s="64">
        <v>1487.5000000000002</v>
      </c>
      <c r="S55" s="75">
        <v>5500</v>
      </c>
      <c r="T55" s="68">
        <v>1650</v>
      </c>
      <c r="AE55" s="10"/>
      <c r="AF55" s="72">
        <v>5500</v>
      </c>
      <c r="AG55" s="64">
        <v>5500</v>
      </c>
      <c r="AH55" s="72">
        <v>3825</v>
      </c>
      <c r="AI55" s="64">
        <v>1338.75</v>
      </c>
      <c r="AJ55" s="72">
        <v>5550.0000000000009</v>
      </c>
      <c r="AK55" s="64">
        <v>832.50000000000011</v>
      </c>
      <c r="AL55" s="72">
        <v>4675</v>
      </c>
      <c r="AM55" s="68">
        <v>1168.75</v>
      </c>
      <c r="AN55" s="75">
        <v>5500</v>
      </c>
      <c r="AO55" s="68">
        <v>1650</v>
      </c>
    </row>
    <row r="56" spans="8:41">
      <c r="H56" s="10"/>
      <c r="I56" s="72">
        <v>4625</v>
      </c>
      <c r="J56" s="64">
        <v>4625</v>
      </c>
      <c r="K56" s="72">
        <v>4500</v>
      </c>
      <c r="L56" s="64">
        <v>1575</v>
      </c>
      <c r="M56" s="72">
        <v>4262.5</v>
      </c>
      <c r="N56" s="64">
        <v>1278.7500000000002</v>
      </c>
      <c r="O56" s="72">
        <v>800</v>
      </c>
      <c r="P56" s="64">
        <v>280</v>
      </c>
      <c r="Q56" s="72">
        <v>3375</v>
      </c>
      <c r="R56" s="64">
        <v>843.75</v>
      </c>
      <c r="S56" s="75">
        <v>4625</v>
      </c>
      <c r="T56" s="68">
        <v>1618.75</v>
      </c>
      <c r="AE56" s="10"/>
      <c r="AF56" s="72">
        <v>4625</v>
      </c>
      <c r="AG56" s="64">
        <v>4625</v>
      </c>
      <c r="AH56" s="72">
        <v>4500</v>
      </c>
      <c r="AI56" s="64">
        <v>1575</v>
      </c>
      <c r="AJ56" s="72">
        <v>4262.5</v>
      </c>
      <c r="AK56" s="64">
        <v>1278.7500000000002</v>
      </c>
      <c r="AL56" s="72">
        <v>3500</v>
      </c>
      <c r="AM56" s="68">
        <v>1400</v>
      </c>
      <c r="AN56" s="75">
        <v>4625</v>
      </c>
      <c r="AO56" s="68">
        <v>1618.75</v>
      </c>
    </row>
    <row r="57" spans="8:41">
      <c r="H57" s="10"/>
      <c r="I57" s="72">
        <v>4500</v>
      </c>
      <c r="J57" s="64">
        <v>4500</v>
      </c>
      <c r="K57" s="72">
        <v>3125</v>
      </c>
      <c r="L57" s="64">
        <v>1406.25</v>
      </c>
      <c r="M57" s="72">
        <v>3987.5000000000005</v>
      </c>
      <c r="N57" s="64">
        <v>996.875</v>
      </c>
      <c r="O57" s="72">
        <v>700</v>
      </c>
      <c r="P57" s="64">
        <v>280</v>
      </c>
      <c r="Q57" s="72">
        <v>3262.5</v>
      </c>
      <c r="R57" s="64">
        <v>978.75</v>
      </c>
      <c r="S57" s="75">
        <v>4500</v>
      </c>
      <c r="T57" s="68">
        <v>1575</v>
      </c>
      <c r="AE57" s="10"/>
      <c r="AF57" s="72">
        <v>4500</v>
      </c>
      <c r="AG57" s="64">
        <v>4500</v>
      </c>
      <c r="AH57" s="72">
        <v>3125</v>
      </c>
      <c r="AI57" s="64">
        <v>1406.25</v>
      </c>
      <c r="AJ57" s="72">
        <v>3987.5000000000005</v>
      </c>
      <c r="AK57" s="64">
        <v>996.875</v>
      </c>
      <c r="AL57" s="72">
        <v>3250</v>
      </c>
      <c r="AM57" s="68">
        <v>1137.5</v>
      </c>
      <c r="AN57" s="75">
        <v>4500</v>
      </c>
      <c r="AO57" s="68">
        <v>1575</v>
      </c>
    </row>
    <row r="58" spans="8:41">
      <c r="H58" s="10"/>
      <c r="I58" s="72">
        <v>5400</v>
      </c>
      <c r="J58" s="64">
        <v>5400</v>
      </c>
      <c r="K58" s="72">
        <v>2812.5</v>
      </c>
      <c r="L58" s="64">
        <v>843.75</v>
      </c>
      <c r="M58" s="72">
        <v>4712.5</v>
      </c>
      <c r="N58" s="64">
        <v>2120.6250000000005</v>
      </c>
      <c r="O58" s="72">
        <v>875</v>
      </c>
      <c r="P58" s="64">
        <v>306.25</v>
      </c>
      <c r="Q58" s="72">
        <v>3987.5000000000005</v>
      </c>
      <c r="R58" s="64">
        <v>1395.625</v>
      </c>
      <c r="S58" s="75">
        <v>5400</v>
      </c>
      <c r="T58" s="68">
        <v>1620</v>
      </c>
      <c r="AE58" s="10"/>
      <c r="AF58" s="72">
        <v>5400</v>
      </c>
      <c r="AG58" s="64">
        <v>5400</v>
      </c>
      <c r="AH58" s="72">
        <v>2812.5</v>
      </c>
      <c r="AI58" s="64">
        <v>843.75</v>
      </c>
      <c r="AJ58" s="72">
        <v>4712.5</v>
      </c>
      <c r="AK58" s="64">
        <v>2120.6250000000005</v>
      </c>
      <c r="AL58" s="72">
        <v>3900</v>
      </c>
      <c r="AM58" s="68">
        <v>2145</v>
      </c>
      <c r="AN58" s="75">
        <v>5400</v>
      </c>
      <c r="AO58" s="68">
        <v>1620</v>
      </c>
    </row>
    <row r="59" spans="8:41">
      <c r="H59" s="10"/>
      <c r="I59" s="72">
        <v>6500</v>
      </c>
      <c r="J59" s="64">
        <v>6500</v>
      </c>
      <c r="K59" s="72">
        <v>4675</v>
      </c>
      <c r="L59" s="64">
        <v>2337.5</v>
      </c>
      <c r="M59" s="72">
        <v>5425.0000000000009</v>
      </c>
      <c r="N59" s="64">
        <v>542.50000000000011</v>
      </c>
      <c r="O59" s="72">
        <v>1375</v>
      </c>
      <c r="P59" s="64">
        <v>687.5</v>
      </c>
      <c r="Q59" s="72">
        <v>4950.0000000000009</v>
      </c>
      <c r="R59" s="64">
        <v>2475.0000000000005</v>
      </c>
      <c r="S59" s="75">
        <v>6500</v>
      </c>
      <c r="T59" s="68">
        <v>1625</v>
      </c>
      <c r="AE59" s="10"/>
      <c r="AF59" s="72">
        <v>6500</v>
      </c>
      <c r="AG59" s="64">
        <v>6500</v>
      </c>
      <c r="AH59" s="72">
        <v>4675</v>
      </c>
      <c r="AI59" s="64">
        <v>2337.5</v>
      </c>
      <c r="AJ59" s="72">
        <v>5425.0000000000009</v>
      </c>
      <c r="AK59" s="64">
        <v>542.50000000000011</v>
      </c>
      <c r="AL59" s="72">
        <v>4550</v>
      </c>
      <c r="AM59" s="68">
        <v>910</v>
      </c>
      <c r="AN59" s="75">
        <v>6500</v>
      </c>
      <c r="AO59" s="68">
        <v>1625</v>
      </c>
    </row>
    <row r="60" spans="8:41">
      <c r="H60" s="10"/>
      <c r="I60" s="72">
        <v>7637.5</v>
      </c>
      <c r="J60" s="64">
        <v>7637.5</v>
      </c>
      <c r="K60" s="72">
        <v>3600</v>
      </c>
      <c r="L60" s="64">
        <v>1260</v>
      </c>
      <c r="M60" s="72">
        <v>4812.5</v>
      </c>
      <c r="N60" s="64">
        <v>1443.7500000000002</v>
      </c>
      <c r="O60" s="72">
        <v>2550</v>
      </c>
      <c r="P60" s="64">
        <v>1020</v>
      </c>
      <c r="Q60" s="72">
        <v>6000.0000000000009</v>
      </c>
      <c r="R60" s="64">
        <v>2700.0000000000005</v>
      </c>
      <c r="S60" s="75">
        <v>7637.5</v>
      </c>
      <c r="T60" s="68">
        <v>3818.75</v>
      </c>
      <c r="AE60" s="10"/>
      <c r="AF60" s="72">
        <v>7637.5</v>
      </c>
      <c r="AG60" s="64">
        <v>7637.5</v>
      </c>
      <c r="AH60" s="72">
        <v>3600</v>
      </c>
      <c r="AI60" s="64">
        <v>1260</v>
      </c>
      <c r="AJ60" s="72">
        <v>4812.5</v>
      </c>
      <c r="AK60" s="64">
        <v>1443.7500000000002</v>
      </c>
      <c r="AL60" s="72">
        <v>4000</v>
      </c>
      <c r="AM60" s="68">
        <v>1600</v>
      </c>
      <c r="AN60" s="75">
        <v>7637.5</v>
      </c>
      <c r="AO60" s="68">
        <v>3818.75</v>
      </c>
    </row>
    <row r="61" spans="8:41">
      <c r="H61" s="10"/>
      <c r="I61" s="72">
        <v>5500</v>
      </c>
      <c r="J61" s="64">
        <v>5500</v>
      </c>
      <c r="K61" s="72">
        <v>3600</v>
      </c>
      <c r="L61" s="64">
        <v>1260</v>
      </c>
      <c r="M61" s="72">
        <v>5250.0000000000009</v>
      </c>
      <c r="N61" s="64">
        <v>787.50000000000011</v>
      </c>
      <c r="O61" s="72">
        <v>1250</v>
      </c>
      <c r="P61" s="64">
        <v>437.5</v>
      </c>
      <c r="Q61" s="72">
        <v>4125.0000000000009</v>
      </c>
      <c r="R61" s="64">
        <v>1443.7500000000002</v>
      </c>
      <c r="S61" s="75">
        <v>5500</v>
      </c>
      <c r="T61" s="68">
        <v>1650</v>
      </c>
      <c r="AE61" s="10"/>
      <c r="AF61" s="72">
        <v>5500</v>
      </c>
      <c r="AG61" s="64">
        <v>5500</v>
      </c>
      <c r="AH61" s="72">
        <v>3600</v>
      </c>
      <c r="AI61" s="64">
        <v>1260</v>
      </c>
      <c r="AJ61" s="72">
        <v>5250.0000000000009</v>
      </c>
      <c r="AK61" s="64">
        <v>787.50000000000011</v>
      </c>
      <c r="AL61" s="72">
        <v>4400</v>
      </c>
      <c r="AM61" s="68">
        <v>1100</v>
      </c>
      <c r="AN61" s="75">
        <v>5500</v>
      </c>
      <c r="AO61" s="68">
        <v>1650</v>
      </c>
    </row>
    <row r="62" spans="8:41">
      <c r="H62" s="10"/>
      <c r="I62" s="72">
        <v>4950</v>
      </c>
      <c r="J62" s="64">
        <v>4950</v>
      </c>
      <c r="K62" s="72">
        <v>3750</v>
      </c>
      <c r="L62" s="64">
        <v>1312.5</v>
      </c>
      <c r="M62" s="72">
        <v>3850.0000000000005</v>
      </c>
      <c r="N62" s="64">
        <v>1155.0000000000002</v>
      </c>
      <c r="O62" s="72">
        <v>750</v>
      </c>
      <c r="P62" s="64">
        <v>262.5</v>
      </c>
      <c r="Q62" s="72">
        <v>3625.0000000000009</v>
      </c>
      <c r="R62" s="64">
        <v>906.25000000000023</v>
      </c>
      <c r="S62" s="75">
        <v>4950</v>
      </c>
      <c r="T62" s="68">
        <v>1732.5</v>
      </c>
      <c r="AE62" s="10"/>
      <c r="AF62" s="72">
        <v>4950</v>
      </c>
      <c r="AG62" s="64">
        <v>4950</v>
      </c>
      <c r="AH62" s="72">
        <v>3750</v>
      </c>
      <c r="AI62" s="64">
        <v>1312.5</v>
      </c>
      <c r="AJ62" s="72">
        <v>3850.0000000000005</v>
      </c>
      <c r="AK62" s="64">
        <v>1155.0000000000002</v>
      </c>
      <c r="AL62" s="72">
        <v>3250</v>
      </c>
      <c r="AM62" s="68">
        <v>1300</v>
      </c>
      <c r="AN62" s="75">
        <v>4950</v>
      </c>
      <c r="AO62" s="68">
        <v>1732.5</v>
      </c>
    </row>
    <row r="63" spans="8:41">
      <c r="H63" s="10"/>
      <c r="I63" s="72">
        <v>4812.5</v>
      </c>
      <c r="J63" s="64">
        <v>4812.5</v>
      </c>
      <c r="K63" s="72">
        <v>3000</v>
      </c>
      <c r="L63" s="64">
        <v>1350</v>
      </c>
      <c r="M63" s="72">
        <v>3712.5000000000005</v>
      </c>
      <c r="N63" s="64">
        <v>928.125</v>
      </c>
      <c r="O63" s="72">
        <v>625</v>
      </c>
      <c r="P63" s="64">
        <v>250</v>
      </c>
      <c r="Q63" s="72">
        <v>3500.0000000000009</v>
      </c>
      <c r="R63" s="64">
        <v>1050.0000000000002</v>
      </c>
      <c r="S63" s="75">
        <v>4812.5</v>
      </c>
      <c r="T63" s="68">
        <v>1684.375</v>
      </c>
      <c r="AE63" s="10"/>
      <c r="AF63" s="72">
        <v>4812.5</v>
      </c>
      <c r="AG63" s="64">
        <v>4812.5</v>
      </c>
      <c r="AH63" s="72">
        <v>3000</v>
      </c>
      <c r="AI63" s="64">
        <v>1350</v>
      </c>
      <c r="AJ63" s="72">
        <v>3712.5000000000005</v>
      </c>
      <c r="AK63" s="64">
        <v>928.125</v>
      </c>
      <c r="AL63" s="72">
        <v>3125</v>
      </c>
      <c r="AM63" s="68">
        <v>1093.75</v>
      </c>
      <c r="AN63" s="75">
        <v>4812.5</v>
      </c>
      <c r="AO63" s="68">
        <v>1684.375</v>
      </c>
    </row>
    <row r="64" spans="8:41">
      <c r="H64" s="10"/>
      <c r="I64" s="72">
        <v>5687.5</v>
      </c>
      <c r="J64" s="64">
        <v>5687.5</v>
      </c>
      <c r="K64" s="72">
        <v>2587.5</v>
      </c>
      <c r="L64" s="64">
        <v>776.25</v>
      </c>
      <c r="M64" s="72">
        <v>4225</v>
      </c>
      <c r="N64" s="64">
        <v>1901.2500000000002</v>
      </c>
      <c r="O64" s="72">
        <v>750</v>
      </c>
      <c r="P64" s="64">
        <v>262.5</v>
      </c>
      <c r="Q64" s="72">
        <v>4200.0000000000009</v>
      </c>
      <c r="R64" s="64">
        <v>1470.0000000000002</v>
      </c>
      <c r="S64" s="75">
        <v>5687.5</v>
      </c>
      <c r="T64" s="68">
        <v>1706.25</v>
      </c>
      <c r="AE64" s="10"/>
      <c r="AF64" s="72">
        <v>5687.5</v>
      </c>
      <c r="AG64" s="64">
        <v>5687.5</v>
      </c>
      <c r="AH64" s="72">
        <v>2587.5</v>
      </c>
      <c r="AI64" s="64">
        <v>776.25</v>
      </c>
      <c r="AJ64" s="72">
        <v>4225</v>
      </c>
      <c r="AK64" s="64">
        <v>1901.2500000000002</v>
      </c>
      <c r="AL64" s="72">
        <v>3600</v>
      </c>
      <c r="AM64" s="68">
        <v>1980.0000000000002</v>
      </c>
      <c r="AN64" s="75">
        <v>5687.5</v>
      </c>
      <c r="AO64" s="68">
        <v>1706.25</v>
      </c>
    </row>
    <row r="65" spans="8:41">
      <c r="H65" s="10"/>
      <c r="I65" s="72">
        <v>7000</v>
      </c>
      <c r="J65" s="64">
        <v>7000</v>
      </c>
      <c r="K65" s="72">
        <v>4125</v>
      </c>
      <c r="L65" s="64">
        <v>2062.5</v>
      </c>
      <c r="M65" s="72">
        <v>4900.0000000000009</v>
      </c>
      <c r="N65" s="64">
        <v>490.00000000000011</v>
      </c>
      <c r="O65" s="72">
        <v>1624.9999999999998</v>
      </c>
      <c r="P65" s="64">
        <v>812.49999999999989</v>
      </c>
      <c r="Q65" s="72">
        <v>5362.5</v>
      </c>
      <c r="R65" s="64">
        <v>2681.25</v>
      </c>
      <c r="S65" s="75">
        <v>7000</v>
      </c>
      <c r="T65" s="68">
        <v>1750</v>
      </c>
      <c r="AE65" s="10"/>
      <c r="AF65" s="72">
        <v>7000</v>
      </c>
      <c r="AG65" s="64">
        <v>7000</v>
      </c>
      <c r="AH65" s="72">
        <v>4125</v>
      </c>
      <c r="AI65" s="64">
        <v>2062.5</v>
      </c>
      <c r="AJ65" s="72">
        <v>4900.0000000000009</v>
      </c>
      <c r="AK65" s="64">
        <v>490.00000000000011</v>
      </c>
      <c r="AL65" s="72">
        <v>4225</v>
      </c>
      <c r="AM65" s="68">
        <v>845</v>
      </c>
      <c r="AN65" s="75">
        <v>7000</v>
      </c>
      <c r="AO65" s="68">
        <v>1750</v>
      </c>
    </row>
    <row r="66" spans="8:41">
      <c r="H66" s="10"/>
      <c r="I66" s="72">
        <v>7475</v>
      </c>
      <c r="J66" s="64">
        <v>7475</v>
      </c>
      <c r="K66" s="72">
        <v>4050</v>
      </c>
      <c r="L66" s="64">
        <v>1417.5</v>
      </c>
      <c r="M66" s="72">
        <v>4812.5</v>
      </c>
      <c r="N66" s="64">
        <v>1443.7500000000002</v>
      </c>
      <c r="O66" s="72">
        <v>2400</v>
      </c>
      <c r="P66" s="64">
        <v>960</v>
      </c>
      <c r="Q66" s="72">
        <v>5850.0000000000009</v>
      </c>
      <c r="R66" s="64">
        <v>2632.5000000000005</v>
      </c>
      <c r="S66" s="75">
        <v>7475</v>
      </c>
      <c r="T66" s="68">
        <v>3737.5</v>
      </c>
      <c r="AE66" s="10"/>
      <c r="AF66" s="72">
        <v>7475</v>
      </c>
      <c r="AG66" s="64">
        <v>7475</v>
      </c>
      <c r="AH66" s="72">
        <v>4050</v>
      </c>
      <c r="AI66" s="64">
        <v>1417.5</v>
      </c>
      <c r="AJ66" s="72">
        <v>4812.5</v>
      </c>
      <c r="AK66" s="64">
        <v>1443.7500000000002</v>
      </c>
      <c r="AL66" s="72">
        <v>4125</v>
      </c>
      <c r="AM66" s="68">
        <v>1650</v>
      </c>
      <c r="AN66" s="75">
        <v>7475</v>
      </c>
      <c r="AO66" s="68">
        <v>3737.5</v>
      </c>
    </row>
    <row r="67" spans="8:41">
      <c r="H67" s="10"/>
      <c r="I67" s="72">
        <v>5362.5</v>
      </c>
      <c r="J67" s="64">
        <v>5362.5</v>
      </c>
      <c r="K67" s="72">
        <v>4050</v>
      </c>
      <c r="L67" s="64">
        <v>1417.5</v>
      </c>
      <c r="M67" s="72">
        <v>5250.0000000000009</v>
      </c>
      <c r="N67" s="64">
        <v>787.50000000000011</v>
      </c>
      <c r="O67" s="72">
        <v>1250</v>
      </c>
      <c r="P67" s="64">
        <v>437.5</v>
      </c>
      <c r="Q67" s="72">
        <v>4000.0000000000009</v>
      </c>
      <c r="R67" s="64">
        <v>1400.0000000000002</v>
      </c>
      <c r="S67" s="75">
        <v>5362.5</v>
      </c>
      <c r="T67" s="68">
        <v>1608.75</v>
      </c>
      <c r="AE67" s="10"/>
      <c r="AF67" s="72">
        <v>5362.5</v>
      </c>
      <c r="AG67" s="64">
        <v>5362.5</v>
      </c>
      <c r="AH67" s="72">
        <v>4050</v>
      </c>
      <c r="AI67" s="64">
        <v>1417.5</v>
      </c>
      <c r="AJ67" s="72">
        <v>5250.0000000000009</v>
      </c>
      <c r="AK67" s="64">
        <v>787.50000000000011</v>
      </c>
      <c r="AL67" s="72">
        <v>4537.5</v>
      </c>
      <c r="AM67" s="68">
        <v>1134.375</v>
      </c>
      <c r="AN67" s="75">
        <v>5362.5</v>
      </c>
      <c r="AO67" s="68">
        <v>1608.75</v>
      </c>
    </row>
    <row r="68" spans="8:41">
      <c r="H68" s="10"/>
      <c r="I68" s="72">
        <v>5060</v>
      </c>
      <c r="J68" s="64">
        <v>5060</v>
      </c>
      <c r="K68" s="72">
        <v>4125</v>
      </c>
      <c r="L68" s="64">
        <v>1443.75</v>
      </c>
      <c r="M68" s="72">
        <v>3987.5000000000005</v>
      </c>
      <c r="N68" s="64">
        <v>1196.2500000000002</v>
      </c>
      <c r="O68" s="72">
        <v>975</v>
      </c>
      <c r="P68" s="64">
        <v>341.25</v>
      </c>
      <c r="Q68" s="72">
        <v>3725.0000000000009</v>
      </c>
      <c r="R68" s="64">
        <v>931.25000000000023</v>
      </c>
      <c r="S68" s="75">
        <v>5060</v>
      </c>
      <c r="T68" s="68">
        <v>1771</v>
      </c>
      <c r="AE68" s="10"/>
      <c r="AF68" s="72">
        <v>5060</v>
      </c>
      <c r="AG68" s="64">
        <v>5060</v>
      </c>
      <c r="AH68" s="72">
        <v>4125</v>
      </c>
      <c r="AI68" s="64">
        <v>1443.75</v>
      </c>
      <c r="AJ68" s="72">
        <v>3987.5000000000005</v>
      </c>
      <c r="AK68" s="64">
        <v>1196.2500000000002</v>
      </c>
      <c r="AL68" s="72">
        <v>3375</v>
      </c>
      <c r="AM68" s="68">
        <v>1350</v>
      </c>
      <c r="AN68" s="75">
        <v>5060</v>
      </c>
      <c r="AO68" s="68">
        <v>1771</v>
      </c>
    </row>
    <row r="69" spans="8:41">
      <c r="H69" s="10"/>
      <c r="I69" s="72">
        <v>4950</v>
      </c>
      <c r="J69" s="64">
        <v>4950</v>
      </c>
      <c r="K69" s="72">
        <v>3375</v>
      </c>
      <c r="L69" s="64">
        <v>1518.75</v>
      </c>
      <c r="M69" s="72">
        <v>3850.0000000000005</v>
      </c>
      <c r="N69" s="64">
        <v>962.5</v>
      </c>
      <c r="O69" s="72">
        <v>875</v>
      </c>
      <c r="P69" s="64">
        <v>350</v>
      </c>
      <c r="Q69" s="72">
        <v>3875.0000000000009</v>
      </c>
      <c r="R69" s="64">
        <v>1162.5000000000002</v>
      </c>
      <c r="S69" s="75">
        <v>4950</v>
      </c>
      <c r="T69" s="68">
        <v>1732.5</v>
      </c>
      <c r="AE69" s="10"/>
      <c r="AF69" s="72">
        <v>4950</v>
      </c>
      <c r="AG69" s="64">
        <v>4950</v>
      </c>
      <c r="AH69" s="72">
        <v>3375</v>
      </c>
      <c r="AI69" s="64">
        <v>1518.75</v>
      </c>
      <c r="AJ69" s="72">
        <v>3850.0000000000005</v>
      </c>
      <c r="AK69" s="64">
        <v>962.5</v>
      </c>
      <c r="AL69" s="72">
        <v>3250</v>
      </c>
      <c r="AM69" s="68">
        <v>1137.5</v>
      </c>
      <c r="AN69" s="75">
        <v>4950</v>
      </c>
      <c r="AO69" s="68">
        <v>1732.5</v>
      </c>
    </row>
    <row r="70" spans="8:41">
      <c r="H70" s="10"/>
      <c r="I70" s="72">
        <v>5687.5</v>
      </c>
      <c r="J70" s="64">
        <v>5687.5</v>
      </c>
      <c r="K70" s="72">
        <v>2925</v>
      </c>
      <c r="L70" s="64">
        <v>877.5</v>
      </c>
      <c r="M70" s="72">
        <v>4225</v>
      </c>
      <c r="N70" s="64">
        <v>1901.2500000000002</v>
      </c>
      <c r="O70" s="72">
        <v>900</v>
      </c>
      <c r="P70" s="64">
        <v>315</v>
      </c>
      <c r="Q70" s="72">
        <v>4875</v>
      </c>
      <c r="R70" s="64">
        <v>1706.25</v>
      </c>
      <c r="S70" s="75">
        <v>5687.5</v>
      </c>
      <c r="T70" s="68">
        <v>1706.25</v>
      </c>
      <c r="AE70" s="10"/>
      <c r="AF70" s="72">
        <v>5687.5</v>
      </c>
      <c r="AG70" s="64">
        <v>5687.5</v>
      </c>
      <c r="AH70" s="72">
        <v>2925</v>
      </c>
      <c r="AI70" s="64">
        <v>877.5</v>
      </c>
      <c r="AJ70" s="72">
        <v>4225</v>
      </c>
      <c r="AK70" s="64">
        <v>1901.2500000000002</v>
      </c>
      <c r="AL70" s="72">
        <v>3600</v>
      </c>
      <c r="AM70" s="68">
        <v>1980.0000000000002</v>
      </c>
      <c r="AN70" s="75">
        <v>5687.5</v>
      </c>
      <c r="AO70" s="68">
        <v>1706.25</v>
      </c>
    </row>
    <row r="71" spans="8:41">
      <c r="H71" s="10"/>
      <c r="I71" s="72">
        <v>6825</v>
      </c>
      <c r="J71" s="64">
        <v>6825</v>
      </c>
      <c r="K71" s="72">
        <v>4675</v>
      </c>
      <c r="L71" s="64">
        <v>2337.5</v>
      </c>
      <c r="M71" s="72">
        <v>5425.0000000000009</v>
      </c>
      <c r="N71" s="64">
        <v>542.50000000000011</v>
      </c>
      <c r="O71" s="72">
        <v>1624.9999999999998</v>
      </c>
      <c r="P71" s="64">
        <v>812.49999999999989</v>
      </c>
      <c r="Q71" s="72">
        <v>5950</v>
      </c>
      <c r="R71" s="64">
        <v>2975</v>
      </c>
      <c r="S71" s="75">
        <v>6825</v>
      </c>
      <c r="T71" s="68">
        <v>1706.25</v>
      </c>
      <c r="AE71" s="10"/>
      <c r="AF71" s="72">
        <v>6825</v>
      </c>
      <c r="AG71" s="64">
        <v>6825</v>
      </c>
      <c r="AH71" s="72">
        <v>4675</v>
      </c>
      <c r="AI71" s="64">
        <v>2337.5</v>
      </c>
      <c r="AJ71" s="72">
        <v>5425.0000000000009</v>
      </c>
      <c r="AK71" s="64">
        <v>542.50000000000011</v>
      </c>
      <c r="AL71" s="72">
        <v>4550</v>
      </c>
      <c r="AM71" s="68">
        <v>910</v>
      </c>
      <c r="AN71" s="75">
        <v>6825</v>
      </c>
      <c r="AO71" s="68">
        <v>1706.25</v>
      </c>
    </row>
    <row r="72" spans="8:41">
      <c r="H72" s="10"/>
      <c r="I72" s="72">
        <v>7800</v>
      </c>
      <c r="J72" s="64">
        <v>7800</v>
      </c>
      <c r="K72" s="72">
        <v>4275</v>
      </c>
      <c r="L72" s="64">
        <v>1496.25</v>
      </c>
      <c r="M72" s="72">
        <v>5362.5</v>
      </c>
      <c r="N72" s="64">
        <v>1608.7500000000002</v>
      </c>
      <c r="O72" s="72">
        <v>3000</v>
      </c>
      <c r="P72" s="64">
        <v>1200</v>
      </c>
      <c r="Q72" s="72">
        <v>6987.5</v>
      </c>
      <c r="R72" s="64">
        <v>3144.375</v>
      </c>
      <c r="S72" s="75">
        <v>7800</v>
      </c>
      <c r="T72" s="68">
        <v>3900</v>
      </c>
      <c r="AE72" s="10"/>
      <c r="AF72" s="72">
        <v>7800</v>
      </c>
      <c r="AG72" s="64">
        <v>7800</v>
      </c>
      <c r="AH72" s="72">
        <v>4275</v>
      </c>
      <c r="AI72" s="64">
        <v>1496.25</v>
      </c>
      <c r="AJ72" s="72">
        <v>5362.5</v>
      </c>
      <c r="AK72" s="64">
        <v>1608.7500000000002</v>
      </c>
      <c r="AL72" s="72">
        <v>4500</v>
      </c>
      <c r="AM72" s="68">
        <v>1800</v>
      </c>
      <c r="AN72" s="75">
        <v>7800</v>
      </c>
      <c r="AO72" s="68">
        <v>3900</v>
      </c>
    </row>
    <row r="73" spans="8:41">
      <c r="H73" s="10"/>
      <c r="I73" s="72">
        <v>5500</v>
      </c>
      <c r="J73" s="64">
        <v>5500</v>
      </c>
      <c r="K73" s="72">
        <v>4275</v>
      </c>
      <c r="L73" s="64">
        <v>1496.25</v>
      </c>
      <c r="M73" s="72">
        <v>5850.0000000000009</v>
      </c>
      <c r="N73" s="64">
        <v>877.50000000000011</v>
      </c>
      <c r="O73" s="72">
        <v>1500</v>
      </c>
      <c r="P73" s="64">
        <v>525</v>
      </c>
      <c r="Q73" s="72">
        <v>4812.5</v>
      </c>
      <c r="R73" s="64">
        <v>1684.375</v>
      </c>
      <c r="S73" s="75">
        <v>5500</v>
      </c>
      <c r="T73" s="68">
        <v>1650</v>
      </c>
      <c r="AE73" s="10"/>
      <c r="AF73" s="72">
        <v>5500</v>
      </c>
      <c r="AG73" s="64">
        <v>5500</v>
      </c>
      <c r="AH73" s="72">
        <v>4275</v>
      </c>
      <c r="AI73" s="64">
        <v>1496.25</v>
      </c>
      <c r="AJ73" s="72">
        <v>5850.0000000000009</v>
      </c>
      <c r="AK73" s="64">
        <v>877.50000000000011</v>
      </c>
      <c r="AL73" s="72">
        <v>4950</v>
      </c>
      <c r="AM73" s="68">
        <v>1237.5</v>
      </c>
      <c r="AN73" s="75">
        <v>5500</v>
      </c>
      <c r="AO73" s="68">
        <v>1650</v>
      </c>
    </row>
    <row r="74" spans="8:41">
      <c r="H74" s="10"/>
      <c r="I74" s="72">
        <v>5225</v>
      </c>
      <c r="J74" s="64">
        <v>5225</v>
      </c>
      <c r="K74" s="72">
        <v>4250</v>
      </c>
      <c r="L74" s="64">
        <v>1487.5</v>
      </c>
      <c r="M74" s="72">
        <v>4262.5</v>
      </c>
      <c r="N74" s="64">
        <v>1278.7500000000002</v>
      </c>
      <c r="O74" s="72">
        <v>1250</v>
      </c>
      <c r="P74" s="64">
        <v>437.5</v>
      </c>
      <c r="Q74" s="72">
        <v>4537.5</v>
      </c>
      <c r="R74" s="64">
        <v>1134.375</v>
      </c>
      <c r="S74" s="75">
        <v>5225</v>
      </c>
      <c r="T74" s="68">
        <v>1828.7499999999998</v>
      </c>
      <c r="AE74" s="10"/>
      <c r="AF74" s="72">
        <v>5225</v>
      </c>
      <c r="AG74" s="64">
        <v>5225</v>
      </c>
      <c r="AH74" s="72">
        <v>4250</v>
      </c>
      <c r="AI74" s="64">
        <v>1487.5</v>
      </c>
      <c r="AJ74" s="72">
        <v>4262.5</v>
      </c>
      <c r="AK74" s="64">
        <v>1278.7500000000002</v>
      </c>
      <c r="AL74" s="72">
        <v>3500</v>
      </c>
      <c r="AM74" s="68">
        <v>1400</v>
      </c>
      <c r="AN74" s="75">
        <v>5225</v>
      </c>
      <c r="AO74" s="68">
        <v>1828.7499999999998</v>
      </c>
    </row>
    <row r="75" spans="8:41">
      <c r="H75" s="10"/>
      <c r="I75" s="72">
        <v>4950</v>
      </c>
      <c r="J75" s="64">
        <v>4950</v>
      </c>
      <c r="K75" s="72">
        <v>3500</v>
      </c>
      <c r="L75" s="64">
        <v>1575</v>
      </c>
      <c r="M75" s="72">
        <v>4262.5</v>
      </c>
      <c r="N75" s="64">
        <v>1065.6249999999998</v>
      </c>
      <c r="O75" s="72">
        <v>1000</v>
      </c>
      <c r="P75" s="64">
        <v>400</v>
      </c>
      <c r="Q75" s="72">
        <v>4262.5</v>
      </c>
      <c r="R75" s="64">
        <v>1278.75</v>
      </c>
      <c r="S75" s="75">
        <v>4950</v>
      </c>
      <c r="T75" s="68">
        <v>1732.5</v>
      </c>
      <c r="AE75" s="10"/>
      <c r="AF75" s="72">
        <v>4950</v>
      </c>
      <c r="AG75" s="64">
        <v>4950</v>
      </c>
      <c r="AH75" s="72">
        <v>3500</v>
      </c>
      <c r="AI75" s="64">
        <v>1575</v>
      </c>
      <c r="AJ75" s="72">
        <v>4262.5</v>
      </c>
      <c r="AK75" s="64">
        <v>1065.6249999999998</v>
      </c>
      <c r="AL75" s="72">
        <v>3500</v>
      </c>
      <c r="AM75" s="68">
        <v>1225</v>
      </c>
      <c r="AN75" s="75">
        <v>4950</v>
      </c>
      <c r="AO75" s="68">
        <v>1732.5</v>
      </c>
    </row>
    <row r="76" spans="8:41">
      <c r="H76" s="10"/>
      <c r="I76" s="72">
        <v>5850</v>
      </c>
      <c r="J76" s="64">
        <v>5850</v>
      </c>
      <c r="K76" s="72">
        <v>2925</v>
      </c>
      <c r="L76" s="64">
        <v>877.5</v>
      </c>
      <c r="M76" s="72">
        <v>4550</v>
      </c>
      <c r="N76" s="64">
        <v>2047.5000000000002</v>
      </c>
      <c r="O76" s="72">
        <v>1200</v>
      </c>
      <c r="P76" s="64">
        <v>420</v>
      </c>
      <c r="Q76" s="72">
        <v>5037.5</v>
      </c>
      <c r="R76" s="64">
        <v>1763.125</v>
      </c>
      <c r="S76" s="75">
        <v>5850</v>
      </c>
      <c r="T76" s="68">
        <v>1755</v>
      </c>
      <c r="AE76" s="10"/>
      <c r="AF76" s="72">
        <v>5850</v>
      </c>
      <c r="AG76" s="64">
        <v>5850</v>
      </c>
      <c r="AH76" s="72">
        <v>2925</v>
      </c>
      <c r="AI76" s="64">
        <v>877.5</v>
      </c>
      <c r="AJ76" s="72">
        <v>4550</v>
      </c>
      <c r="AK76" s="64">
        <v>2047.5000000000002</v>
      </c>
      <c r="AL76" s="72">
        <v>3750</v>
      </c>
      <c r="AM76" s="68">
        <v>2062.5</v>
      </c>
      <c r="AN76" s="75">
        <v>5850</v>
      </c>
      <c r="AO76" s="68">
        <v>1755</v>
      </c>
    </row>
    <row r="77" spans="8:41">
      <c r="H77" s="10"/>
      <c r="I77" s="72">
        <v>7000</v>
      </c>
      <c r="J77" s="64">
        <v>7000</v>
      </c>
      <c r="K77" s="72">
        <v>4950</v>
      </c>
      <c r="L77" s="64">
        <v>2475</v>
      </c>
      <c r="M77" s="72">
        <v>5600.0000000000009</v>
      </c>
      <c r="N77" s="64">
        <v>560.00000000000011</v>
      </c>
      <c r="O77" s="72">
        <v>1949.9999999999998</v>
      </c>
      <c r="P77" s="64">
        <v>974.99999999999989</v>
      </c>
      <c r="Q77" s="72">
        <v>6125</v>
      </c>
      <c r="R77" s="64">
        <v>3062.5</v>
      </c>
      <c r="S77" s="75">
        <v>7000</v>
      </c>
      <c r="T77" s="68">
        <v>1750</v>
      </c>
      <c r="AE77" s="10"/>
      <c r="AF77" s="72">
        <v>7000</v>
      </c>
      <c r="AG77" s="64">
        <v>7000</v>
      </c>
      <c r="AH77" s="72">
        <v>4950</v>
      </c>
      <c r="AI77" s="64">
        <v>2475</v>
      </c>
      <c r="AJ77" s="72">
        <v>5600.0000000000009</v>
      </c>
      <c r="AK77" s="64">
        <v>560.00000000000011</v>
      </c>
      <c r="AL77" s="72">
        <v>4712.5</v>
      </c>
      <c r="AM77" s="68">
        <v>942.5</v>
      </c>
      <c r="AN77" s="75">
        <v>7000</v>
      </c>
      <c r="AO77" s="68">
        <v>1750</v>
      </c>
    </row>
    <row r="78" spans="8:41">
      <c r="H78" s="10"/>
      <c r="I78" s="72">
        <v>1912.5</v>
      </c>
      <c r="J78" s="64">
        <v>1912.5</v>
      </c>
      <c r="K78" s="72">
        <v>1450</v>
      </c>
      <c r="L78" s="64">
        <v>435</v>
      </c>
      <c r="M78" s="72">
        <v>2450</v>
      </c>
      <c r="N78" s="64">
        <v>980</v>
      </c>
      <c r="O78" s="72">
        <v>1575</v>
      </c>
      <c r="P78" s="64">
        <v>551.25</v>
      </c>
      <c r="Q78" s="72">
        <v>3825</v>
      </c>
      <c r="R78" s="64">
        <v>1721.25</v>
      </c>
      <c r="S78" s="75">
        <v>2250</v>
      </c>
      <c r="T78" s="68">
        <v>787.5</v>
      </c>
      <c r="AE78" s="10"/>
      <c r="AF78" s="72">
        <v>2137.5</v>
      </c>
      <c r="AG78" s="64">
        <v>2137.5</v>
      </c>
      <c r="AH78" s="72">
        <v>1450</v>
      </c>
      <c r="AI78" s="64">
        <v>435</v>
      </c>
      <c r="AJ78" s="72">
        <v>1575</v>
      </c>
      <c r="AK78" s="64">
        <v>630</v>
      </c>
      <c r="AL78" s="72">
        <v>1662.5</v>
      </c>
      <c r="AM78" s="68">
        <v>748.125</v>
      </c>
      <c r="AN78" s="75">
        <v>2250</v>
      </c>
      <c r="AO78" s="68">
        <v>787.5</v>
      </c>
    </row>
    <row r="79" spans="8:41">
      <c r="H79" s="10"/>
      <c r="I79" s="72">
        <v>1012.5</v>
      </c>
      <c r="J79" s="64">
        <v>1012.5</v>
      </c>
      <c r="K79" s="72">
        <v>2175</v>
      </c>
      <c r="L79" s="64">
        <v>652.5</v>
      </c>
      <c r="M79" s="72">
        <v>3150</v>
      </c>
      <c r="N79" s="64">
        <v>787.5</v>
      </c>
      <c r="O79" s="72">
        <v>875</v>
      </c>
      <c r="P79" s="64">
        <v>262.5</v>
      </c>
      <c r="Q79" s="72">
        <v>2925</v>
      </c>
      <c r="R79" s="64">
        <v>1023.7499999999999</v>
      </c>
      <c r="S79" s="75">
        <v>3150</v>
      </c>
      <c r="T79" s="68">
        <v>1102.5</v>
      </c>
      <c r="AE79" s="10"/>
      <c r="AF79" s="72">
        <v>1237.5</v>
      </c>
      <c r="AG79" s="64">
        <v>1237.5</v>
      </c>
      <c r="AH79" s="72">
        <v>2175</v>
      </c>
      <c r="AI79" s="64">
        <v>652.5</v>
      </c>
      <c r="AJ79" s="72">
        <v>2025</v>
      </c>
      <c r="AK79" s="64">
        <v>506.25</v>
      </c>
      <c r="AL79" s="72">
        <v>2137.5</v>
      </c>
      <c r="AM79" s="68">
        <v>641.25</v>
      </c>
      <c r="AN79" s="75">
        <v>3150</v>
      </c>
      <c r="AO79" s="68">
        <v>1102.5</v>
      </c>
    </row>
    <row r="80" spans="8:41">
      <c r="H80" s="10"/>
      <c r="I80" s="72">
        <v>787.50000000000011</v>
      </c>
      <c r="J80" s="64">
        <v>787.50000000000011</v>
      </c>
      <c r="K80" s="72">
        <v>1575</v>
      </c>
      <c r="L80" s="64">
        <v>472.5</v>
      </c>
      <c r="M80" s="72">
        <v>3150</v>
      </c>
      <c r="N80" s="64">
        <v>1260</v>
      </c>
      <c r="O80" s="72">
        <v>625</v>
      </c>
      <c r="P80" s="64">
        <v>187.5</v>
      </c>
      <c r="Q80" s="72">
        <v>2275</v>
      </c>
      <c r="R80" s="64">
        <v>568.75</v>
      </c>
      <c r="S80" s="75">
        <v>2450</v>
      </c>
      <c r="T80" s="68">
        <v>857.5</v>
      </c>
      <c r="AE80" s="10"/>
      <c r="AF80" s="72">
        <v>962.50000000000011</v>
      </c>
      <c r="AG80" s="64">
        <v>962.50000000000011</v>
      </c>
      <c r="AH80" s="72">
        <v>1575</v>
      </c>
      <c r="AI80" s="64">
        <v>472.5</v>
      </c>
      <c r="AJ80" s="72">
        <v>2025</v>
      </c>
      <c r="AK80" s="64">
        <v>810</v>
      </c>
      <c r="AL80" s="72">
        <v>2137.5</v>
      </c>
      <c r="AM80" s="68">
        <v>961.875</v>
      </c>
      <c r="AN80" s="75">
        <v>2450</v>
      </c>
      <c r="AO80" s="68">
        <v>857.5</v>
      </c>
    </row>
    <row r="81" spans="8:41">
      <c r="H81" s="10"/>
      <c r="I81" s="72">
        <v>300</v>
      </c>
      <c r="J81" s="64">
        <v>300</v>
      </c>
      <c r="K81" s="72">
        <v>1837.4999999999998</v>
      </c>
      <c r="L81" s="64">
        <v>735</v>
      </c>
      <c r="M81" s="72">
        <v>2475</v>
      </c>
      <c r="N81" s="64">
        <v>866.25</v>
      </c>
      <c r="O81" s="72">
        <v>300.00000000000006</v>
      </c>
      <c r="P81" s="64">
        <v>105.00000000000003</v>
      </c>
      <c r="Q81" s="72">
        <v>1999.9999999999998</v>
      </c>
      <c r="R81" s="64">
        <v>599.99999999999989</v>
      </c>
      <c r="S81" s="75">
        <v>2450</v>
      </c>
      <c r="T81" s="68">
        <v>1102.5</v>
      </c>
      <c r="AE81" s="10"/>
      <c r="AF81" s="72">
        <v>500</v>
      </c>
      <c r="AG81" s="64">
        <v>500</v>
      </c>
      <c r="AH81" s="72">
        <v>1837.4999999999998</v>
      </c>
      <c r="AI81" s="64">
        <v>735</v>
      </c>
      <c r="AJ81" s="72">
        <v>1350</v>
      </c>
      <c r="AK81" s="64">
        <v>472.49999999999994</v>
      </c>
      <c r="AL81" s="72">
        <v>1462.5</v>
      </c>
      <c r="AM81" s="68">
        <v>585</v>
      </c>
      <c r="AN81" s="75">
        <v>2450</v>
      </c>
      <c r="AO81" s="68">
        <v>1102.5</v>
      </c>
    </row>
    <row r="82" spans="8:41">
      <c r="H82" s="10"/>
      <c r="I82" s="72">
        <v>687.49999999999989</v>
      </c>
      <c r="J82" s="64">
        <v>687.49999999999989</v>
      </c>
      <c r="K82" s="72">
        <v>1500</v>
      </c>
      <c r="L82" s="64">
        <v>375</v>
      </c>
      <c r="M82" s="72">
        <v>2500</v>
      </c>
      <c r="N82" s="64">
        <v>1375</v>
      </c>
      <c r="O82" s="72">
        <v>674.99999999999989</v>
      </c>
      <c r="P82" s="64">
        <v>202.49999999999997</v>
      </c>
      <c r="Q82" s="72">
        <v>3025.0000000000005</v>
      </c>
      <c r="R82" s="64">
        <v>1058.75</v>
      </c>
      <c r="S82" s="75">
        <v>2200</v>
      </c>
      <c r="T82" s="68">
        <v>660</v>
      </c>
      <c r="AE82" s="10"/>
      <c r="AF82" s="72">
        <v>962.49999999999989</v>
      </c>
      <c r="AG82" s="64">
        <v>962.49999999999989</v>
      </c>
      <c r="AH82" s="72">
        <v>1500</v>
      </c>
      <c r="AI82" s="64">
        <v>375</v>
      </c>
      <c r="AJ82" s="72">
        <v>1250</v>
      </c>
      <c r="AK82" s="64">
        <v>687.5</v>
      </c>
      <c r="AL82" s="72">
        <v>1375</v>
      </c>
      <c r="AM82" s="68">
        <v>825.00000000000011</v>
      </c>
      <c r="AN82" s="75">
        <v>2200</v>
      </c>
      <c r="AO82" s="68">
        <v>660</v>
      </c>
    </row>
    <row r="83" spans="8:41">
      <c r="H83" s="10"/>
      <c r="I83" s="72">
        <v>1012.5</v>
      </c>
      <c r="J83" s="64">
        <v>1012.5</v>
      </c>
      <c r="K83" s="72">
        <v>1837.4999999999998</v>
      </c>
      <c r="L83" s="64">
        <v>826.87499999999989</v>
      </c>
      <c r="M83" s="72">
        <v>3150</v>
      </c>
      <c r="N83" s="64">
        <v>630</v>
      </c>
      <c r="O83" s="72">
        <v>875</v>
      </c>
      <c r="P83" s="64">
        <v>393.75</v>
      </c>
      <c r="Q83" s="72">
        <v>2925</v>
      </c>
      <c r="R83" s="64">
        <v>1462.5</v>
      </c>
      <c r="S83" s="75">
        <v>2450</v>
      </c>
      <c r="T83" s="68">
        <v>1225</v>
      </c>
      <c r="AE83" s="10"/>
      <c r="AF83" s="72">
        <v>1237.5</v>
      </c>
      <c r="AG83" s="64">
        <v>1237.5</v>
      </c>
      <c r="AH83" s="72">
        <v>1837.4999999999998</v>
      </c>
      <c r="AI83" s="64">
        <v>826.87499999999989</v>
      </c>
      <c r="AJ83" s="72">
        <v>2137.5</v>
      </c>
      <c r="AK83" s="64">
        <v>427.5</v>
      </c>
      <c r="AL83" s="72">
        <v>2137.5</v>
      </c>
      <c r="AM83" s="68">
        <v>534.375</v>
      </c>
      <c r="AN83" s="75">
        <v>2450</v>
      </c>
      <c r="AO83" s="68">
        <v>1225</v>
      </c>
    </row>
    <row r="84" spans="8:41">
      <c r="H84" s="10"/>
      <c r="I84" s="72">
        <v>2137.5</v>
      </c>
      <c r="J84" s="64">
        <v>2137.5</v>
      </c>
      <c r="K84" s="72">
        <v>1687.5</v>
      </c>
      <c r="L84" s="64">
        <v>506.25</v>
      </c>
      <c r="M84" s="72">
        <v>2625</v>
      </c>
      <c r="N84" s="64">
        <v>1050</v>
      </c>
      <c r="O84" s="72">
        <v>1750</v>
      </c>
      <c r="P84" s="64">
        <v>612.50000000000011</v>
      </c>
      <c r="Q84" s="72">
        <v>4050</v>
      </c>
      <c r="R84" s="64">
        <v>1822.5</v>
      </c>
      <c r="S84" s="75">
        <v>2125</v>
      </c>
      <c r="T84" s="68">
        <v>743.75</v>
      </c>
      <c r="AE84" s="10"/>
      <c r="AF84" s="72">
        <v>2362.5</v>
      </c>
      <c r="AG84" s="64">
        <v>2362.5</v>
      </c>
      <c r="AH84" s="72">
        <v>1687.5</v>
      </c>
      <c r="AI84" s="64">
        <v>506.25</v>
      </c>
      <c r="AJ84" s="72">
        <v>1837.4999999999998</v>
      </c>
      <c r="AK84" s="64">
        <v>735</v>
      </c>
      <c r="AL84" s="72">
        <v>1837.4999999999998</v>
      </c>
      <c r="AM84" s="68">
        <v>826.87499999999989</v>
      </c>
      <c r="AN84" s="75">
        <v>2125</v>
      </c>
      <c r="AO84" s="68">
        <v>743.75</v>
      </c>
    </row>
    <row r="85" spans="8:41">
      <c r="H85" s="10"/>
      <c r="I85" s="72">
        <v>562.5</v>
      </c>
      <c r="J85" s="64">
        <v>562.5</v>
      </c>
      <c r="K85" s="72">
        <v>2275</v>
      </c>
      <c r="L85" s="64">
        <v>682.5</v>
      </c>
      <c r="M85" s="72">
        <v>2925</v>
      </c>
      <c r="N85" s="64">
        <v>731.25</v>
      </c>
      <c r="O85" s="72">
        <v>525</v>
      </c>
      <c r="P85" s="64">
        <v>157.5</v>
      </c>
      <c r="Q85" s="72">
        <v>2475</v>
      </c>
      <c r="R85" s="64">
        <v>866.25</v>
      </c>
      <c r="S85" s="75">
        <v>2975</v>
      </c>
      <c r="T85" s="68">
        <v>1041.25</v>
      </c>
      <c r="AE85" s="10"/>
      <c r="AF85" s="72">
        <v>787.5</v>
      </c>
      <c r="AG85" s="64">
        <v>787.5</v>
      </c>
      <c r="AH85" s="72">
        <v>2275</v>
      </c>
      <c r="AI85" s="64">
        <v>682.5</v>
      </c>
      <c r="AJ85" s="72">
        <v>1912.5</v>
      </c>
      <c r="AK85" s="64">
        <v>478.125</v>
      </c>
      <c r="AL85" s="72">
        <v>1912.5</v>
      </c>
      <c r="AM85" s="68">
        <v>573.75</v>
      </c>
      <c r="AN85" s="75">
        <v>2975</v>
      </c>
      <c r="AO85" s="68">
        <v>1041.25</v>
      </c>
    </row>
    <row r="86" spans="8:41">
      <c r="H86" s="10"/>
      <c r="I86" s="72">
        <v>612.50000000000011</v>
      </c>
      <c r="J86" s="64">
        <v>612.50000000000011</v>
      </c>
      <c r="K86" s="72">
        <v>1662.5</v>
      </c>
      <c r="L86" s="64">
        <v>498.75</v>
      </c>
      <c r="M86" s="72">
        <v>3037.5</v>
      </c>
      <c r="N86" s="64">
        <v>1215</v>
      </c>
      <c r="O86" s="72">
        <v>500</v>
      </c>
      <c r="P86" s="64">
        <v>150</v>
      </c>
      <c r="Q86" s="72">
        <v>2100</v>
      </c>
      <c r="R86" s="64">
        <v>525</v>
      </c>
      <c r="S86" s="75">
        <v>2362.5</v>
      </c>
      <c r="T86" s="68">
        <v>826.875</v>
      </c>
      <c r="AE86" s="10"/>
      <c r="AF86" s="72">
        <v>787.50000000000011</v>
      </c>
      <c r="AG86" s="64">
        <v>787.50000000000011</v>
      </c>
      <c r="AH86" s="72">
        <v>1662.5</v>
      </c>
      <c r="AI86" s="64">
        <v>498.75</v>
      </c>
      <c r="AJ86" s="72">
        <v>1912.5</v>
      </c>
      <c r="AK86" s="64">
        <v>765</v>
      </c>
      <c r="AL86" s="72">
        <v>2025</v>
      </c>
      <c r="AM86" s="68">
        <v>911.25</v>
      </c>
      <c r="AN86" s="75">
        <v>2362.5</v>
      </c>
      <c r="AO86" s="68">
        <v>826.875</v>
      </c>
    </row>
    <row r="87" spans="8:41">
      <c r="H87" s="10"/>
      <c r="I87" s="72">
        <v>200</v>
      </c>
      <c r="J87" s="64">
        <v>200</v>
      </c>
      <c r="K87" s="72">
        <v>1487.5</v>
      </c>
      <c r="L87" s="64">
        <v>595</v>
      </c>
      <c r="M87" s="72">
        <v>2362.5</v>
      </c>
      <c r="N87" s="64">
        <v>826.875</v>
      </c>
      <c r="O87" s="72">
        <v>225.00000000000003</v>
      </c>
      <c r="P87" s="64">
        <v>78.750000000000014</v>
      </c>
      <c r="Q87" s="72">
        <v>1899.9999999999998</v>
      </c>
      <c r="R87" s="64">
        <v>569.99999999999989</v>
      </c>
      <c r="S87" s="75">
        <v>2187.5</v>
      </c>
      <c r="T87" s="68">
        <v>984.375</v>
      </c>
      <c r="AE87" s="10"/>
      <c r="AF87" s="72">
        <v>400</v>
      </c>
      <c r="AG87" s="64">
        <v>400</v>
      </c>
      <c r="AH87" s="72">
        <v>1487.5</v>
      </c>
      <c r="AI87" s="64">
        <v>595</v>
      </c>
      <c r="AJ87" s="72">
        <v>1237.5</v>
      </c>
      <c r="AK87" s="64">
        <v>433.125</v>
      </c>
      <c r="AL87" s="72">
        <v>1350</v>
      </c>
      <c r="AM87" s="68">
        <v>540</v>
      </c>
      <c r="AN87" s="75">
        <v>2187.5</v>
      </c>
      <c r="AO87" s="68">
        <v>984.375</v>
      </c>
    </row>
    <row r="88" spans="8:41">
      <c r="H88" s="10"/>
      <c r="I88" s="72">
        <v>687.49999999999989</v>
      </c>
      <c r="J88" s="64">
        <v>687.49999999999989</v>
      </c>
      <c r="K88" s="72">
        <v>1200</v>
      </c>
      <c r="L88" s="64">
        <v>300</v>
      </c>
      <c r="M88" s="72">
        <v>2250</v>
      </c>
      <c r="N88" s="64">
        <v>1237.5</v>
      </c>
      <c r="O88" s="72">
        <v>674.99999999999989</v>
      </c>
      <c r="P88" s="64">
        <v>202.49999999999997</v>
      </c>
      <c r="Q88" s="72">
        <v>3025.0000000000005</v>
      </c>
      <c r="R88" s="64">
        <v>1058.75</v>
      </c>
      <c r="S88" s="75">
        <v>2000</v>
      </c>
      <c r="T88" s="68">
        <v>600</v>
      </c>
      <c r="AE88" s="10"/>
      <c r="AF88" s="72">
        <v>962.49999999999989</v>
      </c>
      <c r="AG88" s="64">
        <v>962.49999999999989</v>
      </c>
      <c r="AH88" s="72">
        <v>1200</v>
      </c>
      <c r="AI88" s="64">
        <v>300</v>
      </c>
      <c r="AJ88" s="72">
        <v>1000</v>
      </c>
      <c r="AK88" s="64">
        <v>550</v>
      </c>
      <c r="AL88" s="72">
        <v>1125</v>
      </c>
      <c r="AM88" s="68">
        <v>675.00000000000011</v>
      </c>
      <c r="AN88" s="75">
        <v>2000</v>
      </c>
      <c r="AO88" s="68">
        <v>600</v>
      </c>
    </row>
    <row r="89" spans="8:41">
      <c r="H89" s="10"/>
      <c r="I89" s="72">
        <v>1012.5</v>
      </c>
      <c r="J89" s="64">
        <v>1012.5</v>
      </c>
      <c r="K89" s="72">
        <v>1750</v>
      </c>
      <c r="L89" s="64">
        <v>787.5</v>
      </c>
      <c r="M89" s="72">
        <v>2925</v>
      </c>
      <c r="N89" s="64">
        <v>585</v>
      </c>
      <c r="O89" s="72">
        <v>787.5</v>
      </c>
      <c r="P89" s="64">
        <v>354.375</v>
      </c>
      <c r="Q89" s="72">
        <v>2925</v>
      </c>
      <c r="R89" s="64">
        <v>1462.5</v>
      </c>
      <c r="S89" s="75">
        <v>2450</v>
      </c>
      <c r="T89" s="68">
        <v>1225</v>
      </c>
      <c r="AE89" s="10"/>
      <c r="AF89" s="72">
        <v>1237.5</v>
      </c>
      <c r="AG89" s="64">
        <v>1237.5</v>
      </c>
      <c r="AH89" s="72">
        <v>1750</v>
      </c>
      <c r="AI89" s="64">
        <v>787.5</v>
      </c>
      <c r="AJ89" s="72">
        <v>1800</v>
      </c>
      <c r="AK89" s="64">
        <v>360</v>
      </c>
      <c r="AL89" s="72">
        <v>1912.5</v>
      </c>
      <c r="AM89" s="68">
        <v>478.125</v>
      </c>
      <c r="AN89" s="75">
        <v>2450</v>
      </c>
      <c r="AO89" s="68">
        <v>1225</v>
      </c>
    </row>
    <row r="90" spans="8:41">
      <c r="H90" s="10"/>
      <c r="I90" s="72">
        <v>2225</v>
      </c>
      <c r="J90" s="64">
        <v>2225</v>
      </c>
      <c r="K90" s="72">
        <v>2025</v>
      </c>
      <c r="L90" s="64">
        <v>708.75</v>
      </c>
      <c r="M90" s="72">
        <v>2800</v>
      </c>
      <c r="N90" s="64">
        <v>1120</v>
      </c>
      <c r="O90" s="72">
        <v>1780</v>
      </c>
      <c r="P90" s="64">
        <v>623.00000000000011</v>
      </c>
      <c r="Q90" s="72">
        <v>3915</v>
      </c>
      <c r="R90" s="64">
        <v>1761.75</v>
      </c>
      <c r="S90" s="75">
        <v>2625</v>
      </c>
      <c r="T90" s="68">
        <v>918.74999999999989</v>
      </c>
      <c r="AE90" s="10"/>
      <c r="AF90" s="72">
        <v>2475</v>
      </c>
      <c r="AG90" s="64">
        <v>2475</v>
      </c>
      <c r="AH90" s="72">
        <v>2025</v>
      </c>
      <c r="AI90" s="64">
        <v>708.75</v>
      </c>
      <c r="AJ90" s="72">
        <v>2475</v>
      </c>
      <c r="AK90" s="64">
        <v>990</v>
      </c>
      <c r="AL90" s="72">
        <v>2012.4999999999998</v>
      </c>
      <c r="AM90" s="68">
        <v>905.62499999999989</v>
      </c>
      <c r="AN90" s="75">
        <v>2625</v>
      </c>
      <c r="AO90" s="68">
        <v>918.74999999999989</v>
      </c>
    </row>
    <row r="91" spans="8:41">
      <c r="H91" s="10"/>
      <c r="I91" s="72">
        <v>750</v>
      </c>
      <c r="J91" s="64">
        <v>750</v>
      </c>
      <c r="K91" s="72">
        <v>2700</v>
      </c>
      <c r="L91" s="64">
        <v>944.99999999999989</v>
      </c>
      <c r="M91" s="72">
        <v>2925</v>
      </c>
      <c r="N91" s="64">
        <v>731.25</v>
      </c>
      <c r="O91" s="72">
        <v>500</v>
      </c>
      <c r="P91" s="64">
        <v>150</v>
      </c>
      <c r="Q91" s="72">
        <v>2475</v>
      </c>
      <c r="R91" s="64">
        <v>866.25</v>
      </c>
      <c r="S91" s="75">
        <v>3500</v>
      </c>
      <c r="T91" s="68">
        <v>1225</v>
      </c>
      <c r="AE91" s="10"/>
      <c r="AF91" s="72">
        <v>1000</v>
      </c>
      <c r="AG91" s="64">
        <v>1000</v>
      </c>
      <c r="AH91" s="72">
        <v>2700</v>
      </c>
      <c r="AI91" s="64">
        <v>944.99999999999989</v>
      </c>
      <c r="AJ91" s="72">
        <v>2199.9999999999995</v>
      </c>
      <c r="AK91" s="64">
        <v>549.99999999999989</v>
      </c>
      <c r="AL91" s="72">
        <v>1912.5</v>
      </c>
      <c r="AM91" s="68">
        <v>573.75</v>
      </c>
      <c r="AN91" s="75">
        <v>3500</v>
      </c>
      <c r="AO91" s="68">
        <v>1225</v>
      </c>
    </row>
    <row r="92" spans="8:41">
      <c r="H92" s="10"/>
      <c r="I92" s="72">
        <v>700</v>
      </c>
      <c r="J92" s="64">
        <v>700</v>
      </c>
      <c r="K92" s="72">
        <v>1500</v>
      </c>
      <c r="L92" s="64">
        <v>525</v>
      </c>
      <c r="M92" s="72">
        <v>2925</v>
      </c>
      <c r="N92" s="64">
        <v>1170</v>
      </c>
      <c r="O92" s="72">
        <v>525.00000000000011</v>
      </c>
      <c r="P92" s="64">
        <v>157.50000000000003</v>
      </c>
      <c r="Q92" s="72">
        <v>2012.5000000000002</v>
      </c>
      <c r="R92" s="64">
        <v>503.12500000000006</v>
      </c>
      <c r="S92" s="75">
        <v>2450</v>
      </c>
      <c r="T92" s="68">
        <v>857.5</v>
      </c>
      <c r="AE92" s="10"/>
      <c r="AF92" s="72">
        <v>900</v>
      </c>
      <c r="AG92" s="64">
        <v>900</v>
      </c>
      <c r="AH92" s="72">
        <v>1500</v>
      </c>
      <c r="AI92" s="64">
        <v>525</v>
      </c>
      <c r="AJ92" s="72">
        <v>2199.9999999999995</v>
      </c>
      <c r="AK92" s="64">
        <v>879.99999999999989</v>
      </c>
      <c r="AL92" s="72">
        <v>1912.5</v>
      </c>
      <c r="AM92" s="68">
        <v>860.625</v>
      </c>
      <c r="AN92" s="75">
        <v>2450</v>
      </c>
      <c r="AO92" s="68">
        <v>857.5</v>
      </c>
    </row>
    <row r="93" spans="8:41">
      <c r="H93" s="10"/>
      <c r="I93" s="72">
        <v>112.5</v>
      </c>
      <c r="J93" s="64">
        <v>112.5</v>
      </c>
      <c r="K93" s="72">
        <v>1400.0000000000002</v>
      </c>
      <c r="L93" s="64">
        <v>630.00000000000011</v>
      </c>
      <c r="M93" s="72">
        <v>2475</v>
      </c>
      <c r="N93" s="64">
        <v>866.25</v>
      </c>
      <c r="O93" s="72">
        <v>87.5</v>
      </c>
      <c r="P93" s="64">
        <v>30.625000000000004</v>
      </c>
      <c r="Q93" s="72">
        <v>1699.9999999999998</v>
      </c>
      <c r="R93" s="64">
        <v>509.99999999999989</v>
      </c>
      <c r="S93" s="75">
        <v>2400</v>
      </c>
      <c r="T93" s="68">
        <v>1080</v>
      </c>
      <c r="AE93" s="10"/>
      <c r="AF93" s="72">
        <v>337.5</v>
      </c>
      <c r="AG93" s="64">
        <v>337.5</v>
      </c>
      <c r="AH93" s="72">
        <v>1400.0000000000002</v>
      </c>
      <c r="AI93" s="64">
        <v>630.00000000000011</v>
      </c>
      <c r="AJ93" s="72">
        <v>1649.9999999999998</v>
      </c>
      <c r="AK93" s="64">
        <v>577.49999999999989</v>
      </c>
      <c r="AL93" s="72">
        <v>1462.5</v>
      </c>
      <c r="AM93" s="68">
        <v>585</v>
      </c>
      <c r="AN93" s="75">
        <v>2400</v>
      </c>
      <c r="AO93" s="68">
        <v>1080</v>
      </c>
    </row>
    <row r="94" spans="8:41">
      <c r="H94" s="10"/>
      <c r="I94" s="72">
        <v>450</v>
      </c>
      <c r="J94" s="64">
        <v>450</v>
      </c>
      <c r="K94" s="72">
        <v>1200</v>
      </c>
      <c r="L94" s="64">
        <v>360</v>
      </c>
      <c r="M94" s="72">
        <v>2125</v>
      </c>
      <c r="N94" s="64">
        <v>1168.75</v>
      </c>
      <c r="O94" s="72">
        <v>375</v>
      </c>
      <c r="P94" s="64">
        <v>112.5</v>
      </c>
      <c r="Q94" s="72">
        <v>2612.5</v>
      </c>
      <c r="R94" s="64">
        <v>914.37499999999989</v>
      </c>
      <c r="S94" s="75">
        <v>2250</v>
      </c>
      <c r="T94" s="68">
        <v>675</v>
      </c>
      <c r="AE94" s="10"/>
      <c r="AF94" s="72">
        <v>750</v>
      </c>
      <c r="AG94" s="64">
        <v>750</v>
      </c>
      <c r="AH94" s="72">
        <v>1200</v>
      </c>
      <c r="AI94" s="64">
        <v>360</v>
      </c>
      <c r="AJ94" s="72">
        <v>1050</v>
      </c>
      <c r="AK94" s="64">
        <v>577.5</v>
      </c>
      <c r="AL94" s="72">
        <v>1000</v>
      </c>
      <c r="AM94" s="68">
        <v>600.00000000000011</v>
      </c>
      <c r="AN94" s="75">
        <v>2250</v>
      </c>
      <c r="AO94" s="68">
        <v>675</v>
      </c>
    </row>
    <row r="95" spans="8:41">
      <c r="H95" s="10"/>
      <c r="I95" s="72">
        <v>875</v>
      </c>
      <c r="J95" s="64">
        <v>875</v>
      </c>
      <c r="K95" s="72">
        <v>1575.0000000000002</v>
      </c>
      <c r="L95" s="64">
        <v>787.50000000000011</v>
      </c>
      <c r="M95" s="72">
        <v>2812.5</v>
      </c>
      <c r="N95" s="64">
        <v>562.5</v>
      </c>
      <c r="O95" s="72">
        <v>700</v>
      </c>
      <c r="P95" s="64">
        <v>315</v>
      </c>
      <c r="Q95" s="72">
        <v>2587.5</v>
      </c>
      <c r="R95" s="64">
        <v>1293.75</v>
      </c>
      <c r="S95" s="75">
        <v>2600</v>
      </c>
      <c r="T95" s="68">
        <v>1300</v>
      </c>
      <c r="AE95" s="10"/>
      <c r="AF95" s="72">
        <v>1125</v>
      </c>
      <c r="AG95" s="64">
        <v>1125</v>
      </c>
      <c r="AH95" s="72">
        <v>1575.0000000000002</v>
      </c>
      <c r="AI95" s="64">
        <v>787.50000000000011</v>
      </c>
      <c r="AJ95" s="72">
        <v>2062.4999999999995</v>
      </c>
      <c r="AK95" s="64">
        <v>412.49999999999994</v>
      </c>
      <c r="AL95" s="72">
        <v>1800</v>
      </c>
      <c r="AM95" s="68">
        <v>450</v>
      </c>
      <c r="AN95" s="75">
        <v>2600</v>
      </c>
      <c r="AO95" s="68">
        <v>1300</v>
      </c>
    </row>
    <row r="96" spans="8:41">
      <c r="H96" s="10"/>
      <c r="I96" s="72">
        <v>2250</v>
      </c>
      <c r="J96" s="64">
        <v>2250</v>
      </c>
      <c r="K96" s="72">
        <v>1399.9999999999998</v>
      </c>
      <c r="L96" s="64">
        <v>489.99999999999989</v>
      </c>
      <c r="M96" s="72">
        <v>3600</v>
      </c>
      <c r="N96" s="64">
        <v>1440</v>
      </c>
      <c r="O96" s="72">
        <v>1600</v>
      </c>
      <c r="P96" s="64">
        <v>560</v>
      </c>
      <c r="Q96" s="72">
        <v>3712.5</v>
      </c>
      <c r="R96" s="64">
        <v>1670.625</v>
      </c>
      <c r="S96" s="75">
        <v>2700</v>
      </c>
      <c r="T96" s="68">
        <v>944.99999999999989</v>
      </c>
      <c r="AE96" s="10"/>
      <c r="AF96" s="72">
        <v>2250</v>
      </c>
      <c r="AG96" s="64">
        <v>2250</v>
      </c>
      <c r="AH96" s="72">
        <v>1399.9999999999998</v>
      </c>
      <c r="AI96" s="64">
        <v>489.99999999999989</v>
      </c>
      <c r="AJ96" s="72">
        <v>3300</v>
      </c>
      <c r="AK96" s="64">
        <v>1320</v>
      </c>
      <c r="AL96" s="72">
        <v>2587.5</v>
      </c>
      <c r="AM96" s="68">
        <v>1164.375</v>
      </c>
      <c r="AN96" s="75">
        <v>2700</v>
      </c>
      <c r="AO96" s="68">
        <v>944.99999999999989</v>
      </c>
    </row>
    <row r="97" spans="8:41">
      <c r="H97" s="10"/>
      <c r="I97" s="72">
        <v>750</v>
      </c>
      <c r="J97" s="64">
        <v>750</v>
      </c>
      <c r="K97" s="72">
        <v>2100.0000000000005</v>
      </c>
      <c r="L97" s="64">
        <v>735.00000000000011</v>
      </c>
      <c r="M97" s="72">
        <v>3000</v>
      </c>
      <c r="N97" s="64">
        <v>750</v>
      </c>
      <c r="O97" s="72">
        <v>400</v>
      </c>
      <c r="P97" s="64">
        <v>120</v>
      </c>
      <c r="Q97" s="72">
        <v>2362.5</v>
      </c>
      <c r="R97" s="64">
        <v>826.875</v>
      </c>
      <c r="S97" s="75">
        <v>3600</v>
      </c>
      <c r="T97" s="68">
        <v>1260</v>
      </c>
      <c r="AE97" s="10"/>
      <c r="AF97" s="72">
        <v>750</v>
      </c>
      <c r="AG97" s="64">
        <v>750</v>
      </c>
      <c r="AH97" s="72">
        <v>2100.0000000000005</v>
      </c>
      <c r="AI97" s="64">
        <v>735.00000000000011</v>
      </c>
      <c r="AJ97" s="72">
        <v>2275</v>
      </c>
      <c r="AK97" s="64">
        <v>568.75</v>
      </c>
      <c r="AL97" s="72">
        <v>1687.5</v>
      </c>
      <c r="AM97" s="68">
        <v>506.25</v>
      </c>
      <c r="AN97" s="75">
        <v>3600</v>
      </c>
      <c r="AO97" s="68">
        <v>1260</v>
      </c>
    </row>
    <row r="98" spans="8:41">
      <c r="H98" s="10"/>
      <c r="I98" s="72">
        <v>600</v>
      </c>
      <c r="J98" s="64">
        <v>600</v>
      </c>
      <c r="K98" s="72">
        <v>1312.4999999999998</v>
      </c>
      <c r="L98" s="64">
        <v>459.37499999999989</v>
      </c>
      <c r="M98" s="72">
        <v>3125</v>
      </c>
      <c r="N98" s="64">
        <v>1250</v>
      </c>
      <c r="O98" s="72">
        <v>300.00000000000006</v>
      </c>
      <c r="P98" s="64">
        <v>90.000000000000014</v>
      </c>
      <c r="Q98" s="72">
        <v>1837.5000000000002</v>
      </c>
      <c r="R98" s="64">
        <v>459.37500000000006</v>
      </c>
      <c r="S98" s="75">
        <v>2537.5</v>
      </c>
      <c r="T98" s="68">
        <v>888.125</v>
      </c>
      <c r="AE98" s="10"/>
      <c r="AF98" s="72">
        <v>600</v>
      </c>
      <c r="AG98" s="64">
        <v>600</v>
      </c>
      <c r="AH98" s="72">
        <v>1312.4999999999998</v>
      </c>
      <c r="AI98" s="64">
        <v>459.37499999999989</v>
      </c>
      <c r="AJ98" s="72">
        <v>2600</v>
      </c>
      <c r="AK98" s="64">
        <v>1040</v>
      </c>
      <c r="AL98" s="72">
        <v>1800</v>
      </c>
      <c r="AM98" s="68">
        <v>810</v>
      </c>
      <c r="AN98" s="75">
        <v>2537.5</v>
      </c>
      <c r="AO98" s="68">
        <v>888.125</v>
      </c>
    </row>
    <row r="99" spans="8:41">
      <c r="H99" s="10"/>
      <c r="I99" s="72">
        <v>337.5</v>
      </c>
      <c r="J99" s="64">
        <v>337.5</v>
      </c>
      <c r="K99" s="72">
        <v>1275.0000000000002</v>
      </c>
      <c r="L99" s="64">
        <v>573.75000000000011</v>
      </c>
      <c r="M99" s="72">
        <v>2362.5</v>
      </c>
      <c r="N99" s="64">
        <v>826.875</v>
      </c>
      <c r="O99" s="72">
        <v>87.5</v>
      </c>
      <c r="P99" s="64">
        <v>30.625000000000004</v>
      </c>
      <c r="Q99" s="72">
        <v>1799.9999999999998</v>
      </c>
      <c r="R99" s="64">
        <v>539.99999999999989</v>
      </c>
      <c r="S99" s="75">
        <v>2500</v>
      </c>
      <c r="T99" s="68">
        <v>1125</v>
      </c>
      <c r="AE99" s="10"/>
      <c r="AF99" s="72">
        <v>337.5</v>
      </c>
      <c r="AG99" s="64">
        <v>337.5</v>
      </c>
      <c r="AH99" s="72">
        <v>1275.0000000000002</v>
      </c>
      <c r="AI99" s="64">
        <v>573.75000000000011</v>
      </c>
      <c r="AJ99" s="72">
        <v>1800</v>
      </c>
      <c r="AK99" s="64">
        <v>630</v>
      </c>
      <c r="AL99" s="72">
        <v>1200</v>
      </c>
      <c r="AM99" s="68">
        <v>479.99999999999994</v>
      </c>
      <c r="AN99" s="75">
        <v>2500</v>
      </c>
      <c r="AO99" s="68">
        <v>1125</v>
      </c>
    </row>
    <row r="100" spans="8:41">
      <c r="H100" s="10"/>
      <c r="I100" s="72">
        <v>450</v>
      </c>
      <c r="J100" s="64">
        <v>450</v>
      </c>
      <c r="K100" s="72">
        <v>1137.5</v>
      </c>
      <c r="L100" s="64">
        <v>341.25</v>
      </c>
      <c r="M100" s="72">
        <v>2125</v>
      </c>
      <c r="N100" s="64">
        <v>1168.75</v>
      </c>
      <c r="O100" s="72">
        <v>250</v>
      </c>
      <c r="P100" s="64">
        <v>75</v>
      </c>
      <c r="Q100" s="72">
        <v>2612.5</v>
      </c>
      <c r="R100" s="64">
        <v>914.37499999999989</v>
      </c>
      <c r="S100" s="75">
        <v>2362.5</v>
      </c>
      <c r="T100" s="68">
        <v>708.75</v>
      </c>
      <c r="AE100" s="10"/>
      <c r="AF100" s="72">
        <v>600</v>
      </c>
      <c r="AG100" s="64">
        <v>600</v>
      </c>
      <c r="AH100" s="72">
        <v>1137.5</v>
      </c>
      <c r="AI100" s="64">
        <v>341.25</v>
      </c>
      <c r="AJ100" s="72">
        <v>1300</v>
      </c>
      <c r="AK100" s="64">
        <v>715.00000000000011</v>
      </c>
      <c r="AL100" s="72">
        <v>900</v>
      </c>
      <c r="AM100" s="68">
        <v>540.00000000000011</v>
      </c>
      <c r="AN100" s="75">
        <v>2362.5</v>
      </c>
      <c r="AO100" s="68">
        <v>708.75</v>
      </c>
    </row>
    <row r="101" spans="8:41">
      <c r="H101" s="10"/>
      <c r="I101" s="72">
        <v>1000</v>
      </c>
      <c r="J101" s="64">
        <v>1000</v>
      </c>
      <c r="K101" s="72">
        <v>1800.0000000000002</v>
      </c>
      <c r="L101" s="64">
        <v>900.00000000000011</v>
      </c>
      <c r="M101" s="72">
        <v>3900</v>
      </c>
      <c r="N101" s="64">
        <v>780</v>
      </c>
      <c r="O101" s="72">
        <v>700</v>
      </c>
      <c r="P101" s="64">
        <v>315</v>
      </c>
      <c r="Q101" s="72">
        <v>2700</v>
      </c>
      <c r="R101" s="64">
        <v>1350</v>
      </c>
      <c r="S101" s="75">
        <v>3200</v>
      </c>
      <c r="T101" s="68">
        <v>1600</v>
      </c>
      <c r="AE101" s="10"/>
      <c r="AF101" s="72">
        <v>1125</v>
      </c>
      <c r="AG101" s="64">
        <v>1125</v>
      </c>
      <c r="AH101" s="72">
        <v>1800.0000000000002</v>
      </c>
      <c r="AI101" s="64">
        <v>900.00000000000011</v>
      </c>
      <c r="AJ101" s="72">
        <v>2800</v>
      </c>
      <c r="AK101" s="64">
        <v>560</v>
      </c>
      <c r="AL101" s="72">
        <v>2250</v>
      </c>
      <c r="AM101" s="68">
        <v>562.5</v>
      </c>
      <c r="AN101" s="75">
        <v>3200</v>
      </c>
      <c r="AO101" s="68">
        <v>1600</v>
      </c>
    </row>
    <row r="102" spans="8:41">
      <c r="H102" s="10"/>
      <c r="I102" s="72">
        <v>2820</v>
      </c>
      <c r="J102" s="64">
        <v>2820</v>
      </c>
      <c r="K102" s="72">
        <v>1499.9999999999998</v>
      </c>
      <c r="L102" s="64">
        <v>524.99999999999989</v>
      </c>
      <c r="M102" s="72">
        <v>3600</v>
      </c>
      <c r="N102" s="64">
        <v>1440</v>
      </c>
      <c r="O102" s="72">
        <v>2225</v>
      </c>
      <c r="P102" s="64">
        <v>778.75000000000011</v>
      </c>
      <c r="Q102" s="72">
        <v>4785</v>
      </c>
      <c r="R102" s="64">
        <v>2153.25</v>
      </c>
      <c r="S102" s="75">
        <v>2775</v>
      </c>
      <c r="T102" s="68">
        <v>971.24999999999989</v>
      </c>
      <c r="AE102" s="10"/>
      <c r="AF102" s="72">
        <v>2970</v>
      </c>
      <c r="AG102" s="64">
        <v>2970</v>
      </c>
      <c r="AH102" s="72">
        <v>1499.9999999999998</v>
      </c>
      <c r="AI102" s="64">
        <v>524.99999999999989</v>
      </c>
      <c r="AJ102" s="72">
        <v>3300</v>
      </c>
      <c r="AK102" s="64">
        <v>1485</v>
      </c>
      <c r="AL102" s="72">
        <v>2300</v>
      </c>
      <c r="AM102" s="68">
        <v>1035</v>
      </c>
      <c r="AN102" s="75">
        <v>2775</v>
      </c>
      <c r="AO102" s="68">
        <v>971.24999999999989</v>
      </c>
    </row>
    <row r="103" spans="8:41">
      <c r="H103" s="10"/>
      <c r="I103" s="72">
        <v>1050.0000000000002</v>
      </c>
      <c r="J103" s="64">
        <v>1050.0000000000002</v>
      </c>
      <c r="K103" s="72">
        <v>2325.0000000000005</v>
      </c>
      <c r="L103" s="64">
        <v>813.75000000000011</v>
      </c>
      <c r="M103" s="72">
        <v>3250</v>
      </c>
      <c r="N103" s="64">
        <v>812.5</v>
      </c>
      <c r="O103" s="72">
        <v>675.00000000000011</v>
      </c>
      <c r="P103" s="64">
        <v>202.50000000000003</v>
      </c>
      <c r="Q103" s="72">
        <v>3162.5000000000005</v>
      </c>
      <c r="R103" s="64">
        <v>1106.875</v>
      </c>
      <c r="S103" s="75">
        <v>3700</v>
      </c>
      <c r="T103" s="68">
        <v>1295</v>
      </c>
      <c r="AE103" s="10"/>
      <c r="AF103" s="72">
        <v>1100</v>
      </c>
      <c r="AG103" s="64">
        <v>1100</v>
      </c>
      <c r="AH103" s="72">
        <v>2325.0000000000005</v>
      </c>
      <c r="AI103" s="64">
        <v>813.75000000000011</v>
      </c>
      <c r="AJ103" s="72">
        <v>2600</v>
      </c>
      <c r="AK103" s="64">
        <v>780</v>
      </c>
      <c r="AL103" s="72">
        <v>1912.5</v>
      </c>
      <c r="AM103" s="68">
        <v>573.75</v>
      </c>
      <c r="AN103" s="75">
        <v>3700</v>
      </c>
      <c r="AO103" s="68">
        <v>1295</v>
      </c>
    </row>
    <row r="104" spans="8:41">
      <c r="H104" s="10"/>
      <c r="I104" s="72">
        <v>825.00000000000011</v>
      </c>
      <c r="J104" s="64">
        <v>825.00000000000011</v>
      </c>
      <c r="K104" s="72">
        <v>1562.4999999999998</v>
      </c>
      <c r="L104" s="64">
        <v>546.87499999999989</v>
      </c>
      <c r="M104" s="72">
        <v>3250</v>
      </c>
      <c r="N104" s="64">
        <v>1300</v>
      </c>
      <c r="O104" s="72">
        <v>500</v>
      </c>
      <c r="P104" s="64">
        <v>150</v>
      </c>
      <c r="Q104" s="72">
        <v>2750</v>
      </c>
      <c r="R104" s="64">
        <v>687.5</v>
      </c>
      <c r="S104" s="75">
        <v>2712.5</v>
      </c>
      <c r="T104" s="68">
        <v>949.37499999999989</v>
      </c>
      <c r="AE104" s="10"/>
      <c r="AF104" s="72">
        <v>875</v>
      </c>
      <c r="AG104" s="64">
        <v>875</v>
      </c>
      <c r="AH104" s="72">
        <v>1562.4999999999998</v>
      </c>
      <c r="AI104" s="64">
        <v>546.87499999999989</v>
      </c>
      <c r="AJ104" s="72">
        <v>2600</v>
      </c>
      <c r="AK104" s="64">
        <v>1170</v>
      </c>
      <c r="AL104" s="72">
        <v>1912.5</v>
      </c>
      <c r="AM104" s="68">
        <v>860.625</v>
      </c>
      <c r="AN104" s="75">
        <v>2712.5</v>
      </c>
      <c r="AO104" s="68">
        <v>949.37499999999989</v>
      </c>
    </row>
    <row r="105" spans="8:41">
      <c r="H105" s="10"/>
      <c r="I105" s="72">
        <v>550</v>
      </c>
      <c r="J105" s="64">
        <v>550</v>
      </c>
      <c r="K105" s="72">
        <v>1925.0000000000002</v>
      </c>
      <c r="L105" s="64">
        <v>866.25000000000011</v>
      </c>
      <c r="M105" s="72">
        <v>2475</v>
      </c>
      <c r="N105" s="64">
        <v>866.25</v>
      </c>
      <c r="O105" s="72">
        <v>200</v>
      </c>
      <c r="P105" s="64">
        <v>70</v>
      </c>
      <c r="Q105" s="72">
        <v>2500</v>
      </c>
      <c r="R105" s="64">
        <v>750</v>
      </c>
      <c r="S105" s="75">
        <v>2800</v>
      </c>
      <c r="T105" s="68">
        <v>1260</v>
      </c>
      <c r="AE105" s="10"/>
      <c r="AF105" s="72">
        <v>500</v>
      </c>
      <c r="AG105" s="64">
        <v>500</v>
      </c>
      <c r="AH105" s="72">
        <v>1925.0000000000002</v>
      </c>
      <c r="AI105" s="64">
        <v>866.25000000000011</v>
      </c>
      <c r="AJ105" s="72">
        <v>1800</v>
      </c>
      <c r="AK105" s="64">
        <v>719.99999999999989</v>
      </c>
      <c r="AL105" s="72">
        <v>1300</v>
      </c>
      <c r="AM105" s="68">
        <v>520</v>
      </c>
      <c r="AN105" s="75">
        <v>2800</v>
      </c>
      <c r="AO105" s="68">
        <v>1260</v>
      </c>
    </row>
    <row r="106" spans="8:41">
      <c r="H106" s="10"/>
      <c r="I106" s="72">
        <v>812.5</v>
      </c>
      <c r="J106" s="64">
        <v>812.5</v>
      </c>
      <c r="K106" s="72">
        <v>2250</v>
      </c>
      <c r="L106" s="64">
        <v>675</v>
      </c>
      <c r="M106" s="72">
        <v>2250</v>
      </c>
      <c r="N106" s="64">
        <v>1237.5</v>
      </c>
      <c r="O106" s="72">
        <v>412.49999999999994</v>
      </c>
      <c r="P106" s="64">
        <v>123.74999999999997</v>
      </c>
      <c r="Q106" s="72">
        <v>3150</v>
      </c>
      <c r="R106" s="64">
        <v>1102.5</v>
      </c>
      <c r="S106" s="75">
        <v>2700</v>
      </c>
      <c r="T106" s="68">
        <v>810</v>
      </c>
      <c r="AE106" s="10"/>
      <c r="AF106" s="72">
        <v>750</v>
      </c>
      <c r="AG106" s="64">
        <v>750</v>
      </c>
      <c r="AH106" s="72">
        <v>2250</v>
      </c>
      <c r="AI106" s="64">
        <v>675</v>
      </c>
      <c r="AJ106" s="72">
        <v>1300</v>
      </c>
      <c r="AK106" s="64">
        <v>780.00000000000011</v>
      </c>
      <c r="AL106" s="72">
        <v>1012.5</v>
      </c>
      <c r="AM106" s="68">
        <v>607.50000000000011</v>
      </c>
      <c r="AN106" s="75">
        <v>2700</v>
      </c>
      <c r="AO106" s="68">
        <v>810</v>
      </c>
    </row>
    <row r="107" spans="8:41">
      <c r="H107" s="10"/>
      <c r="I107" s="72">
        <v>1750.0000000000002</v>
      </c>
      <c r="J107" s="64">
        <v>1750.0000000000002</v>
      </c>
      <c r="K107" s="72">
        <v>3600</v>
      </c>
      <c r="L107" s="64">
        <v>1800</v>
      </c>
      <c r="M107" s="72">
        <v>4062.5</v>
      </c>
      <c r="N107" s="64">
        <v>812.5</v>
      </c>
      <c r="O107" s="72">
        <v>1050</v>
      </c>
      <c r="P107" s="64">
        <v>472.5</v>
      </c>
      <c r="Q107" s="72">
        <v>4062.5</v>
      </c>
      <c r="R107" s="64">
        <v>2031.25</v>
      </c>
      <c r="S107" s="75">
        <v>3800</v>
      </c>
      <c r="T107" s="68">
        <v>1900</v>
      </c>
      <c r="AE107" s="10"/>
      <c r="AF107" s="72">
        <v>1625</v>
      </c>
      <c r="AG107" s="64">
        <v>1625</v>
      </c>
      <c r="AH107" s="72">
        <v>3600</v>
      </c>
      <c r="AI107" s="64">
        <v>1800</v>
      </c>
      <c r="AJ107" s="72">
        <v>3600</v>
      </c>
      <c r="AK107" s="64">
        <v>900</v>
      </c>
      <c r="AL107" s="72">
        <v>2400</v>
      </c>
      <c r="AM107" s="68">
        <v>600</v>
      </c>
      <c r="AN107" s="75">
        <v>3800</v>
      </c>
      <c r="AO107" s="68">
        <v>1900</v>
      </c>
    </row>
    <row r="108" spans="8:41">
      <c r="H108" s="10"/>
      <c r="I108" s="72">
        <v>3250</v>
      </c>
      <c r="J108" s="64">
        <v>3250</v>
      </c>
      <c r="K108" s="72">
        <v>3600</v>
      </c>
      <c r="L108" s="64">
        <v>1260</v>
      </c>
      <c r="M108" s="72">
        <v>4050</v>
      </c>
      <c r="N108" s="64">
        <v>1620</v>
      </c>
      <c r="O108" s="72">
        <v>1912.5</v>
      </c>
      <c r="P108" s="64">
        <v>669.37500000000011</v>
      </c>
      <c r="Q108" s="72">
        <v>5250</v>
      </c>
      <c r="R108" s="64">
        <v>2362.5</v>
      </c>
      <c r="S108" s="75">
        <v>3800</v>
      </c>
      <c r="T108" s="68">
        <v>1330</v>
      </c>
      <c r="AE108" s="10"/>
      <c r="AF108" s="72">
        <v>2500</v>
      </c>
      <c r="AG108" s="64">
        <v>2500</v>
      </c>
      <c r="AH108" s="72">
        <v>3600</v>
      </c>
      <c r="AI108" s="64">
        <v>1260</v>
      </c>
      <c r="AJ108" s="72">
        <v>4200</v>
      </c>
      <c r="AK108" s="64">
        <v>1890</v>
      </c>
      <c r="AL108" s="72">
        <v>2700</v>
      </c>
      <c r="AM108" s="68">
        <v>1215</v>
      </c>
      <c r="AN108" s="75">
        <v>3800</v>
      </c>
      <c r="AO108" s="68">
        <v>1330</v>
      </c>
    </row>
    <row r="109" spans="8:41">
      <c r="H109" s="10"/>
      <c r="I109" s="72">
        <v>1500.0000000000002</v>
      </c>
      <c r="J109" s="64">
        <v>1500.0000000000002</v>
      </c>
      <c r="K109" s="72">
        <v>4000</v>
      </c>
      <c r="L109" s="64">
        <v>1400</v>
      </c>
      <c r="M109" s="72">
        <v>3750</v>
      </c>
      <c r="N109" s="64">
        <v>937.5</v>
      </c>
      <c r="O109" s="72">
        <v>700.00000000000011</v>
      </c>
      <c r="P109" s="64">
        <v>210.00000000000003</v>
      </c>
      <c r="Q109" s="72">
        <v>3437.5000000000005</v>
      </c>
      <c r="R109" s="64">
        <v>1203.125</v>
      </c>
      <c r="S109" s="75">
        <v>4275</v>
      </c>
      <c r="T109" s="68">
        <v>1496.25</v>
      </c>
      <c r="AE109" s="10"/>
      <c r="AF109" s="72">
        <v>1125.0000000000002</v>
      </c>
      <c r="AG109" s="64">
        <v>1125.0000000000002</v>
      </c>
      <c r="AH109" s="72">
        <v>4000</v>
      </c>
      <c r="AI109" s="64">
        <v>1400</v>
      </c>
      <c r="AJ109" s="72">
        <v>3575</v>
      </c>
      <c r="AK109" s="64">
        <v>1072.5</v>
      </c>
      <c r="AL109" s="72">
        <v>2362.5</v>
      </c>
      <c r="AM109" s="68">
        <v>708.75</v>
      </c>
      <c r="AN109" s="75">
        <v>4275</v>
      </c>
      <c r="AO109" s="68">
        <v>1496.25</v>
      </c>
    </row>
    <row r="110" spans="8:41">
      <c r="H110" s="10"/>
      <c r="I110" s="72">
        <v>962.50000000000011</v>
      </c>
      <c r="J110" s="64">
        <v>962.50000000000011</v>
      </c>
      <c r="K110" s="72">
        <v>2925</v>
      </c>
      <c r="L110" s="64">
        <v>1023.7499999999999</v>
      </c>
      <c r="M110" s="72">
        <v>3750</v>
      </c>
      <c r="N110" s="64">
        <v>1500</v>
      </c>
      <c r="O110" s="72">
        <v>612.50000000000011</v>
      </c>
      <c r="P110" s="64">
        <v>183.75000000000003</v>
      </c>
      <c r="Q110" s="72">
        <v>3000</v>
      </c>
      <c r="R110" s="64">
        <v>750</v>
      </c>
      <c r="S110" s="75">
        <v>3200</v>
      </c>
      <c r="T110" s="68">
        <v>1120</v>
      </c>
      <c r="AE110" s="10"/>
      <c r="AF110" s="72">
        <v>800</v>
      </c>
      <c r="AG110" s="64">
        <v>800</v>
      </c>
      <c r="AH110" s="72">
        <v>2925</v>
      </c>
      <c r="AI110" s="64">
        <v>1023.7499999999999</v>
      </c>
      <c r="AJ110" s="72">
        <v>3575</v>
      </c>
      <c r="AK110" s="64">
        <v>1608.75</v>
      </c>
      <c r="AL110" s="72">
        <v>2475</v>
      </c>
      <c r="AM110" s="68">
        <v>1113.75</v>
      </c>
      <c r="AN110" s="75">
        <v>3200</v>
      </c>
      <c r="AO110" s="68">
        <v>1120</v>
      </c>
    </row>
    <row r="111" spans="8:41">
      <c r="H111" s="10"/>
      <c r="I111" s="72">
        <v>825.00000000000011</v>
      </c>
      <c r="J111" s="64">
        <v>825.00000000000011</v>
      </c>
      <c r="K111" s="72">
        <v>2700</v>
      </c>
      <c r="L111" s="64">
        <v>1215</v>
      </c>
      <c r="M111" s="72">
        <v>2812.5</v>
      </c>
      <c r="N111" s="64">
        <v>984.37499999999989</v>
      </c>
      <c r="O111" s="72">
        <v>525</v>
      </c>
      <c r="P111" s="64">
        <v>183.75000000000003</v>
      </c>
      <c r="Q111" s="72">
        <v>2875</v>
      </c>
      <c r="R111" s="64">
        <v>862.5</v>
      </c>
      <c r="S111" s="75">
        <v>3000</v>
      </c>
      <c r="T111" s="68">
        <v>1350</v>
      </c>
      <c r="AE111" s="10"/>
      <c r="AF111" s="72">
        <v>700</v>
      </c>
      <c r="AG111" s="64">
        <v>700</v>
      </c>
      <c r="AH111" s="72">
        <v>2700</v>
      </c>
      <c r="AI111" s="64">
        <v>1215</v>
      </c>
      <c r="AJ111" s="72">
        <v>2550</v>
      </c>
      <c r="AK111" s="64">
        <v>1019.9999999999999</v>
      </c>
      <c r="AL111" s="72">
        <v>1700</v>
      </c>
      <c r="AM111" s="68">
        <v>680</v>
      </c>
      <c r="AN111" s="75">
        <v>3000</v>
      </c>
      <c r="AO111" s="68">
        <v>1350</v>
      </c>
    </row>
    <row r="112" spans="8:41">
      <c r="H112" s="10"/>
      <c r="I112" s="72">
        <v>975</v>
      </c>
      <c r="J112" s="64">
        <v>975</v>
      </c>
      <c r="K112" s="72">
        <v>2500</v>
      </c>
      <c r="L112" s="64">
        <v>750</v>
      </c>
      <c r="M112" s="72">
        <v>2500</v>
      </c>
      <c r="N112" s="64">
        <v>1375</v>
      </c>
      <c r="O112" s="72">
        <v>750</v>
      </c>
      <c r="P112" s="64">
        <v>225</v>
      </c>
      <c r="Q112" s="72">
        <v>3737.5</v>
      </c>
      <c r="R112" s="64">
        <v>1308.125</v>
      </c>
      <c r="S112" s="75">
        <v>2925</v>
      </c>
      <c r="T112" s="68">
        <v>877.5</v>
      </c>
      <c r="AE112" s="10"/>
      <c r="AF112" s="72">
        <v>875</v>
      </c>
      <c r="AG112" s="64">
        <v>875</v>
      </c>
      <c r="AH112" s="72">
        <v>2500</v>
      </c>
      <c r="AI112" s="64">
        <v>750</v>
      </c>
      <c r="AJ112" s="72">
        <v>1950</v>
      </c>
      <c r="AK112" s="64">
        <v>1170.0000000000002</v>
      </c>
      <c r="AL112" s="72">
        <v>1350</v>
      </c>
      <c r="AM112" s="68">
        <v>810.00000000000011</v>
      </c>
      <c r="AN112" s="75">
        <v>2925</v>
      </c>
      <c r="AO112" s="68">
        <v>877.5</v>
      </c>
    </row>
    <row r="113" spans="8:41">
      <c r="H113" s="10"/>
      <c r="I113" s="72">
        <v>2100</v>
      </c>
      <c r="J113" s="64">
        <v>2100</v>
      </c>
      <c r="K113" s="72">
        <v>4812.5</v>
      </c>
      <c r="L113" s="64">
        <v>2406.25</v>
      </c>
      <c r="M113" s="72">
        <v>5200</v>
      </c>
      <c r="N113" s="64">
        <v>1040</v>
      </c>
      <c r="O113" s="72">
        <v>1787.5000000000002</v>
      </c>
      <c r="P113" s="64">
        <v>804.37500000000011</v>
      </c>
      <c r="Q113" s="72">
        <v>5075.0000000000009</v>
      </c>
      <c r="R113" s="64">
        <v>2537.5000000000005</v>
      </c>
      <c r="S113" s="75">
        <v>5000</v>
      </c>
      <c r="T113" s="68">
        <v>2500</v>
      </c>
      <c r="AE113" s="10"/>
      <c r="AF113" s="72">
        <v>1925.0000000000002</v>
      </c>
      <c r="AG113" s="64">
        <v>1925.0000000000002</v>
      </c>
      <c r="AH113" s="72">
        <v>4812.5</v>
      </c>
      <c r="AI113" s="64">
        <v>2406.25</v>
      </c>
      <c r="AJ113" s="72">
        <v>4800</v>
      </c>
      <c r="AK113" s="64">
        <v>1200</v>
      </c>
      <c r="AL113" s="72">
        <v>3600</v>
      </c>
      <c r="AM113" s="68">
        <v>900</v>
      </c>
      <c r="AN113" s="75">
        <v>5000</v>
      </c>
      <c r="AO113" s="68">
        <v>2500</v>
      </c>
    </row>
    <row r="114" spans="8:41">
      <c r="H114" s="10"/>
      <c r="I114" s="72">
        <v>3250</v>
      </c>
      <c r="J114" s="64">
        <v>3250</v>
      </c>
      <c r="K114" s="72">
        <v>3712.5</v>
      </c>
      <c r="L114" s="64">
        <v>1484.9999999999998</v>
      </c>
      <c r="M114" s="72">
        <v>4275</v>
      </c>
      <c r="N114" s="64">
        <v>1710</v>
      </c>
      <c r="O114" s="72">
        <v>2750</v>
      </c>
      <c r="P114" s="64">
        <v>962.50000000000011</v>
      </c>
      <c r="Q114" s="72">
        <v>6175</v>
      </c>
      <c r="R114" s="64">
        <v>2778.75</v>
      </c>
      <c r="S114" s="75">
        <v>3800</v>
      </c>
      <c r="T114" s="68">
        <v>1330</v>
      </c>
      <c r="AE114" s="10"/>
      <c r="AF114" s="72">
        <v>2875</v>
      </c>
      <c r="AG114" s="64">
        <v>2875</v>
      </c>
      <c r="AH114" s="72">
        <v>3712.5</v>
      </c>
      <c r="AI114" s="64">
        <v>1484.9999999999998</v>
      </c>
      <c r="AJ114" s="72">
        <v>4500</v>
      </c>
      <c r="AK114" s="64">
        <v>1800</v>
      </c>
      <c r="AL114" s="72">
        <v>3000</v>
      </c>
      <c r="AM114" s="68">
        <v>1350</v>
      </c>
      <c r="AN114" s="75">
        <v>3800</v>
      </c>
      <c r="AO114" s="68">
        <v>1330</v>
      </c>
    </row>
    <row r="115" spans="8:41">
      <c r="H115" s="10"/>
      <c r="I115" s="72">
        <v>1800.0000000000002</v>
      </c>
      <c r="J115" s="64">
        <v>1800.0000000000002</v>
      </c>
      <c r="K115" s="72">
        <v>4125</v>
      </c>
      <c r="L115" s="64">
        <v>1649.9999999999998</v>
      </c>
      <c r="M115" s="72">
        <v>4000</v>
      </c>
      <c r="N115" s="64">
        <v>1000</v>
      </c>
      <c r="O115" s="72">
        <v>1350.0000000000002</v>
      </c>
      <c r="P115" s="64">
        <v>405.00000000000006</v>
      </c>
      <c r="Q115" s="72">
        <v>4200.0000000000009</v>
      </c>
      <c r="R115" s="64">
        <v>1470.0000000000002</v>
      </c>
      <c r="S115" s="75">
        <v>4275</v>
      </c>
      <c r="T115" s="68">
        <v>1496.25</v>
      </c>
      <c r="AE115" s="10"/>
      <c r="AF115" s="72">
        <v>1462.5000000000002</v>
      </c>
      <c r="AG115" s="64">
        <v>1462.5000000000002</v>
      </c>
      <c r="AH115" s="72">
        <v>4125</v>
      </c>
      <c r="AI115" s="64">
        <v>1649.9999999999998</v>
      </c>
      <c r="AJ115" s="72">
        <v>3900</v>
      </c>
      <c r="AK115" s="64">
        <v>975</v>
      </c>
      <c r="AL115" s="72">
        <v>2700</v>
      </c>
      <c r="AM115" s="68">
        <v>810</v>
      </c>
      <c r="AN115" s="75">
        <v>4275</v>
      </c>
      <c r="AO115" s="68">
        <v>1496.25</v>
      </c>
    </row>
    <row r="116" spans="8:41">
      <c r="H116" s="10"/>
      <c r="I116" s="72">
        <v>1237.5</v>
      </c>
      <c r="J116" s="64">
        <v>1237.5</v>
      </c>
      <c r="K116" s="72">
        <v>4387.5</v>
      </c>
      <c r="L116" s="64">
        <v>1754.9999999999998</v>
      </c>
      <c r="M116" s="72">
        <v>3750</v>
      </c>
      <c r="N116" s="64">
        <v>1500</v>
      </c>
      <c r="O116" s="72">
        <v>900</v>
      </c>
      <c r="P116" s="64">
        <v>270</v>
      </c>
      <c r="Q116" s="72">
        <v>3437.5000000000005</v>
      </c>
      <c r="R116" s="64">
        <v>859.37500000000011</v>
      </c>
      <c r="S116" s="75">
        <v>4400</v>
      </c>
      <c r="T116" s="68">
        <v>1540</v>
      </c>
      <c r="AE116" s="10"/>
      <c r="AF116" s="72">
        <v>1000</v>
      </c>
      <c r="AG116" s="64">
        <v>1000</v>
      </c>
      <c r="AH116" s="72">
        <v>4387.5</v>
      </c>
      <c r="AI116" s="64">
        <v>1754.9999999999998</v>
      </c>
      <c r="AJ116" s="72">
        <v>3575</v>
      </c>
      <c r="AK116" s="64">
        <v>1430</v>
      </c>
      <c r="AL116" s="72">
        <v>2475</v>
      </c>
      <c r="AM116" s="68">
        <v>1113.75</v>
      </c>
      <c r="AN116" s="75">
        <v>4400</v>
      </c>
      <c r="AO116" s="68">
        <v>1540</v>
      </c>
    </row>
    <row r="117" spans="8:41">
      <c r="H117" s="10"/>
      <c r="I117" s="72">
        <v>962.50000000000011</v>
      </c>
      <c r="J117" s="64">
        <v>962.50000000000011</v>
      </c>
      <c r="K117" s="72">
        <v>2587.5</v>
      </c>
      <c r="L117" s="64">
        <v>1293.75</v>
      </c>
      <c r="M117" s="72">
        <v>2925</v>
      </c>
      <c r="N117" s="64">
        <v>1023.7499999999999</v>
      </c>
      <c r="O117" s="72">
        <v>700</v>
      </c>
      <c r="P117" s="64">
        <v>245.00000000000003</v>
      </c>
      <c r="Q117" s="72">
        <v>3162.5000000000005</v>
      </c>
      <c r="R117" s="64">
        <v>948.75000000000011</v>
      </c>
      <c r="S117" s="75">
        <v>2800</v>
      </c>
      <c r="T117" s="68">
        <v>1260</v>
      </c>
      <c r="AE117" s="10"/>
      <c r="AF117" s="72">
        <v>800</v>
      </c>
      <c r="AG117" s="64">
        <v>800</v>
      </c>
      <c r="AH117" s="72">
        <v>2587.5</v>
      </c>
      <c r="AI117" s="64">
        <v>1293.75</v>
      </c>
      <c r="AJ117" s="72">
        <v>2700</v>
      </c>
      <c r="AK117" s="64">
        <v>944.99999999999989</v>
      </c>
      <c r="AL117" s="72">
        <v>1800</v>
      </c>
      <c r="AM117" s="68">
        <v>719.99999999999989</v>
      </c>
      <c r="AN117" s="75">
        <v>2800</v>
      </c>
      <c r="AO117" s="68">
        <v>1260</v>
      </c>
    </row>
    <row r="118" spans="8:41">
      <c r="H118" s="10"/>
      <c r="I118" s="72">
        <v>1300</v>
      </c>
      <c r="J118" s="64">
        <v>1300</v>
      </c>
      <c r="K118" s="72">
        <v>2875</v>
      </c>
      <c r="L118" s="64">
        <v>1006.2499999999999</v>
      </c>
      <c r="M118" s="72">
        <v>3500</v>
      </c>
      <c r="N118" s="64">
        <v>1925.0000000000002</v>
      </c>
      <c r="O118" s="72">
        <v>1000</v>
      </c>
      <c r="P118" s="64">
        <v>300</v>
      </c>
      <c r="Q118" s="72">
        <v>3900</v>
      </c>
      <c r="R118" s="64">
        <v>1365</v>
      </c>
      <c r="S118" s="75">
        <v>3150</v>
      </c>
      <c r="T118" s="68">
        <v>945</v>
      </c>
      <c r="AE118" s="10"/>
      <c r="AF118" s="72">
        <v>1125</v>
      </c>
      <c r="AG118" s="64">
        <v>1125</v>
      </c>
      <c r="AH118" s="72">
        <v>2875</v>
      </c>
      <c r="AI118" s="64">
        <v>1006.2499999999999</v>
      </c>
      <c r="AJ118" s="72">
        <v>3250</v>
      </c>
      <c r="AK118" s="64">
        <v>1787.5000000000002</v>
      </c>
      <c r="AL118" s="72">
        <v>2137.5</v>
      </c>
      <c r="AM118" s="68">
        <v>1282.5000000000002</v>
      </c>
      <c r="AN118" s="75">
        <v>3150</v>
      </c>
      <c r="AO118" s="68">
        <v>945</v>
      </c>
    </row>
    <row r="119" spans="8:41">
      <c r="H119" s="10"/>
      <c r="I119" s="72">
        <v>2625.0000000000005</v>
      </c>
      <c r="J119" s="64">
        <v>2625.0000000000005</v>
      </c>
      <c r="K119" s="72">
        <v>5100</v>
      </c>
      <c r="L119" s="64">
        <v>2805</v>
      </c>
      <c r="M119" s="72">
        <v>4550</v>
      </c>
      <c r="N119" s="64">
        <v>910</v>
      </c>
      <c r="O119" s="72">
        <v>2062.5</v>
      </c>
      <c r="P119" s="64">
        <v>928.125</v>
      </c>
      <c r="Q119" s="72">
        <v>5425.0000000000009</v>
      </c>
      <c r="R119" s="64">
        <v>2712.5000000000005</v>
      </c>
      <c r="S119" s="75">
        <v>4875</v>
      </c>
      <c r="T119" s="68">
        <v>2437.5</v>
      </c>
      <c r="AE119" s="10"/>
      <c r="AF119" s="72">
        <v>2200</v>
      </c>
      <c r="AG119" s="64">
        <v>2200</v>
      </c>
      <c r="AH119" s="72">
        <v>5100</v>
      </c>
      <c r="AI119" s="64">
        <v>2805</v>
      </c>
      <c r="AJ119" s="72">
        <v>4000</v>
      </c>
      <c r="AK119" s="64">
        <v>800</v>
      </c>
      <c r="AL119" s="72">
        <v>2850</v>
      </c>
      <c r="AM119" s="68">
        <v>712.5</v>
      </c>
      <c r="AN119" s="75">
        <v>4875</v>
      </c>
      <c r="AO119" s="68">
        <v>2437.5</v>
      </c>
    </row>
    <row r="120" spans="8:41">
      <c r="H120" s="10"/>
      <c r="I120" s="72">
        <v>3412.5</v>
      </c>
      <c r="J120" s="64">
        <v>3412.5</v>
      </c>
      <c r="K120" s="72">
        <v>4000</v>
      </c>
      <c r="L120" s="64">
        <v>1599.9999999999998</v>
      </c>
      <c r="M120" s="72">
        <v>4500</v>
      </c>
      <c r="N120" s="64">
        <v>1800</v>
      </c>
      <c r="O120" s="72">
        <v>2625</v>
      </c>
      <c r="P120" s="64">
        <v>918.75000000000011</v>
      </c>
      <c r="Q120" s="72">
        <v>6012.5</v>
      </c>
      <c r="R120" s="64">
        <v>2705.625</v>
      </c>
      <c r="S120" s="75">
        <v>3700</v>
      </c>
      <c r="T120" s="68">
        <v>1295</v>
      </c>
      <c r="AE120" s="10"/>
      <c r="AF120" s="72">
        <v>2750</v>
      </c>
      <c r="AG120" s="64">
        <v>2750</v>
      </c>
      <c r="AH120" s="72">
        <v>4000</v>
      </c>
      <c r="AI120" s="64">
        <v>1599.9999999999998</v>
      </c>
      <c r="AJ120" s="72">
        <v>4550</v>
      </c>
      <c r="AK120" s="64">
        <v>1820</v>
      </c>
      <c r="AL120" s="72">
        <v>3037.5</v>
      </c>
      <c r="AM120" s="68">
        <v>1366.875</v>
      </c>
      <c r="AN120" s="75">
        <v>3700</v>
      </c>
      <c r="AO120" s="68">
        <v>1295</v>
      </c>
    </row>
    <row r="121" spans="8:41">
      <c r="H121" s="10"/>
      <c r="I121" s="72">
        <v>1800.0000000000002</v>
      </c>
      <c r="J121" s="64">
        <v>1800.0000000000002</v>
      </c>
      <c r="K121" s="72">
        <v>4400</v>
      </c>
      <c r="L121" s="64">
        <v>1759.9999999999998</v>
      </c>
      <c r="M121" s="72">
        <v>4675</v>
      </c>
      <c r="N121" s="64">
        <v>1168.75</v>
      </c>
      <c r="O121" s="72">
        <v>1350.0000000000002</v>
      </c>
      <c r="P121" s="64">
        <v>405.00000000000006</v>
      </c>
      <c r="Q121" s="72">
        <v>4200.0000000000009</v>
      </c>
      <c r="R121" s="64">
        <v>1470.0000000000002</v>
      </c>
      <c r="S121" s="75">
        <v>4162.5</v>
      </c>
      <c r="T121" s="68">
        <v>1456.875</v>
      </c>
      <c r="AE121" s="10"/>
      <c r="AF121" s="72">
        <v>1462.5000000000002</v>
      </c>
      <c r="AG121" s="64">
        <v>1462.5000000000002</v>
      </c>
      <c r="AH121" s="72">
        <v>4400</v>
      </c>
      <c r="AI121" s="64">
        <v>1759.9999999999998</v>
      </c>
      <c r="AJ121" s="72">
        <v>4550</v>
      </c>
      <c r="AK121" s="64">
        <v>1137.5</v>
      </c>
      <c r="AL121" s="72">
        <v>3437.5000000000005</v>
      </c>
      <c r="AM121" s="68">
        <v>1031.25</v>
      </c>
      <c r="AN121" s="75">
        <v>4162.5</v>
      </c>
      <c r="AO121" s="68">
        <v>1456.875</v>
      </c>
    </row>
    <row r="122" spans="8:41">
      <c r="H122" s="10"/>
      <c r="I122" s="72">
        <v>1237.5</v>
      </c>
      <c r="J122" s="64">
        <v>1237.5</v>
      </c>
      <c r="K122" s="72">
        <v>4875</v>
      </c>
      <c r="L122" s="64">
        <v>1949.9999999999998</v>
      </c>
      <c r="M122" s="72">
        <v>3625</v>
      </c>
      <c r="N122" s="64">
        <v>1450</v>
      </c>
      <c r="O122" s="72">
        <v>900</v>
      </c>
      <c r="P122" s="64">
        <v>270</v>
      </c>
      <c r="Q122" s="72">
        <v>3437.5000000000005</v>
      </c>
      <c r="R122" s="64">
        <v>859.37500000000011</v>
      </c>
      <c r="S122" s="75">
        <v>4400</v>
      </c>
      <c r="T122" s="68">
        <v>1540</v>
      </c>
      <c r="AE122" s="10"/>
      <c r="AF122" s="72">
        <v>1000</v>
      </c>
      <c r="AG122" s="64">
        <v>1000</v>
      </c>
      <c r="AH122" s="72">
        <v>4875</v>
      </c>
      <c r="AI122" s="64">
        <v>1949.9999999999998</v>
      </c>
      <c r="AJ122" s="72">
        <v>3412.5</v>
      </c>
      <c r="AK122" s="64">
        <v>1365</v>
      </c>
      <c r="AL122" s="72">
        <v>2500</v>
      </c>
      <c r="AM122" s="68">
        <v>1125</v>
      </c>
      <c r="AN122" s="75">
        <v>4400</v>
      </c>
      <c r="AO122" s="68">
        <v>1540</v>
      </c>
    </row>
    <row r="123" spans="8:41">
      <c r="H123" s="10"/>
      <c r="I123" s="72">
        <v>1100</v>
      </c>
      <c r="J123" s="64">
        <v>1100</v>
      </c>
      <c r="K123" s="72">
        <v>2625</v>
      </c>
      <c r="L123" s="64">
        <v>1312.5</v>
      </c>
      <c r="M123" s="72">
        <v>3375</v>
      </c>
      <c r="N123" s="64">
        <v>1181.25</v>
      </c>
      <c r="O123" s="72">
        <v>612.50000000000011</v>
      </c>
      <c r="P123" s="64">
        <v>214.37500000000006</v>
      </c>
      <c r="Q123" s="72">
        <v>2587.5</v>
      </c>
      <c r="R123" s="64">
        <v>776.25</v>
      </c>
      <c r="S123" s="75">
        <v>2600</v>
      </c>
      <c r="T123" s="68">
        <v>1170</v>
      </c>
      <c r="AE123" s="10"/>
      <c r="AF123" s="72">
        <v>900</v>
      </c>
      <c r="AG123" s="64">
        <v>900</v>
      </c>
      <c r="AH123" s="72">
        <v>2625</v>
      </c>
      <c r="AI123" s="64">
        <v>1312.5</v>
      </c>
      <c r="AJ123" s="72">
        <v>3087.5</v>
      </c>
      <c r="AK123" s="64">
        <v>1080.625</v>
      </c>
      <c r="AL123" s="72">
        <v>1912.5</v>
      </c>
      <c r="AM123" s="68">
        <v>764.99999999999989</v>
      </c>
      <c r="AN123" s="75">
        <v>2600</v>
      </c>
      <c r="AO123" s="68">
        <v>1170</v>
      </c>
    </row>
    <row r="124" spans="8:41">
      <c r="H124" s="10"/>
      <c r="I124" s="72">
        <v>1137.5</v>
      </c>
      <c r="J124" s="64">
        <v>1137.5</v>
      </c>
      <c r="K124" s="72">
        <v>2887.5000000000005</v>
      </c>
      <c r="L124" s="64">
        <v>1010.6250000000001</v>
      </c>
      <c r="M124" s="72">
        <v>4050</v>
      </c>
      <c r="N124" s="64">
        <v>2227.5</v>
      </c>
      <c r="O124" s="72">
        <v>675</v>
      </c>
      <c r="P124" s="64">
        <v>202.5</v>
      </c>
      <c r="Q124" s="72">
        <v>3025.0000000000005</v>
      </c>
      <c r="R124" s="64">
        <v>1058.75</v>
      </c>
      <c r="S124" s="75">
        <v>2925</v>
      </c>
      <c r="T124" s="68">
        <v>877.5</v>
      </c>
      <c r="AE124" s="10"/>
      <c r="AF124" s="72">
        <v>1000</v>
      </c>
      <c r="AG124" s="64">
        <v>1000</v>
      </c>
      <c r="AH124" s="72">
        <v>2887.5000000000005</v>
      </c>
      <c r="AI124" s="64">
        <v>1010.6250000000001</v>
      </c>
      <c r="AJ124" s="72">
        <v>3562.5</v>
      </c>
      <c r="AK124" s="64">
        <v>1959.3750000000002</v>
      </c>
      <c r="AL124" s="72">
        <v>2337.4999999999995</v>
      </c>
      <c r="AM124" s="68">
        <v>1402.5</v>
      </c>
      <c r="AN124" s="75">
        <v>2925</v>
      </c>
      <c r="AO124" s="68">
        <v>877.5</v>
      </c>
    </row>
    <row r="125" spans="8:41">
      <c r="H125" s="10"/>
      <c r="I125" s="72">
        <v>2450.0000000000005</v>
      </c>
      <c r="J125" s="64">
        <v>2450.0000000000005</v>
      </c>
      <c r="K125" s="72">
        <v>4650</v>
      </c>
      <c r="L125" s="64">
        <v>2557.5</v>
      </c>
      <c r="M125" s="72">
        <v>4225</v>
      </c>
      <c r="N125" s="64">
        <v>845</v>
      </c>
      <c r="O125" s="72">
        <v>1625</v>
      </c>
      <c r="P125" s="64">
        <v>731.25</v>
      </c>
      <c r="Q125" s="72">
        <v>4350.0000000000009</v>
      </c>
      <c r="R125" s="64">
        <v>2175.0000000000005</v>
      </c>
      <c r="S125" s="75">
        <v>4500</v>
      </c>
      <c r="T125" s="68">
        <v>2250</v>
      </c>
      <c r="AE125" s="10"/>
      <c r="AF125" s="72">
        <v>2062.5</v>
      </c>
      <c r="AG125" s="64">
        <v>2062.5</v>
      </c>
      <c r="AH125" s="72">
        <v>4650</v>
      </c>
      <c r="AI125" s="64">
        <v>2557.5</v>
      </c>
      <c r="AJ125" s="72">
        <v>3200</v>
      </c>
      <c r="AK125" s="64">
        <v>640</v>
      </c>
      <c r="AL125" s="72">
        <v>2400</v>
      </c>
      <c r="AM125" s="68">
        <v>600</v>
      </c>
      <c r="AN125" s="75">
        <v>4500</v>
      </c>
      <c r="AO125" s="68">
        <v>2250</v>
      </c>
    </row>
    <row r="126" spans="8:41">
      <c r="H126" s="10"/>
      <c r="I126" s="72">
        <v>3087.5</v>
      </c>
      <c r="J126" s="64">
        <v>3087.5</v>
      </c>
      <c r="K126" s="72">
        <v>3987.5000000000005</v>
      </c>
      <c r="L126" s="64">
        <v>1595</v>
      </c>
      <c r="M126" s="72">
        <v>4250</v>
      </c>
      <c r="N126" s="64">
        <v>1700</v>
      </c>
      <c r="O126" s="72">
        <v>2025</v>
      </c>
      <c r="P126" s="64">
        <v>708.75000000000011</v>
      </c>
      <c r="Q126" s="72">
        <v>4675</v>
      </c>
      <c r="R126" s="64">
        <v>2103.75</v>
      </c>
      <c r="S126" s="75">
        <v>3825</v>
      </c>
      <c r="T126" s="68">
        <v>1338.75</v>
      </c>
      <c r="AE126" s="10"/>
      <c r="AF126" s="72">
        <v>2500</v>
      </c>
      <c r="AG126" s="64">
        <v>2500</v>
      </c>
      <c r="AH126" s="72">
        <v>3987.5000000000005</v>
      </c>
      <c r="AI126" s="64">
        <v>1595</v>
      </c>
      <c r="AJ126" s="72">
        <v>3600.0000000000005</v>
      </c>
      <c r="AK126" s="64">
        <v>1260.0000000000002</v>
      </c>
      <c r="AL126" s="72">
        <v>2700</v>
      </c>
      <c r="AM126" s="68">
        <v>1215</v>
      </c>
      <c r="AN126" s="75">
        <v>3825</v>
      </c>
      <c r="AO126" s="68">
        <v>1338.75</v>
      </c>
    </row>
    <row r="127" spans="8:41">
      <c r="H127" s="10"/>
      <c r="I127" s="72">
        <v>1375</v>
      </c>
      <c r="J127" s="64">
        <v>1375</v>
      </c>
      <c r="K127" s="72">
        <v>3712.5000000000005</v>
      </c>
      <c r="L127" s="64">
        <v>1485</v>
      </c>
      <c r="M127" s="72">
        <v>4675</v>
      </c>
      <c r="N127" s="64">
        <v>1168.75</v>
      </c>
      <c r="O127" s="72">
        <v>1000.0000000000002</v>
      </c>
      <c r="P127" s="64">
        <v>300.00000000000006</v>
      </c>
      <c r="Q127" s="72">
        <v>3250.0000000000009</v>
      </c>
      <c r="R127" s="64">
        <v>1137.5000000000002</v>
      </c>
      <c r="S127" s="75">
        <v>3825</v>
      </c>
      <c r="T127" s="68">
        <v>1338.75</v>
      </c>
      <c r="AE127" s="10"/>
      <c r="AF127" s="72">
        <v>1350.0000000000002</v>
      </c>
      <c r="AG127" s="64">
        <v>1350.0000000000002</v>
      </c>
      <c r="AH127" s="72">
        <v>3712.5000000000005</v>
      </c>
      <c r="AI127" s="64">
        <v>1485</v>
      </c>
      <c r="AJ127" s="72">
        <v>3900.0000000000009</v>
      </c>
      <c r="AK127" s="64">
        <v>780.00000000000023</v>
      </c>
      <c r="AL127" s="72">
        <v>3000</v>
      </c>
      <c r="AM127" s="68">
        <v>900</v>
      </c>
      <c r="AN127" s="75">
        <v>3825</v>
      </c>
      <c r="AO127" s="68">
        <v>1338.75</v>
      </c>
    </row>
    <row r="128" spans="8:41">
      <c r="H128" s="10"/>
      <c r="I128" s="72">
        <v>900</v>
      </c>
      <c r="J128" s="64">
        <v>900</v>
      </c>
      <c r="K128" s="72">
        <v>4350</v>
      </c>
      <c r="L128" s="64">
        <v>1739.9999999999998</v>
      </c>
      <c r="M128" s="72">
        <v>3500</v>
      </c>
      <c r="N128" s="64">
        <v>1400</v>
      </c>
      <c r="O128" s="72">
        <v>375</v>
      </c>
      <c r="P128" s="64">
        <v>112.5</v>
      </c>
      <c r="Q128" s="72">
        <v>2475</v>
      </c>
      <c r="R128" s="64">
        <v>618.75</v>
      </c>
      <c r="S128" s="75">
        <v>4500</v>
      </c>
      <c r="T128" s="68">
        <v>1575</v>
      </c>
      <c r="AE128" s="10"/>
      <c r="AF128" s="72">
        <v>800</v>
      </c>
      <c r="AG128" s="64">
        <v>800</v>
      </c>
      <c r="AH128" s="72">
        <v>4350</v>
      </c>
      <c r="AI128" s="64">
        <v>1739.9999999999998</v>
      </c>
      <c r="AJ128" s="72">
        <v>2700.0000000000005</v>
      </c>
      <c r="AK128" s="64">
        <v>945.00000000000023</v>
      </c>
      <c r="AL128" s="72">
        <v>2025</v>
      </c>
      <c r="AM128" s="68">
        <v>911.25</v>
      </c>
      <c r="AN128" s="75">
        <v>4500</v>
      </c>
      <c r="AO128" s="68">
        <v>1575</v>
      </c>
    </row>
    <row r="129" spans="8:41">
      <c r="H129" s="10"/>
      <c r="I129" s="72">
        <v>787.5</v>
      </c>
      <c r="J129" s="64">
        <v>787.5</v>
      </c>
      <c r="K129" s="72">
        <v>2700</v>
      </c>
      <c r="L129" s="64">
        <v>1350</v>
      </c>
      <c r="M129" s="72">
        <v>3250</v>
      </c>
      <c r="N129" s="64">
        <v>1137.5</v>
      </c>
      <c r="O129" s="72">
        <v>312.5</v>
      </c>
      <c r="P129" s="64">
        <v>109.37500000000001</v>
      </c>
      <c r="Q129" s="72">
        <v>2362.5</v>
      </c>
      <c r="R129" s="64">
        <v>708.75</v>
      </c>
      <c r="S129" s="75">
        <v>3125</v>
      </c>
      <c r="T129" s="68">
        <v>1406.25</v>
      </c>
      <c r="AE129" s="10"/>
      <c r="AF129" s="72">
        <v>700</v>
      </c>
      <c r="AG129" s="64">
        <v>700</v>
      </c>
      <c r="AH129" s="72">
        <v>2700</v>
      </c>
      <c r="AI129" s="64">
        <v>1350</v>
      </c>
      <c r="AJ129" s="72">
        <v>2400.0000000000005</v>
      </c>
      <c r="AK129" s="64">
        <v>720.00000000000011</v>
      </c>
      <c r="AL129" s="72">
        <v>1800</v>
      </c>
      <c r="AM129" s="68">
        <v>719.99999999999989</v>
      </c>
      <c r="AN129" s="75">
        <v>3125</v>
      </c>
      <c r="AO129" s="68">
        <v>1406.25</v>
      </c>
    </row>
    <row r="130" spans="8:41">
      <c r="H130" s="10"/>
      <c r="I130" s="72">
        <v>687.49999999999989</v>
      </c>
      <c r="J130" s="64">
        <v>687.49999999999989</v>
      </c>
      <c r="K130" s="72">
        <v>2475</v>
      </c>
      <c r="L130" s="64">
        <v>866.25</v>
      </c>
      <c r="M130" s="72">
        <v>3900</v>
      </c>
      <c r="N130" s="64">
        <v>2145</v>
      </c>
      <c r="O130" s="72">
        <v>437.5</v>
      </c>
      <c r="P130" s="64">
        <v>131.25</v>
      </c>
      <c r="Q130" s="72">
        <v>2887.5000000000005</v>
      </c>
      <c r="R130" s="64">
        <v>1010.6250000000001</v>
      </c>
      <c r="S130" s="75">
        <v>2812.5</v>
      </c>
      <c r="T130" s="68">
        <v>843.75</v>
      </c>
      <c r="AE130" s="10"/>
      <c r="AF130" s="72">
        <v>875</v>
      </c>
      <c r="AG130" s="64">
        <v>875</v>
      </c>
      <c r="AH130" s="72">
        <v>2475</v>
      </c>
      <c r="AI130" s="64">
        <v>866.25</v>
      </c>
      <c r="AJ130" s="72">
        <v>2800.0000000000005</v>
      </c>
      <c r="AK130" s="64">
        <v>1400.0000000000005</v>
      </c>
      <c r="AL130" s="72">
        <v>2199.9999999999995</v>
      </c>
      <c r="AM130" s="68">
        <v>1320</v>
      </c>
      <c r="AN130" s="75">
        <v>2812.5</v>
      </c>
      <c r="AO130" s="68">
        <v>843.75</v>
      </c>
    </row>
    <row r="131" spans="8:41">
      <c r="H131" s="10"/>
      <c r="I131" s="72">
        <v>1350</v>
      </c>
      <c r="J131" s="64">
        <v>1350</v>
      </c>
      <c r="K131" s="72">
        <v>3375</v>
      </c>
      <c r="L131" s="64">
        <v>1856.2500000000002</v>
      </c>
      <c r="M131" s="72">
        <v>4550</v>
      </c>
      <c r="N131" s="64">
        <v>910</v>
      </c>
      <c r="O131" s="72">
        <v>800</v>
      </c>
      <c r="P131" s="64">
        <v>360</v>
      </c>
      <c r="Q131" s="72">
        <v>3750.0000000000005</v>
      </c>
      <c r="R131" s="64">
        <v>1875.0000000000002</v>
      </c>
      <c r="S131" s="75">
        <v>4675</v>
      </c>
      <c r="T131" s="68">
        <v>2337.5</v>
      </c>
      <c r="AE131" s="10"/>
      <c r="AF131" s="72">
        <v>1375</v>
      </c>
      <c r="AG131" s="64">
        <v>1375</v>
      </c>
      <c r="AH131" s="72">
        <v>3375</v>
      </c>
      <c r="AI131" s="64">
        <v>1856.2500000000002</v>
      </c>
      <c r="AJ131" s="72">
        <v>3375.0000000000005</v>
      </c>
      <c r="AK131" s="64">
        <v>506.25000000000017</v>
      </c>
      <c r="AL131" s="72">
        <v>2700</v>
      </c>
      <c r="AM131" s="68">
        <v>675</v>
      </c>
      <c r="AN131" s="75">
        <v>4675</v>
      </c>
      <c r="AO131" s="68">
        <v>2337.5</v>
      </c>
    </row>
    <row r="132" spans="8:41">
      <c r="H132" s="10"/>
      <c r="I132" s="72">
        <v>2400</v>
      </c>
      <c r="J132" s="64">
        <v>2400</v>
      </c>
      <c r="K132" s="72">
        <v>2500</v>
      </c>
      <c r="L132" s="64">
        <v>999.99999999999989</v>
      </c>
      <c r="M132" s="72">
        <v>4000</v>
      </c>
      <c r="N132" s="64">
        <v>1600</v>
      </c>
      <c r="O132" s="72">
        <v>1687.4999999999998</v>
      </c>
      <c r="P132" s="64">
        <v>590.625</v>
      </c>
      <c r="Q132" s="72">
        <v>4800.0000000000009</v>
      </c>
      <c r="R132" s="64">
        <v>2160.0000000000005</v>
      </c>
      <c r="S132" s="75">
        <v>3600</v>
      </c>
      <c r="T132" s="68">
        <v>1260</v>
      </c>
      <c r="AE132" s="10"/>
      <c r="AF132" s="72">
        <v>2550</v>
      </c>
      <c r="AG132" s="64">
        <v>2550</v>
      </c>
      <c r="AH132" s="72">
        <v>2500</v>
      </c>
      <c r="AI132" s="64">
        <v>999.99999999999989</v>
      </c>
      <c r="AJ132" s="72">
        <v>3300.0000000000005</v>
      </c>
      <c r="AK132" s="64">
        <v>1155.0000000000002</v>
      </c>
      <c r="AL132" s="72">
        <v>2475</v>
      </c>
      <c r="AM132" s="68">
        <v>1113.75</v>
      </c>
      <c r="AN132" s="75">
        <v>3600</v>
      </c>
      <c r="AO132" s="68">
        <v>1260</v>
      </c>
    </row>
    <row r="133" spans="8:41">
      <c r="H133" s="10"/>
      <c r="I133" s="72">
        <v>1125</v>
      </c>
      <c r="J133" s="64">
        <v>1125</v>
      </c>
      <c r="K133" s="72">
        <v>2500</v>
      </c>
      <c r="L133" s="64">
        <v>999.99999999999989</v>
      </c>
      <c r="M133" s="72">
        <v>4400</v>
      </c>
      <c r="N133" s="64">
        <v>1100</v>
      </c>
      <c r="O133" s="72">
        <v>700</v>
      </c>
      <c r="P133" s="64">
        <v>210</v>
      </c>
      <c r="Q133" s="72">
        <v>3125.0000000000009</v>
      </c>
      <c r="R133" s="64">
        <v>1093.7500000000002</v>
      </c>
      <c r="S133" s="75">
        <v>3600</v>
      </c>
      <c r="T133" s="68">
        <v>1260</v>
      </c>
      <c r="AE133" s="10"/>
      <c r="AF133" s="72">
        <v>1250</v>
      </c>
      <c r="AG133" s="64">
        <v>1250</v>
      </c>
      <c r="AH133" s="72">
        <v>2500</v>
      </c>
      <c r="AI133" s="64">
        <v>999.99999999999989</v>
      </c>
      <c r="AJ133" s="72">
        <v>3575.0000000000009</v>
      </c>
      <c r="AK133" s="64">
        <v>715.00000000000023</v>
      </c>
      <c r="AL133" s="72">
        <v>2750</v>
      </c>
      <c r="AM133" s="68">
        <v>825</v>
      </c>
      <c r="AN133" s="75">
        <v>3600</v>
      </c>
      <c r="AO133" s="68">
        <v>1260</v>
      </c>
    </row>
    <row r="134" spans="8:41">
      <c r="H134" s="10"/>
      <c r="I134" s="72">
        <v>625</v>
      </c>
      <c r="J134" s="64">
        <v>625</v>
      </c>
      <c r="K134" s="72">
        <v>2587.5</v>
      </c>
      <c r="L134" s="64">
        <v>1035</v>
      </c>
      <c r="M134" s="72">
        <v>3250</v>
      </c>
      <c r="N134" s="64">
        <v>1300</v>
      </c>
      <c r="O134" s="72">
        <v>350</v>
      </c>
      <c r="P134" s="64">
        <v>105</v>
      </c>
      <c r="Q134" s="72">
        <v>2625.0000000000005</v>
      </c>
      <c r="R134" s="64">
        <v>656.25000000000011</v>
      </c>
      <c r="S134" s="75">
        <v>3750</v>
      </c>
      <c r="T134" s="68">
        <v>1312.5</v>
      </c>
      <c r="AE134" s="10"/>
      <c r="AF134" s="72">
        <v>750</v>
      </c>
      <c r="AG134" s="64">
        <v>750</v>
      </c>
      <c r="AH134" s="72">
        <v>2587.5</v>
      </c>
      <c r="AI134" s="64">
        <v>1035</v>
      </c>
      <c r="AJ134" s="72">
        <v>2250.0000000000005</v>
      </c>
      <c r="AK134" s="64">
        <v>787.50000000000023</v>
      </c>
      <c r="AL134" s="72">
        <v>1800</v>
      </c>
      <c r="AM134" s="68">
        <v>810</v>
      </c>
      <c r="AN134" s="75">
        <v>3750</v>
      </c>
      <c r="AO134" s="68">
        <v>1312.5</v>
      </c>
    </row>
    <row r="135" spans="8:41">
      <c r="H135" s="10"/>
      <c r="I135" s="72">
        <v>500</v>
      </c>
      <c r="J135" s="64">
        <v>500</v>
      </c>
      <c r="K135" s="72">
        <v>1912.5</v>
      </c>
      <c r="L135" s="64">
        <v>956.25</v>
      </c>
      <c r="M135" s="72">
        <v>3125</v>
      </c>
      <c r="N135" s="64">
        <v>1093.75</v>
      </c>
      <c r="O135" s="72">
        <v>262.5</v>
      </c>
      <c r="P135" s="64">
        <v>91.875000000000014</v>
      </c>
      <c r="Q135" s="72">
        <v>2500.0000000000005</v>
      </c>
      <c r="R135" s="64">
        <v>750.00000000000011</v>
      </c>
      <c r="S135" s="75">
        <v>3000</v>
      </c>
      <c r="T135" s="68">
        <v>1350</v>
      </c>
      <c r="AE135" s="10"/>
      <c r="AF135" s="72">
        <v>625</v>
      </c>
      <c r="AG135" s="64">
        <v>625</v>
      </c>
      <c r="AH135" s="72">
        <v>1912.5</v>
      </c>
      <c r="AI135" s="64">
        <v>956.25</v>
      </c>
      <c r="AJ135" s="72">
        <v>2100.0000000000005</v>
      </c>
      <c r="AK135" s="64">
        <v>630.00000000000011</v>
      </c>
      <c r="AL135" s="72">
        <v>1687.5</v>
      </c>
      <c r="AM135" s="68">
        <v>675</v>
      </c>
      <c r="AN135" s="75">
        <v>3000</v>
      </c>
      <c r="AO135" s="68">
        <v>1350</v>
      </c>
    </row>
    <row r="136" spans="8:41">
      <c r="H136" s="10"/>
      <c r="I136" s="72">
        <v>600</v>
      </c>
      <c r="J136" s="64">
        <v>600</v>
      </c>
      <c r="K136" s="72">
        <v>1600</v>
      </c>
      <c r="L136" s="64">
        <v>560</v>
      </c>
      <c r="M136" s="72">
        <v>3600</v>
      </c>
      <c r="N136" s="64">
        <v>1980.0000000000002</v>
      </c>
      <c r="O136" s="72">
        <v>337.49999999999994</v>
      </c>
      <c r="P136" s="64">
        <v>101.24999999999999</v>
      </c>
      <c r="Q136" s="72">
        <v>3000.0000000000005</v>
      </c>
      <c r="R136" s="64">
        <v>1050</v>
      </c>
      <c r="S136" s="75">
        <v>2587.5</v>
      </c>
      <c r="T136" s="68">
        <v>776.25</v>
      </c>
      <c r="AE136" s="10"/>
      <c r="AF136" s="72">
        <v>750</v>
      </c>
      <c r="AG136" s="64">
        <v>750</v>
      </c>
      <c r="AH136" s="72">
        <v>1600</v>
      </c>
      <c r="AI136" s="64">
        <v>560</v>
      </c>
      <c r="AJ136" s="72">
        <v>2275</v>
      </c>
      <c r="AK136" s="64">
        <v>1137.5000000000002</v>
      </c>
      <c r="AL136" s="72">
        <v>1924.9999999999998</v>
      </c>
      <c r="AM136" s="68">
        <v>1155</v>
      </c>
      <c r="AN136" s="75">
        <v>2587.5</v>
      </c>
      <c r="AO136" s="68">
        <v>776.25</v>
      </c>
    </row>
    <row r="137" spans="8:41">
      <c r="H137" s="10"/>
      <c r="I137" s="72">
        <v>1462.4999999999998</v>
      </c>
      <c r="J137" s="64">
        <v>1462.4999999999998</v>
      </c>
      <c r="K137" s="72">
        <v>2875</v>
      </c>
      <c r="L137" s="64">
        <v>1581.2500000000002</v>
      </c>
      <c r="M137" s="72">
        <v>4225</v>
      </c>
      <c r="N137" s="64">
        <v>845</v>
      </c>
      <c r="O137" s="72">
        <v>999.99999999999977</v>
      </c>
      <c r="P137" s="64">
        <v>449.99999999999989</v>
      </c>
      <c r="Q137" s="72">
        <v>4062.5</v>
      </c>
      <c r="R137" s="64">
        <v>2031.25</v>
      </c>
      <c r="S137" s="75">
        <v>4125</v>
      </c>
      <c r="T137" s="68">
        <v>2062.5</v>
      </c>
      <c r="AE137" s="10"/>
      <c r="AF137" s="72">
        <v>1624.9999999999998</v>
      </c>
      <c r="AG137" s="64">
        <v>1624.9999999999998</v>
      </c>
      <c r="AH137" s="72">
        <v>2875</v>
      </c>
      <c r="AI137" s="64">
        <v>1581.2500000000002</v>
      </c>
      <c r="AJ137" s="72">
        <v>2812.5000000000005</v>
      </c>
      <c r="AK137" s="64">
        <v>421.87500000000011</v>
      </c>
      <c r="AL137" s="72">
        <v>2400</v>
      </c>
      <c r="AM137" s="68">
        <v>600</v>
      </c>
      <c r="AN137" s="75">
        <v>4125</v>
      </c>
      <c r="AO137" s="68">
        <v>2062.5</v>
      </c>
    </row>
    <row r="138" spans="8:41">
      <c r="H138" s="10"/>
      <c r="I138" s="72">
        <v>2625.0000000000005</v>
      </c>
      <c r="J138" s="64">
        <v>2625.0000000000005</v>
      </c>
      <c r="K138" s="72">
        <v>2900</v>
      </c>
      <c r="L138" s="64">
        <v>1160</v>
      </c>
      <c r="M138" s="72">
        <v>4125</v>
      </c>
      <c r="N138" s="64">
        <v>1650</v>
      </c>
      <c r="O138" s="72">
        <v>1750</v>
      </c>
      <c r="P138" s="64">
        <v>612.50000000000011</v>
      </c>
      <c r="Q138" s="72">
        <v>4650.0000000000009</v>
      </c>
      <c r="R138" s="64">
        <v>2092.5000000000005</v>
      </c>
      <c r="S138" s="75">
        <v>4050</v>
      </c>
      <c r="T138" s="68">
        <v>1417.5</v>
      </c>
      <c r="AE138" s="10"/>
      <c r="AF138" s="72">
        <v>2400</v>
      </c>
      <c r="AG138" s="64">
        <v>2400</v>
      </c>
      <c r="AH138" s="72">
        <v>2900</v>
      </c>
      <c r="AI138" s="64">
        <v>1160</v>
      </c>
      <c r="AJ138" s="72">
        <v>3450.0000000000005</v>
      </c>
      <c r="AK138" s="64">
        <v>1207.5000000000002</v>
      </c>
      <c r="AL138" s="72">
        <v>2300</v>
      </c>
      <c r="AM138" s="68">
        <v>1035</v>
      </c>
      <c r="AN138" s="75">
        <v>4050</v>
      </c>
      <c r="AO138" s="68">
        <v>1417.5</v>
      </c>
    </row>
    <row r="139" spans="8:41">
      <c r="H139" s="10"/>
      <c r="I139" s="72">
        <v>1200.0000000000002</v>
      </c>
      <c r="J139" s="64">
        <v>1200.0000000000002</v>
      </c>
      <c r="K139" s="72">
        <v>2900</v>
      </c>
      <c r="L139" s="64">
        <v>1160</v>
      </c>
      <c r="M139" s="72">
        <v>4537.5</v>
      </c>
      <c r="N139" s="64">
        <v>1134.375</v>
      </c>
      <c r="O139" s="72">
        <v>800</v>
      </c>
      <c r="P139" s="64">
        <v>240</v>
      </c>
      <c r="Q139" s="72">
        <v>3000.0000000000005</v>
      </c>
      <c r="R139" s="64">
        <v>1050</v>
      </c>
      <c r="S139" s="75">
        <v>4050</v>
      </c>
      <c r="T139" s="68">
        <v>1417.5</v>
      </c>
      <c r="AE139" s="10"/>
      <c r="AF139" s="72">
        <v>1250</v>
      </c>
      <c r="AG139" s="64">
        <v>1250</v>
      </c>
      <c r="AH139" s="72">
        <v>2900</v>
      </c>
      <c r="AI139" s="64">
        <v>1160</v>
      </c>
      <c r="AJ139" s="72">
        <v>3737.5000000000009</v>
      </c>
      <c r="AK139" s="64">
        <v>747.50000000000023</v>
      </c>
      <c r="AL139" s="72">
        <v>2587.5000000000005</v>
      </c>
      <c r="AM139" s="68">
        <v>776.25000000000011</v>
      </c>
      <c r="AN139" s="75">
        <v>4050</v>
      </c>
      <c r="AO139" s="68">
        <v>1417.5</v>
      </c>
    </row>
    <row r="140" spans="8:41">
      <c r="H140" s="10"/>
      <c r="I140" s="72">
        <v>1170.0000000000002</v>
      </c>
      <c r="J140" s="64">
        <v>1170.0000000000002</v>
      </c>
      <c r="K140" s="72">
        <v>4225</v>
      </c>
      <c r="L140" s="64">
        <v>1689.9999999999998</v>
      </c>
      <c r="M140" s="72">
        <v>3375</v>
      </c>
      <c r="N140" s="64">
        <v>1350</v>
      </c>
      <c r="O140" s="72">
        <v>580</v>
      </c>
      <c r="P140" s="64">
        <v>174</v>
      </c>
      <c r="Q140" s="72">
        <v>2725.0000000000005</v>
      </c>
      <c r="R140" s="64">
        <v>681.25000000000011</v>
      </c>
      <c r="S140" s="75">
        <v>4125</v>
      </c>
      <c r="T140" s="68">
        <v>1443.75</v>
      </c>
      <c r="AE140" s="10"/>
      <c r="AF140" s="72">
        <v>975</v>
      </c>
      <c r="AG140" s="64">
        <v>975</v>
      </c>
      <c r="AH140" s="72">
        <v>4225</v>
      </c>
      <c r="AI140" s="64">
        <v>1689.9999999999998</v>
      </c>
      <c r="AJ140" s="72">
        <v>2550.0000000000005</v>
      </c>
      <c r="AK140" s="64">
        <v>892.50000000000023</v>
      </c>
      <c r="AL140" s="72">
        <v>1700</v>
      </c>
      <c r="AM140" s="68">
        <v>765</v>
      </c>
      <c r="AN140" s="75">
        <v>4125</v>
      </c>
      <c r="AO140" s="68">
        <v>1443.75</v>
      </c>
    </row>
    <row r="141" spans="8:41">
      <c r="H141" s="10"/>
      <c r="I141" s="72">
        <v>1050.0000000000002</v>
      </c>
      <c r="J141" s="64">
        <v>1050.0000000000002</v>
      </c>
      <c r="K141" s="72">
        <v>3250</v>
      </c>
      <c r="L141" s="64">
        <v>1625</v>
      </c>
      <c r="M141" s="72">
        <v>3250</v>
      </c>
      <c r="N141" s="64">
        <v>1137.5</v>
      </c>
      <c r="O141" s="72">
        <v>600</v>
      </c>
      <c r="P141" s="64">
        <v>210.00000000000003</v>
      </c>
      <c r="Q141" s="72">
        <v>2875.0000000000005</v>
      </c>
      <c r="R141" s="64">
        <v>862.50000000000011</v>
      </c>
      <c r="S141" s="75">
        <v>3375</v>
      </c>
      <c r="T141" s="68">
        <v>1518.75</v>
      </c>
      <c r="AE141" s="10"/>
      <c r="AF141" s="72">
        <v>875</v>
      </c>
      <c r="AG141" s="64">
        <v>875</v>
      </c>
      <c r="AH141" s="72">
        <v>3250</v>
      </c>
      <c r="AI141" s="64">
        <v>1625</v>
      </c>
      <c r="AJ141" s="72">
        <v>2400.0000000000005</v>
      </c>
      <c r="AK141" s="64">
        <v>720.00000000000011</v>
      </c>
      <c r="AL141" s="72">
        <v>1700</v>
      </c>
      <c r="AM141" s="68">
        <v>680</v>
      </c>
      <c r="AN141" s="75">
        <v>3375</v>
      </c>
      <c r="AO141" s="68">
        <v>1518.75</v>
      </c>
    </row>
    <row r="142" spans="8:41">
      <c r="H142" s="10"/>
      <c r="I142" s="72">
        <v>1050</v>
      </c>
      <c r="J142" s="64">
        <v>1050</v>
      </c>
      <c r="K142" s="72">
        <v>2850</v>
      </c>
      <c r="L142" s="64">
        <v>997.49999999999989</v>
      </c>
      <c r="M142" s="72">
        <v>3600</v>
      </c>
      <c r="N142" s="64">
        <v>1980.0000000000002</v>
      </c>
      <c r="O142" s="72">
        <v>687.49999999999989</v>
      </c>
      <c r="P142" s="64">
        <v>206.24999999999997</v>
      </c>
      <c r="Q142" s="72">
        <v>3575</v>
      </c>
      <c r="R142" s="64">
        <v>1251.25</v>
      </c>
      <c r="S142" s="75">
        <v>2925</v>
      </c>
      <c r="T142" s="68">
        <v>877.5</v>
      </c>
      <c r="AE142" s="10"/>
      <c r="AF142" s="72">
        <v>900</v>
      </c>
      <c r="AG142" s="64">
        <v>900</v>
      </c>
      <c r="AH142" s="72">
        <v>2850</v>
      </c>
      <c r="AI142" s="64">
        <v>997.49999999999989</v>
      </c>
      <c r="AJ142" s="72">
        <v>2450.0000000000005</v>
      </c>
      <c r="AK142" s="64">
        <v>1225.0000000000005</v>
      </c>
      <c r="AL142" s="72">
        <v>2062.4999999999995</v>
      </c>
      <c r="AM142" s="68">
        <v>1237.5</v>
      </c>
      <c r="AN142" s="75">
        <v>2925</v>
      </c>
      <c r="AO142" s="68">
        <v>877.5</v>
      </c>
    </row>
    <row r="143" spans="8:41">
      <c r="H143" s="10"/>
      <c r="I143" s="72">
        <v>1875</v>
      </c>
      <c r="J143" s="64">
        <v>1875</v>
      </c>
      <c r="K143" s="72">
        <v>4725</v>
      </c>
      <c r="L143" s="64">
        <v>2598.75</v>
      </c>
      <c r="M143" s="72">
        <v>4550</v>
      </c>
      <c r="N143" s="64">
        <v>910</v>
      </c>
      <c r="O143" s="72">
        <v>1349.9999999999998</v>
      </c>
      <c r="P143" s="64">
        <v>607.49999999999989</v>
      </c>
      <c r="Q143" s="72">
        <v>4550</v>
      </c>
      <c r="R143" s="64">
        <v>2275</v>
      </c>
      <c r="S143" s="75">
        <v>4675</v>
      </c>
      <c r="T143" s="68">
        <v>2337.5</v>
      </c>
      <c r="AE143" s="10"/>
      <c r="AF143" s="72">
        <v>1624.9999999999998</v>
      </c>
      <c r="AG143" s="64">
        <v>1624.9999999999998</v>
      </c>
      <c r="AH143" s="72">
        <v>4725</v>
      </c>
      <c r="AI143" s="64">
        <v>2598.75</v>
      </c>
      <c r="AJ143" s="72">
        <v>3562.5000000000005</v>
      </c>
      <c r="AK143" s="64">
        <v>534.37500000000011</v>
      </c>
      <c r="AL143" s="72">
        <v>2850</v>
      </c>
      <c r="AM143" s="68">
        <v>712.5</v>
      </c>
      <c r="AN143" s="75">
        <v>4675</v>
      </c>
      <c r="AO143" s="68">
        <v>2337.5</v>
      </c>
    </row>
    <row r="144" spans="8:41">
      <c r="H144" s="10"/>
      <c r="I144" s="72">
        <v>3325.0000000000005</v>
      </c>
      <c r="J144" s="64">
        <v>3325.0000000000005</v>
      </c>
      <c r="K144" s="72">
        <v>4950</v>
      </c>
      <c r="L144" s="64">
        <v>1979.9999999999998</v>
      </c>
      <c r="M144" s="72">
        <v>4500</v>
      </c>
      <c r="N144" s="64">
        <v>1800</v>
      </c>
      <c r="O144" s="72">
        <v>2612.4999999999995</v>
      </c>
      <c r="P144" s="64">
        <v>914.37499999999989</v>
      </c>
      <c r="Q144" s="72">
        <v>5687.5</v>
      </c>
      <c r="R144" s="64">
        <v>2559.375</v>
      </c>
      <c r="S144" s="75">
        <v>4275</v>
      </c>
      <c r="T144" s="68">
        <v>1496.25</v>
      </c>
      <c r="AE144" s="10"/>
      <c r="AF144" s="72">
        <v>3000</v>
      </c>
      <c r="AG144" s="64">
        <v>3000</v>
      </c>
      <c r="AH144" s="72">
        <v>4950</v>
      </c>
      <c r="AI144" s="64">
        <v>1979.9999999999998</v>
      </c>
      <c r="AJ144" s="72">
        <v>4050.0000000000005</v>
      </c>
      <c r="AK144" s="64">
        <v>1417.5000000000002</v>
      </c>
      <c r="AL144" s="72">
        <v>3037.5</v>
      </c>
      <c r="AM144" s="68">
        <v>1366.875</v>
      </c>
      <c r="AN144" s="75">
        <v>4275</v>
      </c>
      <c r="AO144" s="68">
        <v>1496.25</v>
      </c>
    </row>
    <row r="145" spans="8:41">
      <c r="H145" s="10"/>
      <c r="I145" s="72">
        <v>1650.0000000000002</v>
      </c>
      <c r="J145" s="64">
        <v>1650.0000000000002</v>
      </c>
      <c r="K145" s="72">
        <v>4950</v>
      </c>
      <c r="L145" s="64">
        <v>1979.9999999999998</v>
      </c>
      <c r="M145" s="72">
        <v>4950</v>
      </c>
      <c r="N145" s="64">
        <v>1237.5</v>
      </c>
      <c r="O145" s="72">
        <v>1237.5</v>
      </c>
      <c r="P145" s="64">
        <v>371.25</v>
      </c>
      <c r="Q145" s="72">
        <v>3712.5000000000005</v>
      </c>
      <c r="R145" s="64">
        <v>1299.375</v>
      </c>
      <c r="S145" s="75">
        <v>4275</v>
      </c>
      <c r="T145" s="68">
        <v>1496.25</v>
      </c>
      <c r="AE145" s="10"/>
      <c r="AF145" s="72">
        <v>1500</v>
      </c>
      <c r="AG145" s="64">
        <v>1500</v>
      </c>
      <c r="AH145" s="72">
        <v>4950</v>
      </c>
      <c r="AI145" s="64">
        <v>1979.9999999999998</v>
      </c>
      <c r="AJ145" s="72">
        <v>4387.5000000000009</v>
      </c>
      <c r="AK145" s="64">
        <v>877.50000000000023</v>
      </c>
      <c r="AL145" s="72">
        <v>3375</v>
      </c>
      <c r="AM145" s="68">
        <v>1012.5</v>
      </c>
      <c r="AN145" s="75">
        <v>4275</v>
      </c>
      <c r="AO145" s="68">
        <v>1496.25</v>
      </c>
    </row>
    <row r="146" spans="8:41">
      <c r="H146" s="10"/>
      <c r="I146" s="72">
        <v>1350.0000000000002</v>
      </c>
      <c r="J146" s="64">
        <v>1350.0000000000002</v>
      </c>
      <c r="K146" s="72">
        <v>4712.5</v>
      </c>
      <c r="L146" s="64">
        <v>1884.9999999999998</v>
      </c>
      <c r="M146" s="72">
        <v>3500</v>
      </c>
      <c r="N146" s="64">
        <v>1400</v>
      </c>
      <c r="O146" s="72">
        <v>1012.5</v>
      </c>
      <c r="P146" s="64">
        <v>303.75</v>
      </c>
      <c r="Q146" s="72">
        <v>3437.5000000000005</v>
      </c>
      <c r="R146" s="64">
        <v>859.37500000000011</v>
      </c>
      <c r="S146" s="75">
        <v>4250</v>
      </c>
      <c r="T146" s="68">
        <v>1487.5</v>
      </c>
      <c r="AE146" s="10"/>
      <c r="AF146" s="72">
        <v>1250</v>
      </c>
      <c r="AG146" s="64">
        <v>1250</v>
      </c>
      <c r="AH146" s="72">
        <v>4712.5</v>
      </c>
      <c r="AI146" s="64">
        <v>1884.9999999999998</v>
      </c>
      <c r="AJ146" s="72">
        <v>2850.0000000000005</v>
      </c>
      <c r="AK146" s="64">
        <v>997.50000000000023</v>
      </c>
      <c r="AL146" s="72">
        <v>2137.5</v>
      </c>
      <c r="AM146" s="68">
        <v>961.875</v>
      </c>
      <c r="AN146" s="75">
        <v>4250</v>
      </c>
      <c r="AO146" s="68">
        <v>1487.5</v>
      </c>
    </row>
    <row r="147" spans="8:41">
      <c r="H147" s="10"/>
      <c r="I147" s="72">
        <v>1050.0000000000002</v>
      </c>
      <c r="J147" s="64">
        <v>1050.0000000000002</v>
      </c>
      <c r="K147" s="72">
        <v>3737.5</v>
      </c>
      <c r="L147" s="64">
        <v>1868.75</v>
      </c>
      <c r="M147" s="72">
        <v>3500</v>
      </c>
      <c r="N147" s="64">
        <v>1225</v>
      </c>
      <c r="O147" s="72">
        <v>787.5</v>
      </c>
      <c r="P147" s="64">
        <v>275.625</v>
      </c>
      <c r="Q147" s="72">
        <v>3162.5000000000005</v>
      </c>
      <c r="R147" s="64">
        <v>948.75000000000011</v>
      </c>
      <c r="S147" s="75">
        <v>3500</v>
      </c>
      <c r="T147" s="68">
        <v>1575</v>
      </c>
      <c r="AE147" s="10"/>
      <c r="AF147" s="72">
        <v>1000</v>
      </c>
      <c r="AG147" s="64">
        <v>1000</v>
      </c>
      <c r="AH147" s="72">
        <v>3737.5</v>
      </c>
      <c r="AI147" s="64">
        <v>1868.75</v>
      </c>
      <c r="AJ147" s="72">
        <v>2850.0000000000005</v>
      </c>
      <c r="AK147" s="64">
        <v>855.00000000000011</v>
      </c>
      <c r="AL147" s="72">
        <v>2137.5</v>
      </c>
      <c r="AM147" s="68">
        <v>854.99999999999989</v>
      </c>
      <c r="AN147" s="75">
        <v>3500</v>
      </c>
      <c r="AO147" s="68">
        <v>1575</v>
      </c>
    </row>
    <row r="148" spans="8:41">
      <c r="H148" s="10"/>
      <c r="I148" s="72">
        <v>1225.0000000000002</v>
      </c>
      <c r="J148" s="64">
        <v>1225.0000000000002</v>
      </c>
      <c r="K148" s="72">
        <v>3150</v>
      </c>
      <c r="L148" s="64">
        <v>1102.5</v>
      </c>
      <c r="M148" s="72">
        <v>3750</v>
      </c>
      <c r="N148" s="64">
        <v>2062.5</v>
      </c>
      <c r="O148" s="72">
        <v>962.49999999999989</v>
      </c>
      <c r="P148" s="64">
        <v>288.74999999999994</v>
      </c>
      <c r="Q148" s="72">
        <v>3737.5</v>
      </c>
      <c r="R148" s="64">
        <v>1308.125</v>
      </c>
      <c r="S148" s="75">
        <v>2925</v>
      </c>
      <c r="T148" s="68">
        <v>877.5</v>
      </c>
      <c r="AE148" s="10"/>
      <c r="AF148" s="72">
        <v>1200</v>
      </c>
      <c r="AG148" s="64">
        <v>1200</v>
      </c>
      <c r="AH148" s="72">
        <v>3150</v>
      </c>
      <c r="AI148" s="64">
        <v>1102.5</v>
      </c>
      <c r="AJ148" s="72">
        <v>2800.0000000000005</v>
      </c>
      <c r="AK148" s="64">
        <v>1400.0000000000005</v>
      </c>
      <c r="AL148" s="72">
        <v>2199.9999999999995</v>
      </c>
      <c r="AM148" s="68">
        <v>1320</v>
      </c>
      <c r="AN148" s="75">
        <v>2925</v>
      </c>
      <c r="AO148" s="68">
        <v>877.5</v>
      </c>
    </row>
    <row r="149" spans="8:41">
      <c r="H149" s="10"/>
      <c r="I149" s="72">
        <v>2062.5</v>
      </c>
      <c r="J149" s="64">
        <v>2062.5</v>
      </c>
      <c r="K149" s="72">
        <v>5425.0000000000009</v>
      </c>
      <c r="L149" s="64">
        <v>2983.7500000000009</v>
      </c>
      <c r="M149" s="72">
        <v>4712.5</v>
      </c>
      <c r="N149" s="64">
        <v>942.5</v>
      </c>
      <c r="O149" s="72">
        <v>1649.9999999999995</v>
      </c>
      <c r="P149" s="64">
        <v>742.49999999999977</v>
      </c>
      <c r="Q149" s="72">
        <v>4725</v>
      </c>
      <c r="R149" s="64">
        <v>2362.5</v>
      </c>
      <c r="S149" s="75">
        <v>4950</v>
      </c>
      <c r="T149" s="68">
        <v>2475</v>
      </c>
      <c r="AE149" s="10"/>
      <c r="AF149" s="72">
        <v>1949.9999999999998</v>
      </c>
      <c r="AG149" s="64">
        <v>1949.9999999999998</v>
      </c>
      <c r="AH149" s="72">
        <v>5425.0000000000009</v>
      </c>
      <c r="AI149" s="64">
        <v>2983.7500000000009</v>
      </c>
      <c r="AJ149" s="72">
        <v>3750.0000000000005</v>
      </c>
      <c r="AK149" s="64">
        <v>562.50000000000011</v>
      </c>
      <c r="AL149" s="73">
        <v>3000</v>
      </c>
      <c r="AM149" s="69">
        <v>750</v>
      </c>
      <c r="AN149" s="75">
        <v>4950</v>
      </c>
      <c r="AO149" s="68">
        <v>2475</v>
      </c>
    </row>
    <row r="150" spans="8:41">
      <c r="H150" s="10"/>
      <c r="I150" s="72">
        <v>1800</v>
      </c>
      <c r="J150" s="64">
        <v>1800</v>
      </c>
      <c r="K150" s="72">
        <v>1400</v>
      </c>
      <c r="L150" s="64">
        <v>489.99999999999994</v>
      </c>
      <c r="M150" s="72">
        <v>1575</v>
      </c>
      <c r="N150" s="64">
        <v>630</v>
      </c>
      <c r="O150" s="72">
        <v>1662.5</v>
      </c>
      <c r="P150" s="64">
        <v>748.125</v>
      </c>
      <c r="Q150" s="72">
        <v>2625</v>
      </c>
      <c r="R150" s="64">
        <v>1312.5</v>
      </c>
      <c r="S150" s="75">
        <v>3099.9999999999995</v>
      </c>
      <c r="T150" s="68">
        <v>1085</v>
      </c>
      <c r="AE150" s="10"/>
      <c r="AF150" s="72">
        <v>1912.5</v>
      </c>
      <c r="AG150" s="64">
        <v>1912.5</v>
      </c>
      <c r="AH150" s="72">
        <v>1400</v>
      </c>
      <c r="AI150" s="64">
        <v>489.99999999999994</v>
      </c>
      <c r="AJ150" s="72">
        <v>1275</v>
      </c>
      <c r="AK150" s="68">
        <v>446.25000000000006</v>
      </c>
      <c r="AL150" s="10"/>
      <c r="AN150" s="75">
        <v>3099.9999999999995</v>
      </c>
      <c r="AO150" s="68">
        <v>1085</v>
      </c>
    </row>
    <row r="151" spans="8:41">
      <c r="H151" s="10"/>
      <c r="I151" s="72">
        <v>1000</v>
      </c>
      <c r="J151" s="64">
        <v>1000</v>
      </c>
      <c r="K151" s="72">
        <v>2100</v>
      </c>
      <c r="L151" s="64">
        <v>735</v>
      </c>
      <c r="M151" s="72">
        <v>2025</v>
      </c>
      <c r="N151" s="64">
        <v>506.25</v>
      </c>
      <c r="O151" s="72">
        <v>2137.5</v>
      </c>
      <c r="P151" s="64">
        <v>641.25</v>
      </c>
      <c r="Q151" s="72">
        <v>1924.9999999999998</v>
      </c>
      <c r="R151" s="64">
        <v>769.99999999999989</v>
      </c>
      <c r="S151" s="75">
        <v>3875</v>
      </c>
      <c r="T151" s="68">
        <v>775</v>
      </c>
      <c r="AE151" s="10"/>
      <c r="AF151" s="72">
        <v>1012.5</v>
      </c>
      <c r="AG151" s="64">
        <v>1012.5</v>
      </c>
      <c r="AH151" s="72">
        <v>2100</v>
      </c>
      <c r="AI151" s="64">
        <v>735</v>
      </c>
      <c r="AJ151" s="72">
        <v>1700</v>
      </c>
      <c r="AK151" s="68">
        <v>340</v>
      </c>
      <c r="AL151" s="10"/>
      <c r="AN151" s="75">
        <v>3875</v>
      </c>
      <c r="AO151" s="68">
        <v>775</v>
      </c>
    </row>
    <row r="152" spans="8:41">
      <c r="H152" s="10"/>
      <c r="I152" s="72">
        <v>750.00000000000011</v>
      </c>
      <c r="J152" s="64">
        <v>750.00000000000011</v>
      </c>
      <c r="K152" s="72">
        <v>1500</v>
      </c>
      <c r="L152" s="64">
        <v>525</v>
      </c>
      <c r="M152" s="72">
        <v>2025</v>
      </c>
      <c r="N152" s="64">
        <v>810</v>
      </c>
      <c r="O152" s="72">
        <v>2137.5</v>
      </c>
      <c r="P152" s="64">
        <v>961.875</v>
      </c>
      <c r="Q152" s="72">
        <v>1375</v>
      </c>
      <c r="R152" s="64">
        <v>412.5</v>
      </c>
      <c r="S152" s="75">
        <v>3875</v>
      </c>
      <c r="T152" s="68">
        <v>1356.2500000000002</v>
      </c>
      <c r="AE152" s="10"/>
      <c r="AF152" s="72">
        <v>787.50000000000011</v>
      </c>
      <c r="AG152" s="64">
        <v>787.50000000000011</v>
      </c>
      <c r="AH152" s="72">
        <v>1500</v>
      </c>
      <c r="AI152" s="64">
        <v>525</v>
      </c>
      <c r="AJ152" s="72">
        <v>1700</v>
      </c>
      <c r="AK152" s="68">
        <v>595</v>
      </c>
      <c r="AL152" s="10"/>
      <c r="AN152" s="75">
        <v>3875</v>
      </c>
      <c r="AO152" s="68">
        <v>1356.2500000000002</v>
      </c>
    </row>
    <row r="153" spans="8:41">
      <c r="H153" s="10"/>
      <c r="I153" s="72">
        <v>350</v>
      </c>
      <c r="J153" s="64">
        <v>350</v>
      </c>
      <c r="K153" s="72">
        <v>1750</v>
      </c>
      <c r="L153" s="64">
        <v>787.5</v>
      </c>
      <c r="M153" s="72">
        <v>1350</v>
      </c>
      <c r="N153" s="64">
        <v>472.49999999999994</v>
      </c>
      <c r="O153" s="72">
        <v>1462.5</v>
      </c>
      <c r="P153" s="64">
        <v>585</v>
      </c>
      <c r="Q153" s="72">
        <v>1199.9999999999998</v>
      </c>
      <c r="R153" s="64">
        <v>419.99999999999989</v>
      </c>
      <c r="S153" s="75">
        <v>3125</v>
      </c>
      <c r="T153" s="68">
        <v>937.5</v>
      </c>
      <c r="AE153" s="10"/>
      <c r="AF153" s="72">
        <v>300</v>
      </c>
      <c r="AG153" s="64">
        <v>300</v>
      </c>
      <c r="AH153" s="72">
        <v>1750</v>
      </c>
      <c r="AI153" s="64">
        <v>787.5</v>
      </c>
      <c r="AJ153" s="72">
        <v>1100</v>
      </c>
      <c r="AK153" s="68">
        <v>330</v>
      </c>
      <c r="AL153" s="10"/>
      <c r="AN153" s="75">
        <v>3125</v>
      </c>
      <c r="AO153" s="68">
        <v>937.5</v>
      </c>
    </row>
    <row r="154" spans="8:41">
      <c r="H154" s="10"/>
      <c r="I154" s="72">
        <v>750</v>
      </c>
      <c r="J154" s="64">
        <v>750</v>
      </c>
      <c r="K154" s="72">
        <v>1400</v>
      </c>
      <c r="L154" s="64">
        <v>420</v>
      </c>
      <c r="M154" s="72">
        <v>1250</v>
      </c>
      <c r="N154" s="64">
        <v>687.5</v>
      </c>
      <c r="O154" s="72">
        <v>1375</v>
      </c>
      <c r="P154" s="64">
        <v>825.00000000000011</v>
      </c>
      <c r="Q154" s="72">
        <v>2025.0000000000002</v>
      </c>
      <c r="R154" s="64">
        <v>810</v>
      </c>
      <c r="S154" s="75">
        <v>3162.5000000000005</v>
      </c>
      <c r="T154" s="68">
        <v>1581.2500000000002</v>
      </c>
      <c r="AE154" s="10"/>
      <c r="AF154" s="72">
        <v>687.49999999999989</v>
      </c>
      <c r="AG154" s="64">
        <v>687.49999999999989</v>
      </c>
      <c r="AH154" s="72">
        <v>1400</v>
      </c>
      <c r="AI154" s="64">
        <v>420</v>
      </c>
      <c r="AJ154" s="72">
        <v>1012.5</v>
      </c>
      <c r="AK154" s="68">
        <v>506.25</v>
      </c>
      <c r="AL154" s="10"/>
      <c r="AN154" s="75">
        <v>3162.5000000000005</v>
      </c>
      <c r="AO154" s="68">
        <v>1581.2500000000002</v>
      </c>
    </row>
    <row r="155" spans="8:41">
      <c r="H155" s="10"/>
      <c r="I155" s="72">
        <v>1000</v>
      </c>
      <c r="J155" s="64">
        <v>1000</v>
      </c>
      <c r="K155" s="72">
        <v>1750</v>
      </c>
      <c r="L155" s="64">
        <v>875</v>
      </c>
      <c r="M155" s="72">
        <v>2137.5</v>
      </c>
      <c r="N155" s="64">
        <v>427.5</v>
      </c>
      <c r="O155" s="72">
        <v>2137.5</v>
      </c>
      <c r="P155" s="64">
        <v>534.375</v>
      </c>
      <c r="Q155" s="72">
        <v>1924.9999999999998</v>
      </c>
      <c r="R155" s="64">
        <v>1058.75</v>
      </c>
      <c r="S155" s="75">
        <v>3875</v>
      </c>
      <c r="T155" s="68">
        <v>581.25000000000011</v>
      </c>
      <c r="AE155" s="10"/>
      <c r="AF155" s="72">
        <v>1012.5</v>
      </c>
      <c r="AG155" s="64">
        <v>1012.5</v>
      </c>
      <c r="AH155" s="72">
        <v>1750</v>
      </c>
      <c r="AI155" s="64">
        <v>875</v>
      </c>
      <c r="AJ155" s="72">
        <v>1900</v>
      </c>
      <c r="AK155" s="68">
        <v>285.00000000000006</v>
      </c>
      <c r="AL155" s="10"/>
      <c r="AN155" s="75">
        <v>3875</v>
      </c>
      <c r="AO155" s="68">
        <v>581.25000000000011</v>
      </c>
    </row>
    <row r="156" spans="8:41">
      <c r="H156" s="10"/>
      <c r="I156" s="72">
        <v>2000</v>
      </c>
      <c r="J156" s="64">
        <v>2000</v>
      </c>
      <c r="K156" s="72">
        <v>1625</v>
      </c>
      <c r="L156" s="64">
        <v>568.75</v>
      </c>
      <c r="M156" s="72">
        <v>1837.4999999999998</v>
      </c>
      <c r="N156" s="64">
        <v>735</v>
      </c>
      <c r="O156" s="72">
        <v>1837.4999999999998</v>
      </c>
      <c r="P156" s="64">
        <v>826.87499999999989</v>
      </c>
      <c r="Q156" s="72">
        <v>2800</v>
      </c>
      <c r="R156" s="64">
        <v>1400</v>
      </c>
      <c r="S156" s="75">
        <v>3299.9999999999995</v>
      </c>
      <c r="T156" s="68">
        <v>1155</v>
      </c>
      <c r="AE156" s="10"/>
      <c r="AF156" s="72">
        <v>2137.5</v>
      </c>
      <c r="AG156" s="64">
        <v>2137.5</v>
      </c>
      <c r="AH156" s="72">
        <v>1625</v>
      </c>
      <c r="AI156" s="64">
        <v>568.75</v>
      </c>
      <c r="AJ156" s="72">
        <v>1575</v>
      </c>
      <c r="AK156" s="68">
        <v>551.25</v>
      </c>
      <c r="AL156" s="10"/>
      <c r="AN156" s="75">
        <v>3299.9999999999995</v>
      </c>
      <c r="AO156" s="68">
        <v>1155</v>
      </c>
    </row>
    <row r="157" spans="8:41">
      <c r="H157" s="10"/>
      <c r="I157" s="72">
        <v>600</v>
      </c>
      <c r="J157" s="64">
        <v>600</v>
      </c>
      <c r="K157" s="72">
        <v>2187.5</v>
      </c>
      <c r="L157" s="64">
        <v>765.625</v>
      </c>
      <c r="M157" s="72">
        <v>1912.5</v>
      </c>
      <c r="N157" s="64">
        <v>478.125</v>
      </c>
      <c r="O157" s="72">
        <v>1912.5</v>
      </c>
      <c r="P157" s="64">
        <v>573.75</v>
      </c>
      <c r="Q157" s="72">
        <v>1575</v>
      </c>
      <c r="R157" s="64">
        <v>630</v>
      </c>
      <c r="S157" s="75">
        <v>3625</v>
      </c>
      <c r="T157" s="68">
        <v>725</v>
      </c>
      <c r="AE157" s="10"/>
      <c r="AF157" s="72">
        <v>562.5</v>
      </c>
      <c r="AG157" s="64">
        <v>562.5</v>
      </c>
      <c r="AH157" s="72">
        <v>2187.5</v>
      </c>
      <c r="AI157" s="64">
        <v>765.625</v>
      </c>
      <c r="AJ157" s="72">
        <v>1700</v>
      </c>
      <c r="AK157" s="68">
        <v>340</v>
      </c>
      <c r="AL157" s="10"/>
      <c r="AN157" s="75">
        <v>3625</v>
      </c>
      <c r="AO157" s="68">
        <v>725</v>
      </c>
    </row>
    <row r="158" spans="8:41">
      <c r="H158" s="10"/>
      <c r="I158" s="72">
        <v>600.00000000000011</v>
      </c>
      <c r="J158" s="64">
        <v>600.00000000000011</v>
      </c>
      <c r="K158" s="72">
        <v>1575</v>
      </c>
      <c r="L158" s="64">
        <v>551.25</v>
      </c>
      <c r="M158" s="72">
        <v>1912.5</v>
      </c>
      <c r="N158" s="64">
        <v>765</v>
      </c>
      <c r="O158" s="72">
        <v>2025</v>
      </c>
      <c r="P158" s="64">
        <v>911.25</v>
      </c>
      <c r="Q158" s="72">
        <v>1250</v>
      </c>
      <c r="R158" s="64">
        <v>375</v>
      </c>
      <c r="S158" s="75">
        <v>3625</v>
      </c>
      <c r="T158" s="68">
        <v>1268.7500000000002</v>
      </c>
      <c r="AE158" s="10"/>
      <c r="AF158" s="72">
        <v>612.50000000000011</v>
      </c>
      <c r="AG158" s="64">
        <v>612.50000000000011</v>
      </c>
      <c r="AH158" s="72">
        <v>1575</v>
      </c>
      <c r="AI158" s="64">
        <v>551.25</v>
      </c>
      <c r="AJ158" s="72">
        <v>1700</v>
      </c>
      <c r="AK158" s="68">
        <v>595</v>
      </c>
      <c r="AL158" s="10"/>
      <c r="AN158" s="75">
        <v>3625</v>
      </c>
      <c r="AO158" s="68">
        <v>1268.7500000000002</v>
      </c>
    </row>
    <row r="159" spans="8:41">
      <c r="H159" s="10"/>
      <c r="I159" s="72">
        <v>262.5</v>
      </c>
      <c r="J159" s="64">
        <v>262.5</v>
      </c>
      <c r="K159" s="72">
        <v>1400</v>
      </c>
      <c r="L159" s="64">
        <v>630</v>
      </c>
      <c r="M159" s="72">
        <v>1237.5</v>
      </c>
      <c r="N159" s="64">
        <v>433.125</v>
      </c>
      <c r="O159" s="72">
        <v>1350</v>
      </c>
      <c r="P159" s="64">
        <v>540</v>
      </c>
      <c r="Q159" s="72">
        <v>1124.9999999999998</v>
      </c>
      <c r="R159" s="64">
        <v>393.74999999999989</v>
      </c>
      <c r="S159" s="75">
        <v>2875</v>
      </c>
      <c r="T159" s="68">
        <v>862.5</v>
      </c>
      <c r="AE159" s="10"/>
      <c r="AF159" s="72">
        <v>200</v>
      </c>
      <c r="AG159" s="64">
        <v>200</v>
      </c>
      <c r="AH159" s="72">
        <v>1400</v>
      </c>
      <c r="AI159" s="64">
        <v>630</v>
      </c>
      <c r="AJ159" s="72">
        <v>1100</v>
      </c>
      <c r="AK159" s="68">
        <v>330</v>
      </c>
      <c r="AL159" s="10"/>
      <c r="AN159" s="75">
        <v>2875</v>
      </c>
      <c r="AO159" s="68">
        <v>862.5</v>
      </c>
    </row>
    <row r="160" spans="8:41">
      <c r="H160" s="10"/>
      <c r="I160" s="72">
        <v>750</v>
      </c>
      <c r="J160" s="64">
        <v>750</v>
      </c>
      <c r="K160" s="72">
        <v>1100</v>
      </c>
      <c r="L160" s="64">
        <v>330</v>
      </c>
      <c r="M160" s="72">
        <v>1000</v>
      </c>
      <c r="N160" s="64">
        <v>550</v>
      </c>
      <c r="O160" s="72">
        <v>1125</v>
      </c>
      <c r="P160" s="64">
        <v>675.00000000000011</v>
      </c>
      <c r="Q160" s="72">
        <v>2025.0000000000002</v>
      </c>
      <c r="R160" s="64">
        <v>810</v>
      </c>
      <c r="S160" s="75">
        <v>2750</v>
      </c>
      <c r="T160" s="68">
        <v>1375</v>
      </c>
      <c r="AE160" s="10"/>
      <c r="AF160" s="72">
        <v>687.49999999999989</v>
      </c>
      <c r="AG160" s="64">
        <v>687.49999999999989</v>
      </c>
      <c r="AH160" s="72">
        <v>1100</v>
      </c>
      <c r="AI160" s="64">
        <v>330</v>
      </c>
      <c r="AJ160" s="72">
        <v>900</v>
      </c>
      <c r="AK160" s="68">
        <v>450</v>
      </c>
      <c r="AL160" s="10"/>
      <c r="AN160" s="75">
        <v>2750</v>
      </c>
      <c r="AO160" s="68">
        <v>1375</v>
      </c>
    </row>
    <row r="161" spans="8:41">
      <c r="H161" s="10"/>
      <c r="I161" s="72">
        <v>1000</v>
      </c>
      <c r="J161" s="64">
        <v>1000</v>
      </c>
      <c r="K161" s="72">
        <v>1662.5</v>
      </c>
      <c r="L161" s="64">
        <v>831.25</v>
      </c>
      <c r="M161" s="72">
        <v>1800</v>
      </c>
      <c r="N161" s="64">
        <v>360</v>
      </c>
      <c r="O161" s="72">
        <v>1912.5</v>
      </c>
      <c r="P161" s="64">
        <v>478.125</v>
      </c>
      <c r="Q161" s="72">
        <v>1924.9999999999998</v>
      </c>
      <c r="R161" s="64">
        <v>1058.75</v>
      </c>
      <c r="S161" s="75">
        <v>3500</v>
      </c>
      <c r="T161" s="68">
        <v>525.00000000000011</v>
      </c>
      <c r="AE161" s="10"/>
      <c r="AF161" s="72">
        <v>1012.5</v>
      </c>
      <c r="AG161" s="64">
        <v>1012.5</v>
      </c>
      <c r="AH161" s="72">
        <v>1662.5</v>
      </c>
      <c r="AI161" s="64">
        <v>831.25</v>
      </c>
      <c r="AJ161" s="72">
        <v>1600</v>
      </c>
      <c r="AK161" s="68">
        <v>240.00000000000003</v>
      </c>
      <c r="AL161" s="10"/>
      <c r="AN161" s="75">
        <v>3500</v>
      </c>
      <c r="AO161" s="68">
        <v>525.00000000000011</v>
      </c>
    </row>
    <row r="162" spans="8:41">
      <c r="H162" s="10"/>
      <c r="I162" s="72">
        <v>1880</v>
      </c>
      <c r="J162" s="64">
        <v>1880</v>
      </c>
      <c r="K162" s="72">
        <v>1950</v>
      </c>
      <c r="L162" s="64">
        <v>779.99999999999989</v>
      </c>
      <c r="M162" s="72">
        <v>2475</v>
      </c>
      <c r="N162" s="64">
        <v>990</v>
      </c>
      <c r="O162" s="72">
        <v>2012.4999999999998</v>
      </c>
      <c r="P162" s="64">
        <v>905.62499999999989</v>
      </c>
      <c r="Q162" s="72">
        <v>2695</v>
      </c>
      <c r="R162" s="64">
        <v>1347.5</v>
      </c>
      <c r="S162" s="75">
        <v>4250</v>
      </c>
      <c r="T162" s="68">
        <v>1487.5000000000002</v>
      </c>
      <c r="AE162" s="10"/>
      <c r="AF162" s="72">
        <v>2225</v>
      </c>
      <c r="AG162" s="64">
        <v>2225</v>
      </c>
      <c r="AH162" s="72">
        <v>1950</v>
      </c>
      <c r="AI162" s="64">
        <v>779.99999999999989</v>
      </c>
      <c r="AJ162" s="72">
        <v>2200</v>
      </c>
      <c r="AK162" s="68">
        <v>770.00000000000011</v>
      </c>
      <c r="AL162" s="10"/>
      <c r="AN162" s="75">
        <v>4250</v>
      </c>
      <c r="AO162" s="68">
        <v>1487.5000000000002</v>
      </c>
    </row>
    <row r="163" spans="8:41">
      <c r="H163" s="10"/>
      <c r="I163" s="72">
        <v>700</v>
      </c>
      <c r="J163" s="64">
        <v>700</v>
      </c>
      <c r="K163" s="72">
        <v>2600</v>
      </c>
      <c r="L163" s="64">
        <v>1040</v>
      </c>
      <c r="M163" s="72">
        <v>2199.9999999999995</v>
      </c>
      <c r="N163" s="64">
        <v>549.99999999999989</v>
      </c>
      <c r="O163" s="72">
        <v>1912.5</v>
      </c>
      <c r="P163" s="64">
        <v>573.75</v>
      </c>
      <c r="Q163" s="72">
        <v>1575</v>
      </c>
      <c r="R163" s="64">
        <v>630</v>
      </c>
      <c r="S163" s="75">
        <v>4200</v>
      </c>
      <c r="T163" s="68">
        <v>840</v>
      </c>
      <c r="AE163" s="10"/>
      <c r="AF163" s="72">
        <v>750</v>
      </c>
      <c r="AG163" s="64">
        <v>750</v>
      </c>
      <c r="AH163" s="72">
        <v>2600</v>
      </c>
      <c r="AI163" s="64">
        <v>1040</v>
      </c>
      <c r="AJ163" s="72">
        <v>1999.9999999999998</v>
      </c>
      <c r="AK163" s="68">
        <v>400</v>
      </c>
      <c r="AL163" s="10"/>
      <c r="AN163" s="75">
        <v>4200</v>
      </c>
      <c r="AO163" s="68">
        <v>840</v>
      </c>
    </row>
    <row r="164" spans="8:41">
      <c r="H164" s="10"/>
      <c r="I164" s="72">
        <v>600.00000000000011</v>
      </c>
      <c r="J164" s="64">
        <v>600.00000000000011</v>
      </c>
      <c r="K164" s="72">
        <v>1425</v>
      </c>
      <c r="L164" s="64">
        <v>570</v>
      </c>
      <c r="M164" s="72">
        <v>2199.9999999999995</v>
      </c>
      <c r="N164" s="64">
        <v>879.99999999999989</v>
      </c>
      <c r="O164" s="72">
        <v>1912.5</v>
      </c>
      <c r="P164" s="64">
        <v>860.625</v>
      </c>
      <c r="Q164" s="72">
        <v>1187.5</v>
      </c>
      <c r="R164" s="64">
        <v>356.25</v>
      </c>
      <c r="S164" s="75">
        <v>4200</v>
      </c>
      <c r="T164" s="68">
        <v>1470.0000000000002</v>
      </c>
      <c r="AE164" s="10"/>
      <c r="AF164" s="72">
        <v>700</v>
      </c>
      <c r="AG164" s="64">
        <v>700</v>
      </c>
      <c r="AH164" s="72">
        <v>1425</v>
      </c>
      <c r="AI164" s="64">
        <v>570</v>
      </c>
      <c r="AJ164" s="72">
        <v>2199.9999999999995</v>
      </c>
      <c r="AK164" s="68">
        <v>769.99999999999989</v>
      </c>
      <c r="AL164" s="10"/>
      <c r="AN164" s="75">
        <v>4200</v>
      </c>
      <c r="AO164" s="68">
        <v>1470.0000000000002</v>
      </c>
    </row>
    <row r="165" spans="8:41">
      <c r="H165" s="10"/>
      <c r="I165" s="72">
        <v>175</v>
      </c>
      <c r="J165" s="64">
        <v>175</v>
      </c>
      <c r="K165" s="72">
        <v>1312.5000000000002</v>
      </c>
      <c r="L165" s="64">
        <v>656.25000000000011</v>
      </c>
      <c r="M165" s="72">
        <v>1649.9999999999998</v>
      </c>
      <c r="N165" s="64">
        <v>577.49999999999989</v>
      </c>
      <c r="O165" s="72">
        <v>1462.5</v>
      </c>
      <c r="P165" s="64">
        <v>585</v>
      </c>
      <c r="Q165" s="72">
        <v>974.99999999999977</v>
      </c>
      <c r="R165" s="64">
        <v>341.24999999999989</v>
      </c>
      <c r="S165" s="75">
        <v>3600</v>
      </c>
      <c r="T165" s="68">
        <v>1080</v>
      </c>
      <c r="AE165" s="10"/>
      <c r="AF165" s="72">
        <v>112.5</v>
      </c>
      <c r="AG165" s="64">
        <v>112.5</v>
      </c>
      <c r="AH165" s="72">
        <v>1312.5000000000002</v>
      </c>
      <c r="AI165" s="64">
        <v>656.25000000000011</v>
      </c>
      <c r="AJ165" s="72">
        <v>1649.9999999999998</v>
      </c>
      <c r="AK165" s="68">
        <v>494.99999999999989</v>
      </c>
      <c r="AL165" s="10"/>
      <c r="AN165" s="75">
        <v>3600</v>
      </c>
      <c r="AO165" s="68">
        <v>1080</v>
      </c>
    </row>
    <row r="166" spans="8:41">
      <c r="H166" s="10"/>
      <c r="I166" s="72">
        <v>500</v>
      </c>
      <c r="J166" s="64">
        <v>500</v>
      </c>
      <c r="K166" s="72">
        <v>1100</v>
      </c>
      <c r="L166" s="64">
        <v>385</v>
      </c>
      <c r="M166" s="72">
        <v>1050</v>
      </c>
      <c r="N166" s="64">
        <v>577.5</v>
      </c>
      <c r="O166" s="72">
        <v>1000</v>
      </c>
      <c r="P166" s="64">
        <v>600.00000000000011</v>
      </c>
      <c r="Q166" s="72">
        <v>1687.5000000000002</v>
      </c>
      <c r="R166" s="64">
        <v>675</v>
      </c>
      <c r="S166" s="75">
        <v>3250</v>
      </c>
      <c r="T166" s="68">
        <v>1625</v>
      </c>
      <c r="AE166" s="10"/>
      <c r="AF166" s="72">
        <v>450</v>
      </c>
      <c r="AG166" s="64">
        <v>450</v>
      </c>
      <c r="AH166" s="72">
        <v>1100</v>
      </c>
      <c r="AI166" s="64">
        <v>385</v>
      </c>
      <c r="AJ166" s="72">
        <v>900</v>
      </c>
      <c r="AK166" s="68">
        <v>450</v>
      </c>
      <c r="AL166" s="10"/>
      <c r="AN166" s="75">
        <v>3250</v>
      </c>
      <c r="AO166" s="68">
        <v>1625</v>
      </c>
    </row>
    <row r="167" spans="8:41">
      <c r="H167" s="10"/>
      <c r="I167" s="72">
        <v>800</v>
      </c>
      <c r="J167" s="64">
        <v>800</v>
      </c>
      <c r="K167" s="72">
        <v>1487.5000000000002</v>
      </c>
      <c r="L167" s="64">
        <v>818.12500000000023</v>
      </c>
      <c r="M167" s="72">
        <v>2062.4999999999995</v>
      </c>
      <c r="N167" s="64">
        <v>412.49999999999994</v>
      </c>
      <c r="O167" s="72">
        <v>1800</v>
      </c>
      <c r="P167" s="64">
        <v>450</v>
      </c>
      <c r="Q167" s="72">
        <v>1662.5</v>
      </c>
      <c r="R167" s="64">
        <v>914.37500000000011</v>
      </c>
      <c r="S167" s="75">
        <v>4200</v>
      </c>
      <c r="T167" s="68">
        <v>630.00000000000011</v>
      </c>
      <c r="AE167" s="10"/>
      <c r="AF167" s="72">
        <v>875</v>
      </c>
      <c r="AG167" s="64">
        <v>875</v>
      </c>
      <c r="AH167" s="72">
        <v>1487.5000000000002</v>
      </c>
      <c r="AI167" s="64">
        <v>818.12500000000023</v>
      </c>
      <c r="AJ167" s="72">
        <v>1924.9999999999998</v>
      </c>
      <c r="AK167" s="68">
        <v>288.75</v>
      </c>
      <c r="AL167" s="10"/>
      <c r="AN167" s="75">
        <v>4200</v>
      </c>
      <c r="AO167" s="68">
        <v>630.00000000000011</v>
      </c>
    </row>
    <row r="168" spans="8:41">
      <c r="H168" s="10"/>
      <c r="I168" s="72">
        <v>1800</v>
      </c>
      <c r="J168" s="64">
        <v>1800</v>
      </c>
      <c r="K168" s="72">
        <v>1350</v>
      </c>
      <c r="L168" s="64">
        <v>540</v>
      </c>
      <c r="M168" s="72">
        <v>3300</v>
      </c>
      <c r="N168" s="64">
        <v>1320</v>
      </c>
      <c r="O168" s="72">
        <v>2587.5</v>
      </c>
      <c r="P168" s="64">
        <v>1164.375</v>
      </c>
      <c r="Q168" s="72">
        <v>2537.5</v>
      </c>
      <c r="R168" s="64">
        <v>1268.75</v>
      </c>
      <c r="S168" s="75">
        <v>5250</v>
      </c>
      <c r="T168" s="68">
        <v>1837.5000000000002</v>
      </c>
      <c r="AE168" s="10"/>
      <c r="AF168" s="72">
        <v>2250</v>
      </c>
      <c r="AG168" s="64">
        <v>2250</v>
      </c>
      <c r="AH168" s="72">
        <v>1350</v>
      </c>
      <c r="AI168" s="64">
        <v>540</v>
      </c>
      <c r="AJ168" s="72">
        <v>3150</v>
      </c>
      <c r="AK168" s="68">
        <v>1102.5</v>
      </c>
      <c r="AL168" s="10"/>
      <c r="AN168" s="75">
        <v>5250</v>
      </c>
      <c r="AO168" s="68">
        <v>1837.5000000000002</v>
      </c>
    </row>
    <row r="169" spans="8:41">
      <c r="H169" s="10"/>
      <c r="I169" s="72">
        <v>600</v>
      </c>
      <c r="J169" s="64">
        <v>600</v>
      </c>
      <c r="K169" s="72">
        <v>1687.5000000000005</v>
      </c>
      <c r="L169" s="64">
        <v>675.00000000000011</v>
      </c>
      <c r="M169" s="72">
        <v>2275</v>
      </c>
      <c r="N169" s="64">
        <v>568.75</v>
      </c>
      <c r="O169" s="72">
        <v>1687.5</v>
      </c>
      <c r="P169" s="64">
        <v>506.25</v>
      </c>
      <c r="Q169" s="72">
        <v>1700</v>
      </c>
      <c r="R169" s="64">
        <v>680</v>
      </c>
      <c r="S169" s="75">
        <v>4387.5</v>
      </c>
      <c r="T169" s="68">
        <v>877.5</v>
      </c>
      <c r="AE169" s="10"/>
      <c r="AF169" s="72">
        <v>750</v>
      </c>
      <c r="AG169" s="64">
        <v>750</v>
      </c>
      <c r="AH169" s="72">
        <v>1687.5000000000005</v>
      </c>
      <c r="AI169" s="64">
        <v>675.00000000000011</v>
      </c>
      <c r="AJ169" s="72">
        <v>2112.5</v>
      </c>
      <c r="AK169" s="68">
        <v>422.5</v>
      </c>
      <c r="AL169" s="10"/>
      <c r="AN169" s="75">
        <v>4387.5</v>
      </c>
      <c r="AO169" s="68">
        <v>877.5</v>
      </c>
    </row>
    <row r="170" spans="8:41">
      <c r="H170" s="10"/>
      <c r="I170" s="72">
        <v>450.00000000000006</v>
      </c>
      <c r="J170" s="64">
        <v>450.00000000000006</v>
      </c>
      <c r="K170" s="72">
        <v>999.99999999999977</v>
      </c>
      <c r="L170" s="64">
        <v>399.99999999999989</v>
      </c>
      <c r="M170" s="72">
        <v>2600</v>
      </c>
      <c r="N170" s="64">
        <v>1040</v>
      </c>
      <c r="O170" s="72">
        <v>1800</v>
      </c>
      <c r="P170" s="64">
        <v>810</v>
      </c>
      <c r="Q170" s="72">
        <v>1350.0000000000002</v>
      </c>
      <c r="R170" s="64">
        <v>405.00000000000006</v>
      </c>
      <c r="S170" s="75">
        <v>4712.5</v>
      </c>
      <c r="T170" s="68">
        <v>1649.3750000000002</v>
      </c>
      <c r="AE170" s="10"/>
      <c r="AF170" s="72">
        <v>600</v>
      </c>
      <c r="AG170" s="64">
        <v>600</v>
      </c>
      <c r="AH170" s="72">
        <v>999.99999999999977</v>
      </c>
      <c r="AI170" s="64">
        <v>399.99999999999989</v>
      </c>
      <c r="AJ170" s="72">
        <v>2437.5</v>
      </c>
      <c r="AK170" s="68">
        <v>853.12500000000011</v>
      </c>
      <c r="AL170" s="10"/>
      <c r="AN170" s="75">
        <v>4712.5</v>
      </c>
      <c r="AO170" s="68">
        <v>1649.3750000000002</v>
      </c>
    </row>
    <row r="171" spans="8:41">
      <c r="H171" s="10"/>
      <c r="I171" s="72">
        <v>262.5</v>
      </c>
      <c r="J171" s="64">
        <v>262.5</v>
      </c>
      <c r="K171" s="72">
        <v>1000.0000000000002</v>
      </c>
      <c r="L171" s="64">
        <v>500.00000000000011</v>
      </c>
      <c r="M171" s="72">
        <v>1800</v>
      </c>
      <c r="N171" s="64">
        <v>630</v>
      </c>
      <c r="O171" s="72">
        <v>1200</v>
      </c>
      <c r="P171" s="64">
        <v>479.99999999999994</v>
      </c>
      <c r="Q171" s="72">
        <v>1312.5</v>
      </c>
      <c r="R171" s="64">
        <v>459.37499999999994</v>
      </c>
      <c r="S171" s="75">
        <v>3750</v>
      </c>
      <c r="T171" s="68">
        <v>1125</v>
      </c>
      <c r="AE171" s="10"/>
      <c r="AF171" s="72">
        <v>337.5</v>
      </c>
      <c r="AG171" s="64">
        <v>337.5</v>
      </c>
      <c r="AH171" s="72">
        <v>1000.0000000000002</v>
      </c>
      <c r="AI171" s="64">
        <v>500.00000000000011</v>
      </c>
      <c r="AJ171" s="72">
        <v>1650</v>
      </c>
      <c r="AK171" s="68">
        <v>495</v>
      </c>
      <c r="AL171" s="10"/>
      <c r="AN171" s="75">
        <v>3750</v>
      </c>
      <c r="AO171" s="68">
        <v>1125</v>
      </c>
    </row>
    <row r="172" spans="8:41">
      <c r="H172" s="10"/>
      <c r="I172" s="72">
        <v>375</v>
      </c>
      <c r="J172" s="64">
        <v>375</v>
      </c>
      <c r="K172" s="72">
        <v>900</v>
      </c>
      <c r="L172" s="64">
        <v>315</v>
      </c>
      <c r="M172" s="72">
        <v>1300</v>
      </c>
      <c r="N172" s="64">
        <v>715.00000000000011</v>
      </c>
      <c r="O172" s="72">
        <v>900</v>
      </c>
      <c r="P172" s="64">
        <v>540.00000000000011</v>
      </c>
      <c r="Q172" s="72">
        <v>2000</v>
      </c>
      <c r="R172" s="64">
        <v>799.99999999999989</v>
      </c>
      <c r="S172" s="75">
        <v>3412.5</v>
      </c>
      <c r="T172" s="68">
        <v>1706.25</v>
      </c>
      <c r="AE172" s="10"/>
      <c r="AF172" s="72">
        <v>450</v>
      </c>
      <c r="AG172" s="64">
        <v>450</v>
      </c>
      <c r="AH172" s="72">
        <v>900</v>
      </c>
      <c r="AI172" s="64">
        <v>315</v>
      </c>
      <c r="AJ172" s="72">
        <v>1137.5</v>
      </c>
      <c r="AK172" s="68">
        <v>568.75</v>
      </c>
      <c r="AL172" s="10"/>
      <c r="AN172" s="75">
        <v>3412.5</v>
      </c>
      <c r="AO172" s="68">
        <v>1706.25</v>
      </c>
    </row>
    <row r="173" spans="8:41">
      <c r="H173" s="10"/>
      <c r="I173" s="72">
        <v>900</v>
      </c>
      <c r="J173" s="64">
        <v>900</v>
      </c>
      <c r="K173" s="72">
        <v>1437.5000000000002</v>
      </c>
      <c r="L173" s="64">
        <v>790.62500000000023</v>
      </c>
      <c r="M173" s="72">
        <v>2800</v>
      </c>
      <c r="N173" s="64">
        <v>560</v>
      </c>
      <c r="O173" s="72">
        <v>2250</v>
      </c>
      <c r="P173" s="64">
        <v>562.5</v>
      </c>
      <c r="Q173" s="72">
        <v>2100</v>
      </c>
      <c r="R173" s="64">
        <v>1155</v>
      </c>
      <c r="S173" s="75">
        <v>5600</v>
      </c>
      <c r="T173" s="68">
        <v>840.00000000000011</v>
      </c>
      <c r="AE173" s="10"/>
      <c r="AF173" s="72">
        <v>1000</v>
      </c>
      <c r="AG173" s="64">
        <v>1000</v>
      </c>
      <c r="AH173" s="72">
        <v>1437.5000000000002</v>
      </c>
      <c r="AI173" s="64">
        <v>790.62500000000023</v>
      </c>
      <c r="AJ173" s="72">
        <v>2600</v>
      </c>
      <c r="AK173" s="68">
        <v>390.00000000000006</v>
      </c>
      <c r="AL173" s="10"/>
      <c r="AN173" s="75">
        <v>5600</v>
      </c>
      <c r="AO173" s="68">
        <v>840.00000000000011</v>
      </c>
    </row>
    <row r="174" spans="8:41">
      <c r="H174" s="10"/>
      <c r="I174" s="72">
        <v>2722.4999999999995</v>
      </c>
      <c r="J174" s="64">
        <v>2722.4999999999995</v>
      </c>
      <c r="K174" s="72">
        <v>1087.4999999999998</v>
      </c>
      <c r="L174" s="64">
        <v>434.99999999999989</v>
      </c>
      <c r="M174" s="72">
        <v>3300</v>
      </c>
      <c r="N174" s="64">
        <v>1485</v>
      </c>
      <c r="O174" s="72">
        <v>2300</v>
      </c>
      <c r="P174" s="64">
        <v>1035</v>
      </c>
      <c r="Q174" s="72">
        <v>3975</v>
      </c>
      <c r="R174" s="64">
        <v>1987.5</v>
      </c>
      <c r="S174" s="75">
        <v>5400</v>
      </c>
      <c r="T174" s="68">
        <v>2160</v>
      </c>
      <c r="AE174" s="10"/>
      <c r="AF174" s="72">
        <v>2820</v>
      </c>
      <c r="AG174" s="64">
        <v>2820</v>
      </c>
      <c r="AH174" s="72">
        <v>1087.4999999999998</v>
      </c>
      <c r="AI174" s="64">
        <v>434.99999999999989</v>
      </c>
      <c r="AJ174" s="72">
        <v>3150</v>
      </c>
      <c r="AK174" s="68">
        <v>1575</v>
      </c>
      <c r="AL174" s="10"/>
      <c r="AN174" s="75">
        <v>5400</v>
      </c>
      <c r="AO174" s="68">
        <v>2160</v>
      </c>
    </row>
    <row r="175" spans="8:41">
      <c r="H175" s="10"/>
      <c r="I175" s="72">
        <v>1000</v>
      </c>
      <c r="J175" s="64">
        <v>1000</v>
      </c>
      <c r="K175" s="72">
        <v>1875.0000000000005</v>
      </c>
      <c r="L175" s="64">
        <v>750.00000000000011</v>
      </c>
      <c r="M175" s="72">
        <v>2600</v>
      </c>
      <c r="N175" s="64">
        <v>780</v>
      </c>
      <c r="O175" s="72">
        <v>1912.5</v>
      </c>
      <c r="P175" s="64">
        <v>573.75</v>
      </c>
      <c r="Q175" s="72">
        <v>2500</v>
      </c>
      <c r="R175" s="64">
        <v>999.99999999999989</v>
      </c>
      <c r="S175" s="75">
        <v>4875</v>
      </c>
      <c r="T175" s="68">
        <v>1218.75</v>
      </c>
      <c r="AE175" s="10"/>
      <c r="AF175" s="72">
        <v>1050.0000000000002</v>
      </c>
      <c r="AG175" s="64">
        <v>1050.0000000000002</v>
      </c>
      <c r="AH175" s="72">
        <v>1875.0000000000005</v>
      </c>
      <c r="AI175" s="64">
        <v>750.00000000000011</v>
      </c>
      <c r="AJ175" s="72">
        <v>2437.5</v>
      </c>
      <c r="AK175" s="68">
        <v>853.125</v>
      </c>
      <c r="AL175" s="10"/>
      <c r="AN175" s="75">
        <v>4875</v>
      </c>
      <c r="AO175" s="68">
        <v>1218.75</v>
      </c>
    </row>
    <row r="176" spans="8:41">
      <c r="H176" s="10"/>
      <c r="I176" s="72">
        <v>787.5</v>
      </c>
      <c r="J176" s="64">
        <v>787.5</v>
      </c>
      <c r="K176" s="72">
        <v>1199.9999999999998</v>
      </c>
      <c r="L176" s="64">
        <v>479.99999999999989</v>
      </c>
      <c r="M176" s="72">
        <v>2600</v>
      </c>
      <c r="N176" s="64">
        <v>1170</v>
      </c>
      <c r="O176" s="72">
        <v>1912.5</v>
      </c>
      <c r="P176" s="64">
        <v>860.625</v>
      </c>
      <c r="Q176" s="72">
        <v>2137.5</v>
      </c>
      <c r="R176" s="64">
        <v>641.25</v>
      </c>
      <c r="S176" s="75">
        <v>4875</v>
      </c>
      <c r="T176" s="68">
        <v>1950</v>
      </c>
      <c r="AE176" s="10"/>
      <c r="AF176" s="72">
        <v>825.00000000000011</v>
      </c>
      <c r="AG176" s="64">
        <v>825.00000000000011</v>
      </c>
      <c r="AH176" s="72">
        <v>1199.9999999999998</v>
      </c>
      <c r="AI176" s="64">
        <v>479.99999999999989</v>
      </c>
      <c r="AJ176" s="72">
        <v>2437.5</v>
      </c>
      <c r="AK176" s="68">
        <v>1218.75</v>
      </c>
      <c r="AL176" s="10"/>
      <c r="AN176" s="75">
        <v>4875</v>
      </c>
      <c r="AO176" s="68">
        <v>1950</v>
      </c>
    </row>
    <row r="177" spans="8:41">
      <c r="H177" s="10"/>
      <c r="I177" s="72">
        <v>562.5</v>
      </c>
      <c r="J177" s="64">
        <v>562.5</v>
      </c>
      <c r="K177" s="72">
        <v>1575.0000000000002</v>
      </c>
      <c r="L177" s="64">
        <v>787.50000000000011</v>
      </c>
      <c r="M177" s="72">
        <v>1800</v>
      </c>
      <c r="N177" s="64">
        <v>719.99999999999989</v>
      </c>
      <c r="O177" s="72">
        <v>1300</v>
      </c>
      <c r="P177" s="64">
        <v>520</v>
      </c>
      <c r="Q177" s="72">
        <v>2025</v>
      </c>
      <c r="R177" s="64">
        <v>708.75</v>
      </c>
      <c r="S177" s="75">
        <v>3900</v>
      </c>
      <c r="T177" s="68">
        <v>1365</v>
      </c>
      <c r="AE177" s="10"/>
      <c r="AF177" s="72">
        <v>550</v>
      </c>
      <c r="AG177" s="64">
        <v>550</v>
      </c>
      <c r="AH177" s="72">
        <v>1575.0000000000002</v>
      </c>
      <c r="AI177" s="64">
        <v>787.50000000000011</v>
      </c>
      <c r="AJ177" s="72">
        <v>1650</v>
      </c>
      <c r="AK177" s="68">
        <v>742.49999999999989</v>
      </c>
      <c r="AL177" s="10"/>
      <c r="AN177" s="75">
        <v>3900</v>
      </c>
      <c r="AO177" s="68">
        <v>1365</v>
      </c>
    </row>
    <row r="178" spans="8:41">
      <c r="H178" s="10"/>
      <c r="I178" s="72">
        <v>824.99999999999989</v>
      </c>
      <c r="J178" s="64">
        <v>824.99999999999989</v>
      </c>
      <c r="K178" s="72">
        <v>1912.5</v>
      </c>
      <c r="L178" s="64">
        <v>669.375</v>
      </c>
      <c r="M178" s="72">
        <v>1300</v>
      </c>
      <c r="N178" s="64">
        <v>780.00000000000011</v>
      </c>
      <c r="O178" s="72">
        <v>1012.5</v>
      </c>
      <c r="P178" s="64">
        <v>607.50000000000011</v>
      </c>
      <c r="Q178" s="72">
        <v>2612.4999999999995</v>
      </c>
      <c r="R178" s="64">
        <v>1044.9999999999998</v>
      </c>
      <c r="S178" s="75">
        <v>3575</v>
      </c>
      <c r="T178" s="68">
        <v>1966.2500000000002</v>
      </c>
      <c r="AE178" s="10"/>
      <c r="AF178" s="72">
        <v>812.5</v>
      </c>
      <c r="AG178" s="64">
        <v>812.5</v>
      </c>
      <c r="AH178" s="72">
        <v>1912.5</v>
      </c>
      <c r="AI178" s="64">
        <v>669.375</v>
      </c>
      <c r="AJ178" s="72">
        <v>1137.5</v>
      </c>
      <c r="AK178" s="68">
        <v>739.37500000000011</v>
      </c>
      <c r="AL178" s="10"/>
      <c r="AN178" s="75">
        <v>3575</v>
      </c>
      <c r="AO178" s="68">
        <v>1966.2500000000002</v>
      </c>
    </row>
    <row r="179" spans="8:41">
      <c r="H179" s="10"/>
      <c r="I179" s="72">
        <v>1650</v>
      </c>
      <c r="J179" s="64">
        <v>1650</v>
      </c>
      <c r="K179" s="72">
        <v>3100</v>
      </c>
      <c r="L179" s="64">
        <v>1705.0000000000002</v>
      </c>
      <c r="M179" s="72">
        <v>3600</v>
      </c>
      <c r="N179" s="64">
        <v>900</v>
      </c>
      <c r="O179" s="72">
        <v>2400</v>
      </c>
      <c r="P179" s="64">
        <v>600</v>
      </c>
      <c r="Q179" s="72">
        <v>3450</v>
      </c>
      <c r="R179" s="64">
        <v>1897.5000000000002</v>
      </c>
      <c r="S179" s="75">
        <v>5800</v>
      </c>
      <c r="T179" s="68">
        <v>1160</v>
      </c>
      <c r="AE179" s="10"/>
      <c r="AF179" s="72">
        <v>1750.0000000000002</v>
      </c>
      <c r="AG179" s="64">
        <v>1750.0000000000002</v>
      </c>
      <c r="AH179" s="72">
        <v>3100</v>
      </c>
      <c r="AI179" s="64">
        <v>1705.0000000000002</v>
      </c>
      <c r="AJ179" s="72">
        <v>3800</v>
      </c>
      <c r="AK179" s="68">
        <v>1140</v>
      </c>
      <c r="AL179" s="10"/>
      <c r="AN179" s="75">
        <v>5800</v>
      </c>
      <c r="AO179" s="68">
        <v>1160</v>
      </c>
    </row>
    <row r="180" spans="8:41">
      <c r="H180" s="10"/>
      <c r="I180" s="72">
        <v>2887.4999999999995</v>
      </c>
      <c r="J180" s="64">
        <v>2887.4999999999995</v>
      </c>
      <c r="K180" s="72">
        <v>3100</v>
      </c>
      <c r="L180" s="64">
        <v>1240</v>
      </c>
      <c r="M180" s="72">
        <v>4200</v>
      </c>
      <c r="N180" s="64">
        <v>1890</v>
      </c>
      <c r="O180" s="72">
        <v>2700</v>
      </c>
      <c r="P180" s="64">
        <v>1215</v>
      </c>
      <c r="Q180" s="72">
        <v>4537.4999999999991</v>
      </c>
      <c r="R180" s="64">
        <v>2268.7499999999995</v>
      </c>
      <c r="S180" s="75">
        <v>5850</v>
      </c>
      <c r="T180" s="68">
        <v>2340</v>
      </c>
      <c r="AE180" s="10"/>
      <c r="AF180" s="72">
        <v>3250</v>
      </c>
      <c r="AG180" s="64">
        <v>3250</v>
      </c>
      <c r="AH180" s="72">
        <v>3100</v>
      </c>
      <c r="AI180" s="64">
        <v>1240</v>
      </c>
      <c r="AJ180" s="72">
        <v>4350</v>
      </c>
      <c r="AK180" s="68">
        <v>2175</v>
      </c>
      <c r="AL180" s="10"/>
      <c r="AN180" s="75">
        <v>5850</v>
      </c>
      <c r="AO180" s="68">
        <v>2340</v>
      </c>
    </row>
    <row r="181" spans="8:41">
      <c r="H181" s="10"/>
      <c r="I181" s="72">
        <v>1375</v>
      </c>
      <c r="J181" s="64">
        <v>1375</v>
      </c>
      <c r="K181" s="72">
        <v>3487.5</v>
      </c>
      <c r="L181" s="64">
        <v>1394.9999999999998</v>
      </c>
      <c r="M181" s="72">
        <v>3575</v>
      </c>
      <c r="N181" s="64">
        <v>1072.5</v>
      </c>
      <c r="O181" s="72">
        <v>2362.5</v>
      </c>
      <c r="P181" s="64">
        <v>708.75</v>
      </c>
      <c r="Q181" s="72">
        <v>2875</v>
      </c>
      <c r="R181" s="64">
        <v>1150</v>
      </c>
      <c r="S181" s="75">
        <v>5362.5</v>
      </c>
      <c r="T181" s="68">
        <v>1340.625</v>
      </c>
      <c r="AE181" s="10"/>
      <c r="AF181" s="72">
        <v>1500.0000000000002</v>
      </c>
      <c r="AG181" s="64">
        <v>1500.0000000000002</v>
      </c>
      <c r="AH181" s="72">
        <v>3487.5</v>
      </c>
      <c r="AI181" s="64">
        <v>1394.9999999999998</v>
      </c>
      <c r="AJ181" s="72">
        <v>3737.5</v>
      </c>
      <c r="AK181" s="68">
        <v>1308.125</v>
      </c>
      <c r="AL181" s="10"/>
      <c r="AN181" s="75">
        <v>5362.5</v>
      </c>
      <c r="AO181" s="68">
        <v>1340.625</v>
      </c>
    </row>
    <row r="182" spans="8:41">
      <c r="H182" s="10"/>
      <c r="I182" s="72">
        <v>900</v>
      </c>
      <c r="J182" s="64">
        <v>900</v>
      </c>
      <c r="K182" s="72">
        <v>2600</v>
      </c>
      <c r="L182" s="64">
        <v>1040</v>
      </c>
      <c r="M182" s="72">
        <v>3575</v>
      </c>
      <c r="N182" s="64">
        <v>1608.75</v>
      </c>
      <c r="O182" s="72">
        <v>2475</v>
      </c>
      <c r="P182" s="64">
        <v>1113.75</v>
      </c>
      <c r="Q182" s="72">
        <v>2475</v>
      </c>
      <c r="R182" s="64">
        <v>742.5</v>
      </c>
      <c r="S182" s="75">
        <v>5362.5</v>
      </c>
      <c r="T182" s="68">
        <v>2145</v>
      </c>
      <c r="AE182" s="10"/>
      <c r="AF182" s="72">
        <v>962.50000000000011</v>
      </c>
      <c r="AG182" s="64">
        <v>962.50000000000011</v>
      </c>
      <c r="AH182" s="72">
        <v>2600</v>
      </c>
      <c r="AI182" s="64">
        <v>1040</v>
      </c>
      <c r="AJ182" s="72">
        <v>3737.5</v>
      </c>
      <c r="AK182" s="68">
        <v>1868.75</v>
      </c>
      <c r="AL182" s="10"/>
      <c r="AN182" s="75">
        <v>5362.5</v>
      </c>
      <c r="AO182" s="68">
        <v>2145</v>
      </c>
    </row>
    <row r="183" spans="8:41">
      <c r="H183" s="10"/>
      <c r="I183" s="72">
        <v>787.5</v>
      </c>
      <c r="J183" s="64">
        <v>787.5</v>
      </c>
      <c r="K183" s="72">
        <v>2400</v>
      </c>
      <c r="L183" s="64">
        <v>1200</v>
      </c>
      <c r="M183" s="72">
        <v>2550</v>
      </c>
      <c r="N183" s="64">
        <v>1019.9999999999999</v>
      </c>
      <c r="O183" s="72">
        <v>1700</v>
      </c>
      <c r="P183" s="64">
        <v>680</v>
      </c>
      <c r="Q183" s="72">
        <v>2362.5</v>
      </c>
      <c r="R183" s="64">
        <v>826.875</v>
      </c>
      <c r="S183" s="75">
        <v>4200</v>
      </c>
      <c r="T183" s="68">
        <v>1470</v>
      </c>
      <c r="AE183" s="10"/>
      <c r="AF183" s="72">
        <v>825.00000000000011</v>
      </c>
      <c r="AG183" s="64">
        <v>825.00000000000011</v>
      </c>
      <c r="AH183" s="72">
        <v>2400</v>
      </c>
      <c r="AI183" s="64">
        <v>1200</v>
      </c>
      <c r="AJ183" s="72">
        <v>2925</v>
      </c>
      <c r="AK183" s="68">
        <v>1316.2499999999998</v>
      </c>
      <c r="AL183" s="10"/>
      <c r="AN183" s="75">
        <v>4200</v>
      </c>
      <c r="AO183" s="68">
        <v>1470</v>
      </c>
    </row>
    <row r="184" spans="8:41">
      <c r="H184" s="10"/>
      <c r="I184" s="72">
        <v>962.49999999999989</v>
      </c>
      <c r="J184" s="64">
        <v>962.49999999999989</v>
      </c>
      <c r="K184" s="72">
        <v>2250</v>
      </c>
      <c r="L184" s="64">
        <v>787.5</v>
      </c>
      <c r="M184" s="72">
        <v>1950</v>
      </c>
      <c r="N184" s="64">
        <v>1170.0000000000002</v>
      </c>
      <c r="O184" s="72">
        <v>1350</v>
      </c>
      <c r="P184" s="64">
        <v>810.00000000000011</v>
      </c>
      <c r="Q184" s="72">
        <v>3150</v>
      </c>
      <c r="R184" s="64">
        <v>1260</v>
      </c>
      <c r="S184" s="75">
        <v>3737.5</v>
      </c>
      <c r="T184" s="68">
        <v>2055.625</v>
      </c>
      <c r="AE184" s="10"/>
      <c r="AF184" s="72">
        <v>975</v>
      </c>
      <c r="AG184" s="64">
        <v>975</v>
      </c>
      <c r="AH184" s="72">
        <v>2250</v>
      </c>
      <c r="AI184" s="64">
        <v>787.5</v>
      </c>
      <c r="AJ184" s="72">
        <v>2275</v>
      </c>
      <c r="AK184" s="68">
        <v>1478.7500000000002</v>
      </c>
      <c r="AL184" s="10"/>
      <c r="AN184" s="75">
        <v>3737.5</v>
      </c>
      <c r="AO184" s="68">
        <v>2055.625</v>
      </c>
    </row>
    <row r="185" spans="8:41">
      <c r="H185" s="10"/>
      <c r="I185" s="72">
        <v>1950</v>
      </c>
      <c r="J185" s="64">
        <v>1950</v>
      </c>
      <c r="K185" s="72">
        <v>4375</v>
      </c>
      <c r="L185" s="64">
        <v>2406.25</v>
      </c>
      <c r="M185" s="72">
        <v>4800</v>
      </c>
      <c r="N185" s="64">
        <v>1200</v>
      </c>
      <c r="O185" s="72">
        <v>3600</v>
      </c>
      <c r="P185" s="64">
        <v>900</v>
      </c>
      <c r="Q185" s="72">
        <v>4387.5</v>
      </c>
      <c r="R185" s="64">
        <v>2413.125</v>
      </c>
      <c r="S185" s="75">
        <v>7000</v>
      </c>
      <c r="T185" s="68">
        <v>1400</v>
      </c>
      <c r="AE185" s="10"/>
      <c r="AF185" s="72">
        <v>2100</v>
      </c>
      <c r="AG185" s="64">
        <v>2100</v>
      </c>
      <c r="AH185" s="72">
        <v>4375</v>
      </c>
      <c r="AI185" s="64">
        <v>2406.25</v>
      </c>
      <c r="AJ185" s="72">
        <v>5312.5000000000009</v>
      </c>
      <c r="AK185" s="68">
        <v>1593.7500000000002</v>
      </c>
      <c r="AL185" s="10"/>
      <c r="AN185" s="75">
        <v>7000</v>
      </c>
      <c r="AO185" s="68">
        <v>1400</v>
      </c>
    </row>
    <row r="186" spans="8:41">
      <c r="H186" s="10"/>
      <c r="I186" s="72">
        <v>3024.9999999999995</v>
      </c>
      <c r="J186" s="64">
        <v>3024.9999999999995</v>
      </c>
      <c r="K186" s="72">
        <v>3300</v>
      </c>
      <c r="L186" s="64">
        <v>1484.9999999999998</v>
      </c>
      <c r="M186" s="72">
        <v>4500</v>
      </c>
      <c r="N186" s="64">
        <v>1800</v>
      </c>
      <c r="O186" s="72">
        <v>3000</v>
      </c>
      <c r="P186" s="64">
        <v>1350</v>
      </c>
      <c r="Q186" s="72">
        <v>5400</v>
      </c>
      <c r="R186" s="64">
        <v>2700</v>
      </c>
      <c r="S186" s="75">
        <v>6150</v>
      </c>
      <c r="T186" s="68">
        <v>2152.5</v>
      </c>
      <c r="AE186" s="10"/>
      <c r="AF186" s="72">
        <v>3250</v>
      </c>
      <c r="AG186" s="64">
        <v>3250</v>
      </c>
      <c r="AH186" s="72">
        <v>3300</v>
      </c>
      <c r="AI186" s="64">
        <v>1484.9999999999998</v>
      </c>
      <c r="AJ186" s="72">
        <v>5037.5</v>
      </c>
      <c r="AK186" s="68">
        <v>2266.875</v>
      </c>
      <c r="AL186" s="10"/>
      <c r="AN186" s="75">
        <v>6150</v>
      </c>
      <c r="AO186" s="68">
        <v>2152.5</v>
      </c>
    </row>
    <row r="187" spans="8:41">
      <c r="H187" s="10"/>
      <c r="I187" s="72">
        <v>1500</v>
      </c>
      <c r="J187" s="64">
        <v>1500</v>
      </c>
      <c r="K187" s="72">
        <v>3712.5</v>
      </c>
      <c r="L187" s="64">
        <v>1670.6249999999998</v>
      </c>
      <c r="M187" s="72">
        <v>3900</v>
      </c>
      <c r="N187" s="64">
        <v>975</v>
      </c>
      <c r="O187" s="72">
        <v>2700</v>
      </c>
      <c r="P187" s="64">
        <v>810</v>
      </c>
      <c r="Q187" s="72">
        <v>3575.0000000000005</v>
      </c>
      <c r="R187" s="64">
        <v>1430</v>
      </c>
      <c r="S187" s="75">
        <v>5687.5</v>
      </c>
      <c r="T187" s="68">
        <v>1137.5</v>
      </c>
      <c r="AE187" s="10"/>
      <c r="AF187" s="72">
        <v>1800.0000000000002</v>
      </c>
      <c r="AG187" s="64">
        <v>1800.0000000000002</v>
      </c>
      <c r="AH187" s="72">
        <v>3712.5</v>
      </c>
      <c r="AI187" s="64">
        <v>1670.6249999999998</v>
      </c>
      <c r="AJ187" s="72">
        <v>4375</v>
      </c>
      <c r="AK187" s="68">
        <v>1312.5</v>
      </c>
      <c r="AL187" s="10"/>
      <c r="AN187" s="75">
        <v>5687.5</v>
      </c>
      <c r="AO187" s="68">
        <v>1137.5</v>
      </c>
    </row>
    <row r="188" spans="8:41">
      <c r="H188" s="10"/>
      <c r="I188" s="72">
        <v>1012.5</v>
      </c>
      <c r="J188" s="64">
        <v>1012.5</v>
      </c>
      <c r="K188" s="72">
        <v>3900</v>
      </c>
      <c r="L188" s="64">
        <v>1754.9999999999998</v>
      </c>
      <c r="M188" s="72">
        <v>3575</v>
      </c>
      <c r="N188" s="64">
        <v>1430</v>
      </c>
      <c r="O188" s="72">
        <v>2475</v>
      </c>
      <c r="P188" s="64">
        <v>1113.75</v>
      </c>
      <c r="Q188" s="72">
        <v>2875</v>
      </c>
      <c r="R188" s="64">
        <v>862.5</v>
      </c>
      <c r="S188" s="75">
        <v>5362.5</v>
      </c>
      <c r="T188" s="68">
        <v>1876.8750000000002</v>
      </c>
      <c r="AE188" s="10"/>
      <c r="AF188" s="72">
        <v>1237.5</v>
      </c>
      <c r="AG188" s="64">
        <v>1237.5</v>
      </c>
      <c r="AH188" s="72">
        <v>3900</v>
      </c>
      <c r="AI188" s="64">
        <v>1754.9999999999998</v>
      </c>
      <c r="AJ188" s="72">
        <v>4025.0000000000005</v>
      </c>
      <c r="AK188" s="68">
        <v>1811.2500000000002</v>
      </c>
      <c r="AL188" s="10"/>
      <c r="AN188" s="75">
        <v>5362.5</v>
      </c>
      <c r="AO188" s="68">
        <v>1876.8750000000002</v>
      </c>
    </row>
    <row r="189" spans="8:41">
      <c r="H189" s="10"/>
      <c r="I189" s="72">
        <v>787.5</v>
      </c>
      <c r="J189" s="64">
        <v>787.5</v>
      </c>
      <c r="K189" s="72">
        <v>2300</v>
      </c>
      <c r="L189" s="64">
        <v>1265</v>
      </c>
      <c r="M189" s="72">
        <v>2700</v>
      </c>
      <c r="N189" s="64">
        <v>944.99999999999989</v>
      </c>
      <c r="O189" s="72">
        <v>1800</v>
      </c>
      <c r="P189" s="64">
        <v>719.99999999999989</v>
      </c>
      <c r="Q189" s="72">
        <v>2625</v>
      </c>
      <c r="R189" s="64">
        <v>918.74999999999989</v>
      </c>
      <c r="S189" s="75">
        <v>4350</v>
      </c>
      <c r="T189" s="68">
        <v>1305</v>
      </c>
      <c r="AE189" s="10"/>
      <c r="AF189" s="72">
        <v>962.50000000000011</v>
      </c>
      <c r="AG189" s="64">
        <v>962.50000000000011</v>
      </c>
      <c r="AH189" s="72">
        <v>2300</v>
      </c>
      <c r="AI189" s="64">
        <v>1265</v>
      </c>
      <c r="AJ189" s="72">
        <v>3087.5</v>
      </c>
      <c r="AK189" s="68">
        <v>1235</v>
      </c>
      <c r="AL189" s="10"/>
      <c r="AN189" s="75">
        <v>4350</v>
      </c>
      <c r="AO189" s="68">
        <v>1305</v>
      </c>
    </row>
    <row r="190" spans="8:41">
      <c r="H190" s="10"/>
      <c r="I190" s="72">
        <v>1099.9999999999998</v>
      </c>
      <c r="J190" s="64">
        <v>1099.9999999999998</v>
      </c>
      <c r="K190" s="72">
        <v>2475</v>
      </c>
      <c r="L190" s="64">
        <v>989.99999999999989</v>
      </c>
      <c r="M190" s="72">
        <v>3250</v>
      </c>
      <c r="N190" s="64">
        <v>1787.5000000000002</v>
      </c>
      <c r="O190" s="72">
        <v>2137.5</v>
      </c>
      <c r="P190" s="64">
        <v>1282.5000000000002</v>
      </c>
      <c r="Q190" s="72">
        <v>3300</v>
      </c>
      <c r="R190" s="64">
        <v>1320</v>
      </c>
      <c r="S190" s="75">
        <v>5037.5</v>
      </c>
      <c r="T190" s="68">
        <v>2518.75</v>
      </c>
      <c r="AE190" s="10"/>
      <c r="AF190" s="72">
        <v>1300</v>
      </c>
      <c r="AG190" s="64">
        <v>1300</v>
      </c>
      <c r="AH190" s="72">
        <v>2475</v>
      </c>
      <c r="AI190" s="64">
        <v>989.99999999999989</v>
      </c>
      <c r="AJ190" s="72">
        <v>3675.0000000000005</v>
      </c>
      <c r="AK190" s="68">
        <v>2205.0000000000005</v>
      </c>
      <c r="AL190" s="10"/>
      <c r="AN190" s="75">
        <v>5037.5</v>
      </c>
      <c r="AO190" s="68">
        <v>2518.75</v>
      </c>
    </row>
    <row r="191" spans="8:41">
      <c r="H191" s="10"/>
      <c r="I191" s="72">
        <v>2250</v>
      </c>
      <c r="J191" s="64">
        <v>2250</v>
      </c>
      <c r="K191" s="72">
        <v>4537.4999999999991</v>
      </c>
      <c r="L191" s="64">
        <v>2722.5</v>
      </c>
      <c r="M191" s="72">
        <v>4000</v>
      </c>
      <c r="N191" s="64">
        <v>800</v>
      </c>
      <c r="O191" s="72">
        <v>2850</v>
      </c>
      <c r="P191" s="64">
        <v>712.5</v>
      </c>
      <c r="Q191" s="72">
        <v>4712.5</v>
      </c>
      <c r="R191" s="64">
        <v>2591.875</v>
      </c>
      <c r="S191" s="75">
        <v>6200</v>
      </c>
      <c r="T191" s="68">
        <v>930.00000000000011</v>
      </c>
      <c r="AE191" s="10"/>
      <c r="AF191" s="72">
        <v>2625.0000000000005</v>
      </c>
      <c r="AG191" s="64">
        <v>2625.0000000000005</v>
      </c>
      <c r="AH191" s="72">
        <v>4537.4999999999991</v>
      </c>
      <c r="AI191" s="64">
        <v>2722.5</v>
      </c>
      <c r="AJ191" s="72">
        <v>4462.5000000000009</v>
      </c>
      <c r="AK191" s="68">
        <v>1115.6250000000002</v>
      </c>
      <c r="AL191" s="10"/>
      <c r="AN191" s="75">
        <v>6200</v>
      </c>
      <c r="AO191" s="68">
        <v>930.00000000000011</v>
      </c>
    </row>
    <row r="192" spans="8:41">
      <c r="H192" s="10"/>
      <c r="I192" s="72">
        <v>2887.4999999999995</v>
      </c>
      <c r="J192" s="64">
        <v>2887.4999999999995</v>
      </c>
      <c r="K192" s="72">
        <v>3487.5</v>
      </c>
      <c r="L192" s="64">
        <v>1569.3749999999998</v>
      </c>
      <c r="M192" s="72">
        <v>4550</v>
      </c>
      <c r="N192" s="64">
        <v>1820</v>
      </c>
      <c r="O192" s="72">
        <v>3037.5</v>
      </c>
      <c r="P192" s="64">
        <v>1366.875</v>
      </c>
      <c r="Q192" s="72">
        <v>5250</v>
      </c>
      <c r="R192" s="64">
        <v>2625</v>
      </c>
      <c r="S192" s="75">
        <v>6337.5</v>
      </c>
      <c r="T192" s="68">
        <v>2218.125</v>
      </c>
      <c r="AE192" s="10"/>
      <c r="AF192" s="72">
        <v>3412.5</v>
      </c>
      <c r="AG192" s="64">
        <v>3412.5</v>
      </c>
      <c r="AH192" s="72">
        <v>3487.5</v>
      </c>
      <c r="AI192" s="64">
        <v>1569.3749999999998</v>
      </c>
      <c r="AJ192" s="72">
        <v>5075.0000000000009</v>
      </c>
      <c r="AK192" s="68">
        <v>2283.7500000000005</v>
      </c>
      <c r="AL192" s="10"/>
      <c r="AN192" s="75">
        <v>6337.5</v>
      </c>
      <c r="AO192" s="68">
        <v>2218.125</v>
      </c>
    </row>
    <row r="193" spans="8:41">
      <c r="H193" s="10"/>
      <c r="I193" s="72">
        <v>1500</v>
      </c>
      <c r="J193" s="64">
        <v>1500</v>
      </c>
      <c r="K193" s="72">
        <v>4262.5</v>
      </c>
      <c r="L193" s="64">
        <v>1918.1249999999998</v>
      </c>
      <c r="M193" s="72">
        <v>4550</v>
      </c>
      <c r="N193" s="64">
        <v>1137.5</v>
      </c>
      <c r="O193" s="72">
        <v>3437.5000000000005</v>
      </c>
      <c r="P193" s="64">
        <v>1031.25</v>
      </c>
      <c r="Q193" s="72">
        <v>3575.0000000000005</v>
      </c>
      <c r="R193" s="64">
        <v>1430</v>
      </c>
      <c r="S193" s="75">
        <v>6475.0000000000009</v>
      </c>
      <c r="T193" s="68">
        <v>1295.0000000000002</v>
      </c>
      <c r="AE193" s="10"/>
      <c r="AF193" s="72">
        <v>1800.0000000000002</v>
      </c>
      <c r="AG193" s="64">
        <v>1800.0000000000002</v>
      </c>
      <c r="AH193" s="72">
        <v>4262.5</v>
      </c>
      <c r="AI193" s="64">
        <v>1918.1249999999998</v>
      </c>
      <c r="AJ193" s="72">
        <v>5062.5000000000009</v>
      </c>
      <c r="AK193" s="68">
        <v>1518.7500000000002</v>
      </c>
      <c r="AL193" s="10"/>
      <c r="AN193" s="75">
        <v>6475.0000000000009</v>
      </c>
      <c r="AO193" s="68">
        <v>1295.0000000000002</v>
      </c>
    </row>
    <row r="194" spans="8:41">
      <c r="H194" s="10"/>
      <c r="I194" s="72">
        <v>1012.5</v>
      </c>
      <c r="J194" s="64">
        <v>1012.5</v>
      </c>
      <c r="K194" s="72">
        <v>4750</v>
      </c>
      <c r="L194" s="64">
        <v>2137.5</v>
      </c>
      <c r="M194" s="72">
        <v>3412.5</v>
      </c>
      <c r="N194" s="64">
        <v>1365</v>
      </c>
      <c r="O194" s="72">
        <v>2500</v>
      </c>
      <c r="P194" s="64">
        <v>1125</v>
      </c>
      <c r="Q194" s="72">
        <v>2587.5000000000005</v>
      </c>
      <c r="R194" s="64">
        <v>776.25000000000011</v>
      </c>
      <c r="S194" s="75">
        <v>5200</v>
      </c>
      <c r="T194" s="68">
        <v>1820.0000000000002</v>
      </c>
      <c r="AE194" s="10"/>
      <c r="AF194" s="72">
        <v>1237.5</v>
      </c>
      <c r="AG194" s="64">
        <v>1237.5</v>
      </c>
      <c r="AH194" s="72">
        <v>4750</v>
      </c>
      <c r="AI194" s="64">
        <v>2137.5</v>
      </c>
      <c r="AJ194" s="72">
        <v>3850.0000000000005</v>
      </c>
      <c r="AK194" s="68">
        <v>1732.5000000000002</v>
      </c>
      <c r="AL194" s="10"/>
      <c r="AN194" s="75">
        <v>5200</v>
      </c>
      <c r="AO194" s="68">
        <v>1820.0000000000002</v>
      </c>
    </row>
    <row r="195" spans="8:41">
      <c r="H195" s="10"/>
      <c r="I195" s="72">
        <v>787.5</v>
      </c>
      <c r="J195" s="64">
        <v>787.5</v>
      </c>
      <c r="K195" s="72">
        <v>2137.5</v>
      </c>
      <c r="L195" s="64">
        <v>1175.625</v>
      </c>
      <c r="M195" s="72">
        <v>3087.5</v>
      </c>
      <c r="N195" s="64">
        <v>1080.625</v>
      </c>
      <c r="O195" s="72">
        <v>1912.5</v>
      </c>
      <c r="P195" s="64">
        <v>764.99999999999989</v>
      </c>
      <c r="Q195" s="72">
        <v>1837.4999999999998</v>
      </c>
      <c r="R195" s="64">
        <v>643.12499999999989</v>
      </c>
      <c r="S195" s="75">
        <v>4875</v>
      </c>
      <c r="T195" s="68">
        <v>1462.5</v>
      </c>
      <c r="AE195" s="10"/>
      <c r="AF195" s="72">
        <v>1100</v>
      </c>
      <c r="AG195" s="64">
        <v>1100</v>
      </c>
      <c r="AH195" s="72">
        <v>2137.5</v>
      </c>
      <c r="AI195" s="64">
        <v>1175.625</v>
      </c>
      <c r="AJ195" s="72">
        <v>3500.0000000000005</v>
      </c>
      <c r="AK195" s="68">
        <v>1400</v>
      </c>
      <c r="AL195" s="10"/>
      <c r="AN195" s="75">
        <v>4875</v>
      </c>
      <c r="AO195" s="68">
        <v>1462.5</v>
      </c>
    </row>
    <row r="196" spans="8:41">
      <c r="H196" s="10"/>
      <c r="I196" s="72">
        <v>824.99999999999989</v>
      </c>
      <c r="J196" s="64">
        <v>824.99999999999989</v>
      </c>
      <c r="K196" s="72">
        <v>2375</v>
      </c>
      <c r="L196" s="64">
        <v>949.99999999999989</v>
      </c>
      <c r="M196" s="72">
        <v>3562.5</v>
      </c>
      <c r="N196" s="64">
        <v>1959.3750000000002</v>
      </c>
      <c r="O196" s="72">
        <v>2337.4999999999995</v>
      </c>
      <c r="P196" s="64">
        <v>1402.5</v>
      </c>
      <c r="Q196" s="72">
        <v>2250.0000000000005</v>
      </c>
      <c r="R196" s="64">
        <v>900.00000000000011</v>
      </c>
      <c r="S196" s="75">
        <v>5625</v>
      </c>
      <c r="T196" s="68">
        <v>2812.5</v>
      </c>
      <c r="AE196" s="10"/>
      <c r="AF196" s="72">
        <v>1137.5</v>
      </c>
      <c r="AG196" s="64">
        <v>1137.5</v>
      </c>
      <c r="AH196" s="72">
        <v>2375</v>
      </c>
      <c r="AI196" s="64">
        <v>949.99999999999989</v>
      </c>
      <c r="AJ196" s="72">
        <v>3750</v>
      </c>
      <c r="AK196" s="68">
        <v>2250.0000000000005</v>
      </c>
      <c r="AL196" s="10"/>
      <c r="AN196" s="75">
        <v>5625</v>
      </c>
      <c r="AO196" s="68">
        <v>2812.5</v>
      </c>
    </row>
    <row r="197" spans="8:41">
      <c r="H197" s="10"/>
      <c r="I197" s="72">
        <v>1950</v>
      </c>
      <c r="J197" s="64">
        <v>1950</v>
      </c>
      <c r="K197" s="72">
        <v>3987.4999999999995</v>
      </c>
      <c r="L197" s="64">
        <v>2392.5</v>
      </c>
      <c r="M197" s="72">
        <v>3200</v>
      </c>
      <c r="N197" s="64">
        <v>640</v>
      </c>
      <c r="O197" s="72">
        <v>2400</v>
      </c>
      <c r="P197" s="64">
        <v>600</v>
      </c>
      <c r="Q197" s="72">
        <v>3375.0000000000009</v>
      </c>
      <c r="R197" s="64">
        <v>1856.2500000000007</v>
      </c>
      <c r="S197" s="75">
        <v>5800</v>
      </c>
      <c r="T197" s="68">
        <v>870.00000000000011</v>
      </c>
      <c r="AE197" s="10"/>
      <c r="AF197" s="72">
        <v>2450.0000000000005</v>
      </c>
      <c r="AG197" s="64">
        <v>2450.0000000000005</v>
      </c>
      <c r="AH197" s="72">
        <v>3987.4999999999995</v>
      </c>
      <c r="AI197" s="64">
        <v>2392.5</v>
      </c>
      <c r="AJ197" s="72">
        <v>3200</v>
      </c>
      <c r="AK197" s="68">
        <v>800</v>
      </c>
      <c r="AL197" s="10"/>
      <c r="AN197" s="75">
        <v>5800</v>
      </c>
      <c r="AO197" s="68">
        <v>870.00000000000011</v>
      </c>
    </row>
    <row r="198" spans="8:41">
      <c r="H198" s="10"/>
      <c r="I198" s="72">
        <v>2474.9999999999995</v>
      </c>
      <c r="J198" s="64">
        <v>2474.9999999999995</v>
      </c>
      <c r="K198" s="72">
        <v>3375</v>
      </c>
      <c r="L198" s="64">
        <v>1518.7499999999998</v>
      </c>
      <c r="M198" s="72">
        <v>3600.0000000000005</v>
      </c>
      <c r="N198" s="64">
        <v>1260.0000000000002</v>
      </c>
      <c r="O198" s="72">
        <v>2700</v>
      </c>
      <c r="P198" s="64">
        <v>1215</v>
      </c>
      <c r="Q198" s="72">
        <v>3600.0000000000005</v>
      </c>
      <c r="R198" s="64">
        <v>1800.0000000000002</v>
      </c>
      <c r="S198" s="75">
        <v>5087.5</v>
      </c>
      <c r="T198" s="68">
        <v>1526.2500000000002</v>
      </c>
      <c r="AE198" s="10"/>
      <c r="AF198" s="72">
        <v>3087.5</v>
      </c>
      <c r="AG198" s="64">
        <v>3087.5</v>
      </c>
      <c r="AH198" s="72">
        <v>3375</v>
      </c>
      <c r="AI198" s="64">
        <v>1518.7499999999998</v>
      </c>
      <c r="AJ198" s="72">
        <v>3900.0000000000009</v>
      </c>
      <c r="AK198" s="68">
        <v>1560.0000000000005</v>
      </c>
      <c r="AL198" s="10"/>
      <c r="AN198" s="75">
        <v>5087.5</v>
      </c>
      <c r="AO198" s="68">
        <v>1526.2500000000002</v>
      </c>
    </row>
    <row r="199" spans="8:41">
      <c r="H199" s="10"/>
      <c r="I199" s="72">
        <v>1250</v>
      </c>
      <c r="J199" s="64">
        <v>1250</v>
      </c>
      <c r="K199" s="72">
        <v>3125</v>
      </c>
      <c r="L199" s="64">
        <v>1406.2499999999998</v>
      </c>
      <c r="M199" s="72">
        <v>3900.0000000000009</v>
      </c>
      <c r="N199" s="64">
        <v>780.00000000000023</v>
      </c>
      <c r="O199" s="72">
        <v>3000</v>
      </c>
      <c r="P199" s="64">
        <v>900</v>
      </c>
      <c r="Q199" s="72">
        <v>2400.0000000000009</v>
      </c>
      <c r="R199" s="64">
        <v>960.00000000000023</v>
      </c>
      <c r="S199" s="75">
        <v>5550.0000000000009</v>
      </c>
      <c r="T199" s="68">
        <v>832.50000000000011</v>
      </c>
      <c r="AE199" s="10"/>
      <c r="AF199" s="72">
        <v>1375</v>
      </c>
      <c r="AG199" s="64">
        <v>1375</v>
      </c>
      <c r="AH199" s="72">
        <v>3125</v>
      </c>
      <c r="AI199" s="64">
        <v>1406.2499999999998</v>
      </c>
      <c r="AJ199" s="72">
        <v>4200.0000000000009</v>
      </c>
      <c r="AK199" s="68">
        <v>1050.0000000000002</v>
      </c>
      <c r="AL199" s="10"/>
      <c r="AN199" s="75">
        <v>5550.0000000000009</v>
      </c>
      <c r="AO199" s="68">
        <v>832.50000000000011</v>
      </c>
    </row>
    <row r="200" spans="8:41">
      <c r="H200" s="10"/>
      <c r="I200" s="72">
        <v>675</v>
      </c>
      <c r="J200" s="64">
        <v>675</v>
      </c>
      <c r="K200" s="72">
        <v>3712.4999999999995</v>
      </c>
      <c r="L200" s="64">
        <v>1670.6249999999995</v>
      </c>
      <c r="M200" s="72">
        <v>2700.0000000000005</v>
      </c>
      <c r="N200" s="64">
        <v>945.00000000000023</v>
      </c>
      <c r="O200" s="72">
        <v>2025</v>
      </c>
      <c r="P200" s="64">
        <v>911.25</v>
      </c>
      <c r="Q200" s="72">
        <v>1750</v>
      </c>
      <c r="R200" s="64">
        <v>525</v>
      </c>
      <c r="S200" s="75">
        <v>4262.5</v>
      </c>
      <c r="T200" s="68">
        <v>1278.7500000000002</v>
      </c>
      <c r="AE200" s="10"/>
      <c r="AF200" s="72">
        <v>900</v>
      </c>
      <c r="AG200" s="64">
        <v>900</v>
      </c>
      <c r="AH200" s="72">
        <v>3712.4999999999995</v>
      </c>
      <c r="AI200" s="64">
        <v>1670.6249999999995</v>
      </c>
      <c r="AJ200" s="72">
        <v>2925.0000000000005</v>
      </c>
      <c r="AK200" s="68">
        <v>1170.0000000000002</v>
      </c>
      <c r="AL200" s="10"/>
      <c r="AN200" s="75">
        <v>4262.5</v>
      </c>
      <c r="AO200" s="68">
        <v>1278.7500000000002</v>
      </c>
    </row>
    <row r="201" spans="8:41">
      <c r="H201" s="10"/>
      <c r="I201" s="72">
        <v>562.5</v>
      </c>
      <c r="J201" s="64">
        <v>562.5</v>
      </c>
      <c r="K201" s="72">
        <v>2199.9999999999995</v>
      </c>
      <c r="L201" s="64">
        <v>1209.9999999999998</v>
      </c>
      <c r="M201" s="72">
        <v>2400.0000000000005</v>
      </c>
      <c r="N201" s="64">
        <v>720.00000000000011</v>
      </c>
      <c r="O201" s="72">
        <v>1800</v>
      </c>
      <c r="P201" s="64">
        <v>719.99999999999989</v>
      </c>
      <c r="Q201" s="72">
        <v>1662.5</v>
      </c>
      <c r="R201" s="64">
        <v>581.875</v>
      </c>
      <c r="S201" s="75">
        <v>3987.5000000000005</v>
      </c>
      <c r="T201" s="68">
        <v>996.875</v>
      </c>
      <c r="AE201" s="10"/>
      <c r="AF201" s="72">
        <v>787.5</v>
      </c>
      <c r="AG201" s="64">
        <v>787.5</v>
      </c>
      <c r="AH201" s="72">
        <v>2199.9999999999995</v>
      </c>
      <c r="AI201" s="64">
        <v>1209.9999999999998</v>
      </c>
      <c r="AJ201" s="72">
        <v>2600.0000000000005</v>
      </c>
      <c r="AK201" s="68">
        <v>910.00000000000011</v>
      </c>
      <c r="AL201" s="10"/>
      <c r="AN201" s="75">
        <v>3987.5000000000005</v>
      </c>
      <c r="AO201" s="68">
        <v>996.875</v>
      </c>
    </row>
    <row r="202" spans="8:41">
      <c r="H202" s="10"/>
      <c r="I202" s="72">
        <v>687.49999999999989</v>
      </c>
      <c r="J202" s="64">
        <v>687.49999999999989</v>
      </c>
      <c r="K202" s="72">
        <v>2000</v>
      </c>
      <c r="L202" s="64">
        <v>799.99999999999989</v>
      </c>
      <c r="M202" s="72">
        <v>2800.0000000000005</v>
      </c>
      <c r="N202" s="64">
        <v>1400.0000000000005</v>
      </c>
      <c r="O202" s="72">
        <v>2199.9999999999995</v>
      </c>
      <c r="P202" s="64">
        <v>1320</v>
      </c>
      <c r="Q202" s="72">
        <v>2137.5000000000005</v>
      </c>
      <c r="R202" s="64">
        <v>855.00000000000011</v>
      </c>
      <c r="S202" s="75">
        <v>4712.5</v>
      </c>
      <c r="T202" s="68">
        <v>2120.6250000000005</v>
      </c>
      <c r="AE202" s="10"/>
      <c r="AF202" s="72">
        <v>687.49999999999989</v>
      </c>
      <c r="AG202" s="64">
        <v>687.49999999999989</v>
      </c>
      <c r="AH202" s="72">
        <v>2000</v>
      </c>
      <c r="AI202" s="64">
        <v>799.99999999999989</v>
      </c>
      <c r="AJ202" s="72">
        <v>3000.0000000000005</v>
      </c>
      <c r="AK202" s="68">
        <v>1650.0000000000007</v>
      </c>
      <c r="AL202" s="10"/>
      <c r="AN202" s="75">
        <v>4712.5</v>
      </c>
      <c r="AO202" s="68">
        <v>2120.6250000000005</v>
      </c>
    </row>
    <row r="203" spans="8:41">
      <c r="H203" s="10"/>
      <c r="I203" s="72">
        <v>1350</v>
      </c>
      <c r="J203" s="64">
        <v>1350</v>
      </c>
      <c r="K203" s="72">
        <v>2812.5</v>
      </c>
      <c r="L203" s="64">
        <v>1687.5000000000002</v>
      </c>
      <c r="M203" s="72">
        <v>3375.0000000000005</v>
      </c>
      <c r="N203" s="64">
        <v>506.25000000000017</v>
      </c>
      <c r="O203" s="72">
        <v>2700</v>
      </c>
      <c r="P203" s="64">
        <v>675</v>
      </c>
      <c r="Q203" s="72">
        <v>2875.0000000000005</v>
      </c>
      <c r="R203" s="64">
        <v>1581.2500000000005</v>
      </c>
      <c r="S203" s="75">
        <v>5425.0000000000009</v>
      </c>
      <c r="T203" s="68">
        <v>542.50000000000011</v>
      </c>
      <c r="AE203" s="10"/>
      <c r="AF203" s="72">
        <v>1350</v>
      </c>
      <c r="AG203" s="64">
        <v>1350</v>
      </c>
      <c r="AH203" s="72">
        <v>2812.5</v>
      </c>
      <c r="AI203" s="64">
        <v>1687.5000000000002</v>
      </c>
      <c r="AJ203" s="72">
        <v>2975.0000000000005</v>
      </c>
      <c r="AK203" s="68">
        <v>595.00000000000011</v>
      </c>
      <c r="AL203" s="10"/>
      <c r="AN203" s="75">
        <v>5425.0000000000009</v>
      </c>
      <c r="AO203" s="68">
        <v>542.50000000000011</v>
      </c>
    </row>
    <row r="204" spans="8:41">
      <c r="H204" s="10"/>
      <c r="I204" s="72">
        <v>2400</v>
      </c>
      <c r="J204" s="64">
        <v>2400</v>
      </c>
      <c r="K204" s="72">
        <v>2012.5000000000002</v>
      </c>
      <c r="L204" s="64">
        <v>905.625</v>
      </c>
      <c r="M204" s="72">
        <v>3300.0000000000005</v>
      </c>
      <c r="N204" s="64">
        <v>1155.0000000000002</v>
      </c>
      <c r="O204" s="72">
        <v>2475</v>
      </c>
      <c r="P204" s="64">
        <v>1113.75</v>
      </c>
      <c r="Q204" s="72">
        <v>3750.0000000000009</v>
      </c>
      <c r="R204" s="64">
        <v>1875.0000000000005</v>
      </c>
      <c r="S204" s="75">
        <v>4812.5</v>
      </c>
      <c r="T204" s="68">
        <v>1443.7500000000002</v>
      </c>
      <c r="AE204" s="10"/>
      <c r="AF204" s="72">
        <v>2400</v>
      </c>
      <c r="AG204" s="64">
        <v>2400</v>
      </c>
      <c r="AH204" s="72">
        <v>2012.5000000000002</v>
      </c>
      <c r="AI204" s="64">
        <v>905.625</v>
      </c>
      <c r="AJ204" s="72">
        <v>2887.5000000000005</v>
      </c>
      <c r="AK204" s="68">
        <v>1155.0000000000002</v>
      </c>
      <c r="AL204" s="10"/>
      <c r="AN204" s="75">
        <v>4812.5</v>
      </c>
      <c r="AO204" s="68">
        <v>1443.7500000000002</v>
      </c>
    </row>
    <row r="205" spans="8:41">
      <c r="H205" s="10"/>
      <c r="I205" s="72">
        <v>1237.5</v>
      </c>
      <c r="J205" s="64">
        <v>1237.5</v>
      </c>
      <c r="K205" s="72">
        <v>2012.5000000000002</v>
      </c>
      <c r="L205" s="64">
        <v>905.625</v>
      </c>
      <c r="M205" s="72">
        <v>3575.0000000000009</v>
      </c>
      <c r="N205" s="64">
        <v>715.00000000000023</v>
      </c>
      <c r="O205" s="72">
        <v>2750</v>
      </c>
      <c r="P205" s="64">
        <v>825</v>
      </c>
      <c r="Q205" s="72">
        <v>2300.0000000000009</v>
      </c>
      <c r="R205" s="64">
        <v>920.00000000000034</v>
      </c>
      <c r="S205" s="75">
        <v>5250.0000000000009</v>
      </c>
      <c r="T205" s="68">
        <v>787.50000000000011</v>
      </c>
      <c r="AE205" s="10"/>
      <c r="AF205" s="72">
        <v>1125</v>
      </c>
      <c r="AG205" s="64">
        <v>1125</v>
      </c>
      <c r="AH205" s="72">
        <v>2012.5000000000002</v>
      </c>
      <c r="AI205" s="64">
        <v>905.625</v>
      </c>
      <c r="AJ205" s="72">
        <v>3150.0000000000005</v>
      </c>
      <c r="AK205" s="68">
        <v>787.50000000000011</v>
      </c>
      <c r="AL205" s="10"/>
      <c r="AN205" s="75">
        <v>5250.0000000000009</v>
      </c>
      <c r="AO205" s="68">
        <v>787.50000000000011</v>
      </c>
    </row>
    <row r="206" spans="8:41">
      <c r="H206" s="10"/>
      <c r="I206" s="72">
        <v>687.5</v>
      </c>
      <c r="J206" s="64">
        <v>687.5</v>
      </c>
      <c r="K206" s="72">
        <v>2100</v>
      </c>
      <c r="L206" s="64">
        <v>944.99999999999989</v>
      </c>
      <c r="M206" s="72">
        <v>2250.0000000000005</v>
      </c>
      <c r="N206" s="64">
        <v>787.50000000000023</v>
      </c>
      <c r="O206" s="72">
        <v>1800</v>
      </c>
      <c r="P206" s="64">
        <v>810</v>
      </c>
      <c r="Q206" s="72">
        <v>1700.0000000000005</v>
      </c>
      <c r="R206" s="64">
        <v>510.00000000000011</v>
      </c>
      <c r="S206" s="75">
        <v>3850.0000000000005</v>
      </c>
      <c r="T206" s="68">
        <v>1155.0000000000002</v>
      </c>
      <c r="AE206" s="10"/>
      <c r="AF206" s="72">
        <v>625</v>
      </c>
      <c r="AG206" s="64">
        <v>625</v>
      </c>
      <c r="AH206" s="72">
        <v>2100</v>
      </c>
      <c r="AI206" s="64">
        <v>944.99999999999989</v>
      </c>
      <c r="AJ206" s="72">
        <v>1925.0000000000002</v>
      </c>
      <c r="AK206" s="68">
        <v>770.00000000000011</v>
      </c>
      <c r="AL206" s="10"/>
      <c r="AN206" s="75">
        <v>3850.0000000000005</v>
      </c>
      <c r="AO206" s="68">
        <v>1155.0000000000002</v>
      </c>
    </row>
    <row r="207" spans="8:41">
      <c r="H207" s="10"/>
      <c r="I207" s="72">
        <v>550</v>
      </c>
      <c r="J207" s="64">
        <v>550</v>
      </c>
      <c r="K207" s="72">
        <v>1500</v>
      </c>
      <c r="L207" s="64">
        <v>825.00000000000011</v>
      </c>
      <c r="M207" s="72">
        <v>2100.0000000000005</v>
      </c>
      <c r="N207" s="64">
        <v>630.00000000000011</v>
      </c>
      <c r="O207" s="72">
        <v>1687.5</v>
      </c>
      <c r="P207" s="64">
        <v>675</v>
      </c>
      <c r="Q207" s="72">
        <v>1600.0000000000005</v>
      </c>
      <c r="R207" s="64">
        <v>560.00000000000011</v>
      </c>
      <c r="S207" s="75">
        <v>3712.5000000000005</v>
      </c>
      <c r="T207" s="68">
        <v>928.125</v>
      </c>
      <c r="AE207" s="10"/>
      <c r="AF207" s="72">
        <v>500</v>
      </c>
      <c r="AG207" s="64">
        <v>500</v>
      </c>
      <c r="AH207" s="72">
        <v>1500</v>
      </c>
      <c r="AI207" s="64">
        <v>825.00000000000011</v>
      </c>
      <c r="AJ207" s="72">
        <v>1787.5000000000002</v>
      </c>
      <c r="AK207" s="68">
        <v>625.625</v>
      </c>
      <c r="AL207" s="10"/>
      <c r="AN207" s="75">
        <v>3712.5000000000005</v>
      </c>
      <c r="AO207" s="68">
        <v>928.125</v>
      </c>
    </row>
    <row r="208" spans="8:41">
      <c r="H208" s="10"/>
      <c r="I208" s="72">
        <v>650</v>
      </c>
      <c r="J208" s="64">
        <v>650</v>
      </c>
      <c r="K208" s="72">
        <v>1225.0000000000002</v>
      </c>
      <c r="L208" s="64">
        <v>490.00000000000006</v>
      </c>
      <c r="M208" s="72">
        <v>2275</v>
      </c>
      <c r="N208" s="64">
        <v>1137.5000000000002</v>
      </c>
      <c r="O208" s="72">
        <v>1924.9999999999998</v>
      </c>
      <c r="P208" s="64">
        <v>1155</v>
      </c>
      <c r="Q208" s="72">
        <v>2000.0000000000005</v>
      </c>
      <c r="R208" s="64">
        <v>800.00000000000011</v>
      </c>
      <c r="S208" s="75">
        <v>4225</v>
      </c>
      <c r="T208" s="68">
        <v>1901.2500000000002</v>
      </c>
      <c r="AE208" s="10"/>
      <c r="AF208" s="72">
        <v>600</v>
      </c>
      <c r="AG208" s="64">
        <v>600</v>
      </c>
      <c r="AH208" s="72">
        <v>1225.0000000000002</v>
      </c>
      <c r="AI208" s="64">
        <v>490.00000000000006</v>
      </c>
      <c r="AJ208" s="72">
        <v>1950</v>
      </c>
      <c r="AK208" s="68">
        <v>1072.5000000000002</v>
      </c>
      <c r="AL208" s="10"/>
      <c r="AN208" s="75">
        <v>4225</v>
      </c>
      <c r="AO208" s="68">
        <v>1901.2500000000002</v>
      </c>
    </row>
    <row r="209" spans="8:41">
      <c r="H209" s="10"/>
      <c r="I209" s="72">
        <v>1575</v>
      </c>
      <c r="J209" s="64">
        <v>1575</v>
      </c>
      <c r="K209" s="72">
        <v>2362.5</v>
      </c>
      <c r="L209" s="64">
        <v>1417.5000000000002</v>
      </c>
      <c r="M209" s="72">
        <v>2812.5000000000005</v>
      </c>
      <c r="N209" s="64">
        <v>421.87500000000011</v>
      </c>
      <c r="O209" s="72">
        <v>2400</v>
      </c>
      <c r="P209" s="64">
        <v>600</v>
      </c>
      <c r="Q209" s="72">
        <v>2887.5000000000005</v>
      </c>
      <c r="R209" s="64">
        <v>1588.1250000000005</v>
      </c>
      <c r="S209" s="75">
        <v>4900.0000000000009</v>
      </c>
      <c r="T209" s="68">
        <v>490.00000000000011</v>
      </c>
      <c r="AE209" s="10"/>
      <c r="AF209" s="72">
        <v>1462.4999999999998</v>
      </c>
      <c r="AG209" s="64">
        <v>1462.4999999999998</v>
      </c>
      <c r="AH209" s="72">
        <v>2362.5</v>
      </c>
      <c r="AI209" s="64">
        <v>1417.5000000000002</v>
      </c>
      <c r="AJ209" s="72">
        <v>2450.0000000000005</v>
      </c>
      <c r="AK209" s="68">
        <v>490.00000000000011</v>
      </c>
      <c r="AL209" s="10"/>
      <c r="AN209" s="75">
        <v>4900.0000000000009</v>
      </c>
      <c r="AO209" s="68">
        <v>490.00000000000011</v>
      </c>
    </row>
    <row r="210" spans="8:41">
      <c r="H210" s="10"/>
      <c r="I210" s="72">
        <v>2437.5</v>
      </c>
      <c r="J210" s="64">
        <v>2437.5</v>
      </c>
      <c r="K210" s="72">
        <v>2025.0000000000002</v>
      </c>
      <c r="L210" s="64">
        <v>911.25</v>
      </c>
      <c r="M210" s="72">
        <v>3450.0000000000005</v>
      </c>
      <c r="N210" s="64">
        <v>1207.5000000000002</v>
      </c>
      <c r="O210" s="72">
        <v>2300</v>
      </c>
      <c r="P210" s="64">
        <v>1035</v>
      </c>
      <c r="Q210" s="72">
        <v>3375.0000000000009</v>
      </c>
      <c r="R210" s="64">
        <v>1687.5000000000005</v>
      </c>
      <c r="S210" s="75">
        <v>4812.5</v>
      </c>
      <c r="T210" s="68">
        <v>1443.7500000000002</v>
      </c>
      <c r="AE210" s="10"/>
      <c r="AF210" s="72">
        <v>2625.0000000000005</v>
      </c>
      <c r="AG210" s="64">
        <v>2625.0000000000005</v>
      </c>
      <c r="AH210" s="72">
        <v>2025.0000000000002</v>
      </c>
      <c r="AI210" s="64">
        <v>911.25</v>
      </c>
      <c r="AJ210" s="72">
        <v>3162.5000000000005</v>
      </c>
      <c r="AK210" s="68">
        <v>1265.0000000000002</v>
      </c>
      <c r="AL210" s="10"/>
      <c r="AN210" s="75">
        <v>4812.5</v>
      </c>
      <c r="AO210" s="68">
        <v>1443.7500000000002</v>
      </c>
    </row>
    <row r="211" spans="8:41">
      <c r="H211" s="10"/>
      <c r="I211" s="72">
        <v>1100</v>
      </c>
      <c r="J211" s="64">
        <v>1100</v>
      </c>
      <c r="K211" s="72">
        <v>2025.0000000000002</v>
      </c>
      <c r="L211" s="64">
        <v>911.25</v>
      </c>
      <c r="M211" s="72">
        <v>3737.5000000000009</v>
      </c>
      <c r="N211" s="64">
        <v>747.50000000000023</v>
      </c>
      <c r="O211" s="72">
        <v>2587.5000000000005</v>
      </c>
      <c r="P211" s="64">
        <v>776.25000000000011</v>
      </c>
      <c r="Q211" s="72">
        <v>2250.0000000000005</v>
      </c>
      <c r="R211" s="64">
        <v>900.00000000000011</v>
      </c>
      <c r="S211" s="75">
        <v>5250.0000000000009</v>
      </c>
      <c r="T211" s="68">
        <v>787.50000000000011</v>
      </c>
      <c r="AE211" s="10"/>
      <c r="AF211" s="72">
        <v>1200.0000000000002</v>
      </c>
      <c r="AG211" s="64">
        <v>1200.0000000000002</v>
      </c>
      <c r="AH211" s="72">
        <v>2025.0000000000002</v>
      </c>
      <c r="AI211" s="64">
        <v>911.25</v>
      </c>
      <c r="AJ211" s="72">
        <v>3450.0000000000005</v>
      </c>
      <c r="AK211" s="68">
        <v>862.50000000000011</v>
      </c>
      <c r="AL211" s="10"/>
      <c r="AN211" s="75">
        <v>5250.0000000000009</v>
      </c>
      <c r="AO211" s="68">
        <v>787.50000000000011</v>
      </c>
    </row>
    <row r="212" spans="8:41">
      <c r="H212" s="10"/>
      <c r="I212" s="72">
        <v>1072.5</v>
      </c>
      <c r="J212" s="64">
        <v>1072.5</v>
      </c>
      <c r="K212" s="72">
        <v>3300.0000000000005</v>
      </c>
      <c r="L212" s="64">
        <v>1485</v>
      </c>
      <c r="M212" s="72">
        <v>2550.0000000000005</v>
      </c>
      <c r="N212" s="64">
        <v>892.50000000000023</v>
      </c>
      <c r="O212" s="72">
        <v>1700</v>
      </c>
      <c r="P212" s="64">
        <v>765</v>
      </c>
      <c r="Q212" s="72">
        <v>2002.5000000000005</v>
      </c>
      <c r="R212" s="64">
        <v>600.75000000000011</v>
      </c>
      <c r="S212" s="75">
        <v>3987.5000000000005</v>
      </c>
      <c r="T212" s="68">
        <v>1196.2500000000002</v>
      </c>
      <c r="AE212" s="10"/>
      <c r="AF212" s="72">
        <v>1170.0000000000002</v>
      </c>
      <c r="AG212" s="64">
        <v>1170.0000000000002</v>
      </c>
      <c r="AH212" s="72">
        <v>3300.0000000000005</v>
      </c>
      <c r="AI212" s="64">
        <v>1485</v>
      </c>
      <c r="AJ212" s="72">
        <v>2337.5</v>
      </c>
      <c r="AK212" s="68">
        <v>935</v>
      </c>
      <c r="AL212" s="10"/>
      <c r="AN212" s="75">
        <v>3987.5000000000005</v>
      </c>
      <c r="AO212" s="68">
        <v>1196.2500000000002</v>
      </c>
    </row>
    <row r="213" spans="8:41">
      <c r="H213" s="10"/>
      <c r="I213" s="72">
        <v>962.50000000000011</v>
      </c>
      <c r="J213" s="64">
        <v>962.50000000000011</v>
      </c>
      <c r="K213" s="72">
        <v>2612.5</v>
      </c>
      <c r="L213" s="64">
        <v>1436.8750000000002</v>
      </c>
      <c r="M213" s="72">
        <v>2400.0000000000005</v>
      </c>
      <c r="N213" s="64">
        <v>720.00000000000011</v>
      </c>
      <c r="O213" s="72">
        <v>1700</v>
      </c>
      <c r="P213" s="64">
        <v>680</v>
      </c>
      <c r="Q213" s="72">
        <v>2137.5000000000005</v>
      </c>
      <c r="R213" s="64">
        <v>748.12500000000011</v>
      </c>
      <c r="S213" s="75">
        <v>3850.0000000000005</v>
      </c>
      <c r="T213" s="68">
        <v>962.5</v>
      </c>
      <c r="AE213" s="10"/>
      <c r="AF213" s="72">
        <v>1050.0000000000002</v>
      </c>
      <c r="AG213" s="64">
        <v>1050.0000000000002</v>
      </c>
      <c r="AH213" s="72">
        <v>2612.5</v>
      </c>
      <c r="AI213" s="64">
        <v>1436.8750000000002</v>
      </c>
      <c r="AJ213" s="72">
        <v>2600.0000000000005</v>
      </c>
      <c r="AK213" s="68">
        <v>910.00000000000011</v>
      </c>
      <c r="AL213" s="10"/>
      <c r="AN213" s="75">
        <v>3850.0000000000005</v>
      </c>
      <c r="AO213" s="68">
        <v>962.5</v>
      </c>
    </row>
    <row r="214" spans="8:41">
      <c r="H214" s="10"/>
      <c r="I214" s="72">
        <v>975</v>
      </c>
      <c r="J214" s="64">
        <v>975</v>
      </c>
      <c r="K214" s="72">
        <v>2474.9999999999995</v>
      </c>
      <c r="L214" s="64">
        <v>989.99999999999977</v>
      </c>
      <c r="M214" s="72">
        <v>2450.0000000000005</v>
      </c>
      <c r="N214" s="64">
        <v>1225.0000000000005</v>
      </c>
      <c r="O214" s="72">
        <v>2062.4999999999995</v>
      </c>
      <c r="P214" s="64">
        <v>1237.5</v>
      </c>
      <c r="Q214" s="72">
        <v>2700</v>
      </c>
      <c r="R214" s="64">
        <v>1080</v>
      </c>
      <c r="S214" s="75">
        <v>4225</v>
      </c>
      <c r="T214" s="68">
        <v>1901.2500000000002</v>
      </c>
      <c r="AE214" s="10"/>
      <c r="AF214" s="72">
        <v>1050</v>
      </c>
      <c r="AG214" s="64">
        <v>1050</v>
      </c>
      <c r="AH214" s="72">
        <v>2474.9999999999995</v>
      </c>
      <c r="AI214" s="64">
        <v>989.99999999999977</v>
      </c>
      <c r="AJ214" s="72">
        <v>2812.5000000000005</v>
      </c>
      <c r="AK214" s="68">
        <v>1546.8750000000007</v>
      </c>
      <c r="AL214" s="10"/>
      <c r="AN214" s="75">
        <v>4225</v>
      </c>
      <c r="AO214" s="68">
        <v>1901.2500000000002</v>
      </c>
    </row>
    <row r="215" spans="8:41">
      <c r="H215" s="10"/>
      <c r="I215" s="72">
        <v>1750</v>
      </c>
      <c r="J215" s="64">
        <v>1750</v>
      </c>
      <c r="K215" s="72">
        <v>4225</v>
      </c>
      <c r="L215" s="64">
        <v>2535.0000000000005</v>
      </c>
      <c r="M215" s="72">
        <v>3562.5000000000005</v>
      </c>
      <c r="N215" s="64">
        <v>534.37500000000011</v>
      </c>
      <c r="O215" s="72">
        <v>2850</v>
      </c>
      <c r="P215" s="64">
        <v>712.5</v>
      </c>
      <c r="Q215" s="72">
        <v>4062.4999999999995</v>
      </c>
      <c r="R215" s="64">
        <v>2234.375</v>
      </c>
      <c r="S215" s="75">
        <v>5425.0000000000009</v>
      </c>
      <c r="T215" s="68">
        <v>542.50000000000011</v>
      </c>
      <c r="AE215" s="10"/>
      <c r="AF215" s="72">
        <v>1875</v>
      </c>
      <c r="AG215" s="64">
        <v>1875</v>
      </c>
      <c r="AH215" s="72">
        <v>4225</v>
      </c>
      <c r="AI215" s="64">
        <v>2535.0000000000005</v>
      </c>
      <c r="AJ215" s="72">
        <v>4000.0000000000009</v>
      </c>
      <c r="AK215" s="68">
        <v>800.00000000000023</v>
      </c>
      <c r="AL215" s="10"/>
      <c r="AN215" s="75">
        <v>5425.0000000000009</v>
      </c>
      <c r="AO215" s="68">
        <v>542.50000000000011</v>
      </c>
    </row>
    <row r="216" spans="8:41">
      <c r="H216" s="10"/>
      <c r="I216" s="72">
        <v>3087.5</v>
      </c>
      <c r="J216" s="64">
        <v>3087.5</v>
      </c>
      <c r="K216" s="72">
        <v>4399.9999999999991</v>
      </c>
      <c r="L216" s="64">
        <v>1979.9999999999993</v>
      </c>
      <c r="M216" s="72">
        <v>4050.0000000000005</v>
      </c>
      <c r="N216" s="64">
        <v>1417.5000000000002</v>
      </c>
      <c r="O216" s="72">
        <v>3037.5</v>
      </c>
      <c r="P216" s="64">
        <v>1366.875</v>
      </c>
      <c r="Q216" s="72">
        <v>5100</v>
      </c>
      <c r="R216" s="64">
        <v>2550</v>
      </c>
      <c r="S216" s="75">
        <v>5362.5</v>
      </c>
      <c r="T216" s="68">
        <v>1608.7500000000002</v>
      </c>
      <c r="AE216" s="10"/>
      <c r="AF216" s="72">
        <v>3325.0000000000005</v>
      </c>
      <c r="AG216" s="64">
        <v>3325.0000000000005</v>
      </c>
      <c r="AH216" s="72">
        <v>4399.9999999999991</v>
      </c>
      <c r="AI216" s="64">
        <v>1979.9999999999993</v>
      </c>
      <c r="AJ216" s="72">
        <v>4550.0000000000009</v>
      </c>
      <c r="AK216" s="68">
        <v>1820.0000000000005</v>
      </c>
      <c r="AL216" s="10"/>
      <c r="AN216" s="75">
        <v>5362.5</v>
      </c>
      <c r="AO216" s="68">
        <v>1608.7500000000002</v>
      </c>
    </row>
    <row r="217" spans="8:41">
      <c r="H217" s="10"/>
      <c r="I217" s="72">
        <v>1512.5000000000002</v>
      </c>
      <c r="J217" s="64">
        <v>1512.5000000000002</v>
      </c>
      <c r="K217" s="72">
        <v>4399.9999999999991</v>
      </c>
      <c r="L217" s="64">
        <v>1979.9999999999993</v>
      </c>
      <c r="M217" s="72">
        <v>4387.5000000000009</v>
      </c>
      <c r="N217" s="64">
        <v>877.50000000000023</v>
      </c>
      <c r="O217" s="72">
        <v>3375</v>
      </c>
      <c r="P217" s="64">
        <v>1012.5</v>
      </c>
      <c r="Q217" s="72">
        <v>3250</v>
      </c>
      <c r="R217" s="64">
        <v>1300</v>
      </c>
      <c r="S217" s="75">
        <v>5850.0000000000009</v>
      </c>
      <c r="T217" s="68">
        <v>877.50000000000011</v>
      </c>
      <c r="AE217" s="10"/>
      <c r="AF217" s="72">
        <v>1650.0000000000002</v>
      </c>
      <c r="AG217" s="64">
        <v>1650.0000000000002</v>
      </c>
      <c r="AH217" s="72">
        <v>4399.9999999999991</v>
      </c>
      <c r="AI217" s="64">
        <v>1979.9999999999993</v>
      </c>
      <c r="AJ217" s="72">
        <v>4900.0000000000009</v>
      </c>
      <c r="AK217" s="68">
        <v>1225.0000000000002</v>
      </c>
      <c r="AL217" s="10"/>
      <c r="AN217" s="75">
        <v>5850.0000000000009</v>
      </c>
      <c r="AO217" s="68">
        <v>877.50000000000011</v>
      </c>
    </row>
    <row r="218" spans="8:41">
      <c r="H218" s="10"/>
      <c r="I218" s="72">
        <v>1375</v>
      </c>
      <c r="J218" s="64">
        <v>1375</v>
      </c>
      <c r="K218" s="72">
        <v>4200</v>
      </c>
      <c r="L218" s="64">
        <v>1889.9999999999998</v>
      </c>
      <c r="M218" s="72">
        <v>2850.0000000000005</v>
      </c>
      <c r="N218" s="64">
        <v>997.50000000000023</v>
      </c>
      <c r="O218" s="72">
        <v>2137.5</v>
      </c>
      <c r="P218" s="64">
        <v>961.875</v>
      </c>
      <c r="Q218" s="72">
        <v>3000</v>
      </c>
      <c r="R218" s="64">
        <v>900</v>
      </c>
      <c r="S218" s="75">
        <v>4262.5</v>
      </c>
      <c r="T218" s="68">
        <v>1278.7500000000002</v>
      </c>
      <c r="AE218" s="10"/>
      <c r="AF218" s="72">
        <v>1350.0000000000002</v>
      </c>
      <c r="AG218" s="64">
        <v>1350.0000000000002</v>
      </c>
      <c r="AH218" s="72">
        <v>4200</v>
      </c>
      <c r="AI218" s="64">
        <v>1889.9999999999998</v>
      </c>
      <c r="AJ218" s="72">
        <v>3250.0000000000005</v>
      </c>
      <c r="AK218" s="68">
        <v>1300.0000000000002</v>
      </c>
      <c r="AL218" s="10"/>
      <c r="AN218" s="75">
        <v>4262.5</v>
      </c>
      <c r="AO218" s="68">
        <v>1278.7500000000002</v>
      </c>
    </row>
    <row r="219" spans="8:41">
      <c r="H219" s="10"/>
      <c r="I219" s="72">
        <v>1100</v>
      </c>
      <c r="J219" s="64">
        <v>1100</v>
      </c>
      <c r="K219" s="72">
        <v>3300</v>
      </c>
      <c r="L219" s="64">
        <v>1815.0000000000002</v>
      </c>
      <c r="M219" s="72">
        <v>2850.0000000000005</v>
      </c>
      <c r="N219" s="64">
        <v>855.00000000000011</v>
      </c>
      <c r="O219" s="72">
        <v>2137.5</v>
      </c>
      <c r="P219" s="64">
        <v>854.99999999999989</v>
      </c>
      <c r="Q219" s="72">
        <v>2750</v>
      </c>
      <c r="R219" s="64">
        <v>962.49999999999989</v>
      </c>
      <c r="S219" s="75">
        <v>4262.5</v>
      </c>
      <c r="T219" s="68">
        <v>1065.6249999999998</v>
      </c>
      <c r="AE219" s="10"/>
      <c r="AF219" s="72">
        <v>1050.0000000000002</v>
      </c>
      <c r="AG219" s="64">
        <v>1050.0000000000002</v>
      </c>
      <c r="AH219" s="72">
        <v>3300</v>
      </c>
      <c r="AI219" s="64">
        <v>1815.0000000000002</v>
      </c>
      <c r="AJ219" s="72">
        <v>3250.0000000000005</v>
      </c>
      <c r="AK219" s="68">
        <v>1137.5</v>
      </c>
      <c r="AL219" s="10"/>
      <c r="AN219" s="75">
        <v>4262.5</v>
      </c>
      <c r="AO219" s="68">
        <v>1065.6249999999998</v>
      </c>
    </row>
    <row r="220" spans="8:41">
      <c r="H220" s="10"/>
      <c r="I220" s="72">
        <v>1300</v>
      </c>
      <c r="J220" s="64">
        <v>1300</v>
      </c>
      <c r="K220" s="72">
        <v>2749.9999999999995</v>
      </c>
      <c r="L220" s="64">
        <v>1099.9999999999998</v>
      </c>
      <c r="M220" s="72">
        <v>2800.0000000000005</v>
      </c>
      <c r="N220" s="64">
        <v>1400.0000000000005</v>
      </c>
      <c r="O220" s="72">
        <v>2199.9999999999995</v>
      </c>
      <c r="P220" s="64">
        <v>1320</v>
      </c>
      <c r="Q220" s="72">
        <v>3300</v>
      </c>
      <c r="R220" s="64">
        <v>1320</v>
      </c>
      <c r="S220" s="75">
        <v>4550</v>
      </c>
      <c r="T220" s="68">
        <v>2047.5000000000002</v>
      </c>
      <c r="AE220" s="10"/>
      <c r="AF220" s="72">
        <v>1225.0000000000002</v>
      </c>
      <c r="AG220" s="64">
        <v>1225.0000000000002</v>
      </c>
      <c r="AH220" s="72">
        <v>2749.9999999999995</v>
      </c>
      <c r="AI220" s="64">
        <v>1099.9999999999998</v>
      </c>
      <c r="AJ220" s="72">
        <v>3187.5000000000005</v>
      </c>
      <c r="AK220" s="68">
        <v>1753.1250000000007</v>
      </c>
      <c r="AL220" s="10"/>
      <c r="AN220" s="75">
        <v>4550</v>
      </c>
      <c r="AO220" s="68">
        <v>2047.5000000000002</v>
      </c>
    </row>
    <row r="221" spans="8:41">
      <c r="H221" s="10"/>
      <c r="I221" s="72">
        <v>2100</v>
      </c>
      <c r="J221" s="64">
        <v>2100</v>
      </c>
      <c r="K221" s="72">
        <v>4875</v>
      </c>
      <c r="L221" s="64">
        <v>2925.0000000000005</v>
      </c>
      <c r="M221" s="72">
        <v>3750.0000000000005</v>
      </c>
      <c r="N221" s="64">
        <v>562.50000000000011</v>
      </c>
      <c r="O221" s="72">
        <v>3000</v>
      </c>
      <c r="P221" s="64">
        <v>750</v>
      </c>
      <c r="Q221" s="72">
        <v>4224.9999999999991</v>
      </c>
      <c r="R221" s="64">
        <v>2323.7499999999995</v>
      </c>
      <c r="S221" s="75">
        <v>5600.0000000000009</v>
      </c>
      <c r="T221" s="68">
        <v>560.00000000000011</v>
      </c>
      <c r="AE221" s="10"/>
      <c r="AF221" s="72">
        <v>2062.5</v>
      </c>
      <c r="AG221" s="64">
        <v>2062.5</v>
      </c>
      <c r="AH221" s="72">
        <v>4875</v>
      </c>
      <c r="AI221" s="64">
        <v>2925.0000000000005</v>
      </c>
      <c r="AJ221" s="72">
        <v>4200.0000000000009</v>
      </c>
      <c r="AK221" s="68">
        <v>840.00000000000023</v>
      </c>
      <c r="AL221" s="10"/>
      <c r="AN221" s="75">
        <v>5600.0000000000009</v>
      </c>
      <c r="AO221" s="68">
        <v>560.00000000000011</v>
      </c>
    </row>
    <row r="222" spans="8:41">
      <c r="H222" s="10"/>
      <c r="I222" s="72">
        <v>3200</v>
      </c>
      <c r="J222" s="64">
        <v>3200</v>
      </c>
      <c r="K222" s="72">
        <v>1350</v>
      </c>
      <c r="L222" s="64">
        <v>540</v>
      </c>
      <c r="M222" s="72">
        <v>1275</v>
      </c>
      <c r="N222" s="64">
        <v>446.25000000000006</v>
      </c>
      <c r="O222" s="72">
        <v>1487.5</v>
      </c>
      <c r="P222" s="64">
        <v>595</v>
      </c>
      <c r="Q222" s="72">
        <v>4100</v>
      </c>
      <c r="R222" s="64">
        <v>1845</v>
      </c>
      <c r="S222" s="75">
        <v>2450</v>
      </c>
      <c r="T222" s="68">
        <v>980</v>
      </c>
      <c r="AE222" s="10"/>
      <c r="AF222" s="72">
        <v>4725</v>
      </c>
      <c r="AG222" s="64">
        <v>4725</v>
      </c>
      <c r="AH222" s="72">
        <v>1350</v>
      </c>
      <c r="AI222" s="64">
        <v>540</v>
      </c>
      <c r="AJ222" s="72">
        <v>1800</v>
      </c>
      <c r="AK222" s="68">
        <v>540</v>
      </c>
      <c r="AL222" s="10"/>
      <c r="AN222" s="75">
        <v>2450</v>
      </c>
      <c r="AO222" s="68">
        <v>980</v>
      </c>
    </row>
    <row r="223" spans="8:41">
      <c r="H223" s="10"/>
      <c r="I223" s="72">
        <v>2400</v>
      </c>
      <c r="J223" s="64">
        <v>2400</v>
      </c>
      <c r="K223" s="72">
        <v>2025</v>
      </c>
      <c r="L223" s="64">
        <v>809.99999999999989</v>
      </c>
      <c r="M223" s="72">
        <v>1700</v>
      </c>
      <c r="N223" s="64">
        <v>340</v>
      </c>
      <c r="O223" s="72">
        <v>787.5</v>
      </c>
      <c r="P223" s="64">
        <v>275.625</v>
      </c>
      <c r="Q223" s="72">
        <v>3300</v>
      </c>
      <c r="R223" s="64">
        <v>1155</v>
      </c>
      <c r="S223" s="75">
        <v>3150</v>
      </c>
      <c r="T223" s="68">
        <v>787.5</v>
      </c>
      <c r="AE223" s="10"/>
      <c r="AF223" s="72">
        <v>3825</v>
      </c>
      <c r="AG223" s="64">
        <v>3825</v>
      </c>
      <c r="AH223" s="72">
        <v>2025</v>
      </c>
      <c r="AI223" s="64">
        <v>809.99999999999989</v>
      </c>
      <c r="AJ223" s="72">
        <v>2250</v>
      </c>
      <c r="AK223" s="68">
        <v>562.5</v>
      </c>
      <c r="AL223" s="10"/>
      <c r="AN223" s="75">
        <v>3150</v>
      </c>
      <c r="AO223" s="68">
        <v>787.5</v>
      </c>
    </row>
    <row r="224" spans="8:41">
      <c r="H224" s="10"/>
      <c r="I224" s="72">
        <v>1800.0000000000002</v>
      </c>
      <c r="J224" s="64">
        <v>1800.0000000000002</v>
      </c>
      <c r="K224" s="72">
        <v>1425</v>
      </c>
      <c r="L224" s="64">
        <v>570</v>
      </c>
      <c r="M224" s="72">
        <v>1700</v>
      </c>
      <c r="N224" s="64">
        <v>595</v>
      </c>
      <c r="O224" s="72">
        <v>562.5</v>
      </c>
      <c r="P224" s="64">
        <v>196.875</v>
      </c>
      <c r="Q224" s="72">
        <v>2475.0000000000005</v>
      </c>
      <c r="R224" s="64">
        <v>618.75000000000011</v>
      </c>
      <c r="S224" s="75">
        <v>3150</v>
      </c>
      <c r="T224" s="68">
        <v>1260</v>
      </c>
      <c r="AE224" s="10"/>
      <c r="AF224" s="72">
        <v>2975.0000000000005</v>
      </c>
      <c r="AG224" s="64">
        <v>2975.0000000000005</v>
      </c>
      <c r="AH224" s="72">
        <v>1425</v>
      </c>
      <c r="AI224" s="64">
        <v>570</v>
      </c>
      <c r="AJ224" s="72">
        <v>2250</v>
      </c>
      <c r="AK224" s="68">
        <v>562.5</v>
      </c>
      <c r="AL224" s="10"/>
      <c r="AN224" s="75">
        <v>3150</v>
      </c>
      <c r="AO224" s="68">
        <v>1260</v>
      </c>
    </row>
    <row r="225" spans="8:41">
      <c r="H225" s="10"/>
      <c r="I225" s="72">
        <v>1575</v>
      </c>
      <c r="J225" s="64">
        <v>1575</v>
      </c>
      <c r="K225" s="72">
        <v>1662.5</v>
      </c>
      <c r="L225" s="64">
        <v>831.25</v>
      </c>
      <c r="M225" s="72">
        <v>1100</v>
      </c>
      <c r="N225" s="64">
        <v>330</v>
      </c>
      <c r="O225" s="72">
        <v>225.00000000000003</v>
      </c>
      <c r="P225" s="64">
        <v>90.000000000000014</v>
      </c>
      <c r="Q225" s="72">
        <v>2362.5</v>
      </c>
      <c r="R225" s="64">
        <v>708.75</v>
      </c>
      <c r="S225" s="75">
        <v>2475</v>
      </c>
      <c r="T225" s="68">
        <v>866.25</v>
      </c>
      <c r="AE225" s="10"/>
      <c r="AF225" s="72">
        <v>2799.9999999999995</v>
      </c>
      <c r="AG225" s="64">
        <v>2799.9999999999995</v>
      </c>
      <c r="AH225" s="72">
        <v>1662.5</v>
      </c>
      <c r="AI225" s="64">
        <v>831.25</v>
      </c>
      <c r="AJ225" s="72">
        <v>1500</v>
      </c>
      <c r="AK225" s="68">
        <v>450</v>
      </c>
      <c r="AL225" s="10"/>
      <c r="AN225" s="75">
        <v>2475</v>
      </c>
      <c r="AO225" s="68">
        <v>866.25</v>
      </c>
    </row>
    <row r="226" spans="8:41">
      <c r="H226" s="10"/>
      <c r="I226" s="72">
        <v>2500</v>
      </c>
      <c r="J226" s="64">
        <v>2500</v>
      </c>
      <c r="K226" s="72">
        <v>1300</v>
      </c>
      <c r="L226" s="64">
        <v>454.99999999999994</v>
      </c>
      <c r="M226" s="72">
        <v>1012.5</v>
      </c>
      <c r="N226" s="64">
        <v>506.25</v>
      </c>
      <c r="O226" s="72">
        <v>562.5</v>
      </c>
      <c r="P226" s="64">
        <v>196.875</v>
      </c>
      <c r="Q226" s="72">
        <v>3625</v>
      </c>
      <c r="R226" s="64">
        <v>1268.75</v>
      </c>
      <c r="S226" s="75">
        <v>2500</v>
      </c>
      <c r="T226" s="68">
        <v>1375</v>
      </c>
      <c r="AE226" s="10"/>
      <c r="AF226" s="72">
        <v>4125</v>
      </c>
      <c r="AG226" s="64">
        <v>4125</v>
      </c>
      <c r="AH226" s="72">
        <v>1300</v>
      </c>
      <c r="AI226" s="64">
        <v>454.99999999999994</v>
      </c>
      <c r="AJ226" s="72">
        <v>1375</v>
      </c>
      <c r="AK226" s="68">
        <v>343.75</v>
      </c>
      <c r="AL226" s="10"/>
      <c r="AN226" s="75">
        <v>2500</v>
      </c>
      <c r="AO226" s="68">
        <v>1375</v>
      </c>
    </row>
    <row r="227" spans="8:41">
      <c r="H227" s="10"/>
      <c r="I227" s="72">
        <v>2400</v>
      </c>
      <c r="J227" s="64">
        <v>2400</v>
      </c>
      <c r="K227" s="72">
        <v>1662.5</v>
      </c>
      <c r="L227" s="64">
        <v>914.37500000000011</v>
      </c>
      <c r="M227" s="72">
        <v>1900</v>
      </c>
      <c r="N227" s="64">
        <v>285.00000000000006</v>
      </c>
      <c r="O227" s="72">
        <v>787.5</v>
      </c>
      <c r="P227" s="64">
        <v>393.75</v>
      </c>
      <c r="Q227" s="72">
        <v>3300</v>
      </c>
      <c r="R227" s="64">
        <v>1650</v>
      </c>
      <c r="S227" s="75">
        <v>3150</v>
      </c>
      <c r="T227" s="68">
        <v>630</v>
      </c>
      <c r="AE227" s="10"/>
      <c r="AF227" s="72">
        <v>3825</v>
      </c>
      <c r="AG227" s="64">
        <v>3825</v>
      </c>
      <c r="AH227" s="72">
        <v>1662.5</v>
      </c>
      <c r="AI227" s="64">
        <v>914.37500000000011</v>
      </c>
      <c r="AJ227" s="72">
        <v>2500</v>
      </c>
      <c r="AK227" s="68">
        <v>500</v>
      </c>
      <c r="AL227" s="10"/>
      <c r="AN227" s="75">
        <v>3150</v>
      </c>
      <c r="AO227" s="68">
        <v>630</v>
      </c>
    </row>
    <row r="228" spans="8:41">
      <c r="H228" s="10"/>
      <c r="I228" s="72">
        <v>3400</v>
      </c>
      <c r="J228" s="64">
        <v>3400</v>
      </c>
      <c r="K228" s="72">
        <v>1562.5</v>
      </c>
      <c r="L228" s="64">
        <v>625</v>
      </c>
      <c r="M228" s="72">
        <v>1575</v>
      </c>
      <c r="N228" s="64">
        <v>551.25</v>
      </c>
      <c r="O228" s="72">
        <v>1662.5</v>
      </c>
      <c r="P228" s="64">
        <v>665</v>
      </c>
      <c r="Q228" s="72">
        <v>4300</v>
      </c>
      <c r="R228" s="64">
        <v>1935</v>
      </c>
      <c r="S228" s="75">
        <v>2625</v>
      </c>
      <c r="T228" s="68">
        <v>1050</v>
      </c>
      <c r="AE228" s="10"/>
      <c r="AF228" s="72">
        <v>4950</v>
      </c>
      <c r="AG228" s="64">
        <v>4950</v>
      </c>
      <c r="AH228" s="72">
        <v>1562.5</v>
      </c>
      <c r="AI228" s="64">
        <v>625</v>
      </c>
      <c r="AJ228" s="72">
        <v>2200</v>
      </c>
      <c r="AK228" s="68">
        <v>660</v>
      </c>
      <c r="AL228" s="10"/>
      <c r="AN228" s="75">
        <v>2625</v>
      </c>
      <c r="AO228" s="68">
        <v>1050</v>
      </c>
    </row>
    <row r="229" spans="8:41">
      <c r="H229" s="10"/>
      <c r="I229" s="72">
        <v>2000</v>
      </c>
      <c r="J229" s="64">
        <v>2000</v>
      </c>
      <c r="K229" s="72">
        <v>2100</v>
      </c>
      <c r="L229" s="64">
        <v>839.99999999999989</v>
      </c>
      <c r="M229" s="72">
        <v>1700</v>
      </c>
      <c r="N229" s="64">
        <v>340</v>
      </c>
      <c r="O229" s="72">
        <v>437.5</v>
      </c>
      <c r="P229" s="64">
        <v>153.125</v>
      </c>
      <c r="Q229" s="72">
        <v>2900</v>
      </c>
      <c r="R229" s="64">
        <v>1014.9999999999999</v>
      </c>
      <c r="S229" s="75">
        <v>2925</v>
      </c>
      <c r="T229" s="68">
        <v>731.25</v>
      </c>
      <c r="AE229" s="10"/>
      <c r="AF229" s="72">
        <v>3375</v>
      </c>
      <c r="AG229" s="64">
        <v>3375</v>
      </c>
      <c r="AH229" s="72">
        <v>2100</v>
      </c>
      <c r="AI229" s="64">
        <v>839.99999999999989</v>
      </c>
      <c r="AJ229" s="72">
        <v>2250</v>
      </c>
      <c r="AK229" s="68">
        <v>562.5</v>
      </c>
      <c r="AL229" s="10"/>
      <c r="AN229" s="75">
        <v>2925</v>
      </c>
      <c r="AO229" s="68">
        <v>731.25</v>
      </c>
    </row>
    <row r="230" spans="8:41">
      <c r="H230" s="10"/>
      <c r="I230" s="72">
        <v>1650.0000000000002</v>
      </c>
      <c r="J230" s="64">
        <v>1650.0000000000002</v>
      </c>
      <c r="K230" s="72">
        <v>1487.5</v>
      </c>
      <c r="L230" s="64">
        <v>595</v>
      </c>
      <c r="M230" s="72">
        <v>1700</v>
      </c>
      <c r="N230" s="64">
        <v>595</v>
      </c>
      <c r="O230" s="72">
        <v>437.5</v>
      </c>
      <c r="P230" s="64">
        <v>153.125</v>
      </c>
      <c r="Q230" s="72">
        <v>2325.0000000000005</v>
      </c>
      <c r="R230" s="64">
        <v>581.25000000000011</v>
      </c>
      <c r="S230" s="75">
        <v>3037.5</v>
      </c>
      <c r="T230" s="68">
        <v>1215</v>
      </c>
      <c r="AE230" s="10"/>
      <c r="AF230" s="72">
        <v>2800.0000000000005</v>
      </c>
      <c r="AG230" s="64">
        <v>2800.0000000000005</v>
      </c>
      <c r="AH230" s="72">
        <v>1487.5</v>
      </c>
      <c r="AI230" s="64">
        <v>595</v>
      </c>
      <c r="AJ230" s="72">
        <v>2250</v>
      </c>
      <c r="AK230" s="68">
        <v>562.5</v>
      </c>
      <c r="AL230" s="10"/>
      <c r="AN230" s="75">
        <v>3037.5</v>
      </c>
      <c r="AO230" s="68">
        <v>1215</v>
      </c>
    </row>
    <row r="231" spans="8:41">
      <c r="H231" s="10"/>
      <c r="I231" s="72">
        <v>1487.5</v>
      </c>
      <c r="J231" s="64">
        <v>1487.5</v>
      </c>
      <c r="K231" s="72">
        <v>1312.5</v>
      </c>
      <c r="L231" s="64">
        <v>656.25</v>
      </c>
      <c r="M231" s="72">
        <v>1100</v>
      </c>
      <c r="N231" s="64">
        <v>330</v>
      </c>
      <c r="O231" s="72">
        <v>150.00000000000003</v>
      </c>
      <c r="P231" s="64">
        <v>60.000000000000014</v>
      </c>
      <c r="Q231" s="72">
        <v>2187.5</v>
      </c>
      <c r="R231" s="64">
        <v>656.25</v>
      </c>
      <c r="S231" s="75">
        <v>2362.5</v>
      </c>
      <c r="T231" s="68">
        <v>826.875</v>
      </c>
      <c r="AE231" s="10"/>
      <c r="AF231" s="72">
        <v>2700</v>
      </c>
      <c r="AG231" s="64">
        <v>2700</v>
      </c>
      <c r="AH231" s="72">
        <v>1312.5</v>
      </c>
      <c r="AI231" s="64">
        <v>656.25</v>
      </c>
      <c r="AJ231" s="72">
        <v>1500</v>
      </c>
      <c r="AK231" s="68">
        <v>450</v>
      </c>
      <c r="AL231" s="10"/>
      <c r="AN231" s="75">
        <v>2362.5</v>
      </c>
      <c r="AO231" s="68">
        <v>826.875</v>
      </c>
    </row>
    <row r="232" spans="8:41">
      <c r="H232" s="10"/>
      <c r="I232" s="72">
        <v>2500</v>
      </c>
      <c r="J232" s="64">
        <v>2500</v>
      </c>
      <c r="K232" s="72">
        <v>1000</v>
      </c>
      <c r="L232" s="64">
        <v>350</v>
      </c>
      <c r="M232" s="72">
        <v>900</v>
      </c>
      <c r="N232" s="64">
        <v>450</v>
      </c>
      <c r="O232" s="72">
        <v>562.5</v>
      </c>
      <c r="P232" s="64">
        <v>196.875</v>
      </c>
      <c r="Q232" s="72">
        <v>3500</v>
      </c>
      <c r="R232" s="64">
        <v>1225</v>
      </c>
      <c r="S232" s="75">
        <v>2250</v>
      </c>
      <c r="T232" s="68">
        <v>1237.5</v>
      </c>
      <c r="AE232" s="10"/>
      <c r="AF232" s="72">
        <v>4125</v>
      </c>
      <c r="AG232" s="64">
        <v>4125</v>
      </c>
      <c r="AH232" s="72">
        <v>1000</v>
      </c>
      <c r="AI232" s="64">
        <v>350</v>
      </c>
      <c r="AJ232" s="72">
        <v>1237.5</v>
      </c>
      <c r="AK232" s="68">
        <v>309.375</v>
      </c>
      <c r="AL232" s="10"/>
      <c r="AN232" s="75">
        <v>2250</v>
      </c>
      <c r="AO232" s="68">
        <v>1237.5</v>
      </c>
    </row>
    <row r="233" spans="8:41">
      <c r="H233" s="10"/>
      <c r="I233" s="72">
        <v>2400</v>
      </c>
      <c r="J233" s="64">
        <v>2400</v>
      </c>
      <c r="K233" s="72">
        <v>1575</v>
      </c>
      <c r="L233" s="64">
        <v>866.25000000000011</v>
      </c>
      <c r="M233" s="72">
        <v>1600</v>
      </c>
      <c r="N233" s="64">
        <v>240.00000000000003</v>
      </c>
      <c r="O233" s="72">
        <v>700</v>
      </c>
      <c r="P233" s="64">
        <v>350</v>
      </c>
      <c r="Q233" s="72">
        <v>2800</v>
      </c>
      <c r="R233" s="64">
        <v>1400</v>
      </c>
      <c r="S233" s="75">
        <v>2925</v>
      </c>
      <c r="T233" s="68">
        <v>585</v>
      </c>
      <c r="AE233" s="10"/>
      <c r="AF233" s="72">
        <v>3825</v>
      </c>
      <c r="AG233" s="64">
        <v>3825</v>
      </c>
      <c r="AH233" s="72">
        <v>1575</v>
      </c>
      <c r="AI233" s="64">
        <v>866.25000000000011</v>
      </c>
      <c r="AJ233" s="72">
        <v>2125</v>
      </c>
      <c r="AK233" s="68">
        <v>425</v>
      </c>
      <c r="AL233" s="10"/>
      <c r="AN233" s="75">
        <v>2925</v>
      </c>
      <c r="AO233" s="68">
        <v>585</v>
      </c>
    </row>
    <row r="234" spans="8:41">
      <c r="H234" s="10"/>
      <c r="I234" s="72">
        <v>3280</v>
      </c>
      <c r="J234" s="64">
        <v>3280</v>
      </c>
      <c r="K234" s="72">
        <v>1875</v>
      </c>
      <c r="L234" s="64">
        <v>843.74999999999989</v>
      </c>
      <c r="M234" s="72">
        <v>2200</v>
      </c>
      <c r="N234" s="64">
        <v>770.00000000000011</v>
      </c>
      <c r="O234" s="72">
        <v>1680</v>
      </c>
      <c r="P234" s="64">
        <v>672</v>
      </c>
      <c r="Q234" s="72">
        <v>3570</v>
      </c>
      <c r="R234" s="64">
        <v>1606.5</v>
      </c>
      <c r="S234" s="75">
        <v>2800</v>
      </c>
      <c r="T234" s="68">
        <v>1120</v>
      </c>
      <c r="AE234" s="10"/>
      <c r="AF234" s="72">
        <v>4815</v>
      </c>
      <c r="AG234" s="64">
        <v>4815</v>
      </c>
      <c r="AH234" s="72">
        <v>1875</v>
      </c>
      <c r="AI234" s="64">
        <v>843.74999999999989</v>
      </c>
      <c r="AJ234" s="72">
        <v>2875</v>
      </c>
      <c r="AK234" s="68">
        <v>862.5</v>
      </c>
      <c r="AL234" s="10"/>
      <c r="AN234" s="75">
        <v>2800</v>
      </c>
      <c r="AO234" s="68">
        <v>1120</v>
      </c>
    </row>
    <row r="235" spans="8:41">
      <c r="H235" s="10"/>
      <c r="I235" s="72">
        <v>2100</v>
      </c>
      <c r="J235" s="64">
        <v>2100</v>
      </c>
      <c r="K235" s="72">
        <v>2500</v>
      </c>
      <c r="L235" s="64">
        <v>1125</v>
      </c>
      <c r="M235" s="72">
        <v>1999.9999999999998</v>
      </c>
      <c r="N235" s="64">
        <v>400</v>
      </c>
      <c r="O235" s="72">
        <v>400</v>
      </c>
      <c r="P235" s="64">
        <v>140</v>
      </c>
      <c r="Q235" s="72">
        <v>2450</v>
      </c>
      <c r="R235" s="64">
        <v>857.5</v>
      </c>
      <c r="S235" s="75">
        <v>2925</v>
      </c>
      <c r="T235" s="68">
        <v>731.25</v>
      </c>
      <c r="AE235" s="10"/>
      <c r="AF235" s="72">
        <v>3375</v>
      </c>
      <c r="AG235" s="64">
        <v>3375</v>
      </c>
      <c r="AH235" s="72">
        <v>2500</v>
      </c>
      <c r="AI235" s="64">
        <v>1125</v>
      </c>
      <c r="AJ235" s="72">
        <v>2550</v>
      </c>
      <c r="AK235" s="68">
        <v>637.5</v>
      </c>
      <c r="AL235" s="10"/>
      <c r="AN235" s="75">
        <v>2925</v>
      </c>
      <c r="AO235" s="68">
        <v>731.25</v>
      </c>
    </row>
    <row r="236" spans="8:41">
      <c r="H236" s="10"/>
      <c r="I236" s="72">
        <v>1650.0000000000002</v>
      </c>
      <c r="J236" s="64">
        <v>1650.0000000000002</v>
      </c>
      <c r="K236" s="72">
        <v>1350</v>
      </c>
      <c r="L236" s="64">
        <v>607.49999999999989</v>
      </c>
      <c r="M236" s="72">
        <v>2199.9999999999995</v>
      </c>
      <c r="N236" s="64">
        <v>769.99999999999989</v>
      </c>
      <c r="O236" s="72">
        <v>450.00000000000006</v>
      </c>
      <c r="P236" s="64">
        <v>157.5</v>
      </c>
      <c r="Q236" s="72">
        <v>1812.5</v>
      </c>
      <c r="R236" s="64">
        <v>453.125</v>
      </c>
      <c r="S236" s="75">
        <v>2925</v>
      </c>
      <c r="T236" s="68">
        <v>1170</v>
      </c>
      <c r="AE236" s="10"/>
      <c r="AF236" s="72">
        <v>2712.5000000000005</v>
      </c>
      <c r="AG236" s="64">
        <v>2712.5000000000005</v>
      </c>
      <c r="AH236" s="72">
        <v>1350</v>
      </c>
      <c r="AI236" s="64">
        <v>607.49999999999989</v>
      </c>
      <c r="AJ236" s="72">
        <v>2762.4999999999995</v>
      </c>
      <c r="AK236" s="68">
        <v>690.62499999999989</v>
      </c>
      <c r="AL236" s="10"/>
      <c r="AN236" s="75">
        <v>2925</v>
      </c>
      <c r="AO236" s="68">
        <v>1170</v>
      </c>
    </row>
    <row r="237" spans="8:41">
      <c r="H237" s="10"/>
      <c r="I237" s="72">
        <v>1400</v>
      </c>
      <c r="J237" s="64">
        <v>1400</v>
      </c>
      <c r="K237" s="72">
        <v>1225.0000000000002</v>
      </c>
      <c r="L237" s="64">
        <v>673.75000000000023</v>
      </c>
      <c r="M237" s="72">
        <v>1649.9999999999998</v>
      </c>
      <c r="N237" s="64">
        <v>494.99999999999989</v>
      </c>
      <c r="O237" s="72">
        <v>0</v>
      </c>
      <c r="P237" s="64">
        <v>0</v>
      </c>
      <c r="Q237" s="72">
        <v>1724.9999999999995</v>
      </c>
      <c r="R237" s="64">
        <v>517.49999999999989</v>
      </c>
      <c r="S237" s="75">
        <v>2475</v>
      </c>
      <c r="T237" s="68">
        <v>866.25</v>
      </c>
      <c r="AE237" s="10"/>
      <c r="AF237" s="72">
        <v>2500</v>
      </c>
      <c r="AG237" s="64">
        <v>2500</v>
      </c>
      <c r="AH237" s="72">
        <v>1225.0000000000002</v>
      </c>
      <c r="AI237" s="64">
        <v>673.75000000000023</v>
      </c>
      <c r="AJ237" s="72">
        <v>2112.4999999999995</v>
      </c>
      <c r="AK237" s="68">
        <v>633.74999999999989</v>
      </c>
      <c r="AL237" s="10"/>
      <c r="AN237" s="75">
        <v>2475</v>
      </c>
      <c r="AO237" s="68">
        <v>866.25</v>
      </c>
    </row>
    <row r="238" spans="8:41">
      <c r="H238" s="10"/>
      <c r="I238" s="72">
        <v>2250</v>
      </c>
      <c r="J238" s="64">
        <v>2250</v>
      </c>
      <c r="K238" s="72">
        <v>1000</v>
      </c>
      <c r="L238" s="64">
        <v>399.99999999999994</v>
      </c>
      <c r="M238" s="72">
        <v>900</v>
      </c>
      <c r="N238" s="64">
        <v>450</v>
      </c>
      <c r="O238" s="72">
        <v>250</v>
      </c>
      <c r="P238" s="64">
        <v>87.5</v>
      </c>
      <c r="Q238" s="72">
        <v>2812.5000000000005</v>
      </c>
      <c r="R238" s="64">
        <v>984.37500000000011</v>
      </c>
      <c r="S238" s="75">
        <v>2125</v>
      </c>
      <c r="T238" s="68">
        <v>1168.75</v>
      </c>
      <c r="AE238" s="10"/>
      <c r="AF238" s="72">
        <v>3712.5000000000005</v>
      </c>
      <c r="AG238" s="64">
        <v>3712.5000000000005</v>
      </c>
      <c r="AH238" s="72">
        <v>1000</v>
      </c>
      <c r="AI238" s="64">
        <v>399.99999999999994</v>
      </c>
      <c r="AJ238" s="72">
        <v>1225</v>
      </c>
      <c r="AK238" s="68">
        <v>306.25</v>
      </c>
      <c r="AL238" s="10"/>
      <c r="AN238" s="75">
        <v>2125</v>
      </c>
      <c r="AO238" s="68">
        <v>1168.75</v>
      </c>
    </row>
    <row r="239" spans="8:41">
      <c r="H239" s="10"/>
      <c r="I239" s="72">
        <v>2200</v>
      </c>
      <c r="J239" s="64">
        <v>2200</v>
      </c>
      <c r="K239" s="72">
        <v>1400.0000000000002</v>
      </c>
      <c r="L239" s="64">
        <v>840.00000000000023</v>
      </c>
      <c r="M239" s="72">
        <v>1924.9999999999998</v>
      </c>
      <c r="N239" s="64">
        <v>288.75</v>
      </c>
      <c r="O239" s="72">
        <v>600</v>
      </c>
      <c r="P239" s="64">
        <v>300</v>
      </c>
      <c r="Q239" s="72">
        <v>2537.5</v>
      </c>
      <c r="R239" s="64">
        <v>1268.75</v>
      </c>
      <c r="S239" s="75">
        <v>2812.5</v>
      </c>
      <c r="T239" s="68">
        <v>562.5</v>
      </c>
      <c r="AE239" s="10"/>
      <c r="AF239" s="72">
        <v>3487.5</v>
      </c>
      <c r="AG239" s="64">
        <v>3487.5</v>
      </c>
      <c r="AH239" s="72">
        <v>1400.0000000000002</v>
      </c>
      <c r="AI239" s="64">
        <v>840.00000000000023</v>
      </c>
      <c r="AJ239" s="72">
        <v>2437.4999999999995</v>
      </c>
      <c r="AK239" s="68">
        <v>487.49999999999994</v>
      </c>
      <c r="AL239" s="10"/>
      <c r="AN239" s="75">
        <v>2812.5</v>
      </c>
      <c r="AO239" s="68">
        <v>562.5</v>
      </c>
    </row>
    <row r="240" spans="8:41">
      <c r="H240" s="10"/>
      <c r="I240" s="72">
        <v>3200</v>
      </c>
      <c r="J240" s="64">
        <v>3200</v>
      </c>
      <c r="K240" s="72">
        <v>1300</v>
      </c>
      <c r="L240" s="64">
        <v>584.99999999999989</v>
      </c>
      <c r="M240" s="72">
        <v>3150</v>
      </c>
      <c r="N240" s="64">
        <v>1102.5</v>
      </c>
      <c r="O240" s="72">
        <v>1500</v>
      </c>
      <c r="P240" s="64">
        <v>600</v>
      </c>
      <c r="Q240" s="72">
        <v>3412.5</v>
      </c>
      <c r="R240" s="64">
        <v>1535.625</v>
      </c>
      <c r="S240" s="75">
        <v>3600</v>
      </c>
      <c r="T240" s="68">
        <v>1440</v>
      </c>
      <c r="AE240" s="10"/>
      <c r="AF240" s="72">
        <v>4612.5</v>
      </c>
      <c r="AG240" s="64">
        <v>4612.5</v>
      </c>
      <c r="AH240" s="72">
        <v>1300</v>
      </c>
      <c r="AI240" s="64">
        <v>584.99999999999989</v>
      </c>
      <c r="AJ240" s="72">
        <v>3849.9999999999995</v>
      </c>
      <c r="AK240" s="68">
        <v>1154.9999999999998</v>
      </c>
      <c r="AL240" s="10"/>
      <c r="AN240" s="75">
        <v>3600</v>
      </c>
      <c r="AO240" s="68">
        <v>1440</v>
      </c>
    </row>
    <row r="241" spans="8:41">
      <c r="H241" s="10"/>
      <c r="I241" s="72">
        <v>2000</v>
      </c>
      <c r="J241" s="64">
        <v>2000</v>
      </c>
      <c r="K241" s="72">
        <v>1300.0000000000005</v>
      </c>
      <c r="L241" s="64">
        <v>585.00000000000011</v>
      </c>
      <c r="M241" s="72">
        <v>2112.5</v>
      </c>
      <c r="N241" s="64">
        <v>422.5</v>
      </c>
      <c r="O241" s="72">
        <v>262.5</v>
      </c>
      <c r="P241" s="64">
        <v>91.875</v>
      </c>
      <c r="Q241" s="72">
        <v>2362.5</v>
      </c>
      <c r="R241" s="64">
        <v>826.875</v>
      </c>
      <c r="S241" s="75">
        <v>3000</v>
      </c>
      <c r="T241" s="68">
        <v>750</v>
      </c>
      <c r="AE241" s="10"/>
      <c r="AF241" s="72">
        <v>3262.5</v>
      </c>
      <c r="AG241" s="64">
        <v>3262.5</v>
      </c>
      <c r="AH241" s="72">
        <v>1300.0000000000005</v>
      </c>
      <c r="AI241" s="64">
        <v>585.00000000000011</v>
      </c>
      <c r="AJ241" s="72">
        <v>2625</v>
      </c>
      <c r="AK241" s="68">
        <v>656.25</v>
      </c>
      <c r="AL241" s="10"/>
      <c r="AN241" s="75">
        <v>3000</v>
      </c>
      <c r="AO241" s="68">
        <v>750</v>
      </c>
    </row>
    <row r="242" spans="8:41">
      <c r="H242" s="10"/>
      <c r="I242" s="72">
        <v>1500.0000000000002</v>
      </c>
      <c r="J242" s="64">
        <v>1500.0000000000002</v>
      </c>
      <c r="K242" s="72">
        <v>712.49999999999989</v>
      </c>
      <c r="L242" s="64">
        <v>320.62499999999994</v>
      </c>
      <c r="M242" s="72">
        <v>2437.5</v>
      </c>
      <c r="N242" s="64">
        <v>853.12500000000011</v>
      </c>
      <c r="O242" s="72">
        <v>187.50000000000003</v>
      </c>
      <c r="P242" s="64">
        <v>65.625</v>
      </c>
      <c r="Q242" s="72">
        <v>1687.5</v>
      </c>
      <c r="R242" s="64">
        <v>421.875</v>
      </c>
      <c r="S242" s="75">
        <v>3125</v>
      </c>
      <c r="T242" s="68">
        <v>1250</v>
      </c>
      <c r="AE242" s="10"/>
      <c r="AF242" s="72">
        <v>2537.5000000000005</v>
      </c>
      <c r="AG242" s="64">
        <v>2537.5000000000005</v>
      </c>
      <c r="AH242" s="72">
        <v>712.49999999999989</v>
      </c>
      <c r="AI242" s="64">
        <v>320.62499999999994</v>
      </c>
      <c r="AJ242" s="72">
        <v>3000</v>
      </c>
      <c r="AK242" s="68">
        <v>750</v>
      </c>
      <c r="AL242" s="10"/>
      <c r="AN242" s="75">
        <v>3125</v>
      </c>
      <c r="AO242" s="68">
        <v>1250</v>
      </c>
    </row>
    <row r="243" spans="8:41">
      <c r="H243" s="10"/>
      <c r="I243" s="72">
        <v>1487.5</v>
      </c>
      <c r="J243" s="64">
        <v>1487.5</v>
      </c>
      <c r="K243" s="72">
        <v>750.00000000000023</v>
      </c>
      <c r="L243" s="64">
        <v>412.50000000000017</v>
      </c>
      <c r="M243" s="72">
        <v>1650</v>
      </c>
      <c r="N243" s="64">
        <v>495</v>
      </c>
      <c r="O243" s="72">
        <v>0</v>
      </c>
      <c r="P243" s="64">
        <v>0</v>
      </c>
      <c r="Q243" s="72">
        <v>1799.9999999999995</v>
      </c>
      <c r="R243" s="64">
        <v>539.99999999999989</v>
      </c>
      <c r="S243" s="75">
        <v>2362.5</v>
      </c>
      <c r="T243" s="68">
        <v>826.875</v>
      </c>
      <c r="AE243" s="10"/>
      <c r="AF243" s="72">
        <v>2600</v>
      </c>
      <c r="AG243" s="64">
        <v>2600</v>
      </c>
      <c r="AH243" s="72">
        <v>750.00000000000023</v>
      </c>
      <c r="AI243" s="64">
        <v>412.50000000000017</v>
      </c>
      <c r="AJ243" s="72">
        <v>1800</v>
      </c>
      <c r="AK243" s="68">
        <v>540</v>
      </c>
      <c r="AL243" s="10"/>
      <c r="AN243" s="75">
        <v>2362.5</v>
      </c>
      <c r="AO243" s="68">
        <v>826.875</v>
      </c>
    </row>
    <row r="244" spans="8:41">
      <c r="H244" s="10"/>
      <c r="I244" s="72">
        <v>2125</v>
      </c>
      <c r="J244" s="64">
        <v>2125</v>
      </c>
      <c r="K244" s="72">
        <v>687.5</v>
      </c>
      <c r="L244" s="64">
        <v>275</v>
      </c>
      <c r="M244" s="72">
        <v>1137.5</v>
      </c>
      <c r="N244" s="64">
        <v>568.75</v>
      </c>
      <c r="O244" s="72">
        <v>112.5</v>
      </c>
      <c r="P244" s="64">
        <v>39.375</v>
      </c>
      <c r="Q244" s="72">
        <v>3125</v>
      </c>
      <c r="R244" s="64">
        <v>1093.75</v>
      </c>
      <c r="S244" s="75">
        <v>2125</v>
      </c>
      <c r="T244" s="68">
        <v>1168.75</v>
      </c>
      <c r="AE244" s="10"/>
      <c r="AF244" s="72">
        <v>3712.5000000000005</v>
      </c>
      <c r="AG244" s="64">
        <v>3712.5000000000005</v>
      </c>
      <c r="AH244" s="72">
        <v>687.5</v>
      </c>
      <c r="AI244" s="64">
        <v>275</v>
      </c>
      <c r="AJ244" s="72">
        <v>1300</v>
      </c>
      <c r="AK244" s="68">
        <v>325</v>
      </c>
      <c r="AL244" s="10"/>
      <c r="AN244" s="75">
        <v>2125</v>
      </c>
      <c r="AO244" s="68">
        <v>1168.75</v>
      </c>
    </row>
    <row r="245" spans="8:41">
      <c r="H245" s="10"/>
      <c r="I245" s="72">
        <v>2200</v>
      </c>
      <c r="J245" s="64">
        <v>2200</v>
      </c>
      <c r="K245" s="72">
        <v>1100.0000000000005</v>
      </c>
      <c r="L245" s="64">
        <v>660.00000000000034</v>
      </c>
      <c r="M245" s="72">
        <v>2600</v>
      </c>
      <c r="N245" s="64">
        <v>390.00000000000006</v>
      </c>
      <c r="O245" s="72">
        <v>525</v>
      </c>
      <c r="P245" s="64">
        <v>262.5</v>
      </c>
      <c r="Q245" s="72">
        <v>3100</v>
      </c>
      <c r="R245" s="64">
        <v>1550</v>
      </c>
      <c r="S245" s="75">
        <v>3900</v>
      </c>
      <c r="T245" s="68">
        <v>780</v>
      </c>
      <c r="AE245" s="10"/>
      <c r="AF245" s="72">
        <v>3600</v>
      </c>
      <c r="AG245" s="64">
        <v>3600</v>
      </c>
      <c r="AH245" s="72">
        <v>1100.0000000000005</v>
      </c>
      <c r="AI245" s="64">
        <v>660.00000000000034</v>
      </c>
      <c r="AJ245" s="72">
        <v>2800</v>
      </c>
      <c r="AK245" s="68">
        <v>560</v>
      </c>
      <c r="AL245" s="10"/>
      <c r="AN245" s="75">
        <v>3900</v>
      </c>
      <c r="AO245" s="68">
        <v>780</v>
      </c>
    </row>
    <row r="246" spans="8:41">
      <c r="H246" s="10"/>
      <c r="I246" s="72">
        <v>4100</v>
      </c>
      <c r="J246" s="64">
        <v>4100</v>
      </c>
      <c r="K246" s="72">
        <v>699.99999999999977</v>
      </c>
      <c r="L246" s="64">
        <v>314.99999999999989</v>
      </c>
      <c r="M246" s="72">
        <v>3150</v>
      </c>
      <c r="N246" s="64">
        <v>1575</v>
      </c>
      <c r="O246" s="72">
        <v>1890</v>
      </c>
      <c r="P246" s="64">
        <v>756</v>
      </c>
      <c r="Q246" s="72">
        <v>5225</v>
      </c>
      <c r="R246" s="64">
        <v>2351.25</v>
      </c>
      <c r="S246" s="75">
        <v>3600</v>
      </c>
      <c r="T246" s="68">
        <v>1440</v>
      </c>
      <c r="AE246" s="10"/>
      <c r="AF246" s="72">
        <v>5885.0000000000009</v>
      </c>
      <c r="AG246" s="64">
        <v>5885.0000000000009</v>
      </c>
      <c r="AH246" s="72">
        <v>699.99999999999977</v>
      </c>
      <c r="AI246" s="64">
        <v>314.99999999999989</v>
      </c>
      <c r="AJ246" s="72">
        <v>3300</v>
      </c>
      <c r="AK246" s="68">
        <v>990</v>
      </c>
      <c r="AL246" s="10"/>
      <c r="AN246" s="75">
        <v>3600</v>
      </c>
      <c r="AO246" s="68">
        <v>1440</v>
      </c>
    </row>
    <row r="247" spans="8:41">
      <c r="H247" s="10"/>
      <c r="I247" s="72">
        <v>2362.5000000000005</v>
      </c>
      <c r="J247" s="64">
        <v>2362.5000000000005</v>
      </c>
      <c r="K247" s="72">
        <v>1450.0000000000005</v>
      </c>
      <c r="L247" s="64">
        <v>652.50000000000011</v>
      </c>
      <c r="M247" s="72">
        <v>2437.5</v>
      </c>
      <c r="N247" s="64">
        <v>853.125</v>
      </c>
      <c r="O247" s="72">
        <v>500.00000000000011</v>
      </c>
      <c r="P247" s="64">
        <v>175.00000000000003</v>
      </c>
      <c r="Q247" s="72">
        <v>3750</v>
      </c>
      <c r="R247" s="64">
        <v>1312.5</v>
      </c>
      <c r="S247" s="75">
        <v>3250</v>
      </c>
      <c r="T247" s="68">
        <v>812.5</v>
      </c>
      <c r="AE247" s="10"/>
      <c r="AF247" s="72">
        <v>4262.5</v>
      </c>
      <c r="AG247" s="64">
        <v>4262.5</v>
      </c>
      <c r="AH247" s="72">
        <v>1450.0000000000005</v>
      </c>
      <c r="AI247" s="64">
        <v>652.50000000000011</v>
      </c>
      <c r="AJ247" s="72">
        <v>2600</v>
      </c>
      <c r="AK247" s="68">
        <v>650</v>
      </c>
      <c r="AL247" s="10"/>
      <c r="AN247" s="75">
        <v>3250</v>
      </c>
      <c r="AO247" s="68">
        <v>812.5</v>
      </c>
    </row>
    <row r="248" spans="8:41">
      <c r="H248" s="10"/>
      <c r="I248" s="72">
        <v>2000</v>
      </c>
      <c r="J248" s="64">
        <v>2000</v>
      </c>
      <c r="K248" s="72">
        <v>862.49999999999977</v>
      </c>
      <c r="L248" s="64">
        <v>388.12499999999989</v>
      </c>
      <c r="M248" s="72">
        <v>2437.5</v>
      </c>
      <c r="N248" s="64">
        <v>1218.75</v>
      </c>
      <c r="O248" s="72">
        <v>350.00000000000006</v>
      </c>
      <c r="P248" s="64">
        <v>122.50000000000001</v>
      </c>
      <c r="Q248" s="72">
        <v>3262.5</v>
      </c>
      <c r="R248" s="64">
        <v>815.625</v>
      </c>
      <c r="S248" s="75">
        <v>3250</v>
      </c>
      <c r="T248" s="68">
        <v>1300</v>
      </c>
      <c r="AE248" s="10"/>
      <c r="AF248" s="72">
        <v>3750</v>
      </c>
      <c r="AG248" s="64">
        <v>3750</v>
      </c>
      <c r="AH248" s="72">
        <v>862.49999999999977</v>
      </c>
      <c r="AI248" s="64">
        <v>388.12499999999989</v>
      </c>
      <c r="AJ248" s="72">
        <v>2600</v>
      </c>
      <c r="AK248" s="68">
        <v>650</v>
      </c>
      <c r="AL248" s="10"/>
      <c r="AN248" s="75">
        <v>3250</v>
      </c>
      <c r="AO248" s="68">
        <v>1300</v>
      </c>
    </row>
    <row r="249" spans="8:41">
      <c r="H249" s="10"/>
      <c r="I249" s="72">
        <v>1800</v>
      </c>
      <c r="J249" s="64">
        <v>1800</v>
      </c>
      <c r="K249" s="72">
        <v>1750.0000000000002</v>
      </c>
      <c r="L249" s="64">
        <v>962.50000000000023</v>
      </c>
      <c r="M249" s="72">
        <v>1650</v>
      </c>
      <c r="N249" s="64">
        <v>742.49999999999989</v>
      </c>
      <c r="O249" s="72">
        <v>87.500000000000014</v>
      </c>
      <c r="P249" s="64">
        <v>35.000000000000007</v>
      </c>
      <c r="Q249" s="72">
        <v>3037.5</v>
      </c>
      <c r="R249" s="64">
        <v>911.25</v>
      </c>
      <c r="S249" s="75">
        <v>2475</v>
      </c>
      <c r="T249" s="68">
        <v>866.25</v>
      </c>
      <c r="AE249" s="10"/>
      <c r="AF249" s="72">
        <v>3500</v>
      </c>
      <c r="AG249" s="64">
        <v>3500</v>
      </c>
      <c r="AH249" s="72">
        <v>1750.0000000000002</v>
      </c>
      <c r="AI249" s="64">
        <v>962.50000000000023</v>
      </c>
      <c r="AJ249" s="72">
        <v>1800</v>
      </c>
      <c r="AK249" s="68">
        <v>540</v>
      </c>
      <c r="AL249" s="10"/>
      <c r="AN249" s="75">
        <v>2475</v>
      </c>
      <c r="AO249" s="68">
        <v>866.25</v>
      </c>
    </row>
    <row r="250" spans="8:41">
      <c r="H250" s="10"/>
      <c r="I250" s="72">
        <v>2375</v>
      </c>
      <c r="J250" s="64">
        <v>2375</v>
      </c>
      <c r="K250" s="72">
        <v>2000</v>
      </c>
      <c r="L250" s="64">
        <v>799.99999999999989</v>
      </c>
      <c r="M250" s="72">
        <v>1137.5</v>
      </c>
      <c r="N250" s="64">
        <v>739.37500000000011</v>
      </c>
      <c r="O250" s="72">
        <v>249.99999999999997</v>
      </c>
      <c r="P250" s="64">
        <v>87.499999999999986</v>
      </c>
      <c r="Q250" s="72">
        <v>3849.9999999999995</v>
      </c>
      <c r="R250" s="64">
        <v>1347.4999999999998</v>
      </c>
      <c r="S250" s="75">
        <v>2250</v>
      </c>
      <c r="T250" s="68">
        <v>1237.5</v>
      </c>
      <c r="AE250" s="10"/>
      <c r="AF250" s="72">
        <v>4350</v>
      </c>
      <c r="AG250" s="64">
        <v>4350</v>
      </c>
      <c r="AH250" s="72">
        <v>2000</v>
      </c>
      <c r="AI250" s="64">
        <v>799.99999999999989</v>
      </c>
      <c r="AJ250" s="72">
        <v>1300</v>
      </c>
      <c r="AK250" s="68">
        <v>325</v>
      </c>
      <c r="AL250" s="10"/>
      <c r="AN250" s="75">
        <v>2250</v>
      </c>
      <c r="AO250" s="68">
        <v>1237.5</v>
      </c>
    </row>
    <row r="251" spans="8:41">
      <c r="H251" s="10"/>
      <c r="I251" s="72">
        <v>3300.0000000000005</v>
      </c>
      <c r="J251" s="64">
        <v>3300.0000000000005</v>
      </c>
      <c r="K251" s="72">
        <v>3375</v>
      </c>
      <c r="L251" s="64">
        <v>2025.0000000000002</v>
      </c>
      <c r="M251" s="72">
        <v>3800</v>
      </c>
      <c r="N251" s="64">
        <v>1140</v>
      </c>
      <c r="O251" s="72">
        <v>824.99999999999989</v>
      </c>
      <c r="P251" s="64">
        <v>412.49999999999994</v>
      </c>
      <c r="Q251" s="72">
        <v>4800</v>
      </c>
      <c r="R251" s="64">
        <v>2400</v>
      </c>
      <c r="S251" s="75">
        <v>4062.5</v>
      </c>
      <c r="T251" s="68">
        <v>812.5</v>
      </c>
      <c r="AE251" s="10"/>
      <c r="AF251" s="72">
        <v>5362.5</v>
      </c>
      <c r="AG251" s="64">
        <v>5362.5</v>
      </c>
      <c r="AH251" s="72">
        <v>3375</v>
      </c>
      <c r="AI251" s="64">
        <v>2025.0000000000002</v>
      </c>
      <c r="AJ251" s="72">
        <v>4000</v>
      </c>
      <c r="AK251" s="68">
        <v>800</v>
      </c>
      <c r="AL251" s="10"/>
      <c r="AN251" s="75">
        <v>4062.5</v>
      </c>
      <c r="AO251" s="68">
        <v>812.5</v>
      </c>
    </row>
    <row r="252" spans="8:41">
      <c r="H252" s="10"/>
      <c r="I252" s="72">
        <v>4250</v>
      </c>
      <c r="J252" s="64">
        <v>4250</v>
      </c>
      <c r="K252" s="72">
        <v>3375</v>
      </c>
      <c r="L252" s="64">
        <v>1518.7499999999998</v>
      </c>
      <c r="M252" s="72">
        <v>4350</v>
      </c>
      <c r="N252" s="64">
        <v>2175</v>
      </c>
      <c r="O252" s="72">
        <v>1600</v>
      </c>
      <c r="P252" s="64">
        <v>640</v>
      </c>
      <c r="Q252" s="72">
        <v>5774.9999999999991</v>
      </c>
      <c r="R252" s="64">
        <v>2598.7499999999995</v>
      </c>
      <c r="S252" s="75">
        <v>4050</v>
      </c>
      <c r="T252" s="68">
        <v>1620</v>
      </c>
      <c r="AE252" s="10"/>
      <c r="AF252" s="72">
        <v>6450</v>
      </c>
      <c r="AG252" s="64">
        <v>6450</v>
      </c>
      <c r="AH252" s="72">
        <v>3375</v>
      </c>
      <c r="AI252" s="64">
        <v>1518.7499999999998</v>
      </c>
      <c r="AJ252" s="72">
        <v>5625</v>
      </c>
      <c r="AK252" s="68">
        <v>1687.5</v>
      </c>
      <c r="AL252" s="10"/>
      <c r="AN252" s="75">
        <v>4050</v>
      </c>
      <c r="AO252" s="68">
        <v>1620</v>
      </c>
    </row>
    <row r="253" spans="8:41">
      <c r="H253" s="10"/>
      <c r="I253" s="72">
        <v>2700.0000000000005</v>
      </c>
      <c r="J253" s="64">
        <v>2700.0000000000005</v>
      </c>
      <c r="K253" s="72">
        <v>3750</v>
      </c>
      <c r="L253" s="64">
        <v>1687.4999999999998</v>
      </c>
      <c r="M253" s="72">
        <v>3737.5</v>
      </c>
      <c r="N253" s="64">
        <v>1308.125</v>
      </c>
      <c r="O253" s="72">
        <v>525.00000000000011</v>
      </c>
      <c r="P253" s="64">
        <v>183.75000000000003</v>
      </c>
      <c r="Q253" s="72">
        <v>4000</v>
      </c>
      <c r="R253" s="64">
        <v>1400</v>
      </c>
      <c r="S253" s="75">
        <v>3750</v>
      </c>
      <c r="T253" s="68">
        <v>937.5</v>
      </c>
      <c r="AE253" s="10"/>
      <c r="AF253" s="72">
        <v>4537.5</v>
      </c>
      <c r="AG253" s="64">
        <v>4537.5</v>
      </c>
      <c r="AH253" s="72">
        <v>3750</v>
      </c>
      <c r="AI253" s="64">
        <v>1687.4999999999998</v>
      </c>
      <c r="AJ253" s="72">
        <v>5000</v>
      </c>
      <c r="AK253" s="68">
        <v>1250</v>
      </c>
      <c r="AL253" s="10"/>
      <c r="AN253" s="75">
        <v>3750</v>
      </c>
      <c r="AO253" s="68">
        <v>937.5</v>
      </c>
    </row>
    <row r="254" spans="8:41">
      <c r="H254" s="10"/>
      <c r="I254" s="72">
        <v>2100</v>
      </c>
      <c r="J254" s="64">
        <v>2100</v>
      </c>
      <c r="K254" s="72">
        <v>2925</v>
      </c>
      <c r="L254" s="64">
        <v>1316.2499999999998</v>
      </c>
      <c r="M254" s="72">
        <v>3737.5</v>
      </c>
      <c r="N254" s="64">
        <v>1868.75</v>
      </c>
      <c r="O254" s="72">
        <v>525.00000000000011</v>
      </c>
      <c r="P254" s="64">
        <v>183.75000000000003</v>
      </c>
      <c r="Q254" s="72">
        <v>3875</v>
      </c>
      <c r="R254" s="64">
        <v>968.75</v>
      </c>
      <c r="S254" s="75">
        <v>3750</v>
      </c>
      <c r="T254" s="68">
        <v>1500</v>
      </c>
      <c r="AE254" s="10"/>
      <c r="AF254" s="72">
        <v>4000</v>
      </c>
      <c r="AG254" s="64">
        <v>4000</v>
      </c>
      <c r="AH254" s="72">
        <v>2925</v>
      </c>
      <c r="AI254" s="64">
        <v>1316.2499999999998</v>
      </c>
      <c r="AJ254" s="72">
        <v>5000</v>
      </c>
      <c r="AK254" s="68">
        <v>1250</v>
      </c>
      <c r="AL254" s="10"/>
      <c r="AN254" s="75">
        <v>3750</v>
      </c>
      <c r="AO254" s="68">
        <v>1500</v>
      </c>
    </row>
    <row r="255" spans="8:41">
      <c r="H255" s="10"/>
      <c r="I255" s="72">
        <v>2000</v>
      </c>
      <c r="J255" s="64">
        <v>2000</v>
      </c>
      <c r="K255" s="72">
        <v>2700</v>
      </c>
      <c r="L255" s="64">
        <v>1485.0000000000002</v>
      </c>
      <c r="M255" s="72">
        <v>2925</v>
      </c>
      <c r="N255" s="64">
        <v>1316.2499999999998</v>
      </c>
      <c r="O255" s="72">
        <v>450.00000000000006</v>
      </c>
      <c r="P255" s="64">
        <v>180.00000000000003</v>
      </c>
      <c r="Q255" s="72">
        <v>3750</v>
      </c>
      <c r="R255" s="64">
        <v>1125</v>
      </c>
      <c r="S255" s="75">
        <v>2812.5</v>
      </c>
      <c r="T255" s="68">
        <v>984.37499999999989</v>
      </c>
      <c r="AE255" s="10"/>
      <c r="AF255" s="72">
        <v>3875</v>
      </c>
      <c r="AG255" s="64">
        <v>3875</v>
      </c>
      <c r="AH255" s="72">
        <v>2700</v>
      </c>
      <c r="AI255" s="64">
        <v>1485.0000000000002</v>
      </c>
      <c r="AJ255" s="72">
        <v>4000</v>
      </c>
      <c r="AK255" s="68">
        <v>1200</v>
      </c>
      <c r="AL255" s="10"/>
      <c r="AN255" s="75">
        <v>2812.5</v>
      </c>
      <c r="AO255" s="68">
        <v>984.37499999999989</v>
      </c>
    </row>
    <row r="256" spans="8:41">
      <c r="H256" s="10"/>
      <c r="I256" s="72">
        <v>2500</v>
      </c>
      <c r="J256" s="64">
        <v>2500</v>
      </c>
      <c r="K256" s="72">
        <v>2500</v>
      </c>
      <c r="L256" s="64">
        <v>999.99999999999989</v>
      </c>
      <c r="M256" s="72">
        <v>2275</v>
      </c>
      <c r="N256" s="64">
        <v>1478.7500000000002</v>
      </c>
      <c r="O256" s="72">
        <v>675</v>
      </c>
      <c r="P256" s="64">
        <v>236.24999999999997</v>
      </c>
      <c r="Q256" s="72">
        <v>4875</v>
      </c>
      <c r="R256" s="64">
        <v>1706.25</v>
      </c>
      <c r="S256" s="75">
        <v>2500</v>
      </c>
      <c r="T256" s="68">
        <v>1375</v>
      </c>
      <c r="AE256" s="10"/>
      <c r="AF256" s="72">
        <v>5037.5</v>
      </c>
      <c r="AG256" s="64">
        <v>5037.5</v>
      </c>
      <c r="AH256" s="72">
        <v>2500</v>
      </c>
      <c r="AI256" s="64">
        <v>999.99999999999989</v>
      </c>
      <c r="AJ256" s="72">
        <v>3187.5000000000005</v>
      </c>
      <c r="AK256" s="68">
        <v>796.87500000000011</v>
      </c>
      <c r="AL256" s="10"/>
      <c r="AN256" s="75">
        <v>2500</v>
      </c>
      <c r="AO256" s="68">
        <v>1375</v>
      </c>
    </row>
    <row r="257" spans="8:41">
      <c r="H257" s="10"/>
      <c r="I257" s="72">
        <v>3575.0000000000005</v>
      </c>
      <c r="J257" s="64">
        <v>3575.0000000000005</v>
      </c>
      <c r="K257" s="72">
        <v>4812.5</v>
      </c>
      <c r="L257" s="64">
        <v>2887.5000000000005</v>
      </c>
      <c r="M257" s="72">
        <v>5312.5000000000009</v>
      </c>
      <c r="N257" s="64">
        <v>1593.7500000000002</v>
      </c>
      <c r="O257" s="72">
        <v>1625</v>
      </c>
      <c r="P257" s="64">
        <v>812.5</v>
      </c>
      <c r="Q257" s="72">
        <v>6475.0000000000009</v>
      </c>
      <c r="R257" s="64">
        <v>3237.5000000000005</v>
      </c>
      <c r="S257" s="75">
        <v>5200</v>
      </c>
      <c r="T257" s="68">
        <v>1040</v>
      </c>
      <c r="AE257" s="10"/>
      <c r="AF257" s="72">
        <v>6475.0000000000009</v>
      </c>
      <c r="AG257" s="64">
        <v>6475.0000000000009</v>
      </c>
      <c r="AH257" s="72">
        <v>4812.5</v>
      </c>
      <c r="AI257" s="64">
        <v>2887.5000000000005</v>
      </c>
      <c r="AJ257" s="72">
        <v>6750</v>
      </c>
      <c r="AK257" s="68">
        <v>1350</v>
      </c>
      <c r="AL257" s="10"/>
      <c r="AN257" s="75">
        <v>5200</v>
      </c>
      <c r="AO257" s="68">
        <v>1040</v>
      </c>
    </row>
    <row r="258" spans="8:41">
      <c r="H258" s="10"/>
      <c r="I258" s="72">
        <v>4375</v>
      </c>
      <c r="J258" s="64">
        <v>4375</v>
      </c>
      <c r="K258" s="72">
        <v>3712.5</v>
      </c>
      <c r="L258" s="64">
        <v>1856.2499999999998</v>
      </c>
      <c r="M258" s="72">
        <v>5037.5</v>
      </c>
      <c r="N258" s="64">
        <v>2266.875</v>
      </c>
      <c r="O258" s="72">
        <v>2475</v>
      </c>
      <c r="P258" s="64">
        <v>990</v>
      </c>
      <c r="Q258" s="72">
        <v>7475</v>
      </c>
      <c r="R258" s="64">
        <v>3363.75</v>
      </c>
      <c r="S258" s="75">
        <v>4275</v>
      </c>
      <c r="T258" s="68">
        <v>1710</v>
      </c>
      <c r="AE258" s="10"/>
      <c r="AF258" s="72">
        <v>7475</v>
      </c>
      <c r="AG258" s="64">
        <v>7475</v>
      </c>
      <c r="AH258" s="72">
        <v>3712.5</v>
      </c>
      <c r="AI258" s="64">
        <v>1856.2499999999998</v>
      </c>
      <c r="AJ258" s="72">
        <v>6600</v>
      </c>
      <c r="AK258" s="68">
        <v>1980</v>
      </c>
      <c r="AL258" s="10"/>
      <c r="AN258" s="75">
        <v>4275</v>
      </c>
      <c r="AO258" s="68">
        <v>1710</v>
      </c>
    </row>
    <row r="259" spans="8:41">
      <c r="H259" s="10"/>
      <c r="I259" s="72">
        <v>2812.5000000000005</v>
      </c>
      <c r="J259" s="64">
        <v>2812.5000000000005</v>
      </c>
      <c r="K259" s="72">
        <v>4125</v>
      </c>
      <c r="L259" s="64">
        <v>2062.4999999999995</v>
      </c>
      <c r="M259" s="72">
        <v>4375</v>
      </c>
      <c r="N259" s="64">
        <v>1312.5</v>
      </c>
      <c r="O259" s="72">
        <v>1200.0000000000002</v>
      </c>
      <c r="P259" s="64">
        <v>420.00000000000006</v>
      </c>
      <c r="Q259" s="72">
        <v>5400.0000000000009</v>
      </c>
      <c r="R259" s="64">
        <v>1890.0000000000002</v>
      </c>
      <c r="S259" s="75">
        <v>4000</v>
      </c>
      <c r="T259" s="68">
        <v>1000</v>
      </c>
      <c r="AE259" s="10"/>
      <c r="AF259" s="72">
        <v>5400.0000000000009</v>
      </c>
      <c r="AG259" s="64">
        <v>5400.0000000000009</v>
      </c>
      <c r="AH259" s="72">
        <v>4125</v>
      </c>
      <c r="AI259" s="64">
        <v>2062.4999999999995</v>
      </c>
      <c r="AJ259" s="72">
        <v>5737.5000000000009</v>
      </c>
      <c r="AK259" s="68">
        <v>1434.3750000000002</v>
      </c>
      <c r="AL259" s="10"/>
      <c r="AN259" s="75">
        <v>4000</v>
      </c>
      <c r="AO259" s="68">
        <v>1000</v>
      </c>
    </row>
    <row r="260" spans="8:41">
      <c r="H260" s="10"/>
      <c r="I260" s="72">
        <v>2200</v>
      </c>
      <c r="J260" s="64">
        <v>2200</v>
      </c>
      <c r="K260" s="72">
        <v>4387.5</v>
      </c>
      <c r="L260" s="64">
        <v>2193.7499999999995</v>
      </c>
      <c r="M260" s="72">
        <v>4025.0000000000005</v>
      </c>
      <c r="N260" s="64">
        <v>1811.2500000000002</v>
      </c>
      <c r="O260" s="72">
        <v>787.50000000000011</v>
      </c>
      <c r="P260" s="64">
        <v>275.625</v>
      </c>
      <c r="Q260" s="72">
        <v>4537.5</v>
      </c>
      <c r="R260" s="64">
        <v>1134.375</v>
      </c>
      <c r="S260" s="75">
        <v>3750</v>
      </c>
      <c r="T260" s="68">
        <v>1500</v>
      </c>
      <c r="AE260" s="10"/>
      <c r="AF260" s="72">
        <v>4537.5</v>
      </c>
      <c r="AG260" s="64">
        <v>4537.5</v>
      </c>
      <c r="AH260" s="72">
        <v>4387.5</v>
      </c>
      <c r="AI260" s="64">
        <v>2193.7499999999995</v>
      </c>
      <c r="AJ260" s="72">
        <v>5312.5000000000009</v>
      </c>
      <c r="AK260" s="68">
        <v>1328.1250000000002</v>
      </c>
      <c r="AL260" s="10"/>
      <c r="AN260" s="75">
        <v>3750</v>
      </c>
      <c r="AO260" s="68">
        <v>1500</v>
      </c>
    </row>
    <row r="261" spans="8:41">
      <c r="H261" s="10"/>
      <c r="I261" s="72">
        <v>2000</v>
      </c>
      <c r="J261" s="64">
        <v>2000</v>
      </c>
      <c r="K261" s="72">
        <v>2587.5</v>
      </c>
      <c r="L261" s="64">
        <v>1552.5000000000002</v>
      </c>
      <c r="M261" s="72">
        <v>3087.5</v>
      </c>
      <c r="N261" s="64">
        <v>1235</v>
      </c>
      <c r="O261" s="72">
        <v>612.50000000000011</v>
      </c>
      <c r="P261" s="64">
        <v>245.00000000000006</v>
      </c>
      <c r="Q261" s="72">
        <v>4262.5</v>
      </c>
      <c r="R261" s="64">
        <v>1278.75</v>
      </c>
      <c r="S261" s="75">
        <v>2925</v>
      </c>
      <c r="T261" s="68">
        <v>1023.7499999999999</v>
      </c>
      <c r="AE261" s="10"/>
      <c r="AF261" s="72">
        <v>4262.5</v>
      </c>
      <c r="AG261" s="64">
        <v>4262.5</v>
      </c>
      <c r="AH261" s="72">
        <v>2587.5</v>
      </c>
      <c r="AI261" s="64">
        <v>1552.5000000000002</v>
      </c>
      <c r="AJ261" s="72">
        <v>4200</v>
      </c>
      <c r="AK261" s="68">
        <v>1260</v>
      </c>
      <c r="AL261" s="10"/>
      <c r="AN261" s="75">
        <v>2925</v>
      </c>
      <c r="AO261" s="68">
        <v>1023.7499999999999</v>
      </c>
    </row>
    <row r="262" spans="8:41">
      <c r="H262" s="10"/>
      <c r="I262" s="72">
        <v>2625</v>
      </c>
      <c r="J262" s="64">
        <v>2625</v>
      </c>
      <c r="K262" s="72">
        <v>2625</v>
      </c>
      <c r="L262" s="64">
        <v>1181.2499999999998</v>
      </c>
      <c r="M262" s="72">
        <v>3675.0000000000005</v>
      </c>
      <c r="N262" s="64">
        <v>2205.0000000000005</v>
      </c>
      <c r="O262" s="72">
        <v>787.5</v>
      </c>
      <c r="P262" s="64">
        <v>275.625</v>
      </c>
      <c r="Q262" s="72">
        <v>5200</v>
      </c>
      <c r="R262" s="64">
        <v>1819.9999999999998</v>
      </c>
      <c r="S262" s="75">
        <v>3500</v>
      </c>
      <c r="T262" s="68">
        <v>1925.0000000000002</v>
      </c>
      <c r="AE262" s="10"/>
      <c r="AF262" s="72">
        <v>5200</v>
      </c>
      <c r="AG262" s="64">
        <v>5200</v>
      </c>
      <c r="AH262" s="72">
        <v>2625</v>
      </c>
      <c r="AI262" s="64">
        <v>1181.2499999999998</v>
      </c>
      <c r="AJ262" s="72">
        <v>4887.5000000000009</v>
      </c>
      <c r="AK262" s="68">
        <v>1221.8750000000002</v>
      </c>
      <c r="AL262" s="10"/>
      <c r="AN262" s="75">
        <v>3500</v>
      </c>
      <c r="AO262" s="68">
        <v>1925.0000000000002</v>
      </c>
    </row>
    <row r="263" spans="8:41">
      <c r="H263" s="10"/>
      <c r="I263" s="72">
        <v>3850.0000000000005</v>
      </c>
      <c r="J263" s="64">
        <v>3850.0000000000005</v>
      </c>
      <c r="K263" s="72">
        <v>4800</v>
      </c>
      <c r="L263" s="64">
        <v>3120.0000000000005</v>
      </c>
      <c r="M263" s="72">
        <v>4462.5000000000009</v>
      </c>
      <c r="N263" s="64">
        <v>1115.6250000000002</v>
      </c>
      <c r="O263" s="72">
        <v>1750</v>
      </c>
      <c r="P263" s="64">
        <v>875</v>
      </c>
      <c r="Q263" s="72">
        <v>6825.0000000000009</v>
      </c>
      <c r="R263" s="64">
        <v>3412.5000000000005</v>
      </c>
      <c r="S263" s="75">
        <v>4550</v>
      </c>
      <c r="T263" s="68">
        <v>910</v>
      </c>
      <c r="AE263" s="10"/>
      <c r="AF263" s="72">
        <v>6825.0000000000009</v>
      </c>
      <c r="AG263" s="64">
        <v>6825.0000000000009</v>
      </c>
      <c r="AH263" s="72">
        <v>4800</v>
      </c>
      <c r="AI263" s="64">
        <v>3120.0000000000005</v>
      </c>
      <c r="AJ263" s="72">
        <v>5750</v>
      </c>
      <c r="AK263" s="68">
        <v>1150</v>
      </c>
      <c r="AL263" s="10"/>
      <c r="AN263" s="75">
        <v>4550</v>
      </c>
      <c r="AO263" s="68">
        <v>910</v>
      </c>
    </row>
    <row r="264" spans="8:41">
      <c r="H264" s="10"/>
      <c r="I264" s="72">
        <v>4250</v>
      </c>
      <c r="J264" s="64">
        <v>4250</v>
      </c>
      <c r="K264" s="72">
        <v>3000</v>
      </c>
      <c r="L264" s="64">
        <v>1499.9999999999998</v>
      </c>
      <c r="M264" s="72">
        <v>5075.0000000000009</v>
      </c>
      <c r="N264" s="64">
        <v>2283.7500000000005</v>
      </c>
      <c r="O264" s="72">
        <v>2250</v>
      </c>
      <c r="P264" s="64">
        <v>900</v>
      </c>
      <c r="Q264" s="72">
        <v>7312.5</v>
      </c>
      <c r="R264" s="64">
        <v>3290.625</v>
      </c>
      <c r="S264" s="75">
        <v>4500</v>
      </c>
      <c r="T264" s="68">
        <v>1800</v>
      </c>
      <c r="AE264" s="10"/>
      <c r="AF264" s="72">
        <v>7312.5</v>
      </c>
      <c r="AG264" s="64">
        <v>7312.5</v>
      </c>
      <c r="AH264" s="72">
        <v>3000</v>
      </c>
      <c r="AI264" s="64">
        <v>1499.9999999999998</v>
      </c>
      <c r="AJ264" s="72">
        <v>6587.5000000000009</v>
      </c>
      <c r="AK264" s="68">
        <v>1976.2500000000002</v>
      </c>
      <c r="AL264" s="10"/>
      <c r="AN264" s="75">
        <v>4500</v>
      </c>
      <c r="AO264" s="68">
        <v>1800</v>
      </c>
    </row>
    <row r="265" spans="8:41">
      <c r="H265" s="10"/>
      <c r="I265" s="72">
        <v>2812.5000000000005</v>
      </c>
      <c r="J265" s="64">
        <v>2812.5000000000005</v>
      </c>
      <c r="K265" s="72">
        <v>4125</v>
      </c>
      <c r="L265" s="64">
        <v>2062.4999999999995</v>
      </c>
      <c r="M265" s="72">
        <v>5062.5000000000009</v>
      </c>
      <c r="N265" s="64">
        <v>1518.7500000000002</v>
      </c>
      <c r="O265" s="72">
        <v>1237.5000000000002</v>
      </c>
      <c r="P265" s="64">
        <v>433.12500000000006</v>
      </c>
      <c r="Q265" s="72">
        <v>5400.0000000000009</v>
      </c>
      <c r="R265" s="64">
        <v>1890.0000000000002</v>
      </c>
      <c r="S265" s="75">
        <v>4675</v>
      </c>
      <c r="T265" s="68">
        <v>1168.75</v>
      </c>
      <c r="AE265" s="10"/>
      <c r="AF265" s="72">
        <v>5400.0000000000009</v>
      </c>
      <c r="AG265" s="64">
        <v>5400.0000000000009</v>
      </c>
      <c r="AH265" s="72">
        <v>4125</v>
      </c>
      <c r="AI265" s="64">
        <v>2062.4999999999995</v>
      </c>
      <c r="AJ265" s="72">
        <v>6000.0000000000009</v>
      </c>
      <c r="AK265" s="68">
        <v>1500.0000000000002</v>
      </c>
      <c r="AL265" s="10"/>
      <c r="AN265" s="75">
        <v>4675</v>
      </c>
      <c r="AO265" s="68">
        <v>1168.75</v>
      </c>
    </row>
    <row r="266" spans="8:41">
      <c r="H266" s="10"/>
      <c r="I266" s="72">
        <v>2200</v>
      </c>
      <c r="J266" s="64">
        <v>2200</v>
      </c>
      <c r="K266" s="72">
        <v>5087.5</v>
      </c>
      <c r="L266" s="64">
        <v>2543.7499999999995</v>
      </c>
      <c r="M266" s="72">
        <v>3850.0000000000005</v>
      </c>
      <c r="N266" s="64">
        <v>1732.5000000000002</v>
      </c>
      <c r="O266" s="72">
        <v>800</v>
      </c>
      <c r="P266" s="64">
        <v>280</v>
      </c>
      <c r="Q266" s="72">
        <v>4537.5</v>
      </c>
      <c r="R266" s="64">
        <v>1134.375</v>
      </c>
      <c r="S266" s="75">
        <v>3625</v>
      </c>
      <c r="T266" s="68">
        <v>1450</v>
      </c>
      <c r="AE266" s="10"/>
      <c r="AF266" s="72">
        <v>4537.5</v>
      </c>
      <c r="AG266" s="64">
        <v>4537.5</v>
      </c>
      <c r="AH266" s="72">
        <v>5087.5</v>
      </c>
      <c r="AI266" s="64">
        <v>2543.7499999999995</v>
      </c>
      <c r="AJ266" s="72">
        <v>4687.5000000000009</v>
      </c>
      <c r="AK266" s="68">
        <v>1171.8750000000002</v>
      </c>
      <c r="AL266" s="10"/>
      <c r="AN266" s="75">
        <v>3625</v>
      </c>
      <c r="AO266" s="68">
        <v>1450</v>
      </c>
    </row>
    <row r="267" spans="8:41">
      <c r="H267" s="10"/>
      <c r="I267" s="72">
        <v>2100</v>
      </c>
      <c r="J267" s="64">
        <v>2100</v>
      </c>
      <c r="K267" s="72">
        <v>2125</v>
      </c>
      <c r="L267" s="64">
        <v>1275.0000000000002</v>
      </c>
      <c r="M267" s="72">
        <v>3500.0000000000005</v>
      </c>
      <c r="N267" s="64">
        <v>1400</v>
      </c>
      <c r="O267" s="72">
        <v>375.00000000000006</v>
      </c>
      <c r="P267" s="64">
        <v>150.00000000000003</v>
      </c>
      <c r="Q267" s="72">
        <v>3487.5</v>
      </c>
      <c r="R267" s="64">
        <v>1046.25</v>
      </c>
      <c r="S267" s="75">
        <v>3375</v>
      </c>
      <c r="T267" s="68">
        <v>1181.25</v>
      </c>
      <c r="AE267" s="10"/>
      <c r="AF267" s="72">
        <v>3487.5</v>
      </c>
      <c r="AG267" s="64">
        <v>3487.5</v>
      </c>
      <c r="AH267" s="72">
        <v>2125</v>
      </c>
      <c r="AI267" s="64">
        <v>1275.0000000000002</v>
      </c>
      <c r="AJ267" s="72">
        <v>4312.5000000000009</v>
      </c>
      <c r="AK267" s="68">
        <v>1293.7500000000002</v>
      </c>
      <c r="AL267" s="10"/>
      <c r="AN267" s="75">
        <v>3375</v>
      </c>
      <c r="AO267" s="68">
        <v>1181.25</v>
      </c>
    </row>
    <row r="268" spans="8:41">
      <c r="H268" s="10"/>
      <c r="I268" s="72">
        <v>2500</v>
      </c>
      <c r="J268" s="64">
        <v>2500</v>
      </c>
      <c r="K268" s="72">
        <v>2337.5</v>
      </c>
      <c r="L268" s="64">
        <v>1051.875</v>
      </c>
      <c r="M268" s="72">
        <v>3750</v>
      </c>
      <c r="N268" s="64">
        <v>2250.0000000000005</v>
      </c>
      <c r="O268" s="72">
        <v>400</v>
      </c>
      <c r="P268" s="64">
        <v>140</v>
      </c>
      <c r="Q268" s="72">
        <v>4125</v>
      </c>
      <c r="R268" s="64">
        <v>1443.75</v>
      </c>
      <c r="S268" s="75">
        <v>4050</v>
      </c>
      <c r="T268" s="68">
        <v>2227.5</v>
      </c>
      <c r="AE268" s="10"/>
      <c r="AF268" s="72">
        <v>4125</v>
      </c>
      <c r="AG268" s="64">
        <v>4125</v>
      </c>
      <c r="AH268" s="72">
        <v>2337.5</v>
      </c>
      <c r="AI268" s="64">
        <v>1051.875</v>
      </c>
      <c r="AJ268" s="72">
        <v>4312.5</v>
      </c>
      <c r="AK268" s="68">
        <v>1078.125</v>
      </c>
      <c r="AL268" s="10"/>
      <c r="AN268" s="75">
        <v>4050</v>
      </c>
      <c r="AO268" s="68">
        <v>2227.5</v>
      </c>
    </row>
    <row r="269" spans="8:41">
      <c r="H269" s="10"/>
      <c r="I269" s="72">
        <v>3712.5000000000005</v>
      </c>
      <c r="J269" s="64">
        <v>3712.5000000000005</v>
      </c>
      <c r="K269" s="72">
        <v>4050</v>
      </c>
      <c r="L269" s="64">
        <v>2632.5000000000005</v>
      </c>
      <c r="M269" s="72">
        <v>3200</v>
      </c>
      <c r="N269" s="64">
        <v>800</v>
      </c>
      <c r="O269" s="72">
        <v>1237.5</v>
      </c>
      <c r="P269" s="64">
        <v>618.75</v>
      </c>
      <c r="Q269" s="72">
        <v>5550.0000000000009</v>
      </c>
      <c r="R269" s="64">
        <v>2775.0000000000005</v>
      </c>
      <c r="S269" s="75">
        <v>4225</v>
      </c>
      <c r="T269" s="68">
        <v>845</v>
      </c>
      <c r="AE269" s="10"/>
      <c r="AF269" s="72">
        <v>5550.0000000000009</v>
      </c>
      <c r="AG269" s="64">
        <v>5550.0000000000009</v>
      </c>
      <c r="AH269" s="72">
        <v>4050</v>
      </c>
      <c r="AI269" s="64">
        <v>2632.5000000000005</v>
      </c>
      <c r="AJ269" s="72">
        <v>3200</v>
      </c>
      <c r="AK269" s="68">
        <v>640</v>
      </c>
      <c r="AL269" s="10"/>
      <c r="AN269" s="75">
        <v>4225</v>
      </c>
      <c r="AO269" s="68">
        <v>845</v>
      </c>
    </row>
    <row r="270" spans="8:41">
      <c r="H270" s="10"/>
      <c r="I270" s="72">
        <v>4000</v>
      </c>
      <c r="J270" s="64">
        <v>4000</v>
      </c>
      <c r="K270" s="72">
        <v>3437.5000000000005</v>
      </c>
      <c r="L270" s="64">
        <v>1718.75</v>
      </c>
      <c r="M270" s="72">
        <v>3900.0000000000009</v>
      </c>
      <c r="N270" s="64">
        <v>1560.0000000000005</v>
      </c>
      <c r="O270" s="72">
        <v>1600</v>
      </c>
      <c r="P270" s="64">
        <v>640</v>
      </c>
      <c r="Q270" s="72">
        <v>5637.5000000000009</v>
      </c>
      <c r="R270" s="64">
        <v>2536.8750000000005</v>
      </c>
      <c r="S270" s="75">
        <v>4250</v>
      </c>
      <c r="T270" s="68">
        <v>1700</v>
      </c>
      <c r="AE270" s="10"/>
      <c r="AF270" s="72">
        <v>5775.0000000000009</v>
      </c>
      <c r="AG270" s="64">
        <v>5775.0000000000009</v>
      </c>
      <c r="AH270" s="72">
        <v>3437.5000000000005</v>
      </c>
      <c r="AI270" s="64">
        <v>1718.75</v>
      </c>
      <c r="AJ270" s="72">
        <v>4200.0000000000009</v>
      </c>
      <c r="AK270" s="68">
        <v>1260.0000000000002</v>
      </c>
      <c r="AL270" s="10"/>
      <c r="AN270" s="75">
        <v>4250</v>
      </c>
      <c r="AO270" s="68">
        <v>1700</v>
      </c>
    </row>
    <row r="271" spans="8:41">
      <c r="H271" s="10"/>
      <c r="I271" s="72">
        <v>2700.0000000000005</v>
      </c>
      <c r="J271" s="64">
        <v>2700.0000000000005</v>
      </c>
      <c r="K271" s="72">
        <v>3162.5000000000005</v>
      </c>
      <c r="L271" s="64">
        <v>1581.25</v>
      </c>
      <c r="M271" s="72">
        <v>4200.0000000000009</v>
      </c>
      <c r="N271" s="64">
        <v>1050.0000000000002</v>
      </c>
      <c r="O271" s="72">
        <v>700.00000000000023</v>
      </c>
      <c r="P271" s="64">
        <v>245.00000000000006</v>
      </c>
      <c r="Q271" s="72">
        <v>4125.0000000000009</v>
      </c>
      <c r="R271" s="64">
        <v>1443.7500000000002</v>
      </c>
      <c r="S271" s="75">
        <v>4675</v>
      </c>
      <c r="T271" s="68">
        <v>1168.75</v>
      </c>
      <c r="AE271" s="10"/>
      <c r="AF271" s="72">
        <v>4250.0000000000009</v>
      </c>
      <c r="AG271" s="64">
        <v>4250.0000000000009</v>
      </c>
      <c r="AH271" s="72">
        <v>3162.5000000000005</v>
      </c>
      <c r="AI271" s="64">
        <v>1581.25</v>
      </c>
      <c r="AJ271" s="72">
        <v>4500.0000000000009</v>
      </c>
      <c r="AK271" s="68">
        <v>1125.0000000000002</v>
      </c>
      <c r="AL271" s="10"/>
      <c r="AN271" s="75">
        <v>4675</v>
      </c>
      <c r="AO271" s="68">
        <v>1168.75</v>
      </c>
    </row>
    <row r="272" spans="8:41">
      <c r="H272" s="10"/>
      <c r="I272" s="72">
        <v>2100</v>
      </c>
      <c r="J272" s="64">
        <v>2100</v>
      </c>
      <c r="K272" s="72">
        <v>3750</v>
      </c>
      <c r="L272" s="64">
        <v>1874.9999999999998</v>
      </c>
      <c r="M272" s="72">
        <v>2925.0000000000005</v>
      </c>
      <c r="N272" s="64">
        <v>1170.0000000000002</v>
      </c>
      <c r="O272" s="72">
        <v>200</v>
      </c>
      <c r="P272" s="64">
        <v>70</v>
      </c>
      <c r="Q272" s="72">
        <v>2900</v>
      </c>
      <c r="R272" s="64">
        <v>725</v>
      </c>
      <c r="S272" s="75">
        <v>3500</v>
      </c>
      <c r="T272" s="68">
        <v>1400</v>
      </c>
      <c r="AE272" s="10"/>
      <c r="AF272" s="72">
        <v>3375</v>
      </c>
      <c r="AG272" s="64">
        <v>3375</v>
      </c>
      <c r="AH272" s="72">
        <v>3750</v>
      </c>
      <c r="AI272" s="64">
        <v>1874.9999999999998</v>
      </c>
      <c r="AJ272" s="72">
        <v>3150.0000000000009</v>
      </c>
      <c r="AK272" s="68">
        <v>787.50000000000023</v>
      </c>
      <c r="AL272" s="10"/>
      <c r="AN272" s="75">
        <v>3500</v>
      </c>
      <c r="AO272" s="68">
        <v>1400</v>
      </c>
    </row>
    <row r="273" spans="8:41">
      <c r="H273" s="10"/>
      <c r="I273" s="72">
        <v>2000</v>
      </c>
      <c r="J273" s="64">
        <v>2000</v>
      </c>
      <c r="K273" s="72">
        <v>2100</v>
      </c>
      <c r="L273" s="64">
        <v>1260.0000000000002</v>
      </c>
      <c r="M273" s="72">
        <v>2600.0000000000005</v>
      </c>
      <c r="N273" s="64">
        <v>910.00000000000011</v>
      </c>
      <c r="O273" s="72">
        <v>150</v>
      </c>
      <c r="P273" s="64">
        <v>60</v>
      </c>
      <c r="Q273" s="72">
        <v>2800</v>
      </c>
      <c r="R273" s="64">
        <v>840</v>
      </c>
      <c r="S273" s="75">
        <v>3250</v>
      </c>
      <c r="T273" s="68">
        <v>1137.5</v>
      </c>
      <c r="AE273" s="10"/>
      <c r="AF273" s="72">
        <v>3262.5</v>
      </c>
      <c r="AG273" s="64">
        <v>3262.5</v>
      </c>
      <c r="AH273" s="72">
        <v>2100</v>
      </c>
      <c r="AI273" s="64">
        <v>1260.0000000000002</v>
      </c>
      <c r="AJ273" s="72">
        <v>2800.0000000000009</v>
      </c>
      <c r="AK273" s="68">
        <v>840.00000000000023</v>
      </c>
      <c r="AL273" s="10"/>
      <c r="AN273" s="75">
        <v>3250</v>
      </c>
      <c r="AO273" s="68">
        <v>1137.5</v>
      </c>
    </row>
    <row r="274" spans="8:41">
      <c r="H274" s="10"/>
      <c r="I274" s="72">
        <v>2500</v>
      </c>
      <c r="J274" s="64">
        <v>2500</v>
      </c>
      <c r="K274" s="72">
        <v>1575</v>
      </c>
      <c r="L274" s="64">
        <v>708.74999999999989</v>
      </c>
      <c r="M274" s="72">
        <v>3000.0000000000005</v>
      </c>
      <c r="N274" s="64">
        <v>1650.0000000000007</v>
      </c>
      <c r="O274" s="72">
        <v>225</v>
      </c>
      <c r="P274" s="64">
        <v>78.75</v>
      </c>
      <c r="Q274" s="72">
        <v>3500</v>
      </c>
      <c r="R274" s="64">
        <v>1225</v>
      </c>
      <c r="S274" s="75">
        <v>3900</v>
      </c>
      <c r="T274" s="68">
        <v>2145</v>
      </c>
      <c r="AE274" s="10"/>
      <c r="AF274" s="72">
        <v>3987.5000000000005</v>
      </c>
      <c r="AG274" s="64">
        <v>3987.5000000000005</v>
      </c>
      <c r="AH274" s="72">
        <v>1575</v>
      </c>
      <c r="AI274" s="64">
        <v>708.74999999999989</v>
      </c>
      <c r="AJ274" s="72">
        <v>3400.0000000000005</v>
      </c>
      <c r="AK274" s="68">
        <v>850.00000000000011</v>
      </c>
      <c r="AL274" s="10"/>
      <c r="AN274" s="75">
        <v>3900</v>
      </c>
      <c r="AO274" s="68">
        <v>2145</v>
      </c>
    </row>
    <row r="275" spans="8:41">
      <c r="H275" s="10"/>
      <c r="I275" s="72">
        <v>3300.0000000000005</v>
      </c>
      <c r="J275" s="64">
        <v>3300.0000000000005</v>
      </c>
      <c r="K275" s="72">
        <v>2300</v>
      </c>
      <c r="L275" s="64">
        <v>1495.0000000000002</v>
      </c>
      <c r="M275" s="72">
        <v>2975.0000000000005</v>
      </c>
      <c r="N275" s="64">
        <v>595.00000000000011</v>
      </c>
      <c r="O275" s="72">
        <v>525</v>
      </c>
      <c r="P275" s="64">
        <v>262.5</v>
      </c>
      <c r="Q275" s="72">
        <v>4400</v>
      </c>
      <c r="R275" s="64">
        <v>2200</v>
      </c>
      <c r="S275" s="75">
        <v>4550</v>
      </c>
      <c r="T275" s="68">
        <v>910</v>
      </c>
      <c r="AE275" s="10"/>
      <c r="AF275" s="72">
        <v>4950.0000000000009</v>
      </c>
      <c r="AG275" s="64">
        <v>4950.0000000000009</v>
      </c>
      <c r="AH275" s="72">
        <v>2300</v>
      </c>
      <c r="AI275" s="64">
        <v>1495.0000000000002</v>
      </c>
      <c r="AJ275" s="72">
        <v>2925</v>
      </c>
      <c r="AK275" s="68">
        <v>585</v>
      </c>
      <c r="AL275" s="10"/>
      <c r="AN275" s="75">
        <v>4550</v>
      </c>
      <c r="AO275" s="68">
        <v>910</v>
      </c>
    </row>
    <row r="276" spans="8:41">
      <c r="H276" s="10"/>
      <c r="I276" s="72">
        <v>4262.5</v>
      </c>
      <c r="J276" s="64">
        <v>4262.5</v>
      </c>
      <c r="K276" s="72">
        <v>1575.0000000000002</v>
      </c>
      <c r="L276" s="64">
        <v>787.5</v>
      </c>
      <c r="M276" s="72">
        <v>2887.5000000000005</v>
      </c>
      <c r="N276" s="64">
        <v>1155.0000000000002</v>
      </c>
      <c r="O276" s="72">
        <v>1300</v>
      </c>
      <c r="P276" s="64">
        <v>520</v>
      </c>
      <c r="Q276" s="72">
        <v>5362.5</v>
      </c>
      <c r="R276" s="64">
        <v>2413.125</v>
      </c>
      <c r="S276" s="75">
        <v>4000</v>
      </c>
      <c r="T276" s="68">
        <v>1600</v>
      </c>
      <c r="AE276" s="10"/>
      <c r="AF276" s="72">
        <v>6000.0000000000009</v>
      </c>
      <c r="AG276" s="64">
        <v>6000.0000000000009</v>
      </c>
      <c r="AH276" s="72">
        <v>1575.0000000000002</v>
      </c>
      <c r="AI276" s="64">
        <v>787.5</v>
      </c>
      <c r="AJ276" s="72">
        <v>3300.0000000000005</v>
      </c>
      <c r="AK276" s="68">
        <v>990.00000000000011</v>
      </c>
      <c r="AL276" s="10"/>
      <c r="AN276" s="75">
        <v>4000</v>
      </c>
      <c r="AO276" s="68">
        <v>1600</v>
      </c>
    </row>
    <row r="277" spans="8:41">
      <c r="H277" s="10"/>
      <c r="I277" s="72">
        <v>2700.0000000000005</v>
      </c>
      <c r="J277" s="64">
        <v>2700.0000000000005</v>
      </c>
      <c r="K277" s="72">
        <v>1575.0000000000002</v>
      </c>
      <c r="L277" s="64">
        <v>787.5</v>
      </c>
      <c r="M277" s="72">
        <v>3150.0000000000005</v>
      </c>
      <c r="N277" s="64">
        <v>787.50000000000011</v>
      </c>
      <c r="O277" s="72">
        <v>450</v>
      </c>
      <c r="P277" s="64">
        <v>157.5</v>
      </c>
      <c r="Q277" s="72">
        <v>3600.0000000000009</v>
      </c>
      <c r="R277" s="64">
        <v>1260.0000000000002</v>
      </c>
      <c r="S277" s="75">
        <v>4400</v>
      </c>
      <c r="T277" s="68">
        <v>1100</v>
      </c>
      <c r="AE277" s="10"/>
      <c r="AF277" s="72">
        <v>4125.0000000000009</v>
      </c>
      <c r="AG277" s="64">
        <v>4125.0000000000009</v>
      </c>
      <c r="AH277" s="72">
        <v>1575.0000000000002</v>
      </c>
      <c r="AI277" s="64">
        <v>787.5</v>
      </c>
      <c r="AJ277" s="72">
        <v>3575.0000000000009</v>
      </c>
      <c r="AK277" s="68">
        <v>893.75000000000023</v>
      </c>
      <c r="AL277" s="10"/>
      <c r="AN277" s="75">
        <v>4400</v>
      </c>
      <c r="AO277" s="68">
        <v>1100</v>
      </c>
    </row>
    <row r="278" spans="8:41">
      <c r="H278" s="10"/>
      <c r="I278" s="72">
        <v>2250.0000000000005</v>
      </c>
      <c r="J278" s="64">
        <v>2250.0000000000005</v>
      </c>
      <c r="K278" s="72">
        <v>1662.5000000000002</v>
      </c>
      <c r="L278" s="64">
        <v>831.25</v>
      </c>
      <c r="M278" s="72">
        <v>1925.0000000000002</v>
      </c>
      <c r="N278" s="64">
        <v>770.00000000000011</v>
      </c>
      <c r="O278" s="72">
        <v>150</v>
      </c>
      <c r="P278" s="64">
        <v>52.5</v>
      </c>
      <c r="Q278" s="72">
        <v>3037.5000000000009</v>
      </c>
      <c r="R278" s="64">
        <v>759.37500000000023</v>
      </c>
      <c r="S278" s="75">
        <v>3250</v>
      </c>
      <c r="T278" s="68">
        <v>1300</v>
      </c>
      <c r="AE278" s="10"/>
      <c r="AF278" s="72">
        <v>3625.0000000000009</v>
      </c>
      <c r="AG278" s="64">
        <v>3625.0000000000009</v>
      </c>
      <c r="AH278" s="72">
        <v>1662.5000000000002</v>
      </c>
      <c r="AI278" s="64">
        <v>831.25</v>
      </c>
      <c r="AJ278" s="72">
        <v>2250.0000000000005</v>
      </c>
      <c r="AK278" s="68">
        <v>562.50000000000011</v>
      </c>
      <c r="AL278" s="10"/>
      <c r="AN278" s="75">
        <v>3250</v>
      </c>
      <c r="AO278" s="68">
        <v>1300</v>
      </c>
    </row>
    <row r="279" spans="8:41">
      <c r="H279" s="10"/>
      <c r="I279" s="72">
        <v>2137.5000000000005</v>
      </c>
      <c r="J279" s="64">
        <v>2137.5000000000005</v>
      </c>
      <c r="K279" s="72">
        <v>1137.5</v>
      </c>
      <c r="L279" s="64">
        <v>682.50000000000011</v>
      </c>
      <c r="M279" s="72">
        <v>1787.5000000000002</v>
      </c>
      <c r="N279" s="64">
        <v>625.625</v>
      </c>
      <c r="O279" s="72">
        <v>75</v>
      </c>
      <c r="P279" s="64">
        <v>30</v>
      </c>
      <c r="Q279" s="72">
        <v>2925.0000000000009</v>
      </c>
      <c r="R279" s="64">
        <v>877.50000000000023</v>
      </c>
      <c r="S279" s="75">
        <v>3125</v>
      </c>
      <c r="T279" s="68">
        <v>1093.75</v>
      </c>
      <c r="AE279" s="10"/>
      <c r="AF279" s="72">
        <v>3500.0000000000009</v>
      </c>
      <c r="AG279" s="64">
        <v>3500.0000000000009</v>
      </c>
      <c r="AH279" s="72">
        <v>1137.5</v>
      </c>
      <c r="AI279" s="64">
        <v>682.50000000000011</v>
      </c>
      <c r="AJ279" s="72">
        <v>2100.0000000000005</v>
      </c>
      <c r="AK279" s="68">
        <v>630.00000000000011</v>
      </c>
      <c r="AL279" s="10"/>
      <c r="AN279" s="75">
        <v>3125</v>
      </c>
      <c r="AO279" s="68">
        <v>1093.75</v>
      </c>
    </row>
    <row r="280" spans="8:41">
      <c r="H280" s="10"/>
      <c r="I280" s="72">
        <v>2612.5</v>
      </c>
      <c r="J280" s="64">
        <v>2612.5</v>
      </c>
      <c r="K280" s="72">
        <v>900.00000000000011</v>
      </c>
      <c r="L280" s="64">
        <v>405</v>
      </c>
      <c r="M280" s="72">
        <v>1950</v>
      </c>
      <c r="N280" s="64">
        <v>1072.5000000000002</v>
      </c>
      <c r="O280" s="72">
        <v>99.999999999999986</v>
      </c>
      <c r="P280" s="64">
        <v>34.999999999999993</v>
      </c>
      <c r="Q280" s="72">
        <v>3575.0000000000005</v>
      </c>
      <c r="R280" s="64">
        <v>1251.25</v>
      </c>
      <c r="S280" s="75">
        <v>3600</v>
      </c>
      <c r="T280" s="68">
        <v>1980.0000000000002</v>
      </c>
      <c r="AE280" s="10"/>
      <c r="AF280" s="72">
        <v>4200.0000000000009</v>
      </c>
      <c r="AG280" s="64">
        <v>4200.0000000000009</v>
      </c>
      <c r="AH280" s="72">
        <v>900.00000000000011</v>
      </c>
      <c r="AI280" s="64">
        <v>405</v>
      </c>
      <c r="AJ280" s="72">
        <v>2275</v>
      </c>
      <c r="AK280" s="68">
        <v>568.75</v>
      </c>
      <c r="AL280" s="10"/>
      <c r="AN280" s="75">
        <v>3600</v>
      </c>
      <c r="AO280" s="68">
        <v>1980.0000000000002</v>
      </c>
    </row>
    <row r="281" spans="8:41">
      <c r="H281" s="10"/>
      <c r="I281" s="72">
        <v>3600</v>
      </c>
      <c r="J281" s="64">
        <v>3600</v>
      </c>
      <c r="K281" s="72">
        <v>1900</v>
      </c>
      <c r="L281" s="64">
        <v>1235.0000000000002</v>
      </c>
      <c r="M281" s="72">
        <v>2450.0000000000005</v>
      </c>
      <c r="N281" s="64">
        <v>490.00000000000011</v>
      </c>
      <c r="O281" s="72">
        <v>674.99999999999989</v>
      </c>
      <c r="P281" s="64">
        <v>337.49999999999994</v>
      </c>
      <c r="Q281" s="72">
        <v>4650</v>
      </c>
      <c r="R281" s="64">
        <v>2325</v>
      </c>
      <c r="S281" s="75">
        <v>4225</v>
      </c>
      <c r="T281" s="68">
        <v>845</v>
      </c>
      <c r="AE281" s="10"/>
      <c r="AF281" s="72">
        <v>5362.5</v>
      </c>
      <c r="AG281" s="64">
        <v>5362.5</v>
      </c>
      <c r="AH281" s="72">
        <v>1900</v>
      </c>
      <c r="AI281" s="64">
        <v>1235.0000000000002</v>
      </c>
      <c r="AJ281" s="72">
        <v>2812.5000000000005</v>
      </c>
      <c r="AK281" s="68">
        <v>562.50000000000011</v>
      </c>
      <c r="AL281" s="10"/>
      <c r="AN281" s="75">
        <v>4225</v>
      </c>
      <c r="AO281" s="68">
        <v>845</v>
      </c>
    </row>
    <row r="282" spans="8:41">
      <c r="H282" s="10"/>
      <c r="I282" s="72">
        <v>4125</v>
      </c>
      <c r="J282" s="64">
        <v>4125</v>
      </c>
      <c r="K282" s="72">
        <v>1250.0000000000002</v>
      </c>
      <c r="L282" s="64">
        <v>625</v>
      </c>
      <c r="M282" s="72">
        <v>3162.5000000000005</v>
      </c>
      <c r="N282" s="64">
        <v>1265.0000000000002</v>
      </c>
      <c r="O282" s="72">
        <v>1200</v>
      </c>
      <c r="P282" s="64">
        <v>480</v>
      </c>
      <c r="Q282" s="72">
        <v>5087.5</v>
      </c>
      <c r="R282" s="64">
        <v>2289.375</v>
      </c>
      <c r="S282" s="75">
        <v>4125</v>
      </c>
      <c r="T282" s="68">
        <v>1650</v>
      </c>
      <c r="AE282" s="10"/>
      <c r="AF282" s="72">
        <v>5850.0000000000009</v>
      </c>
      <c r="AG282" s="64">
        <v>5850.0000000000009</v>
      </c>
      <c r="AH282" s="72">
        <v>1250.0000000000002</v>
      </c>
      <c r="AI282" s="64">
        <v>625</v>
      </c>
      <c r="AJ282" s="72">
        <v>3600.0000000000005</v>
      </c>
      <c r="AK282" s="68">
        <v>1080</v>
      </c>
      <c r="AL282" s="10"/>
      <c r="AN282" s="75">
        <v>4125</v>
      </c>
      <c r="AO282" s="68">
        <v>1650</v>
      </c>
    </row>
    <row r="283" spans="8:41">
      <c r="H283" s="10"/>
      <c r="I283" s="72">
        <v>2587.5000000000005</v>
      </c>
      <c r="J283" s="64">
        <v>2587.5000000000005</v>
      </c>
      <c r="K283" s="72">
        <v>1250.0000000000002</v>
      </c>
      <c r="L283" s="64">
        <v>625</v>
      </c>
      <c r="M283" s="72">
        <v>3450.0000000000005</v>
      </c>
      <c r="N283" s="64">
        <v>862.50000000000011</v>
      </c>
      <c r="O283" s="72">
        <v>450.00000000000006</v>
      </c>
      <c r="P283" s="64">
        <v>157.5</v>
      </c>
      <c r="Q283" s="72">
        <v>3375.0000000000009</v>
      </c>
      <c r="R283" s="64">
        <v>1181.2500000000002</v>
      </c>
      <c r="S283" s="75">
        <v>4537.5</v>
      </c>
      <c r="T283" s="68">
        <v>1134.375</v>
      </c>
      <c r="AE283" s="10"/>
      <c r="AF283" s="72">
        <v>4000.0000000000009</v>
      </c>
      <c r="AG283" s="64">
        <v>4000.0000000000009</v>
      </c>
      <c r="AH283" s="72">
        <v>1250.0000000000002</v>
      </c>
      <c r="AI283" s="64">
        <v>625</v>
      </c>
      <c r="AJ283" s="72">
        <v>4062.5000000000009</v>
      </c>
      <c r="AK283" s="68">
        <v>1015.6250000000002</v>
      </c>
      <c r="AL283" s="10"/>
      <c r="AN283" s="75">
        <v>4537.5</v>
      </c>
      <c r="AO283" s="68">
        <v>1134.375</v>
      </c>
    </row>
    <row r="284" spans="8:41">
      <c r="H284" s="10"/>
      <c r="I284" s="72">
        <v>2340.0000000000005</v>
      </c>
      <c r="J284" s="64">
        <v>2340.0000000000005</v>
      </c>
      <c r="K284" s="72">
        <v>2587.5000000000005</v>
      </c>
      <c r="L284" s="64">
        <v>1293.75</v>
      </c>
      <c r="M284" s="72">
        <v>2337.5</v>
      </c>
      <c r="N284" s="64">
        <v>935</v>
      </c>
      <c r="O284" s="72">
        <v>285.00000000000006</v>
      </c>
      <c r="P284" s="64">
        <v>99.750000000000014</v>
      </c>
      <c r="Q284" s="72">
        <v>3127.5000000000009</v>
      </c>
      <c r="R284" s="64">
        <v>781.87500000000023</v>
      </c>
      <c r="S284" s="75">
        <v>3375</v>
      </c>
      <c r="T284" s="68">
        <v>1350</v>
      </c>
      <c r="AE284" s="10"/>
      <c r="AF284" s="72">
        <v>3725.0000000000009</v>
      </c>
      <c r="AG284" s="64">
        <v>3725.0000000000009</v>
      </c>
      <c r="AH284" s="72">
        <v>2587.5000000000005</v>
      </c>
      <c r="AI284" s="64">
        <v>1293.75</v>
      </c>
      <c r="AJ284" s="72">
        <v>2850.0000000000005</v>
      </c>
      <c r="AK284" s="68">
        <v>712.50000000000011</v>
      </c>
      <c r="AL284" s="10"/>
      <c r="AN284" s="75">
        <v>3375</v>
      </c>
      <c r="AO284" s="68">
        <v>1350</v>
      </c>
    </row>
    <row r="285" spans="8:41">
      <c r="H285" s="10"/>
      <c r="I285" s="72">
        <v>2250.0000000000005</v>
      </c>
      <c r="J285" s="64">
        <v>2250.0000000000005</v>
      </c>
      <c r="K285" s="72">
        <v>2025.0000000000002</v>
      </c>
      <c r="L285" s="64">
        <v>1215.0000000000002</v>
      </c>
      <c r="M285" s="72">
        <v>2600.0000000000005</v>
      </c>
      <c r="N285" s="64">
        <v>910.00000000000011</v>
      </c>
      <c r="O285" s="72">
        <v>375.00000000000006</v>
      </c>
      <c r="P285" s="64">
        <v>150.00000000000003</v>
      </c>
      <c r="Q285" s="72">
        <v>4125.0000000000009</v>
      </c>
      <c r="R285" s="64">
        <v>1237.5000000000002</v>
      </c>
      <c r="S285" s="75">
        <v>3250</v>
      </c>
      <c r="T285" s="68">
        <v>1137.5</v>
      </c>
      <c r="AE285" s="10"/>
      <c r="AF285" s="72">
        <v>3875.0000000000009</v>
      </c>
      <c r="AG285" s="64">
        <v>3875.0000000000009</v>
      </c>
      <c r="AH285" s="72">
        <v>2025.0000000000002</v>
      </c>
      <c r="AI285" s="64">
        <v>1215.0000000000002</v>
      </c>
      <c r="AJ285" s="72">
        <v>3150.0000000000009</v>
      </c>
      <c r="AK285" s="68">
        <v>945.00000000000023</v>
      </c>
      <c r="AL285" s="10"/>
      <c r="AN285" s="75">
        <v>3250</v>
      </c>
      <c r="AO285" s="68">
        <v>1137.5</v>
      </c>
    </row>
    <row r="286" spans="8:41">
      <c r="H286" s="10"/>
      <c r="I286" s="72">
        <v>2612.5</v>
      </c>
      <c r="J286" s="64">
        <v>2612.5</v>
      </c>
      <c r="K286" s="72">
        <v>2124.9999999999995</v>
      </c>
      <c r="L286" s="64">
        <v>956.24999999999966</v>
      </c>
      <c r="M286" s="72">
        <v>2812.5000000000005</v>
      </c>
      <c r="N286" s="64">
        <v>1546.8750000000007</v>
      </c>
      <c r="O286" s="72">
        <v>499.99999999999994</v>
      </c>
      <c r="P286" s="64">
        <v>174.99999999999997</v>
      </c>
      <c r="Q286" s="72">
        <v>5075.0000000000009</v>
      </c>
      <c r="R286" s="64">
        <v>1776.2500000000002</v>
      </c>
      <c r="S286" s="75">
        <v>3600</v>
      </c>
      <c r="T286" s="68">
        <v>1980.0000000000002</v>
      </c>
      <c r="AE286" s="10"/>
      <c r="AF286" s="72">
        <v>4875</v>
      </c>
      <c r="AG286" s="64">
        <v>4875</v>
      </c>
      <c r="AH286" s="72">
        <v>2124.9999999999995</v>
      </c>
      <c r="AI286" s="64">
        <v>956.24999999999966</v>
      </c>
      <c r="AJ286" s="72">
        <v>3825.0000000000005</v>
      </c>
      <c r="AK286" s="68">
        <v>956.25000000000011</v>
      </c>
      <c r="AL286" s="10"/>
      <c r="AN286" s="75">
        <v>3600</v>
      </c>
      <c r="AO286" s="68">
        <v>1980.0000000000002</v>
      </c>
    </row>
    <row r="287" spans="8:41">
      <c r="H287" s="10"/>
      <c r="I287" s="72">
        <v>3450</v>
      </c>
      <c r="J287" s="64">
        <v>3450</v>
      </c>
      <c r="K287" s="72">
        <v>3750</v>
      </c>
      <c r="L287" s="64">
        <v>2437.5000000000005</v>
      </c>
      <c r="M287" s="72">
        <v>4000.0000000000009</v>
      </c>
      <c r="N287" s="64">
        <v>800.00000000000023</v>
      </c>
      <c r="O287" s="72">
        <v>1099.9999999999995</v>
      </c>
      <c r="P287" s="64">
        <v>549.99999999999977</v>
      </c>
      <c r="Q287" s="72">
        <v>6187.5</v>
      </c>
      <c r="R287" s="64">
        <v>3093.75</v>
      </c>
      <c r="S287" s="75">
        <v>4550</v>
      </c>
      <c r="T287" s="68">
        <v>910</v>
      </c>
      <c r="AE287" s="10"/>
      <c r="AF287" s="72">
        <v>5950</v>
      </c>
      <c r="AG287" s="64">
        <v>5950</v>
      </c>
      <c r="AH287" s="72">
        <v>3750</v>
      </c>
      <c r="AI287" s="64">
        <v>2437.5000000000005</v>
      </c>
      <c r="AJ287" s="72">
        <v>5225.0000000000009</v>
      </c>
      <c r="AK287" s="68">
        <v>1045.0000000000002</v>
      </c>
      <c r="AL287" s="10"/>
      <c r="AN287" s="75">
        <v>4550</v>
      </c>
      <c r="AO287" s="68">
        <v>910</v>
      </c>
    </row>
    <row r="288" spans="8:41">
      <c r="H288" s="10"/>
      <c r="I288" s="72">
        <v>4400</v>
      </c>
      <c r="J288" s="64">
        <v>4400</v>
      </c>
      <c r="K288" s="72">
        <v>4650</v>
      </c>
      <c r="L288" s="64">
        <v>2324.9999999999995</v>
      </c>
      <c r="M288" s="72">
        <v>4550.0000000000009</v>
      </c>
      <c r="N288" s="64">
        <v>1820.0000000000005</v>
      </c>
      <c r="O288" s="72">
        <v>2249.9999999999995</v>
      </c>
      <c r="P288" s="64">
        <v>899.99999999999989</v>
      </c>
      <c r="Q288" s="72">
        <v>7525.0000000000009</v>
      </c>
      <c r="R288" s="64">
        <v>3386.2500000000005</v>
      </c>
      <c r="S288" s="75">
        <v>4500</v>
      </c>
      <c r="T288" s="68">
        <v>1800</v>
      </c>
      <c r="AE288" s="10"/>
      <c r="AF288" s="72">
        <v>6987.5</v>
      </c>
      <c r="AG288" s="64">
        <v>6987.5</v>
      </c>
      <c r="AH288" s="72">
        <v>4650</v>
      </c>
      <c r="AI288" s="64">
        <v>2324.9999999999995</v>
      </c>
      <c r="AJ288" s="72">
        <v>6000.0000000000009</v>
      </c>
      <c r="AK288" s="68">
        <v>1800.0000000000002</v>
      </c>
      <c r="AL288" s="10"/>
      <c r="AN288" s="75">
        <v>4500</v>
      </c>
      <c r="AO288" s="68">
        <v>1800</v>
      </c>
    </row>
    <row r="289" spans="8:41">
      <c r="H289" s="10"/>
      <c r="I289" s="72">
        <v>2700.0000000000005</v>
      </c>
      <c r="J289" s="64">
        <v>2700.0000000000005</v>
      </c>
      <c r="K289" s="72">
        <v>4650</v>
      </c>
      <c r="L289" s="64">
        <v>2324.9999999999995</v>
      </c>
      <c r="M289" s="72">
        <v>4900.0000000000009</v>
      </c>
      <c r="N289" s="64">
        <v>1225.0000000000002</v>
      </c>
      <c r="O289" s="72">
        <v>1000</v>
      </c>
      <c r="P289" s="64">
        <v>350</v>
      </c>
      <c r="Q289" s="72">
        <v>5250.0000000000009</v>
      </c>
      <c r="R289" s="64">
        <v>1837.5000000000002</v>
      </c>
      <c r="S289" s="75">
        <v>4950</v>
      </c>
      <c r="T289" s="68">
        <v>1237.5</v>
      </c>
      <c r="AE289" s="10"/>
      <c r="AF289" s="72">
        <v>4812.5</v>
      </c>
      <c r="AG289" s="64">
        <v>4812.5</v>
      </c>
      <c r="AH289" s="72">
        <v>4650</v>
      </c>
      <c r="AI289" s="64">
        <v>2324.9999999999995</v>
      </c>
      <c r="AJ289" s="72">
        <v>6375.0000000000018</v>
      </c>
      <c r="AK289" s="68">
        <v>1593.7500000000005</v>
      </c>
      <c r="AL289" s="10"/>
      <c r="AN289" s="75">
        <v>4950</v>
      </c>
      <c r="AO289" s="68">
        <v>1237.5</v>
      </c>
    </row>
    <row r="290" spans="8:41">
      <c r="H290" s="10"/>
      <c r="I290" s="72">
        <v>2475.0000000000005</v>
      </c>
      <c r="J290" s="64">
        <v>2475.0000000000005</v>
      </c>
      <c r="K290" s="72">
        <v>4550</v>
      </c>
      <c r="L290" s="64">
        <v>2274.9999999999995</v>
      </c>
      <c r="M290" s="72">
        <v>3250.0000000000005</v>
      </c>
      <c r="N290" s="64">
        <v>1300.0000000000002</v>
      </c>
      <c r="O290" s="72">
        <v>800</v>
      </c>
      <c r="P290" s="64">
        <v>280</v>
      </c>
      <c r="Q290" s="72">
        <v>4950.0000000000009</v>
      </c>
      <c r="R290" s="64">
        <v>1237.5000000000002</v>
      </c>
      <c r="S290" s="75">
        <v>3500</v>
      </c>
      <c r="T290" s="68">
        <v>1400</v>
      </c>
      <c r="AE290" s="10"/>
      <c r="AF290" s="72">
        <v>4537.5</v>
      </c>
      <c r="AG290" s="64">
        <v>4537.5</v>
      </c>
      <c r="AH290" s="72">
        <v>4550</v>
      </c>
      <c r="AI290" s="64">
        <v>2274.9999999999995</v>
      </c>
      <c r="AJ290" s="72">
        <v>4400.0000000000009</v>
      </c>
      <c r="AK290" s="68">
        <v>1100.0000000000002</v>
      </c>
      <c r="AL290" s="10"/>
      <c r="AN290" s="75">
        <v>3500</v>
      </c>
      <c r="AO290" s="68">
        <v>1400</v>
      </c>
    </row>
    <row r="291" spans="8:41">
      <c r="H291" s="10"/>
      <c r="I291" s="72">
        <v>2250.0000000000005</v>
      </c>
      <c r="J291" s="64">
        <v>2250.0000000000005</v>
      </c>
      <c r="K291" s="72">
        <v>3575</v>
      </c>
      <c r="L291" s="64">
        <v>2145.0000000000005</v>
      </c>
      <c r="M291" s="72">
        <v>3250.0000000000005</v>
      </c>
      <c r="N291" s="64">
        <v>1137.5</v>
      </c>
      <c r="O291" s="72">
        <v>600</v>
      </c>
      <c r="P291" s="64">
        <v>240</v>
      </c>
      <c r="Q291" s="72">
        <v>4650.0000000000009</v>
      </c>
      <c r="R291" s="64">
        <v>1395.0000000000002</v>
      </c>
      <c r="S291" s="75">
        <v>3500</v>
      </c>
      <c r="T291" s="68">
        <v>1225</v>
      </c>
      <c r="AE291" s="10"/>
      <c r="AF291" s="72">
        <v>4262.5</v>
      </c>
      <c r="AG291" s="64">
        <v>4262.5</v>
      </c>
      <c r="AH291" s="72">
        <v>3575</v>
      </c>
      <c r="AI291" s="64">
        <v>2145.0000000000005</v>
      </c>
      <c r="AJ291" s="72">
        <v>4400.0000000000009</v>
      </c>
      <c r="AK291" s="68">
        <v>1320.0000000000002</v>
      </c>
      <c r="AL291" s="10"/>
      <c r="AN291" s="75">
        <v>3500</v>
      </c>
      <c r="AO291" s="68">
        <v>1225</v>
      </c>
    </row>
    <row r="292" spans="8:41">
      <c r="H292" s="10"/>
      <c r="I292" s="72">
        <v>2750</v>
      </c>
      <c r="J292" s="64">
        <v>2750</v>
      </c>
      <c r="K292" s="72">
        <v>3000</v>
      </c>
      <c r="L292" s="64">
        <v>1349.9999999999998</v>
      </c>
      <c r="M292" s="72">
        <v>3187.5000000000005</v>
      </c>
      <c r="N292" s="64">
        <v>1753.1250000000007</v>
      </c>
      <c r="O292" s="72">
        <v>749.99999999999989</v>
      </c>
      <c r="P292" s="64">
        <v>262.49999999999994</v>
      </c>
      <c r="Q292" s="72">
        <v>5425.0000000000009</v>
      </c>
      <c r="R292" s="64">
        <v>1898.7500000000002</v>
      </c>
      <c r="S292" s="75">
        <v>3750</v>
      </c>
      <c r="T292" s="68">
        <v>2062.5</v>
      </c>
      <c r="AE292" s="10"/>
      <c r="AF292" s="72">
        <v>5037.5</v>
      </c>
      <c r="AG292" s="64">
        <v>5037.5</v>
      </c>
      <c r="AH292" s="72">
        <v>3000</v>
      </c>
      <c r="AI292" s="64">
        <v>1349.9999999999998</v>
      </c>
      <c r="AJ292" s="72">
        <v>4275.0000000000009</v>
      </c>
      <c r="AK292" s="68">
        <v>1068.7500000000002</v>
      </c>
      <c r="AL292" s="10"/>
      <c r="AN292" s="75">
        <v>3750</v>
      </c>
      <c r="AO292" s="68">
        <v>2062.5</v>
      </c>
    </row>
    <row r="293" spans="8:41">
      <c r="H293" s="10"/>
      <c r="I293" s="72">
        <v>3600</v>
      </c>
      <c r="J293" s="64">
        <v>3600</v>
      </c>
      <c r="K293" s="72">
        <v>5250.0000000000009</v>
      </c>
      <c r="L293" s="64">
        <v>3412.5000000000014</v>
      </c>
      <c r="M293" s="72">
        <v>4200.0000000000009</v>
      </c>
      <c r="N293" s="64">
        <v>840.00000000000023</v>
      </c>
      <c r="O293" s="72">
        <v>1374.9999999999995</v>
      </c>
      <c r="P293" s="64">
        <v>687.49999999999977</v>
      </c>
      <c r="Q293" s="72">
        <v>6562.5</v>
      </c>
      <c r="R293" s="64">
        <v>3281.25</v>
      </c>
      <c r="S293" s="75">
        <v>4712.5</v>
      </c>
      <c r="T293" s="68">
        <v>942.5</v>
      </c>
      <c r="AE293" s="10"/>
      <c r="AF293" s="72">
        <v>6125</v>
      </c>
      <c r="AG293" s="64">
        <v>6125</v>
      </c>
      <c r="AH293" s="72">
        <v>5250.0000000000009</v>
      </c>
      <c r="AI293" s="64">
        <v>3412.5000000000014</v>
      </c>
      <c r="AJ293" s="72">
        <v>5462.5000000000009</v>
      </c>
      <c r="AK293" s="68">
        <v>1092.5000000000002</v>
      </c>
      <c r="AL293" s="10"/>
      <c r="AN293" s="75">
        <v>4712.5</v>
      </c>
      <c r="AO293" s="68">
        <v>942.5</v>
      </c>
    </row>
    <row r="294" spans="8:41">
      <c r="H294" s="10"/>
      <c r="I294" s="72">
        <v>1487.5000000000002</v>
      </c>
      <c r="J294" s="64">
        <v>1487.5000000000002</v>
      </c>
      <c r="K294" s="72">
        <v>1350</v>
      </c>
      <c r="L294" s="64">
        <v>405</v>
      </c>
      <c r="M294" s="72">
        <v>1800</v>
      </c>
      <c r="N294" s="64">
        <v>540</v>
      </c>
      <c r="O294" s="72">
        <v>1875</v>
      </c>
      <c r="P294" s="64">
        <v>750</v>
      </c>
      <c r="Q294" s="72">
        <v>3237.5000000000005</v>
      </c>
      <c r="R294" s="64">
        <v>1295.0000000000002</v>
      </c>
      <c r="S294" s="75">
        <v>2137.5</v>
      </c>
      <c r="T294" s="68">
        <v>855</v>
      </c>
      <c r="AE294" s="10"/>
      <c r="AF294" s="72">
        <v>1575</v>
      </c>
      <c r="AG294" s="64">
        <v>1575</v>
      </c>
      <c r="AH294" s="72">
        <v>1350</v>
      </c>
      <c r="AI294" s="64">
        <v>405</v>
      </c>
      <c r="AJ294" s="72">
        <v>1312.5000000000002</v>
      </c>
      <c r="AK294" s="68">
        <v>328.12500000000006</v>
      </c>
      <c r="AL294" s="10"/>
      <c r="AN294" s="75">
        <v>2137.5</v>
      </c>
      <c r="AO294" s="68">
        <v>855</v>
      </c>
    </row>
    <row r="295" spans="8:41">
      <c r="H295" s="10"/>
      <c r="I295" s="72">
        <v>787.50000000000011</v>
      </c>
      <c r="J295" s="64">
        <v>787.50000000000011</v>
      </c>
      <c r="K295" s="72">
        <v>2025</v>
      </c>
      <c r="L295" s="64">
        <v>607.5</v>
      </c>
      <c r="M295" s="72">
        <v>2250</v>
      </c>
      <c r="N295" s="64">
        <v>562.5</v>
      </c>
      <c r="O295" s="72">
        <v>1275</v>
      </c>
      <c r="P295" s="64">
        <v>446.25</v>
      </c>
      <c r="Q295" s="72">
        <v>2537.5000000000005</v>
      </c>
      <c r="R295" s="64">
        <v>888.12500000000011</v>
      </c>
      <c r="S295" s="75">
        <v>1237.5</v>
      </c>
      <c r="T295" s="68">
        <v>433.125</v>
      </c>
      <c r="AE295" s="10"/>
      <c r="AF295" s="72">
        <v>875</v>
      </c>
      <c r="AG295" s="64">
        <v>875</v>
      </c>
      <c r="AH295" s="72">
        <v>2025</v>
      </c>
      <c r="AI295" s="64">
        <v>607.5</v>
      </c>
      <c r="AJ295" s="72">
        <v>1687.5</v>
      </c>
      <c r="AK295" s="68">
        <v>337.5</v>
      </c>
      <c r="AL295" s="10"/>
      <c r="AN295" s="75">
        <v>1237.5</v>
      </c>
      <c r="AO295" s="68">
        <v>433.125</v>
      </c>
    </row>
    <row r="296" spans="8:41">
      <c r="H296" s="10"/>
      <c r="I296" s="72">
        <v>562.50000000000011</v>
      </c>
      <c r="J296" s="64">
        <v>562.50000000000011</v>
      </c>
      <c r="K296" s="72">
        <v>1425</v>
      </c>
      <c r="L296" s="64">
        <v>427.5</v>
      </c>
      <c r="M296" s="72">
        <v>2250</v>
      </c>
      <c r="N296" s="64">
        <v>562.5</v>
      </c>
      <c r="O296" s="72">
        <v>850</v>
      </c>
      <c r="P296" s="64">
        <v>297.5</v>
      </c>
      <c r="Q296" s="72">
        <v>1812.5000000000005</v>
      </c>
      <c r="R296" s="64">
        <v>725.00000000000023</v>
      </c>
      <c r="S296" s="75">
        <v>962.50000000000011</v>
      </c>
      <c r="T296" s="68">
        <v>336.875</v>
      </c>
      <c r="AE296" s="10"/>
      <c r="AF296" s="72">
        <v>625</v>
      </c>
      <c r="AG296" s="64">
        <v>625</v>
      </c>
      <c r="AH296" s="72">
        <v>1425</v>
      </c>
      <c r="AI296" s="64">
        <v>427.5</v>
      </c>
      <c r="AJ296" s="72">
        <v>1687.5</v>
      </c>
      <c r="AK296" s="68">
        <v>421.875</v>
      </c>
      <c r="AL296" s="10"/>
      <c r="AN296" s="75">
        <v>962.50000000000011</v>
      </c>
      <c r="AO296" s="68">
        <v>336.875</v>
      </c>
    </row>
    <row r="297" spans="8:41">
      <c r="H297" s="10"/>
      <c r="I297" s="72">
        <v>225</v>
      </c>
      <c r="J297" s="64">
        <v>225</v>
      </c>
      <c r="K297" s="72">
        <v>1662.5</v>
      </c>
      <c r="L297" s="64">
        <v>665</v>
      </c>
      <c r="M297" s="72">
        <v>1500</v>
      </c>
      <c r="N297" s="64">
        <v>450</v>
      </c>
      <c r="O297" s="72">
        <v>687.50000000000011</v>
      </c>
      <c r="P297" s="64">
        <v>275.00000000000006</v>
      </c>
      <c r="Q297" s="72">
        <v>1725</v>
      </c>
      <c r="R297" s="64">
        <v>690</v>
      </c>
      <c r="S297" s="75">
        <v>500</v>
      </c>
      <c r="T297" s="68">
        <v>200</v>
      </c>
      <c r="AE297" s="10"/>
      <c r="AF297" s="72">
        <v>300.00000000000006</v>
      </c>
      <c r="AG297" s="64">
        <v>300.00000000000006</v>
      </c>
      <c r="AH297" s="72">
        <v>1662.5</v>
      </c>
      <c r="AI297" s="64">
        <v>665</v>
      </c>
      <c r="AJ297" s="72">
        <v>1012.5</v>
      </c>
      <c r="AK297" s="68">
        <v>253.125</v>
      </c>
      <c r="AL297" s="10"/>
      <c r="AN297" s="75">
        <v>500</v>
      </c>
      <c r="AO297" s="68">
        <v>200</v>
      </c>
    </row>
    <row r="298" spans="8:41">
      <c r="H298" s="10"/>
      <c r="I298" s="72">
        <v>562.5</v>
      </c>
      <c r="J298" s="64">
        <v>562.5</v>
      </c>
      <c r="K298" s="72">
        <v>1300</v>
      </c>
      <c r="L298" s="64">
        <v>325</v>
      </c>
      <c r="M298" s="72">
        <v>1375</v>
      </c>
      <c r="N298" s="64">
        <v>343.75</v>
      </c>
      <c r="O298" s="72">
        <v>1300</v>
      </c>
      <c r="P298" s="64">
        <v>454.99999999999994</v>
      </c>
      <c r="Q298" s="72">
        <v>2812.5</v>
      </c>
      <c r="R298" s="64">
        <v>984.37499999999989</v>
      </c>
      <c r="S298" s="75">
        <v>962.49999999999989</v>
      </c>
      <c r="T298" s="68">
        <v>336.87499999999994</v>
      </c>
      <c r="AE298" s="10"/>
      <c r="AF298" s="72">
        <v>674.99999999999989</v>
      </c>
      <c r="AG298" s="64">
        <v>674.99999999999989</v>
      </c>
      <c r="AH298" s="72">
        <v>1300</v>
      </c>
      <c r="AI298" s="64">
        <v>325</v>
      </c>
      <c r="AJ298" s="72">
        <v>875</v>
      </c>
      <c r="AK298" s="68">
        <v>131.25</v>
      </c>
      <c r="AL298" s="10"/>
      <c r="AN298" s="75">
        <v>962.49999999999989</v>
      </c>
      <c r="AO298" s="68">
        <v>336.87499999999994</v>
      </c>
    </row>
    <row r="299" spans="8:41">
      <c r="H299" s="10"/>
      <c r="I299" s="72">
        <v>787.50000000000011</v>
      </c>
      <c r="J299" s="64">
        <v>787.50000000000011</v>
      </c>
      <c r="K299" s="72">
        <v>1662.5</v>
      </c>
      <c r="L299" s="64">
        <v>748.125</v>
      </c>
      <c r="M299" s="72">
        <v>2500</v>
      </c>
      <c r="N299" s="64">
        <v>500</v>
      </c>
      <c r="O299" s="72">
        <v>1275</v>
      </c>
      <c r="P299" s="64">
        <v>637.5</v>
      </c>
      <c r="Q299" s="72">
        <v>2537.5000000000005</v>
      </c>
      <c r="R299" s="64">
        <v>1268.7500000000002</v>
      </c>
      <c r="S299" s="75">
        <v>1237.5</v>
      </c>
      <c r="T299" s="68">
        <v>618.75</v>
      </c>
      <c r="AE299" s="10"/>
      <c r="AF299" s="72">
        <v>875</v>
      </c>
      <c r="AG299" s="64">
        <v>875</v>
      </c>
      <c r="AH299" s="72">
        <v>1662.5</v>
      </c>
      <c r="AI299" s="64">
        <v>748.125</v>
      </c>
      <c r="AJ299" s="72">
        <v>1912.5</v>
      </c>
      <c r="AK299" s="68">
        <v>765</v>
      </c>
      <c r="AL299" s="10"/>
      <c r="AN299" s="75">
        <v>1237.5</v>
      </c>
      <c r="AO299" s="68">
        <v>618.75</v>
      </c>
    </row>
    <row r="300" spans="8:41">
      <c r="H300" s="10"/>
      <c r="I300" s="72">
        <v>1662.5000000000002</v>
      </c>
      <c r="J300" s="64">
        <v>1662.5000000000002</v>
      </c>
      <c r="K300" s="72">
        <v>1562.5</v>
      </c>
      <c r="L300" s="64">
        <v>468.75</v>
      </c>
      <c r="M300" s="72">
        <v>2200</v>
      </c>
      <c r="N300" s="64">
        <v>660</v>
      </c>
      <c r="O300" s="72">
        <v>2025</v>
      </c>
      <c r="P300" s="64">
        <v>810</v>
      </c>
      <c r="Q300" s="72">
        <v>3412.5000000000005</v>
      </c>
      <c r="R300" s="64">
        <v>1365.0000000000002</v>
      </c>
      <c r="S300" s="75">
        <v>2362.5</v>
      </c>
      <c r="T300" s="68">
        <v>945</v>
      </c>
      <c r="AE300" s="10"/>
      <c r="AF300" s="72">
        <v>1750</v>
      </c>
      <c r="AG300" s="64">
        <v>1750</v>
      </c>
      <c r="AH300" s="72">
        <v>1562.5</v>
      </c>
      <c r="AI300" s="64">
        <v>468.75</v>
      </c>
      <c r="AJ300" s="72">
        <v>1662.5000000000002</v>
      </c>
      <c r="AK300" s="68">
        <v>415.62500000000006</v>
      </c>
      <c r="AL300" s="10"/>
      <c r="AN300" s="75">
        <v>2362.5</v>
      </c>
      <c r="AO300" s="68">
        <v>945</v>
      </c>
    </row>
    <row r="301" spans="8:41">
      <c r="H301" s="10"/>
      <c r="I301" s="72">
        <v>437.50000000000006</v>
      </c>
      <c r="J301" s="64">
        <v>437.50000000000006</v>
      </c>
      <c r="K301" s="72">
        <v>2100</v>
      </c>
      <c r="L301" s="64">
        <v>630</v>
      </c>
      <c r="M301" s="72">
        <v>2250</v>
      </c>
      <c r="N301" s="64">
        <v>562.5</v>
      </c>
      <c r="O301" s="72">
        <v>975</v>
      </c>
      <c r="P301" s="64">
        <v>341.25</v>
      </c>
      <c r="Q301" s="72">
        <v>2187.5</v>
      </c>
      <c r="R301" s="64">
        <v>765.625</v>
      </c>
      <c r="S301" s="75">
        <v>787.5</v>
      </c>
      <c r="T301" s="68">
        <v>275.625</v>
      </c>
      <c r="AE301" s="10"/>
      <c r="AF301" s="72">
        <v>525</v>
      </c>
      <c r="AG301" s="64">
        <v>525</v>
      </c>
      <c r="AH301" s="72">
        <v>2100</v>
      </c>
      <c r="AI301" s="64">
        <v>630</v>
      </c>
      <c r="AJ301" s="72">
        <v>1687.5</v>
      </c>
      <c r="AK301" s="68">
        <v>337.5</v>
      </c>
      <c r="AL301" s="10"/>
      <c r="AN301" s="75">
        <v>787.5</v>
      </c>
      <c r="AO301" s="68">
        <v>275.625</v>
      </c>
    </row>
    <row r="302" spans="8:41">
      <c r="H302" s="10"/>
      <c r="I302" s="72">
        <v>437.50000000000011</v>
      </c>
      <c r="J302" s="64">
        <v>437.50000000000011</v>
      </c>
      <c r="K302" s="72">
        <v>1487.5</v>
      </c>
      <c r="L302" s="64">
        <v>446.25</v>
      </c>
      <c r="M302" s="72">
        <v>2250</v>
      </c>
      <c r="N302" s="64">
        <v>562.5</v>
      </c>
      <c r="O302" s="72">
        <v>750</v>
      </c>
      <c r="P302" s="64">
        <v>262.5</v>
      </c>
      <c r="Q302" s="72">
        <v>1687.5000000000005</v>
      </c>
      <c r="R302" s="64">
        <v>675.00000000000023</v>
      </c>
      <c r="S302" s="75">
        <v>787.50000000000011</v>
      </c>
      <c r="T302" s="68">
        <v>275.625</v>
      </c>
      <c r="AE302" s="10"/>
      <c r="AF302" s="72">
        <v>500</v>
      </c>
      <c r="AG302" s="64">
        <v>500</v>
      </c>
      <c r="AH302" s="72">
        <v>1487.5</v>
      </c>
      <c r="AI302" s="64">
        <v>446.25</v>
      </c>
      <c r="AJ302" s="72">
        <v>1687.5</v>
      </c>
      <c r="AK302" s="68">
        <v>421.875</v>
      </c>
      <c r="AL302" s="10"/>
      <c r="AN302" s="75">
        <v>787.50000000000011</v>
      </c>
      <c r="AO302" s="68">
        <v>275.625</v>
      </c>
    </row>
    <row r="303" spans="8:41">
      <c r="H303" s="10"/>
      <c r="I303" s="72">
        <v>150</v>
      </c>
      <c r="J303" s="64">
        <v>150</v>
      </c>
      <c r="K303" s="72">
        <v>1312.5</v>
      </c>
      <c r="L303" s="64">
        <v>525</v>
      </c>
      <c r="M303" s="72">
        <v>1500</v>
      </c>
      <c r="N303" s="64">
        <v>450</v>
      </c>
      <c r="O303" s="72">
        <v>625.00000000000011</v>
      </c>
      <c r="P303" s="64">
        <v>250.00000000000006</v>
      </c>
      <c r="Q303" s="72">
        <v>1575</v>
      </c>
      <c r="R303" s="64">
        <v>630</v>
      </c>
      <c r="S303" s="75">
        <v>400</v>
      </c>
      <c r="T303" s="68">
        <v>160</v>
      </c>
      <c r="AE303" s="10"/>
      <c r="AF303" s="72">
        <v>225.00000000000003</v>
      </c>
      <c r="AG303" s="64">
        <v>225.00000000000003</v>
      </c>
      <c r="AH303" s="72">
        <v>1312.5</v>
      </c>
      <c r="AI303" s="64">
        <v>525</v>
      </c>
      <c r="AJ303" s="72">
        <v>1012.5</v>
      </c>
      <c r="AK303" s="68">
        <v>253.125</v>
      </c>
      <c r="AL303" s="10"/>
      <c r="AN303" s="75">
        <v>400</v>
      </c>
      <c r="AO303" s="68">
        <v>160</v>
      </c>
    </row>
    <row r="304" spans="8:41">
      <c r="H304" s="10"/>
      <c r="I304" s="72">
        <v>562.5</v>
      </c>
      <c r="J304" s="64">
        <v>562.5</v>
      </c>
      <c r="K304" s="72">
        <v>1000</v>
      </c>
      <c r="L304" s="64">
        <v>250</v>
      </c>
      <c r="M304" s="72">
        <v>1237.5</v>
      </c>
      <c r="N304" s="64">
        <v>309.375</v>
      </c>
      <c r="O304" s="72">
        <v>1300</v>
      </c>
      <c r="P304" s="64">
        <v>454.99999999999994</v>
      </c>
      <c r="Q304" s="72">
        <v>2700</v>
      </c>
      <c r="R304" s="64">
        <v>944.99999999999989</v>
      </c>
      <c r="S304" s="75">
        <v>962.49999999999989</v>
      </c>
      <c r="T304" s="68">
        <v>336.87499999999994</v>
      </c>
      <c r="AE304" s="10"/>
      <c r="AF304" s="72">
        <v>674.99999999999989</v>
      </c>
      <c r="AG304" s="64">
        <v>674.99999999999989</v>
      </c>
      <c r="AH304" s="72">
        <v>1000</v>
      </c>
      <c r="AI304" s="64">
        <v>250</v>
      </c>
      <c r="AJ304" s="72">
        <v>750</v>
      </c>
      <c r="AK304" s="68">
        <v>112.5</v>
      </c>
      <c r="AL304" s="10"/>
      <c r="AN304" s="75">
        <v>962.49999999999989</v>
      </c>
      <c r="AO304" s="68">
        <v>336.87499999999994</v>
      </c>
    </row>
    <row r="305" spans="8:41">
      <c r="H305" s="10"/>
      <c r="I305" s="72">
        <v>787.50000000000011</v>
      </c>
      <c r="J305" s="64">
        <v>787.50000000000011</v>
      </c>
      <c r="K305" s="72">
        <v>1575</v>
      </c>
      <c r="L305" s="64">
        <v>708.75</v>
      </c>
      <c r="M305" s="72">
        <v>2125</v>
      </c>
      <c r="N305" s="64">
        <v>425</v>
      </c>
      <c r="O305" s="72">
        <v>1200</v>
      </c>
      <c r="P305" s="64">
        <v>600</v>
      </c>
      <c r="Q305" s="72">
        <v>2100</v>
      </c>
      <c r="R305" s="64">
        <v>1050</v>
      </c>
      <c r="S305" s="75">
        <v>1237.5</v>
      </c>
      <c r="T305" s="68">
        <v>618.75</v>
      </c>
      <c r="AE305" s="10"/>
      <c r="AF305" s="72">
        <v>787.5</v>
      </c>
      <c r="AG305" s="64">
        <v>787.5</v>
      </c>
      <c r="AH305" s="72">
        <v>1575</v>
      </c>
      <c r="AI305" s="64">
        <v>708.75</v>
      </c>
      <c r="AJ305" s="72">
        <v>1575</v>
      </c>
      <c r="AK305" s="68">
        <v>630</v>
      </c>
      <c r="AL305" s="10"/>
      <c r="AN305" s="75">
        <v>1237.5</v>
      </c>
      <c r="AO305" s="68">
        <v>618.75</v>
      </c>
    </row>
    <row r="306" spans="8:41">
      <c r="H306" s="10"/>
      <c r="I306" s="72">
        <v>1557.5000000000002</v>
      </c>
      <c r="J306" s="64">
        <v>1557.5000000000002</v>
      </c>
      <c r="K306" s="72">
        <v>1875</v>
      </c>
      <c r="L306" s="64">
        <v>656.25</v>
      </c>
      <c r="M306" s="72">
        <v>2875</v>
      </c>
      <c r="N306" s="64">
        <v>862.5</v>
      </c>
      <c r="O306" s="72">
        <v>2170</v>
      </c>
      <c r="P306" s="64">
        <v>868</v>
      </c>
      <c r="Q306" s="72">
        <v>2760</v>
      </c>
      <c r="R306" s="64">
        <v>1104</v>
      </c>
      <c r="S306" s="75">
        <v>2475</v>
      </c>
      <c r="T306" s="68">
        <v>990</v>
      </c>
      <c r="AE306" s="10"/>
      <c r="AF306" s="72">
        <v>1780</v>
      </c>
      <c r="AG306" s="64">
        <v>1780</v>
      </c>
      <c r="AH306" s="72">
        <v>1875</v>
      </c>
      <c r="AI306" s="64">
        <v>656.25</v>
      </c>
      <c r="AJ306" s="72">
        <v>2250</v>
      </c>
      <c r="AK306" s="68">
        <v>562.5</v>
      </c>
      <c r="AL306" s="10"/>
      <c r="AN306" s="75">
        <v>2475</v>
      </c>
      <c r="AO306" s="68">
        <v>990</v>
      </c>
    </row>
    <row r="307" spans="8:41">
      <c r="H307" s="10"/>
      <c r="I307" s="72">
        <v>525</v>
      </c>
      <c r="J307" s="64">
        <v>525</v>
      </c>
      <c r="K307" s="72">
        <v>2500</v>
      </c>
      <c r="L307" s="64">
        <v>875</v>
      </c>
      <c r="M307" s="72">
        <v>2550</v>
      </c>
      <c r="N307" s="64">
        <v>637.5</v>
      </c>
      <c r="O307" s="72">
        <v>1050</v>
      </c>
      <c r="P307" s="64">
        <v>367.5</v>
      </c>
      <c r="Q307" s="72">
        <v>1800</v>
      </c>
      <c r="R307" s="64">
        <v>630</v>
      </c>
      <c r="S307" s="75">
        <v>1000</v>
      </c>
      <c r="T307" s="68">
        <v>350</v>
      </c>
      <c r="AE307" s="10"/>
      <c r="AF307" s="72">
        <v>500</v>
      </c>
      <c r="AG307" s="64">
        <v>500</v>
      </c>
      <c r="AH307" s="72">
        <v>2500</v>
      </c>
      <c r="AI307" s="64">
        <v>875</v>
      </c>
      <c r="AJ307" s="72">
        <v>1924.9999999999998</v>
      </c>
      <c r="AK307" s="68">
        <v>385</v>
      </c>
      <c r="AL307" s="10"/>
      <c r="AN307" s="75">
        <v>1000</v>
      </c>
      <c r="AO307" s="68">
        <v>350</v>
      </c>
    </row>
    <row r="308" spans="8:41">
      <c r="H308" s="10"/>
      <c r="I308" s="72">
        <v>437.50000000000011</v>
      </c>
      <c r="J308" s="64">
        <v>437.50000000000011</v>
      </c>
      <c r="K308" s="72">
        <v>1350</v>
      </c>
      <c r="L308" s="64">
        <v>472.49999999999994</v>
      </c>
      <c r="M308" s="72">
        <v>2762.4999999999995</v>
      </c>
      <c r="N308" s="64">
        <v>690.62499999999989</v>
      </c>
      <c r="O308" s="72">
        <v>875.00000000000023</v>
      </c>
      <c r="P308" s="64">
        <v>306.25000000000006</v>
      </c>
      <c r="Q308" s="72">
        <v>1250</v>
      </c>
      <c r="R308" s="64">
        <v>500</v>
      </c>
      <c r="S308" s="75">
        <v>900</v>
      </c>
      <c r="T308" s="68">
        <v>315</v>
      </c>
      <c r="AE308" s="10"/>
      <c r="AF308" s="72">
        <v>525.00000000000011</v>
      </c>
      <c r="AG308" s="64">
        <v>525.00000000000011</v>
      </c>
      <c r="AH308" s="72">
        <v>1350</v>
      </c>
      <c r="AI308" s="64">
        <v>472.49999999999994</v>
      </c>
      <c r="AJ308" s="72">
        <v>2249.9999999999995</v>
      </c>
      <c r="AK308" s="68">
        <v>562.49999999999989</v>
      </c>
      <c r="AL308" s="10"/>
      <c r="AN308" s="75">
        <v>900</v>
      </c>
      <c r="AO308" s="68">
        <v>315</v>
      </c>
    </row>
    <row r="309" spans="8:41">
      <c r="H309" s="10"/>
      <c r="I309" s="72">
        <v>75</v>
      </c>
      <c r="J309" s="64">
        <v>75</v>
      </c>
      <c r="K309" s="72">
        <v>1225.0000000000002</v>
      </c>
      <c r="L309" s="64">
        <v>551.25000000000011</v>
      </c>
      <c r="M309" s="72">
        <v>2112.4999999999995</v>
      </c>
      <c r="N309" s="64">
        <v>633.74999999999989</v>
      </c>
      <c r="O309" s="72">
        <v>600</v>
      </c>
      <c r="P309" s="64">
        <v>240</v>
      </c>
      <c r="Q309" s="72">
        <v>1187.4999999999998</v>
      </c>
      <c r="R309" s="64">
        <v>474.99999999999994</v>
      </c>
      <c r="S309" s="75">
        <v>337.5</v>
      </c>
      <c r="T309" s="68">
        <v>135</v>
      </c>
      <c r="AE309" s="10"/>
      <c r="AF309" s="72">
        <v>87.5</v>
      </c>
      <c r="AG309" s="64">
        <v>87.5</v>
      </c>
      <c r="AH309" s="72">
        <v>1225.0000000000002</v>
      </c>
      <c r="AI309" s="64">
        <v>551.25000000000011</v>
      </c>
      <c r="AJ309" s="72">
        <v>1512.4999999999998</v>
      </c>
      <c r="AK309" s="68">
        <v>378.12499999999994</v>
      </c>
      <c r="AL309" s="10"/>
      <c r="AN309" s="75">
        <v>337.5</v>
      </c>
      <c r="AO309" s="68">
        <v>135</v>
      </c>
    </row>
    <row r="310" spans="8:41">
      <c r="H310" s="10"/>
      <c r="I310" s="72">
        <v>337.5</v>
      </c>
      <c r="J310" s="64">
        <v>337.5</v>
      </c>
      <c r="K310" s="72">
        <v>1000</v>
      </c>
      <c r="L310" s="64">
        <v>300</v>
      </c>
      <c r="M310" s="72">
        <v>1225</v>
      </c>
      <c r="N310" s="64">
        <v>306.25</v>
      </c>
      <c r="O310" s="72">
        <v>1125</v>
      </c>
      <c r="P310" s="64">
        <v>393.75</v>
      </c>
      <c r="Q310" s="72">
        <v>2100.0000000000005</v>
      </c>
      <c r="R310" s="64">
        <v>735.00000000000011</v>
      </c>
      <c r="S310" s="75">
        <v>750</v>
      </c>
      <c r="T310" s="68">
        <v>262.5</v>
      </c>
      <c r="AE310" s="10"/>
      <c r="AF310" s="72">
        <v>375</v>
      </c>
      <c r="AG310" s="64">
        <v>375</v>
      </c>
      <c r="AH310" s="72">
        <v>1000</v>
      </c>
      <c r="AI310" s="64">
        <v>300</v>
      </c>
      <c r="AJ310" s="72">
        <v>750</v>
      </c>
      <c r="AK310" s="68">
        <v>112.5</v>
      </c>
      <c r="AL310" s="10"/>
      <c r="AN310" s="75">
        <v>750</v>
      </c>
      <c r="AO310" s="68">
        <v>262.5</v>
      </c>
    </row>
    <row r="311" spans="8:41">
      <c r="H311" s="10"/>
      <c r="I311" s="72">
        <v>612.50000000000011</v>
      </c>
      <c r="J311" s="64">
        <v>612.50000000000011</v>
      </c>
      <c r="K311" s="72">
        <v>1400.0000000000002</v>
      </c>
      <c r="L311" s="64">
        <v>700.00000000000011</v>
      </c>
      <c r="M311" s="72">
        <v>2437.4999999999995</v>
      </c>
      <c r="N311" s="64">
        <v>487.49999999999994</v>
      </c>
      <c r="O311" s="72">
        <v>1225.0000000000002</v>
      </c>
      <c r="P311" s="64">
        <v>612.50000000000011</v>
      </c>
      <c r="Q311" s="72">
        <v>1875</v>
      </c>
      <c r="R311" s="64">
        <v>937.5</v>
      </c>
      <c r="S311" s="75">
        <v>1125</v>
      </c>
      <c r="T311" s="68">
        <v>562.5</v>
      </c>
      <c r="AE311" s="10"/>
      <c r="AF311" s="72">
        <v>700</v>
      </c>
      <c r="AG311" s="64">
        <v>700</v>
      </c>
      <c r="AH311" s="72">
        <v>1400.0000000000002</v>
      </c>
      <c r="AI311" s="64">
        <v>700.00000000000011</v>
      </c>
      <c r="AJ311" s="72">
        <v>1787.4999999999998</v>
      </c>
      <c r="AK311" s="68">
        <v>715</v>
      </c>
      <c r="AL311" s="10"/>
      <c r="AN311" s="75">
        <v>1125</v>
      </c>
      <c r="AO311" s="68">
        <v>562.5</v>
      </c>
    </row>
    <row r="312" spans="8:41">
      <c r="H312" s="10"/>
      <c r="I312" s="72">
        <v>1487.5000000000002</v>
      </c>
      <c r="J312" s="64">
        <v>1487.5000000000002</v>
      </c>
      <c r="K312" s="72">
        <v>1300</v>
      </c>
      <c r="L312" s="64">
        <v>454.99999999999994</v>
      </c>
      <c r="M312" s="72">
        <v>3849.9999999999995</v>
      </c>
      <c r="N312" s="64">
        <v>1154.9999999999998</v>
      </c>
      <c r="O312" s="72">
        <v>2012.5000000000002</v>
      </c>
      <c r="P312" s="64">
        <v>805.00000000000011</v>
      </c>
      <c r="Q312" s="72">
        <v>2625</v>
      </c>
      <c r="R312" s="64">
        <v>1050</v>
      </c>
      <c r="S312" s="75">
        <v>2250</v>
      </c>
      <c r="T312" s="68">
        <v>900</v>
      </c>
      <c r="AE312" s="10"/>
      <c r="AF312" s="72">
        <v>1600</v>
      </c>
      <c r="AG312" s="64">
        <v>1600</v>
      </c>
      <c r="AH312" s="72">
        <v>1300</v>
      </c>
      <c r="AI312" s="64">
        <v>454.99999999999994</v>
      </c>
      <c r="AJ312" s="72">
        <v>3000</v>
      </c>
      <c r="AK312" s="68">
        <v>750</v>
      </c>
      <c r="AL312" s="10"/>
      <c r="AN312" s="75">
        <v>2250</v>
      </c>
      <c r="AO312" s="68">
        <v>900</v>
      </c>
    </row>
    <row r="313" spans="8:41">
      <c r="H313" s="10"/>
      <c r="I313" s="72">
        <v>437.50000000000006</v>
      </c>
      <c r="J313" s="64">
        <v>437.50000000000006</v>
      </c>
      <c r="K313" s="72">
        <v>1950.0000000000002</v>
      </c>
      <c r="L313" s="64">
        <v>682.5</v>
      </c>
      <c r="M313" s="72">
        <v>2625</v>
      </c>
      <c r="N313" s="64">
        <v>656.25</v>
      </c>
      <c r="O313" s="72">
        <v>825.00000000000011</v>
      </c>
      <c r="P313" s="64">
        <v>288.75</v>
      </c>
      <c r="Q313" s="72">
        <v>1725</v>
      </c>
      <c r="R313" s="64">
        <v>603.75</v>
      </c>
      <c r="S313" s="75">
        <v>750</v>
      </c>
      <c r="T313" s="68">
        <v>262.5</v>
      </c>
      <c r="AE313" s="10"/>
      <c r="AF313" s="72">
        <v>400</v>
      </c>
      <c r="AG313" s="64">
        <v>400</v>
      </c>
      <c r="AH313" s="72">
        <v>1950.0000000000002</v>
      </c>
      <c r="AI313" s="64">
        <v>682.5</v>
      </c>
      <c r="AJ313" s="72">
        <v>1950</v>
      </c>
      <c r="AK313" s="68">
        <v>390</v>
      </c>
      <c r="AL313" s="10"/>
      <c r="AN313" s="75">
        <v>750</v>
      </c>
      <c r="AO313" s="68">
        <v>262.5</v>
      </c>
    </row>
    <row r="314" spans="8:41">
      <c r="H314" s="10"/>
      <c r="I314" s="72">
        <v>312.50000000000006</v>
      </c>
      <c r="J314" s="64">
        <v>312.50000000000006</v>
      </c>
      <c r="K314" s="72">
        <v>1187.4999999999998</v>
      </c>
      <c r="L314" s="64">
        <v>415.62499999999989</v>
      </c>
      <c r="M314" s="72">
        <v>3000</v>
      </c>
      <c r="N314" s="64">
        <v>750</v>
      </c>
      <c r="O314" s="72">
        <v>550.00000000000023</v>
      </c>
      <c r="P314" s="64">
        <v>192.50000000000006</v>
      </c>
      <c r="Q314" s="72">
        <v>1150</v>
      </c>
      <c r="R314" s="64">
        <v>460</v>
      </c>
      <c r="S314" s="75">
        <v>600</v>
      </c>
      <c r="T314" s="68">
        <v>210</v>
      </c>
      <c r="AE314" s="10"/>
      <c r="AF314" s="72">
        <v>300.00000000000006</v>
      </c>
      <c r="AG314" s="64">
        <v>300.00000000000006</v>
      </c>
      <c r="AH314" s="72">
        <v>1187.4999999999998</v>
      </c>
      <c r="AI314" s="64">
        <v>415.62499999999989</v>
      </c>
      <c r="AJ314" s="72">
        <v>2275</v>
      </c>
      <c r="AK314" s="68">
        <v>568.75</v>
      </c>
      <c r="AL314" s="10"/>
      <c r="AN314" s="75">
        <v>600</v>
      </c>
      <c r="AO314" s="68">
        <v>210</v>
      </c>
    </row>
    <row r="315" spans="8:41">
      <c r="H315" s="10"/>
      <c r="I315" s="72">
        <v>150</v>
      </c>
      <c r="J315" s="64">
        <v>150</v>
      </c>
      <c r="K315" s="72">
        <v>1125.0000000000002</v>
      </c>
      <c r="L315" s="64">
        <v>506.25000000000011</v>
      </c>
      <c r="M315" s="72">
        <v>1800</v>
      </c>
      <c r="N315" s="64">
        <v>540</v>
      </c>
      <c r="O315" s="72">
        <v>500</v>
      </c>
      <c r="P315" s="64">
        <v>200</v>
      </c>
      <c r="Q315" s="72">
        <v>1249.9999999999998</v>
      </c>
      <c r="R315" s="64">
        <v>499.99999999999994</v>
      </c>
      <c r="S315" s="75">
        <v>337.5</v>
      </c>
      <c r="T315" s="68">
        <v>135</v>
      </c>
      <c r="AE315" s="10"/>
      <c r="AF315" s="72">
        <v>87.5</v>
      </c>
      <c r="AG315" s="64">
        <v>87.5</v>
      </c>
      <c r="AH315" s="72">
        <v>1125.0000000000002</v>
      </c>
      <c r="AI315" s="64">
        <v>506.25000000000011</v>
      </c>
      <c r="AJ315" s="72">
        <v>1250</v>
      </c>
      <c r="AK315" s="68">
        <v>312.5</v>
      </c>
      <c r="AL315" s="10"/>
      <c r="AN315" s="75">
        <v>337.5</v>
      </c>
      <c r="AO315" s="68">
        <v>135</v>
      </c>
    </row>
    <row r="316" spans="8:41">
      <c r="H316" s="10"/>
      <c r="I316" s="72">
        <v>225</v>
      </c>
      <c r="J316" s="64">
        <v>225</v>
      </c>
      <c r="K316" s="72">
        <v>962.49999999999989</v>
      </c>
      <c r="L316" s="64">
        <v>288.74999999999994</v>
      </c>
      <c r="M316" s="72">
        <v>1300</v>
      </c>
      <c r="N316" s="64">
        <v>325</v>
      </c>
      <c r="O316" s="72">
        <v>900</v>
      </c>
      <c r="P316" s="64">
        <v>315</v>
      </c>
      <c r="Q316" s="72">
        <v>2362.5</v>
      </c>
      <c r="R316" s="64">
        <v>826.875</v>
      </c>
      <c r="S316" s="75">
        <v>600</v>
      </c>
      <c r="T316" s="68">
        <v>210</v>
      </c>
      <c r="AE316" s="10"/>
      <c r="AF316" s="72">
        <v>250</v>
      </c>
      <c r="AG316" s="64">
        <v>250</v>
      </c>
      <c r="AH316" s="72">
        <v>962.49999999999989</v>
      </c>
      <c r="AI316" s="64">
        <v>288.74999999999994</v>
      </c>
      <c r="AJ316" s="72">
        <v>825.00000000000011</v>
      </c>
      <c r="AK316" s="68">
        <v>123.75000000000001</v>
      </c>
      <c r="AL316" s="10"/>
      <c r="AN316" s="75">
        <v>600</v>
      </c>
      <c r="AO316" s="68">
        <v>210</v>
      </c>
    </row>
    <row r="317" spans="8:41">
      <c r="H317" s="10"/>
      <c r="I317" s="72">
        <v>700.00000000000011</v>
      </c>
      <c r="J317" s="64">
        <v>700.00000000000011</v>
      </c>
      <c r="K317" s="72">
        <v>1650.0000000000002</v>
      </c>
      <c r="L317" s="64">
        <v>825.00000000000011</v>
      </c>
      <c r="M317" s="72">
        <v>2800</v>
      </c>
      <c r="N317" s="64">
        <v>560</v>
      </c>
      <c r="O317" s="72">
        <v>1050.0000000000002</v>
      </c>
      <c r="P317" s="64">
        <v>525.00000000000011</v>
      </c>
      <c r="Q317" s="72">
        <v>2362.5</v>
      </c>
      <c r="R317" s="64">
        <v>1181.25</v>
      </c>
      <c r="S317" s="75">
        <v>1125</v>
      </c>
      <c r="T317" s="68">
        <v>562.5</v>
      </c>
      <c r="AE317" s="10"/>
      <c r="AF317" s="72">
        <v>700</v>
      </c>
      <c r="AG317" s="64">
        <v>700</v>
      </c>
      <c r="AH317" s="72">
        <v>1650.0000000000002</v>
      </c>
      <c r="AI317" s="64">
        <v>825.00000000000011</v>
      </c>
      <c r="AJ317" s="72">
        <v>2275</v>
      </c>
      <c r="AK317" s="68">
        <v>910</v>
      </c>
      <c r="AL317" s="10"/>
      <c r="AN317" s="75">
        <v>1125</v>
      </c>
      <c r="AO317" s="68">
        <v>562.5</v>
      </c>
    </row>
    <row r="318" spans="8:41">
      <c r="H318" s="10"/>
      <c r="I318" s="72">
        <v>2349.9999999999995</v>
      </c>
      <c r="J318" s="64">
        <v>2349.9999999999995</v>
      </c>
      <c r="K318" s="72">
        <v>1399.9999999999998</v>
      </c>
      <c r="L318" s="64">
        <v>489.99999999999989</v>
      </c>
      <c r="M318" s="72">
        <v>3300</v>
      </c>
      <c r="N318" s="64">
        <v>990</v>
      </c>
      <c r="O318" s="72">
        <v>2480</v>
      </c>
      <c r="P318" s="64">
        <v>992</v>
      </c>
      <c r="Q318" s="72">
        <v>4252.5</v>
      </c>
      <c r="R318" s="64">
        <v>1701</v>
      </c>
      <c r="S318" s="75">
        <v>2970</v>
      </c>
      <c r="T318" s="68">
        <v>1188</v>
      </c>
      <c r="AE318" s="10"/>
      <c r="AF318" s="72">
        <v>2225</v>
      </c>
      <c r="AG318" s="64">
        <v>2225</v>
      </c>
      <c r="AH318" s="72">
        <v>1399.9999999999998</v>
      </c>
      <c r="AI318" s="64">
        <v>489.99999999999989</v>
      </c>
      <c r="AJ318" s="72">
        <v>2887.4999999999995</v>
      </c>
      <c r="AK318" s="68">
        <v>721.87499999999989</v>
      </c>
      <c r="AL318" s="10"/>
      <c r="AN318" s="75">
        <v>2970</v>
      </c>
      <c r="AO318" s="68">
        <v>1188</v>
      </c>
    </row>
    <row r="319" spans="8:41">
      <c r="H319" s="10"/>
      <c r="I319" s="72">
        <v>787.5</v>
      </c>
      <c r="J319" s="64">
        <v>787.5</v>
      </c>
      <c r="K319" s="72">
        <v>2175.0000000000005</v>
      </c>
      <c r="L319" s="64">
        <v>761.25000000000011</v>
      </c>
      <c r="M319" s="72">
        <v>2600</v>
      </c>
      <c r="N319" s="64">
        <v>650</v>
      </c>
      <c r="O319" s="72">
        <v>1137.5000000000002</v>
      </c>
      <c r="P319" s="64">
        <v>398.12500000000006</v>
      </c>
      <c r="Q319" s="72">
        <v>2925</v>
      </c>
      <c r="R319" s="64">
        <v>1023.7499999999999</v>
      </c>
      <c r="S319" s="75">
        <v>1100</v>
      </c>
      <c r="T319" s="68">
        <v>385</v>
      </c>
      <c r="AE319" s="10"/>
      <c r="AF319" s="72">
        <v>675.00000000000011</v>
      </c>
      <c r="AG319" s="64">
        <v>675.00000000000011</v>
      </c>
      <c r="AH319" s="72">
        <v>2175.0000000000005</v>
      </c>
      <c r="AI319" s="64">
        <v>761.25000000000011</v>
      </c>
      <c r="AJ319" s="72">
        <v>2250</v>
      </c>
      <c r="AK319" s="68">
        <v>450</v>
      </c>
      <c r="AL319" s="10"/>
      <c r="AN319" s="75">
        <v>1100</v>
      </c>
      <c r="AO319" s="68">
        <v>385</v>
      </c>
    </row>
    <row r="320" spans="8:41">
      <c r="H320" s="10"/>
      <c r="I320" s="72">
        <v>600</v>
      </c>
      <c r="J320" s="64">
        <v>600</v>
      </c>
      <c r="K320" s="72">
        <v>1437.4999999999998</v>
      </c>
      <c r="L320" s="64">
        <v>503.12499999999989</v>
      </c>
      <c r="M320" s="72">
        <v>2600</v>
      </c>
      <c r="N320" s="64">
        <v>650</v>
      </c>
      <c r="O320" s="72">
        <v>900.00000000000011</v>
      </c>
      <c r="P320" s="64">
        <v>315</v>
      </c>
      <c r="Q320" s="72">
        <v>2500</v>
      </c>
      <c r="R320" s="64">
        <v>1000</v>
      </c>
      <c r="S320" s="75">
        <v>875</v>
      </c>
      <c r="T320" s="68">
        <v>306.25</v>
      </c>
      <c r="AE320" s="10"/>
      <c r="AF320" s="72">
        <v>500</v>
      </c>
      <c r="AG320" s="64">
        <v>500</v>
      </c>
      <c r="AH320" s="72">
        <v>1437.4999999999998</v>
      </c>
      <c r="AI320" s="64">
        <v>503.12499999999989</v>
      </c>
      <c r="AJ320" s="72">
        <v>2250</v>
      </c>
      <c r="AK320" s="68">
        <v>562.5</v>
      </c>
      <c r="AL320" s="10"/>
      <c r="AN320" s="75">
        <v>875</v>
      </c>
      <c r="AO320" s="68">
        <v>306.25</v>
      </c>
    </row>
    <row r="321" spans="8:41">
      <c r="H321" s="10"/>
      <c r="I321" s="72">
        <v>400</v>
      </c>
      <c r="J321" s="64">
        <v>400</v>
      </c>
      <c r="K321" s="72">
        <v>1750.0000000000002</v>
      </c>
      <c r="L321" s="64">
        <v>787.50000000000011</v>
      </c>
      <c r="M321" s="72">
        <v>1800</v>
      </c>
      <c r="N321" s="64">
        <v>540</v>
      </c>
      <c r="O321" s="72">
        <v>675.00000000000011</v>
      </c>
      <c r="P321" s="64">
        <v>270.00000000000006</v>
      </c>
      <c r="Q321" s="72">
        <v>2300</v>
      </c>
      <c r="R321" s="64">
        <v>920</v>
      </c>
      <c r="S321" s="75">
        <v>500</v>
      </c>
      <c r="T321" s="68">
        <v>200</v>
      </c>
      <c r="AE321" s="10"/>
      <c r="AF321" s="72">
        <v>200</v>
      </c>
      <c r="AG321" s="64">
        <v>200</v>
      </c>
      <c r="AH321" s="72">
        <v>1750.0000000000002</v>
      </c>
      <c r="AI321" s="64">
        <v>787.50000000000011</v>
      </c>
      <c r="AJ321" s="72">
        <v>1512.4999999999998</v>
      </c>
      <c r="AK321" s="68">
        <v>378.12499999999994</v>
      </c>
      <c r="AL321" s="10"/>
      <c r="AN321" s="75">
        <v>500</v>
      </c>
      <c r="AO321" s="68">
        <v>200</v>
      </c>
    </row>
    <row r="322" spans="8:41">
      <c r="H322" s="10"/>
      <c r="I322" s="72">
        <v>624.99999999999989</v>
      </c>
      <c r="J322" s="64">
        <v>624.99999999999989</v>
      </c>
      <c r="K322" s="72">
        <v>2000</v>
      </c>
      <c r="L322" s="64">
        <v>600</v>
      </c>
      <c r="M322" s="72">
        <v>1300</v>
      </c>
      <c r="N322" s="64">
        <v>325</v>
      </c>
      <c r="O322" s="72">
        <v>1125</v>
      </c>
      <c r="P322" s="64">
        <v>393.75</v>
      </c>
      <c r="Q322" s="72">
        <v>2999.9999999999995</v>
      </c>
      <c r="R322" s="64">
        <v>1049.9999999999998</v>
      </c>
      <c r="S322" s="75">
        <v>750</v>
      </c>
      <c r="T322" s="68">
        <v>262.5</v>
      </c>
      <c r="AE322" s="10"/>
      <c r="AF322" s="72">
        <v>412.49999999999994</v>
      </c>
      <c r="AG322" s="64">
        <v>412.49999999999994</v>
      </c>
      <c r="AH322" s="72">
        <v>2000</v>
      </c>
      <c r="AI322" s="64">
        <v>600</v>
      </c>
      <c r="AJ322" s="72">
        <v>1050</v>
      </c>
      <c r="AK322" s="68">
        <v>157.5</v>
      </c>
      <c r="AL322" s="10"/>
      <c r="AN322" s="75">
        <v>750</v>
      </c>
      <c r="AO322" s="68">
        <v>262.5</v>
      </c>
    </row>
    <row r="323" spans="8:41">
      <c r="H323" s="10"/>
      <c r="I323" s="72">
        <v>1374.9999999999998</v>
      </c>
      <c r="J323" s="64">
        <v>1374.9999999999998</v>
      </c>
      <c r="K323" s="72">
        <v>3375</v>
      </c>
      <c r="L323" s="64">
        <v>1687.5</v>
      </c>
      <c r="M323" s="72">
        <v>4000</v>
      </c>
      <c r="N323" s="64">
        <v>800</v>
      </c>
      <c r="O323" s="72">
        <v>1749.9999999999998</v>
      </c>
      <c r="P323" s="64">
        <v>874.99999999999989</v>
      </c>
      <c r="Q323" s="72">
        <v>3849.9999999999995</v>
      </c>
      <c r="R323" s="64">
        <v>1924.9999999999998</v>
      </c>
      <c r="S323" s="75">
        <v>1625</v>
      </c>
      <c r="T323" s="68">
        <v>812.5</v>
      </c>
      <c r="AE323" s="10"/>
      <c r="AF323" s="72">
        <v>1050</v>
      </c>
      <c r="AG323" s="64">
        <v>1050</v>
      </c>
      <c r="AH323" s="72">
        <v>3375</v>
      </c>
      <c r="AI323" s="64">
        <v>1687.5</v>
      </c>
      <c r="AJ323" s="72">
        <v>3562.5</v>
      </c>
      <c r="AK323" s="68">
        <v>1425</v>
      </c>
      <c r="AL323" s="10"/>
      <c r="AN323" s="75">
        <v>1625</v>
      </c>
      <c r="AO323" s="68">
        <v>812.5</v>
      </c>
    </row>
    <row r="324" spans="8:41">
      <c r="H324" s="10"/>
      <c r="I324" s="72">
        <v>2499.9999999999995</v>
      </c>
      <c r="J324" s="64">
        <v>2499.9999999999995</v>
      </c>
      <c r="K324" s="72">
        <v>3375</v>
      </c>
      <c r="L324" s="64">
        <v>1181.25</v>
      </c>
      <c r="M324" s="72">
        <v>5625</v>
      </c>
      <c r="N324" s="64">
        <v>1687.5</v>
      </c>
      <c r="O324" s="72">
        <v>2100</v>
      </c>
      <c r="P324" s="64">
        <v>840</v>
      </c>
      <c r="Q324" s="72">
        <v>4749.9999999999991</v>
      </c>
      <c r="R324" s="64">
        <v>1899.9999999999998</v>
      </c>
      <c r="S324" s="75">
        <v>2500</v>
      </c>
      <c r="T324" s="68">
        <v>1000</v>
      </c>
      <c r="AE324" s="10"/>
      <c r="AF324" s="72">
        <v>1912.5</v>
      </c>
      <c r="AG324" s="64">
        <v>1912.5</v>
      </c>
      <c r="AH324" s="72">
        <v>3375</v>
      </c>
      <c r="AI324" s="64">
        <v>1181.25</v>
      </c>
      <c r="AJ324" s="72">
        <v>5075</v>
      </c>
      <c r="AK324" s="68">
        <v>1268.75</v>
      </c>
      <c r="AL324" s="10"/>
      <c r="AN324" s="75">
        <v>2500</v>
      </c>
      <c r="AO324" s="68">
        <v>1000</v>
      </c>
    </row>
    <row r="325" spans="8:41">
      <c r="H325" s="10"/>
      <c r="I325" s="72">
        <v>1125</v>
      </c>
      <c r="J325" s="64">
        <v>1125</v>
      </c>
      <c r="K325" s="72">
        <v>3750</v>
      </c>
      <c r="L325" s="64">
        <v>1312.5</v>
      </c>
      <c r="M325" s="72">
        <v>5000</v>
      </c>
      <c r="N325" s="64">
        <v>1250</v>
      </c>
      <c r="O325" s="72">
        <v>1050.0000000000005</v>
      </c>
      <c r="P325" s="64">
        <v>367.50000000000011</v>
      </c>
      <c r="Q325" s="72">
        <v>3150</v>
      </c>
      <c r="R325" s="64">
        <v>1102.5</v>
      </c>
      <c r="S325" s="75">
        <v>1125.0000000000002</v>
      </c>
      <c r="T325" s="68">
        <v>393.75000000000006</v>
      </c>
      <c r="AE325" s="10"/>
      <c r="AF325" s="72">
        <v>700.00000000000011</v>
      </c>
      <c r="AG325" s="64">
        <v>700.00000000000011</v>
      </c>
      <c r="AH325" s="72">
        <v>3750</v>
      </c>
      <c r="AI325" s="64">
        <v>1312.5</v>
      </c>
      <c r="AJ325" s="72">
        <v>4500</v>
      </c>
      <c r="AK325" s="68">
        <v>900</v>
      </c>
      <c r="AL325" s="10"/>
      <c r="AN325" s="75">
        <v>1125.0000000000002</v>
      </c>
      <c r="AO325" s="68">
        <v>393.75000000000006</v>
      </c>
    </row>
    <row r="326" spans="8:41">
      <c r="H326" s="10"/>
      <c r="I326" s="72">
        <v>700</v>
      </c>
      <c r="J326" s="64">
        <v>700</v>
      </c>
      <c r="K326" s="72">
        <v>3000</v>
      </c>
      <c r="L326" s="64">
        <v>1050</v>
      </c>
      <c r="M326" s="72">
        <v>5000</v>
      </c>
      <c r="N326" s="64">
        <v>1250</v>
      </c>
      <c r="O326" s="72">
        <v>937.50000000000023</v>
      </c>
      <c r="P326" s="64">
        <v>328.12500000000006</v>
      </c>
      <c r="Q326" s="72">
        <v>3375</v>
      </c>
      <c r="R326" s="64">
        <v>1350</v>
      </c>
      <c r="S326" s="75">
        <v>800</v>
      </c>
      <c r="T326" s="68">
        <v>280</v>
      </c>
      <c r="AE326" s="10"/>
      <c r="AF326" s="72">
        <v>612.50000000000011</v>
      </c>
      <c r="AG326" s="64">
        <v>612.50000000000011</v>
      </c>
      <c r="AH326" s="72">
        <v>3000</v>
      </c>
      <c r="AI326" s="64">
        <v>1050</v>
      </c>
      <c r="AJ326" s="72">
        <v>4500</v>
      </c>
      <c r="AK326" s="68">
        <v>1125</v>
      </c>
      <c r="AL326" s="10"/>
      <c r="AN326" s="75">
        <v>800</v>
      </c>
      <c r="AO326" s="68">
        <v>280</v>
      </c>
    </row>
    <row r="327" spans="8:41">
      <c r="H327" s="10"/>
      <c r="I327" s="72">
        <v>600</v>
      </c>
      <c r="J327" s="64">
        <v>600</v>
      </c>
      <c r="K327" s="72">
        <v>2750</v>
      </c>
      <c r="L327" s="64">
        <v>1237.5</v>
      </c>
      <c r="M327" s="72">
        <v>4000</v>
      </c>
      <c r="N327" s="64">
        <v>1200</v>
      </c>
      <c r="O327" s="72">
        <v>875.00000000000023</v>
      </c>
      <c r="P327" s="64">
        <v>350.00000000000011</v>
      </c>
      <c r="Q327" s="72">
        <v>3250</v>
      </c>
      <c r="R327" s="64">
        <v>1300</v>
      </c>
      <c r="S327" s="75">
        <v>700</v>
      </c>
      <c r="T327" s="68">
        <v>280</v>
      </c>
      <c r="AE327" s="10"/>
      <c r="AF327" s="72">
        <v>525</v>
      </c>
      <c r="AG327" s="64">
        <v>525</v>
      </c>
      <c r="AH327" s="72">
        <v>2750</v>
      </c>
      <c r="AI327" s="64">
        <v>1237.5</v>
      </c>
      <c r="AJ327" s="72">
        <v>3562.5</v>
      </c>
      <c r="AK327" s="68">
        <v>890.625</v>
      </c>
      <c r="AL327" s="10"/>
      <c r="AN327" s="75">
        <v>700</v>
      </c>
      <c r="AO327" s="68">
        <v>280</v>
      </c>
    </row>
    <row r="328" spans="8:41">
      <c r="H328" s="10"/>
      <c r="I328" s="72">
        <v>749.99999999999989</v>
      </c>
      <c r="J328" s="64">
        <v>749.99999999999989</v>
      </c>
      <c r="K328" s="72">
        <v>2475</v>
      </c>
      <c r="L328" s="64">
        <v>742.5</v>
      </c>
      <c r="M328" s="72">
        <v>3187.5000000000005</v>
      </c>
      <c r="N328" s="64">
        <v>796.87500000000011</v>
      </c>
      <c r="O328" s="72">
        <v>1400</v>
      </c>
      <c r="P328" s="64">
        <v>489.99999999999994</v>
      </c>
      <c r="Q328" s="72">
        <v>4225</v>
      </c>
      <c r="R328" s="64">
        <v>1478.75</v>
      </c>
      <c r="S328" s="75">
        <v>875</v>
      </c>
      <c r="T328" s="68">
        <v>306.25</v>
      </c>
      <c r="AE328" s="10"/>
      <c r="AF328" s="72">
        <v>750</v>
      </c>
      <c r="AG328" s="64">
        <v>750</v>
      </c>
      <c r="AH328" s="72">
        <v>2475</v>
      </c>
      <c r="AI328" s="64">
        <v>742.5</v>
      </c>
      <c r="AJ328" s="72">
        <v>2975.0000000000005</v>
      </c>
      <c r="AK328" s="68">
        <v>446.25000000000006</v>
      </c>
      <c r="AL328" s="10"/>
      <c r="AN328" s="75">
        <v>875</v>
      </c>
      <c r="AO328" s="68">
        <v>306.25</v>
      </c>
    </row>
    <row r="329" spans="8:41">
      <c r="H329" s="10"/>
      <c r="I329" s="72">
        <v>1649.9999999999998</v>
      </c>
      <c r="J329" s="64">
        <v>1649.9999999999998</v>
      </c>
      <c r="K329" s="72">
        <v>4950.0000000000009</v>
      </c>
      <c r="L329" s="64">
        <v>2475.0000000000005</v>
      </c>
      <c r="M329" s="72">
        <v>6750</v>
      </c>
      <c r="N329" s="64">
        <v>1350</v>
      </c>
      <c r="O329" s="72">
        <v>2362.5</v>
      </c>
      <c r="P329" s="64">
        <v>1181.25</v>
      </c>
      <c r="Q329" s="72">
        <v>5775.0000000000009</v>
      </c>
      <c r="R329" s="64">
        <v>2887.5000000000005</v>
      </c>
      <c r="S329" s="75">
        <v>1925.0000000000002</v>
      </c>
      <c r="T329" s="68">
        <v>962.50000000000011</v>
      </c>
      <c r="AE329" s="10"/>
      <c r="AF329" s="72">
        <v>1787.5000000000002</v>
      </c>
      <c r="AG329" s="64">
        <v>1787.5000000000002</v>
      </c>
      <c r="AH329" s="72">
        <v>4950.0000000000009</v>
      </c>
      <c r="AI329" s="64">
        <v>2475.0000000000005</v>
      </c>
      <c r="AJ329" s="72">
        <v>6500</v>
      </c>
      <c r="AK329" s="68">
        <v>2600</v>
      </c>
      <c r="AL329" s="10"/>
      <c r="AN329" s="75">
        <v>1925.0000000000002</v>
      </c>
      <c r="AO329" s="68">
        <v>962.50000000000011</v>
      </c>
    </row>
    <row r="330" spans="8:41">
      <c r="H330" s="10"/>
      <c r="I330" s="72">
        <v>2624.9999999999995</v>
      </c>
      <c r="J330" s="64">
        <v>2624.9999999999995</v>
      </c>
      <c r="K330" s="72">
        <v>3875</v>
      </c>
      <c r="L330" s="64">
        <v>1549.9999999999998</v>
      </c>
      <c r="M330" s="72">
        <v>6600</v>
      </c>
      <c r="N330" s="64">
        <v>1980</v>
      </c>
      <c r="O330" s="72">
        <v>3000</v>
      </c>
      <c r="P330" s="64">
        <v>1200</v>
      </c>
      <c r="Q330" s="72">
        <v>6825</v>
      </c>
      <c r="R330" s="64">
        <v>2730</v>
      </c>
      <c r="S330" s="75">
        <v>2875</v>
      </c>
      <c r="T330" s="68">
        <v>1150</v>
      </c>
      <c r="AE330" s="10"/>
      <c r="AF330" s="72">
        <v>2750</v>
      </c>
      <c r="AG330" s="64">
        <v>2750</v>
      </c>
      <c r="AH330" s="72">
        <v>3875</v>
      </c>
      <c r="AI330" s="64">
        <v>1549.9999999999998</v>
      </c>
      <c r="AJ330" s="72">
        <v>6400</v>
      </c>
      <c r="AK330" s="68">
        <v>1600</v>
      </c>
      <c r="AL330" s="10"/>
      <c r="AN330" s="75">
        <v>2875</v>
      </c>
      <c r="AO330" s="68">
        <v>1150</v>
      </c>
    </row>
    <row r="331" spans="8:41">
      <c r="H331" s="10"/>
      <c r="I331" s="72">
        <v>1237.5</v>
      </c>
      <c r="J331" s="64">
        <v>1237.5</v>
      </c>
      <c r="K331" s="72">
        <v>4262.5</v>
      </c>
      <c r="L331" s="64">
        <v>1704.9999999999998</v>
      </c>
      <c r="M331" s="72">
        <v>5737.5000000000009</v>
      </c>
      <c r="N331" s="64">
        <v>1434.3750000000002</v>
      </c>
      <c r="O331" s="72">
        <v>1750.0000000000005</v>
      </c>
      <c r="P331" s="64">
        <v>612.50000000000011</v>
      </c>
      <c r="Q331" s="72">
        <v>4800.0000000000009</v>
      </c>
      <c r="R331" s="64">
        <v>1680.0000000000002</v>
      </c>
      <c r="S331" s="75">
        <v>1462.5000000000002</v>
      </c>
      <c r="T331" s="68">
        <v>511.87500000000006</v>
      </c>
      <c r="AE331" s="10"/>
      <c r="AF331" s="72">
        <v>1350.0000000000002</v>
      </c>
      <c r="AG331" s="64">
        <v>1350.0000000000002</v>
      </c>
      <c r="AH331" s="72">
        <v>4262.5</v>
      </c>
      <c r="AI331" s="64">
        <v>1704.9999999999998</v>
      </c>
      <c r="AJ331" s="72">
        <v>5525.0000000000009</v>
      </c>
      <c r="AK331" s="68">
        <v>1105.0000000000002</v>
      </c>
      <c r="AL331" s="10"/>
      <c r="AN331" s="75">
        <v>1462.5000000000002</v>
      </c>
      <c r="AO331" s="68">
        <v>511.87500000000006</v>
      </c>
    </row>
    <row r="332" spans="8:41">
      <c r="H332" s="10"/>
      <c r="I332" s="72">
        <v>800</v>
      </c>
      <c r="J332" s="64">
        <v>800</v>
      </c>
      <c r="K332" s="72">
        <v>4625</v>
      </c>
      <c r="L332" s="64">
        <v>1849.9999999999998</v>
      </c>
      <c r="M332" s="72">
        <v>5312.5000000000009</v>
      </c>
      <c r="N332" s="64">
        <v>1328.1250000000002</v>
      </c>
      <c r="O332" s="72">
        <v>1275.0000000000002</v>
      </c>
      <c r="P332" s="64">
        <v>446.25000000000006</v>
      </c>
      <c r="Q332" s="72">
        <v>3987.5000000000005</v>
      </c>
      <c r="R332" s="64">
        <v>1595.0000000000002</v>
      </c>
      <c r="S332" s="75">
        <v>1000</v>
      </c>
      <c r="T332" s="68">
        <v>350</v>
      </c>
      <c r="AE332" s="10"/>
      <c r="AF332" s="72">
        <v>900</v>
      </c>
      <c r="AG332" s="64">
        <v>900</v>
      </c>
      <c r="AH332" s="72">
        <v>4625</v>
      </c>
      <c r="AI332" s="64">
        <v>1849.9999999999998</v>
      </c>
      <c r="AJ332" s="72">
        <v>5100.0000000000009</v>
      </c>
      <c r="AK332" s="68">
        <v>1275.0000000000002</v>
      </c>
      <c r="AL332" s="10"/>
      <c r="AN332" s="75">
        <v>1000</v>
      </c>
      <c r="AO332" s="68">
        <v>350</v>
      </c>
    </row>
    <row r="333" spans="8:41">
      <c r="H333" s="10"/>
      <c r="I333" s="72">
        <v>600</v>
      </c>
      <c r="J333" s="64">
        <v>600</v>
      </c>
      <c r="K333" s="72">
        <v>2625</v>
      </c>
      <c r="L333" s="64">
        <v>1312.5</v>
      </c>
      <c r="M333" s="72">
        <v>4200</v>
      </c>
      <c r="N333" s="64">
        <v>1260</v>
      </c>
      <c r="O333" s="72">
        <v>1125.0000000000002</v>
      </c>
      <c r="P333" s="64">
        <v>450.00000000000011</v>
      </c>
      <c r="Q333" s="72">
        <v>3712.5000000000005</v>
      </c>
      <c r="R333" s="64">
        <v>1485.0000000000002</v>
      </c>
      <c r="S333" s="75">
        <v>800</v>
      </c>
      <c r="T333" s="68">
        <v>320</v>
      </c>
      <c r="AE333" s="10"/>
      <c r="AF333" s="72">
        <v>700</v>
      </c>
      <c r="AG333" s="64">
        <v>700</v>
      </c>
      <c r="AH333" s="72">
        <v>2625</v>
      </c>
      <c r="AI333" s="64">
        <v>1312.5</v>
      </c>
      <c r="AJ333" s="72">
        <v>4000</v>
      </c>
      <c r="AK333" s="68">
        <v>1000</v>
      </c>
      <c r="AL333" s="10"/>
      <c r="AN333" s="75">
        <v>800</v>
      </c>
      <c r="AO333" s="68">
        <v>320</v>
      </c>
    </row>
    <row r="334" spans="8:41">
      <c r="H334" s="10"/>
      <c r="I334" s="72">
        <v>874.99999999999989</v>
      </c>
      <c r="J334" s="64">
        <v>874.99999999999989</v>
      </c>
      <c r="K334" s="72">
        <v>2887.5000000000005</v>
      </c>
      <c r="L334" s="64">
        <v>1010.6250000000001</v>
      </c>
      <c r="M334" s="72">
        <v>4887.5000000000009</v>
      </c>
      <c r="N334" s="64">
        <v>1221.8750000000002</v>
      </c>
      <c r="O334" s="72">
        <v>1500</v>
      </c>
      <c r="P334" s="64">
        <v>525</v>
      </c>
      <c r="Q334" s="72">
        <v>4550</v>
      </c>
      <c r="R334" s="64">
        <v>1592.5</v>
      </c>
      <c r="S334" s="75">
        <v>1125</v>
      </c>
      <c r="T334" s="68">
        <v>393.75</v>
      </c>
      <c r="AE334" s="10"/>
      <c r="AF334" s="72">
        <v>1000</v>
      </c>
      <c r="AG334" s="64">
        <v>1000</v>
      </c>
      <c r="AH334" s="72">
        <v>2887.5000000000005</v>
      </c>
      <c r="AI334" s="64">
        <v>1010.6250000000001</v>
      </c>
      <c r="AJ334" s="72">
        <v>4675.0000000000009</v>
      </c>
      <c r="AK334" s="68">
        <v>701.25000000000011</v>
      </c>
      <c r="AL334" s="10"/>
      <c r="AN334" s="75">
        <v>1125</v>
      </c>
      <c r="AO334" s="68">
        <v>393.75</v>
      </c>
    </row>
    <row r="335" spans="8:41">
      <c r="H335" s="10"/>
      <c r="I335" s="72">
        <v>1924.9999999999998</v>
      </c>
      <c r="J335" s="64">
        <v>1924.9999999999998</v>
      </c>
      <c r="K335" s="72">
        <v>5200</v>
      </c>
      <c r="L335" s="64">
        <v>2860.0000000000005</v>
      </c>
      <c r="M335" s="72">
        <v>5750</v>
      </c>
      <c r="N335" s="64">
        <v>1150</v>
      </c>
      <c r="O335" s="72">
        <v>2475</v>
      </c>
      <c r="P335" s="64">
        <v>1237.5</v>
      </c>
      <c r="Q335" s="72">
        <v>6125.0000000000009</v>
      </c>
      <c r="R335" s="64">
        <v>3062.5000000000005</v>
      </c>
      <c r="S335" s="75">
        <v>2200</v>
      </c>
      <c r="T335" s="68">
        <v>1100</v>
      </c>
      <c r="AE335" s="10"/>
      <c r="AF335" s="72">
        <v>2062.5</v>
      </c>
      <c r="AG335" s="64">
        <v>2062.5</v>
      </c>
      <c r="AH335" s="72">
        <v>5200</v>
      </c>
      <c r="AI335" s="64">
        <v>2860.0000000000005</v>
      </c>
      <c r="AJ335" s="72">
        <v>5500</v>
      </c>
      <c r="AK335" s="68">
        <v>2200</v>
      </c>
      <c r="AL335" s="10"/>
      <c r="AN335" s="75">
        <v>2200</v>
      </c>
      <c r="AO335" s="68">
        <v>1100</v>
      </c>
    </row>
    <row r="336" spans="8:41">
      <c r="H336" s="10"/>
      <c r="I336" s="72">
        <v>2499.9999999999995</v>
      </c>
      <c r="J336" s="64">
        <v>2499.9999999999995</v>
      </c>
      <c r="K336" s="72">
        <v>3750</v>
      </c>
      <c r="L336" s="64">
        <v>1499.9999999999998</v>
      </c>
      <c r="M336" s="72">
        <v>6587.5000000000009</v>
      </c>
      <c r="N336" s="64">
        <v>1976.2500000000002</v>
      </c>
      <c r="O336" s="72">
        <v>2800</v>
      </c>
      <c r="P336" s="64">
        <v>1120</v>
      </c>
      <c r="Q336" s="72">
        <v>6662.5</v>
      </c>
      <c r="R336" s="64">
        <v>2665</v>
      </c>
      <c r="S336" s="75">
        <v>2750</v>
      </c>
      <c r="T336" s="68">
        <v>1100</v>
      </c>
      <c r="AE336" s="10"/>
      <c r="AF336" s="72">
        <v>2625</v>
      </c>
      <c r="AG336" s="64">
        <v>2625</v>
      </c>
      <c r="AH336" s="72">
        <v>3750</v>
      </c>
      <c r="AI336" s="64">
        <v>1499.9999999999998</v>
      </c>
      <c r="AJ336" s="72">
        <v>6375.0000000000009</v>
      </c>
      <c r="AK336" s="68">
        <v>1593.7500000000002</v>
      </c>
      <c r="AL336" s="10"/>
      <c r="AN336" s="75">
        <v>2750</v>
      </c>
      <c r="AO336" s="68">
        <v>1100</v>
      </c>
    </row>
    <row r="337" spans="8:41">
      <c r="H337" s="10"/>
      <c r="I337" s="72">
        <v>1237.5</v>
      </c>
      <c r="J337" s="64">
        <v>1237.5</v>
      </c>
      <c r="K337" s="72">
        <v>4125</v>
      </c>
      <c r="L337" s="64">
        <v>1649.9999999999998</v>
      </c>
      <c r="M337" s="72">
        <v>6000.0000000000009</v>
      </c>
      <c r="N337" s="64">
        <v>1500.0000000000002</v>
      </c>
      <c r="O337" s="72">
        <v>1900.0000000000005</v>
      </c>
      <c r="P337" s="64">
        <v>665.00000000000011</v>
      </c>
      <c r="Q337" s="72">
        <v>4800.0000000000009</v>
      </c>
      <c r="R337" s="64">
        <v>1680.0000000000002</v>
      </c>
      <c r="S337" s="75">
        <v>1462.5000000000002</v>
      </c>
      <c r="T337" s="68">
        <v>511.87500000000006</v>
      </c>
      <c r="AE337" s="10"/>
      <c r="AF337" s="72">
        <v>1350.0000000000002</v>
      </c>
      <c r="AG337" s="64">
        <v>1350.0000000000002</v>
      </c>
      <c r="AH337" s="72">
        <v>4125</v>
      </c>
      <c r="AI337" s="64">
        <v>1649.9999999999998</v>
      </c>
      <c r="AJ337" s="72">
        <v>5437.5000000000009</v>
      </c>
      <c r="AK337" s="68">
        <v>1087.5000000000002</v>
      </c>
      <c r="AL337" s="10"/>
      <c r="AN337" s="75">
        <v>1462.5000000000002</v>
      </c>
      <c r="AO337" s="68">
        <v>511.87500000000006</v>
      </c>
    </row>
    <row r="338" spans="8:41">
      <c r="H338" s="10"/>
      <c r="I338" s="72">
        <v>800</v>
      </c>
      <c r="J338" s="64">
        <v>800</v>
      </c>
      <c r="K338" s="72">
        <v>4625</v>
      </c>
      <c r="L338" s="64">
        <v>1849.9999999999998</v>
      </c>
      <c r="M338" s="72">
        <v>4687.5000000000009</v>
      </c>
      <c r="N338" s="64">
        <v>1171.8750000000002</v>
      </c>
      <c r="O338" s="72">
        <v>1400.0000000000002</v>
      </c>
      <c r="P338" s="64">
        <v>490.00000000000006</v>
      </c>
      <c r="Q338" s="72">
        <v>3987.5000000000005</v>
      </c>
      <c r="R338" s="64">
        <v>1595.0000000000002</v>
      </c>
      <c r="S338" s="75">
        <v>1000</v>
      </c>
      <c r="T338" s="68">
        <v>350</v>
      </c>
      <c r="AE338" s="10"/>
      <c r="AF338" s="72">
        <v>900</v>
      </c>
      <c r="AG338" s="64">
        <v>900</v>
      </c>
      <c r="AH338" s="72">
        <v>4625</v>
      </c>
      <c r="AI338" s="64">
        <v>1849.9999999999998</v>
      </c>
      <c r="AJ338" s="72">
        <v>4200</v>
      </c>
      <c r="AK338" s="68">
        <v>1050</v>
      </c>
      <c r="AL338" s="10"/>
      <c r="AN338" s="75">
        <v>1000</v>
      </c>
      <c r="AO338" s="68">
        <v>350</v>
      </c>
    </row>
    <row r="339" spans="8:41">
      <c r="H339" s="10"/>
      <c r="I339" s="72">
        <v>600</v>
      </c>
      <c r="J339" s="64">
        <v>600</v>
      </c>
      <c r="K339" s="72">
        <v>2375</v>
      </c>
      <c r="L339" s="64">
        <v>1187.5</v>
      </c>
      <c r="M339" s="72">
        <v>4312.5000000000009</v>
      </c>
      <c r="N339" s="64">
        <v>1293.7500000000002</v>
      </c>
      <c r="O339" s="72">
        <v>812.50000000000023</v>
      </c>
      <c r="P339" s="64">
        <v>325.00000000000011</v>
      </c>
      <c r="Q339" s="72">
        <v>3037.5</v>
      </c>
      <c r="R339" s="64">
        <v>1215</v>
      </c>
      <c r="S339" s="75">
        <v>900</v>
      </c>
      <c r="T339" s="68">
        <v>360</v>
      </c>
      <c r="AE339" s="10"/>
      <c r="AF339" s="72">
        <v>612.50000000000011</v>
      </c>
      <c r="AG339" s="64">
        <v>612.50000000000011</v>
      </c>
      <c r="AH339" s="72">
        <v>2375</v>
      </c>
      <c r="AI339" s="64">
        <v>1187.5</v>
      </c>
      <c r="AJ339" s="72">
        <v>3675.0000000000005</v>
      </c>
      <c r="AK339" s="68">
        <v>918.75000000000011</v>
      </c>
      <c r="AL339" s="10"/>
      <c r="AN339" s="75">
        <v>900</v>
      </c>
      <c r="AO339" s="68">
        <v>360</v>
      </c>
    </row>
    <row r="340" spans="8:41">
      <c r="H340" s="10"/>
      <c r="I340" s="72">
        <v>624.99999999999989</v>
      </c>
      <c r="J340" s="64">
        <v>624.99999999999989</v>
      </c>
      <c r="K340" s="72">
        <v>2612.5</v>
      </c>
      <c r="L340" s="64">
        <v>914.37499999999989</v>
      </c>
      <c r="M340" s="72">
        <v>4312.5</v>
      </c>
      <c r="N340" s="64">
        <v>1078.125</v>
      </c>
      <c r="O340" s="72">
        <v>1050</v>
      </c>
      <c r="P340" s="64">
        <v>367.5</v>
      </c>
      <c r="Q340" s="72">
        <v>3575.0000000000005</v>
      </c>
      <c r="R340" s="64">
        <v>1251.25</v>
      </c>
      <c r="S340" s="75">
        <v>1000</v>
      </c>
      <c r="T340" s="68">
        <v>350</v>
      </c>
      <c r="AE340" s="10"/>
      <c r="AF340" s="72">
        <v>675</v>
      </c>
      <c r="AG340" s="64">
        <v>675</v>
      </c>
      <c r="AH340" s="72">
        <v>2612.5</v>
      </c>
      <c r="AI340" s="64">
        <v>914.37499999999989</v>
      </c>
      <c r="AJ340" s="72">
        <v>3674.9999999999995</v>
      </c>
      <c r="AK340" s="68">
        <v>551.24999999999989</v>
      </c>
      <c r="AL340" s="10"/>
      <c r="AN340" s="75">
        <v>1000</v>
      </c>
      <c r="AO340" s="68">
        <v>350</v>
      </c>
    </row>
    <row r="341" spans="8:41">
      <c r="H341" s="10"/>
      <c r="I341" s="72">
        <v>1649.9999999999998</v>
      </c>
      <c r="J341" s="64">
        <v>1649.9999999999998</v>
      </c>
      <c r="K341" s="72">
        <v>4350</v>
      </c>
      <c r="L341" s="64">
        <v>2392.5</v>
      </c>
      <c r="M341" s="72">
        <v>3200</v>
      </c>
      <c r="N341" s="64">
        <v>640</v>
      </c>
      <c r="O341" s="72">
        <v>1900</v>
      </c>
      <c r="P341" s="64">
        <v>950</v>
      </c>
      <c r="Q341" s="72">
        <v>4950.0000000000009</v>
      </c>
      <c r="R341" s="64">
        <v>2475.0000000000005</v>
      </c>
      <c r="S341" s="75">
        <v>2062.5</v>
      </c>
      <c r="T341" s="68">
        <v>1031.25</v>
      </c>
      <c r="AE341" s="10"/>
      <c r="AF341" s="72">
        <v>1625</v>
      </c>
      <c r="AG341" s="64">
        <v>1625</v>
      </c>
      <c r="AH341" s="72">
        <v>4350</v>
      </c>
      <c r="AI341" s="64">
        <v>2392.5</v>
      </c>
      <c r="AJ341" s="72">
        <v>2625</v>
      </c>
      <c r="AK341" s="68">
        <v>1050</v>
      </c>
      <c r="AL341" s="10"/>
      <c r="AN341" s="75">
        <v>2062.5</v>
      </c>
      <c r="AO341" s="68">
        <v>1031.25</v>
      </c>
    </row>
    <row r="342" spans="8:41">
      <c r="H342" s="10"/>
      <c r="I342" s="72">
        <v>2124.9999999999995</v>
      </c>
      <c r="J342" s="64">
        <v>2124.9999999999995</v>
      </c>
      <c r="K342" s="72">
        <v>3712.5000000000005</v>
      </c>
      <c r="L342" s="64">
        <v>1485</v>
      </c>
      <c r="M342" s="72">
        <v>4200.0000000000009</v>
      </c>
      <c r="N342" s="64">
        <v>1260.0000000000002</v>
      </c>
      <c r="O342" s="72">
        <v>2100</v>
      </c>
      <c r="P342" s="64">
        <v>840</v>
      </c>
      <c r="Q342" s="72">
        <v>5087.5</v>
      </c>
      <c r="R342" s="64">
        <v>2035</v>
      </c>
      <c r="S342" s="75">
        <v>2500</v>
      </c>
      <c r="T342" s="68">
        <v>1000</v>
      </c>
      <c r="AE342" s="10"/>
      <c r="AF342" s="72">
        <v>2025</v>
      </c>
      <c r="AG342" s="64">
        <v>2025</v>
      </c>
      <c r="AH342" s="72">
        <v>3712.5000000000005</v>
      </c>
      <c r="AI342" s="64">
        <v>1485</v>
      </c>
      <c r="AJ342" s="72">
        <v>3575.0000000000009</v>
      </c>
      <c r="AK342" s="68">
        <v>893.75000000000023</v>
      </c>
      <c r="AL342" s="10"/>
      <c r="AN342" s="75">
        <v>2500</v>
      </c>
      <c r="AO342" s="68">
        <v>1000</v>
      </c>
    </row>
    <row r="343" spans="8:41">
      <c r="H343" s="10"/>
      <c r="I343" s="72">
        <v>1012.5</v>
      </c>
      <c r="J343" s="64">
        <v>1012.5</v>
      </c>
      <c r="K343" s="72">
        <v>3437.5000000000005</v>
      </c>
      <c r="L343" s="64">
        <v>1375</v>
      </c>
      <c r="M343" s="72">
        <v>4500.0000000000009</v>
      </c>
      <c r="N343" s="64">
        <v>1125.0000000000002</v>
      </c>
      <c r="O343" s="72">
        <v>1200.0000000000005</v>
      </c>
      <c r="P343" s="64">
        <v>420.00000000000011</v>
      </c>
      <c r="Q343" s="72">
        <v>3625.0000000000009</v>
      </c>
      <c r="R343" s="64">
        <v>1268.7500000000002</v>
      </c>
      <c r="S343" s="75">
        <v>1350.0000000000002</v>
      </c>
      <c r="T343" s="68">
        <v>472.50000000000006</v>
      </c>
      <c r="AE343" s="10"/>
      <c r="AF343" s="72">
        <v>1000.0000000000002</v>
      </c>
      <c r="AG343" s="64">
        <v>1000.0000000000002</v>
      </c>
      <c r="AH343" s="72">
        <v>3437.5000000000005</v>
      </c>
      <c r="AI343" s="64">
        <v>1375</v>
      </c>
      <c r="AJ343" s="72">
        <v>3850.0000000000009</v>
      </c>
      <c r="AK343" s="68">
        <v>770.00000000000023</v>
      </c>
      <c r="AL343" s="10"/>
      <c r="AN343" s="75">
        <v>1350.0000000000002</v>
      </c>
      <c r="AO343" s="68">
        <v>472.50000000000006</v>
      </c>
    </row>
    <row r="344" spans="8:41">
      <c r="H344" s="10"/>
      <c r="I344" s="72">
        <v>500</v>
      </c>
      <c r="J344" s="64">
        <v>500</v>
      </c>
      <c r="K344" s="72">
        <v>4050</v>
      </c>
      <c r="L344" s="64">
        <v>1619.9999999999998</v>
      </c>
      <c r="M344" s="72">
        <v>3150.0000000000009</v>
      </c>
      <c r="N344" s="64">
        <v>787.50000000000023</v>
      </c>
      <c r="O344" s="72">
        <v>450.00000000000006</v>
      </c>
      <c r="P344" s="64">
        <v>157.5</v>
      </c>
      <c r="Q344" s="72">
        <v>1875.0000000000002</v>
      </c>
      <c r="R344" s="64">
        <v>750.00000000000011</v>
      </c>
      <c r="S344" s="75">
        <v>800</v>
      </c>
      <c r="T344" s="68">
        <v>280</v>
      </c>
      <c r="AE344" s="10"/>
      <c r="AF344" s="72">
        <v>375</v>
      </c>
      <c r="AG344" s="64">
        <v>375</v>
      </c>
      <c r="AH344" s="72">
        <v>4050</v>
      </c>
      <c r="AI344" s="64">
        <v>1619.9999999999998</v>
      </c>
      <c r="AJ344" s="72">
        <v>2437.5000000000005</v>
      </c>
      <c r="AK344" s="68">
        <v>609.37500000000011</v>
      </c>
      <c r="AL344" s="10"/>
      <c r="AN344" s="75">
        <v>800</v>
      </c>
      <c r="AO344" s="68">
        <v>280</v>
      </c>
    </row>
    <row r="345" spans="8:41">
      <c r="H345" s="10"/>
      <c r="I345" s="72">
        <v>400</v>
      </c>
      <c r="J345" s="64">
        <v>400</v>
      </c>
      <c r="K345" s="72">
        <v>2400</v>
      </c>
      <c r="L345" s="64">
        <v>1200</v>
      </c>
      <c r="M345" s="72">
        <v>2800.0000000000009</v>
      </c>
      <c r="N345" s="64">
        <v>840.00000000000023</v>
      </c>
      <c r="O345" s="72">
        <v>412.50000000000006</v>
      </c>
      <c r="P345" s="64">
        <v>165.00000000000003</v>
      </c>
      <c r="Q345" s="72">
        <v>1800.0000000000002</v>
      </c>
      <c r="R345" s="64">
        <v>720.00000000000011</v>
      </c>
      <c r="S345" s="75">
        <v>700</v>
      </c>
      <c r="T345" s="68">
        <v>280</v>
      </c>
      <c r="AE345" s="10"/>
      <c r="AF345" s="72">
        <v>312.5</v>
      </c>
      <c r="AG345" s="64">
        <v>312.5</v>
      </c>
      <c r="AH345" s="72">
        <v>2400</v>
      </c>
      <c r="AI345" s="64">
        <v>1200</v>
      </c>
      <c r="AJ345" s="72">
        <v>2112.5000000000005</v>
      </c>
      <c r="AK345" s="68">
        <v>528.12500000000011</v>
      </c>
      <c r="AL345" s="10"/>
      <c r="AN345" s="75">
        <v>700</v>
      </c>
      <c r="AO345" s="68">
        <v>280</v>
      </c>
    </row>
    <row r="346" spans="8:41">
      <c r="H346" s="10"/>
      <c r="I346" s="72">
        <v>499.99999999999994</v>
      </c>
      <c r="J346" s="64">
        <v>499.99999999999994</v>
      </c>
      <c r="K346" s="72">
        <v>2200</v>
      </c>
      <c r="L346" s="64">
        <v>770</v>
      </c>
      <c r="M346" s="72">
        <v>3400.0000000000005</v>
      </c>
      <c r="N346" s="64">
        <v>850.00000000000011</v>
      </c>
      <c r="O346" s="72">
        <v>687.5</v>
      </c>
      <c r="P346" s="64">
        <v>240.62499999999997</v>
      </c>
      <c r="Q346" s="72">
        <v>2400</v>
      </c>
      <c r="R346" s="64">
        <v>840</v>
      </c>
      <c r="S346" s="75">
        <v>875</v>
      </c>
      <c r="T346" s="68">
        <v>306.25</v>
      </c>
      <c r="AE346" s="10"/>
      <c r="AF346" s="72">
        <v>437.5</v>
      </c>
      <c r="AG346" s="64">
        <v>437.5</v>
      </c>
      <c r="AH346" s="72">
        <v>2200</v>
      </c>
      <c r="AI346" s="64">
        <v>770</v>
      </c>
      <c r="AJ346" s="72">
        <v>2625.0000000000005</v>
      </c>
      <c r="AK346" s="68">
        <v>393.75000000000006</v>
      </c>
      <c r="AL346" s="10"/>
      <c r="AN346" s="75">
        <v>875</v>
      </c>
      <c r="AO346" s="68">
        <v>306.25</v>
      </c>
    </row>
    <row r="347" spans="8:41">
      <c r="H347" s="10"/>
      <c r="I347" s="72">
        <v>1099.9999999999998</v>
      </c>
      <c r="J347" s="64">
        <v>1099.9999999999998</v>
      </c>
      <c r="K347" s="72">
        <v>3125</v>
      </c>
      <c r="L347" s="64">
        <v>1718.7500000000002</v>
      </c>
      <c r="M347" s="72">
        <v>2925</v>
      </c>
      <c r="N347" s="64">
        <v>585</v>
      </c>
      <c r="O347" s="72">
        <v>1050.0000000000002</v>
      </c>
      <c r="P347" s="64">
        <v>525.00000000000011</v>
      </c>
      <c r="Q347" s="72">
        <v>3150.0000000000005</v>
      </c>
      <c r="R347" s="64">
        <v>1575.0000000000002</v>
      </c>
      <c r="S347" s="75">
        <v>1375</v>
      </c>
      <c r="T347" s="68">
        <v>687.5</v>
      </c>
      <c r="AE347" s="10"/>
      <c r="AF347" s="72">
        <v>800</v>
      </c>
      <c r="AG347" s="64">
        <v>800</v>
      </c>
      <c r="AH347" s="72">
        <v>3125</v>
      </c>
      <c r="AI347" s="64">
        <v>1718.7500000000002</v>
      </c>
      <c r="AJ347" s="72">
        <v>2250</v>
      </c>
      <c r="AK347" s="68">
        <v>900</v>
      </c>
      <c r="AL347" s="10"/>
      <c r="AN347" s="75">
        <v>1375</v>
      </c>
      <c r="AO347" s="68">
        <v>687.5</v>
      </c>
    </row>
    <row r="348" spans="8:41">
      <c r="H348" s="10"/>
      <c r="I348" s="72">
        <v>2062.4999999999995</v>
      </c>
      <c r="J348" s="64">
        <v>2062.4999999999995</v>
      </c>
      <c r="K348" s="72">
        <v>2300</v>
      </c>
      <c r="L348" s="64">
        <v>919.99999999999989</v>
      </c>
      <c r="M348" s="72">
        <v>3300.0000000000005</v>
      </c>
      <c r="N348" s="64">
        <v>990.00000000000011</v>
      </c>
      <c r="O348" s="72">
        <v>1837.4999999999998</v>
      </c>
      <c r="P348" s="64">
        <v>735</v>
      </c>
      <c r="Q348" s="72">
        <v>3937.5000000000005</v>
      </c>
      <c r="R348" s="64">
        <v>1575.0000000000002</v>
      </c>
      <c r="S348" s="75">
        <v>2550</v>
      </c>
      <c r="T348" s="68">
        <v>1020</v>
      </c>
      <c r="AE348" s="10"/>
      <c r="AF348" s="72">
        <v>1687.4999999999998</v>
      </c>
      <c r="AG348" s="64">
        <v>1687.4999999999998</v>
      </c>
      <c r="AH348" s="72">
        <v>2300</v>
      </c>
      <c r="AI348" s="64">
        <v>919.99999999999989</v>
      </c>
      <c r="AJ348" s="72">
        <v>2612.5</v>
      </c>
      <c r="AK348" s="68">
        <v>653.125</v>
      </c>
      <c r="AL348" s="10"/>
      <c r="AN348" s="75">
        <v>2550</v>
      </c>
      <c r="AO348" s="68">
        <v>1020</v>
      </c>
    </row>
    <row r="349" spans="8:41">
      <c r="H349" s="10"/>
      <c r="I349" s="72">
        <v>1000</v>
      </c>
      <c r="J349" s="64">
        <v>1000</v>
      </c>
      <c r="K349" s="72">
        <v>2300</v>
      </c>
      <c r="L349" s="64">
        <v>919.99999999999989</v>
      </c>
      <c r="M349" s="72">
        <v>3575.0000000000009</v>
      </c>
      <c r="N349" s="64">
        <v>893.75000000000023</v>
      </c>
      <c r="O349" s="72">
        <v>875</v>
      </c>
      <c r="P349" s="64">
        <v>306.25</v>
      </c>
      <c r="Q349" s="72">
        <v>2450.0000000000005</v>
      </c>
      <c r="R349" s="64">
        <v>857.50000000000011</v>
      </c>
      <c r="S349" s="75">
        <v>1250</v>
      </c>
      <c r="T349" s="68">
        <v>437.5</v>
      </c>
      <c r="AE349" s="10"/>
      <c r="AF349" s="72">
        <v>700</v>
      </c>
      <c r="AG349" s="64">
        <v>700</v>
      </c>
      <c r="AH349" s="72">
        <v>2300</v>
      </c>
      <c r="AI349" s="64">
        <v>919.99999999999989</v>
      </c>
      <c r="AJ349" s="72">
        <v>3087.5000000000005</v>
      </c>
      <c r="AK349" s="68">
        <v>617.50000000000011</v>
      </c>
      <c r="AL349" s="10"/>
      <c r="AN349" s="75">
        <v>1250</v>
      </c>
      <c r="AO349" s="68">
        <v>437.5</v>
      </c>
    </row>
    <row r="350" spans="8:41">
      <c r="H350" s="10"/>
      <c r="I350" s="72">
        <v>500</v>
      </c>
      <c r="J350" s="64">
        <v>500</v>
      </c>
      <c r="K350" s="72">
        <v>2362.5</v>
      </c>
      <c r="L350" s="64">
        <v>944.99999999999989</v>
      </c>
      <c r="M350" s="72">
        <v>2250.0000000000005</v>
      </c>
      <c r="N350" s="64">
        <v>562.50000000000011</v>
      </c>
      <c r="O350" s="72">
        <v>625</v>
      </c>
      <c r="P350" s="64">
        <v>218.75</v>
      </c>
      <c r="Q350" s="72">
        <v>2012.5000000000005</v>
      </c>
      <c r="R350" s="64">
        <v>805.00000000000023</v>
      </c>
      <c r="S350" s="75">
        <v>750</v>
      </c>
      <c r="T350" s="68">
        <v>262.5</v>
      </c>
      <c r="AE350" s="10"/>
      <c r="AF350" s="72">
        <v>350</v>
      </c>
      <c r="AG350" s="64">
        <v>350</v>
      </c>
      <c r="AH350" s="72">
        <v>2362.5</v>
      </c>
      <c r="AI350" s="64">
        <v>944.99999999999989</v>
      </c>
      <c r="AJ350" s="72">
        <v>1800.0000000000002</v>
      </c>
      <c r="AK350" s="68">
        <v>450.00000000000006</v>
      </c>
      <c r="AL350" s="10"/>
      <c r="AN350" s="75">
        <v>750</v>
      </c>
      <c r="AO350" s="68">
        <v>262.5</v>
      </c>
    </row>
    <row r="351" spans="8:41">
      <c r="H351" s="10"/>
      <c r="I351" s="72">
        <v>375</v>
      </c>
      <c r="J351" s="64">
        <v>375</v>
      </c>
      <c r="K351" s="72">
        <v>1687.5</v>
      </c>
      <c r="L351" s="64">
        <v>843.75</v>
      </c>
      <c r="M351" s="72">
        <v>2100.0000000000005</v>
      </c>
      <c r="N351" s="64">
        <v>630.00000000000011</v>
      </c>
      <c r="O351" s="72">
        <v>562.5</v>
      </c>
      <c r="P351" s="64">
        <v>225</v>
      </c>
      <c r="Q351" s="72">
        <v>1925.0000000000005</v>
      </c>
      <c r="R351" s="64">
        <v>770.00000000000023</v>
      </c>
      <c r="S351" s="75">
        <v>625</v>
      </c>
      <c r="T351" s="68">
        <v>250</v>
      </c>
      <c r="AE351" s="10"/>
      <c r="AF351" s="72">
        <v>262.5</v>
      </c>
      <c r="AG351" s="64">
        <v>262.5</v>
      </c>
      <c r="AH351" s="72">
        <v>1687.5</v>
      </c>
      <c r="AI351" s="64">
        <v>843.75</v>
      </c>
      <c r="AJ351" s="72">
        <v>1512.5000000000002</v>
      </c>
      <c r="AK351" s="68">
        <v>378.12500000000006</v>
      </c>
      <c r="AL351" s="10"/>
      <c r="AN351" s="75">
        <v>625</v>
      </c>
      <c r="AO351" s="68">
        <v>250</v>
      </c>
    </row>
    <row r="352" spans="8:41">
      <c r="H352" s="10"/>
      <c r="I352" s="72">
        <v>450</v>
      </c>
      <c r="J352" s="64">
        <v>450</v>
      </c>
      <c r="K352" s="72">
        <v>1225.0000000000002</v>
      </c>
      <c r="L352" s="64">
        <v>428.75000000000006</v>
      </c>
      <c r="M352" s="72">
        <v>2275</v>
      </c>
      <c r="N352" s="64">
        <v>568.75</v>
      </c>
      <c r="O352" s="72">
        <v>787.5</v>
      </c>
      <c r="P352" s="64">
        <v>275.625</v>
      </c>
      <c r="Q352" s="72">
        <v>2475.0000000000005</v>
      </c>
      <c r="R352" s="64">
        <v>866.25000000000011</v>
      </c>
      <c r="S352" s="75">
        <v>750</v>
      </c>
      <c r="T352" s="68">
        <v>262.5</v>
      </c>
      <c r="AE352" s="10"/>
      <c r="AF352" s="72">
        <v>337.49999999999994</v>
      </c>
      <c r="AG352" s="64">
        <v>337.49999999999994</v>
      </c>
      <c r="AH352" s="72">
        <v>1225.0000000000002</v>
      </c>
      <c r="AI352" s="64">
        <v>428.75000000000006</v>
      </c>
      <c r="AJ352" s="72">
        <v>1625</v>
      </c>
      <c r="AK352" s="68">
        <v>243.75</v>
      </c>
      <c r="AL352" s="10"/>
      <c r="AN352" s="75">
        <v>750</v>
      </c>
      <c r="AO352" s="68">
        <v>262.5</v>
      </c>
    </row>
    <row r="353" spans="8:41">
      <c r="H353" s="10"/>
      <c r="I353" s="72">
        <v>1299.9999999999998</v>
      </c>
      <c r="J353" s="64">
        <v>1299.9999999999998</v>
      </c>
      <c r="K353" s="72">
        <v>2362.5</v>
      </c>
      <c r="L353" s="64">
        <v>1299.375</v>
      </c>
      <c r="M353" s="72">
        <v>2812.5000000000005</v>
      </c>
      <c r="N353" s="64">
        <v>562.50000000000011</v>
      </c>
      <c r="O353" s="72">
        <v>1399.9999999999998</v>
      </c>
      <c r="P353" s="64">
        <v>699.99999999999989</v>
      </c>
      <c r="Q353" s="72">
        <v>3375</v>
      </c>
      <c r="R353" s="64">
        <v>1687.5</v>
      </c>
      <c r="S353" s="75">
        <v>1624.9999999999998</v>
      </c>
      <c r="T353" s="68">
        <v>812.49999999999989</v>
      </c>
      <c r="AE353" s="10"/>
      <c r="AF353" s="72">
        <v>999.99999999999977</v>
      </c>
      <c r="AG353" s="64">
        <v>999.99999999999977</v>
      </c>
      <c r="AH353" s="72">
        <v>2362.5</v>
      </c>
      <c r="AI353" s="64">
        <v>1299.375</v>
      </c>
      <c r="AJ353" s="72">
        <v>2100</v>
      </c>
      <c r="AK353" s="68">
        <v>840</v>
      </c>
      <c r="AL353" s="10"/>
      <c r="AN353" s="75">
        <v>1624.9999999999998</v>
      </c>
      <c r="AO353" s="68">
        <v>812.49999999999989</v>
      </c>
    </row>
    <row r="354" spans="8:41">
      <c r="H354" s="10"/>
      <c r="I354" s="72">
        <v>2100</v>
      </c>
      <c r="J354" s="64">
        <v>2100</v>
      </c>
      <c r="K354" s="72">
        <v>2362.5</v>
      </c>
      <c r="L354" s="64">
        <v>944.99999999999989</v>
      </c>
      <c r="M354" s="72">
        <v>3600.0000000000005</v>
      </c>
      <c r="N354" s="64">
        <v>1080</v>
      </c>
      <c r="O354" s="72">
        <v>1750.0000000000002</v>
      </c>
      <c r="P354" s="64">
        <v>700.00000000000011</v>
      </c>
      <c r="Q354" s="72">
        <v>3712.5000000000005</v>
      </c>
      <c r="R354" s="64">
        <v>1485.0000000000002</v>
      </c>
      <c r="S354" s="75">
        <v>2400</v>
      </c>
      <c r="T354" s="68">
        <v>960</v>
      </c>
      <c r="AE354" s="10"/>
      <c r="AF354" s="72">
        <v>1750</v>
      </c>
      <c r="AG354" s="64">
        <v>1750</v>
      </c>
      <c r="AH354" s="72">
        <v>2362.5</v>
      </c>
      <c r="AI354" s="64">
        <v>944.99999999999989</v>
      </c>
      <c r="AJ354" s="72">
        <v>2887.5000000000005</v>
      </c>
      <c r="AK354" s="68">
        <v>721.87500000000011</v>
      </c>
      <c r="AL354" s="10"/>
      <c r="AN354" s="75">
        <v>2400</v>
      </c>
      <c r="AO354" s="68">
        <v>960</v>
      </c>
    </row>
    <row r="355" spans="8:41">
      <c r="H355" s="10"/>
      <c r="I355" s="72">
        <v>875</v>
      </c>
      <c r="J355" s="64">
        <v>875</v>
      </c>
      <c r="K355" s="72">
        <v>2362.5</v>
      </c>
      <c r="L355" s="64">
        <v>944.99999999999989</v>
      </c>
      <c r="M355" s="72">
        <v>4062.5000000000009</v>
      </c>
      <c r="N355" s="64">
        <v>1015.6250000000002</v>
      </c>
      <c r="O355" s="72">
        <v>875.00000000000023</v>
      </c>
      <c r="P355" s="64">
        <v>306.25000000000006</v>
      </c>
      <c r="Q355" s="72">
        <v>2275.0000000000005</v>
      </c>
      <c r="R355" s="64">
        <v>796.25000000000011</v>
      </c>
      <c r="S355" s="75">
        <v>1250</v>
      </c>
      <c r="T355" s="68">
        <v>437.5</v>
      </c>
      <c r="AE355" s="10"/>
      <c r="AF355" s="72">
        <v>800</v>
      </c>
      <c r="AG355" s="64">
        <v>800</v>
      </c>
      <c r="AH355" s="72">
        <v>2362.5</v>
      </c>
      <c r="AI355" s="64">
        <v>944.99999999999989</v>
      </c>
      <c r="AJ355" s="72">
        <v>3600.0000000000005</v>
      </c>
      <c r="AK355" s="68">
        <v>720.00000000000011</v>
      </c>
      <c r="AL355" s="10"/>
      <c r="AN355" s="75">
        <v>1250</v>
      </c>
      <c r="AO355" s="68">
        <v>437.5</v>
      </c>
    </row>
    <row r="356" spans="8:41">
      <c r="H356" s="10"/>
      <c r="I356" s="72">
        <v>850</v>
      </c>
      <c r="J356" s="64">
        <v>850</v>
      </c>
      <c r="K356" s="72">
        <v>3600</v>
      </c>
      <c r="L356" s="64">
        <v>1439.9999999999998</v>
      </c>
      <c r="M356" s="72">
        <v>2850.0000000000005</v>
      </c>
      <c r="N356" s="64">
        <v>712.50000000000011</v>
      </c>
      <c r="O356" s="72">
        <v>737.50000000000011</v>
      </c>
      <c r="P356" s="64">
        <v>258.125</v>
      </c>
      <c r="Q356" s="72">
        <v>2380.0000000000009</v>
      </c>
      <c r="R356" s="64">
        <v>952.00000000000045</v>
      </c>
      <c r="S356" s="75">
        <v>975</v>
      </c>
      <c r="T356" s="68">
        <v>341.25</v>
      </c>
      <c r="AE356" s="10"/>
      <c r="AF356" s="72">
        <v>580</v>
      </c>
      <c r="AG356" s="64">
        <v>580</v>
      </c>
      <c r="AH356" s="72">
        <v>3600</v>
      </c>
      <c r="AI356" s="64">
        <v>1439.9999999999998</v>
      </c>
      <c r="AJ356" s="72">
        <v>2337.5</v>
      </c>
      <c r="AK356" s="68">
        <v>584.375</v>
      </c>
      <c r="AL356" s="10"/>
      <c r="AN356" s="75">
        <v>975</v>
      </c>
      <c r="AO356" s="68">
        <v>341.25</v>
      </c>
    </row>
    <row r="357" spans="8:41">
      <c r="H357" s="10"/>
      <c r="I357" s="72">
        <v>750</v>
      </c>
      <c r="J357" s="64">
        <v>750</v>
      </c>
      <c r="K357" s="72">
        <v>2700</v>
      </c>
      <c r="L357" s="64">
        <v>1350</v>
      </c>
      <c r="M357" s="72">
        <v>3150.0000000000009</v>
      </c>
      <c r="N357" s="64">
        <v>945.00000000000023</v>
      </c>
      <c r="O357" s="72">
        <v>812.50000000000023</v>
      </c>
      <c r="P357" s="64">
        <v>325.00000000000011</v>
      </c>
      <c r="Q357" s="72">
        <v>3900.0000000000014</v>
      </c>
      <c r="R357" s="64">
        <v>1560.0000000000007</v>
      </c>
      <c r="S357" s="75">
        <v>875</v>
      </c>
      <c r="T357" s="68">
        <v>350</v>
      </c>
      <c r="AE357" s="10"/>
      <c r="AF357" s="72">
        <v>600</v>
      </c>
      <c r="AG357" s="64">
        <v>600</v>
      </c>
      <c r="AH357" s="72">
        <v>2700</v>
      </c>
      <c r="AI357" s="64">
        <v>1350</v>
      </c>
      <c r="AJ357" s="72">
        <v>2600.0000000000005</v>
      </c>
      <c r="AK357" s="68">
        <v>650.00000000000011</v>
      </c>
      <c r="AL357" s="10"/>
      <c r="AN357" s="75">
        <v>875</v>
      </c>
      <c r="AO357" s="68">
        <v>350</v>
      </c>
    </row>
    <row r="358" spans="8:41">
      <c r="H358" s="10"/>
      <c r="I358" s="72">
        <v>750</v>
      </c>
      <c r="J358" s="64">
        <v>750</v>
      </c>
      <c r="K358" s="72">
        <v>2337.4999999999995</v>
      </c>
      <c r="L358" s="64">
        <v>818.12499999999977</v>
      </c>
      <c r="M358" s="72">
        <v>3825.0000000000005</v>
      </c>
      <c r="N358" s="64">
        <v>956.25000000000011</v>
      </c>
      <c r="O358" s="72">
        <v>1349.9999999999998</v>
      </c>
      <c r="P358" s="64">
        <v>472.49999999999989</v>
      </c>
      <c r="Q358" s="72">
        <v>4687.5000000000009</v>
      </c>
      <c r="R358" s="64">
        <v>1640.6250000000002</v>
      </c>
      <c r="S358" s="75">
        <v>900</v>
      </c>
      <c r="T358" s="68">
        <v>315</v>
      </c>
      <c r="AE358" s="10"/>
      <c r="AF358" s="72">
        <v>687.49999999999989</v>
      </c>
      <c r="AG358" s="64">
        <v>687.49999999999989</v>
      </c>
      <c r="AH358" s="72">
        <v>2337.4999999999995</v>
      </c>
      <c r="AI358" s="64">
        <v>818.12499999999977</v>
      </c>
      <c r="AJ358" s="72">
        <v>3187.5000000000005</v>
      </c>
      <c r="AK358" s="68">
        <v>478.12500000000006</v>
      </c>
      <c r="AL358" s="10"/>
      <c r="AN358" s="75">
        <v>900</v>
      </c>
      <c r="AO358" s="68">
        <v>315</v>
      </c>
    </row>
    <row r="359" spans="8:41">
      <c r="H359" s="10"/>
      <c r="I359" s="72">
        <v>1462.4999999999998</v>
      </c>
      <c r="J359" s="64">
        <v>1462.4999999999998</v>
      </c>
      <c r="K359" s="72">
        <v>4062.5</v>
      </c>
      <c r="L359" s="64">
        <v>2234.375</v>
      </c>
      <c r="M359" s="72">
        <v>5225.0000000000009</v>
      </c>
      <c r="N359" s="64">
        <v>1045.0000000000002</v>
      </c>
      <c r="O359" s="72">
        <v>1999.9999999999993</v>
      </c>
      <c r="P359" s="64">
        <v>999.99999999999966</v>
      </c>
      <c r="Q359" s="72">
        <v>5437.5</v>
      </c>
      <c r="R359" s="64">
        <v>2718.75</v>
      </c>
      <c r="S359" s="75">
        <v>1624.9999999999998</v>
      </c>
      <c r="T359" s="68">
        <v>812.49999999999989</v>
      </c>
      <c r="AE359" s="10"/>
      <c r="AF359" s="72">
        <v>1349.9999999999998</v>
      </c>
      <c r="AG359" s="64">
        <v>1349.9999999999998</v>
      </c>
      <c r="AH359" s="72">
        <v>4062.5</v>
      </c>
      <c r="AI359" s="64">
        <v>2234.375</v>
      </c>
      <c r="AJ359" s="72">
        <v>4500.0000000000009</v>
      </c>
      <c r="AK359" s="68">
        <v>1800.0000000000005</v>
      </c>
      <c r="AL359" s="10"/>
      <c r="AN359" s="75">
        <v>1624.9999999999998</v>
      </c>
      <c r="AO359" s="68">
        <v>812.49999999999989</v>
      </c>
    </row>
    <row r="360" spans="8:41">
      <c r="H360" s="10"/>
      <c r="I360" s="72">
        <v>2700</v>
      </c>
      <c r="J360" s="64">
        <v>2700</v>
      </c>
      <c r="K360" s="72">
        <v>4262.4999999999991</v>
      </c>
      <c r="L360" s="64">
        <v>1704.9999999999995</v>
      </c>
      <c r="M360" s="72">
        <v>6000.0000000000009</v>
      </c>
      <c r="N360" s="64">
        <v>1800.0000000000002</v>
      </c>
      <c r="O360" s="72">
        <v>2924.9999999999995</v>
      </c>
      <c r="P360" s="64">
        <v>1169.9999999999998</v>
      </c>
      <c r="Q360" s="72">
        <v>6825.0000000000009</v>
      </c>
      <c r="R360" s="64">
        <v>2730.0000000000005</v>
      </c>
      <c r="S360" s="75">
        <v>3000</v>
      </c>
      <c r="T360" s="68">
        <v>1200</v>
      </c>
      <c r="AE360" s="10"/>
      <c r="AF360" s="72">
        <v>2612.4999999999995</v>
      </c>
      <c r="AG360" s="64">
        <v>2612.4999999999995</v>
      </c>
      <c r="AH360" s="72">
        <v>4262.4999999999991</v>
      </c>
      <c r="AI360" s="64">
        <v>1704.9999999999995</v>
      </c>
      <c r="AJ360" s="72">
        <v>5250.0000000000009</v>
      </c>
      <c r="AK360" s="68">
        <v>1312.5000000000002</v>
      </c>
      <c r="AL360" s="10"/>
      <c r="AN360" s="75">
        <v>3000</v>
      </c>
      <c r="AO360" s="68">
        <v>1200</v>
      </c>
    </row>
    <row r="361" spans="8:41">
      <c r="H361" s="10"/>
      <c r="I361" s="72">
        <v>1250</v>
      </c>
      <c r="J361" s="64">
        <v>1250</v>
      </c>
      <c r="K361" s="72">
        <v>4262.4999999999991</v>
      </c>
      <c r="L361" s="64">
        <v>1704.9999999999995</v>
      </c>
      <c r="M361" s="72">
        <v>6375.0000000000018</v>
      </c>
      <c r="N361" s="64">
        <v>1593.7500000000005</v>
      </c>
      <c r="O361" s="72">
        <v>1575.0000000000002</v>
      </c>
      <c r="P361" s="64">
        <v>551.25</v>
      </c>
      <c r="Q361" s="72">
        <v>4650.0000000000009</v>
      </c>
      <c r="R361" s="64">
        <v>1627.5000000000002</v>
      </c>
      <c r="S361" s="75">
        <v>1500</v>
      </c>
      <c r="T361" s="68">
        <v>525</v>
      </c>
      <c r="AE361" s="10"/>
      <c r="AF361" s="72">
        <v>1237.5</v>
      </c>
      <c r="AG361" s="64">
        <v>1237.5</v>
      </c>
      <c r="AH361" s="72">
        <v>4262.4999999999991</v>
      </c>
      <c r="AI361" s="64">
        <v>1704.9999999999995</v>
      </c>
      <c r="AJ361" s="72">
        <v>5950.0000000000018</v>
      </c>
      <c r="AK361" s="68">
        <v>1190.0000000000005</v>
      </c>
      <c r="AL361" s="10"/>
      <c r="AN361" s="75">
        <v>1500</v>
      </c>
      <c r="AO361" s="68">
        <v>525</v>
      </c>
    </row>
    <row r="362" spans="8:41">
      <c r="H362" s="10"/>
      <c r="I362" s="72">
        <v>1125</v>
      </c>
      <c r="J362" s="64">
        <v>1125</v>
      </c>
      <c r="K362" s="72">
        <v>4050</v>
      </c>
      <c r="L362" s="64">
        <v>1619.9999999999998</v>
      </c>
      <c r="M362" s="72">
        <v>4400.0000000000009</v>
      </c>
      <c r="N362" s="64">
        <v>1100.0000000000002</v>
      </c>
      <c r="O362" s="72">
        <v>1400.0000000000002</v>
      </c>
      <c r="P362" s="64">
        <v>490.00000000000006</v>
      </c>
      <c r="Q362" s="72">
        <v>4350.0000000000009</v>
      </c>
      <c r="R362" s="64">
        <v>1740.0000000000005</v>
      </c>
      <c r="S362" s="75">
        <v>1250</v>
      </c>
      <c r="T362" s="68">
        <v>437.5</v>
      </c>
      <c r="AE362" s="10"/>
      <c r="AF362" s="72">
        <v>1012.5</v>
      </c>
      <c r="AG362" s="64">
        <v>1012.5</v>
      </c>
      <c r="AH362" s="72">
        <v>4050</v>
      </c>
      <c r="AI362" s="64">
        <v>1619.9999999999998</v>
      </c>
      <c r="AJ362" s="72">
        <v>4000.0000000000009</v>
      </c>
      <c r="AK362" s="68">
        <v>1000.0000000000002</v>
      </c>
      <c r="AL362" s="10"/>
      <c r="AN362" s="75">
        <v>1250</v>
      </c>
      <c r="AO362" s="68">
        <v>437.5</v>
      </c>
    </row>
    <row r="363" spans="8:41">
      <c r="H363" s="10"/>
      <c r="I363" s="72">
        <v>875</v>
      </c>
      <c r="J363" s="64">
        <v>875</v>
      </c>
      <c r="K363" s="72">
        <v>3150</v>
      </c>
      <c r="L363" s="64">
        <v>1575</v>
      </c>
      <c r="M363" s="72">
        <v>4400.0000000000009</v>
      </c>
      <c r="N363" s="64">
        <v>1320.0000000000002</v>
      </c>
      <c r="O363" s="72">
        <v>1225.0000000000002</v>
      </c>
      <c r="P363" s="64">
        <v>490.00000000000011</v>
      </c>
      <c r="Q363" s="72">
        <v>4050.0000000000005</v>
      </c>
      <c r="R363" s="64">
        <v>1620.0000000000002</v>
      </c>
      <c r="S363" s="75">
        <v>1000</v>
      </c>
      <c r="T363" s="68">
        <v>400</v>
      </c>
      <c r="AE363" s="10"/>
      <c r="AF363" s="72">
        <v>787.5</v>
      </c>
      <c r="AG363" s="64">
        <v>787.5</v>
      </c>
      <c r="AH363" s="72">
        <v>3150</v>
      </c>
      <c r="AI363" s="64">
        <v>1575</v>
      </c>
      <c r="AJ363" s="72">
        <v>4000.0000000000009</v>
      </c>
      <c r="AK363" s="68">
        <v>1000.0000000000002</v>
      </c>
      <c r="AL363" s="10"/>
      <c r="AN363" s="75">
        <v>1000</v>
      </c>
      <c r="AO363" s="68">
        <v>400</v>
      </c>
    </row>
    <row r="364" spans="8:41">
      <c r="H364" s="10"/>
      <c r="I364" s="72">
        <v>1050</v>
      </c>
      <c r="J364" s="64">
        <v>1050</v>
      </c>
      <c r="K364" s="72">
        <v>2612.4999999999995</v>
      </c>
      <c r="L364" s="64">
        <v>914.37499999999977</v>
      </c>
      <c r="M364" s="72">
        <v>4275.0000000000009</v>
      </c>
      <c r="N364" s="64">
        <v>1068.7500000000002</v>
      </c>
      <c r="O364" s="72">
        <v>1574.9999999999998</v>
      </c>
      <c r="P364" s="64">
        <v>551.24999999999989</v>
      </c>
      <c r="Q364" s="72">
        <v>4725</v>
      </c>
      <c r="R364" s="64">
        <v>1653.75</v>
      </c>
      <c r="S364" s="75">
        <v>1200</v>
      </c>
      <c r="T364" s="68">
        <v>420</v>
      </c>
      <c r="AE364" s="10"/>
      <c r="AF364" s="72">
        <v>962.49999999999989</v>
      </c>
      <c r="AG364" s="64">
        <v>962.49999999999989</v>
      </c>
      <c r="AH364" s="72">
        <v>2612.4999999999995</v>
      </c>
      <c r="AI364" s="64">
        <v>914.37499999999977</v>
      </c>
      <c r="AJ364" s="72">
        <v>3825.0000000000005</v>
      </c>
      <c r="AK364" s="68">
        <v>573.75</v>
      </c>
      <c r="AL364" s="10"/>
      <c r="AN364" s="75">
        <v>1200</v>
      </c>
      <c r="AO364" s="68">
        <v>420</v>
      </c>
    </row>
    <row r="365" spans="8:41">
      <c r="H365" s="10"/>
      <c r="I365" s="72">
        <v>1787.4999999999998</v>
      </c>
      <c r="J365" s="64">
        <v>1787.4999999999998</v>
      </c>
      <c r="K365" s="72">
        <v>4712.5</v>
      </c>
      <c r="L365" s="64">
        <v>2591.875</v>
      </c>
      <c r="M365" s="72">
        <v>5462.5000000000009</v>
      </c>
      <c r="N365" s="64">
        <v>1092.5000000000002</v>
      </c>
      <c r="O365" s="72">
        <v>2249.9999999999991</v>
      </c>
      <c r="P365" s="64">
        <v>1124.9999999999995</v>
      </c>
      <c r="Q365" s="72">
        <v>5812.5</v>
      </c>
      <c r="R365" s="64">
        <v>2906.25</v>
      </c>
      <c r="S365" s="75">
        <v>1949.9999999999998</v>
      </c>
      <c r="T365" s="68">
        <v>974.99999999999989</v>
      </c>
      <c r="AE365" s="10"/>
      <c r="AF365" s="72">
        <v>1649.9999999999995</v>
      </c>
      <c r="AG365" s="64">
        <v>1649.9999999999995</v>
      </c>
      <c r="AH365" s="72">
        <v>4712.5</v>
      </c>
      <c r="AI365" s="64">
        <v>2591.875</v>
      </c>
      <c r="AJ365" s="72">
        <v>4987.5000000000009</v>
      </c>
      <c r="AK365" s="68">
        <v>1995.0000000000005</v>
      </c>
      <c r="AL365" s="10"/>
      <c r="AN365" s="75">
        <v>1949.9999999999998</v>
      </c>
      <c r="AO365" s="68">
        <v>974.99999999999989</v>
      </c>
    </row>
    <row r="366" spans="8:41">
      <c r="H366" s="10"/>
      <c r="I366" s="72">
        <v>2100</v>
      </c>
      <c r="J366" s="64">
        <v>2100</v>
      </c>
      <c r="K366" s="72">
        <v>1625.0000000000005</v>
      </c>
      <c r="L366" s="64">
        <v>650.00000000000023</v>
      </c>
      <c r="M366" s="72">
        <v>1312.5000000000002</v>
      </c>
      <c r="N366" s="64">
        <v>328.12500000000006</v>
      </c>
      <c r="O366" s="72">
        <v>1687.5</v>
      </c>
      <c r="P366" s="64">
        <v>675</v>
      </c>
      <c r="Q366" s="72">
        <v>2712.5000000000005</v>
      </c>
      <c r="R366" s="64">
        <v>1085.0000000000002</v>
      </c>
      <c r="S366" s="75">
        <v>1450</v>
      </c>
      <c r="T366" s="68">
        <v>435</v>
      </c>
      <c r="AE366" s="10"/>
      <c r="AF366" s="72">
        <v>1487.5</v>
      </c>
      <c r="AG366" s="64">
        <v>1487.5</v>
      </c>
      <c r="AH366" s="72">
        <v>1625.0000000000005</v>
      </c>
      <c r="AI366" s="64">
        <v>650.00000000000023</v>
      </c>
      <c r="AJ366" s="72">
        <v>1700</v>
      </c>
      <c r="AK366" s="68">
        <v>510</v>
      </c>
      <c r="AL366" s="10"/>
      <c r="AN366" s="75">
        <v>1450</v>
      </c>
      <c r="AO366" s="68">
        <v>435</v>
      </c>
    </row>
    <row r="367" spans="8:41">
      <c r="H367" s="10"/>
      <c r="I367" s="72">
        <v>1300</v>
      </c>
      <c r="J367" s="64">
        <v>1300</v>
      </c>
      <c r="K367" s="72">
        <v>1125.0000000000002</v>
      </c>
      <c r="L367" s="64">
        <v>393.75000000000006</v>
      </c>
      <c r="M367" s="72">
        <v>1687.5</v>
      </c>
      <c r="N367" s="64">
        <v>337.5</v>
      </c>
      <c r="O367" s="72">
        <v>1187.5</v>
      </c>
      <c r="P367" s="64">
        <v>415.625</v>
      </c>
      <c r="Q367" s="72">
        <v>2012.5000000000002</v>
      </c>
      <c r="R367" s="64">
        <v>704.375</v>
      </c>
      <c r="S367" s="75">
        <v>2175</v>
      </c>
      <c r="T367" s="68">
        <v>652.5</v>
      </c>
      <c r="AE367" s="10"/>
      <c r="AF367" s="72">
        <v>787.5</v>
      </c>
      <c r="AG367" s="64">
        <v>787.5</v>
      </c>
      <c r="AH367" s="72">
        <v>1125.0000000000002</v>
      </c>
      <c r="AI367" s="64">
        <v>393.75000000000006</v>
      </c>
      <c r="AJ367" s="72">
        <v>2125</v>
      </c>
      <c r="AK367" s="68">
        <v>531.25</v>
      </c>
      <c r="AL367" s="10"/>
      <c r="AN367" s="75">
        <v>2175</v>
      </c>
      <c r="AO367" s="68">
        <v>652.5</v>
      </c>
    </row>
    <row r="368" spans="8:41">
      <c r="H368" s="10"/>
      <c r="I368" s="72">
        <v>975.00000000000011</v>
      </c>
      <c r="J368" s="64">
        <v>975.00000000000011</v>
      </c>
      <c r="K368" s="72">
        <v>675.00000000000034</v>
      </c>
      <c r="L368" s="64">
        <v>270.00000000000017</v>
      </c>
      <c r="M368" s="72">
        <v>1687.5</v>
      </c>
      <c r="N368" s="64">
        <v>421.875</v>
      </c>
      <c r="O368" s="72">
        <v>712.50000000000011</v>
      </c>
      <c r="P368" s="64">
        <v>249.37500000000003</v>
      </c>
      <c r="Q368" s="72">
        <v>1437.5000000000002</v>
      </c>
      <c r="R368" s="64">
        <v>575.00000000000011</v>
      </c>
      <c r="S368" s="75">
        <v>1575</v>
      </c>
      <c r="T368" s="68">
        <v>472.5</v>
      </c>
      <c r="AE368" s="10"/>
      <c r="AF368" s="72">
        <v>562.5</v>
      </c>
      <c r="AG368" s="64">
        <v>562.5</v>
      </c>
      <c r="AH368" s="72">
        <v>675.00000000000034</v>
      </c>
      <c r="AI368" s="64">
        <v>270.00000000000017</v>
      </c>
      <c r="AJ368" s="72">
        <v>2125</v>
      </c>
      <c r="AK368" s="68">
        <v>637.5</v>
      </c>
      <c r="AL368" s="10"/>
      <c r="AN368" s="75">
        <v>1575</v>
      </c>
      <c r="AO368" s="68">
        <v>472.5</v>
      </c>
    </row>
    <row r="369" spans="8:41">
      <c r="H369" s="10"/>
      <c r="I369" s="72">
        <v>612.5</v>
      </c>
      <c r="J369" s="64">
        <v>612.5</v>
      </c>
      <c r="K369" s="72">
        <v>600</v>
      </c>
      <c r="L369" s="64">
        <v>240</v>
      </c>
      <c r="M369" s="72">
        <v>1012.5</v>
      </c>
      <c r="N369" s="64">
        <v>253.125</v>
      </c>
      <c r="O369" s="72">
        <v>650.00000000000023</v>
      </c>
      <c r="P369" s="64">
        <v>260.00000000000011</v>
      </c>
      <c r="Q369" s="72">
        <v>1275</v>
      </c>
      <c r="R369" s="64">
        <v>510</v>
      </c>
      <c r="S369" s="75">
        <v>1837.4999999999998</v>
      </c>
      <c r="T369" s="68">
        <v>735</v>
      </c>
      <c r="AE369" s="10"/>
      <c r="AF369" s="72">
        <v>225.00000000000003</v>
      </c>
      <c r="AG369" s="64">
        <v>225.00000000000003</v>
      </c>
      <c r="AH369" s="72">
        <v>600</v>
      </c>
      <c r="AI369" s="64">
        <v>240</v>
      </c>
      <c r="AJ369" s="72">
        <v>1375</v>
      </c>
      <c r="AK369" s="68">
        <v>412.5</v>
      </c>
      <c r="AL369" s="10"/>
      <c r="AN369" s="75">
        <v>1837.4999999999998</v>
      </c>
      <c r="AO369" s="68">
        <v>735</v>
      </c>
    </row>
    <row r="370" spans="8:41">
      <c r="H370" s="10"/>
      <c r="I370" s="72">
        <v>1125</v>
      </c>
      <c r="J370" s="64">
        <v>1125</v>
      </c>
      <c r="K370" s="72">
        <v>1225.0000000000002</v>
      </c>
      <c r="L370" s="64">
        <v>428.75000000000006</v>
      </c>
      <c r="M370" s="72">
        <v>875</v>
      </c>
      <c r="N370" s="64">
        <v>131.25</v>
      </c>
      <c r="O370" s="72">
        <v>1312.5</v>
      </c>
      <c r="P370" s="64">
        <v>459.37499999999994</v>
      </c>
      <c r="Q370" s="72">
        <v>2137.5</v>
      </c>
      <c r="R370" s="64">
        <v>748.125</v>
      </c>
      <c r="S370" s="75">
        <v>1500</v>
      </c>
      <c r="T370" s="68">
        <v>375</v>
      </c>
      <c r="AE370" s="10"/>
      <c r="AF370" s="72">
        <v>562.5</v>
      </c>
      <c r="AG370" s="64">
        <v>562.5</v>
      </c>
      <c r="AH370" s="72">
        <v>1225.0000000000002</v>
      </c>
      <c r="AI370" s="64">
        <v>428.75000000000006</v>
      </c>
      <c r="AJ370" s="72">
        <v>1237.5</v>
      </c>
      <c r="AK370" s="68">
        <v>247.5</v>
      </c>
      <c r="AL370" s="10"/>
      <c r="AN370" s="75">
        <v>1500</v>
      </c>
      <c r="AO370" s="68">
        <v>375</v>
      </c>
    </row>
    <row r="371" spans="8:41">
      <c r="H371" s="10"/>
      <c r="I371" s="72">
        <v>1300</v>
      </c>
      <c r="J371" s="64">
        <v>1300</v>
      </c>
      <c r="K371" s="72">
        <v>1125.0000000000002</v>
      </c>
      <c r="L371" s="64">
        <v>450.00000000000011</v>
      </c>
      <c r="M371" s="72">
        <v>1912.5</v>
      </c>
      <c r="N371" s="64">
        <v>765</v>
      </c>
      <c r="O371" s="72">
        <v>1187.5</v>
      </c>
      <c r="P371" s="64">
        <v>593.75</v>
      </c>
      <c r="Q371" s="72">
        <v>2012.5000000000002</v>
      </c>
      <c r="R371" s="64">
        <v>1006.2500000000001</v>
      </c>
      <c r="S371" s="75">
        <v>1837.4999999999998</v>
      </c>
      <c r="T371" s="68">
        <v>826.87499999999989</v>
      </c>
      <c r="AE371" s="10"/>
      <c r="AF371" s="72">
        <v>787.5</v>
      </c>
      <c r="AG371" s="64">
        <v>787.5</v>
      </c>
      <c r="AH371" s="72">
        <v>1125.0000000000002</v>
      </c>
      <c r="AI371" s="64">
        <v>450.00000000000011</v>
      </c>
      <c r="AJ371" s="72">
        <v>2375</v>
      </c>
      <c r="AK371" s="68">
        <v>1068.75</v>
      </c>
      <c r="AL371" s="10"/>
      <c r="AN371" s="75">
        <v>1837.4999999999998</v>
      </c>
      <c r="AO371" s="68">
        <v>826.87499999999989</v>
      </c>
    </row>
    <row r="372" spans="8:41">
      <c r="H372" s="10"/>
      <c r="I372" s="72">
        <v>2300</v>
      </c>
      <c r="J372" s="64">
        <v>2300</v>
      </c>
      <c r="K372" s="72">
        <v>1750.0000000000005</v>
      </c>
      <c r="L372" s="64">
        <v>700.00000000000023</v>
      </c>
      <c r="M372" s="72">
        <v>1662.5000000000002</v>
      </c>
      <c r="N372" s="64">
        <v>415.62500000000006</v>
      </c>
      <c r="O372" s="72">
        <v>1812.5</v>
      </c>
      <c r="P372" s="64">
        <v>725</v>
      </c>
      <c r="Q372" s="72">
        <v>2887.5000000000005</v>
      </c>
      <c r="R372" s="64">
        <v>1155.0000000000002</v>
      </c>
      <c r="S372" s="75">
        <v>1687.5</v>
      </c>
      <c r="T372" s="68">
        <v>506.25</v>
      </c>
      <c r="AE372" s="10"/>
      <c r="AF372" s="72">
        <v>1662.5</v>
      </c>
      <c r="AG372" s="64">
        <v>1662.5</v>
      </c>
      <c r="AH372" s="72">
        <v>1750.0000000000005</v>
      </c>
      <c r="AI372" s="64">
        <v>700.00000000000023</v>
      </c>
      <c r="AJ372" s="72">
        <v>2100</v>
      </c>
      <c r="AK372" s="68">
        <v>630</v>
      </c>
      <c r="AL372" s="10"/>
      <c r="AN372" s="75">
        <v>1687.5</v>
      </c>
      <c r="AO372" s="68">
        <v>506.25</v>
      </c>
    </row>
    <row r="373" spans="8:41">
      <c r="H373" s="10"/>
      <c r="I373" s="72">
        <v>900</v>
      </c>
      <c r="J373" s="64">
        <v>900</v>
      </c>
      <c r="K373" s="72">
        <v>875.00000000000023</v>
      </c>
      <c r="L373" s="64">
        <v>306.25000000000006</v>
      </c>
      <c r="M373" s="72">
        <v>1687.5</v>
      </c>
      <c r="N373" s="64">
        <v>337.5</v>
      </c>
      <c r="O373" s="72">
        <v>937.5</v>
      </c>
      <c r="P373" s="64">
        <v>328.125</v>
      </c>
      <c r="Q373" s="72">
        <v>1662.5000000000002</v>
      </c>
      <c r="R373" s="64">
        <v>581.875</v>
      </c>
      <c r="S373" s="75">
        <v>2275</v>
      </c>
      <c r="T373" s="68">
        <v>682.5</v>
      </c>
      <c r="AE373" s="10"/>
      <c r="AF373" s="72">
        <v>437.5</v>
      </c>
      <c r="AG373" s="64">
        <v>437.5</v>
      </c>
      <c r="AH373" s="72">
        <v>875.00000000000023</v>
      </c>
      <c r="AI373" s="64">
        <v>306.25000000000006</v>
      </c>
      <c r="AJ373" s="72">
        <v>2125</v>
      </c>
      <c r="AK373" s="68">
        <v>531.25</v>
      </c>
      <c r="AL373" s="10"/>
      <c r="AN373" s="75">
        <v>2275</v>
      </c>
      <c r="AO373" s="68">
        <v>682.5</v>
      </c>
    </row>
    <row r="374" spans="8:41">
      <c r="H374" s="10"/>
      <c r="I374" s="72">
        <v>825.00000000000011</v>
      </c>
      <c r="J374" s="64">
        <v>825.00000000000011</v>
      </c>
      <c r="K374" s="72">
        <v>600.00000000000034</v>
      </c>
      <c r="L374" s="64">
        <v>240.00000000000014</v>
      </c>
      <c r="M374" s="72">
        <v>1687.5</v>
      </c>
      <c r="N374" s="64">
        <v>421.875</v>
      </c>
      <c r="O374" s="72">
        <v>637.50000000000011</v>
      </c>
      <c r="P374" s="64">
        <v>223.12500000000003</v>
      </c>
      <c r="Q374" s="72">
        <v>1312.5000000000002</v>
      </c>
      <c r="R374" s="64">
        <v>525.00000000000011</v>
      </c>
      <c r="S374" s="75">
        <v>1662.5</v>
      </c>
      <c r="T374" s="68">
        <v>498.75</v>
      </c>
      <c r="AE374" s="10"/>
      <c r="AF374" s="72">
        <v>437.5</v>
      </c>
      <c r="AG374" s="64">
        <v>437.5</v>
      </c>
      <c r="AH374" s="72">
        <v>600.00000000000034</v>
      </c>
      <c r="AI374" s="64">
        <v>240.00000000000014</v>
      </c>
      <c r="AJ374" s="72">
        <v>2125</v>
      </c>
      <c r="AK374" s="68">
        <v>637.5</v>
      </c>
      <c r="AL374" s="10"/>
      <c r="AN374" s="75">
        <v>1662.5</v>
      </c>
      <c r="AO374" s="68">
        <v>498.75</v>
      </c>
    </row>
    <row r="375" spans="8:41">
      <c r="H375" s="10"/>
      <c r="I375" s="72">
        <v>525</v>
      </c>
      <c r="J375" s="64">
        <v>525</v>
      </c>
      <c r="K375" s="72">
        <v>500</v>
      </c>
      <c r="L375" s="64">
        <v>200</v>
      </c>
      <c r="M375" s="72">
        <v>1012.5</v>
      </c>
      <c r="N375" s="64">
        <v>253.125</v>
      </c>
      <c r="O375" s="72">
        <v>600.00000000000023</v>
      </c>
      <c r="P375" s="64">
        <v>240.00000000000011</v>
      </c>
      <c r="Q375" s="72">
        <v>1125</v>
      </c>
      <c r="R375" s="64">
        <v>450</v>
      </c>
      <c r="S375" s="75">
        <v>1487.5</v>
      </c>
      <c r="T375" s="68">
        <v>595</v>
      </c>
      <c r="AE375" s="10"/>
      <c r="AF375" s="72">
        <v>150.00000000000003</v>
      </c>
      <c r="AG375" s="64">
        <v>150.00000000000003</v>
      </c>
      <c r="AH375" s="72">
        <v>500</v>
      </c>
      <c r="AI375" s="64">
        <v>200</v>
      </c>
      <c r="AJ375" s="72">
        <v>1375</v>
      </c>
      <c r="AK375" s="68">
        <v>412.5</v>
      </c>
      <c r="AL375" s="10"/>
      <c r="AN375" s="75">
        <v>1487.5</v>
      </c>
      <c r="AO375" s="68">
        <v>595</v>
      </c>
    </row>
    <row r="376" spans="8:41">
      <c r="H376" s="10"/>
      <c r="I376" s="72">
        <v>1125</v>
      </c>
      <c r="J376" s="64">
        <v>1125</v>
      </c>
      <c r="K376" s="72">
        <v>1137.5</v>
      </c>
      <c r="L376" s="64">
        <v>398.125</v>
      </c>
      <c r="M376" s="72">
        <v>750</v>
      </c>
      <c r="N376" s="64">
        <v>112.5</v>
      </c>
      <c r="O376" s="72">
        <v>1312.5</v>
      </c>
      <c r="P376" s="64">
        <v>459.37499999999994</v>
      </c>
      <c r="Q376" s="72">
        <v>2025</v>
      </c>
      <c r="R376" s="64">
        <v>708.75</v>
      </c>
      <c r="S376" s="75">
        <v>1200</v>
      </c>
      <c r="T376" s="68">
        <v>300</v>
      </c>
      <c r="AE376" s="10"/>
      <c r="AF376" s="72">
        <v>562.5</v>
      </c>
      <c r="AG376" s="64">
        <v>562.5</v>
      </c>
      <c r="AH376" s="72">
        <v>1137.5</v>
      </c>
      <c r="AI376" s="64">
        <v>398.125</v>
      </c>
      <c r="AJ376" s="72">
        <v>1100</v>
      </c>
      <c r="AK376" s="68">
        <v>220</v>
      </c>
      <c r="AL376" s="10"/>
      <c r="AN376" s="75">
        <v>1200</v>
      </c>
      <c r="AO376" s="68">
        <v>300</v>
      </c>
    </row>
    <row r="377" spans="8:41">
      <c r="H377" s="10"/>
      <c r="I377" s="72">
        <v>1300</v>
      </c>
      <c r="J377" s="64">
        <v>1300</v>
      </c>
      <c r="K377" s="72">
        <v>850</v>
      </c>
      <c r="L377" s="64">
        <v>340</v>
      </c>
      <c r="M377" s="72">
        <v>1575</v>
      </c>
      <c r="N377" s="64">
        <v>630</v>
      </c>
      <c r="O377" s="72">
        <v>1125</v>
      </c>
      <c r="P377" s="64">
        <v>562.5</v>
      </c>
      <c r="Q377" s="72">
        <v>1650</v>
      </c>
      <c r="R377" s="64">
        <v>825</v>
      </c>
      <c r="S377" s="75">
        <v>1750</v>
      </c>
      <c r="T377" s="68">
        <v>787.5</v>
      </c>
      <c r="AE377" s="10"/>
      <c r="AF377" s="72">
        <v>700</v>
      </c>
      <c r="AG377" s="64">
        <v>700</v>
      </c>
      <c r="AH377" s="72">
        <v>850</v>
      </c>
      <c r="AI377" s="64">
        <v>340</v>
      </c>
      <c r="AJ377" s="72">
        <v>2000</v>
      </c>
      <c r="AK377" s="68">
        <v>900</v>
      </c>
      <c r="AL377" s="10"/>
      <c r="AN377" s="75">
        <v>1750</v>
      </c>
      <c r="AO377" s="68">
        <v>787.5</v>
      </c>
    </row>
    <row r="378" spans="8:41">
      <c r="H378" s="10"/>
      <c r="I378" s="72">
        <v>2180</v>
      </c>
      <c r="J378" s="64">
        <v>2180</v>
      </c>
      <c r="K378" s="72">
        <v>1290</v>
      </c>
      <c r="L378" s="64">
        <v>516</v>
      </c>
      <c r="M378" s="72">
        <v>2250</v>
      </c>
      <c r="N378" s="64">
        <v>562.5</v>
      </c>
      <c r="O378" s="72">
        <v>2010.0000000000002</v>
      </c>
      <c r="P378" s="64">
        <v>804.00000000000011</v>
      </c>
      <c r="Q378" s="72">
        <v>2310</v>
      </c>
      <c r="R378" s="64">
        <v>924</v>
      </c>
      <c r="S378" s="75">
        <v>2025</v>
      </c>
      <c r="T378" s="68">
        <v>708.75</v>
      </c>
      <c r="AE378" s="10"/>
      <c r="AF378" s="72">
        <v>1680</v>
      </c>
      <c r="AG378" s="64">
        <v>1680</v>
      </c>
      <c r="AH378" s="72">
        <v>1290</v>
      </c>
      <c r="AI378" s="64">
        <v>516</v>
      </c>
      <c r="AJ378" s="72">
        <v>2750</v>
      </c>
      <c r="AK378" s="68">
        <v>825</v>
      </c>
      <c r="AL378" s="10"/>
      <c r="AN378" s="75">
        <v>2025</v>
      </c>
      <c r="AO378" s="68">
        <v>708.75</v>
      </c>
    </row>
    <row r="379" spans="8:41">
      <c r="H379" s="10"/>
      <c r="I379" s="72">
        <v>1000</v>
      </c>
      <c r="J379" s="64">
        <v>1000</v>
      </c>
      <c r="K379" s="72">
        <v>650</v>
      </c>
      <c r="L379" s="64">
        <v>227.49999999999997</v>
      </c>
      <c r="M379" s="72">
        <v>1924.9999999999998</v>
      </c>
      <c r="N379" s="64">
        <v>385</v>
      </c>
      <c r="O379" s="72">
        <v>1050.0000000000002</v>
      </c>
      <c r="P379" s="64">
        <v>367.50000000000006</v>
      </c>
      <c r="Q379" s="72">
        <v>1350</v>
      </c>
      <c r="R379" s="64">
        <v>472.49999999999994</v>
      </c>
      <c r="S379" s="75">
        <v>2700</v>
      </c>
      <c r="T379" s="68">
        <v>944.99999999999989</v>
      </c>
      <c r="AE379" s="10"/>
      <c r="AF379" s="72">
        <v>400</v>
      </c>
      <c r="AG379" s="64">
        <v>400</v>
      </c>
      <c r="AH379" s="72">
        <v>650</v>
      </c>
      <c r="AI379" s="64">
        <v>227.49999999999997</v>
      </c>
      <c r="AJ379" s="72">
        <v>2400</v>
      </c>
      <c r="AK379" s="68">
        <v>600</v>
      </c>
      <c r="AL379" s="10"/>
      <c r="AN379" s="75">
        <v>2700</v>
      </c>
      <c r="AO379" s="68">
        <v>944.99999999999989</v>
      </c>
    </row>
    <row r="380" spans="8:41">
      <c r="H380" s="10"/>
      <c r="I380" s="72">
        <v>825.00000000000011</v>
      </c>
      <c r="J380" s="64">
        <v>825.00000000000011</v>
      </c>
      <c r="K380" s="72">
        <v>350.00000000000006</v>
      </c>
      <c r="L380" s="64">
        <v>140.00000000000003</v>
      </c>
      <c r="M380" s="72">
        <v>2249.9999999999995</v>
      </c>
      <c r="N380" s="64">
        <v>562.49999999999989</v>
      </c>
      <c r="O380" s="72">
        <v>800.00000000000023</v>
      </c>
      <c r="P380" s="64">
        <v>280.00000000000006</v>
      </c>
      <c r="Q380" s="72">
        <v>950</v>
      </c>
      <c r="R380" s="64">
        <v>380</v>
      </c>
      <c r="S380" s="75">
        <v>1500</v>
      </c>
      <c r="T380" s="68">
        <v>525</v>
      </c>
      <c r="AE380" s="10"/>
      <c r="AF380" s="72">
        <v>450.00000000000006</v>
      </c>
      <c r="AG380" s="64">
        <v>450.00000000000006</v>
      </c>
      <c r="AH380" s="72">
        <v>350.00000000000006</v>
      </c>
      <c r="AI380" s="64">
        <v>140.00000000000003</v>
      </c>
      <c r="AJ380" s="72">
        <v>2762.4999999999995</v>
      </c>
      <c r="AK380" s="68">
        <v>828.74999999999989</v>
      </c>
      <c r="AL380" s="10"/>
      <c r="AN380" s="75">
        <v>1500</v>
      </c>
      <c r="AO380" s="68">
        <v>525</v>
      </c>
    </row>
    <row r="381" spans="8:41">
      <c r="H381" s="10"/>
      <c r="I381" s="72">
        <v>437.5</v>
      </c>
      <c r="J381" s="64">
        <v>437.5</v>
      </c>
      <c r="K381" s="72">
        <v>399.99999999999989</v>
      </c>
      <c r="L381" s="64">
        <v>159.99999999999997</v>
      </c>
      <c r="M381" s="72">
        <v>1512.4999999999998</v>
      </c>
      <c r="N381" s="64">
        <v>378.12499999999994</v>
      </c>
      <c r="O381" s="72">
        <v>625</v>
      </c>
      <c r="P381" s="64">
        <v>250</v>
      </c>
      <c r="Q381" s="72">
        <v>812.49999999999977</v>
      </c>
      <c r="R381" s="64">
        <v>324.99999999999994</v>
      </c>
      <c r="S381" s="75">
        <v>1400.0000000000002</v>
      </c>
      <c r="T381" s="68">
        <v>630.00000000000011</v>
      </c>
      <c r="AE381" s="10"/>
      <c r="AF381" s="72">
        <v>0</v>
      </c>
      <c r="AG381" s="64">
        <v>0</v>
      </c>
      <c r="AH381" s="72">
        <v>399.99999999999989</v>
      </c>
      <c r="AI381" s="64">
        <v>159.99999999999997</v>
      </c>
      <c r="AJ381" s="72">
        <v>1950</v>
      </c>
      <c r="AK381" s="68">
        <v>585</v>
      </c>
      <c r="AL381" s="10"/>
      <c r="AN381" s="75">
        <v>1400.0000000000002</v>
      </c>
      <c r="AO381" s="68">
        <v>630.00000000000011</v>
      </c>
    </row>
    <row r="382" spans="8:41">
      <c r="H382" s="10"/>
      <c r="I382" s="72">
        <v>875</v>
      </c>
      <c r="J382" s="64">
        <v>875</v>
      </c>
      <c r="K382" s="72">
        <v>875.00000000000023</v>
      </c>
      <c r="L382" s="64">
        <v>306.25000000000006</v>
      </c>
      <c r="M382" s="72">
        <v>750</v>
      </c>
      <c r="N382" s="64">
        <v>112.5</v>
      </c>
      <c r="O382" s="72">
        <v>1200</v>
      </c>
      <c r="P382" s="64">
        <v>420</v>
      </c>
      <c r="Q382" s="72">
        <v>1500.0000000000002</v>
      </c>
      <c r="R382" s="64">
        <v>525</v>
      </c>
      <c r="S382" s="75">
        <v>1200</v>
      </c>
      <c r="T382" s="68">
        <v>360</v>
      </c>
      <c r="AE382" s="10"/>
      <c r="AF382" s="72">
        <v>250</v>
      </c>
      <c r="AG382" s="64">
        <v>250</v>
      </c>
      <c r="AH382" s="72">
        <v>875.00000000000023</v>
      </c>
      <c r="AI382" s="64">
        <v>306.25000000000006</v>
      </c>
      <c r="AJ382" s="72">
        <v>1137.5</v>
      </c>
      <c r="AK382" s="68">
        <v>227.5</v>
      </c>
      <c r="AL382" s="10"/>
      <c r="AN382" s="75">
        <v>1200</v>
      </c>
      <c r="AO382" s="68">
        <v>360</v>
      </c>
    </row>
    <row r="383" spans="8:41">
      <c r="H383" s="10"/>
      <c r="I383" s="72">
        <v>1100</v>
      </c>
      <c r="J383" s="64">
        <v>1100</v>
      </c>
      <c r="K383" s="72">
        <v>875</v>
      </c>
      <c r="L383" s="64">
        <v>350</v>
      </c>
      <c r="M383" s="72">
        <v>1787.4999999999998</v>
      </c>
      <c r="N383" s="64">
        <v>715</v>
      </c>
      <c r="O383" s="72">
        <v>1200.0000000000002</v>
      </c>
      <c r="P383" s="64">
        <v>600.00000000000011</v>
      </c>
      <c r="Q383" s="72">
        <v>1425</v>
      </c>
      <c r="R383" s="64">
        <v>712.5</v>
      </c>
      <c r="S383" s="75">
        <v>1575.0000000000002</v>
      </c>
      <c r="T383" s="68">
        <v>787.50000000000011</v>
      </c>
      <c r="AE383" s="10"/>
      <c r="AF383" s="72">
        <v>600</v>
      </c>
      <c r="AG383" s="64">
        <v>600</v>
      </c>
      <c r="AH383" s="72">
        <v>875</v>
      </c>
      <c r="AI383" s="64">
        <v>350</v>
      </c>
      <c r="AJ383" s="72">
        <v>2250</v>
      </c>
      <c r="AK383" s="68">
        <v>1012.5</v>
      </c>
      <c r="AL383" s="10"/>
      <c r="AN383" s="75">
        <v>1575.0000000000002</v>
      </c>
      <c r="AO383" s="68">
        <v>787.50000000000011</v>
      </c>
    </row>
    <row r="384" spans="8:41">
      <c r="H384" s="10"/>
      <c r="I384" s="72">
        <v>2100</v>
      </c>
      <c r="J384" s="64">
        <v>2100</v>
      </c>
      <c r="K384" s="72">
        <v>1500</v>
      </c>
      <c r="L384" s="64">
        <v>600</v>
      </c>
      <c r="M384" s="72">
        <v>3000</v>
      </c>
      <c r="N384" s="64">
        <v>750</v>
      </c>
      <c r="O384" s="72">
        <v>1875.0000000000002</v>
      </c>
      <c r="P384" s="64">
        <v>750.00000000000011</v>
      </c>
      <c r="Q384" s="72">
        <v>2175</v>
      </c>
      <c r="R384" s="64">
        <v>870</v>
      </c>
      <c r="S384" s="75">
        <v>1399.9999999999998</v>
      </c>
      <c r="T384" s="68">
        <v>489.99999999999989</v>
      </c>
      <c r="AE384" s="10"/>
      <c r="AF384" s="72">
        <v>1500</v>
      </c>
      <c r="AG384" s="64">
        <v>1500</v>
      </c>
      <c r="AH384" s="72">
        <v>1500</v>
      </c>
      <c r="AI384" s="64">
        <v>600</v>
      </c>
      <c r="AJ384" s="72">
        <v>3575</v>
      </c>
      <c r="AK384" s="68">
        <v>1072.5</v>
      </c>
      <c r="AL384" s="10"/>
      <c r="AN384" s="75">
        <v>1399.9999999999998</v>
      </c>
      <c r="AO384" s="68">
        <v>489.99999999999989</v>
      </c>
    </row>
    <row r="385" spans="8:41">
      <c r="H385" s="10"/>
      <c r="I385" s="72">
        <v>900</v>
      </c>
      <c r="J385" s="64">
        <v>900</v>
      </c>
      <c r="K385" s="72">
        <v>750</v>
      </c>
      <c r="L385" s="64">
        <v>262.5</v>
      </c>
      <c r="M385" s="72">
        <v>1950</v>
      </c>
      <c r="N385" s="64">
        <v>390</v>
      </c>
      <c r="O385" s="72">
        <v>812.50000000000023</v>
      </c>
      <c r="P385" s="64">
        <v>284.37500000000006</v>
      </c>
      <c r="Q385" s="72">
        <v>1275</v>
      </c>
      <c r="R385" s="64">
        <v>446.25</v>
      </c>
      <c r="S385" s="75">
        <v>2100.0000000000005</v>
      </c>
      <c r="T385" s="68">
        <v>735.00000000000011</v>
      </c>
      <c r="AE385" s="10"/>
      <c r="AF385" s="72">
        <v>262.5</v>
      </c>
      <c r="AG385" s="64">
        <v>262.5</v>
      </c>
      <c r="AH385" s="72">
        <v>750</v>
      </c>
      <c r="AI385" s="64">
        <v>262.5</v>
      </c>
      <c r="AJ385" s="72">
        <v>2450.0000000000005</v>
      </c>
      <c r="AK385" s="68">
        <v>612.50000000000011</v>
      </c>
      <c r="AL385" s="10"/>
      <c r="AN385" s="75">
        <v>2100.0000000000005</v>
      </c>
      <c r="AO385" s="68">
        <v>735.00000000000011</v>
      </c>
    </row>
    <row r="386" spans="8:41">
      <c r="H386" s="10"/>
      <c r="I386" s="72">
        <v>675.00000000000011</v>
      </c>
      <c r="J386" s="64">
        <v>675.00000000000011</v>
      </c>
      <c r="K386" s="72">
        <v>450.00000000000006</v>
      </c>
      <c r="L386" s="64">
        <v>180.00000000000003</v>
      </c>
      <c r="M386" s="72">
        <v>2275</v>
      </c>
      <c r="N386" s="64">
        <v>568.75</v>
      </c>
      <c r="O386" s="72">
        <v>487.50000000000023</v>
      </c>
      <c r="P386" s="64">
        <v>170.62500000000006</v>
      </c>
      <c r="Q386" s="72">
        <v>850</v>
      </c>
      <c r="R386" s="64">
        <v>340</v>
      </c>
      <c r="S386" s="75">
        <v>1312.4999999999998</v>
      </c>
      <c r="T386" s="68">
        <v>459.37499999999989</v>
      </c>
      <c r="AE386" s="10"/>
      <c r="AF386" s="72">
        <v>187.50000000000003</v>
      </c>
      <c r="AG386" s="64">
        <v>187.50000000000003</v>
      </c>
      <c r="AH386" s="72">
        <v>450.00000000000006</v>
      </c>
      <c r="AI386" s="64">
        <v>180.00000000000003</v>
      </c>
      <c r="AJ386" s="72">
        <v>2800.0000000000005</v>
      </c>
      <c r="AK386" s="68">
        <v>840.00000000000011</v>
      </c>
      <c r="AL386" s="10"/>
      <c r="AN386" s="75">
        <v>1312.4999999999998</v>
      </c>
      <c r="AO386" s="68">
        <v>459.37499999999989</v>
      </c>
    </row>
    <row r="387" spans="8:41">
      <c r="H387" s="10"/>
      <c r="I387" s="72">
        <v>525</v>
      </c>
      <c r="J387" s="64">
        <v>525</v>
      </c>
      <c r="K387" s="72">
        <v>449.99999999999989</v>
      </c>
      <c r="L387" s="64">
        <v>179.99999999999997</v>
      </c>
      <c r="M387" s="72">
        <v>1250</v>
      </c>
      <c r="N387" s="64">
        <v>312.5</v>
      </c>
      <c r="O387" s="72">
        <v>500</v>
      </c>
      <c r="P387" s="64">
        <v>200</v>
      </c>
      <c r="Q387" s="72">
        <v>874.99999999999977</v>
      </c>
      <c r="R387" s="64">
        <v>349.99999999999994</v>
      </c>
      <c r="S387" s="75">
        <v>1275.0000000000002</v>
      </c>
      <c r="T387" s="68">
        <v>573.75000000000011</v>
      </c>
      <c r="AE387" s="10"/>
      <c r="AF387" s="72">
        <v>0</v>
      </c>
      <c r="AG387" s="64">
        <v>0</v>
      </c>
      <c r="AH387" s="72">
        <v>449.99999999999989</v>
      </c>
      <c r="AI387" s="64">
        <v>179.99999999999997</v>
      </c>
      <c r="AJ387" s="72">
        <v>1650.0000000000002</v>
      </c>
      <c r="AK387" s="68">
        <v>495.00000000000006</v>
      </c>
      <c r="AL387" s="10"/>
      <c r="AN387" s="75">
        <v>1275.0000000000002</v>
      </c>
      <c r="AO387" s="68">
        <v>573.75000000000011</v>
      </c>
    </row>
    <row r="388" spans="8:41">
      <c r="H388" s="10"/>
      <c r="I388" s="72">
        <v>750</v>
      </c>
      <c r="J388" s="64">
        <v>750</v>
      </c>
      <c r="K388" s="72">
        <v>1000</v>
      </c>
      <c r="L388" s="64">
        <v>350</v>
      </c>
      <c r="M388" s="72">
        <v>825.00000000000011</v>
      </c>
      <c r="N388" s="64">
        <v>123.75000000000001</v>
      </c>
      <c r="O388" s="72">
        <v>962.50000000000011</v>
      </c>
      <c r="P388" s="64">
        <v>336.875</v>
      </c>
      <c r="Q388" s="72">
        <v>1687.5</v>
      </c>
      <c r="R388" s="64">
        <v>590.625</v>
      </c>
      <c r="S388" s="75">
        <v>1137.5</v>
      </c>
      <c r="T388" s="68">
        <v>341.25</v>
      </c>
      <c r="AE388" s="10"/>
      <c r="AF388" s="72">
        <v>112.5</v>
      </c>
      <c r="AG388" s="64">
        <v>112.5</v>
      </c>
      <c r="AH388" s="72">
        <v>1000</v>
      </c>
      <c r="AI388" s="64">
        <v>350</v>
      </c>
      <c r="AJ388" s="72">
        <v>1200.0000000000002</v>
      </c>
      <c r="AK388" s="68">
        <v>240.00000000000006</v>
      </c>
      <c r="AL388" s="10"/>
      <c r="AN388" s="75">
        <v>1137.5</v>
      </c>
      <c r="AO388" s="68">
        <v>341.25</v>
      </c>
    </row>
    <row r="389" spans="8:41">
      <c r="H389" s="10"/>
      <c r="I389" s="72">
        <v>1200</v>
      </c>
      <c r="J389" s="64">
        <v>1200</v>
      </c>
      <c r="K389" s="72">
        <v>1200.0000000000002</v>
      </c>
      <c r="L389" s="64">
        <v>480.00000000000011</v>
      </c>
      <c r="M389" s="72">
        <v>2275</v>
      </c>
      <c r="N389" s="64">
        <v>910</v>
      </c>
      <c r="O389" s="72">
        <v>1000.0000000000002</v>
      </c>
      <c r="P389" s="64">
        <v>500.00000000000011</v>
      </c>
      <c r="Q389" s="72">
        <v>1837.5000000000002</v>
      </c>
      <c r="R389" s="64">
        <v>918.75000000000011</v>
      </c>
      <c r="S389" s="75">
        <v>1800.0000000000002</v>
      </c>
      <c r="T389" s="68">
        <v>900.00000000000011</v>
      </c>
      <c r="AE389" s="10"/>
      <c r="AF389" s="72">
        <v>525</v>
      </c>
      <c r="AG389" s="64">
        <v>525</v>
      </c>
      <c r="AH389" s="72">
        <v>1200.0000000000002</v>
      </c>
      <c r="AI389" s="64">
        <v>480.00000000000011</v>
      </c>
      <c r="AJ389" s="72">
        <v>2812.5000000000005</v>
      </c>
      <c r="AK389" s="68">
        <v>1265.6250000000002</v>
      </c>
      <c r="AL389" s="10"/>
      <c r="AN389" s="75">
        <v>1800.0000000000002</v>
      </c>
      <c r="AO389" s="68">
        <v>900.00000000000011</v>
      </c>
    </row>
    <row r="390" spans="8:41">
      <c r="H390" s="10"/>
      <c r="I390" s="72">
        <v>3134.9999999999995</v>
      </c>
      <c r="J390" s="64">
        <v>3134.9999999999995</v>
      </c>
      <c r="K390" s="72">
        <v>2680</v>
      </c>
      <c r="L390" s="64">
        <v>1072</v>
      </c>
      <c r="M390" s="72">
        <v>2887.4999999999995</v>
      </c>
      <c r="N390" s="64">
        <v>721.87499999999989</v>
      </c>
      <c r="O390" s="72">
        <v>2345</v>
      </c>
      <c r="P390" s="64">
        <v>938</v>
      </c>
      <c r="Q390" s="72">
        <v>3577.5</v>
      </c>
      <c r="R390" s="64">
        <v>1431</v>
      </c>
      <c r="S390" s="75">
        <v>1499.9999999999998</v>
      </c>
      <c r="T390" s="68">
        <v>524.99999999999989</v>
      </c>
      <c r="AE390" s="10"/>
      <c r="AF390" s="72">
        <v>1890</v>
      </c>
      <c r="AG390" s="64">
        <v>1890</v>
      </c>
      <c r="AH390" s="72">
        <v>2680</v>
      </c>
      <c r="AI390" s="64">
        <v>1072</v>
      </c>
      <c r="AJ390" s="72">
        <v>3450</v>
      </c>
      <c r="AK390" s="68">
        <v>1035</v>
      </c>
      <c r="AL390" s="10"/>
      <c r="AN390" s="75">
        <v>1499.9999999999998</v>
      </c>
      <c r="AO390" s="68">
        <v>524.99999999999989</v>
      </c>
    </row>
    <row r="391" spans="8:41">
      <c r="H391" s="10"/>
      <c r="I391" s="72">
        <v>1375</v>
      </c>
      <c r="J391" s="64">
        <v>1375</v>
      </c>
      <c r="K391" s="72">
        <v>1500</v>
      </c>
      <c r="L391" s="64">
        <v>525</v>
      </c>
      <c r="M391" s="72">
        <v>2250</v>
      </c>
      <c r="N391" s="64">
        <v>450</v>
      </c>
      <c r="O391" s="72">
        <v>1125.0000000000005</v>
      </c>
      <c r="P391" s="64">
        <v>393.75000000000011</v>
      </c>
      <c r="Q391" s="72">
        <v>2250</v>
      </c>
      <c r="R391" s="64">
        <v>787.5</v>
      </c>
      <c r="S391" s="75">
        <v>2325.0000000000005</v>
      </c>
      <c r="T391" s="68">
        <v>813.75000000000011</v>
      </c>
      <c r="AE391" s="10"/>
      <c r="AF391" s="72">
        <v>500.00000000000011</v>
      </c>
      <c r="AG391" s="64">
        <v>500.00000000000011</v>
      </c>
      <c r="AH391" s="72">
        <v>1500</v>
      </c>
      <c r="AI391" s="64">
        <v>525</v>
      </c>
      <c r="AJ391" s="72">
        <v>2762.5</v>
      </c>
      <c r="AK391" s="68">
        <v>690.625</v>
      </c>
      <c r="AL391" s="10"/>
      <c r="AN391" s="75">
        <v>2325.0000000000005</v>
      </c>
      <c r="AO391" s="68">
        <v>813.75000000000011</v>
      </c>
    </row>
    <row r="392" spans="8:41">
      <c r="H392" s="10"/>
      <c r="I392" s="72">
        <v>1350</v>
      </c>
      <c r="J392" s="64">
        <v>1350</v>
      </c>
      <c r="K392" s="72">
        <v>1225.0000000000002</v>
      </c>
      <c r="L392" s="64">
        <v>490.00000000000011</v>
      </c>
      <c r="M392" s="72">
        <v>2250</v>
      </c>
      <c r="N392" s="64">
        <v>562.5</v>
      </c>
      <c r="O392" s="72">
        <v>875.00000000000023</v>
      </c>
      <c r="P392" s="64">
        <v>306.25000000000006</v>
      </c>
      <c r="Q392" s="72">
        <v>1900</v>
      </c>
      <c r="R392" s="64">
        <v>760</v>
      </c>
      <c r="S392" s="75">
        <v>1562.4999999999998</v>
      </c>
      <c r="T392" s="68">
        <v>546.87499999999989</v>
      </c>
      <c r="AE392" s="10"/>
      <c r="AF392" s="72">
        <v>350.00000000000006</v>
      </c>
      <c r="AG392" s="64">
        <v>350.00000000000006</v>
      </c>
      <c r="AH392" s="72">
        <v>1225.0000000000002</v>
      </c>
      <c r="AI392" s="64">
        <v>490.00000000000011</v>
      </c>
      <c r="AJ392" s="72">
        <v>2762.5</v>
      </c>
      <c r="AK392" s="68">
        <v>828.75</v>
      </c>
      <c r="AL392" s="10"/>
      <c r="AN392" s="75">
        <v>1562.4999999999998</v>
      </c>
      <c r="AO392" s="68">
        <v>546.87499999999989</v>
      </c>
    </row>
    <row r="393" spans="8:41">
      <c r="H393" s="10"/>
      <c r="I393" s="72">
        <v>1125</v>
      </c>
      <c r="J393" s="64">
        <v>1125</v>
      </c>
      <c r="K393" s="72">
        <v>1050</v>
      </c>
      <c r="L393" s="64">
        <v>420</v>
      </c>
      <c r="M393" s="72">
        <v>1512.4999999999998</v>
      </c>
      <c r="N393" s="64">
        <v>378.12499999999994</v>
      </c>
      <c r="O393" s="72">
        <v>687.50000000000011</v>
      </c>
      <c r="P393" s="64">
        <v>275.00000000000006</v>
      </c>
      <c r="Q393" s="72">
        <v>1700</v>
      </c>
      <c r="R393" s="64">
        <v>680</v>
      </c>
      <c r="S393" s="75">
        <v>1925.0000000000002</v>
      </c>
      <c r="T393" s="68">
        <v>866.25000000000011</v>
      </c>
      <c r="AE393" s="10"/>
      <c r="AF393" s="72">
        <v>87.500000000000014</v>
      </c>
      <c r="AG393" s="64">
        <v>87.500000000000014</v>
      </c>
      <c r="AH393" s="72">
        <v>1050</v>
      </c>
      <c r="AI393" s="64">
        <v>420</v>
      </c>
      <c r="AJ393" s="72">
        <v>1950</v>
      </c>
      <c r="AK393" s="68">
        <v>585</v>
      </c>
      <c r="AL393" s="10"/>
      <c r="AN393" s="75">
        <v>1925.0000000000002</v>
      </c>
      <c r="AO393" s="68">
        <v>866.25000000000011</v>
      </c>
    </row>
    <row r="394" spans="8:41">
      <c r="H394" s="10"/>
      <c r="I394" s="72">
        <v>1512.4999999999998</v>
      </c>
      <c r="J394" s="64">
        <v>1512.4999999999998</v>
      </c>
      <c r="K394" s="72">
        <v>1462.4999999999998</v>
      </c>
      <c r="L394" s="64">
        <v>511.87499999999989</v>
      </c>
      <c r="M394" s="72">
        <v>1050</v>
      </c>
      <c r="N394" s="64">
        <v>157.5</v>
      </c>
      <c r="O394" s="72">
        <v>1200</v>
      </c>
      <c r="P394" s="64">
        <v>420</v>
      </c>
      <c r="Q394" s="72">
        <v>2249.9999999999995</v>
      </c>
      <c r="R394" s="64">
        <v>787.49999999999977</v>
      </c>
      <c r="S394" s="75">
        <v>2250</v>
      </c>
      <c r="T394" s="68">
        <v>675</v>
      </c>
      <c r="AE394" s="10"/>
      <c r="AF394" s="72">
        <v>249.99999999999997</v>
      </c>
      <c r="AG394" s="64">
        <v>249.99999999999997</v>
      </c>
      <c r="AH394" s="72">
        <v>1462.4999999999998</v>
      </c>
      <c r="AI394" s="64">
        <v>511.87499999999989</v>
      </c>
      <c r="AJ394" s="72">
        <v>1237.4999999999998</v>
      </c>
      <c r="AK394" s="68">
        <v>247.49999999999997</v>
      </c>
      <c r="AL394" s="10"/>
      <c r="AN394" s="75">
        <v>2250</v>
      </c>
      <c r="AO394" s="68">
        <v>675</v>
      </c>
    </row>
    <row r="395" spans="8:41">
      <c r="H395" s="10"/>
      <c r="I395" s="72">
        <v>2400</v>
      </c>
      <c r="J395" s="64">
        <v>2400</v>
      </c>
      <c r="K395" s="72">
        <v>1912.4999999999998</v>
      </c>
      <c r="L395" s="64">
        <v>765</v>
      </c>
      <c r="M395" s="72">
        <v>3562.5</v>
      </c>
      <c r="N395" s="64">
        <v>1425</v>
      </c>
      <c r="O395" s="72">
        <v>1799.9999999999998</v>
      </c>
      <c r="P395" s="64">
        <v>899.99999999999989</v>
      </c>
      <c r="Q395" s="72">
        <v>3024.9999999999995</v>
      </c>
      <c r="R395" s="64">
        <v>1512.4999999999998</v>
      </c>
      <c r="S395" s="75">
        <v>3600</v>
      </c>
      <c r="T395" s="68">
        <v>1800</v>
      </c>
      <c r="AE395" s="10"/>
      <c r="AF395" s="72">
        <v>824.99999999999989</v>
      </c>
      <c r="AG395" s="64">
        <v>824.99999999999989</v>
      </c>
      <c r="AH395" s="72">
        <v>1912.4999999999998</v>
      </c>
      <c r="AI395" s="64">
        <v>765</v>
      </c>
      <c r="AJ395" s="72">
        <v>4024.9999999999995</v>
      </c>
      <c r="AK395" s="68">
        <v>1811.2499999999998</v>
      </c>
      <c r="AL395" s="10"/>
      <c r="AN395" s="75">
        <v>3600</v>
      </c>
      <c r="AO395" s="68">
        <v>1800</v>
      </c>
    </row>
    <row r="396" spans="8:41">
      <c r="H396" s="10"/>
      <c r="I396" s="72">
        <v>3574.9999999999995</v>
      </c>
      <c r="J396" s="64">
        <v>3574.9999999999995</v>
      </c>
      <c r="K396" s="72">
        <v>2700</v>
      </c>
      <c r="L396" s="64">
        <v>1080</v>
      </c>
      <c r="M396" s="72">
        <v>5075</v>
      </c>
      <c r="N396" s="64">
        <v>1268.75</v>
      </c>
      <c r="O396" s="72">
        <v>1950.0000000000002</v>
      </c>
      <c r="P396" s="64">
        <v>780.00000000000011</v>
      </c>
      <c r="Q396" s="72">
        <v>3999.9999999999995</v>
      </c>
      <c r="R396" s="64">
        <v>1600</v>
      </c>
      <c r="S396" s="75">
        <v>3600</v>
      </c>
      <c r="T396" s="68">
        <v>1260</v>
      </c>
      <c r="AE396" s="10"/>
      <c r="AF396" s="72">
        <v>1600</v>
      </c>
      <c r="AG396" s="64">
        <v>1600</v>
      </c>
      <c r="AH396" s="72">
        <v>2700</v>
      </c>
      <c r="AI396" s="64">
        <v>1080</v>
      </c>
      <c r="AJ396" s="72">
        <v>5362.4999999999991</v>
      </c>
      <c r="AK396" s="68">
        <v>1608.7499999999998</v>
      </c>
      <c r="AL396" s="10"/>
      <c r="AN396" s="75">
        <v>3600</v>
      </c>
      <c r="AO396" s="68">
        <v>1260</v>
      </c>
    </row>
    <row r="397" spans="8:41">
      <c r="H397" s="10"/>
      <c r="I397" s="72">
        <v>2000</v>
      </c>
      <c r="J397" s="64">
        <v>2000</v>
      </c>
      <c r="K397" s="72">
        <v>1487.5000000000002</v>
      </c>
      <c r="L397" s="64">
        <v>520.625</v>
      </c>
      <c r="M397" s="72">
        <v>4500</v>
      </c>
      <c r="N397" s="64">
        <v>900</v>
      </c>
      <c r="O397" s="72">
        <v>1000.0000000000005</v>
      </c>
      <c r="P397" s="64">
        <v>350.00000000000011</v>
      </c>
      <c r="Q397" s="72">
        <v>2475</v>
      </c>
      <c r="R397" s="64">
        <v>866.25</v>
      </c>
      <c r="S397" s="75">
        <v>4000</v>
      </c>
      <c r="T397" s="68">
        <v>1400</v>
      </c>
      <c r="AE397" s="10"/>
      <c r="AF397" s="72">
        <v>525.00000000000011</v>
      </c>
      <c r="AG397" s="64">
        <v>525.00000000000011</v>
      </c>
      <c r="AH397" s="72">
        <v>1487.5000000000002</v>
      </c>
      <c r="AI397" s="64">
        <v>520.625</v>
      </c>
      <c r="AJ397" s="72">
        <v>4900</v>
      </c>
      <c r="AK397" s="68">
        <v>1225</v>
      </c>
      <c r="AL397" s="10"/>
      <c r="AN397" s="75">
        <v>4000</v>
      </c>
      <c r="AO397" s="68">
        <v>1400</v>
      </c>
    </row>
    <row r="398" spans="8:41">
      <c r="H398" s="10"/>
      <c r="I398" s="72">
        <v>1462.5</v>
      </c>
      <c r="J398" s="64">
        <v>1462.5</v>
      </c>
      <c r="K398" s="72">
        <v>1600</v>
      </c>
      <c r="L398" s="64">
        <v>640</v>
      </c>
      <c r="M398" s="72">
        <v>4500</v>
      </c>
      <c r="N398" s="64">
        <v>1125</v>
      </c>
      <c r="O398" s="72">
        <v>850.00000000000023</v>
      </c>
      <c r="P398" s="64">
        <v>297.50000000000006</v>
      </c>
      <c r="Q398" s="72">
        <v>2625</v>
      </c>
      <c r="R398" s="64">
        <v>1050</v>
      </c>
      <c r="S398" s="75">
        <v>2925</v>
      </c>
      <c r="T398" s="68">
        <v>1023.7499999999999</v>
      </c>
      <c r="AE398" s="10"/>
      <c r="AF398" s="72">
        <v>525.00000000000011</v>
      </c>
      <c r="AG398" s="64">
        <v>525.00000000000011</v>
      </c>
      <c r="AH398" s="72">
        <v>1600</v>
      </c>
      <c r="AI398" s="64">
        <v>640</v>
      </c>
      <c r="AJ398" s="72">
        <v>5950</v>
      </c>
      <c r="AK398" s="68">
        <v>1785</v>
      </c>
      <c r="AL398" s="10"/>
      <c r="AN398" s="75">
        <v>2925</v>
      </c>
      <c r="AO398" s="68">
        <v>1023.7499999999999</v>
      </c>
    </row>
    <row r="399" spans="8:41">
      <c r="H399" s="10"/>
      <c r="I399" s="72">
        <v>1350</v>
      </c>
      <c r="J399" s="64">
        <v>1350</v>
      </c>
      <c r="K399" s="72">
        <v>1500</v>
      </c>
      <c r="L399" s="64">
        <v>600</v>
      </c>
      <c r="M399" s="72">
        <v>3562.5</v>
      </c>
      <c r="N399" s="64">
        <v>890.625</v>
      </c>
      <c r="O399" s="72">
        <v>800.00000000000023</v>
      </c>
      <c r="P399" s="64">
        <v>320.00000000000011</v>
      </c>
      <c r="Q399" s="72">
        <v>2500</v>
      </c>
      <c r="R399" s="64">
        <v>1000</v>
      </c>
      <c r="S399" s="75">
        <v>2700</v>
      </c>
      <c r="T399" s="68">
        <v>1215</v>
      </c>
      <c r="AE399" s="10"/>
      <c r="AF399" s="72">
        <v>450.00000000000006</v>
      </c>
      <c r="AG399" s="64">
        <v>450.00000000000006</v>
      </c>
      <c r="AH399" s="72">
        <v>1500</v>
      </c>
      <c r="AI399" s="64">
        <v>600</v>
      </c>
      <c r="AJ399" s="72">
        <v>4887.5</v>
      </c>
      <c r="AK399" s="68">
        <v>1466.25</v>
      </c>
      <c r="AL399" s="10"/>
      <c r="AN399" s="75">
        <v>2700</v>
      </c>
      <c r="AO399" s="68">
        <v>1215</v>
      </c>
    </row>
    <row r="400" spans="8:41">
      <c r="H400" s="10"/>
      <c r="I400" s="72">
        <v>1649.9999999999998</v>
      </c>
      <c r="J400" s="64">
        <v>1649.9999999999998</v>
      </c>
      <c r="K400" s="72">
        <v>2062.4999999999995</v>
      </c>
      <c r="L400" s="64">
        <v>721.87499999999977</v>
      </c>
      <c r="M400" s="72">
        <v>2975.0000000000005</v>
      </c>
      <c r="N400" s="64">
        <v>446.25000000000006</v>
      </c>
      <c r="O400" s="72">
        <v>1400.0000000000002</v>
      </c>
      <c r="P400" s="64">
        <v>490.00000000000006</v>
      </c>
      <c r="Q400" s="72">
        <v>3250</v>
      </c>
      <c r="R400" s="64">
        <v>1137.5</v>
      </c>
      <c r="S400" s="75">
        <v>2500</v>
      </c>
      <c r="T400" s="68">
        <v>750</v>
      </c>
      <c r="AE400" s="10"/>
      <c r="AF400" s="72">
        <v>675</v>
      </c>
      <c r="AG400" s="64">
        <v>675</v>
      </c>
      <c r="AH400" s="72">
        <v>2062.4999999999995</v>
      </c>
      <c r="AI400" s="64">
        <v>721.87499999999977</v>
      </c>
      <c r="AJ400" s="72">
        <v>4275</v>
      </c>
      <c r="AK400" s="68">
        <v>855</v>
      </c>
      <c r="AL400" s="10"/>
      <c r="AN400" s="75">
        <v>2500</v>
      </c>
      <c r="AO400" s="68">
        <v>750</v>
      </c>
    </row>
    <row r="401" spans="8:41">
      <c r="H401" s="10"/>
      <c r="I401" s="72">
        <v>2700</v>
      </c>
      <c r="J401" s="64">
        <v>2700</v>
      </c>
      <c r="K401" s="72">
        <v>3300</v>
      </c>
      <c r="L401" s="64">
        <v>1320</v>
      </c>
      <c r="M401" s="72">
        <v>6500</v>
      </c>
      <c r="N401" s="64">
        <v>2600</v>
      </c>
      <c r="O401" s="72">
        <v>2300</v>
      </c>
      <c r="P401" s="64">
        <v>1150</v>
      </c>
      <c r="Q401" s="72">
        <v>4725</v>
      </c>
      <c r="R401" s="64">
        <v>2362.5</v>
      </c>
      <c r="S401" s="75">
        <v>4812.5</v>
      </c>
      <c r="T401" s="68">
        <v>2406.25</v>
      </c>
      <c r="AE401" s="10"/>
      <c r="AF401" s="72">
        <v>1625</v>
      </c>
      <c r="AG401" s="64">
        <v>1625</v>
      </c>
      <c r="AH401" s="72">
        <v>3300</v>
      </c>
      <c r="AI401" s="64">
        <v>1320</v>
      </c>
      <c r="AJ401" s="72">
        <v>8250</v>
      </c>
      <c r="AK401" s="68">
        <v>3712.5</v>
      </c>
      <c r="AL401" s="10"/>
      <c r="AN401" s="75">
        <v>4812.5</v>
      </c>
      <c r="AO401" s="68">
        <v>2406.25</v>
      </c>
    </row>
    <row r="402" spans="8:41">
      <c r="H402" s="10"/>
      <c r="I402" s="72">
        <v>3712.4999999999995</v>
      </c>
      <c r="J402" s="64">
        <v>3712.4999999999995</v>
      </c>
      <c r="K402" s="72">
        <v>4262.4999999999991</v>
      </c>
      <c r="L402" s="64">
        <v>1704.9999999999998</v>
      </c>
      <c r="M402" s="72">
        <v>6400</v>
      </c>
      <c r="N402" s="64">
        <v>1600</v>
      </c>
      <c r="O402" s="72">
        <v>2800.0000000000005</v>
      </c>
      <c r="P402" s="64">
        <v>1120.0000000000002</v>
      </c>
      <c r="Q402" s="72">
        <v>5850</v>
      </c>
      <c r="R402" s="64">
        <v>2340</v>
      </c>
      <c r="S402" s="75">
        <v>3712.5</v>
      </c>
      <c r="T402" s="68">
        <v>1484.9999999999998</v>
      </c>
      <c r="AE402" s="10"/>
      <c r="AF402" s="72">
        <v>2475</v>
      </c>
      <c r="AG402" s="64">
        <v>2475</v>
      </c>
      <c r="AH402" s="72">
        <v>4262.4999999999991</v>
      </c>
      <c r="AI402" s="64">
        <v>1704.9999999999998</v>
      </c>
      <c r="AJ402" s="72">
        <v>8100</v>
      </c>
      <c r="AK402" s="68">
        <v>2430</v>
      </c>
      <c r="AL402" s="10"/>
      <c r="AN402" s="75">
        <v>3712.5</v>
      </c>
      <c r="AO402" s="68">
        <v>1484.9999999999998</v>
      </c>
    </row>
    <row r="403" spans="8:41">
      <c r="H403" s="10"/>
      <c r="I403" s="72">
        <v>2125</v>
      </c>
      <c r="J403" s="64">
        <v>2125</v>
      </c>
      <c r="K403" s="72">
        <v>2625</v>
      </c>
      <c r="L403" s="64">
        <v>918.74999999999989</v>
      </c>
      <c r="M403" s="72">
        <v>5525.0000000000009</v>
      </c>
      <c r="N403" s="64">
        <v>1105.0000000000002</v>
      </c>
      <c r="O403" s="72">
        <v>1650.0000000000005</v>
      </c>
      <c r="P403" s="64">
        <v>577.50000000000011</v>
      </c>
      <c r="Q403" s="72">
        <v>3900.0000000000005</v>
      </c>
      <c r="R403" s="64">
        <v>1365</v>
      </c>
      <c r="S403" s="75">
        <v>4125</v>
      </c>
      <c r="T403" s="68">
        <v>1649.9999999999998</v>
      </c>
      <c r="AE403" s="10"/>
      <c r="AF403" s="72">
        <v>1200.0000000000002</v>
      </c>
      <c r="AG403" s="64">
        <v>1200.0000000000002</v>
      </c>
      <c r="AH403" s="72">
        <v>2625</v>
      </c>
      <c r="AI403" s="64">
        <v>918.74999999999989</v>
      </c>
      <c r="AJ403" s="72">
        <v>7125.0000000000009</v>
      </c>
      <c r="AK403" s="68">
        <v>1781.2500000000002</v>
      </c>
      <c r="AL403" s="10"/>
      <c r="AN403" s="75">
        <v>4125</v>
      </c>
      <c r="AO403" s="68">
        <v>1649.9999999999998</v>
      </c>
    </row>
    <row r="404" spans="8:41">
      <c r="H404" s="10"/>
      <c r="I404" s="72">
        <v>1575</v>
      </c>
      <c r="J404" s="64">
        <v>1575</v>
      </c>
      <c r="K404" s="72">
        <v>2025</v>
      </c>
      <c r="L404" s="64">
        <v>810</v>
      </c>
      <c r="M404" s="72">
        <v>5100.0000000000009</v>
      </c>
      <c r="N404" s="64">
        <v>1275.0000000000002</v>
      </c>
      <c r="O404" s="72">
        <v>1187.5000000000002</v>
      </c>
      <c r="P404" s="64">
        <v>415.62500000000006</v>
      </c>
      <c r="Q404" s="72">
        <v>3162.5000000000005</v>
      </c>
      <c r="R404" s="64">
        <v>1265.0000000000002</v>
      </c>
      <c r="S404" s="75">
        <v>4387.5</v>
      </c>
      <c r="T404" s="68">
        <v>1754.9999999999998</v>
      </c>
      <c r="AE404" s="10"/>
      <c r="AF404" s="72">
        <v>787.50000000000011</v>
      </c>
      <c r="AG404" s="64">
        <v>787.50000000000011</v>
      </c>
      <c r="AH404" s="72">
        <v>2025</v>
      </c>
      <c r="AI404" s="64">
        <v>810</v>
      </c>
      <c r="AJ404" s="72">
        <v>6650.0000000000009</v>
      </c>
      <c r="AK404" s="68">
        <v>1995.0000000000002</v>
      </c>
      <c r="AL404" s="10"/>
      <c r="AN404" s="75">
        <v>4387.5</v>
      </c>
      <c r="AO404" s="68">
        <v>1754.9999999999998</v>
      </c>
    </row>
    <row r="405" spans="8:41">
      <c r="H405" s="10"/>
      <c r="I405" s="72">
        <v>1350</v>
      </c>
      <c r="J405" s="64">
        <v>1350</v>
      </c>
      <c r="K405" s="72">
        <v>1800</v>
      </c>
      <c r="L405" s="64">
        <v>720</v>
      </c>
      <c r="M405" s="72">
        <v>4000</v>
      </c>
      <c r="N405" s="64">
        <v>1000</v>
      </c>
      <c r="O405" s="72">
        <v>1062.5000000000002</v>
      </c>
      <c r="P405" s="64">
        <v>425.00000000000011</v>
      </c>
      <c r="Q405" s="72">
        <v>2887.5000000000005</v>
      </c>
      <c r="R405" s="64">
        <v>1155.0000000000002</v>
      </c>
      <c r="S405" s="75">
        <v>2587.5</v>
      </c>
      <c r="T405" s="68">
        <v>1293.75</v>
      </c>
      <c r="AE405" s="10"/>
      <c r="AF405" s="72">
        <v>612.50000000000011</v>
      </c>
      <c r="AG405" s="64">
        <v>612.50000000000011</v>
      </c>
      <c r="AH405" s="72">
        <v>1800</v>
      </c>
      <c r="AI405" s="64">
        <v>720</v>
      </c>
      <c r="AJ405" s="72">
        <v>5400</v>
      </c>
      <c r="AK405" s="68">
        <v>1620</v>
      </c>
      <c r="AL405" s="10"/>
      <c r="AN405" s="75">
        <v>2587.5</v>
      </c>
      <c r="AO405" s="68">
        <v>1293.75</v>
      </c>
    </row>
    <row r="406" spans="8:41">
      <c r="H406" s="10"/>
      <c r="I406" s="72">
        <v>1787.4999999999998</v>
      </c>
      <c r="J406" s="64">
        <v>1787.4999999999998</v>
      </c>
      <c r="K406" s="72">
        <v>2550</v>
      </c>
      <c r="L406" s="64">
        <v>892.5</v>
      </c>
      <c r="M406" s="72">
        <v>4675.0000000000009</v>
      </c>
      <c r="N406" s="64">
        <v>701.25000000000011</v>
      </c>
      <c r="O406" s="72">
        <v>1487.5000000000002</v>
      </c>
      <c r="P406" s="64">
        <v>520.625</v>
      </c>
      <c r="Q406" s="72">
        <v>3575</v>
      </c>
      <c r="R406" s="64">
        <v>1251.25</v>
      </c>
      <c r="S406" s="75">
        <v>2875</v>
      </c>
      <c r="T406" s="68">
        <v>1006.2499999999999</v>
      </c>
      <c r="AE406" s="10"/>
      <c r="AF406" s="72">
        <v>787.5</v>
      </c>
      <c r="AG406" s="64">
        <v>787.5</v>
      </c>
      <c r="AH406" s="72">
        <v>2550</v>
      </c>
      <c r="AI406" s="64">
        <v>892.5</v>
      </c>
      <c r="AJ406" s="72">
        <v>6175</v>
      </c>
      <c r="AK406" s="68">
        <v>1235</v>
      </c>
      <c r="AL406" s="10"/>
      <c r="AN406" s="75">
        <v>2875</v>
      </c>
      <c r="AO406" s="68">
        <v>1006.2499999999999</v>
      </c>
    </row>
    <row r="407" spans="8:41">
      <c r="H407" s="10"/>
      <c r="I407" s="72">
        <v>3000</v>
      </c>
      <c r="J407" s="64">
        <v>3000</v>
      </c>
      <c r="K407" s="72">
        <v>3900</v>
      </c>
      <c r="L407" s="64">
        <v>1560</v>
      </c>
      <c r="M407" s="72">
        <v>5500</v>
      </c>
      <c r="N407" s="64">
        <v>2200</v>
      </c>
      <c r="O407" s="72">
        <v>2400</v>
      </c>
      <c r="P407" s="64">
        <v>1200</v>
      </c>
      <c r="Q407" s="72">
        <v>5075.0000000000009</v>
      </c>
      <c r="R407" s="64">
        <v>2537.5000000000005</v>
      </c>
      <c r="S407" s="75">
        <v>5100</v>
      </c>
      <c r="T407" s="68">
        <v>2805</v>
      </c>
      <c r="AE407" s="10"/>
      <c r="AF407" s="72">
        <v>1750</v>
      </c>
      <c r="AG407" s="64">
        <v>1750</v>
      </c>
      <c r="AH407" s="72">
        <v>3900</v>
      </c>
      <c r="AI407" s="64">
        <v>1560</v>
      </c>
      <c r="AJ407" s="72">
        <v>7150.0000000000009</v>
      </c>
      <c r="AK407" s="68">
        <v>3217.5000000000005</v>
      </c>
      <c r="AL407" s="10"/>
      <c r="AN407" s="75">
        <v>5100</v>
      </c>
      <c r="AO407" s="68">
        <v>2805</v>
      </c>
    </row>
    <row r="408" spans="8:41">
      <c r="H408" s="10"/>
      <c r="I408" s="72">
        <v>3574.9999999999995</v>
      </c>
      <c r="J408" s="64">
        <v>3574.9999999999995</v>
      </c>
      <c r="K408" s="72">
        <v>4500</v>
      </c>
      <c r="L408" s="64">
        <v>1800</v>
      </c>
      <c r="M408" s="72">
        <v>6375.0000000000009</v>
      </c>
      <c r="N408" s="64">
        <v>1593.7500000000002</v>
      </c>
      <c r="O408" s="72">
        <v>2625.0000000000005</v>
      </c>
      <c r="P408" s="64">
        <v>1050.0000000000002</v>
      </c>
      <c r="Q408" s="72">
        <v>5687.5</v>
      </c>
      <c r="R408" s="64">
        <v>2275</v>
      </c>
      <c r="S408" s="75">
        <v>4000</v>
      </c>
      <c r="T408" s="68">
        <v>1599.9999999999998</v>
      </c>
      <c r="AE408" s="10"/>
      <c r="AF408" s="72">
        <v>2250</v>
      </c>
      <c r="AG408" s="64">
        <v>2250</v>
      </c>
      <c r="AH408" s="72">
        <v>4500</v>
      </c>
      <c r="AI408" s="64">
        <v>1800</v>
      </c>
      <c r="AJ408" s="72">
        <v>8075.0000000000009</v>
      </c>
      <c r="AK408" s="68">
        <v>2422.5</v>
      </c>
      <c r="AL408" s="10"/>
      <c r="AN408" s="75">
        <v>4000</v>
      </c>
      <c r="AO408" s="68">
        <v>1599.9999999999998</v>
      </c>
    </row>
    <row r="409" spans="8:41">
      <c r="H409" s="10"/>
      <c r="I409" s="72">
        <v>2125</v>
      </c>
      <c r="J409" s="64">
        <v>2125</v>
      </c>
      <c r="K409" s="72">
        <v>2887.5000000000005</v>
      </c>
      <c r="L409" s="64">
        <v>1010.6250000000001</v>
      </c>
      <c r="M409" s="72">
        <v>5437.5000000000009</v>
      </c>
      <c r="N409" s="64">
        <v>1087.5000000000002</v>
      </c>
      <c r="O409" s="72">
        <v>1837.5000000000005</v>
      </c>
      <c r="P409" s="64">
        <v>643.12500000000011</v>
      </c>
      <c r="Q409" s="72">
        <v>3900.0000000000005</v>
      </c>
      <c r="R409" s="64">
        <v>1365</v>
      </c>
      <c r="S409" s="75">
        <v>4400</v>
      </c>
      <c r="T409" s="68">
        <v>1759.9999999999998</v>
      </c>
      <c r="AE409" s="10"/>
      <c r="AF409" s="72">
        <v>1237.5000000000002</v>
      </c>
      <c r="AG409" s="64">
        <v>1237.5000000000002</v>
      </c>
      <c r="AH409" s="72">
        <v>2887.5000000000005</v>
      </c>
      <c r="AI409" s="64">
        <v>1010.6250000000001</v>
      </c>
      <c r="AJ409" s="72">
        <v>7012.5000000000009</v>
      </c>
      <c r="AK409" s="68">
        <v>1753.1250000000002</v>
      </c>
      <c r="AL409" s="10"/>
      <c r="AN409" s="75">
        <v>4400</v>
      </c>
      <c r="AO409" s="68">
        <v>1759.9999999999998</v>
      </c>
    </row>
    <row r="410" spans="8:41">
      <c r="H410" s="10"/>
      <c r="I410" s="72">
        <v>1575</v>
      </c>
      <c r="J410" s="64">
        <v>1575</v>
      </c>
      <c r="K410" s="72">
        <v>2250</v>
      </c>
      <c r="L410" s="64">
        <v>900</v>
      </c>
      <c r="M410" s="72">
        <v>4200</v>
      </c>
      <c r="N410" s="64">
        <v>1050</v>
      </c>
      <c r="O410" s="72">
        <v>1350.0000000000002</v>
      </c>
      <c r="P410" s="64">
        <v>472.50000000000006</v>
      </c>
      <c r="Q410" s="72">
        <v>3162.5000000000005</v>
      </c>
      <c r="R410" s="64">
        <v>1265.0000000000002</v>
      </c>
      <c r="S410" s="75">
        <v>4875</v>
      </c>
      <c r="T410" s="68">
        <v>1949.9999999999998</v>
      </c>
      <c r="AE410" s="10"/>
      <c r="AF410" s="72">
        <v>800</v>
      </c>
      <c r="AG410" s="64">
        <v>800</v>
      </c>
      <c r="AH410" s="72">
        <v>2250</v>
      </c>
      <c r="AI410" s="64">
        <v>900</v>
      </c>
      <c r="AJ410" s="72">
        <v>5600</v>
      </c>
      <c r="AK410" s="68">
        <v>1680</v>
      </c>
      <c r="AL410" s="10"/>
      <c r="AN410" s="75">
        <v>4875</v>
      </c>
      <c r="AO410" s="68">
        <v>1949.9999999999998</v>
      </c>
    </row>
    <row r="411" spans="8:41">
      <c r="H411" s="10"/>
      <c r="I411" s="72">
        <v>1125</v>
      </c>
      <c r="J411" s="64">
        <v>1125</v>
      </c>
      <c r="K411" s="72">
        <v>1600</v>
      </c>
      <c r="L411" s="64">
        <v>640</v>
      </c>
      <c r="M411" s="72">
        <v>3675.0000000000005</v>
      </c>
      <c r="N411" s="64">
        <v>918.75000000000011</v>
      </c>
      <c r="O411" s="72">
        <v>750.00000000000023</v>
      </c>
      <c r="P411" s="64">
        <v>300.00000000000011</v>
      </c>
      <c r="Q411" s="72">
        <v>2362.5</v>
      </c>
      <c r="R411" s="64">
        <v>945</v>
      </c>
      <c r="S411" s="75">
        <v>2625</v>
      </c>
      <c r="T411" s="68">
        <v>1312.5</v>
      </c>
      <c r="AE411" s="10"/>
      <c r="AF411" s="72">
        <v>375.00000000000006</v>
      </c>
      <c r="AG411" s="64">
        <v>375.00000000000006</v>
      </c>
      <c r="AH411" s="72">
        <v>1600</v>
      </c>
      <c r="AI411" s="64">
        <v>640</v>
      </c>
      <c r="AJ411" s="72">
        <v>3800</v>
      </c>
      <c r="AK411" s="68">
        <v>1140</v>
      </c>
      <c r="AL411" s="10"/>
      <c r="AN411" s="75">
        <v>2625</v>
      </c>
      <c r="AO411" s="68">
        <v>1312.5</v>
      </c>
    </row>
    <row r="412" spans="8:41">
      <c r="H412" s="10"/>
      <c r="I412" s="72">
        <v>1237.4999999999998</v>
      </c>
      <c r="J412" s="64">
        <v>1237.4999999999998</v>
      </c>
      <c r="K412" s="72">
        <v>1875</v>
      </c>
      <c r="L412" s="64">
        <v>656.25</v>
      </c>
      <c r="M412" s="72">
        <v>3674.9999999999995</v>
      </c>
      <c r="N412" s="64">
        <v>551.24999999999989</v>
      </c>
      <c r="O412" s="72">
        <v>1050.0000000000002</v>
      </c>
      <c r="P412" s="64">
        <v>367.50000000000006</v>
      </c>
      <c r="Q412" s="72">
        <v>2750</v>
      </c>
      <c r="R412" s="64">
        <v>962.49999999999989</v>
      </c>
      <c r="S412" s="75">
        <v>2887.5000000000005</v>
      </c>
      <c r="T412" s="68">
        <v>1010.6250000000001</v>
      </c>
      <c r="AE412" s="10"/>
      <c r="AF412" s="72">
        <v>400</v>
      </c>
      <c r="AG412" s="64">
        <v>400</v>
      </c>
      <c r="AH412" s="72">
        <v>1875</v>
      </c>
      <c r="AI412" s="64">
        <v>656.25</v>
      </c>
      <c r="AJ412" s="72">
        <v>3799.9999999999995</v>
      </c>
      <c r="AK412" s="68">
        <v>760</v>
      </c>
      <c r="AL412" s="10"/>
      <c r="AN412" s="75">
        <v>2887.5000000000005</v>
      </c>
      <c r="AO412" s="68">
        <v>1010.6250000000001</v>
      </c>
    </row>
    <row r="413" spans="8:41">
      <c r="H413" s="10"/>
      <c r="I413" s="72">
        <v>2400</v>
      </c>
      <c r="J413" s="64">
        <v>2400</v>
      </c>
      <c r="K413" s="72">
        <v>3025.0000000000005</v>
      </c>
      <c r="L413" s="64">
        <v>1210.0000000000002</v>
      </c>
      <c r="M413" s="72">
        <v>2625</v>
      </c>
      <c r="N413" s="64">
        <v>1050</v>
      </c>
      <c r="O413" s="72">
        <v>1837.5000000000002</v>
      </c>
      <c r="P413" s="64">
        <v>918.75000000000011</v>
      </c>
      <c r="Q413" s="72">
        <v>4050.0000000000005</v>
      </c>
      <c r="R413" s="64">
        <v>2025.0000000000002</v>
      </c>
      <c r="S413" s="75">
        <v>4650</v>
      </c>
      <c r="T413" s="68">
        <v>2557.5</v>
      </c>
      <c r="AE413" s="10"/>
      <c r="AF413" s="72">
        <v>1237.5</v>
      </c>
      <c r="AG413" s="64">
        <v>1237.5</v>
      </c>
      <c r="AH413" s="72">
        <v>3025.0000000000005</v>
      </c>
      <c r="AI413" s="64">
        <v>1210.0000000000002</v>
      </c>
      <c r="AJ413" s="72">
        <v>2550</v>
      </c>
      <c r="AK413" s="68">
        <v>1147.5</v>
      </c>
      <c r="AL413" s="10"/>
      <c r="AN413" s="75">
        <v>4650</v>
      </c>
      <c r="AO413" s="68">
        <v>2557.5</v>
      </c>
    </row>
    <row r="414" spans="8:41">
      <c r="H414" s="10"/>
      <c r="I414" s="72">
        <v>2887.4999999999995</v>
      </c>
      <c r="J414" s="64">
        <v>2887.4999999999995</v>
      </c>
      <c r="K414" s="72">
        <v>3250</v>
      </c>
      <c r="L414" s="64">
        <v>1300</v>
      </c>
      <c r="M414" s="72">
        <v>3575.0000000000009</v>
      </c>
      <c r="N414" s="64">
        <v>893.75000000000023</v>
      </c>
      <c r="O414" s="72">
        <v>1950.0000000000002</v>
      </c>
      <c r="P414" s="64">
        <v>780.00000000000011</v>
      </c>
      <c r="Q414" s="72">
        <v>4262.5</v>
      </c>
      <c r="R414" s="64">
        <v>1705</v>
      </c>
      <c r="S414" s="75">
        <v>3987.5000000000005</v>
      </c>
      <c r="T414" s="68">
        <v>1595</v>
      </c>
      <c r="AE414" s="10"/>
      <c r="AF414" s="72">
        <v>1600</v>
      </c>
      <c r="AG414" s="64">
        <v>1600</v>
      </c>
      <c r="AH414" s="72">
        <v>3250</v>
      </c>
      <c r="AI414" s="64">
        <v>1300</v>
      </c>
      <c r="AJ414" s="72">
        <v>3000.0000000000005</v>
      </c>
      <c r="AK414" s="68">
        <v>900.00000000000011</v>
      </c>
      <c r="AL414" s="10"/>
      <c r="AN414" s="75">
        <v>3987.5000000000005</v>
      </c>
      <c r="AO414" s="68">
        <v>1595</v>
      </c>
    </row>
    <row r="415" spans="8:41">
      <c r="H415" s="10"/>
      <c r="I415" s="72">
        <v>1625</v>
      </c>
      <c r="J415" s="64">
        <v>1625</v>
      </c>
      <c r="K415" s="72">
        <v>1800.0000000000007</v>
      </c>
      <c r="L415" s="64">
        <v>630.00000000000023</v>
      </c>
      <c r="M415" s="72">
        <v>3850.0000000000009</v>
      </c>
      <c r="N415" s="64">
        <v>770.00000000000023</v>
      </c>
      <c r="O415" s="72">
        <v>1125.0000000000005</v>
      </c>
      <c r="P415" s="64">
        <v>393.75000000000011</v>
      </c>
      <c r="Q415" s="72">
        <v>2875.0000000000005</v>
      </c>
      <c r="R415" s="64">
        <v>1006.2500000000001</v>
      </c>
      <c r="S415" s="75">
        <v>3712.5000000000005</v>
      </c>
      <c r="T415" s="68">
        <v>1485</v>
      </c>
      <c r="AE415" s="10"/>
      <c r="AF415" s="72">
        <v>700.00000000000023</v>
      </c>
      <c r="AG415" s="64">
        <v>700.00000000000023</v>
      </c>
      <c r="AH415" s="72">
        <v>1800.0000000000007</v>
      </c>
      <c r="AI415" s="64">
        <v>630.00000000000023</v>
      </c>
      <c r="AJ415" s="72">
        <v>3250.0000000000005</v>
      </c>
      <c r="AK415" s="68">
        <v>812.50000000000011</v>
      </c>
      <c r="AL415" s="10"/>
      <c r="AN415" s="75">
        <v>3712.5000000000005</v>
      </c>
      <c r="AO415" s="68">
        <v>1485</v>
      </c>
    </row>
    <row r="416" spans="8:41">
      <c r="H416" s="10"/>
      <c r="I416" s="72">
        <v>1012.5</v>
      </c>
      <c r="J416" s="64">
        <v>1012.5</v>
      </c>
      <c r="K416" s="72">
        <v>525.00000000000023</v>
      </c>
      <c r="L416" s="64">
        <v>210.00000000000011</v>
      </c>
      <c r="M416" s="72">
        <v>2437.5000000000005</v>
      </c>
      <c r="N416" s="64">
        <v>609.37500000000011</v>
      </c>
      <c r="O416" s="72">
        <v>350.00000000000006</v>
      </c>
      <c r="P416" s="64">
        <v>122.50000000000001</v>
      </c>
      <c r="Q416" s="72">
        <v>1187.5000000000002</v>
      </c>
      <c r="R416" s="64">
        <v>475.00000000000011</v>
      </c>
      <c r="S416" s="75">
        <v>4350</v>
      </c>
      <c r="T416" s="68">
        <v>1739.9999999999998</v>
      </c>
      <c r="AE416" s="10"/>
      <c r="AF416" s="72">
        <v>200</v>
      </c>
      <c r="AG416" s="64">
        <v>200</v>
      </c>
      <c r="AH416" s="72">
        <v>525.00000000000023</v>
      </c>
      <c r="AI416" s="64">
        <v>210.00000000000011</v>
      </c>
      <c r="AJ416" s="72">
        <v>1800.0000000000002</v>
      </c>
      <c r="AK416" s="68">
        <v>540</v>
      </c>
      <c r="AL416" s="10"/>
      <c r="AN416" s="75">
        <v>4350</v>
      </c>
      <c r="AO416" s="68">
        <v>1739.9999999999998</v>
      </c>
    </row>
    <row r="417" spans="8:41">
      <c r="H417" s="10"/>
      <c r="I417" s="72">
        <v>900</v>
      </c>
      <c r="J417" s="64">
        <v>900</v>
      </c>
      <c r="K417" s="72">
        <v>487.50000000000023</v>
      </c>
      <c r="L417" s="64">
        <v>195.00000000000011</v>
      </c>
      <c r="M417" s="72">
        <v>2112.5000000000005</v>
      </c>
      <c r="N417" s="64">
        <v>528.12500000000011</v>
      </c>
      <c r="O417" s="72">
        <v>325.00000000000006</v>
      </c>
      <c r="P417" s="64">
        <v>130.00000000000003</v>
      </c>
      <c r="Q417" s="72">
        <v>1125.0000000000002</v>
      </c>
      <c r="R417" s="64">
        <v>450.00000000000011</v>
      </c>
      <c r="S417" s="75">
        <v>2700</v>
      </c>
      <c r="T417" s="68">
        <v>1350</v>
      </c>
      <c r="AE417" s="10"/>
      <c r="AF417" s="72">
        <v>150</v>
      </c>
      <c r="AG417" s="64">
        <v>150</v>
      </c>
      <c r="AH417" s="72">
        <v>487.50000000000023</v>
      </c>
      <c r="AI417" s="64">
        <v>195.00000000000011</v>
      </c>
      <c r="AJ417" s="72">
        <v>1500.0000000000002</v>
      </c>
      <c r="AK417" s="68">
        <v>450.00000000000006</v>
      </c>
      <c r="AL417" s="10"/>
      <c r="AN417" s="75">
        <v>2700</v>
      </c>
      <c r="AO417" s="68">
        <v>1350</v>
      </c>
    </row>
    <row r="418" spans="8:41">
      <c r="H418" s="10"/>
      <c r="I418" s="72">
        <v>1099.9999999999998</v>
      </c>
      <c r="J418" s="64">
        <v>1099.9999999999998</v>
      </c>
      <c r="K418" s="72">
        <v>812.50000000000023</v>
      </c>
      <c r="L418" s="64">
        <v>284.37500000000006</v>
      </c>
      <c r="M418" s="72">
        <v>2625.0000000000005</v>
      </c>
      <c r="N418" s="64">
        <v>393.75000000000006</v>
      </c>
      <c r="O418" s="72">
        <v>650</v>
      </c>
      <c r="P418" s="64">
        <v>227.49999999999997</v>
      </c>
      <c r="Q418" s="72">
        <v>1575.0000000000002</v>
      </c>
      <c r="R418" s="64">
        <v>551.25</v>
      </c>
      <c r="S418" s="75">
        <v>2475</v>
      </c>
      <c r="T418" s="68">
        <v>866.25</v>
      </c>
      <c r="AE418" s="10"/>
      <c r="AF418" s="72">
        <v>225</v>
      </c>
      <c r="AG418" s="64">
        <v>225</v>
      </c>
      <c r="AH418" s="72">
        <v>812.50000000000023</v>
      </c>
      <c r="AI418" s="64">
        <v>284.37500000000006</v>
      </c>
      <c r="AJ418" s="72">
        <v>1925.0000000000002</v>
      </c>
      <c r="AK418" s="68">
        <v>385.00000000000006</v>
      </c>
      <c r="AL418" s="10"/>
      <c r="AN418" s="75">
        <v>2475</v>
      </c>
      <c r="AO418" s="68">
        <v>866.25</v>
      </c>
    </row>
    <row r="419" spans="8:41">
      <c r="H419" s="10"/>
      <c r="I419" s="72">
        <v>1800</v>
      </c>
      <c r="J419" s="64">
        <v>1800</v>
      </c>
      <c r="K419" s="72">
        <v>1275.0000000000005</v>
      </c>
      <c r="L419" s="64">
        <v>510.00000000000023</v>
      </c>
      <c r="M419" s="72">
        <v>2250</v>
      </c>
      <c r="N419" s="64">
        <v>900</v>
      </c>
      <c r="O419" s="72">
        <v>1000.0000000000002</v>
      </c>
      <c r="P419" s="64">
        <v>500.00000000000011</v>
      </c>
      <c r="Q419" s="72">
        <v>2200.0000000000005</v>
      </c>
      <c r="R419" s="64">
        <v>1100.0000000000002</v>
      </c>
      <c r="S419" s="75">
        <v>3375</v>
      </c>
      <c r="T419" s="68">
        <v>1856.2500000000002</v>
      </c>
      <c r="AE419" s="10"/>
      <c r="AF419" s="72">
        <v>525</v>
      </c>
      <c r="AG419" s="64">
        <v>525</v>
      </c>
      <c r="AH419" s="72">
        <v>1275.0000000000005</v>
      </c>
      <c r="AI419" s="64">
        <v>510.00000000000023</v>
      </c>
      <c r="AJ419" s="72">
        <v>1649.9999999999998</v>
      </c>
      <c r="AK419" s="68">
        <v>742.49999999999989</v>
      </c>
      <c r="AL419" s="10"/>
      <c r="AN419" s="75">
        <v>3375</v>
      </c>
      <c r="AO419" s="68">
        <v>1856.2500000000002</v>
      </c>
    </row>
    <row r="420" spans="8:41">
      <c r="H420" s="10"/>
      <c r="I420" s="72">
        <v>2850</v>
      </c>
      <c r="J420" s="64">
        <v>2850</v>
      </c>
      <c r="K420" s="72">
        <v>1800.0000000000007</v>
      </c>
      <c r="L420" s="64">
        <v>720.00000000000034</v>
      </c>
      <c r="M420" s="72">
        <v>2612.5</v>
      </c>
      <c r="N420" s="64">
        <v>653.125</v>
      </c>
      <c r="O420" s="72">
        <v>1725</v>
      </c>
      <c r="P420" s="64">
        <v>690</v>
      </c>
      <c r="Q420" s="72">
        <v>2900.0000000000005</v>
      </c>
      <c r="R420" s="64">
        <v>1160.0000000000002</v>
      </c>
      <c r="S420" s="75">
        <v>2500</v>
      </c>
      <c r="T420" s="68">
        <v>999.99999999999989</v>
      </c>
      <c r="AE420" s="10"/>
      <c r="AF420" s="72">
        <v>1300</v>
      </c>
      <c r="AG420" s="64">
        <v>1300</v>
      </c>
      <c r="AH420" s="72">
        <v>1800.0000000000007</v>
      </c>
      <c r="AI420" s="64">
        <v>720.00000000000034</v>
      </c>
      <c r="AJ420" s="72">
        <v>2000</v>
      </c>
      <c r="AK420" s="68">
        <v>600</v>
      </c>
      <c r="AL420" s="10"/>
      <c r="AN420" s="75">
        <v>2500</v>
      </c>
      <c r="AO420" s="68">
        <v>999.99999999999989</v>
      </c>
    </row>
    <row r="421" spans="8:41">
      <c r="H421" s="10"/>
      <c r="I421" s="72">
        <v>1650.0000000000002</v>
      </c>
      <c r="J421" s="64">
        <v>1650.0000000000002</v>
      </c>
      <c r="K421" s="72">
        <v>850.00000000000057</v>
      </c>
      <c r="L421" s="64">
        <v>297.50000000000017</v>
      </c>
      <c r="M421" s="72">
        <v>3087.5000000000005</v>
      </c>
      <c r="N421" s="64">
        <v>617.50000000000011</v>
      </c>
      <c r="O421" s="72">
        <v>800</v>
      </c>
      <c r="P421" s="64">
        <v>280</v>
      </c>
      <c r="Q421" s="72">
        <v>1650.0000000000005</v>
      </c>
      <c r="R421" s="64">
        <v>577.50000000000011</v>
      </c>
      <c r="S421" s="75">
        <v>2500</v>
      </c>
      <c r="T421" s="68">
        <v>999.99999999999989</v>
      </c>
      <c r="AE421" s="10"/>
      <c r="AF421" s="72">
        <v>450</v>
      </c>
      <c r="AG421" s="64">
        <v>450</v>
      </c>
      <c r="AH421" s="72">
        <v>850.00000000000057</v>
      </c>
      <c r="AI421" s="64">
        <v>297.50000000000017</v>
      </c>
      <c r="AJ421" s="72">
        <v>3737.5000000000009</v>
      </c>
      <c r="AK421" s="68">
        <v>934.37500000000023</v>
      </c>
      <c r="AL421" s="10"/>
      <c r="AN421" s="75">
        <v>2500</v>
      </c>
      <c r="AO421" s="68">
        <v>999.99999999999989</v>
      </c>
    </row>
    <row r="422" spans="8:41">
      <c r="H422" s="10"/>
      <c r="I422" s="72">
        <v>1100</v>
      </c>
      <c r="J422" s="64">
        <v>1100</v>
      </c>
      <c r="K422" s="72">
        <v>600.00000000000034</v>
      </c>
      <c r="L422" s="64">
        <v>240.00000000000014</v>
      </c>
      <c r="M422" s="72">
        <v>1800.0000000000002</v>
      </c>
      <c r="N422" s="64">
        <v>450.00000000000006</v>
      </c>
      <c r="O422" s="72">
        <v>600</v>
      </c>
      <c r="P422" s="64">
        <v>210</v>
      </c>
      <c r="Q422" s="72">
        <v>1275.0000000000005</v>
      </c>
      <c r="R422" s="64">
        <v>510.00000000000023</v>
      </c>
      <c r="S422" s="75">
        <v>2587.5</v>
      </c>
      <c r="T422" s="68">
        <v>1035</v>
      </c>
      <c r="AE422" s="10"/>
      <c r="AF422" s="72">
        <v>150</v>
      </c>
      <c r="AG422" s="64">
        <v>150</v>
      </c>
      <c r="AH422" s="72">
        <v>600.00000000000034</v>
      </c>
      <c r="AI422" s="64">
        <v>240.00000000000014</v>
      </c>
      <c r="AJ422" s="72">
        <v>2400.0000000000005</v>
      </c>
      <c r="AK422" s="68">
        <v>720.00000000000011</v>
      </c>
      <c r="AL422" s="10"/>
      <c r="AN422" s="75">
        <v>2587.5</v>
      </c>
      <c r="AO422" s="68">
        <v>1035</v>
      </c>
    </row>
    <row r="423" spans="8:41">
      <c r="H423" s="10"/>
      <c r="I423" s="72">
        <v>962.50000000000011</v>
      </c>
      <c r="J423" s="64">
        <v>962.50000000000011</v>
      </c>
      <c r="K423" s="72">
        <v>550.00000000000034</v>
      </c>
      <c r="L423" s="64">
        <v>220.00000000000014</v>
      </c>
      <c r="M423" s="72">
        <v>1512.5000000000002</v>
      </c>
      <c r="N423" s="64">
        <v>378.12500000000006</v>
      </c>
      <c r="O423" s="72">
        <v>550</v>
      </c>
      <c r="P423" s="64">
        <v>220</v>
      </c>
      <c r="Q423" s="72">
        <v>1200.0000000000005</v>
      </c>
      <c r="R423" s="64">
        <v>480.00000000000023</v>
      </c>
      <c r="S423" s="75">
        <v>1912.5</v>
      </c>
      <c r="T423" s="68">
        <v>956.25</v>
      </c>
      <c r="AE423" s="10"/>
      <c r="AF423" s="72">
        <v>75</v>
      </c>
      <c r="AG423" s="64">
        <v>75</v>
      </c>
      <c r="AH423" s="72">
        <v>550.00000000000034</v>
      </c>
      <c r="AI423" s="64">
        <v>220.00000000000014</v>
      </c>
      <c r="AJ423" s="72">
        <v>2062.5</v>
      </c>
      <c r="AK423" s="68">
        <v>618.75</v>
      </c>
      <c r="AL423" s="10"/>
      <c r="AN423" s="75">
        <v>1912.5</v>
      </c>
      <c r="AO423" s="68">
        <v>956.25</v>
      </c>
    </row>
    <row r="424" spans="8:41">
      <c r="H424" s="10"/>
      <c r="I424" s="72">
        <v>1137.5</v>
      </c>
      <c r="J424" s="64">
        <v>1137.5</v>
      </c>
      <c r="K424" s="72">
        <v>825.00000000000023</v>
      </c>
      <c r="L424" s="64">
        <v>288.75000000000006</v>
      </c>
      <c r="M424" s="72">
        <v>1625</v>
      </c>
      <c r="N424" s="64">
        <v>243.75</v>
      </c>
      <c r="O424" s="72">
        <v>825</v>
      </c>
      <c r="P424" s="64">
        <v>288.75</v>
      </c>
      <c r="Q424" s="72">
        <v>1600.0000000000002</v>
      </c>
      <c r="R424" s="64">
        <v>560</v>
      </c>
      <c r="S424" s="75">
        <v>1600</v>
      </c>
      <c r="T424" s="68">
        <v>560</v>
      </c>
      <c r="AE424" s="10"/>
      <c r="AF424" s="72">
        <v>99.999999999999986</v>
      </c>
      <c r="AG424" s="64">
        <v>99.999999999999986</v>
      </c>
      <c r="AH424" s="72">
        <v>825.00000000000023</v>
      </c>
      <c r="AI424" s="64">
        <v>288.75000000000006</v>
      </c>
      <c r="AJ424" s="72">
        <v>2275</v>
      </c>
      <c r="AK424" s="68">
        <v>455</v>
      </c>
      <c r="AL424" s="10"/>
      <c r="AN424" s="75">
        <v>1600</v>
      </c>
      <c r="AO424" s="68">
        <v>560</v>
      </c>
    </row>
    <row r="425" spans="8:41">
      <c r="H425" s="10"/>
      <c r="I425" s="72">
        <v>2100</v>
      </c>
      <c r="J425" s="64">
        <v>2100</v>
      </c>
      <c r="K425" s="72">
        <v>1200.0000000000002</v>
      </c>
      <c r="L425" s="64">
        <v>480.00000000000011</v>
      </c>
      <c r="M425" s="72">
        <v>2100</v>
      </c>
      <c r="N425" s="64">
        <v>840</v>
      </c>
      <c r="O425" s="72">
        <v>1399.9999999999998</v>
      </c>
      <c r="P425" s="64">
        <v>699.99999999999989</v>
      </c>
      <c r="Q425" s="72">
        <v>2100</v>
      </c>
      <c r="R425" s="64">
        <v>1050</v>
      </c>
      <c r="S425" s="75">
        <v>2875</v>
      </c>
      <c r="T425" s="68">
        <v>1581.2500000000002</v>
      </c>
      <c r="AE425" s="10"/>
      <c r="AF425" s="72">
        <v>674.99999999999989</v>
      </c>
      <c r="AG425" s="64">
        <v>674.99999999999989</v>
      </c>
      <c r="AH425" s="72">
        <v>1200.0000000000002</v>
      </c>
      <c r="AI425" s="64">
        <v>480.00000000000011</v>
      </c>
      <c r="AJ425" s="72">
        <v>2800.0000000000005</v>
      </c>
      <c r="AK425" s="68">
        <v>1260.0000000000002</v>
      </c>
      <c r="AL425" s="10"/>
      <c r="AN425" s="75">
        <v>2875</v>
      </c>
      <c r="AO425" s="68">
        <v>1581.2500000000002</v>
      </c>
    </row>
    <row r="426" spans="8:41">
      <c r="H426" s="10"/>
      <c r="I426" s="72">
        <v>2925</v>
      </c>
      <c r="J426" s="64">
        <v>2925</v>
      </c>
      <c r="K426" s="72">
        <v>1375.0000000000007</v>
      </c>
      <c r="L426" s="64">
        <v>550.00000000000034</v>
      </c>
      <c r="M426" s="72">
        <v>2887.5000000000005</v>
      </c>
      <c r="N426" s="64">
        <v>721.87500000000011</v>
      </c>
      <c r="O426" s="72">
        <v>1650.0000000000002</v>
      </c>
      <c r="P426" s="64">
        <v>660.00000000000011</v>
      </c>
      <c r="Q426" s="72">
        <v>2362.5000000000005</v>
      </c>
      <c r="R426" s="64">
        <v>945.00000000000023</v>
      </c>
      <c r="S426" s="75">
        <v>2900</v>
      </c>
      <c r="T426" s="68">
        <v>1160</v>
      </c>
      <c r="AE426" s="10"/>
      <c r="AF426" s="72">
        <v>1200</v>
      </c>
      <c r="AG426" s="64">
        <v>1200</v>
      </c>
      <c r="AH426" s="72">
        <v>1375.0000000000007</v>
      </c>
      <c r="AI426" s="64">
        <v>550.00000000000034</v>
      </c>
      <c r="AJ426" s="72">
        <v>3437.5000000000005</v>
      </c>
      <c r="AK426" s="68">
        <v>1031.25</v>
      </c>
      <c r="AL426" s="10"/>
      <c r="AN426" s="75">
        <v>2900</v>
      </c>
      <c r="AO426" s="68">
        <v>1160</v>
      </c>
    </row>
    <row r="427" spans="8:41">
      <c r="H427" s="10"/>
      <c r="I427" s="72">
        <v>1787.5000000000002</v>
      </c>
      <c r="J427" s="64">
        <v>1787.5000000000002</v>
      </c>
      <c r="K427" s="72">
        <v>562.50000000000045</v>
      </c>
      <c r="L427" s="64">
        <v>196.87500000000014</v>
      </c>
      <c r="M427" s="72">
        <v>3600.0000000000005</v>
      </c>
      <c r="N427" s="64">
        <v>720.00000000000011</v>
      </c>
      <c r="O427" s="72">
        <v>800.00000000000023</v>
      </c>
      <c r="P427" s="64">
        <v>280.00000000000006</v>
      </c>
      <c r="Q427" s="72">
        <v>1250.0000000000005</v>
      </c>
      <c r="R427" s="64">
        <v>437.50000000000011</v>
      </c>
      <c r="S427" s="75">
        <v>2900</v>
      </c>
      <c r="T427" s="68">
        <v>1160</v>
      </c>
      <c r="AE427" s="10"/>
      <c r="AF427" s="72">
        <v>450.00000000000006</v>
      </c>
      <c r="AG427" s="64">
        <v>450.00000000000006</v>
      </c>
      <c r="AH427" s="72">
        <v>562.50000000000045</v>
      </c>
      <c r="AI427" s="64">
        <v>196.87500000000014</v>
      </c>
      <c r="AJ427" s="72">
        <v>4200.0000000000009</v>
      </c>
      <c r="AK427" s="68">
        <v>1050.0000000000002</v>
      </c>
      <c r="AL427" s="10"/>
      <c r="AN427" s="75">
        <v>2900</v>
      </c>
      <c r="AO427" s="68">
        <v>1160</v>
      </c>
    </row>
    <row r="428" spans="8:41">
      <c r="H428" s="10"/>
      <c r="I428" s="72">
        <v>1760.0000000000002</v>
      </c>
      <c r="J428" s="64">
        <v>1760.0000000000002</v>
      </c>
      <c r="K428" s="72">
        <v>800.00000000000057</v>
      </c>
      <c r="L428" s="64">
        <v>320.00000000000023</v>
      </c>
      <c r="M428" s="72">
        <v>2337.5</v>
      </c>
      <c r="N428" s="64">
        <v>584.375</v>
      </c>
      <c r="O428" s="72">
        <v>690.00000000000023</v>
      </c>
      <c r="P428" s="64">
        <v>241.50000000000006</v>
      </c>
      <c r="Q428" s="72">
        <v>1557.5000000000007</v>
      </c>
      <c r="R428" s="64">
        <v>623.00000000000034</v>
      </c>
      <c r="S428" s="75">
        <v>4225</v>
      </c>
      <c r="T428" s="68">
        <v>1689.9999999999998</v>
      </c>
      <c r="AE428" s="10"/>
      <c r="AF428" s="72">
        <v>285.00000000000006</v>
      </c>
      <c r="AG428" s="64">
        <v>285.00000000000006</v>
      </c>
      <c r="AH428" s="72">
        <v>800.00000000000057</v>
      </c>
      <c r="AI428" s="64">
        <v>320.00000000000023</v>
      </c>
      <c r="AJ428" s="72">
        <v>2887.5000000000005</v>
      </c>
      <c r="AK428" s="68">
        <v>866.25000000000011</v>
      </c>
      <c r="AL428" s="10"/>
      <c r="AN428" s="75">
        <v>4225</v>
      </c>
      <c r="AO428" s="68">
        <v>1689.9999999999998</v>
      </c>
    </row>
    <row r="429" spans="8:41">
      <c r="H429" s="10"/>
      <c r="I429" s="72">
        <v>1650.0000000000002</v>
      </c>
      <c r="J429" s="64">
        <v>1650.0000000000002</v>
      </c>
      <c r="K429" s="72">
        <v>2062.5000000000005</v>
      </c>
      <c r="L429" s="64">
        <v>825.00000000000023</v>
      </c>
      <c r="M429" s="72">
        <v>2600.0000000000005</v>
      </c>
      <c r="N429" s="64">
        <v>650.00000000000011</v>
      </c>
      <c r="O429" s="72">
        <v>750.00000000000023</v>
      </c>
      <c r="P429" s="64">
        <v>300.00000000000011</v>
      </c>
      <c r="Q429" s="72">
        <v>3250.0000000000014</v>
      </c>
      <c r="R429" s="64">
        <v>1300.0000000000007</v>
      </c>
      <c r="S429" s="75">
        <v>3250</v>
      </c>
      <c r="T429" s="68">
        <v>1625</v>
      </c>
      <c r="AE429" s="10"/>
      <c r="AF429" s="72">
        <v>375.00000000000006</v>
      </c>
      <c r="AG429" s="64">
        <v>375.00000000000006</v>
      </c>
      <c r="AH429" s="72">
        <v>2062.5000000000005</v>
      </c>
      <c r="AI429" s="64">
        <v>825.00000000000023</v>
      </c>
      <c r="AJ429" s="72">
        <v>3250.0000000000005</v>
      </c>
      <c r="AK429" s="68">
        <v>975.00000000000011</v>
      </c>
      <c r="AL429" s="10"/>
      <c r="AN429" s="75">
        <v>3250</v>
      </c>
      <c r="AO429" s="68">
        <v>1625</v>
      </c>
    </row>
    <row r="430" spans="8:41">
      <c r="H430" s="10"/>
      <c r="I430" s="72">
        <v>1787.5</v>
      </c>
      <c r="J430" s="64">
        <v>1787.5</v>
      </c>
      <c r="K430" s="72">
        <v>2625.0000000000005</v>
      </c>
      <c r="L430" s="64">
        <v>918.75000000000011</v>
      </c>
      <c r="M430" s="72">
        <v>3187.5000000000005</v>
      </c>
      <c r="N430" s="64">
        <v>478.12500000000006</v>
      </c>
      <c r="O430" s="72">
        <v>1399.9999999999998</v>
      </c>
      <c r="P430" s="64">
        <v>489.99999999999989</v>
      </c>
      <c r="Q430" s="72">
        <v>3800.0000000000009</v>
      </c>
      <c r="R430" s="64">
        <v>1330.0000000000002</v>
      </c>
      <c r="S430" s="75">
        <v>2850</v>
      </c>
      <c r="T430" s="68">
        <v>997.49999999999989</v>
      </c>
      <c r="AE430" s="10"/>
      <c r="AF430" s="72">
        <v>499.99999999999994</v>
      </c>
      <c r="AG430" s="64">
        <v>499.99999999999994</v>
      </c>
      <c r="AH430" s="72">
        <v>2625.0000000000005</v>
      </c>
      <c r="AI430" s="64">
        <v>918.75000000000011</v>
      </c>
      <c r="AJ430" s="72">
        <v>4037.5000000000005</v>
      </c>
      <c r="AK430" s="68">
        <v>807.50000000000011</v>
      </c>
      <c r="AL430" s="10"/>
      <c r="AN430" s="75">
        <v>2850</v>
      </c>
      <c r="AO430" s="68">
        <v>997.49999999999989</v>
      </c>
    </row>
    <row r="431" spans="8:41">
      <c r="H431" s="10"/>
      <c r="I431" s="72">
        <v>2625</v>
      </c>
      <c r="J431" s="64">
        <v>2625</v>
      </c>
      <c r="K431" s="72">
        <v>3375</v>
      </c>
      <c r="L431" s="64">
        <v>1350</v>
      </c>
      <c r="M431" s="72">
        <v>4500.0000000000009</v>
      </c>
      <c r="N431" s="64">
        <v>1800.0000000000005</v>
      </c>
      <c r="O431" s="72">
        <v>2024.9999999999993</v>
      </c>
      <c r="P431" s="64">
        <v>1012.4999999999997</v>
      </c>
      <c r="Q431" s="72">
        <v>4600</v>
      </c>
      <c r="R431" s="64">
        <v>2300</v>
      </c>
      <c r="S431" s="75">
        <v>4725</v>
      </c>
      <c r="T431" s="68">
        <v>2598.75</v>
      </c>
      <c r="AE431" s="10"/>
      <c r="AF431" s="72">
        <v>1099.9999999999995</v>
      </c>
      <c r="AG431" s="64">
        <v>1099.9999999999995</v>
      </c>
      <c r="AH431" s="72">
        <v>3375</v>
      </c>
      <c r="AI431" s="64">
        <v>1350</v>
      </c>
      <c r="AJ431" s="72">
        <v>5400.0000000000009</v>
      </c>
      <c r="AK431" s="68">
        <v>2430.0000000000005</v>
      </c>
      <c r="AL431" s="10"/>
      <c r="AN431" s="75">
        <v>4725</v>
      </c>
      <c r="AO431" s="68">
        <v>2598.75</v>
      </c>
    </row>
    <row r="432" spans="8:41">
      <c r="H432" s="10"/>
      <c r="I432" s="72">
        <v>3900</v>
      </c>
      <c r="J432" s="64">
        <v>3900</v>
      </c>
      <c r="K432" s="72">
        <v>4900.0000000000009</v>
      </c>
      <c r="L432" s="64">
        <v>1960.0000000000005</v>
      </c>
      <c r="M432" s="72">
        <v>5250.0000000000009</v>
      </c>
      <c r="N432" s="64">
        <v>1312.5000000000002</v>
      </c>
      <c r="O432" s="72">
        <v>2799.9999999999995</v>
      </c>
      <c r="P432" s="64">
        <v>1119.9999999999998</v>
      </c>
      <c r="Q432" s="72">
        <v>6187.5000000000009</v>
      </c>
      <c r="R432" s="64">
        <v>2475.0000000000005</v>
      </c>
      <c r="S432" s="75">
        <v>4950</v>
      </c>
      <c r="T432" s="68">
        <v>1979.9999999999998</v>
      </c>
      <c r="AE432" s="10"/>
      <c r="AF432" s="72">
        <v>2249.9999999999995</v>
      </c>
      <c r="AG432" s="64">
        <v>2249.9999999999995</v>
      </c>
      <c r="AH432" s="72">
        <v>4900.0000000000009</v>
      </c>
      <c r="AI432" s="64">
        <v>1960.0000000000005</v>
      </c>
      <c r="AJ432" s="72">
        <v>6000.0000000000009</v>
      </c>
      <c r="AK432" s="68">
        <v>1800.0000000000002</v>
      </c>
      <c r="AL432" s="10"/>
      <c r="AN432" s="75">
        <v>4950</v>
      </c>
      <c r="AO432" s="68">
        <v>1979.9999999999998</v>
      </c>
    </row>
    <row r="433" spans="8:41">
      <c r="H433" s="10"/>
      <c r="I433" s="72">
        <v>2200</v>
      </c>
      <c r="J433" s="64">
        <v>2200</v>
      </c>
      <c r="K433" s="72">
        <v>3000.0000000000005</v>
      </c>
      <c r="L433" s="64">
        <v>1050</v>
      </c>
      <c r="M433" s="72">
        <v>5950.0000000000018</v>
      </c>
      <c r="N433" s="64">
        <v>1190.0000000000005</v>
      </c>
      <c r="O433" s="72">
        <v>1500.0000000000002</v>
      </c>
      <c r="P433" s="64">
        <v>525</v>
      </c>
      <c r="Q433" s="72">
        <v>4062.5000000000009</v>
      </c>
      <c r="R433" s="64">
        <v>1421.8750000000002</v>
      </c>
      <c r="S433" s="75">
        <v>4950</v>
      </c>
      <c r="T433" s="68">
        <v>1979.9999999999998</v>
      </c>
      <c r="AE433" s="10"/>
      <c r="AF433" s="72">
        <v>1000</v>
      </c>
      <c r="AG433" s="64">
        <v>1000</v>
      </c>
      <c r="AH433" s="72">
        <v>3000.0000000000005</v>
      </c>
      <c r="AI433" s="64">
        <v>1050</v>
      </c>
      <c r="AJ433" s="72">
        <v>6800.0000000000018</v>
      </c>
      <c r="AK433" s="68">
        <v>1700.0000000000005</v>
      </c>
      <c r="AL433" s="10"/>
      <c r="AN433" s="75">
        <v>4950</v>
      </c>
      <c r="AO433" s="68">
        <v>1979.9999999999998</v>
      </c>
    </row>
    <row r="434" spans="8:41">
      <c r="H434" s="10"/>
      <c r="I434" s="72">
        <v>2062.5</v>
      </c>
      <c r="J434" s="64">
        <v>2062.5</v>
      </c>
      <c r="K434" s="72">
        <v>2700.0000000000005</v>
      </c>
      <c r="L434" s="64">
        <v>1080.0000000000002</v>
      </c>
      <c r="M434" s="72">
        <v>4000.0000000000009</v>
      </c>
      <c r="N434" s="64">
        <v>1000.0000000000002</v>
      </c>
      <c r="O434" s="72">
        <v>1350.0000000000002</v>
      </c>
      <c r="P434" s="64">
        <v>472.50000000000006</v>
      </c>
      <c r="Q434" s="72">
        <v>3737.5000000000009</v>
      </c>
      <c r="R434" s="64">
        <v>1495.0000000000005</v>
      </c>
      <c r="S434" s="75">
        <v>4712.5</v>
      </c>
      <c r="T434" s="68">
        <v>1884.9999999999998</v>
      </c>
      <c r="AE434" s="10"/>
      <c r="AF434" s="72">
        <v>800</v>
      </c>
      <c r="AG434" s="64">
        <v>800</v>
      </c>
      <c r="AH434" s="72">
        <v>2700.0000000000005</v>
      </c>
      <c r="AI434" s="64">
        <v>1080.0000000000002</v>
      </c>
      <c r="AJ434" s="72">
        <v>4800.0000000000009</v>
      </c>
      <c r="AK434" s="68">
        <v>1440.0000000000002</v>
      </c>
      <c r="AL434" s="10"/>
      <c r="AN434" s="75">
        <v>4712.5</v>
      </c>
      <c r="AO434" s="68">
        <v>1884.9999999999998</v>
      </c>
    </row>
    <row r="435" spans="8:41">
      <c r="H435" s="10"/>
      <c r="I435" s="72">
        <v>1787.5000000000002</v>
      </c>
      <c r="J435" s="64">
        <v>1787.5000000000002</v>
      </c>
      <c r="K435" s="72">
        <v>2400.0000000000005</v>
      </c>
      <c r="L435" s="64">
        <v>960.00000000000023</v>
      </c>
      <c r="M435" s="72">
        <v>4000.0000000000009</v>
      </c>
      <c r="N435" s="64">
        <v>1000.0000000000002</v>
      </c>
      <c r="O435" s="72">
        <v>1200.0000000000002</v>
      </c>
      <c r="P435" s="64">
        <v>480.00000000000011</v>
      </c>
      <c r="Q435" s="72">
        <v>3412.5000000000009</v>
      </c>
      <c r="R435" s="64">
        <v>1365.0000000000005</v>
      </c>
      <c r="S435" s="75">
        <v>3737.5</v>
      </c>
      <c r="T435" s="68">
        <v>1868.75</v>
      </c>
      <c r="AE435" s="10"/>
      <c r="AF435" s="72">
        <v>600</v>
      </c>
      <c r="AG435" s="64">
        <v>600</v>
      </c>
      <c r="AH435" s="72">
        <v>2400.0000000000005</v>
      </c>
      <c r="AI435" s="64">
        <v>960.00000000000023</v>
      </c>
      <c r="AJ435" s="72">
        <v>4800.0000000000009</v>
      </c>
      <c r="AK435" s="68">
        <v>1440.0000000000002</v>
      </c>
      <c r="AL435" s="10"/>
      <c r="AN435" s="75">
        <v>3737.5</v>
      </c>
      <c r="AO435" s="68">
        <v>1868.75</v>
      </c>
    </row>
    <row r="436" spans="8:41">
      <c r="H436" s="10"/>
      <c r="I436" s="72">
        <v>2112.5</v>
      </c>
      <c r="J436" s="64">
        <v>2112.5</v>
      </c>
      <c r="K436" s="72">
        <v>2800.0000000000005</v>
      </c>
      <c r="L436" s="64">
        <v>980.00000000000011</v>
      </c>
      <c r="M436" s="72">
        <v>3825.0000000000005</v>
      </c>
      <c r="N436" s="64">
        <v>573.75</v>
      </c>
      <c r="O436" s="72">
        <v>1599.9999999999998</v>
      </c>
      <c r="P436" s="64">
        <v>559.99999999999989</v>
      </c>
      <c r="Q436" s="72">
        <v>3937.5000000000005</v>
      </c>
      <c r="R436" s="64">
        <v>1378.125</v>
      </c>
      <c r="S436" s="75">
        <v>3150</v>
      </c>
      <c r="T436" s="68">
        <v>1102.5</v>
      </c>
      <c r="AE436" s="10"/>
      <c r="AF436" s="72">
        <v>749.99999999999989</v>
      </c>
      <c r="AG436" s="64">
        <v>749.99999999999989</v>
      </c>
      <c r="AH436" s="72">
        <v>2800.0000000000005</v>
      </c>
      <c r="AI436" s="64">
        <v>980.00000000000011</v>
      </c>
      <c r="AJ436" s="72">
        <v>4725.0000000000009</v>
      </c>
      <c r="AK436" s="68">
        <v>945.00000000000023</v>
      </c>
      <c r="AL436" s="10"/>
      <c r="AN436" s="75">
        <v>3150</v>
      </c>
      <c r="AO436" s="68">
        <v>1102.5</v>
      </c>
    </row>
    <row r="437" spans="8:41">
      <c r="H437" s="10"/>
      <c r="I437" s="72">
        <v>2975</v>
      </c>
      <c r="J437" s="64">
        <v>2975</v>
      </c>
      <c r="K437" s="72">
        <v>3750</v>
      </c>
      <c r="L437" s="64">
        <v>1500</v>
      </c>
      <c r="M437" s="72">
        <v>4987.5000000000009</v>
      </c>
      <c r="N437" s="64">
        <v>1995.0000000000005</v>
      </c>
      <c r="O437" s="72">
        <v>2249.9999999999991</v>
      </c>
      <c r="P437" s="64">
        <v>1124.9999999999995</v>
      </c>
      <c r="Q437" s="72">
        <v>5000</v>
      </c>
      <c r="R437" s="64">
        <v>2500</v>
      </c>
      <c r="S437" s="75">
        <v>5425.0000000000009</v>
      </c>
      <c r="T437" s="68">
        <v>2983.7500000000009</v>
      </c>
      <c r="AE437" s="10"/>
      <c r="AF437" s="72">
        <v>1374.9999999999995</v>
      </c>
      <c r="AG437" s="64">
        <v>1374.9999999999995</v>
      </c>
      <c r="AH437" s="72">
        <v>3750</v>
      </c>
      <c r="AI437" s="64">
        <v>1500</v>
      </c>
      <c r="AJ437" s="72">
        <v>5937.5000000000009</v>
      </c>
      <c r="AK437" s="68">
        <v>2671.8750000000005</v>
      </c>
      <c r="AL437" s="10"/>
      <c r="AN437" s="75">
        <v>5425.0000000000009</v>
      </c>
      <c r="AO437" s="68">
        <v>2983.7500000000009</v>
      </c>
    </row>
    <row r="438" spans="8:41">
      <c r="H438" s="10"/>
      <c r="I438" s="72">
        <v>1662.5000000000002</v>
      </c>
      <c r="J438" s="64">
        <v>1662.5000000000002</v>
      </c>
      <c r="K438" s="72">
        <v>1437.5000000000002</v>
      </c>
      <c r="L438" s="64">
        <v>575.00000000000011</v>
      </c>
      <c r="M438" s="72">
        <v>1700</v>
      </c>
      <c r="N438" s="64">
        <v>510</v>
      </c>
      <c r="O438" s="72">
        <v>2000</v>
      </c>
      <c r="P438" s="64">
        <v>800</v>
      </c>
      <c r="Q438" s="72">
        <v>2175.0000000000005</v>
      </c>
      <c r="R438" s="64">
        <v>870.00000000000023</v>
      </c>
      <c r="S438" s="75">
        <v>1912.5</v>
      </c>
      <c r="T438" s="68">
        <v>1051.875</v>
      </c>
      <c r="AE438" s="10"/>
      <c r="AF438" s="72">
        <v>1800</v>
      </c>
      <c r="AG438" s="64">
        <v>1800</v>
      </c>
      <c r="AH438" s="72">
        <v>1437.5000000000002</v>
      </c>
      <c r="AI438" s="64">
        <v>575.00000000000011</v>
      </c>
      <c r="AJ438" s="72">
        <v>1050.0000000000002</v>
      </c>
      <c r="AK438" s="68">
        <v>367.50000000000006</v>
      </c>
      <c r="AL438" s="10"/>
      <c r="AN438" s="75">
        <v>1912.5</v>
      </c>
      <c r="AO438" s="68">
        <v>1051.875</v>
      </c>
    </row>
    <row r="439" spans="8:41">
      <c r="H439" s="10"/>
      <c r="I439" s="72">
        <v>962.50000000000011</v>
      </c>
      <c r="J439" s="64">
        <v>962.50000000000011</v>
      </c>
      <c r="K439" s="72">
        <v>937.50000000000023</v>
      </c>
      <c r="L439" s="64">
        <v>328.12500000000006</v>
      </c>
      <c r="M439" s="72">
        <v>2125</v>
      </c>
      <c r="N439" s="64">
        <v>531.25</v>
      </c>
      <c r="O439" s="72">
        <v>1200</v>
      </c>
      <c r="P439" s="64">
        <v>420</v>
      </c>
      <c r="Q439" s="72">
        <v>1575.0000000000002</v>
      </c>
      <c r="R439" s="64">
        <v>551.25</v>
      </c>
      <c r="S439" s="75">
        <v>1012.5</v>
      </c>
      <c r="T439" s="68">
        <v>354.375</v>
      </c>
      <c r="AE439" s="10"/>
      <c r="AF439" s="72">
        <v>1000</v>
      </c>
      <c r="AG439" s="64">
        <v>1000</v>
      </c>
      <c r="AH439" s="72">
        <v>937.50000000000023</v>
      </c>
      <c r="AI439" s="64">
        <v>328.12500000000006</v>
      </c>
      <c r="AJ439" s="72">
        <v>1400</v>
      </c>
      <c r="AK439" s="68">
        <v>489.99999999999994</v>
      </c>
      <c r="AL439" s="10"/>
      <c r="AN439" s="75">
        <v>1012.5</v>
      </c>
      <c r="AO439" s="68">
        <v>354.375</v>
      </c>
    </row>
    <row r="440" spans="8:41">
      <c r="H440" s="10"/>
      <c r="I440" s="72">
        <v>687.50000000000011</v>
      </c>
      <c r="J440" s="64">
        <v>687.50000000000011</v>
      </c>
      <c r="K440" s="72">
        <v>562.50000000000034</v>
      </c>
      <c r="L440" s="64">
        <v>225.00000000000014</v>
      </c>
      <c r="M440" s="72">
        <v>2125</v>
      </c>
      <c r="N440" s="64">
        <v>637.5</v>
      </c>
      <c r="O440" s="72">
        <v>900.00000000000011</v>
      </c>
      <c r="P440" s="64">
        <v>360.00000000000006</v>
      </c>
      <c r="Q440" s="72">
        <v>1050.0000000000005</v>
      </c>
      <c r="R440" s="64">
        <v>420.00000000000023</v>
      </c>
      <c r="S440" s="75">
        <v>787.50000000000011</v>
      </c>
      <c r="T440" s="68">
        <v>315</v>
      </c>
      <c r="AE440" s="10"/>
      <c r="AF440" s="72">
        <v>750.00000000000011</v>
      </c>
      <c r="AG440" s="64">
        <v>750.00000000000011</v>
      </c>
      <c r="AH440" s="72">
        <v>562.50000000000034</v>
      </c>
      <c r="AI440" s="64">
        <v>225.00000000000014</v>
      </c>
      <c r="AJ440" s="72">
        <v>1400</v>
      </c>
      <c r="AK440" s="68">
        <v>489.99999999999994</v>
      </c>
      <c r="AL440" s="10"/>
      <c r="AN440" s="75">
        <v>787.50000000000011</v>
      </c>
      <c r="AO440" s="68">
        <v>315</v>
      </c>
    </row>
    <row r="441" spans="8:41">
      <c r="H441" s="10"/>
      <c r="I441" s="72">
        <v>375</v>
      </c>
      <c r="J441" s="64">
        <v>375</v>
      </c>
      <c r="K441" s="72">
        <v>450</v>
      </c>
      <c r="L441" s="64">
        <v>180</v>
      </c>
      <c r="M441" s="72">
        <v>1375</v>
      </c>
      <c r="N441" s="64">
        <v>412.5</v>
      </c>
      <c r="O441" s="72">
        <v>525</v>
      </c>
      <c r="P441" s="64">
        <v>210</v>
      </c>
      <c r="Q441" s="72">
        <v>937.5</v>
      </c>
      <c r="R441" s="64">
        <v>375</v>
      </c>
      <c r="S441" s="75">
        <v>300</v>
      </c>
      <c r="T441" s="68">
        <v>119.99999999999999</v>
      </c>
      <c r="AE441" s="10"/>
      <c r="AF441" s="72">
        <v>350</v>
      </c>
      <c r="AG441" s="64">
        <v>350</v>
      </c>
      <c r="AH441" s="72">
        <v>450</v>
      </c>
      <c r="AI441" s="64">
        <v>180</v>
      </c>
      <c r="AJ441" s="72">
        <v>800</v>
      </c>
      <c r="AK441" s="68">
        <v>280</v>
      </c>
      <c r="AL441" s="10"/>
      <c r="AN441" s="75">
        <v>300</v>
      </c>
      <c r="AO441" s="68">
        <v>119.99999999999999</v>
      </c>
    </row>
    <row r="442" spans="8:41">
      <c r="H442" s="10"/>
      <c r="I442" s="72">
        <v>787.5</v>
      </c>
      <c r="J442" s="64">
        <v>787.5</v>
      </c>
      <c r="K442" s="72">
        <v>962.50000000000011</v>
      </c>
      <c r="L442" s="64">
        <v>336.875</v>
      </c>
      <c r="M442" s="72">
        <v>1237.5</v>
      </c>
      <c r="N442" s="64">
        <v>247.5</v>
      </c>
      <c r="O442" s="72">
        <v>999.99999999999989</v>
      </c>
      <c r="P442" s="64">
        <v>349.99999999999994</v>
      </c>
      <c r="Q442" s="72">
        <v>1700</v>
      </c>
      <c r="R442" s="64">
        <v>595</v>
      </c>
      <c r="S442" s="75">
        <v>687.49999999999989</v>
      </c>
      <c r="T442" s="68">
        <v>240.62499999999994</v>
      </c>
      <c r="AE442" s="10"/>
      <c r="AF442" s="72">
        <v>750</v>
      </c>
      <c r="AG442" s="64">
        <v>750</v>
      </c>
      <c r="AH442" s="72">
        <v>962.50000000000011</v>
      </c>
      <c r="AI442" s="64">
        <v>336.875</v>
      </c>
      <c r="AJ442" s="72">
        <v>675.00000000000011</v>
      </c>
      <c r="AK442" s="68">
        <v>270.00000000000006</v>
      </c>
      <c r="AL442" s="10"/>
      <c r="AN442" s="75">
        <v>687.49999999999989</v>
      </c>
      <c r="AO442" s="68">
        <v>240.62499999999994</v>
      </c>
    </row>
    <row r="443" spans="8:41">
      <c r="H443" s="10"/>
      <c r="I443" s="72">
        <v>962.50000000000011</v>
      </c>
      <c r="J443" s="64">
        <v>962.50000000000011</v>
      </c>
      <c r="K443" s="72">
        <v>937.50000000000023</v>
      </c>
      <c r="L443" s="64">
        <v>375.00000000000011</v>
      </c>
      <c r="M443" s="72">
        <v>2375</v>
      </c>
      <c r="N443" s="64">
        <v>1068.75</v>
      </c>
      <c r="O443" s="72">
        <v>1200</v>
      </c>
      <c r="P443" s="64">
        <v>480</v>
      </c>
      <c r="Q443" s="72">
        <v>1575.0000000000002</v>
      </c>
      <c r="R443" s="64">
        <v>787.50000000000011</v>
      </c>
      <c r="S443" s="75">
        <v>1012.5</v>
      </c>
      <c r="T443" s="68">
        <v>303.75</v>
      </c>
      <c r="AE443" s="10"/>
      <c r="AF443" s="72">
        <v>1000</v>
      </c>
      <c r="AG443" s="64">
        <v>1000</v>
      </c>
      <c r="AH443" s="72">
        <v>937.50000000000023</v>
      </c>
      <c r="AI443" s="64">
        <v>375.00000000000011</v>
      </c>
      <c r="AJ443" s="72">
        <v>1600</v>
      </c>
      <c r="AK443" s="68">
        <v>480</v>
      </c>
      <c r="AL443" s="10"/>
      <c r="AN443" s="75">
        <v>1012.5</v>
      </c>
      <c r="AO443" s="68">
        <v>303.75</v>
      </c>
    </row>
    <row r="444" spans="8:41">
      <c r="H444" s="10"/>
      <c r="I444" s="72">
        <v>1837.5000000000002</v>
      </c>
      <c r="J444" s="64">
        <v>1837.5000000000002</v>
      </c>
      <c r="K444" s="72">
        <v>1562.5000000000005</v>
      </c>
      <c r="L444" s="64">
        <v>625.00000000000023</v>
      </c>
      <c r="M444" s="72">
        <v>2100</v>
      </c>
      <c r="N444" s="64">
        <v>630</v>
      </c>
      <c r="O444" s="72">
        <v>2200</v>
      </c>
      <c r="P444" s="64">
        <v>880</v>
      </c>
      <c r="Q444" s="72">
        <v>2325.0000000000005</v>
      </c>
      <c r="R444" s="64">
        <v>930.00000000000023</v>
      </c>
      <c r="S444" s="75">
        <v>2137.5</v>
      </c>
      <c r="T444" s="68">
        <v>1175.625</v>
      </c>
      <c r="AE444" s="10"/>
      <c r="AF444" s="72">
        <v>2000</v>
      </c>
      <c r="AG444" s="64">
        <v>2000</v>
      </c>
      <c r="AH444" s="72">
        <v>1562.5000000000005</v>
      </c>
      <c r="AI444" s="64">
        <v>625.00000000000023</v>
      </c>
      <c r="AJ444" s="72">
        <v>1350.0000000000002</v>
      </c>
      <c r="AK444" s="68">
        <v>472.50000000000006</v>
      </c>
      <c r="AL444" s="10"/>
      <c r="AN444" s="75">
        <v>2137.5</v>
      </c>
      <c r="AO444" s="68">
        <v>1175.625</v>
      </c>
    </row>
    <row r="445" spans="8:41">
      <c r="H445" s="10"/>
      <c r="I445" s="72">
        <v>612.50000000000011</v>
      </c>
      <c r="J445" s="64">
        <v>612.50000000000011</v>
      </c>
      <c r="K445" s="72">
        <v>687.50000000000011</v>
      </c>
      <c r="L445" s="64">
        <v>240.62500000000003</v>
      </c>
      <c r="M445" s="72">
        <v>2125</v>
      </c>
      <c r="N445" s="64">
        <v>531.25</v>
      </c>
      <c r="O445" s="72">
        <v>800</v>
      </c>
      <c r="P445" s="64">
        <v>280</v>
      </c>
      <c r="Q445" s="72">
        <v>1275.0000000000002</v>
      </c>
      <c r="R445" s="64">
        <v>446.25000000000006</v>
      </c>
      <c r="S445" s="75">
        <v>562.5</v>
      </c>
      <c r="T445" s="68">
        <v>196.875</v>
      </c>
      <c r="AE445" s="10"/>
      <c r="AF445" s="72">
        <v>600</v>
      </c>
      <c r="AG445" s="64">
        <v>600</v>
      </c>
      <c r="AH445" s="72">
        <v>687.50000000000011</v>
      </c>
      <c r="AI445" s="64">
        <v>240.62500000000003</v>
      </c>
      <c r="AJ445" s="72">
        <v>1400</v>
      </c>
      <c r="AK445" s="68">
        <v>489.99999999999994</v>
      </c>
      <c r="AL445" s="10"/>
      <c r="AN445" s="75">
        <v>562.5</v>
      </c>
      <c r="AO445" s="68">
        <v>196.875</v>
      </c>
    </row>
    <row r="446" spans="8:41">
      <c r="H446" s="10"/>
      <c r="I446" s="72">
        <v>562.50000000000011</v>
      </c>
      <c r="J446" s="64">
        <v>562.50000000000011</v>
      </c>
      <c r="K446" s="72">
        <v>487.50000000000023</v>
      </c>
      <c r="L446" s="64">
        <v>195.00000000000011</v>
      </c>
      <c r="M446" s="72">
        <v>2125</v>
      </c>
      <c r="N446" s="64">
        <v>637.5</v>
      </c>
      <c r="O446" s="72">
        <v>750.00000000000011</v>
      </c>
      <c r="P446" s="64">
        <v>300.00000000000006</v>
      </c>
      <c r="Q446" s="72">
        <v>950.00000000000034</v>
      </c>
      <c r="R446" s="64">
        <v>380.00000000000017</v>
      </c>
      <c r="S446" s="75">
        <v>612.50000000000011</v>
      </c>
      <c r="T446" s="68">
        <v>245.00000000000003</v>
      </c>
      <c r="AE446" s="10"/>
      <c r="AF446" s="72">
        <v>600.00000000000011</v>
      </c>
      <c r="AG446" s="64">
        <v>600.00000000000011</v>
      </c>
      <c r="AH446" s="72">
        <v>487.50000000000023</v>
      </c>
      <c r="AI446" s="64">
        <v>195.00000000000011</v>
      </c>
      <c r="AJ446" s="72">
        <v>1400</v>
      </c>
      <c r="AK446" s="68">
        <v>489.99999999999994</v>
      </c>
      <c r="AL446" s="10"/>
      <c r="AN446" s="75">
        <v>612.50000000000011</v>
      </c>
      <c r="AO446" s="68">
        <v>245.00000000000003</v>
      </c>
    </row>
    <row r="447" spans="8:41">
      <c r="H447" s="10"/>
      <c r="I447" s="72">
        <v>300</v>
      </c>
      <c r="J447" s="64">
        <v>300</v>
      </c>
      <c r="K447" s="72">
        <v>350</v>
      </c>
      <c r="L447" s="64">
        <v>140</v>
      </c>
      <c r="M447" s="72">
        <v>1375</v>
      </c>
      <c r="N447" s="64">
        <v>412.5</v>
      </c>
      <c r="O447" s="72">
        <v>437.50000000000006</v>
      </c>
      <c r="P447" s="64">
        <v>175.00000000000003</v>
      </c>
      <c r="Q447" s="72">
        <v>812.5</v>
      </c>
      <c r="R447" s="64">
        <v>325</v>
      </c>
      <c r="S447" s="75">
        <v>200</v>
      </c>
      <c r="T447" s="68">
        <v>80</v>
      </c>
      <c r="AE447" s="10"/>
      <c r="AF447" s="72">
        <v>262.5</v>
      </c>
      <c r="AG447" s="64">
        <v>262.5</v>
      </c>
      <c r="AH447" s="72">
        <v>350</v>
      </c>
      <c r="AI447" s="64">
        <v>140</v>
      </c>
      <c r="AJ447" s="72">
        <v>800</v>
      </c>
      <c r="AK447" s="68">
        <v>280</v>
      </c>
      <c r="AL447" s="10"/>
      <c r="AN447" s="75">
        <v>200</v>
      </c>
      <c r="AO447" s="68">
        <v>80</v>
      </c>
    </row>
    <row r="448" spans="8:41">
      <c r="H448" s="10"/>
      <c r="I448" s="72">
        <v>787.5</v>
      </c>
      <c r="J448" s="64">
        <v>787.5</v>
      </c>
      <c r="K448" s="72">
        <v>875.00000000000011</v>
      </c>
      <c r="L448" s="64">
        <v>306.25</v>
      </c>
      <c r="M448" s="72">
        <v>1100</v>
      </c>
      <c r="N448" s="64">
        <v>220</v>
      </c>
      <c r="O448" s="72">
        <v>999.99999999999989</v>
      </c>
      <c r="P448" s="64">
        <v>349.99999999999994</v>
      </c>
      <c r="Q448" s="72">
        <v>1600</v>
      </c>
      <c r="R448" s="64">
        <v>560</v>
      </c>
      <c r="S448" s="75">
        <v>687.49999999999989</v>
      </c>
      <c r="T448" s="68">
        <v>240.62499999999994</v>
      </c>
      <c r="AE448" s="10"/>
      <c r="AF448" s="72">
        <v>750</v>
      </c>
      <c r="AG448" s="64">
        <v>750</v>
      </c>
      <c r="AH448" s="72">
        <v>875.00000000000011</v>
      </c>
      <c r="AI448" s="64">
        <v>306.25</v>
      </c>
      <c r="AJ448" s="72">
        <v>562.50000000000011</v>
      </c>
      <c r="AK448" s="68">
        <v>225.00000000000006</v>
      </c>
      <c r="AL448" s="10"/>
      <c r="AN448" s="75">
        <v>687.49999999999989</v>
      </c>
      <c r="AO448" s="68">
        <v>240.62499999999994</v>
      </c>
    </row>
    <row r="449" spans="8:41">
      <c r="H449" s="10"/>
      <c r="I449" s="72">
        <v>962.50000000000011</v>
      </c>
      <c r="J449" s="64">
        <v>962.50000000000011</v>
      </c>
      <c r="K449" s="72">
        <v>700</v>
      </c>
      <c r="L449" s="64">
        <v>280</v>
      </c>
      <c r="M449" s="72">
        <v>2000</v>
      </c>
      <c r="N449" s="64">
        <v>900</v>
      </c>
      <c r="O449" s="72">
        <v>1200</v>
      </c>
      <c r="P449" s="64">
        <v>480</v>
      </c>
      <c r="Q449" s="72">
        <v>1250</v>
      </c>
      <c r="R449" s="64">
        <v>625</v>
      </c>
      <c r="S449" s="75">
        <v>1012.5</v>
      </c>
      <c r="T449" s="68">
        <v>303.75</v>
      </c>
      <c r="AE449" s="10"/>
      <c r="AF449" s="72">
        <v>1000</v>
      </c>
      <c r="AG449" s="64">
        <v>1000</v>
      </c>
      <c r="AH449" s="72">
        <v>700</v>
      </c>
      <c r="AI449" s="64">
        <v>280</v>
      </c>
      <c r="AJ449" s="72">
        <v>1300</v>
      </c>
      <c r="AK449" s="68">
        <v>390</v>
      </c>
      <c r="AL449" s="10"/>
      <c r="AN449" s="75">
        <v>1012.5</v>
      </c>
      <c r="AO449" s="68">
        <v>303.75</v>
      </c>
    </row>
    <row r="450" spans="8:41">
      <c r="H450" s="10"/>
      <c r="I450" s="72">
        <v>1732.5000000000002</v>
      </c>
      <c r="J450" s="64">
        <v>1732.5000000000002</v>
      </c>
      <c r="K450" s="72">
        <v>1140</v>
      </c>
      <c r="L450" s="64">
        <v>456</v>
      </c>
      <c r="M450" s="72">
        <v>2750</v>
      </c>
      <c r="N450" s="64">
        <v>825</v>
      </c>
      <c r="O450" s="72">
        <v>2340</v>
      </c>
      <c r="P450" s="64">
        <v>936</v>
      </c>
      <c r="Q450" s="72">
        <v>1800</v>
      </c>
      <c r="R450" s="64">
        <v>720</v>
      </c>
      <c r="S450" s="75">
        <v>2225</v>
      </c>
      <c r="T450" s="68">
        <v>1223.75</v>
      </c>
      <c r="AE450" s="10"/>
      <c r="AF450" s="72">
        <v>1880</v>
      </c>
      <c r="AG450" s="64">
        <v>1880</v>
      </c>
      <c r="AH450" s="72">
        <v>1140</v>
      </c>
      <c r="AI450" s="64">
        <v>456</v>
      </c>
      <c r="AJ450" s="72">
        <v>1900</v>
      </c>
      <c r="AK450" s="68">
        <v>665</v>
      </c>
      <c r="AL450" s="10"/>
      <c r="AN450" s="75">
        <v>2225</v>
      </c>
      <c r="AO450" s="68">
        <v>1223.75</v>
      </c>
    </row>
    <row r="451" spans="8:41">
      <c r="H451" s="10"/>
      <c r="I451" s="72">
        <v>700.00000000000011</v>
      </c>
      <c r="J451" s="64">
        <v>700.00000000000011</v>
      </c>
      <c r="K451" s="72">
        <v>500</v>
      </c>
      <c r="L451" s="64">
        <v>175</v>
      </c>
      <c r="M451" s="72">
        <v>2400</v>
      </c>
      <c r="N451" s="64">
        <v>600</v>
      </c>
      <c r="O451" s="72">
        <v>1012.5</v>
      </c>
      <c r="P451" s="64">
        <v>354.375</v>
      </c>
      <c r="Q451" s="72">
        <v>1000</v>
      </c>
      <c r="R451" s="64">
        <v>350</v>
      </c>
      <c r="S451" s="75">
        <v>750</v>
      </c>
      <c r="T451" s="68">
        <v>262.5</v>
      </c>
      <c r="AE451" s="10"/>
      <c r="AF451" s="72">
        <v>700</v>
      </c>
      <c r="AG451" s="64">
        <v>700</v>
      </c>
      <c r="AH451" s="72">
        <v>500</v>
      </c>
      <c r="AI451" s="64">
        <v>175</v>
      </c>
      <c r="AJ451" s="72">
        <v>1625</v>
      </c>
      <c r="AK451" s="68">
        <v>568.75</v>
      </c>
      <c r="AL451" s="10"/>
      <c r="AN451" s="75">
        <v>750</v>
      </c>
      <c r="AO451" s="68">
        <v>262.5</v>
      </c>
    </row>
    <row r="452" spans="8:41">
      <c r="H452" s="10"/>
      <c r="I452" s="72">
        <v>562.50000000000011</v>
      </c>
      <c r="J452" s="64">
        <v>562.50000000000011</v>
      </c>
      <c r="K452" s="72">
        <v>275.00000000000006</v>
      </c>
      <c r="L452" s="64">
        <v>110.00000000000003</v>
      </c>
      <c r="M452" s="72">
        <v>2762.4999999999995</v>
      </c>
      <c r="N452" s="64">
        <v>828.74999999999989</v>
      </c>
      <c r="O452" s="72">
        <v>875.00000000000011</v>
      </c>
      <c r="P452" s="64">
        <v>350.00000000000006</v>
      </c>
      <c r="Q452" s="72">
        <v>637.50000000000011</v>
      </c>
      <c r="R452" s="64">
        <v>255.00000000000006</v>
      </c>
      <c r="S452" s="75">
        <v>700</v>
      </c>
      <c r="T452" s="68">
        <v>280</v>
      </c>
      <c r="AE452" s="10"/>
      <c r="AF452" s="72">
        <v>600.00000000000011</v>
      </c>
      <c r="AG452" s="64">
        <v>600.00000000000011</v>
      </c>
      <c r="AH452" s="72">
        <v>275.00000000000006</v>
      </c>
      <c r="AI452" s="64">
        <v>110.00000000000003</v>
      </c>
      <c r="AJ452" s="72">
        <v>1924.9999999999998</v>
      </c>
      <c r="AK452" s="68">
        <v>673.74999999999989</v>
      </c>
      <c r="AL452" s="10"/>
      <c r="AN452" s="75">
        <v>700</v>
      </c>
      <c r="AO452" s="68">
        <v>280</v>
      </c>
    </row>
    <row r="453" spans="8:41">
      <c r="H453" s="10"/>
      <c r="I453" s="72">
        <v>225</v>
      </c>
      <c r="J453" s="64">
        <v>225</v>
      </c>
      <c r="K453" s="72">
        <v>249.99999999999994</v>
      </c>
      <c r="L453" s="64">
        <v>99.999999999999986</v>
      </c>
      <c r="M453" s="72">
        <v>1950</v>
      </c>
      <c r="N453" s="64">
        <v>585</v>
      </c>
      <c r="O453" s="72">
        <v>400</v>
      </c>
      <c r="P453" s="64">
        <v>160</v>
      </c>
      <c r="Q453" s="72">
        <v>549.99999999999989</v>
      </c>
      <c r="R453" s="64">
        <v>219.99999999999997</v>
      </c>
      <c r="S453" s="75">
        <v>112.5</v>
      </c>
      <c r="T453" s="68">
        <v>44.999999999999993</v>
      </c>
      <c r="AE453" s="10"/>
      <c r="AF453" s="72">
        <v>175</v>
      </c>
      <c r="AG453" s="64">
        <v>175</v>
      </c>
      <c r="AH453" s="72">
        <v>249.99999999999994</v>
      </c>
      <c r="AI453" s="64">
        <v>99.999999999999986</v>
      </c>
      <c r="AJ453" s="72">
        <v>1250</v>
      </c>
      <c r="AK453" s="68">
        <v>437.5</v>
      </c>
      <c r="AL453" s="10"/>
      <c r="AN453" s="75">
        <v>112.5</v>
      </c>
      <c r="AO453" s="68">
        <v>44.999999999999993</v>
      </c>
    </row>
    <row r="454" spans="8:41">
      <c r="H454" s="10"/>
      <c r="I454" s="72">
        <v>562.5</v>
      </c>
      <c r="J454" s="64">
        <v>562.5</v>
      </c>
      <c r="K454" s="72">
        <v>612.50000000000011</v>
      </c>
      <c r="L454" s="64">
        <v>214.37500000000003</v>
      </c>
      <c r="M454" s="72">
        <v>1137.5</v>
      </c>
      <c r="N454" s="64">
        <v>227.5</v>
      </c>
      <c r="O454" s="72">
        <v>824.99999999999989</v>
      </c>
      <c r="P454" s="64">
        <v>288.74999999999994</v>
      </c>
      <c r="Q454" s="72">
        <v>1137.5000000000002</v>
      </c>
      <c r="R454" s="64">
        <v>398.12500000000006</v>
      </c>
      <c r="S454" s="75">
        <v>450</v>
      </c>
      <c r="T454" s="68">
        <v>135</v>
      </c>
      <c r="AE454" s="10"/>
      <c r="AF454" s="72">
        <v>500</v>
      </c>
      <c r="AG454" s="64">
        <v>500</v>
      </c>
      <c r="AH454" s="72">
        <v>612.50000000000011</v>
      </c>
      <c r="AI454" s="64">
        <v>214.37500000000003</v>
      </c>
      <c r="AJ454" s="72">
        <v>550</v>
      </c>
      <c r="AK454" s="68">
        <v>220</v>
      </c>
      <c r="AL454" s="10"/>
      <c r="AN454" s="75">
        <v>450</v>
      </c>
      <c r="AO454" s="68">
        <v>135</v>
      </c>
    </row>
    <row r="455" spans="8:41">
      <c r="H455" s="10"/>
      <c r="I455" s="72">
        <v>787.50000000000011</v>
      </c>
      <c r="J455" s="64">
        <v>787.50000000000011</v>
      </c>
      <c r="K455" s="72">
        <v>687.5</v>
      </c>
      <c r="L455" s="64">
        <v>275</v>
      </c>
      <c r="M455" s="72">
        <v>2250</v>
      </c>
      <c r="N455" s="64">
        <v>1012.5</v>
      </c>
      <c r="O455" s="72">
        <v>1125</v>
      </c>
      <c r="P455" s="64">
        <v>450</v>
      </c>
      <c r="Q455" s="72">
        <v>1062.5</v>
      </c>
      <c r="R455" s="64">
        <v>531.25</v>
      </c>
      <c r="S455" s="75">
        <v>875</v>
      </c>
      <c r="T455" s="68">
        <v>218.75</v>
      </c>
      <c r="AE455" s="10"/>
      <c r="AF455" s="72">
        <v>800</v>
      </c>
      <c r="AG455" s="64">
        <v>800</v>
      </c>
      <c r="AH455" s="72">
        <v>687.5</v>
      </c>
      <c r="AI455" s="64">
        <v>275</v>
      </c>
      <c r="AJ455" s="72">
        <v>1500</v>
      </c>
      <c r="AK455" s="68">
        <v>450</v>
      </c>
      <c r="AL455" s="10"/>
      <c r="AN455" s="75">
        <v>875</v>
      </c>
      <c r="AO455" s="68">
        <v>218.75</v>
      </c>
    </row>
    <row r="456" spans="8:41">
      <c r="H456" s="10"/>
      <c r="I456" s="72">
        <v>1662.5000000000002</v>
      </c>
      <c r="J456" s="64">
        <v>1662.5000000000002</v>
      </c>
      <c r="K456" s="72">
        <v>1312.5</v>
      </c>
      <c r="L456" s="64">
        <v>525</v>
      </c>
      <c r="M456" s="72">
        <v>3575</v>
      </c>
      <c r="N456" s="64">
        <v>1072.5</v>
      </c>
      <c r="O456" s="72">
        <v>2137.5</v>
      </c>
      <c r="P456" s="64">
        <v>855</v>
      </c>
      <c r="Q456" s="72">
        <v>1687.5</v>
      </c>
      <c r="R456" s="64">
        <v>675</v>
      </c>
      <c r="S456" s="75">
        <v>2250</v>
      </c>
      <c r="T456" s="68">
        <v>1125</v>
      </c>
      <c r="AE456" s="10"/>
      <c r="AF456" s="72">
        <v>1800</v>
      </c>
      <c r="AG456" s="64">
        <v>1800</v>
      </c>
      <c r="AH456" s="72">
        <v>1312.5</v>
      </c>
      <c r="AI456" s="64">
        <v>525</v>
      </c>
      <c r="AJ456" s="72">
        <v>2612.5</v>
      </c>
      <c r="AK456" s="68">
        <v>914.37499999999989</v>
      </c>
      <c r="AL456" s="10"/>
      <c r="AN456" s="75">
        <v>2250</v>
      </c>
      <c r="AO456" s="68">
        <v>1125</v>
      </c>
    </row>
    <row r="457" spans="8:41">
      <c r="H457" s="10"/>
      <c r="I457" s="72">
        <v>612.50000000000011</v>
      </c>
      <c r="J457" s="64">
        <v>612.50000000000011</v>
      </c>
      <c r="K457" s="72">
        <v>562.5</v>
      </c>
      <c r="L457" s="64">
        <v>196.875</v>
      </c>
      <c r="M457" s="72">
        <v>2450.0000000000005</v>
      </c>
      <c r="N457" s="64">
        <v>612.50000000000011</v>
      </c>
      <c r="O457" s="72">
        <v>787.5</v>
      </c>
      <c r="P457" s="64">
        <v>275.625</v>
      </c>
      <c r="Q457" s="72">
        <v>937.5</v>
      </c>
      <c r="R457" s="64">
        <v>328.125</v>
      </c>
      <c r="S457" s="75">
        <v>750</v>
      </c>
      <c r="T457" s="68">
        <v>225</v>
      </c>
      <c r="AE457" s="10"/>
      <c r="AF457" s="72">
        <v>600</v>
      </c>
      <c r="AG457" s="64">
        <v>600</v>
      </c>
      <c r="AH457" s="72">
        <v>562.5</v>
      </c>
      <c r="AI457" s="64">
        <v>196.875</v>
      </c>
      <c r="AJ457" s="72">
        <v>1650.0000000000002</v>
      </c>
      <c r="AK457" s="68">
        <v>577.5</v>
      </c>
      <c r="AL457" s="10"/>
      <c r="AN457" s="75">
        <v>750</v>
      </c>
      <c r="AO457" s="68">
        <v>225</v>
      </c>
    </row>
    <row r="458" spans="8:41">
      <c r="H458" s="10"/>
      <c r="I458" s="72">
        <v>437.50000000000011</v>
      </c>
      <c r="J458" s="64">
        <v>437.50000000000011</v>
      </c>
      <c r="K458" s="72">
        <v>337.50000000000006</v>
      </c>
      <c r="L458" s="64">
        <v>135.00000000000003</v>
      </c>
      <c r="M458" s="72">
        <v>2800.0000000000005</v>
      </c>
      <c r="N458" s="64">
        <v>840.00000000000011</v>
      </c>
      <c r="O458" s="72">
        <v>700</v>
      </c>
      <c r="P458" s="64">
        <v>280</v>
      </c>
      <c r="Q458" s="72">
        <v>562.50000000000011</v>
      </c>
      <c r="R458" s="64">
        <v>225.00000000000006</v>
      </c>
      <c r="S458" s="75">
        <v>600</v>
      </c>
      <c r="T458" s="68">
        <v>210</v>
      </c>
      <c r="AE458" s="10"/>
      <c r="AF458" s="72">
        <v>450.00000000000006</v>
      </c>
      <c r="AG458" s="64">
        <v>450.00000000000006</v>
      </c>
      <c r="AH458" s="72">
        <v>337.50000000000006</v>
      </c>
      <c r="AI458" s="64">
        <v>135.00000000000003</v>
      </c>
      <c r="AJ458" s="72">
        <v>1950.0000000000002</v>
      </c>
      <c r="AK458" s="68">
        <v>682.5</v>
      </c>
      <c r="AL458" s="10"/>
      <c r="AN458" s="75">
        <v>600</v>
      </c>
      <c r="AO458" s="68">
        <v>210</v>
      </c>
    </row>
    <row r="459" spans="8:41">
      <c r="H459" s="10"/>
      <c r="I459" s="72">
        <v>300</v>
      </c>
      <c r="J459" s="64">
        <v>300</v>
      </c>
      <c r="K459" s="72">
        <v>299.99999999999994</v>
      </c>
      <c r="L459" s="64">
        <v>119.99999999999999</v>
      </c>
      <c r="M459" s="72">
        <v>1650.0000000000002</v>
      </c>
      <c r="N459" s="64">
        <v>495.00000000000006</v>
      </c>
      <c r="O459" s="72">
        <v>450</v>
      </c>
      <c r="P459" s="64">
        <v>180</v>
      </c>
      <c r="Q459" s="72">
        <v>599.99999999999989</v>
      </c>
      <c r="R459" s="64">
        <v>239.99999999999997</v>
      </c>
      <c r="S459" s="75">
        <v>337.5</v>
      </c>
      <c r="T459" s="68">
        <v>118.12499999999999</v>
      </c>
      <c r="AE459" s="10"/>
      <c r="AF459" s="72">
        <v>262.5</v>
      </c>
      <c r="AG459" s="64">
        <v>262.5</v>
      </c>
      <c r="AH459" s="72">
        <v>299.99999999999994</v>
      </c>
      <c r="AI459" s="64">
        <v>119.99999999999999</v>
      </c>
      <c r="AJ459" s="72">
        <v>1012.5000000000001</v>
      </c>
      <c r="AK459" s="68">
        <v>354.375</v>
      </c>
      <c r="AL459" s="10"/>
      <c r="AN459" s="75">
        <v>337.5</v>
      </c>
      <c r="AO459" s="68">
        <v>118.12499999999999</v>
      </c>
    </row>
    <row r="460" spans="8:41">
      <c r="H460" s="10"/>
      <c r="I460" s="72">
        <v>450</v>
      </c>
      <c r="J460" s="64">
        <v>450</v>
      </c>
      <c r="K460" s="72">
        <v>700</v>
      </c>
      <c r="L460" s="64">
        <v>244.99999999999997</v>
      </c>
      <c r="M460" s="72">
        <v>1200.0000000000002</v>
      </c>
      <c r="N460" s="64">
        <v>240.00000000000006</v>
      </c>
      <c r="O460" s="72">
        <v>625</v>
      </c>
      <c r="P460" s="64">
        <v>218.75</v>
      </c>
      <c r="Q460" s="72">
        <v>1300</v>
      </c>
      <c r="R460" s="64">
        <v>454.99999999999994</v>
      </c>
      <c r="S460" s="75">
        <v>450</v>
      </c>
      <c r="T460" s="68">
        <v>135</v>
      </c>
      <c r="AE460" s="10"/>
      <c r="AF460" s="72">
        <v>375</v>
      </c>
      <c r="AG460" s="64">
        <v>375</v>
      </c>
      <c r="AH460" s="72">
        <v>700</v>
      </c>
      <c r="AI460" s="64">
        <v>244.99999999999997</v>
      </c>
      <c r="AJ460" s="72">
        <v>625.00000000000011</v>
      </c>
      <c r="AK460" s="68">
        <v>250.00000000000006</v>
      </c>
      <c r="AL460" s="10"/>
      <c r="AN460" s="75">
        <v>450</v>
      </c>
      <c r="AO460" s="68">
        <v>135</v>
      </c>
    </row>
    <row r="461" spans="8:41">
      <c r="H461" s="10"/>
      <c r="I461" s="72">
        <v>875.00000000000011</v>
      </c>
      <c r="J461" s="64">
        <v>875.00000000000011</v>
      </c>
      <c r="K461" s="72">
        <v>975.00000000000011</v>
      </c>
      <c r="L461" s="64">
        <v>390.00000000000006</v>
      </c>
      <c r="M461" s="72">
        <v>2812.5000000000005</v>
      </c>
      <c r="N461" s="64">
        <v>1265.6250000000002</v>
      </c>
      <c r="O461" s="72">
        <v>1000</v>
      </c>
      <c r="P461" s="64">
        <v>400</v>
      </c>
      <c r="Q461" s="72">
        <v>1425.0000000000002</v>
      </c>
      <c r="R461" s="64">
        <v>712.50000000000011</v>
      </c>
      <c r="S461" s="75">
        <v>1000</v>
      </c>
      <c r="T461" s="68">
        <v>250</v>
      </c>
      <c r="AE461" s="10"/>
      <c r="AF461" s="72">
        <v>900</v>
      </c>
      <c r="AG461" s="64">
        <v>900</v>
      </c>
      <c r="AH461" s="72">
        <v>975.00000000000011</v>
      </c>
      <c r="AI461" s="64">
        <v>390.00000000000006</v>
      </c>
      <c r="AJ461" s="72">
        <v>1950.0000000000005</v>
      </c>
      <c r="AK461" s="68">
        <v>585.00000000000011</v>
      </c>
      <c r="AL461" s="10"/>
      <c r="AN461" s="75">
        <v>1000</v>
      </c>
      <c r="AO461" s="68">
        <v>250</v>
      </c>
    </row>
    <row r="462" spans="8:41">
      <c r="H462" s="10"/>
      <c r="I462" s="72">
        <v>2599.9999999999995</v>
      </c>
      <c r="J462" s="64">
        <v>2599.9999999999995</v>
      </c>
      <c r="K462" s="72">
        <v>2380</v>
      </c>
      <c r="L462" s="64">
        <v>952</v>
      </c>
      <c r="M462" s="72">
        <v>3450</v>
      </c>
      <c r="N462" s="64">
        <v>1035</v>
      </c>
      <c r="O462" s="72">
        <v>2600</v>
      </c>
      <c r="P462" s="64">
        <v>1040</v>
      </c>
      <c r="Q462" s="72">
        <v>2980</v>
      </c>
      <c r="R462" s="64">
        <v>1192</v>
      </c>
      <c r="S462" s="75">
        <v>2820</v>
      </c>
      <c r="T462" s="68">
        <v>1410</v>
      </c>
      <c r="AE462" s="10"/>
      <c r="AF462" s="72">
        <v>2722.4999999999995</v>
      </c>
      <c r="AG462" s="64">
        <v>2722.4999999999995</v>
      </c>
      <c r="AH462" s="72">
        <v>2380</v>
      </c>
      <c r="AI462" s="64">
        <v>952</v>
      </c>
      <c r="AJ462" s="72">
        <v>2500</v>
      </c>
      <c r="AK462" s="68">
        <v>875</v>
      </c>
      <c r="AL462" s="10"/>
      <c r="AN462" s="75">
        <v>2820</v>
      </c>
      <c r="AO462" s="68">
        <v>1410</v>
      </c>
    </row>
    <row r="463" spans="8:41">
      <c r="H463" s="10"/>
      <c r="I463" s="72">
        <v>1012.5</v>
      </c>
      <c r="J463" s="64">
        <v>1012.5</v>
      </c>
      <c r="K463" s="72">
        <v>1200</v>
      </c>
      <c r="L463" s="64">
        <v>420</v>
      </c>
      <c r="M463" s="72">
        <v>2762.5</v>
      </c>
      <c r="N463" s="64">
        <v>690.625</v>
      </c>
      <c r="O463" s="72">
        <v>1012.5000000000001</v>
      </c>
      <c r="P463" s="64">
        <v>354.375</v>
      </c>
      <c r="Q463" s="72">
        <v>1800</v>
      </c>
      <c r="R463" s="64">
        <v>630</v>
      </c>
      <c r="S463" s="75">
        <v>1050.0000000000002</v>
      </c>
      <c r="T463" s="68">
        <v>315.00000000000006</v>
      </c>
      <c r="AE463" s="10"/>
      <c r="AF463" s="72">
        <v>1000</v>
      </c>
      <c r="AG463" s="64">
        <v>1000</v>
      </c>
      <c r="AH463" s="72">
        <v>1200</v>
      </c>
      <c r="AI463" s="64">
        <v>420</v>
      </c>
      <c r="AJ463" s="72">
        <v>1925.0000000000002</v>
      </c>
      <c r="AK463" s="68">
        <v>673.75</v>
      </c>
      <c r="AL463" s="10"/>
      <c r="AN463" s="75">
        <v>1050.0000000000002</v>
      </c>
      <c r="AO463" s="68">
        <v>315.00000000000006</v>
      </c>
    </row>
    <row r="464" spans="8:41">
      <c r="H464" s="10"/>
      <c r="I464" s="72">
        <v>1000</v>
      </c>
      <c r="J464" s="64">
        <v>1000</v>
      </c>
      <c r="K464" s="72">
        <v>962.50000000000011</v>
      </c>
      <c r="L464" s="64">
        <v>385.00000000000006</v>
      </c>
      <c r="M464" s="72">
        <v>2762.5</v>
      </c>
      <c r="N464" s="64">
        <v>828.75</v>
      </c>
      <c r="O464" s="72">
        <v>800</v>
      </c>
      <c r="P464" s="64">
        <v>320</v>
      </c>
      <c r="Q464" s="72">
        <v>1487.5000000000002</v>
      </c>
      <c r="R464" s="64">
        <v>595.00000000000011</v>
      </c>
      <c r="S464" s="75">
        <v>825.00000000000011</v>
      </c>
      <c r="T464" s="68">
        <v>288.75</v>
      </c>
      <c r="AE464" s="10"/>
      <c r="AF464" s="72">
        <v>787.5</v>
      </c>
      <c r="AG464" s="64">
        <v>787.5</v>
      </c>
      <c r="AH464" s="72">
        <v>962.50000000000011</v>
      </c>
      <c r="AI464" s="64">
        <v>385.00000000000006</v>
      </c>
      <c r="AJ464" s="72">
        <v>1925.0000000000002</v>
      </c>
      <c r="AK464" s="68">
        <v>673.75</v>
      </c>
      <c r="AL464" s="10"/>
      <c r="AN464" s="75">
        <v>825.00000000000011</v>
      </c>
      <c r="AO464" s="68">
        <v>288.75</v>
      </c>
    </row>
    <row r="465" spans="8:41">
      <c r="H465" s="10"/>
      <c r="I465" s="72">
        <v>800</v>
      </c>
      <c r="J465" s="64">
        <v>800</v>
      </c>
      <c r="K465" s="72">
        <v>787.50000000000011</v>
      </c>
      <c r="L465" s="64">
        <v>315.00000000000006</v>
      </c>
      <c r="M465" s="72">
        <v>1950</v>
      </c>
      <c r="N465" s="64">
        <v>585</v>
      </c>
      <c r="O465" s="72">
        <v>500</v>
      </c>
      <c r="P465" s="64">
        <v>200</v>
      </c>
      <c r="Q465" s="72">
        <v>1312.5000000000002</v>
      </c>
      <c r="R465" s="64">
        <v>525.00000000000011</v>
      </c>
      <c r="S465" s="75">
        <v>550</v>
      </c>
      <c r="T465" s="68">
        <v>192.5</v>
      </c>
      <c r="AE465" s="10"/>
      <c r="AF465" s="72">
        <v>562.5</v>
      </c>
      <c r="AG465" s="64">
        <v>562.5</v>
      </c>
      <c r="AH465" s="72">
        <v>787.50000000000011</v>
      </c>
      <c r="AI465" s="64">
        <v>315.00000000000006</v>
      </c>
      <c r="AJ465" s="72">
        <v>1375</v>
      </c>
      <c r="AK465" s="68">
        <v>481.24999999999994</v>
      </c>
      <c r="AL465" s="10"/>
      <c r="AN465" s="75">
        <v>550</v>
      </c>
      <c r="AO465" s="68">
        <v>192.5</v>
      </c>
    </row>
    <row r="466" spans="8:41">
      <c r="H466" s="10"/>
      <c r="I466" s="72">
        <v>1124.9999999999998</v>
      </c>
      <c r="J466" s="64">
        <v>1124.9999999999998</v>
      </c>
      <c r="K466" s="72">
        <v>1125</v>
      </c>
      <c r="L466" s="64">
        <v>393.75</v>
      </c>
      <c r="M466" s="72">
        <v>1237.4999999999998</v>
      </c>
      <c r="N466" s="64">
        <v>247.49999999999997</v>
      </c>
      <c r="O466" s="72">
        <v>750</v>
      </c>
      <c r="P466" s="64">
        <v>262.5</v>
      </c>
      <c r="Q466" s="72">
        <v>1799.9999999999998</v>
      </c>
      <c r="R466" s="64">
        <v>629.99999999999989</v>
      </c>
      <c r="S466" s="75">
        <v>812.5</v>
      </c>
      <c r="T466" s="68">
        <v>243.75</v>
      </c>
      <c r="AE466" s="10"/>
      <c r="AF466" s="72">
        <v>824.99999999999989</v>
      </c>
      <c r="AG466" s="64">
        <v>824.99999999999989</v>
      </c>
      <c r="AH466" s="72">
        <v>1125</v>
      </c>
      <c r="AI466" s="64">
        <v>393.75</v>
      </c>
      <c r="AJ466" s="72">
        <v>787.49999999999989</v>
      </c>
      <c r="AK466" s="68">
        <v>315</v>
      </c>
      <c r="AL466" s="10"/>
      <c r="AN466" s="75">
        <v>812.5</v>
      </c>
      <c r="AO466" s="68">
        <v>243.75</v>
      </c>
    </row>
    <row r="467" spans="8:41">
      <c r="H467" s="10"/>
      <c r="I467" s="72">
        <v>1924.9999999999998</v>
      </c>
      <c r="J467" s="64">
        <v>1924.9999999999998</v>
      </c>
      <c r="K467" s="72">
        <v>1574.9999999999998</v>
      </c>
      <c r="L467" s="64">
        <v>630</v>
      </c>
      <c r="M467" s="72">
        <v>4024.9999999999995</v>
      </c>
      <c r="N467" s="64">
        <v>1811.2499999999998</v>
      </c>
      <c r="O467" s="72">
        <v>1512.5000000000002</v>
      </c>
      <c r="P467" s="64">
        <v>605.00000000000011</v>
      </c>
      <c r="Q467" s="72">
        <v>2499.9999999999995</v>
      </c>
      <c r="R467" s="64">
        <v>1249.9999999999998</v>
      </c>
      <c r="S467" s="75">
        <v>1750.0000000000002</v>
      </c>
      <c r="T467" s="68">
        <v>525</v>
      </c>
      <c r="AE467" s="10"/>
      <c r="AF467" s="72">
        <v>1650</v>
      </c>
      <c r="AG467" s="64">
        <v>1650</v>
      </c>
      <c r="AH467" s="72">
        <v>1574.9999999999998</v>
      </c>
      <c r="AI467" s="64">
        <v>630</v>
      </c>
      <c r="AJ467" s="72">
        <v>3150</v>
      </c>
      <c r="AK467" s="68">
        <v>945</v>
      </c>
      <c r="AL467" s="10"/>
      <c r="AN467" s="75">
        <v>1750.0000000000002</v>
      </c>
      <c r="AO467" s="68">
        <v>525</v>
      </c>
    </row>
    <row r="468" spans="8:41">
      <c r="H468" s="10"/>
      <c r="I468" s="72">
        <v>2999.9999999999995</v>
      </c>
      <c r="J468" s="64">
        <v>2999.9999999999995</v>
      </c>
      <c r="K468" s="72">
        <v>2400</v>
      </c>
      <c r="L468" s="64">
        <v>960</v>
      </c>
      <c r="M468" s="72">
        <v>5362.4999999999991</v>
      </c>
      <c r="N468" s="64">
        <v>1608.7499999999998</v>
      </c>
      <c r="O468" s="72">
        <v>2100</v>
      </c>
      <c r="P468" s="64">
        <v>840</v>
      </c>
      <c r="Q468" s="72">
        <v>3374.9999999999995</v>
      </c>
      <c r="R468" s="64">
        <v>1350</v>
      </c>
      <c r="S468" s="75">
        <v>3250</v>
      </c>
      <c r="T468" s="68">
        <v>1787.5000000000002</v>
      </c>
      <c r="AE468" s="10"/>
      <c r="AF468" s="72">
        <v>2887.4999999999995</v>
      </c>
      <c r="AG468" s="64">
        <v>2887.4999999999995</v>
      </c>
      <c r="AH468" s="72">
        <v>2400</v>
      </c>
      <c r="AI468" s="64">
        <v>960</v>
      </c>
      <c r="AJ468" s="72">
        <v>4262.4999999999991</v>
      </c>
      <c r="AK468" s="68">
        <v>1491.8749999999995</v>
      </c>
      <c r="AL468" s="10"/>
      <c r="AN468" s="75">
        <v>3250</v>
      </c>
      <c r="AO468" s="68">
        <v>1787.5000000000002</v>
      </c>
    </row>
    <row r="469" spans="8:41">
      <c r="H469" s="10"/>
      <c r="I469" s="72">
        <v>1575</v>
      </c>
      <c r="J469" s="64">
        <v>1575</v>
      </c>
      <c r="K469" s="72">
        <v>1225.0000000000002</v>
      </c>
      <c r="L469" s="64">
        <v>428.75000000000006</v>
      </c>
      <c r="M469" s="72">
        <v>4900</v>
      </c>
      <c r="N469" s="64">
        <v>1225</v>
      </c>
      <c r="O469" s="72">
        <v>962.50000000000023</v>
      </c>
      <c r="P469" s="64">
        <v>336.87500000000006</v>
      </c>
      <c r="Q469" s="72">
        <v>2000</v>
      </c>
      <c r="R469" s="64">
        <v>700</v>
      </c>
      <c r="S469" s="75">
        <v>1500.0000000000002</v>
      </c>
      <c r="T469" s="68">
        <v>525</v>
      </c>
      <c r="AE469" s="10"/>
      <c r="AF469" s="72">
        <v>1375</v>
      </c>
      <c r="AG469" s="64">
        <v>1375</v>
      </c>
      <c r="AH469" s="72">
        <v>1225.0000000000002</v>
      </c>
      <c r="AI469" s="64">
        <v>428.75000000000006</v>
      </c>
      <c r="AJ469" s="72">
        <v>4224.9999999999991</v>
      </c>
      <c r="AK469" s="68">
        <v>1478.7499999999995</v>
      </c>
      <c r="AL469" s="10"/>
      <c r="AN469" s="75">
        <v>1500.0000000000002</v>
      </c>
      <c r="AO469" s="68">
        <v>525</v>
      </c>
    </row>
    <row r="470" spans="8:41">
      <c r="H470" s="10"/>
      <c r="I470" s="72">
        <v>1100</v>
      </c>
      <c r="J470" s="64">
        <v>1100</v>
      </c>
      <c r="K470" s="72">
        <v>1300</v>
      </c>
      <c r="L470" s="64">
        <v>520</v>
      </c>
      <c r="M470" s="72">
        <v>5950</v>
      </c>
      <c r="N470" s="64">
        <v>1785</v>
      </c>
      <c r="O470" s="72">
        <v>675.00000000000011</v>
      </c>
      <c r="P470" s="64">
        <v>270.00000000000006</v>
      </c>
      <c r="Q470" s="72">
        <v>2137.5</v>
      </c>
      <c r="R470" s="64">
        <v>855</v>
      </c>
      <c r="S470" s="75">
        <v>962.50000000000011</v>
      </c>
      <c r="T470" s="68">
        <v>385</v>
      </c>
      <c r="AE470" s="10"/>
      <c r="AF470" s="72">
        <v>900</v>
      </c>
      <c r="AG470" s="64">
        <v>900</v>
      </c>
      <c r="AH470" s="72">
        <v>1300</v>
      </c>
      <c r="AI470" s="64">
        <v>520</v>
      </c>
      <c r="AJ470" s="72">
        <v>5200</v>
      </c>
      <c r="AK470" s="68">
        <v>1819.9999999999998</v>
      </c>
      <c r="AL470" s="10"/>
      <c r="AN470" s="75">
        <v>962.50000000000011</v>
      </c>
      <c r="AO470" s="68">
        <v>385</v>
      </c>
    </row>
    <row r="471" spans="8:41">
      <c r="H471" s="10"/>
      <c r="I471" s="72">
        <v>1000</v>
      </c>
      <c r="J471" s="64">
        <v>1000</v>
      </c>
      <c r="K471" s="72">
        <v>1200</v>
      </c>
      <c r="L471" s="64">
        <v>480</v>
      </c>
      <c r="M471" s="72">
        <v>4887.5</v>
      </c>
      <c r="N471" s="64">
        <v>1466.25</v>
      </c>
      <c r="O471" s="72">
        <v>600.00000000000011</v>
      </c>
      <c r="P471" s="64">
        <v>240.00000000000006</v>
      </c>
      <c r="Q471" s="72">
        <v>2025</v>
      </c>
      <c r="R471" s="64">
        <v>810</v>
      </c>
      <c r="S471" s="75">
        <v>825.00000000000011</v>
      </c>
      <c r="T471" s="68">
        <v>330</v>
      </c>
      <c r="AE471" s="10"/>
      <c r="AF471" s="72">
        <v>787.5</v>
      </c>
      <c r="AG471" s="64">
        <v>787.5</v>
      </c>
      <c r="AH471" s="72">
        <v>1200</v>
      </c>
      <c r="AI471" s="64">
        <v>480</v>
      </c>
      <c r="AJ471" s="72">
        <v>4200</v>
      </c>
      <c r="AK471" s="68">
        <v>1470</v>
      </c>
      <c r="AL471" s="10"/>
      <c r="AN471" s="75">
        <v>825.00000000000011</v>
      </c>
      <c r="AO471" s="68">
        <v>330</v>
      </c>
    </row>
    <row r="472" spans="8:41">
      <c r="H472" s="10"/>
      <c r="I472" s="72">
        <v>1249.9999999999998</v>
      </c>
      <c r="J472" s="64">
        <v>1249.9999999999998</v>
      </c>
      <c r="K472" s="72">
        <v>1649.9999999999998</v>
      </c>
      <c r="L472" s="64">
        <v>577.49999999999989</v>
      </c>
      <c r="M472" s="72">
        <v>4275</v>
      </c>
      <c r="N472" s="64">
        <v>855</v>
      </c>
      <c r="O472" s="72">
        <v>1000</v>
      </c>
      <c r="P472" s="64">
        <v>350</v>
      </c>
      <c r="Q472" s="72">
        <v>2700</v>
      </c>
      <c r="R472" s="64">
        <v>944.99999999999989</v>
      </c>
      <c r="S472" s="75">
        <v>975</v>
      </c>
      <c r="T472" s="68">
        <v>341.25</v>
      </c>
      <c r="AE472" s="10"/>
      <c r="AF472" s="72">
        <v>962.49999999999989</v>
      </c>
      <c r="AG472" s="64">
        <v>962.49999999999989</v>
      </c>
      <c r="AH472" s="72">
        <v>1649.9999999999998</v>
      </c>
      <c r="AI472" s="64">
        <v>577.49999999999989</v>
      </c>
      <c r="AJ472" s="72">
        <v>3600</v>
      </c>
      <c r="AK472" s="68">
        <v>1440</v>
      </c>
      <c r="AL472" s="10"/>
      <c r="AN472" s="75">
        <v>975</v>
      </c>
      <c r="AO472" s="68">
        <v>341.25</v>
      </c>
    </row>
    <row r="473" spans="8:41">
      <c r="H473" s="10"/>
      <c r="I473" s="72">
        <v>2199.9999999999995</v>
      </c>
      <c r="J473" s="64">
        <v>2199.9999999999995</v>
      </c>
      <c r="K473" s="72">
        <v>2850</v>
      </c>
      <c r="L473" s="64">
        <v>1140</v>
      </c>
      <c r="M473" s="72">
        <v>8250</v>
      </c>
      <c r="N473" s="64">
        <v>3712.5</v>
      </c>
      <c r="O473" s="72">
        <v>2062.5</v>
      </c>
      <c r="P473" s="64">
        <v>825</v>
      </c>
      <c r="Q473" s="72">
        <v>4062.5</v>
      </c>
      <c r="R473" s="64">
        <v>2031.25</v>
      </c>
      <c r="S473" s="75">
        <v>2100</v>
      </c>
      <c r="T473" s="68">
        <v>630</v>
      </c>
      <c r="AE473" s="10"/>
      <c r="AF473" s="72">
        <v>1950</v>
      </c>
      <c r="AG473" s="64">
        <v>1950</v>
      </c>
      <c r="AH473" s="72">
        <v>2850</v>
      </c>
      <c r="AI473" s="64">
        <v>1140</v>
      </c>
      <c r="AJ473" s="72">
        <v>7350</v>
      </c>
      <c r="AK473" s="68">
        <v>2205</v>
      </c>
      <c r="AL473" s="10"/>
      <c r="AN473" s="75">
        <v>2100</v>
      </c>
      <c r="AO473" s="68">
        <v>630</v>
      </c>
    </row>
    <row r="474" spans="8:41">
      <c r="H474" s="10"/>
      <c r="I474" s="72">
        <v>3124.9999999999995</v>
      </c>
      <c r="J474" s="64">
        <v>3124.9999999999995</v>
      </c>
      <c r="K474" s="72">
        <v>3849.9999999999995</v>
      </c>
      <c r="L474" s="64">
        <v>1540</v>
      </c>
      <c r="M474" s="72">
        <v>8100</v>
      </c>
      <c r="N474" s="64">
        <v>2430</v>
      </c>
      <c r="O474" s="72">
        <v>3000</v>
      </c>
      <c r="P474" s="64">
        <v>1200</v>
      </c>
      <c r="Q474" s="72">
        <v>5100</v>
      </c>
      <c r="R474" s="64">
        <v>2040</v>
      </c>
      <c r="S474" s="75">
        <v>3250</v>
      </c>
      <c r="T474" s="68">
        <v>1787.5000000000002</v>
      </c>
      <c r="AE474" s="10"/>
      <c r="AF474" s="72">
        <v>3024.9999999999995</v>
      </c>
      <c r="AG474" s="64">
        <v>3024.9999999999995</v>
      </c>
      <c r="AH474" s="72">
        <v>3849.9999999999995</v>
      </c>
      <c r="AI474" s="64">
        <v>1540</v>
      </c>
      <c r="AJ474" s="72">
        <v>7225</v>
      </c>
      <c r="AK474" s="68">
        <v>2528.75</v>
      </c>
      <c r="AL474" s="10"/>
      <c r="AN474" s="75">
        <v>3250</v>
      </c>
      <c r="AO474" s="68">
        <v>1787.5000000000002</v>
      </c>
    </row>
    <row r="475" spans="8:41">
      <c r="H475" s="10"/>
      <c r="I475" s="72">
        <v>1687.5</v>
      </c>
      <c r="J475" s="64">
        <v>1687.5</v>
      </c>
      <c r="K475" s="72">
        <v>2250</v>
      </c>
      <c r="L475" s="64">
        <v>787.5</v>
      </c>
      <c r="M475" s="72">
        <v>7125.0000000000009</v>
      </c>
      <c r="N475" s="64">
        <v>1781.2500000000002</v>
      </c>
      <c r="O475" s="72">
        <v>1575.0000000000002</v>
      </c>
      <c r="P475" s="64">
        <v>551.25</v>
      </c>
      <c r="Q475" s="72">
        <v>3300.0000000000005</v>
      </c>
      <c r="R475" s="64">
        <v>1155</v>
      </c>
      <c r="S475" s="75">
        <v>1800.0000000000002</v>
      </c>
      <c r="T475" s="68">
        <v>630</v>
      </c>
      <c r="AE475" s="10"/>
      <c r="AF475" s="72">
        <v>1500</v>
      </c>
      <c r="AG475" s="64">
        <v>1500</v>
      </c>
      <c r="AH475" s="72">
        <v>2250</v>
      </c>
      <c r="AI475" s="64">
        <v>787.5</v>
      </c>
      <c r="AJ475" s="72">
        <v>6300</v>
      </c>
      <c r="AK475" s="68">
        <v>2205</v>
      </c>
      <c r="AL475" s="10"/>
      <c r="AN475" s="75">
        <v>1800.0000000000002</v>
      </c>
      <c r="AO475" s="68">
        <v>630</v>
      </c>
    </row>
    <row r="476" spans="8:41">
      <c r="H476" s="10"/>
      <c r="I476" s="72">
        <v>1200</v>
      </c>
      <c r="J476" s="64">
        <v>1200</v>
      </c>
      <c r="K476" s="72">
        <v>1687.5</v>
      </c>
      <c r="L476" s="64">
        <v>675</v>
      </c>
      <c r="M476" s="72">
        <v>6650.0000000000009</v>
      </c>
      <c r="N476" s="64">
        <v>1995.0000000000002</v>
      </c>
      <c r="O476" s="72">
        <v>1100</v>
      </c>
      <c r="P476" s="64">
        <v>440</v>
      </c>
      <c r="Q476" s="72">
        <v>2625</v>
      </c>
      <c r="R476" s="64">
        <v>1050</v>
      </c>
      <c r="S476" s="75">
        <v>1237.5</v>
      </c>
      <c r="T476" s="68">
        <v>494.99999999999994</v>
      </c>
      <c r="AE476" s="10"/>
      <c r="AF476" s="72">
        <v>1012.5</v>
      </c>
      <c r="AG476" s="64">
        <v>1012.5</v>
      </c>
      <c r="AH476" s="72">
        <v>1687.5</v>
      </c>
      <c r="AI476" s="64">
        <v>675</v>
      </c>
      <c r="AJ476" s="72">
        <v>5850</v>
      </c>
      <c r="AK476" s="68">
        <v>2047.4999999999998</v>
      </c>
      <c r="AL476" s="10"/>
      <c r="AN476" s="75">
        <v>1237.5</v>
      </c>
      <c r="AO476" s="68">
        <v>494.99999999999994</v>
      </c>
    </row>
    <row r="477" spans="8:41">
      <c r="H477" s="10"/>
      <c r="I477" s="72">
        <v>1000</v>
      </c>
      <c r="J477" s="64">
        <v>1000</v>
      </c>
      <c r="K477" s="72">
        <v>1462.5</v>
      </c>
      <c r="L477" s="64">
        <v>585</v>
      </c>
      <c r="M477" s="72">
        <v>5400</v>
      </c>
      <c r="N477" s="64">
        <v>1620</v>
      </c>
      <c r="O477" s="72">
        <v>900</v>
      </c>
      <c r="P477" s="64">
        <v>360</v>
      </c>
      <c r="Q477" s="72">
        <v>2375</v>
      </c>
      <c r="R477" s="64">
        <v>950</v>
      </c>
      <c r="S477" s="75">
        <v>962.50000000000011</v>
      </c>
      <c r="T477" s="68">
        <v>385</v>
      </c>
      <c r="AE477" s="10"/>
      <c r="AF477" s="72">
        <v>787.5</v>
      </c>
      <c r="AG477" s="64">
        <v>787.5</v>
      </c>
      <c r="AH477" s="72">
        <v>1462.5</v>
      </c>
      <c r="AI477" s="64">
        <v>585</v>
      </c>
      <c r="AJ477" s="72">
        <v>4675</v>
      </c>
      <c r="AK477" s="68">
        <v>1636.25</v>
      </c>
      <c r="AL477" s="10"/>
      <c r="AN477" s="75">
        <v>962.50000000000011</v>
      </c>
      <c r="AO477" s="68">
        <v>385</v>
      </c>
    </row>
    <row r="478" spans="8:41">
      <c r="H478" s="10"/>
      <c r="I478" s="72">
        <v>1374.9999999999998</v>
      </c>
      <c r="J478" s="64">
        <v>1374.9999999999998</v>
      </c>
      <c r="K478" s="72">
        <v>2100</v>
      </c>
      <c r="L478" s="64">
        <v>735</v>
      </c>
      <c r="M478" s="72">
        <v>6175</v>
      </c>
      <c r="N478" s="64">
        <v>1235</v>
      </c>
      <c r="O478" s="72">
        <v>1250</v>
      </c>
      <c r="P478" s="64">
        <v>437.5</v>
      </c>
      <c r="Q478" s="72">
        <v>3000</v>
      </c>
      <c r="R478" s="64">
        <v>1050</v>
      </c>
      <c r="S478" s="75">
        <v>1300</v>
      </c>
      <c r="T478" s="68">
        <v>454.99999999999994</v>
      </c>
      <c r="AE478" s="10"/>
      <c r="AF478" s="72">
        <v>1099.9999999999998</v>
      </c>
      <c r="AG478" s="64">
        <v>1099.9999999999998</v>
      </c>
      <c r="AH478" s="72">
        <v>2100</v>
      </c>
      <c r="AI478" s="64">
        <v>735</v>
      </c>
      <c r="AJ478" s="72">
        <v>5400</v>
      </c>
      <c r="AK478" s="68">
        <v>2160</v>
      </c>
      <c r="AL478" s="10"/>
      <c r="AN478" s="75">
        <v>1300</v>
      </c>
      <c r="AO478" s="68">
        <v>454.99999999999994</v>
      </c>
    </row>
    <row r="479" spans="8:41">
      <c r="H479" s="10"/>
      <c r="I479" s="72">
        <v>2474.9999999999995</v>
      </c>
      <c r="J479" s="64">
        <v>2474.9999999999995</v>
      </c>
      <c r="K479" s="72">
        <v>3412.5</v>
      </c>
      <c r="L479" s="64">
        <v>1365</v>
      </c>
      <c r="M479" s="72">
        <v>7150.0000000000009</v>
      </c>
      <c r="N479" s="64">
        <v>3217.5000000000005</v>
      </c>
      <c r="O479" s="72">
        <v>2337.5</v>
      </c>
      <c r="P479" s="64">
        <v>935</v>
      </c>
      <c r="Q479" s="72">
        <v>4387.5</v>
      </c>
      <c r="R479" s="64">
        <v>2193.75</v>
      </c>
      <c r="S479" s="75">
        <v>2625.0000000000005</v>
      </c>
      <c r="T479" s="68">
        <v>787.50000000000011</v>
      </c>
      <c r="AE479" s="10"/>
      <c r="AF479" s="72">
        <v>2250</v>
      </c>
      <c r="AG479" s="64">
        <v>2250</v>
      </c>
      <c r="AH479" s="72">
        <v>3412.5</v>
      </c>
      <c r="AI479" s="64">
        <v>1365</v>
      </c>
      <c r="AJ479" s="72">
        <v>6300</v>
      </c>
      <c r="AK479" s="68">
        <v>1890</v>
      </c>
      <c r="AL479" s="10"/>
      <c r="AN479" s="75">
        <v>2625.0000000000005</v>
      </c>
      <c r="AO479" s="68">
        <v>787.50000000000011</v>
      </c>
    </row>
    <row r="480" spans="8:41">
      <c r="H480" s="10"/>
      <c r="I480" s="72">
        <v>2999.9999999999995</v>
      </c>
      <c r="J480" s="64">
        <v>2999.9999999999995</v>
      </c>
      <c r="K480" s="72">
        <v>4050</v>
      </c>
      <c r="L480" s="64">
        <v>1620</v>
      </c>
      <c r="M480" s="72">
        <v>8075.0000000000009</v>
      </c>
      <c r="N480" s="64">
        <v>2422.5</v>
      </c>
      <c r="O480" s="72">
        <v>2875</v>
      </c>
      <c r="P480" s="64">
        <v>1150</v>
      </c>
      <c r="Q480" s="72">
        <v>4950</v>
      </c>
      <c r="R480" s="64">
        <v>1980</v>
      </c>
      <c r="S480" s="75">
        <v>3412.5</v>
      </c>
      <c r="T480" s="68">
        <v>1876.8750000000002</v>
      </c>
      <c r="AE480" s="10"/>
      <c r="AF480" s="72">
        <v>2887.4999999999995</v>
      </c>
      <c r="AG480" s="64">
        <v>2887.4999999999995</v>
      </c>
      <c r="AH480" s="72">
        <v>4050</v>
      </c>
      <c r="AI480" s="64">
        <v>1620</v>
      </c>
      <c r="AJ480" s="72">
        <v>7200</v>
      </c>
      <c r="AK480" s="68">
        <v>2520</v>
      </c>
      <c r="AL480" s="10"/>
      <c r="AN480" s="75">
        <v>3412.5</v>
      </c>
      <c r="AO480" s="68">
        <v>1876.8750000000002</v>
      </c>
    </row>
    <row r="481" spans="8:41">
      <c r="H481" s="10"/>
      <c r="I481" s="72">
        <v>1687.5</v>
      </c>
      <c r="J481" s="64">
        <v>1687.5</v>
      </c>
      <c r="K481" s="72">
        <v>2475</v>
      </c>
      <c r="L481" s="64">
        <v>866.25</v>
      </c>
      <c r="M481" s="72">
        <v>7012.5000000000009</v>
      </c>
      <c r="N481" s="64">
        <v>1753.1250000000002</v>
      </c>
      <c r="O481" s="72">
        <v>1575.0000000000002</v>
      </c>
      <c r="P481" s="64">
        <v>551.25</v>
      </c>
      <c r="Q481" s="72">
        <v>3300.0000000000005</v>
      </c>
      <c r="R481" s="64">
        <v>1155</v>
      </c>
      <c r="S481" s="75">
        <v>1800.0000000000002</v>
      </c>
      <c r="T481" s="68">
        <v>630</v>
      </c>
      <c r="AE481" s="10"/>
      <c r="AF481" s="72">
        <v>1500</v>
      </c>
      <c r="AG481" s="64">
        <v>1500</v>
      </c>
      <c r="AH481" s="72">
        <v>2475</v>
      </c>
      <c r="AI481" s="64">
        <v>866.25</v>
      </c>
      <c r="AJ481" s="72">
        <v>6200</v>
      </c>
      <c r="AK481" s="68">
        <v>2170</v>
      </c>
      <c r="AL481" s="10"/>
      <c r="AN481" s="75">
        <v>1800.0000000000002</v>
      </c>
      <c r="AO481" s="68">
        <v>630</v>
      </c>
    </row>
    <row r="482" spans="8:41">
      <c r="H482" s="10"/>
      <c r="I482" s="72">
        <v>1200</v>
      </c>
      <c r="J482" s="64">
        <v>1200</v>
      </c>
      <c r="K482" s="72">
        <v>1875</v>
      </c>
      <c r="L482" s="64">
        <v>750</v>
      </c>
      <c r="M482" s="72">
        <v>5600</v>
      </c>
      <c r="N482" s="64">
        <v>1680</v>
      </c>
      <c r="O482" s="72">
        <v>1100</v>
      </c>
      <c r="P482" s="64">
        <v>440</v>
      </c>
      <c r="Q482" s="72">
        <v>2625</v>
      </c>
      <c r="R482" s="64">
        <v>1050</v>
      </c>
      <c r="S482" s="75">
        <v>1237.5</v>
      </c>
      <c r="T482" s="68">
        <v>494.99999999999994</v>
      </c>
      <c r="AE482" s="10"/>
      <c r="AF482" s="72">
        <v>1012.5</v>
      </c>
      <c r="AG482" s="64">
        <v>1012.5</v>
      </c>
      <c r="AH482" s="72">
        <v>1875</v>
      </c>
      <c r="AI482" s="64">
        <v>750</v>
      </c>
      <c r="AJ482" s="72">
        <v>4550</v>
      </c>
      <c r="AK482" s="68">
        <v>1592.5</v>
      </c>
      <c r="AL482" s="10"/>
      <c r="AN482" s="75">
        <v>1237.5</v>
      </c>
      <c r="AO482" s="68">
        <v>494.99999999999994</v>
      </c>
    </row>
    <row r="483" spans="8:41">
      <c r="H483" s="10"/>
      <c r="I483" s="72">
        <v>800</v>
      </c>
      <c r="J483" s="64">
        <v>800</v>
      </c>
      <c r="K483" s="72">
        <v>1300</v>
      </c>
      <c r="L483" s="64">
        <v>520</v>
      </c>
      <c r="M483" s="72">
        <v>3800</v>
      </c>
      <c r="N483" s="64">
        <v>1140</v>
      </c>
      <c r="O483" s="72">
        <v>1000</v>
      </c>
      <c r="P483" s="64">
        <v>400</v>
      </c>
      <c r="Q483" s="72">
        <v>1900</v>
      </c>
      <c r="R483" s="64">
        <v>760</v>
      </c>
      <c r="S483" s="75">
        <v>1100</v>
      </c>
      <c r="T483" s="68">
        <v>439.99999999999994</v>
      </c>
      <c r="AE483" s="10"/>
      <c r="AF483" s="72">
        <v>787.5</v>
      </c>
      <c r="AG483" s="64">
        <v>787.5</v>
      </c>
      <c r="AH483" s="72">
        <v>1300</v>
      </c>
      <c r="AI483" s="64">
        <v>520</v>
      </c>
      <c r="AJ483" s="72">
        <v>2975.0000000000005</v>
      </c>
      <c r="AK483" s="68">
        <v>1041.25</v>
      </c>
      <c r="AL483" s="10"/>
      <c r="AN483" s="75">
        <v>1100</v>
      </c>
      <c r="AO483" s="68">
        <v>439.99999999999994</v>
      </c>
    </row>
    <row r="484" spans="8:41">
      <c r="H484" s="10"/>
      <c r="I484" s="72">
        <v>874.99999999999989</v>
      </c>
      <c r="J484" s="64">
        <v>874.99999999999989</v>
      </c>
      <c r="K484" s="72">
        <v>1500</v>
      </c>
      <c r="L484" s="64">
        <v>525</v>
      </c>
      <c r="M484" s="72">
        <v>3799.9999999999995</v>
      </c>
      <c r="N484" s="64">
        <v>760</v>
      </c>
      <c r="O484" s="72">
        <v>1125</v>
      </c>
      <c r="P484" s="64">
        <v>393.75</v>
      </c>
      <c r="Q484" s="72">
        <v>2250</v>
      </c>
      <c r="R484" s="64">
        <v>787.5</v>
      </c>
      <c r="S484" s="75">
        <v>1137.5</v>
      </c>
      <c r="T484" s="68">
        <v>398.125</v>
      </c>
      <c r="AE484" s="10"/>
      <c r="AF484" s="72">
        <v>824.99999999999989</v>
      </c>
      <c r="AG484" s="64">
        <v>824.99999999999989</v>
      </c>
      <c r="AH484" s="72">
        <v>1500</v>
      </c>
      <c r="AI484" s="64">
        <v>525</v>
      </c>
      <c r="AJ484" s="72">
        <v>2975</v>
      </c>
      <c r="AK484" s="68">
        <v>1190</v>
      </c>
      <c r="AL484" s="10"/>
      <c r="AN484" s="75">
        <v>1137.5</v>
      </c>
      <c r="AO484" s="68">
        <v>398.125</v>
      </c>
    </row>
    <row r="485" spans="8:41">
      <c r="H485" s="10"/>
      <c r="I485" s="72">
        <v>1924.9999999999998</v>
      </c>
      <c r="J485" s="64">
        <v>1924.9999999999998</v>
      </c>
      <c r="K485" s="72">
        <v>2612.5</v>
      </c>
      <c r="L485" s="64">
        <v>1045</v>
      </c>
      <c r="M485" s="72">
        <v>2550</v>
      </c>
      <c r="N485" s="64">
        <v>1147.5</v>
      </c>
      <c r="O485" s="72">
        <v>2200</v>
      </c>
      <c r="P485" s="64">
        <v>880</v>
      </c>
      <c r="Q485" s="72">
        <v>3437.5000000000005</v>
      </c>
      <c r="R485" s="64">
        <v>1718.7500000000002</v>
      </c>
      <c r="S485" s="75">
        <v>2450.0000000000005</v>
      </c>
      <c r="T485" s="68">
        <v>735.00000000000011</v>
      </c>
      <c r="AE485" s="10"/>
      <c r="AF485" s="72">
        <v>1950</v>
      </c>
      <c r="AG485" s="64">
        <v>1950</v>
      </c>
      <c r="AH485" s="72">
        <v>2612.5</v>
      </c>
      <c r="AI485" s="64">
        <v>1045</v>
      </c>
      <c r="AJ485" s="72">
        <v>1875</v>
      </c>
      <c r="AK485" s="68">
        <v>562.5</v>
      </c>
      <c r="AL485" s="10"/>
      <c r="AN485" s="75">
        <v>2450.0000000000005</v>
      </c>
      <c r="AO485" s="68">
        <v>735.00000000000011</v>
      </c>
    </row>
    <row r="486" spans="8:41">
      <c r="H486" s="10"/>
      <c r="I486" s="72">
        <v>2374.9999999999995</v>
      </c>
      <c r="J486" s="64">
        <v>2374.9999999999995</v>
      </c>
      <c r="K486" s="72">
        <v>2875</v>
      </c>
      <c r="L486" s="64">
        <v>1150</v>
      </c>
      <c r="M486" s="72">
        <v>3000.0000000000005</v>
      </c>
      <c r="N486" s="64">
        <v>900.00000000000011</v>
      </c>
      <c r="O486" s="72">
        <v>2625</v>
      </c>
      <c r="P486" s="64">
        <v>1050</v>
      </c>
      <c r="Q486" s="72">
        <v>3625</v>
      </c>
      <c r="R486" s="64">
        <v>1450</v>
      </c>
      <c r="S486" s="75">
        <v>3087.5</v>
      </c>
      <c r="T486" s="68">
        <v>1543.75</v>
      </c>
      <c r="AE486" s="10"/>
      <c r="AF486" s="72">
        <v>2474.9999999999995</v>
      </c>
      <c r="AG486" s="64">
        <v>2474.9999999999995</v>
      </c>
      <c r="AH486" s="72">
        <v>2875</v>
      </c>
      <c r="AI486" s="64">
        <v>1150</v>
      </c>
      <c r="AJ486" s="72">
        <v>2250.0000000000005</v>
      </c>
      <c r="AK486" s="68">
        <v>787.50000000000011</v>
      </c>
      <c r="AL486" s="10"/>
      <c r="AN486" s="75">
        <v>3087.5</v>
      </c>
      <c r="AO486" s="68">
        <v>1543.75</v>
      </c>
    </row>
    <row r="487" spans="8:41">
      <c r="H487" s="10"/>
      <c r="I487" s="72">
        <v>1237.5</v>
      </c>
      <c r="J487" s="64">
        <v>1237.5</v>
      </c>
      <c r="K487" s="72">
        <v>1500.0000000000005</v>
      </c>
      <c r="L487" s="64">
        <v>525.00000000000011</v>
      </c>
      <c r="M487" s="72">
        <v>3250.0000000000005</v>
      </c>
      <c r="N487" s="64">
        <v>812.50000000000011</v>
      </c>
      <c r="O487" s="72">
        <v>1462.5000000000002</v>
      </c>
      <c r="P487" s="64">
        <v>511.87500000000006</v>
      </c>
      <c r="Q487" s="72">
        <v>2362.5000000000005</v>
      </c>
      <c r="R487" s="64">
        <v>826.87500000000011</v>
      </c>
      <c r="S487" s="75">
        <v>1375</v>
      </c>
      <c r="T487" s="68">
        <v>412.5</v>
      </c>
      <c r="AE487" s="10"/>
      <c r="AF487" s="72">
        <v>1250</v>
      </c>
      <c r="AG487" s="64">
        <v>1250</v>
      </c>
      <c r="AH487" s="72">
        <v>1500.0000000000005</v>
      </c>
      <c r="AI487" s="64">
        <v>525.00000000000011</v>
      </c>
      <c r="AJ487" s="72">
        <v>2475.0000000000009</v>
      </c>
      <c r="AK487" s="68">
        <v>866.25000000000023</v>
      </c>
      <c r="AL487" s="10"/>
      <c r="AN487" s="75">
        <v>1375</v>
      </c>
      <c r="AO487" s="68">
        <v>412.5</v>
      </c>
    </row>
    <row r="488" spans="8:41">
      <c r="H488" s="10"/>
      <c r="I488" s="72">
        <v>700</v>
      </c>
      <c r="J488" s="64">
        <v>700</v>
      </c>
      <c r="K488" s="72">
        <v>412.50000000000023</v>
      </c>
      <c r="L488" s="64">
        <v>165.00000000000011</v>
      </c>
      <c r="M488" s="72">
        <v>1800.0000000000002</v>
      </c>
      <c r="N488" s="64">
        <v>540</v>
      </c>
      <c r="O488" s="72">
        <v>787.50000000000011</v>
      </c>
      <c r="P488" s="64">
        <v>315.00000000000006</v>
      </c>
      <c r="Q488" s="72">
        <v>850.00000000000023</v>
      </c>
      <c r="R488" s="64">
        <v>340.00000000000011</v>
      </c>
      <c r="S488" s="75">
        <v>900</v>
      </c>
      <c r="T488" s="68">
        <v>315</v>
      </c>
      <c r="AE488" s="10"/>
      <c r="AF488" s="72">
        <v>675</v>
      </c>
      <c r="AG488" s="64">
        <v>675</v>
      </c>
      <c r="AH488" s="72">
        <v>412.50000000000023</v>
      </c>
      <c r="AI488" s="64">
        <v>165.00000000000011</v>
      </c>
      <c r="AJ488" s="72">
        <v>1250.0000000000002</v>
      </c>
      <c r="AK488" s="68">
        <v>437.50000000000006</v>
      </c>
      <c r="AL488" s="10"/>
      <c r="AN488" s="75">
        <v>900</v>
      </c>
      <c r="AO488" s="68">
        <v>315</v>
      </c>
    </row>
    <row r="489" spans="8:41">
      <c r="H489" s="10"/>
      <c r="I489" s="72">
        <v>600</v>
      </c>
      <c r="J489" s="64">
        <v>600</v>
      </c>
      <c r="K489" s="72">
        <v>375.00000000000017</v>
      </c>
      <c r="L489" s="64">
        <v>150.00000000000009</v>
      </c>
      <c r="M489" s="72">
        <v>1500.0000000000002</v>
      </c>
      <c r="N489" s="64">
        <v>450.00000000000006</v>
      </c>
      <c r="O489" s="72">
        <v>700.00000000000011</v>
      </c>
      <c r="P489" s="64">
        <v>280.00000000000006</v>
      </c>
      <c r="Q489" s="72">
        <v>800.00000000000023</v>
      </c>
      <c r="R489" s="64">
        <v>320.00000000000011</v>
      </c>
      <c r="S489" s="75">
        <v>787.5</v>
      </c>
      <c r="T489" s="68">
        <v>275.625</v>
      </c>
      <c r="AE489" s="10"/>
      <c r="AF489" s="72">
        <v>562.5</v>
      </c>
      <c r="AG489" s="64">
        <v>562.5</v>
      </c>
      <c r="AH489" s="72">
        <v>375.00000000000017</v>
      </c>
      <c r="AI489" s="64">
        <v>150.00000000000009</v>
      </c>
      <c r="AJ489" s="72">
        <v>1000.0000000000002</v>
      </c>
      <c r="AK489" s="68">
        <v>350.00000000000006</v>
      </c>
      <c r="AL489" s="10"/>
      <c r="AN489" s="75">
        <v>787.5</v>
      </c>
      <c r="AO489" s="68">
        <v>275.625</v>
      </c>
    </row>
    <row r="490" spans="8:41">
      <c r="H490" s="10"/>
      <c r="I490" s="72">
        <v>749.99999999999989</v>
      </c>
      <c r="J490" s="64">
        <v>749.99999999999989</v>
      </c>
      <c r="K490" s="72">
        <v>625.00000000000011</v>
      </c>
      <c r="L490" s="64">
        <v>218.75000000000003</v>
      </c>
      <c r="M490" s="72">
        <v>1925.0000000000002</v>
      </c>
      <c r="N490" s="64">
        <v>385.00000000000006</v>
      </c>
      <c r="O490" s="72">
        <v>900</v>
      </c>
      <c r="P490" s="64">
        <v>315</v>
      </c>
      <c r="Q490" s="72">
        <v>1200.0000000000002</v>
      </c>
      <c r="R490" s="64">
        <v>420.00000000000006</v>
      </c>
      <c r="S490" s="75">
        <v>687.49999999999989</v>
      </c>
      <c r="T490" s="68">
        <v>206.24999999999997</v>
      </c>
      <c r="AE490" s="10"/>
      <c r="AF490" s="72">
        <v>687.49999999999989</v>
      </c>
      <c r="AG490" s="64">
        <v>687.49999999999989</v>
      </c>
      <c r="AH490" s="72">
        <v>625.00000000000011</v>
      </c>
      <c r="AI490" s="64">
        <v>218.75000000000003</v>
      </c>
      <c r="AJ490" s="72">
        <v>1350.0000000000002</v>
      </c>
      <c r="AK490" s="68">
        <v>540.00000000000011</v>
      </c>
      <c r="AL490" s="10"/>
      <c r="AN490" s="75">
        <v>687.49999999999989</v>
      </c>
      <c r="AO490" s="68">
        <v>206.24999999999997</v>
      </c>
    </row>
    <row r="491" spans="8:41">
      <c r="H491" s="10"/>
      <c r="I491" s="72">
        <v>1374.9999999999998</v>
      </c>
      <c r="J491" s="64">
        <v>1374.9999999999998</v>
      </c>
      <c r="K491" s="72">
        <v>1050.0000000000005</v>
      </c>
      <c r="L491" s="64">
        <v>420.00000000000023</v>
      </c>
      <c r="M491" s="72">
        <v>1649.9999999999998</v>
      </c>
      <c r="N491" s="64">
        <v>742.49999999999989</v>
      </c>
      <c r="O491" s="72">
        <v>1375</v>
      </c>
      <c r="P491" s="64">
        <v>550</v>
      </c>
      <c r="Q491" s="72">
        <v>1750.0000000000005</v>
      </c>
      <c r="R491" s="64">
        <v>875.00000000000023</v>
      </c>
      <c r="S491" s="75">
        <v>1350</v>
      </c>
      <c r="T491" s="68">
        <v>337.5</v>
      </c>
      <c r="AE491" s="10"/>
      <c r="AF491" s="72">
        <v>1350</v>
      </c>
      <c r="AG491" s="64">
        <v>1350</v>
      </c>
      <c r="AH491" s="72">
        <v>1050.0000000000005</v>
      </c>
      <c r="AI491" s="64">
        <v>420.00000000000023</v>
      </c>
      <c r="AJ491" s="72">
        <v>1125</v>
      </c>
      <c r="AK491" s="68">
        <v>337.5</v>
      </c>
      <c r="AL491" s="10"/>
      <c r="AN491" s="75">
        <v>1350</v>
      </c>
      <c r="AO491" s="68">
        <v>337.5</v>
      </c>
    </row>
    <row r="492" spans="8:41">
      <c r="H492" s="10"/>
      <c r="I492" s="72">
        <v>2337.4999999999995</v>
      </c>
      <c r="J492" s="64">
        <v>2337.4999999999995</v>
      </c>
      <c r="K492" s="72">
        <v>1575.0000000000005</v>
      </c>
      <c r="L492" s="64">
        <v>630.00000000000023</v>
      </c>
      <c r="M492" s="72">
        <v>2000</v>
      </c>
      <c r="N492" s="64">
        <v>600</v>
      </c>
      <c r="O492" s="72">
        <v>2474.9999999999995</v>
      </c>
      <c r="P492" s="64">
        <v>989.99999999999989</v>
      </c>
      <c r="Q492" s="72">
        <v>2362.5000000000005</v>
      </c>
      <c r="R492" s="64">
        <v>945.00000000000023</v>
      </c>
      <c r="S492" s="75">
        <v>2400</v>
      </c>
      <c r="T492" s="68">
        <v>1200</v>
      </c>
      <c r="AE492" s="10"/>
      <c r="AF492" s="72">
        <v>2400</v>
      </c>
      <c r="AG492" s="64">
        <v>2400</v>
      </c>
      <c r="AH492" s="72">
        <v>1575.0000000000005</v>
      </c>
      <c r="AI492" s="64">
        <v>630.00000000000023</v>
      </c>
      <c r="AJ492" s="72">
        <v>1400</v>
      </c>
      <c r="AK492" s="68">
        <v>489.99999999999994</v>
      </c>
      <c r="AL492" s="10"/>
      <c r="AN492" s="75">
        <v>2400</v>
      </c>
      <c r="AO492" s="68">
        <v>1200</v>
      </c>
    </row>
    <row r="493" spans="8:41">
      <c r="H493" s="10"/>
      <c r="I493" s="72">
        <v>1250</v>
      </c>
      <c r="J493" s="64">
        <v>1250</v>
      </c>
      <c r="K493" s="72">
        <v>700.00000000000045</v>
      </c>
      <c r="L493" s="64">
        <v>245.00000000000014</v>
      </c>
      <c r="M493" s="72">
        <v>3737.5000000000009</v>
      </c>
      <c r="N493" s="64">
        <v>934.37500000000023</v>
      </c>
      <c r="O493" s="72">
        <v>1237.5</v>
      </c>
      <c r="P493" s="64">
        <v>433.125</v>
      </c>
      <c r="Q493" s="72">
        <v>1250.0000000000005</v>
      </c>
      <c r="R493" s="64">
        <v>437.50000000000011</v>
      </c>
      <c r="S493" s="75">
        <v>1125</v>
      </c>
      <c r="T493" s="68">
        <v>337.5</v>
      </c>
      <c r="AE493" s="10"/>
      <c r="AF493" s="72">
        <v>1237.5</v>
      </c>
      <c r="AG493" s="64">
        <v>1237.5</v>
      </c>
      <c r="AH493" s="72">
        <v>700.00000000000045</v>
      </c>
      <c r="AI493" s="64">
        <v>245.00000000000014</v>
      </c>
      <c r="AJ493" s="72">
        <v>2887.5000000000009</v>
      </c>
      <c r="AK493" s="68">
        <v>1010.6250000000002</v>
      </c>
      <c r="AL493" s="10"/>
      <c r="AN493" s="75">
        <v>1125</v>
      </c>
      <c r="AO493" s="68">
        <v>337.5</v>
      </c>
    </row>
    <row r="494" spans="8:41">
      <c r="H494" s="10"/>
      <c r="I494" s="72">
        <v>750</v>
      </c>
      <c r="J494" s="64">
        <v>750</v>
      </c>
      <c r="K494" s="72">
        <v>450.00000000000028</v>
      </c>
      <c r="L494" s="64">
        <v>180.00000000000011</v>
      </c>
      <c r="M494" s="72">
        <v>2400.0000000000005</v>
      </c>
      <c r="N494" s="64">
        <v>720.00000000000011</v>
      </c>
      <c r="O494" s="72">
        <v>787.5</v>
      </c>
      <c r="P494" s="64">
        <v>315</v>
      </c>
      <c r="Q494" s="72">
        <v>937.50000000000045</v>
      </c>
      <c r="R494" s="64">
        <v>375.00000000000023</v>
      </c>
      <c r="S494" s="75">
        <v>625</v>
      </c>
      <c r="T494" s="68">
        <v>218.75</v>
      </c>
      <c r="AE494" s="10"/>
      <c r="AF494" s="72">
        <v>687.5</v>
      </c>
      <c r="AG494" s="64">
        <v>687.5</v>
      </c>
      <c r="AH494" s="72">
        <v>450.00000000000028</v>
      </c>
      <c r="AI494" s="64">
        <v>180.00000000000011</v>
      </c>
      <c r="AJ494" s="72">
        <v>1750.0000000000005</v>
      </c>
      <c r="AK494" s="68">
        <v>612.50000000000011</v>
      </c>
      <c r="AL494" s="10"/>
      <c r="AN494" s="75">
        <v>625</v>
      </c>
      <c r="AO494" s="68">
        <v>218.75</v>
      </c>
    </row>
    <row r="495" spans="8:41">
      <c r="H495" s="10"/>
      <c r="I495" s="72">
        <v>625</v>
      </c>
      <c r="J495" s="64">
        <v>625</v>
      </c>
      <c r="K495" s="72">
        <v>400.00000000000023</v>
      </c>
      <c r="L495" s="64">
        <v>160.00000000000011</v>
      </c>
      <c r="M495" s="72">
        <v>2062.5</v>
      </c>
      <c r="N495" s="64">
        <v>618.75</v>
      </c>
      <c r="O495" s="72">
        <v>675</v>
      </c>
      <c r="P495" s="64">
        <v>270</v>
      </c>
      <c r="Q495" s="72">
        <v>875.00000000000034</v>
      </c>
      <c r="R495" s="64">
        <v>350.00000000000017</v>
      </c>
      <c r="S495" s="75">
        <v>500</v>
      </c>
      <c r="T495" s="68">
        <v>175</v>
      </c>
      <c r="AE495" s="10"/>
      <c r="AF495" s="72">
        <v>550</v>
      </c>
      <c r="AG495" s="64">
        <v>550</v>
      </c>
      <c r="AH495" s="72">
        <v>400.00000000000023</v>
      </c>
      <c r="AI495" s="64">
        <v>160.00000000000011</v>
      </c>
      <c r="AJ495" s="72">
        <v>1462.5000000000002</v>
      </c>
      <c r="AK495" s="68">
        <v>511.87500000000006</v>
      </c>
      <c r="AL495" s="10"/>
      <c r="AN495" s="75">
        <v>500</v>
      </c>
      <c r="AO495" s="68">
        <v>175</v>
      </c>
    </row>
    <row r="496" spans="8:41">
      <c r="H496" s="10"/>
      <c r="I496" s="72">
        <v>750</v>
      </c>
      <c r="J496" s="64">
        <v>750</v>
      </c>
      <c r="K496" s="72">
        <v>600.00000000000023</v>
      </c>
      <c r="L496" s="64">
        <v>210.00000000000006</v>
      </c>
      <c r="M496" s="72">
        <v>2275</v>
      </c>
      <c r="N496" s="64">
        <v>455</v>
      </c>
      <c r="O496" s="72">
        <v>824.99999999999989</v>
      </c>
      <c r="P496" s="64">
        <v>288.74999999999994</v>
      </c>
      <c r="Q496" s="72">
        <v>1225.0000000000002</v>
      </c>
      <c r="R496" s="64">
        <v>428.75000000000006</v>
      </c>
      <c r="S496" s="75">
        <v>600</v>
      </c>
      <c r="T496" s="68">
        <v>180</v>
      </c>
      <c r="AE496" s="10"/>
      <c r="AF496" s="72">
        <v>650</v>
      </c>
      <c r="AG496" s="64">
        <v>650</v>
      </c>
      <c r="AH496" s="72">
        <v>600.00000000000023</v>
      </c>
      <c r="AI496" s="64">
        <v>210.00000000000006</v>
      </c>
      <c r="AJ496" s="72">
        <v>1650.0000000000002</v>
      </c>
      <c r="AK496" s="68">
        <v>660.00000000000011</v>
      </c>
      <c r="AL496" s="10"/>
      <c r="AN496" s="75">
        <v>600</v>
      </c>
      <c r="AO496" s="68">
        <v>180</v>
      </c>
    </row>
    <row r="497" spans="8:41">
      <c r="H497" s="10"/>
      <c r="I497" s="72">
        <v>1624.9999999999998</v>
      </c>
      <c r="J497" s="64">
        <v>1624.9999999999998</v>
      </c>
      <c r="K497" s="72">
        <v>975.00000000000011</v>
      </c>
      <c r="L497" s="64">
        <v>390.00000000000006</v>
      </c>
      <c r="M497" s="72">
        <v>2800.0000000000005</v>
      </c>
      <c r="N497" s="64">
        <v>1260.0000000000002</v>
      </c>
      <c r="O497" s="72">
        <v>1512.4999999999998</v>
      </c>
      <c r="P497" s="64">
        <v>604.99999999999989</v>
      </c>
      <c r="Q497" s="72">
        <v>1662.5000000000002</v>
      </c>
      <c r="R497" s="64">
        <v>831.25000000000011</v>
      </c>
      <c r="S497" s="75">
        <v>1462.4999999999998</v>
      </c>
      <c r="T497" s="68">
        <v>365.62499999999994</v>
      </c>
      <c r="AE497" s="10"/>
      <c r="AF497" s="72">
        <v>1575</v>
      </c>
      <c r="AG497" s="64">
        <v>1575</v>
      </c>
      <c r="AH497" s="72">
        <v>975.00000000000011</v>
      </c>
      <c r="AI497" s="64">
        <v>390.00000000000006</v>
      </c>
      <c r="AJ497" s="72">
        <v>2100.0000000000005</v>
      </c>
      <c r="AK497" s="68">
        <v>630.00000000000011</v>
      </c>
      <c r="AL497" s="10"/>
      <c r="AN497" s="75">
        <v>1462.4999999999998</v>
      </c>
      <c r="AO497" s="68">
        <v>365.62499999999994</v>
      </c>
    </row>
    <row r="498" spans="8:41">
      <c r="H498" s="10"/>
      <c r="I498" s="72">
        <v>2400</v>
      </c>
      <c r="J498" s="64">
        <v>2400</v>
      </c>
      <c r="K498" s="72">
        <v>1187.5000000000005</v>
      </c>
      <c r="L498" s="64">
        <v>475.00000000000023</v>
      </c>
      <c r="M498" s="72">
        <v>3437.5000000000005</v>
      </c>
      <c r="N498" s="64">
        <v>1031.25</v>
      </c>
      <c r="O498" s="72">
        <v>2125</v>
      </c>
      <c r="P498" s="64">
        <v>850</v>
      </c>
      <c r="Q498" s="72">
        <v>1875.0000000000007</v>
      </c>
      <c r="R498" s="64">
        <v>750.00000000000034</v>
      </c>
      <c r="S498" s="75">
        <v>2625.0000000000005</v>
      </c>
      <c r="T498" s="68">
        <v>1443.7500000000005</v>
      </c>
      <c r="AE498" s="10"/>
      <c r="AF498" s="72">
        <v>2437.5</v>
      </c>
      <c r="AG498" s="64">
        <v>2437.5</v>
      </c>
      <c r="AH498" s="72">
        <v>1187.5000000000005</v>
      </c>
      <c r="AI498" s="64">
        <v>475.00000000000023</v>
      </c>
      <c r="AJ498" s="72">
        <v>2587.5000000000005</v>
      </c>
      <c r="AK498" s="68">
        <v>905.62500000000011</v>
      </c>
      <c r="AL498" s="10"/>
      <c r="AN498" s="75">
        <v>2625.0000000000005</v>
      </c>
      <c r="AO498" s="68">
        <v>1443.7500000000005</v>
      </c>
    </row>
    <row r="499" spans="8:41">
      <c r="H499" s="10"/>
      <c r="I499" s="72">
        <v>1375</v>
      </c>
      <c r="J499" s="64">
        <v>1375</v>
      </c>
      <c r="K499" s="72">
        <v>450.0000000000004</v>
      </c>
      <c r="L499" s="64">
        <v>157.50000000000014</v>
      </c>
      <c r="M499" s="72">
        <v>4200.0000000000009</v>
      </c>
      <c r="N499" s="64">
        <v>1050.0000000000002</v>
      </c>
      <c r="O499" s="72">
        <v>1100</v>
      </c>
      <c r="P499" s="64">
        <v>385</v>
      </c>
      <c r="Q499" s="72">
        <v>900.00000000000057</v>
      </c>
      <c r="R499" s="64">
        <v>315.00000000000017</v>
      </c>
      <c r="S499" s="75">
        <v>1200.0000000000002</v>
      </c>
      <c r="T499" s="68">
        <v>420.00000000000006</v>
      </c>
      <c r="AE499" s="10"/>
      <c r="AF499" s="72">
        <v>1100</v>
      </c>
      <c r="AG499" s="64">
        <v>1100</v>
      </c>
      <c r="AH499" s="72">
        <v>450.0000000000004</v>
      </c>
      <c r="AI499" s="64">
        <v>157.50000000000014</v>
      </c>
      <c r="AJ499" s="72">
        <v>3250.0000000000009</v>
      </c>
      <c r="AK499" s="68">
        <v>1137.5000000000002</v>
      </c>
      <c r="AL499" s="10"/>
      <c r="AN499" s="75">
        <v>1200.0000000000002</v>
      </c>
      <c r="AO499" s="68">
        <v>420.00000000000006</v>
      </c>
    </row>
    <row r="500" spans="8:41">
      <c r="H500" s="10"/>
      <c r="I500" s="72">
        <v>1350</v>
      </c>
      <c r="J500" s="64">
        <v>1350</v>
      </c>
      <c r="K500" s="72">
        <v>612.50000000000045</v>
      </c>
      <c r="L500" s="64">
        <v>245.0000000000002</v>
      </c>
      <c r="M500" s="72">
        <v>2887.5000000000005</v>
      </c>
      <c r="N500" s="64">
        <v>866.25000000000011</v>
      </c>
      <c r="O500" s="72">
        <v>990</v>
      </c>
      <c r="P500" s="64">
        <v>396</v>
      </c>
      <c r="Q500" s="72">
        <v>1185.0000000000007</v>
      </c>
      <c r="R500" s="64">
        <v>474.00000000000028</v>
      </c>
      <c r="S500" s="75">
        <v>1170.0000000000002</v>
      </c>
      <c r="T500" s="68">
        <v>468.00000000000006</v>
      </c>
      <c r="AE500" s="10"/>
      <c r="AF500" s="72">
        <v>1072.5</v>
      </c>
      <c r="AG500" s="64">
        <v>1072.5</v>
      </c>
      <c r="AH500" s="72">
        <v>612.50000000000045</v>
      </c>
      <c r="AI500" s="64">
        <v>245.0000000000002</v>
      </c>
      <c r="AJ500" s="72">
        <v>2137.5000000000005</v>
      </c>
      <c r="AK500" s="68">
        <v>748.12500000000011</v>
      </c>
      <c r="AL500" s="10"/>
      <c r="AN500" s="75">
        <v>1170.0000000000002</v>
      </c>
      <c r="AO500" s="68">
        <v>468.00000000000006</v>
      </c>
    </row>
    <row r="501" spans="8:41">
      <c r="H501" s="10"/>
      <c r="I501" s="72">
        <v>1250</v>
      </c>
      <c r="J501" s="64">
        <v>1250</v>
      </c>
      <c r="K501" s="72">
        <v>1650.0000000000005</v>
      </c>
      <c r="L501" s="64">
        <v>660.00000000000023</v>
      </c>
      <c r="M501" s="72">
        <v>3250.0000000000005</v>
      </c>
      <c r="N501" s="64">
        <v>975.00000000000011</v>
      </c>
      <c r="O501" s="72">
        <v>1100</v>
      </c>
      <c r="P501" s="64">
        <v>440</v>
      </c>
      <c r="Q501" s="72">
        <v>2700.0000000000009</v>
      </c>
      <c r="R501" s="64">
        <v>1080.0000000000005</v>
      </c>
      <c r="S501" s="75">
        <v>1050.0000000000002</v>
      </c>
      <c r="T501" s="68">
        <v>420.00000000000006</v>
      </c>
      <c r="AE501" s="10"/>
      <c r="AF501" s="72">
        <v>962.50000000000011</v>
      </c>
      <c r="AG501" s="64">
        <v>962.50000000000011</v>
      </c>
      <c r="AH501" s="72">
        <v>1650.0000000000005</v>
      </c>
      <c r="AI501" s="64">
        <v>660.00000000000023</v>
      </c>
      <c r="AJ501" s="72">
        <v>2475.0000000000009</v>
      </c>
      <c r="AK501" s="68">
        <v>866.25000000000023</v>
      </c>
      <c r="AL501" s="10"/>
      <c r="AN501" s="75">
        <v>1050.0000000000002</v>
      </c>
      <c r="AO501" s="68">
        <v>420.00000000000006</v>
      </c>
    </row>
    <row r="502" spans="8:41">
      <c r="H502" s="10"/>
      <c r="I502" s="72">
        <v>1350</v>
      </c>
      <c r="J502" s="64">
        <v>1350</v>
      </c>
      <c r="K502" s="72">
        <v>2062.5000000000005</v>
      </c>
      <c r="L502" s="64">
        <v>721.87500000000011</v>
      </c>
      <c r="M502" s="72">
        <v>4037.5000000000005</v>
      </c>
      <c r="N502" s="64">
        <v>807.50000000000011</v>
      </c>
      <c r="O502" s="72">
        <v>1137.5</v>
      </c>
      <c r="P502" s="64">
        <v>398.125</v>
      </c>
      <c r="Q502" s="72">
        <v>3187.5000000000005</v>
      </c>
      <c r="R502" s="64">
        <v>1115.625</v>
      </c>
      <c r="S502" s="75">
        <v>1050</v>
      </c>
      <c r="T502" s="68">
        <v>367.5</v>
      </c>
      <c r="AE502" s="10"/>
      <c r="AF502" s="72">
        <v>975</v>
      </c>
      <c r="AG502" s="64">
        <v>975</v>
      </c>
      <c r="AH502" s="72">
        <v>2062.5000000000005</v>
      </c>
      <c r="AI502" s="64">
        <v>721.87500000000011</v>
      </c>
      <c r="AJ502" s="72">
        <v>3187.5000000000005</v>
      </c>
      <c r="AK502" s="68">
        <v>1275.0000000000002</v>
      </c>
      <c r="AL502" s="10"/>
      <c r="AN502" s="75">
        <v>1050</v>
      </c>
      <c r="AO502" s="68">
        <v>367.5</v>
      </c>
    </row>
    <row r="503" spans="8:41">
      <c r="H503" s="10"/>
      <c r="I503" s="72">
        <v>2112.4999999999995</v>
      </c>
      <c r="J503" s="64">
        <v>2112.4999999999995</v>
      </c>
      <c r="K503" s="72">
        <v>2812.5</v>
      </c>
      <c r="L503" s="64">
        <v>1125</v>
      </c>
      <c r="M503" s="72">
        <v>5400.0000000000009</v>
      </c>
      <c r="N503" s="64">
        <v>2430.0000000000005</v>
      </c>
      <c r="O503" s="72">
        <v>1924.9999999999998</v>
      </c>
      <c r="P503" s="64">
        <v>770</v>
      </c>
      <c r="Q503" s="72">
        <v>3937.5</v>
      </c>
      <c r="R503" s="64">
        <v>1968.75</v>
      </c>
      <c r="S503" s="75">
        <v>1875</v>
      </c>
      <c r="T503" s="68">
        <v>562.5</v>
      </c>
      <c r="AE503" s="10"/>
      <c r="AF503" s="72">
        <v>1750</v>
      </c>
      <c r="AG503" s="64">
        <v>1750</v>
      </c>
      <c r="AH503" s="72">
        <v>2812.5</v>
      </c>
      <c r="AI503" s="64">
        <v>1125</v>
      </c>
      <c r="AJ503" s="72">
        <v>4400.0000000000009</v>
      </c>
      <c r="AK503" s="68">
        <v>1320.0000000000002</v>
      </c>
      <c r="AL503" s="10"/>
      <c r="AN503" s="75">
        <v>1875</v>
      </c>
      <c r="AO503" s="68">
        <v>562.5</v>
      </c>
    </row>
    <row r="504" spans="8:41">
      <c r="H504" s="10"/>
      <c r="I504" s="72">
        <v>3300</v>
      </c>
      <c r="J504" s="64">
        <v>3300</v>
      </c>
      <c r="K504" s="72">
        <v>4375</v>
      </c>
      <c r="L504" s="64">
        <v>1750</v>
      </c>
      <c r="M504" s="72">
        <v>6000.0000000000009</v>
      </c>
      <c r="N504" s="64">
        <v>1800.0000000000002</v>
      </c>
      <c r="O504" s="72">
        <v>3412.5</v>
      </c>
      <c r="P504" s="64">
        <v>1365</v>
      </c>
      <c r="Q504" s="72">
        <v>5425.0000000000009</v>
      </c>
      <c r="R504" s="64">
        <v>2170.0000000000005</v>
      </c>
      <c r="S504" s="75">
        <v>3325.0000000000005</v>
      </c>
      <c r="T504" s="68">
        <v>1828.7500000000005</v>
      </c>
      <c r="AE504" s="10"/>
      <c r="AF504" s="72">
        <v>3087.5</v>
      </c>
      <c r="AG504" s="64">
        <v>3087.5</v>
      </c>
      <c r="AH504" s="72">
        <v>4375</v>
      </c>
      <c r="AI504" s="64">
        <v>1750</v>
      </c>
      <c r="AJ504" s="72">
        <v>4875.0000000000009</v>
      </c>
      <c r="AK504" s="68">
        <v>1706.2500000000002</v>
      </c>
      <c r="AL504" s="10"/>
      <c r="AN504" s="75">
        <v>3325.0000000000005</v>
      </c>
      <c r="AO504" s="68">
        <v>1828.7500000000005</v>
      </c>
    </row>
    <row r="505" spans="8:41">
      <c r="H505" s="10"/>
      <c r="I505" s="72">
        <v>1750</v>
      </c>
      <c r="J505" s="64">
        <v>1750</v>
      </c>
      <c r="K505" s="72">
        <v>2550.0000000000005</v>
      </c>
      <c r="L505" s="64">
        <v>892.50000000000011</v>
      </c>
      <c r="M505" s="72">
        <v>6800.0000000000018</v>
      </c>
      <c r="N505" s="64">
        <v>1700.0000000000005</v>
      </c>
      <c r="O505" s="72">
        <v>1787.5000000000002</v>
      </c>
      <c r="P505" s="64">
        <v>625.625</v>
      </c>
      <c r="Q505" s="72">
        <v>3450.0000000000005</v>
      </c>
      <c r="R505" s="64">
        <v>1207.5</v>
      </c>
      <c r="S505" s="75">
        <v>1650.0000000000002</v>
      </c>
      <c r="T505" s="68">
        <v>577.5</v>
      </c>
      <c r="AE505" s="10"/>
      <c r="AF505" s="72">
        <v>1512.5000000000002</v>
      </c>
      <c r="AG505" s="64">
        <v>1512.5000000000002</v>
      </c>
      <c r="AH505" s="72">
        <v>2550.0000000000005</v>
      </c>
      <c r="AI505" s="64">
        <v>892.50000000000011</v>
      </c>
      <c r="AJ505" s="72">
        <v>5625.0000000000018</v>
      </c>
      <c r="AK505" s="68">
        <v>1968.7500000000005</v>
      </c>
      <c r="AL505" s="10"/>
      <c r="AN505" s="75">
        <v>1650.0000000000002</v>
      </c>
      <c r="AO505" s="68">
        <v>577.5</v>
      </c>
    </row>
    <row r="506" spans="8:41">
      <c r="H506" s="10"/>
      <c r="I506" s="72">
        <v>1625</v>
      </c>
      <c r="J506" s="64">
        <v>1625</v>
      </c>
      <c r="K506" s="72">
        <v>2250.0000000000005</v>
      </c>
      <c r="L506" s="64">
        <v>900.00000000000023</v>
      </c>
      <c r="M506" s="72">
        <v>4800.0000000000009</v>
      </c>
      <c r="N506" s="64">
        <v>1440.0000000000002</v>
      </c>
      <c r="O506" s="72">
        <v>1512.5000000000002</v>
      </c>
      <c r="P506" s="64">
        <v>605.00000000000011</v>
      </c>
      <c r="Q506" s="72">
        <v>3150.0000000000005</v>
      </c>
      <c r="R506" s="64">
        <v>1260.0000000000002</v>
      </c>
      <c r="S506" s="75">
        <v>1350.0000000000002</v>
      </c>
      <c r="T506" s="68">
        <v>540</v>
      </c>
      <c r="AE506" s="10"/>
      <c r="AF506" s="72">
        <v>1375</v>
      </c>
      <c r="AG506" s="64">
        <v>1375</v>
      </c>
      <c r="AH506" s="72">
        <v>2250.0000000000005</v>
      </c>
      <c r="AI506" s="64">
        <v>900.00000000000023</v>
      </c>
      <c r="AJ506" s="72">
        <v>3850.0000000000009</v>
      </c>
      <c r="AK506" s="68">
        <v>1347.5000000000002</v>
      </c>
      <c r="AL506" s="10"/>
      <c r="AN506" s="75">
        <v>1350.0000000000002</v>
      </c>
      <c r="AO506" s="68">
        <v>540</v>
      </c>
    </row>
    <row r="507" spans="8:41">
      <c r="H507" s="10"/>
      <c r="I507" s="72">
        <v>1375</v>
      </c>
      <c r="J507" s="64">
        <v>1375</v>
      </c>
      <c r="K507" s="72">
        <v>1950.0000000000002</v>
      </c>
      <c r="L507" s="64">
        <v>780.00000000000011</v>
      </c>
      <c r="M507" s="72">
        <v>4800.0000000000009</v>
      </c>
      <c r="N507" s="64">
        <v>1440.0000000000002</v>
      </c>
      <c r="O507" s="72">
        <v>1125</v>
      </c>
      <c r="P507" s="64">
        <v>450</v>
      </c>
      <c r="Q507" s="72">
        <v>2850.0000000000005</v>
      </c>
      <c r="R507" s="64">
        <v>1140.0000000000002</v>
      </c>
      <c r="S507" s="75">
        <v>1050.0000000000002</v>
      </c>
      <c r="T507" s="68">
        <v>420.00000000000006</v>
      </c>
      <c r="AE507" s="10"/>
      <c r="AF507" s="72">
        <v>1100</v>
      </c>
      <c r="AG507" s="64">
        <v>1100</v>
      </c>
      <c r="AH507" s="72">
        <v>1950.0000000000002</v>
      </c>
      <c r="AI507" s="64">
        <v>780.00000000000011</v>
      </c>
      <c r="AJ507" s="72">
        <v>3850.0000000000009</v>
      </c>
      <c r="AK507" s="68">
        <v>1347.5000000000002</v>
      </c>
      <c r="AL507" s="10"/>
      <c r="AN507" s="75">
        <v>1050.0000000000002</v>
      </c>
      <c r="AO507" s="68">
        <v>420.00000000000006</v>
      </c>
    </row>
    <row r="508" spans="8:41">
      <c r="H508" s="10"/>
      <c r="I508" s="72">
        <v>1650</v>
      </c>
      <c r="J508" s="64">
        <v>1650</v>
      </c>
      <c r="K508" s="72">
        <v>2275</v>
      </c>
      <c r="L508" s="64">
        <v>796.25</v>
      </c>
      <c r="M508" s="72">
        <v>4725.0000000000009</v>
      </c>
      <c r="N508" s="64">
        <v>945.00000000000023</v>
      </c>
      <c r="O508" s="72">
        <v>1350</v>
      </c>
      <c r="P508" s="64">
        <v>472.49999999999994</v>
      </c>
      <c r="Q508" s="72">
        <v>3325.0000000000005</v>
      </c>
      <c r="R508" s="64">
        <v>1163.75</v>
      </c>
      <c r="S508" s="75">
        <v>1225.0000000000002</v>
      </c>
      <c r="T508" s="68">
        <v>428.75000000000006</v>
      </c>
      <c r="AE508" s="10"/>
      <c r="AF508" s="72">
        <v>1300</v>
      </c>
      <c r="AG508" s="64">
        <v>1300</v>
      </c>
      <c r="AH508" s="72">
        <v>2275</v>
      </c>
      <c r="AI508" s="64">
        <v>796.25</v>
      </c>
      <c r="AJ508" s="72">
        <v>3800.0000000000009</v>
      </c>
      <c r="AK508" s="68">
        <v>1520.0000000000005</v>
      </c>
      <c r="AL508" s="10"/>
      <c r="AN508" s="75">
        <v>1225.0000000000002</v>
      </c>
      <c r="AO508" s="68">
        <v>428.75000000000006</v>
      </c>
    </row>
    <row r="509" spans="8:41">
      <c r="H509" s="10"/>
      <c r="I509" s="72">
        <v>2437.4999999999995</v>
      </c>
      <c r="J509" s="64">
        <v>2437.4999999999995</v>
      </c>
      <c r="K509" s="72">
        <v>3187.5</v>
      </c>
      <c r="L509" s="64">
        <v>1275</v>
      </c>
      <c r="M509" s="72">
        <v>5937.5000000000009</v>
      </c>
      <c r="N509" s="64">
        <v>2671.8750000000005</v>
      </c>
      <c r="O509" s="72">
        <v>2112.4999999999995</v>
      </c>
      <c r="P509" s="64">
        <v>844.99999999999989</v>
      </c>
      <c r="Q509" s="73">
        <v>4312.5</v>
      </c>
      <c r="R509" s="65">
        <v>2156.25</v>
      </c>
      <c r="S509" s="75">
        <v>2062.5</v>
      </c>
      <c r="T509" s="68">
        <v>618.75</v>
      </c>
      <c r="AE509" s="10"/>
      <c r="AF509" s="72">
        <v>2100</v>
      </c>
      <c r="AG509" s="64">
        <v>2100</v>
      </c>
      <c r="AH509" s="72">
        <v>3187.5</v>
      </c>
      <c r="AI509" s="64">
        <v>1275</v>
      </c>
      <c r="AJ509" s="72">
        <v>4887.5000000000009</v>
      </c>
      <c r="AK509" s="68">
        <v>1466.2500000000002</v>
      </c>
      <c r="AL509" s="10"/>
      <c r="AN509" s="75">
        <v>2062.5</v>
      </c>
      <c r="AO509" s="68">
        <v>618.75</v>
      </c>
    </row>
    <row r="510" spans="8:41">
      <c r="H510" s="10"/>
      <c r="I510" s="72">
        <v>2000</v>
      </c>
      <c r="J510" s="64">
        <v>2000</v>
      </c>
      <c r="K510" s="72">
        <v>1375.0000000000002</v>
      </c>
      <c r="L510" s="64">
        <v>481.25000000000006</v>
      </c>
      <c r="M510" s="72">
        <v>1050.0000000000002</v>
      </c>
      <c r="N510" s="64">
        <v>367.50000000000006</v>
      </c>
      <c r="O510" s="72">
        <v>1900</v>
      </c>
      <c r="P510" s="68">
        <v>665</v>
      </c>
      <c r="Q510" s="10"/>
      <c r="R510" s="10"/>
      <c r="S510" s="75">
        <v>1575</v>
      </c>
      <c r="T510" s="68">
        <v>630</v>
      </c>
      <c r="AE510" s="10"/>
      <c r="AF510" s="72">
        <v>3825</v>
      </c>
      <c r="AG510" s="64">
        <v>3825</v>
      </c>
      <c r="AH510" s="72">
        <v>1375.0000000000002</v>
      </c>
      <c r="AI510" s="64">
        <v>481.25000000000006</v>
      </c>
      <c r="AJ510" s="72">
        <v>1050.0000000000002</v>
      </c>
      <c r="AK510" s="68">
        <v>367.50000000000006</v>
      </c>
      <c r="AL510" s="10"/>
      <c r="AN510" s="75">
        <v>1575</v>
      </c>
      <c r="AO510" s="68">
        <v>630</v>
      </c>
    </row>
    <row r="511" spans="8:41">
      <c r="H511" s="10"/>
      <c r="I511" s="72">
        <v>1200</v>
      </c>
      <c r="J511" s="64">
        <v>1200</v>
      </c>
      <c r="K511" s="72">
        <v>875.00000000000023</v>
      </c>
      <c r="L511" s="64">
        <v>306.25000000000006</v>
      </c>
      <c r="M511" s="72">
        <v>1400</v>
      </c>
      <c r="N511" s="64">
        <v>489.99999999999994</v>
      </c>
      <c r="O511" s="72">
        <v>1100</v>
      </c>
      <c r="P511" s="68">
        <v>330</v>
      </c>
      <c r="Q511" s="10"/>
      <c r="R511" s="10"/>
      <c r="S511" s="75">
        <v>2025</v>
      </c>
      <c r="T511" s="68">
        <v>506.25</v>
      </c>
      <c r="AE511" s="10"/>
      <c r="AF511" s="72">
        <v>2925</v>
      </c>
      <c r="AG511" s="64">
        <v>2925</v>
      </c>
      <c r="AH511" s="72">
        <v>875.00000000000023</v>
      </c>
      <c r="AI511" s="64">
        <v>306.25000000000006</v>
      </c>
      <c r="AJ511" s="72">
        <v>1400</v>
      </c>
      <c r="AK511" s="68">
        <v>489.99999999999994</v>
      </c>
      <c r="AL511" s="10"/>
      <c r="AN511" s="75">
        <v>2025</v>
      </c>
      <c r="AO511" s="68">
        <v>506.25</v>
      </c>
    </row>
    <row r="512" spans="8:41">
      <c r="H512" s="10"/>
      <c r="I512" s="72">
        <v>900.00000000000011</v>
      </c>
      <c r="J512" s="64">
        <v>900.00000000000011</v>
      </c>
      <c r="K512" s="72">
        <v>525.00000000000023</v>
      </c>
      <c r="L512" s="64">
        <v>183.75000000000006</v>
      </c>
      <c r="M512" s="72">
        <v>1400</v>
      </c>
      <c r="N512" s="64">
        <v>489.99999999999994</v>
      </c>
      <c r="O512" s="72">
        <v>825.00000000000011</v>
      </c>
      <c r="P512" s="68">
        <v>247.50000000000003</v>
      </c>
      <c r="Q512" s="10"/>
      <c r="R512" s="10"/>
      <c r="S512" s="75">
        <v>2025</v>
      </c>
      <c r="T512" s="68">
        <v>810</v>
      </c>
      <c r="AE512" s="10"/>
      <c r="AF512" s="72">
        <v>2275</v>
      </c>
      <c r="AG512" s="64">
        <v>2275</v>
      </c>
      <c r="AH512" s="72">
        <v>525.00000000000023</v>
      </c>
      <c r="AI512" s="64">
        <v>183.75000000000006</v>
      </c>
      <c r="AJ512" s="72">
        <v>1400</v>
      </c>
      <c r="AK512" s="68">
        <v>489.99999999999994</v>
      </c>
      <c r="AL512" s="10"/>
      <c r="AN512" s="75">
        <v>2025</v>
      </c>
      <c r="AO512" s="68">
        <v>810</v>
      </c>
    </row>
    <row r="513" spans="8:41">
      <c r="H513" s="10"/>
      <c r="I513" s="72">
        <v>525</v>
      </c>
      <c r="J513" s="64">
        <v>525</v>
      </c>
      <c r="K513" s="72">
        <v>400</v>
      </c>
      <c r="L513" s="64">
        <v>140</v>
      </c>
      <c r="M513" s="72">
        <v>800</v>
      </c>
      <c r="N513" s="64">
        <v>280</v>
      </c>
      <c r="O513" s="72">
        <v>437.50000000000006</v>
      </c>
      <c r="P513" s="68">
        <v>131.25</v>
      </c>
      <c r="Q513" s="10"/>
      <c r="R513" s="10"/>
      <c r="S513" s="75">
        <v>1350</v>
      </c>
      <c r="T513" s="68">
        <v>472.49999999999994</v>
      </c>
      <c r="AE513" s="10"/>
      <c r="AF513" s="72">
        <v>1999.9999999999998</v>
      </c>
      <c r="AG513" s="64">
        <v>1999.9999999999998</v>
      </c>
      <c r="AH513" s="72">
        <v>400</v>
      </c>
      <c r="AI513" s="64">
        <v>140</v>
      </c>
      <c r="AJ513" s="72">
        <v>800</v>
      </c>
      <c r="AK513" s="68">
        <v>280</v>
      </c>
      <c r="AL513" s="10"/>
      <c r="AN513" s="75">
        <v>1350</v>
      </c>
      <c r="AO513" s="68">
        <v>472.49999999999994</v>
      </c>
    </row>
    <row r="514" spans="8:41">
      <c r="H514" s="10"/>
      <c r="I514" s="72">
        <v>1000</v>
      </c>
      <c r="J514" s="64">
        <v>1000</v>
      </c>
      <c r="K514" s="72">
        <v>875.00000000000011</v>
      </c>
      <c r="L514" s="64">
        <v>306.25</v>
      </c>
      <c r="M514" s="72">
        <v>675.00000000000011</v>
      </c>
      <c r="N514" s="64">
        <v>270.00000000000006</v>
      </c>
      <c r="O514" s="72">
        <v>874.99999999999989</v>
      </c>
      <c r="P514" s="68">
        <v>306.24999999999994</v>
      </c>
      <c r="Q514" s="10"/>
      <c r="R514" s="10"/>
      <c r="S514" s="75">
        <v>1250</v>
      </c>
      <c r="T514" s="68">
        <v>687.5</v>
      </c>
      <c r="AE514" s="10"/>
      <c r="AF514" s="72">
        <v>3025.0000000000005</v>
      </c>
      <c r="AG514" s="64">
        <v>3025.0000000000005</v>
      </c>
      <c r="AH514" s="72">
        <v>875.00000000000011</v>
      </c>
      <c r="AI514" s="64">
        <v>306.25</v>
      </c>
      <c r="AJ514" s="72">
        <v>675.00000000000011</v>
      </c>
      <c r="AK514" s="68">
        <v>270.00000000000006</v>
      </c>
      <c r="AL514" s="10"/>
      <c r="AN514" s="75">
        <v>1250</v>
      </c>
      <c r="AO514" s="68">
        <v>687.5</v>
      </c>
    </row>
    <row r="515" spans="8:41">
      <c r="H515" s="10"/>
      <c r="I515" s="72">
        <v>1200</v>
      </c>
      <c r="J515" s="64">
        <v>1200</v>
      </c>
      <c r="K515" s="72">
        <v>875.00000000000023</v>
      </c>
      <c r="L515" s="64">
        <v>306.25000000000006</v>
      </c>
      <c r="M515" s="72">
        <v>1600</v>
      </c>
      <c r="N515" s="64">
        <v>480</v>
      </c>
      <c r="O515" s="72">
        <v>1100</v>
      </c>
      <c r="P515" s="68">
        <v>440</v>
      </c>
      <c r="Q515" s="10"/>
      <c r="R515" s="10"/>
      <c r="S515" s="75">
        <v>2137.5</v>
      </c>
      <c r="T515" s="68">
        <v>427.5</v>
      </c>
      <c r="AE515" s="10"/>
      <c r="AF515" s="72">
        <v>2925</v>
      </c>
      <c r="AG515" s="64">
        <v>2925</v>
      </c>
      <c r="AH515" s="72">
        <v>875.00000000000023</v>
      </c>
      <c r="AI515" s="64">
        <v>306.25000000000006</v>
      </c>
      <c r="AJ515" s="72">
        <v>1600</v>
      </c>
      <c r="AK515" s="68">
        <v>480</v>
      </c>
      <c r="AL515" s="10"/>
      <c r="AN515" s="75">
        <v>2137.5</v>
      </c>
      <c r="AO515" s="68">
        <v>427.5</v>
      </c>
    </row>
    <row r="516" spans="8:41">
      <c r="H516" s="10"/>
      <c r="I516" s="72">
        <v>2200</v>
      </c>
      <c r="J516" s="64">
        <v>2200</v>
      </c>
      <c r="K516" s="72">
        <v>1500.0000000000002</v>
      </c>
      <c r="L516" s="64">
        <v>525</v>
      </c>
      <c r="M516" s="72">
        <v>1350.0000000000002</v>
      </c>
      <c r="N516" s="64">
        <v>472.50000000000006</v>
      </c>
      <c r="O516" s="72">
        <v>2100</v>
      </c>
      <c r="P516" s="68">
        <v>735</v>
      </c>
      <c r="Q516" s="10"/>
      <c r="R516" s="10"/>
      <c r="S516" s="75">
        <v>1837.4999999999998</v>
      </c>
      <c r="T516" s="68">
        <v>735</v>
      </c>
      <c r="AE516" s="10"/>
      <c r="AF516" s="72">
        <v>4050</v>
      </c>
      <c r="AG516" s="64">
        <v>4050</v>
      </c>
      <c r="AH516" s="72">
        <v>1500.0000000000002</v>
      </c>
      <c r="AI516" s="64">
        <v>525</v>
      </c>
      <c r="AJ516" s="72">
        <v>1350.0000000000002</v>
      </c>
      <c r="AK516" s="68">
        <v>472.50000000000006</v>
      </c>
      <c r="AL516" s="10"/>
      <c r="AN516" s="75">
        <v>1837.4999999999998</v>
      </c>
      <c r="AO516" s="68">
        <v>735</v>
      </c>
    </row>
    <row r="517" spans="8:41">
      <c r="H517" s="10"/>
      <c r="I517" s="72">
        <v>800</v>
      </c>
      <c r="J517" s="64">
        <v>800</v>
      </c>
      <c r="K517" s="72">
        <v>625.00000000000011</v>
      </c>
      <c r="L517" s="64">
        <v>218.75000000000003</v>
      </c>
      <c r="M517" s="72">
        <v>1400</v>
      </c>
      <c r="N517" s="64">
        <v>489.99999999999994</v>
      </c>
      <c r="O517" s="72">
        <v>700</v>
      </c>
      <c r="P517" s="68">
        <v>210</v>
      </c>
      <c r="Q517" s="10"/>
      <c r="R517" s="10"/>
      <c r="S517" s="75">
        <v>1912.5</v>
      </c>
      <c r="T517" s="68">
        <v>478.125</v>
      </c>
      <c r="AE517" s="10"/>
      <c r="AF517" s="72">
        <v>2475</v>
      </c>
      <c r="AG517" s="64">
        <v>2475</v>
      </c>
      <c r="AH517" s="72">
        <v>625.00000000000011</v>
      </c>
      <c r="AI517" s="64">
        <v>218.75000000000003</v>
      </c>
      <c r="AJ517" s="72">
        <v>1400</v>
      </c>
      <c r="AK517" s="68">
        <v>489.99999999999994</v>
      </c>
      <c r="AL517" s="10"/>
      <c r="AN517" s="75">
        <v>1912.5</v>
      </c>
      <c r="AO517" s="68">
        <v>478.125</v>
      </c>
    </row>
    <row r="518" spans="8:41">
      <c r="H518" s="10"/>
      <c r="I518" s="72">
        <v>750.00000000000011</v>
      </c>
      <c r="J518" s="64">
        <v>750.00000000000011</v>
      </c>
      <c r="K518" s="72">
        <v>450.00000000000023</v>
      </c>
      <c r="L518" s="64">
        <v>157.50000000000006</v>
      </c>
      <c r="M518" s="72">
        <v>1400</v>
      </c>
      <c r="N518" s="64">
        <v>489.99999999999994</v>
      </c>
      <c r="O518" s="72">
        <v>675.00000000000011</v>
      </c>
      <c r="P518" s="68">
        <v>202.50000000000003</v>
      </c>
      <c r="Q518" s="10"/>
      <c r="R518" s="10"/>
      <c r="S518" s="75">
        <v>1912.5</v>
      </c>
      <c r="T518" s="68">
        <v>765</v>
      </c>
      <c r="AE518" s="10"/>
      <c r="AF518" s="72">
        <v>2100</v>
      </c>
      <c r="AG518" s="64">
        <v>2100</v>
      </c>
      <c r="AH518" s="72">
        <v>450.00000000000023</v>
      </c>
      <c r="AI518" s="64">
        <v>157.50000000000006</v>
      </c>
      <c r="AJ518" s="72">
        <v>1400</v>
      </c>
      <c r="AK518" s="68">
        <v>489.99999999999994</v>
      </c>
      <c r="AL518" s="10"/>
      <c r="AN518" s="75">
        <v>1912.5</v>
      </c>
      <c r="AO518" s="68">
        <v>765</v>
      </c>
    </row>
    <row r="519" spans="8:41">
      <c r="H519" s="10"/>
      <c r="I519" s="72">
        <v>437.5</v>
      </c>
      <c r="J519" s="64">
        <v>437.5</v>
      </c>
      <c r="K519" s="72">
        <v>300</v>
      </c>
      <c r="L519" s="64">
        <v>105</v>
      </c>
      <c r="M519" s="72">
        <v>800</v>
      </c>
      <c r="N519" s="64">
        <v>280</v>
      </c>
      <c r="O519" s="72">
        <v>350.00000000000006</v>
      </c>
      <c r="P519" s="68">
        <v>105.00000000000001</v>
      </c>
      <c r="Q519" s="10"/>
      <c r="R519" s="10"/>
      <c r="S519" s="75">
        <v>1237.5</v>
      </c>
      <c r="T519" s="68">
        <v>433.125</v>
      </c>
      <c r="AE519" s="10"/>
      <c r="AF519" s="72">
        <v>1899.9999999999998</v>
      </c>
      <c r="AG519" s="64">
        <v>1899.9999999999998</v>
      </c>
      <c r="AH519" s="72">
        <v>300</v>
      </c>
      <c r="AI519" s="64">
        <v>105</v>
      </c>
      <c r="AJ519" s="72">
        <v>800</v>
      </c>
      <c r="AK519" s="68">
        <v>280</v>
      </c>
      <c r="AL519" s="10"/>
      <c r="AN519" s="75">
        <v>1237.5</v>
      </c>
      <c r="AO519" s="68">
        <v>433.125</v>
      </c>
    </row>
    <row r="520" spans="8:41">
      <c r="H520" s="10"/>
      <c r="I520" s="72">
        <v>1000</v>
      </c>
      <c r="J520" s="64">
        <v>1000</v>
      </c>
      <c r="K520" s="72">
        <v>787.50000000000011</v>
      </c>
      <c r="L520" s="64">
        <v>275.625</v>
      </c>
      <c r="M520" s="72">
        <v>562.50000000000011</v>
      </c>
      <c r="N520" s="64">
        <v>225.00000000000006</v>
      </c>
      <c r="O520" s="72">
        <v>874.99999999999989</v>
      </c>
      <c r="P520" s="68">
        <v>306.24999999999994</v>
      </c>
      <c r="Q520" s="10"/>
      <c r="R520" s="10"/>
      <c r="S520" s="75">
        <v>1000</v>
      </c>
      <c r="T520" s="68">
        <v>550</v>
      </c>
      <c r="AE520" s="10"/>
      <c r="AF520" s="72">
        <v>3025.0000000000005</v>
      </c>
      <c r="AG520" s="64">
        <v>3025.0000000000005</v>
      </c>
      <c r="AH520" s="72">
        <v>787.50000000000011</v>
      </c>
      <c r="AI520" s="64">
        <v>275.625</v>
      </c>
      <c r="AJ520" s="72">
        <v>562.50000000000011</v>
      </c>
      <c r="AK520" s="68">
        <v>225.00000000000006</v>
      </c>
      <c r="AL520" s="10"/>
      <c r="AN520" s="75">
        <v>1000</v>
      </c>
      <c r="AO520" s="68">
        <v>550</v>
      </c>
    </row>
    <row r="521" spans="8:41">
      <c r="H521" s="10"/>
      <c r="I521" s="72">
        <v>1200</v>
      </c>
      <c r="J521" s="64">
        <v>1200</v>
      </c>
      <c r="K521" s="72">
        <v>650</v>
      </c>
      <c r="L521" s="64">
        <v>227.49999999999997</v>
      </c>
      <c r="M521" s="72">
        <v>1300</v>
      </c>
      <c r="N521" s="64">
        <v>390</v>
      </c>
      <c r="O521" s="72">
        <v>962.49999999999989</v>
      </c>
      <c r="P521" s="68">
        <v>385</v>
      </c>
      <c r="Q521" s="10"/>
      <c r="R521" s="10"/>
      <c r="S521" s="75">
        <v>1800</v>
      </c>
      <c r="T521" s="68">
        <v>360</v>
      </c>
      <c r="AE521" s="10"/>
      <c r="AF521" s="72">
        <v>2925</v>
      </c>
      <c r="AG521" s="64">
        <v>2925</v>
      </c>
      <c r="AH521" s="72">
        <v>650</v>
      </c>
      <c r="AI521" s="64">
        <v>227.49999999999997</v>
      </c>
      <c r="AJ521" s="72">
        <v>1300</v>
      </c>
      <c r="AK521" s="68">
        <v>390</v>
      </c>
      <c r="AL521" s="10"/>
      <c r="AN521" s="75">
        <v>1800</v>
      </c>
      <c r="AO521" s="68">
        <v>360</v>
      </c>
    </row>
    <row r="522" spans="8:41">
      <c r="H522" s="10"/>
      <c r="I522" s="72">
        <v>2080</v>
      </c>
      <c r="J522" s="64">
        <v>2080</v>
      </c>
      <c r="K522" s="72">
        <v>1090</v>
      </c>
      <c r="L522" s="64">
        <v>381.5</v>
      </c>
      <c r="M522" s="72">
        <v>1900</v>
      </c>
      <c r="N522" s="64">
        <v>665</v>
      </c>
      <c r="O522" s="72">
        <v>1980</v>
      </c>
      <c r="P522" s="68">
        <v>693</v>
      </c>
      <c r="Q522" s="10"/>
      <c r="R522" s="10"/>
      <c r="S522" s="75">
        <v>2475</v>
      </c>
      <c r="T522" s="68">
        <v>990</v>
      </c>
      <c r="AE522" s="10"/>
      <c r="AF522" s="72">
        <v>3915</v>
      </c>
      <c r="AG522" s="64">
        <v>3915</v>
      </c>
      <c r="AH522" s="72">
        <v>1090</v>
      </c>
      <c r="AI522" s="64">
        <v>381.5</v>
      </c>
      <c r="AJ522" s="72">
        <v>1900</v>
      </c>
      <c r="AK522" s="68">
        <v>665</v>
      </c>
      <c r="AL522" s="10"/>
      <c r="AN522" s="75">
        <v>2475</v>
      </c>
      <c r="AO522" s="68">
        <v>990</v>
      </c>
    </row>
    <row r="523" spans="8:41">
      <c r="H523" s="10"/>
      <c r="I523" s="72">
        <v>900</v>
      </c>
      <c r="J523" s="64">
        <v>900</v>
      </c>
      <c r="K523" s="72">
        <v>450</v>
      </c>
      <c r="L523" s="64">
        <v>157.5</v>
      </c>
      <c r="M523" s="72">
        <v>1625</v>
      </c>
      <c r="N523" s="64">
        <v>568.75</v>
      </c>
      <c r="O523" s="72">
        <v>800</v>
      </c>
      <c r="P523" s="68">
        <v>240</v>
      </c>
      <c r="Q523" s="10"/>
      <c r="R523" s="10"/>
      <c r="S523" s="75">
        <v>2199.9999999999995</v>
      </c>
      <c r="T523" s="68">
        <v>549.99999999999989</v>
      </c>
      <c r="AE523" s="10"/>
      <c r="AF523" s="72">
        <v>2475</v>
      </c>
      <c r="AG523" s="64">
        <v>2475</v>
      </c>
      <c r="AH523" s="72">
        <v>450</v>
      </c>
      <c r="AI523" s="64">
        <v>157.5</v>
      </c>
      <c r="AJ523" s="72">
        <v>1625</v>
      </c>
      <c r="AK523" s="68">
        <v>568.75</v>
      </c>
      <c r="AL523" s="10"/>
      <c r="AN523" s="75">
        <v>2199.9999999999995</v>
      </c>
      <c r="AO523" s="68">
        <v>549.99999999999989</v>
      </c>
    </row>
    <row r="524" spans="8:41">
      <c r="H524" s="10"/>
      <c r="I524" s="72">
        <v>750.00000000000011</v>
      </c>
      <c r="J524" s="64">
        <v>750.00000000000011</v>
      </c>
      <c r="K524" s="72">
        <v>250.00000000000006</v>
      </c>
      <c r="L524" s="64">
        <v>87.500000000000014</v>
      </c>
      <c r="M524" s="72">
        <v>1924.9999999999998</v>
      </c>
      <c r="N524" s="64">
        <v>673.74999999999989</v>
      </c>
      <c r="O524" s="72">
        <v>675.00000000000011</v>
      </c>
      <c r="P524" s="68">
        <v>202.50000000000003</v>
      </c>
      <c r="Q524" s="10"/>
      <c r="R524" s="10"/>
      <c r="S524" s="75">
        <v>2199.9999999999995</v>
      </c>
      <c r="T524" s="68">
        <v>879.99999999999989</v>
      </c>
      <c r="AE524" s="10"/>
      <c r="AF524" s="72">
        <v>2012.5000000000002</v>
      </c>
      <c r="AG524" s="64">
        <v>2012.5000000000002</v>
      </c>
      <c r="AH524" s="72">
        <v>250.00000000000006</v>
      </c>
      <c r="AI524" s="64">
        <v>87.500000000000014</v>
      </c>
      <c r="AJ524" s="72">
        <v>1924.9999999999998</v>
      </c>
      <c r="AK524" s="68">
        <v>673.74999999999989</v>
      </c>
      <c r="AL524" s="10"/>
      <c r="AN524" s="75">
        <v>2199.9999999999995</v>
      </c>
      <c r="AO524" s="68">
        <v>879.99999999999989</v>
      </c>
    </row>
    <row r="525" spans="8:41">
      <c r="H525" s="10"/>
      <c r="I525" s="72">
        <v>350</v>
      </c>
      <c r="J525" s="64">
        <v>350</v>
      </c>
      <c r="K525" s="72">
        <v>199.99999999999994</v>
      </c>
      <c r="L525" s="64">
        <v>69.999999999999972</v>
      </c>
      <c r="M525" s="72">
        <v>1250</v>
      </c>
      <c r="N525" s="64">
        <v>437.5</v>
      </c>
      <c r="O525" s="72">
        <v>262.5</v>
      </c>
      <c r="P525" s="68">
        <v>78.75</v>
      </c>
      <c r="Q525" s="10"/>
      <c r="R525" s="10"/>
      <c r="S525" s="75">
        <v>1649.9999999999998</v>
      </c>
      <c r="T525" s="68">
        <v>577.49999999999989</v>
      </c>
      <c r="AE525" s="10"/>
      <c r="AF525" s="72">
        <v>1699.9999999999998</v>
      </c>
      <c r="AG525" s="64">
        <v>1699.9999999999998</v>
      </c>
      <c r="AH525" s="72">
        <v>199.99999999999994</v>
      </c>
      <c r="AI525" s="64">
        <v>69.999999999999972</v>
      </c>
      <c r="AJ525" s="72">
        <v>1250</v>
      </c>
      <c r="AK525" s="68">
        <v>437.5</v>
      </c>
      <c r="AL525" s="10"/>
      <c r="AN525" s="75">
        <v>1649.9999999999998</v>
      </c>
      <c r="AO525" s="68">
        <v>577.49999999999989</v>
      </c>
    </row>
    <row r="526" spans="8:41">
      <c r="H526" s="10"/>
      <c r="I526" s="72">
        <v>750</v>
      </c>
      <c r="J526" s="64">
        <v>750</v>
      </c>
      <c r="K526" s="72">
        <v>525.00000000000011</v>
      </c>
      <c r="L526" s="64">
        <v>183.75000000000003</v>
      </c>
      <c r="M526" s="72">
        <v>550</v>
      </c>
      <c r="N526" s="64">
        <v>220</v>
      </c>
      <c r="O526" s="72">
        <v>625</v>
      </c>
      <c r="P526" s="68">
        <v>218.75</v>
      </c>
      <c r="Q526" s="10"/>
      <c r="R526" s="10"/>
      <c r="S526" s="75">
        <v>1050</v>
      </c>
      <c r="T526" s="68">
        <v>577.5</v>
      </c>
      <c r="AE526" s="10"/>
      <c r="AF526" s="72">
        <v>2612.5</v>
      </c>
      <c r="AG526" s="64">
        <v>2612.5</v>
      </c>
      <c r="AH526" s="72">
        <v>525.00000000000011</v>
      </c>
      <c r="AI526" s="64">
        <v>183.75000000000003</v>
      </c>
      <c r="AJ526" s="72">
        <v>550</v>
      </c>
      <c r="AK526" s="68">
        <v>220</v>
      </c>
      <c r="AL526" s="10"/>
      <c r="AN526" s="75">
        <v>1050</v>
      </c>
      <c r="AO526" s="68">
        <v>577.5</v>
      </c>
    </row>
    <row r="527" spans="8:41">
      <c r="H527" s="10"/>
      <c r="I527" s="72">
        <v>1000</v>
      </c>
      <c r="J527" s="64">
        <v>1000</v>
      </c>
      <c r="K527" s="72">
        <v>625</v>
      </c>
      <c r="L527" s="64">
        <v>218.75</v>
      </c>
      <c r="M527" s="72">
        <v>1500</v>
      </c>
      <c r="N527" s="64">
        <v>450</v>
      </c>
      <c r="O527" s="72">
        <v>900</v>
      </c>
      <c r="P527" s="68">
        <v>360</v>
      </c>
      <c r="Q527" s="10"/>
      <c r="R527" s="10"/>
      <c r="S527" s="75">
        <v>2062.4999999999995</v>
      </c>
      <c r="T527" s="68">
        <v>412.49999999999994</v>
      </c>
      <c r="AE527" s="10"/>
      <c r="AF527" s="72">
        <v>2587.5</v>
      </c>
      <c r="AG527" s="64">
        <v>2587.5</v>
      </c>
      <c r="AH527" s="72">
        <v>625</v>
      </c>
      <c r="AI527" s="64">
        <v>218.75</v>
      </c>
      <c r="AJ527" s="72">
        <v>1500</v>
      </c>
      <c r="AK527" s="68">
        <v>450</v>
      </c>
      <c r="AL527" s="10"/>
      <c r="AN527" s="75">
        <v>2062.4999999999995</v>
      </c>
      <c r="AO527" s="68">
        <v>412.49999999999994</v>
      </c>
    </row>
    <row r="528" spans="8:41">
      <c r="H528" s="10"/>
      <c r="I528" s="72">
        <v>2000</v>
      </c>
      <c r="J528" s="64">
        <v>2000</v>
      </c>
      <c r="K528" s="72">
        <v>1250</v>
      </c>
      <c r="L528" s="64">
        <v>437.5</v>
      </c>
      <c r="M528" s="72">
        <v>2612.5</v>
      </c>
      <c r="N528" s="64">
        <v>914.37499999999989</v>
      </c>
      <c r="O528" s="72">
        <v>1800</v>
      </c>
      <c r="P528" s="68">
        <v>630</v>
      </c>
      <c r="Q528" s="10"/>
      <c r="R528" s="10"/>
      <c r="S528" s="75">
        <v>3300</v>
      </c>
      <c r="T528" s="68">
        <v>1320</v>
      </c>
      <c r="AE528" s="10"/>
      <c r="AF528" s="72">
        <v>3712.5</v>
      </c>
      <c r="AG528" s="64">
        <v>3712.5</v>
      </c>
      <c r="AH528" s="72">
        <v>1250</v>
      </c>
      <c r="AI528" s="64">
        <v>437.5</v>
      </c>
      <c r="AJ528" s="72">
        <v>2612.5</v>
      </c>
      <c r="AK528" s="68">
        <v>914.37499999999989</v>
      </c>
      <c r="AL528" s="10"/>
      <c r="AN528" s="75">
        <v>3300</v>
      </c>
      <c r="AO528" s="68">
        <v>1320</v>
      </c>
    </row>
    <row r="529" spans="8:41">
      <c r="H529" s="10"/>
      <c r="I529" s="72">
        <v>800</v>
      </c>
      <c r="J529" s="64">
        <v>800</v>
      </c>
      <c r="K529" s="72">
        <v>500</v>
      </c>
      <c r="L529" s="64">
        <v>175</v>
      </c>
      <c r="M529" s="72">
        <v>1650.0000000000002</v>
      </c>
      <c r="N529" s="64">
        <v>577.5</v>
      </c>
      <c r="O529" s="72">
        <v>600</v>
      </c>
      <c r="P529" s="68">
        <v>180</v>
      </c>
      <c r="Q529" s="10"/>
      <c r="R529" s="10"/>
      <c r="S529" s="75">
        <v>2275</v>
      </c>
      <c r="T529" s="68">
        <v>568.75</v>
      </c>
      <c r="AE529" s="10"/>
      <c r="AF529" s="72">
        <v>2362.5</v>
      </c>
      <c r="AG529" s="64">
        <v>2362.5</v>
      </c>
      <c r="AH529" s="72">
        <v>500</v>
      </c>
      <c r="AI529" s="64">
        <v>175</v>
      </c>
      <c r="AJ529" s="72">
        <v>1650.0000000000002</v>
      </c>
      <c r="AK529" s="68">
        <v>577.5</v>
      </c>
      <c r="AL529" s="10"/>
      <c r="AN529" s="75">
        <v>2275</v>
      </c>
      <c r="AO529" s="68">
        <v>568.75</v>
      </c>
    </row>
    <row r="530" spans="8:41">
      <c r="H530" s="10"/>
      <c r="I530" s="72">
        <v>600.00000000000011</v>
      </c>
      <c r="J530" s="64">
        <v>600.00000000000011</v>
      </c>
      <c r="K530" s="72">
        <v>300.00000000000006</v>
      </c>
      <c r="L530" s="64">
        <v>105.00000000000001</v>
      </c>
      <c r="M530" s="72">
        <v>1950.0000000000002</v>
      </c>
      <c r="N530" s="64">
        <v>682.5</v>
      </c>
      <c r="O530" s="72">
        <v>450.00000000000006</v>
      </c>
      <c r="P530" s="68">
        <v>135</v>
      </c>
      <c r="Q530" s="10"/>
      <c r="R530" s="10"/>
      <c r="S530" s="75">
        <v>2600</v>
      </c>
      <c r="T530" s="68">
        <v>1040</v>
      </c>
      <c r="AE530" s="10"/>
      <c r="AF530" s="72">
        <v>1837.5000000000002</v>
      </c>
      <c r="AG530" s="64">
        <v>1837.5000000000002</v>
      </c>
      <c r="AH530" s="72">
        <v>300.00000000000006</v>
      </c>
      <c r="AI530" s="64">
        <v>105.00000000000001</v>
      </c>
      <c r="AJ530" s="72">
        <v>1950.0000000000002</v>
      </c>
      <c r="AK530" s="68">
        <v>682.5</v>
      </c>
      <c r="AL530" s="10"/>
      <c r="AN530" s="75">
        <v>2600</v>
      </c>
      <c r="AO530" s="68">
        <v>1040</v>
      </c>
    </row>
    <row r="531" spans="8:41">
      <c r="H531" s="10"/>
      <c r="I531" s="72">
        <v>437.5</v>
      </c>
      <c r="J531" s="64">
        <v>437.5</v>
      </c>
      <c r="K531" s="72">
        <v>249.99999999999994</v>
      </c>
      <c r="L531" s="64">
        <v>87.499999999999972</v>
      </c>
      <c r="M531" s="72">
        <v>1012.5000000000001</v>
      </c>
      <c r="N531" s="64">
        <v>354.375</v>
      </c>
      <c r="O531" s="72">
        <v>262.5</v>
      </c>
      <c r="P531" s="68">
        <v>78.75</v>
      </c>
      <c r="Q531" s="10"/>
      <c r="R531" s="10"/>
      <c r="S531" s="75">
        <v>1800</v>
      </c>
      <c r="T531" s="68">
        <v>630</v>
      </c>
      <c r="AE531" s="10"/>
      <c r="AF531" s="72">
        <v>1799.9999999999998</v>
      </c>
      <c r="AG531" s="64">
        <v>1799.9999999999998</v>
      </c>
      <c r="AH531" s="72">
        <v>249.99999999999994</v>
      </c>
      <c r="AI531" s="64">
        <v>87.499999999999972</v>
      </c>
      <c r="AJ531" s="72">
        <v>1012.5000000000001</v>
      </c>
      <c r="AK531" s="68">
        <v>354.375</v>
      </c>
      <c r="AL531" s="10"/>
      <c r="AN531" s="75">
        <v>1800</v>
      </c>
      <c r="AO531" s="68">
        <v>630</v>
      </c>
    </row>
    <row r="532" spans="8:41">
      <c r="H532" s="10"/>
      <c r="I532" s="72">
        <v>625</v>
      </c>
      <c r="J532" s="64">
        <v>625</v>
      </c>
      <c r="K532" s="72">
        <v>600</v>
      </c>
      <c r="L532" s="64">
        <v>210</v>
      </c>
      <c r="M532" s="72">
        <v>625.00000000000011</v>
      </c>
      <c r="N532" s="64">
        <v>250.00000000000006</v>
      </c>
      <c r="O532" s="72">
        <v>600</v>
      </c>
      <c r="P532" s="68">
        <v>210</v>
      </c>
      <c r="Q532" s="10"/>
      <c r="R532" s="10"/>
      <c r="S532" s="75">
        <v>1300</v>
      </c>
      <c r="T532" s="68">
        <v>715.00000000000011</v>
      </c>
      <c r="AE532" s="10"/>
      <c r="AF532" s="72">
        <v>2612.5</v>
      </c>
      <c r="AG532" s="64">
        <v>2612.5</v>
      </c>
      <c r="AH532" s="72">
        <v>600</v>
      </c>
      <c r="AI532" s="64">
        <v>210</v>
      </c>
      <c r="AJ532" s="72">
        <v>625.00000000000011</v>
      </c>
      <c r="AK532" s="68">
        <v>250.00000000000006</v>
      </c>
      <c r="AL532" s="10"/>
      <c r="AN532" s="75">
        <v>1300</v>
      </c>
      <c r="AO532" s="68">
        <v>715.00000000000011</v>
      </c>
    </row>
    <row r="533" spans="8:41">
      <c r="H533" s="10"/>
      <c r="I533" s="72">
        <v>1100</v>
      </c>
      <c r="J533" s="64">
        <v>1100</v>
      </c>
      <c r="K533" s="72">
        <v>900.00000000000011</v>
      </c>
      <c r="L533" s="64">
        <v>315</v>
      </c>
      <c r="M533" s="72">
        <v>1950.0000000000005</v>
      </c>
      <c r="N533" s="64">
        <v>585.00000000000011</v>
      </c>
      <c r="O533" s="72">
        <v>1125</v>
      </c>
      <c r="P533" s="68">
        <v>450</v>
      </c>
      <c r="Q533" s="10"/>
      <c r="R533" s="10"/>
      <c r="S533" s="75">
        <v>2800</v>
      </c>
      <c r="T533" s="68">
        <v>560</v>
      </c>
      <c r="AE533" s="10"/>
      <c r="AF533" s="72">
        <v>2700</v>
      </c>
      <c r="AG533" s="64">
        <v>2700</v>
      </c>
      <c r="AH533" s="72">
        <v>900.00000000000011</v>
      </c>
      <c r="AI533" s="64">
        <v>315</v>
      </c>
      <c r="AJ533" s="72">
        <v>1950.0000000000005</v>
      </c>
      <c r="AK533" s="68">
        <v>585.00000000000011</v>
      </c>
      <c r="AL533" s="10"/>
      <c r="AN533" s="75">
        <v>2800</v>
      </c>
      <c r="AO533" s="68">
        <v>560</v>
      </c>
    </row>
    <row r="534" spans="8:41">
      <c r="H534" s="10"/>
      <c r="I534" s="72">
        <v>2997.4999999999995</v>
      </c>
      <c r="J534" s="64">
        <v>2997.4999999999995</v>
      </c>
      <c r="K534" s="72">
        <v>2280</v>
      </c>
      <c r="L534" s="64">
        <v>798</v>
      </c>
      <c r="M534" s="72">
        <v>2500</v>
      </c>
      <c r="N534" s="64">
        <v>875</v>
      </c>
      <c r="O534" s="72">
        <v>2970</v>
      </c>
      <c r="P534" s="68">
        <v>1039.5</v>
      </c>
      <c r="Q534" s="10"/>
      <c r="R534" s="10"/>
      <c r="S534" s="75">
        <v>3300</v>
      </c>
      <c r="T534" s="68">
        <v>1485</v>
      </c>
      <c r="AE534" s="10"/>
      <c r="AF534" s="72">
        <v>4785</v>
      </c>
      <c r="AG534" s="64">
        <v>4785</v>
      </c>
      <c r="AH534" s="72">
        <v>2280</v>
      </c>
      <c r="AI534" s="64">
        <v>798</v>
      </c>
      <c r="AJ534" s="72">
        <v>2500</v>
      </c>
      <c r="AK534" s="68">
        <v>875</v>
      </c>
      <c r="AL534" s="10"/>
      <c r="AN534" s="75">
        <v>3300</v>
      </c>
      <c r="AO534" s="68">
        <v>1485</v>
      </c>
    </row>
    <row r="535" spans="8:41">
      <c r="H535" s="10"/>
      <c r="I535" s="72">
        <v>1250</v>
      </c>
      <c r="J535" s="64">
        <v>1250</v>
      </c>
      <c r="K535" s="72">
        <v>1100</v>
      </c>
      <c r="L535" s="64">
        <v>385</v>
      </c>
      <c r="M535" s="72">
        <v>1925.0000000000002</v>
      </c>
      <c r="N535" s="64">
        <v>673.75</v>
      </c>
      <c r="O535" s="72">
        <v>1000</v>
      </c>
      <c r="P535" s="68">
        <v>300</v>
      </c>
      <c r="Q535" s="10"/>
      <c r="R535" s="10"/>
      <c r="S535" s="75">
        <v>2600</v>
      </c>
      <c r="T535" s="68">
        <v>780</v>
      </c>
      <c r="AE535" s="10"/>
      <c r="AF535" s="72">
        <v>3162.5000000000005</v>
      </c>
      <c r="AG535" s="64">
        <v>3162.5000000000005</v>
      </c>
      <c r="AH535" s="72">
        <v>1100</v>
      </c>
      <c r="AI535" s="64">
        <v>385</v>
      </c>
      <c r="AJ535" s="72">
        <v>1925.0000000000002</v>
      </c>
      <c r="AK535" s="68">
        <v>673.75</v>
      </c>
      <c r="AL535" s="10"/>
      <c r="AN535" s="75">
        <v>2600</v>
      </c>
      <c r="AO535" s="68">
        <v>780</v>
      </c>
    </row>
    <row r="536" spans="8:41">
      <c r="H536" s="10"/>
      <c r="I536" s="72">
        <v>1237.5</v>
      </c>
      <c r="J536" s="64">
        <v>1237.5</v>
      </c>
      <c r="K536" s="72">
        <v>875.00000000000011</v>
      </c>
      <c r="L536" s="64">
        <v>306.25</v>
      </c>
      <c r="M536" s="72">
        <v>1925.0000000000002</v>
      </c>
      <c r="N536" s="64">
        <v>673.75</v>
      </c>
      <c r="O536" s="72">
        <v>787.5</v>
      </c>
      <c r="P536" s="68">
        <v>236.25</v>
      </c>
      <c r="Q536" s="10"/>
      <c r="R536" s="10"/>
      <c r="S536" s="75">
        <v>2600</v>
      </c>
      <c r="T536" s="68">
        <v>1170</v>
      </c>
      <c r="AE536" s="10"/>
      <c r="AF536" s="72">
        <v>2750</v>
      </c>
      <c r="AG536" s="64">
        <v>2750</v>
      </c>
      <c r="AH536" s="72">
        <v>875.00000000000011</v>
      </c>
      <c r="AI536" s="64">
        <v>306.25</v>
      </c>
      <c r="AJ536" s="72">
        <v>1925.0000000000002</v>
      </c>
      <c r="AK536" s="68">
        <v>673.75</v>
      </c>
      <c r="AL536" s="10"/>
      <c r="AN536" s="75">
        <v>2600</v>
      </c>
      <c r="AO536" s="68">
        <v>1170</v>
      </c>
    </row>
    <row r="537" spans="8:41">
      <c r="H537" s="10"/>
      <c r="I537" s="72">
        <v>1012.5</v>
      </c>
      <c r="J537" s="64">
        <v>1012.5</v>
      </c>
      <c r="K537" s="72">
        <v>700.00000000000011</v>
      </c>
      <c r="L537" s="64">
        <v>245.00000000000003</v>
      </c>
      <c r="M537" s="72">
        <v>1375</v>
      </c>
      <c r="N537" s="64">
        <v>481.24999999999994</v>
      </c>
      <c r="O537" s="72">
        <v>450</v>
      </c>
      <c r="P537" s="68">
        <v>135</v>
      </c>
      <c r="Q537" s="10"/>
      <c r="R537" s="10"/>
      <c r="S537" s="75">
        <v>1800</v>
      </c>
      <c r="T537" s="68">
        <v>719.99999999999989</v>
      </c>
      <c r="AE537" s="10"/>
      <c r="AF537" s="72">
        <v>2500</v>
      </c>
      <c r="AG537" s="64">
        <v>2500</v>
      </c>
      <c r="AH537" s="72">
        <v>700.00000000000011</v>
      </c>
      <c r="AI537" s="64">
        <v>245.00000000000003</v>
      </c>
      <c r="AJ537" s="72">
        <v>1375</v>
      </c>
      <c r="AK537" s="68">
        <v>481.24999999999994</v>
      </c>
      <c r="AL537" s="10"/>
      <c r="AN537" s="75">
        <v>1800</v>
      </c>
      <c r="AO537" s="68">
        <v>719.99999999999989</v>
      </c>
    </row>
    <row r="538" spans="8:41">
      <c r="H538" s="10"/>
      <c r="I538" s="72">
        <v>1374.9999999999998</v>
      </c>
      <c r="J538" s="64">
        <v>1374.9999999999998</v>
      </c>
      <c r="K538" s="72">
        <v>1012.4999999999999</v>
      </c>
      <c r="L538" s="64">
        <v>354.37499999999994</v>
      </c>
      <c r="M538" s="72">
        <v>787.49999999999989</v>
      </c>
      <c r="N538" s="64">
        <v>315</v>
      </c>
      <c r="O538" s="72">
        <v>687.49999999999989</v>
      </c>
      <c r="P538" s="68">
        <v>240.62499999999994</v>
      </c>
      <c r="Q538" s="10"/>
      <c r="R538" s="10"/>
      <c r="S538" s="75">
        <v>1300</v>
      </c>
      <c r="T538" s="68">
        <v>780.00000000000011</v>
      </c>
      <c r="AE538" s="10"/>
      <c r="AF538" s="72">
        <v>3150</v>
      </c>
      <c r="AG538" s="64">
        <v>3150</v>
      </c>
      <c r="AH538" s="72">
        <v>1012.4999999999999</v>
      </c>
      <c r="AI538" s="64">
        <v>354.37499999999994</v>
      </c>
      <c r="AJ538" s="72">
        <v>787.49999999999989</v>
      </c>
      <c r="AK538" s="68">
        <v>315</v>
      </c>
      <c r="AL538" s="10"/>
      <c r="AN538" s="75">
        <v>1300</v>
      </c>
      <c r="AO538" s="68">
        <v>780.00000000000011</v>
      </c>
    </row>
    <row r="539" spans="8:41">
      <c r="H539" s="10"/>
      <c r="I539" s="72">
        <v>2250</v>
      </c>
      <c r="J539" s="64">
        <v>2250</v>
      </c>
      <c r="K539" s="72">
        <v>1462.4999999999998</v>
      </c>
      <c r="L539" s="64">
        <v>511.87499999999989</v>
      </c>
      <c r="M539" s="72">
        <v>3150</v>
      </c>
      <c r="N539" s="64">
        <v>945</v>
      </c>
      <c r="O539" s="72">
        <v>1500</v>
      </c>
      <c r="P539" s="68">
        <v>600</v>
      </c>
      <c r="Q539" s="10"/>
      <c r="R539" s="10"/>
      <c r="S539" s="75">
        <v>3600</v>
      </c>
      <c r="T539" s="68">
        <v>900</v>
      </c>
      <c r="AE539" s="10"/>
      <c r="AF539" s="72">
        <v>4062.5</v>
      </c>
      <c r="AG539" s="64">
        <v>4062.5</v>
      </c>
      <c r="AH539" s="72">
        <v>1462.4999999999998</v>
      </c>
      <c r="AI539" s="64">
        <v>511.87499999999989</v>
      </c>
      <c r="AJ539" s="72">
        <v>3150</v>
      </c>
      <c r="AK539" s="68">
        <v>945</v>
      </c>
      <c r="AL539" s="10"/>
      <c r="AN539" s="75">
        <v>3600</v>
      </c>
      <c r="AO539" s="68">
        <v>900</v>
      </c>
    </row>
    <row r="540" spans="8:41">
      <c r="H540" s="10"/>
      <c r="I540" s="72">
        <v>3437.4999999999995</v>
      </c>
      <c r="J540" s="64">
        <v>3437.4999999999995</v>
      </c>
      <c r="K540" s="72">
        <v>2300</v>
      </c>
      <c r="L540" s="64">
        <v>805</v>
      </c>
      <c r="M540" s="72">
        <v>4262.4999999999991</v>
      </c>
      <c r="N540" s="64">
        <v>1491.8749999999995</v>
      </c>
      <c r="O540" s="72">
        <v>2250</v>
      </c>
      <c r="P540" s="68">
        <v>787.5</v>
      </c>
      <c r="Q540" s="10"/>
      <c r="R540" s="10"/>
      <c r="S540" s="75">
        <v>4200</v>
      </c>
      <c r="T540" s="68">
        <v>1890</v>
      </c>
      <c r="AE540" s="10"/>
      <c r="AF540" s="72">
        <v>5250</v>
      </c>
      <c r="AG540" s="64">
        <v>5250</v>
      </c>
      <c r="AH540" s="72">
        <v>2300</v>
      </c>
      <c r="AI540" s="64">
        <v>805</v>
      </c>
      <c r="AJ540" s="72">
        <v>4262.4999999999991</v>
      </c>
      <c r="AK540" s="68">
        <v>1491.8749999999995</v>
      </c>
      <c r="AL540" s="10"/>
      <c r="AN540" s="75">
        <v>4200</v>
      </c>
      <c r="AO540" s="68">
        <v>1890</v>
      </c>
    </row>
    <row r="541" spans="8:41">
      <c r="H541" s="10"/>
      <c r="I541" s="72">
        <v>1875</v>
      </c>
      <c r="J541" s="64">
        <v>1875</v>
      </c>
      <c r="K541" s="72">
        <v>1137.5</v>
      </c>
      <c r="L541" s="64">
        <v>398.125</v>
      </c>
      <c r="M541" s="72">
        <v>4224.9999999999991</v>
      </c>
      <c r="N541" s="64">
        <v>1478.7499999999995</v>
      </c>
      <c r="O541" s="72">
        <v>1000.0000000000002</v>
      </c>
      <c r="P541" s="68">
        <v>300.00000000000006</v>
      </c>
      <c r="Q541" s="10"/>
      <c r="R541" s="10"/>
      <c r="S541" s="75">
        <v>3575</v>
      </c>
      <c r="T541" s="68">
        <v>1072.5</v>
      </c>
      <c r="AE541" s="10"/>
      <c r="AF541" s="72">
        <v>3437.5000000000005</v>
      </c>
      <c r="AG541" s="64">
        <v>3437.5000000000005</v>
      </c>
      <c r="AH541" s="72">
        <v>1137.5</v>
      </c>
      <c r="AI541" s="64">
        <v>398.125</v>
      </c>
      <c r="AJ541" s="72">
        <v>4224.9999999999991</v>
      </c>
      <c r="AK541" s="68">
        <v>1478.7499999999995</v>
      </c>
      <c r="AL541" s="10"/>
      <c r="AN541" s="75">
        <v>3575</v>
      </c>
      <c r="AO541" s="68">
        <v>1072.5</v>
      </c>
    </row>
    <row r="542" spans="8:41">
      <c r="H542" s="10"/>
      <c r="I542" s="72">
        <v>1350</v>
      </c>
      <c r="J542" s="64">
        <v>1350</v>
      </c>
      <c r="K542" s="72">
        <v>1200</v>
      </c>
      <c r="L542" s="64">
        <v>420</v>
      </c>
      <c r="M542" s="72">
        <v>5200</v>
      </c>
      <c r="N542" s="64">
        <v>1819.9999999999998</v>
      </c>
      <c r="O542" s="72">
        <v>700.00000000000011</v>
      </c>
      <c r="P542" s="68">
        <v>210.00000000000003</v>
      </c>
      <c r="Q542" s="10"/>
      <c r="R542" s="10"/>
      <c r="S542" s="75">
        <v>3575</v>
      </c>
      <c r="T542" s="68">
        <v>1608.75</v>
      </c>
      <c r="AE542" s="10"/>
      <c r="AF542" s="72">
        <v>3000</v>
      </c>
      <c r="AG542" s="64">
        <v>3000</v>
      </c>
      <c r="AH542" s="72">
        <v>1200</v>
      </c>
      <c r="AI542" s="64">
        <v>420</v>
      </c>
      <c r="AJ542" s="72">
        <v>5200</v>
      </c>
      <c r="AK542" s="68">
        <v>1819.9999999999998</v>
      </c>
      <c r="AL542" s="10"/>
      <c r="AN542" s="75">
        <v>3575</v>
      </c>
      <c r="AO542" s="68">
        <v>1608.75</v>
      </c>
    </row>
    <row r="543" spans="8:41">
      <c r="H543" s="10"/>
      <c r="I543" s="72">
        <v>1237.5</v>
      </c>
      <c r="J543" s="64">
        <v>1237.5</v>
      </c>
      <c r="K543" s="72">
        <v>1100</v>
      </c>
      <c r="L543" s="64">
        <v>385</v>
      </c>
      <c r="M543" s="72">
        <v>4200</v>
      </c>
      <c r="N543" s="64">
        <v>1470</v>
      </c>
      <c r="O543" s="72">
        <v>612.50000000000011</v>
      </c>
      <c r="P543" s="68">
        <v>183.75000000000003</v>
      </c>
      <c r="Q543" s="10"/>
      <c r="R543" s="10"/>
      <c r="S543" s="75">
        <v>2550</v>
      </c>
      <c r="T543" s="68">
        <v>1019.9999999999999</v>
      </c>
      <c r="AE543" s="10"/>
      <c r="AF543" s="72">
        <v>2875</v>
      </c>
      <c r="AG543" s="64">
        <v>2875</v>
      </c>
      <c r="AH543" s="72">
        <v>1100</v>
      </c>
      <c r="AI543" s="64">
        <v>385</v>
      </c>
      <c r="AJ543" s="72">
        <v>4200</v>
      </c>
      <c r="AK543" s="68">
        <v>1470</v>
      </c>
      <c r="AL543" s="10"/>
      <c r="AN543" s="75">
        <v>2550</v>
      </c>
      <c r="AO543" s="68">
        <v>1019.9999999999999</v>
      </c>
    </row>
    <row r="544" spans="8:41">
      <c r="H544" s="10"/>
      <c r="I544" s="72">
        <v>1512.4999999999998</v>
      </c>
      <c r="J544" s="64">
        <v>1512.4999999999998</v>
      </c>
      <c r="K544" s="72">
        <v>1512.4999999999998</v>
      </c>
      <c r="L544" s="64">
        <v>529.37499999999989</v>
      </c>
      <c r="M544" s="72">
        <v>3600</v>
      </c>
      <c r="N544" s="64">
        <v>1440</v>
      </c>
      <c r="O544" s="72">
        <v>787.5</v>
      </c>
      <c r="P544" s="68">
        <v>275.625</v>
      </c>
      <c r="Q544" s="10"/>
      <c r="R544" s="10"/>
      <c r="S544" s="75">
        <v>1950</v>
      </c>
      <c r="T544" s="68">
        <v>1170.0000000000002</v>
      </c>
      <c r="AE544" s="10"/>
      <c r="AF544" s="72">
        <v>3737.5</v>
      </c>
      <c r="AG544" s="64">
        <v>3737.5</v>
      </c>
      <c r="AH544" s="72">
        <v>1512.4999999999998</v>
      </c>
      <c r="AI544" s="64">
        <v>529.37499999999989</v>
      </c>
      <c r="AJ544" s="72">
        <v>3600</v>
      </c>
      <c r="AK544" s="68">
        <v>1440</v>
      </c>
      <c r="AL544" s="10"/>
      <c r="AN544" s="75">
        <v>1950</v>
      </c>
      <c r="AO544" s="68">
        <v>1170.0000000000002</v>
      </c>
    </row>
    <row r="545" spans="8:41">
      <c r="H545" s="10"/>
      <c r="I545" s="72">
        <v>2550</v>
      </c>
      <c r="J545" s="64">
        <v>2550</v>
      </c>
      <c r="K545" s="72">
        <v>2700</v>
      </c>
      <c r="L545" s="64">
        <v>944.99999999999989</v>
      </c>
      <c r="M545" s="72">
        <v>7350</v>
      </c>
      <c r="N545" s="64">
        <v>2205</v>
      </c>
      <c r="O545" s="72">
        <v>1787.5000000000002</v>
      </c>
      <c r="P545" s="68">
        <v>715.00000000000011</v>
      </c>
      <c r="Q545" s="10"/>
      <c r="R545" s="10"/>
      <c r="S545" s="75">
        <v>4800</v>
      </c>
      <c r="T545" s="68">
        <v>1200</v>
      </c>
      <c r="AE545" s="10"/>
      <c r="AF545" s="72">
        <v>5075.0000000000009</v>
      </c>
      <c r="AG545" s="64">
        <v>5075.0000000000009</v>
      </c>
      <c r="AH545" s="72">
        <v>2700</v>
      </c>
      <c r="AI545" s="64">
        <v>944.99999999999989</v>
      </c>
      <c r="AJ545" s="72">
        <v>7350</v>
      </c>
      <c r="AK545" s="68">
        <v>2205</v>
      </c>
      <c r="AL545" s="10"/>
      <c r="AN545" s="75">
        <v>4800</v>
      </c>
      <c r="AO545" s="68">
        <v>1200</v>
      </c>
    </row>
    <row r="546" spans="8:41">
      <c r="H546" s="10"/>
      <c r="I546" s="72">
        <v>3574.9999999999995</v>
      </c>
      <c r="J546" s="64">
        <v>3574.9999999999995</v>
      </c>
      <c r="K546" s="72">
        <v>3712.4999999999995</v>
      </c>
      <c r="L546" s="64">
        <v>1299.3749999999998</v>
      </c>
      <c r="M546" s="72">
        <v>7225</v>
      </c>
      <c r="N546" s="64">
        <v>2528.75</v>
      </c>
      <c r="O546" s="72">
        <v>2750</v>
      </c>
      <c r="P546" s="68">
        <v>962.49999999999989</v>
      </c>
      <c r="Q546" s="10"/>
      <c r="R546" s="10"/>
      <c r="S546" s="75">
        <v>4500</v>
      </c>
      <c r="T546" s="68">
        <v>1800</v>
      </c>
      <c r="AE546" s="10"/>
      <c r="AF546" s="72">
        <v>6175</v>
      </c>
      <c r="AG546" s="64">
        <v>6175</v>
      </c>
      <c r="AH546" s="72">
        <v>3712.4999999999995</v>
      </c>
      <c r="AI546" s="64">
        <v>1299.3749999999998</v>
      </c>
      <c r="AJ546" s="72">
        <v>7225</v>
      </c>
      <c r="AK546" s="68">
        <v>2528.75</v>
      </c>
      <c r="AL546" s="10"/>
      <c r="AN546" s="75">
        <v>4500</v>
      </c>
      <c r="AO546" s="68">
        <v>1800</v>
      </c>
    </row>
    <row r="547" spans="8:41">
      <c r="H547" s="10"/>
      <c r="I547" s="72">
        <v>2000</v>
      </c>
      <c r="J547" s="64">
        <v>2000</v>
      </c>
      <c r="K547" s="72">
        <v>2125</v>
      </c>
      <c r="L547" s="64">
        <v>743.75</v>
      </c>
      <c r="M547" s="72">
        <v>6300</v>
      </c>
      <c r="N547" s="64">
        <v>2205</v>
      </c>
      <c r="O547" s="72">
        <v>1350.0000000000002</v>
      </c>
      <c r="P547" s="68">
        <v>405.00000000000006</v>
      </c>
      <c r="Q547" s="10"/>
      <c r="R547" s="10"/>
      <c r="S547" s="75">
        <v>3900</v>
      </c>
      <c r="T547" s="68">
        <v>975</v>
      </c>
      <c r="AE547" s="10"/>
      <c r="AF547" s="72">
        <v>4200.0000000000009</v>
      </c>
      <c r="AG547" s="64">
        <v>4200.0000000000009</v>
      </c>
      <c r="AH547" s="72">
        <v>2125</v>
      </c>
      <c r="AI547" s="64">
        <v>743.75</v>
      </c>
      <c r="AJ547" s="72">
        <v>6300</v>
      </c>
      <c r="AK547" s="68">
        <v>2205</v>
      </c>
      <c r="AL547" s="10"/>
      <c r="AN547" s="75">
        <v>3900</v>
      </c>
      <c r="AO547" s="68">
        <v>975</v>
      </c>
    </row>
    <row r="548" spans="8:41">
      <c r="H548" s="10"/>
      <c r="I548" s="72">
        <v>1462.5</v>
      </c>
      <c r="J548" s="64">
        <v>1462.5</v>
      </c>
      <c r="K548" s="72">
        <v>1575</v>
      </c>
      <c r="L548" s="64">
        <v>551.25</v>
      </c>
      <c r="M548" s="72">
        <v>5850</v>
      </c>
      <c r="N548" s="64">
        <v>2047.4999999999998</v>
      </c>
      <c r="O548" s="72">
        <v>900</v>
      </c>
      <c r="P548" s="68">
        <v>270</v>
      </c>
      <c r="Q548" s="10"/>
      <c r="R548" s="10"/>
      <c r="S548" s="75">
        <v>3575</v>
      </c>
      <c r="T548" s="68">
        <v>1430</v>
      </c>
      <c r="AE548" s="10"/>
      <c r="AF548" s="72">
        <v>3437.5000000000005</v>
      </c>
      <c r="AG548" s="64">
        <v>3437.5000000000005</v>
      </c>
      <c r="AH548" s="72">
        <v>1575</v>
      </c>
      <c r="AI548" s="64">
        <v>551.25</v>
      </c>
      <c r="AJ548" s="72">
        <v>5850</v>
      </c>
      <c r="AK548" s="68">
        <v>2047.4999999999998</v>
      </c>
      <c r="AL548" s="10"/>
      <c r="AN548" s="75">
        <v>3575</v>
      </c>
      <c r="AO548" s="68">
        <v>1430</v>
      </c>
    </row>
    <row r="549" spans="8:41">
      <c r="H549" s="10"/>
      <c r="I549" s="72">
        <v>1237.5</v>
      </c>
      <c r="J549" s="64">
        <v>1237.5</v>
      </c>
      <c r="K549" s="72">
        <v>1350</v>
      </c>
      <c r="L549" s="64">
        <v>472.49999999999994</v>
      </c>
      <c r="M549" s="72">
        <v>4675</v>
      </c>
      <c r="N549" s="64">
        <v>1636.25</v>
      </c>
      <c r="O549" s="72">
        <v>700</v>
      </c>
      <c r="P549" s="68">
        <v>210</v>
      </c>
      <c r="Q549" s="10"/>
      <c r="R549" s="10"/>
      <c r="S549" s="75">
        <v>2700</v>
      </c>
      <c r="T549" s="68">
        <v>944.99999999999989</v>
      </c>
      <c r="AE549" s="10"/>
      <c r="AF549" s="72">
        <v>3162.5000000000005</v>
      </c>
      <c r="AG549" s="64">
        <v>3162.5000000000005</v>
      </c>
      <c r="AH549" s="72">
        <v>1350</v>
      </c>
      <c r="AI549" s="64">
        <v>472.49999999999994</v>
      </c>
      <c r="AJ549" s="72">
        <v>4675</v>
      </c>
      <c r="AK549" s="68">
        <v>1636.25</v>
      </c>
      <c r="AL549" s="10"/>
      <c r="AN549" s="75">
        <v>2700</v>
      </c>
      <c r="AO549" s="68">
        <v>944.99999999999989</v>
      </c>
    </row>
    <row r="550" spans="8:41">
      <c r="H550" s="10"/>
      <c r="I550" s="72">
        <v>1649.9999999999998</v>
      </c>
      <c r="J550" s="64">
        <v>1649.9999999999998</v>
      </c>
      <c r="K550" s="72">
        <v>1950</v>
      </c>
      <c r="L550" s="64">
        <v>682.5</v>
      </c>
      <c r="M550" s="72">
        <v>5400</v>
      </c>
      <c r="N550" s="64">
        <v>2160</v>
      </c>
      <c r="O550" s="72">
        <v>1000</v>
      </c>
      <c r="P550" s="68">
        <v>350</v>
      </c>
      <c r="Q550" s="10"/>
      <c r="R550" s="10"/>
      <c r="S550" s="75">
        <v>3250</v>
      </c>
      <c r="T550" s="68">
        <v>1787.5000000000002</v>
      </c>
      <c r="AE550" s="10"/>
      <c r="AF550" s="72">
        <v>3900</v>
      </c>
      <c r="AG550" s="64">
        <v>3900</v>
      </c>
      <c r="AH550" s="72">
        <v>1950</v>
      </c>
      <c r="AI550" s="64">
        <v>682.5</v>
      </c>
      <c r="AJ550" s="72">
        <v>5400</v>
      </c>
      <c r="AK550" s="68">
        <v>2160</v>
      </c>
      <c r="AL550" s="10"/>
      <c r="AN550" s="75">
        <v>3250</v>
      </c>
      <c r="AO550" s="68">
        <v>1787.5000000000002</v>
      </c>
    </row>
    <row r="551" spans="8:41">
      <c r="H551" s="10"/>
      <c r="I551" s="72">
        <v>2850</v>
      </c>
      <c r="J551" s="64">
        <v>2850</v>
      </c>
      <c r="K551" s="72">
        <v>3250</v>
      </c>
      <c r="L551" s="64">
        <v>1137.5</v>
      </c>
      <c r="M551" s="72">
        <v>6300</v>
      </c>
      <c r="N551" s="64">
        <v>1890</v>
      </c>
      <c r="O551" s="72">
        <v>2062.5</v>
      </c>
      <c r="P551" s="68">
        <v>825</v>
      </c>
      <c r="Q551" s="10"/>
      <c r="R551" s="10"/>
      <c r="S551" s="75">
        <v>4000</v>
      </c>
      <c r="T551" s="68">
        <v>800</v>
      </c>
      <c r="AE551" s="10"/>
      <c r="AF551" s="72">
        <v>5425.0000000000009</v>
      </c>
      <c r="AG551" s="64">
        <v>5425.0000000000009</v>
      </c>
      <c r="AH551" s="72">
        <v>3250</v>
      </c>
      <c r="AI551" s="64">
        <v>1137.5</v>
      </c>
      <c r="AJ551" s="72">
        <v>6300</v>
      </c>
      <c r="AK551" s="68">
        <v>1890</v>
      </c>
      <c r="AL551" s="10"/>
      <c r="AN551" s="75">
        <v>4000</v>
      </c>
      <c r="AO551" s="68">
        <v>800</v>
      </c>
    </row>
    <row r="552" spans="8:41">
      <c r="H552" s="10"/>
      <c r="I552" s="72">
        <v>3437.4999999999995</v>
      </c>
      <c r="J552" s="64">
        <v>3437.4999999999995</v>
      </c>
      <c r="K552" s="72">
        <v>3900</v>
      </c>
      <c r="L552" s="64">
        <v>1365</v>
      </c>
      <c r="M552" s="72">
        <v>7200</v>
      </c>
      <c r="N552" s="64">
        <v>2520</v>
      </c>
      <c r="O552" s="72">
        <v>2625</v>
      </c>
      <c r="P552" s="68">
        <v>918.74999999999989</v>
      </c>
      <c r="Q552" s="10"/>
      <c r="R552" s="10"/>
      <c r="S552" s="75">
        <v>4550</v>
      </c>
      <c r="T552" s="68">
        <v>1820</v>
      </c>
      <c r="AE552" s="10"/>
      <c r="AF552" s="72">
        <v>6012.5</v>
      </c>
      <c r="AG552" s="64">
        <v>6012.5</v>
      </c>
      <c r="AH552" s="72">
        <v>3900</v>
      </c>
      <c r="AI552" s="64">
        <v>1365</v>
      </c>
      <c r="AJ552" s="72">
        <v>7200</v>
      </c>
      <c r="AK552" s="68">
        <v>2520</v>
      </c>
      <c r="AL552" s="10"/>
      <c r="AN552" s="75">
        <v>4550</v>
      </c>
      <c r="AO552" s="68">
        <v>1820</v>
      </c>
    </row>
    <row r="553" spans="8:41">
      <c r="H553" s="10"/>
      <c r="I553" s="72">
        <v>2000</v>
      </c>
      <c r="J553" s="64">
        <v>2000</v>
      </c>
      <c r="K553" s="72">
        <v>2337.5</v>
      </c>
      <c r="L553" s="64">
        <v>818.125</v>
      </c>
      <c r="M553" s="72">
        <v>6200</v>
      </c>
      <c r="N553" s="64">
        <v>2170</v>
      </c>
      <c r="O553" s="72">
        <v>1350.0000000000002</v>
      </c>
      <c r="P553" s="68">
        <v>405.00000000000006</v>
      </c>
      <c r="Q553" s="10"/>
      <c r="R553" s="10"/>
      <c r="S553" s="75">
        <v>4550</v>
      </c>
      <c r="T553" s="68">
        <v>1137.5</v>
      </c>
      <c r="AE553" s="10"/>
      <c r="AF553" s="72">
        <v>4200.0000000000009</v>
      </c>
      <c r="AG553" s="64">
        <v>4200.0000000000009</v>
      </c>
      <c r="AH553" s="72">
        <v>2337.5</v>
      </c>
      <c r="AI553" s="64">
        <v>818.125</v>
      </c>
      <c r="AJ553" s="72">
        <v>6200</v>
      </c>
      <c r="AK553" s="68">
        <v>2170</v>
      </c>
      <c r="AL553" s="10"/>
      <c r="AN553" s="75">
        <v>4550</v>
      </c>
      <c r="AO553" s="68">
        <v>1137.5</v>
      </c>
    </row>
    <row r="554" spans="8:41">
      <c r="H554" s="10"/>
      <c r="I554" s="72">
        <v>1462.5</v>
      </c>
      <c r="J554" s="64">
        <v>1462.5</v>
      </c>
      <c r="K554" s="72">
        <v>1750</v>
      </c>
      <c r="L554" s="64">
        <v>612.5</v>
      </c>
      <c r="M554" s="72">
        <v>4550</v>
      </c>
      <c r="N554" s="64">
        <v>1592.5</v>
      </c>
      <c r="O554" s="72">
        <v>900</v>
      </c>
      <c r="P554" s="68">
        <v>270</v>
      </c>
      <c r="Q554" s="10"/>
      <c r="R554" s="10"/>
      <c r="S554" s="75">
        <v>3412.5</v>
      </c>
      <c r="T554" s="68">
        <v>1365</v>
      </c>
      <c r="AE554" s="10"/>
      <c r="AF554" s="72">
        <v>3437.5000000000005</v>
      </c>
      <c r="AG554" s="64">
        <v>3437.5000000000005</v>
      </c>
      <c r="AH554" s="72">
        <v>1750</v>
      </c>
      <c r="AI554" s="64">
        <v>612.5</v>
      </c>
      <c r="AJ554" s="72">
        <v>4550</v>
      </c>
      <c r="AK554" s="68">
        <v>1592.5</v>
      </c>
      <c r="AL554" s="10"/>
      <c r="AN554" s="75">
        <v>3412.5</v>
      </c>
      <c r="AO554" s="68">
        <v>1365</v>
      </c>
    </row>
    <row r="555" spans="8:41">
      <c r="H555" s="10"/>
      <c r="I555" s="72">
        <v>1012.5</v>
      </c>
      <c r="J555" s="64">
        <v>1012.5</v>
      </c>
      <c r="K555" s="72">
        <v>1200</v>
      </c>
      <c r="L555" s="64">
        <v>420</v>
      </c>
      <c r="M555" s="72">
        <v>2975.0000000000005</v>
      </c>
      <c r="N555" s="64">
        <v>1041.25</v>
      </c>
      <c r="O555" s="72">
        <v>800</v>
      </c>
      <c r="P555" s="68">
        <v>240</v>
      </c>
      <c r="Q555" s="10"/>
      <c r="R555" s="10"/>
      <c r="S555" s="75">
        <v>3087.5</v>
      </c>
      <c r="T555" s="68">
        <v>1080.625</v>
      </c>
      <c r="AE555" s="10"/>
      <c r="AF555" s="72">
        <v>2587.5</v>
      </c>
      <c r="AG555" s="64">
        <v>2587.5</v>
      </c>
      <c r="AH555" s="72">
        <v>1200</v>
      </c>
      <c r="AI555" s="64">
        <v>420</v>
      </c>
      <c r="AJ555" s="72">
        <v>2975.0000000000005</v>
      </c>
      <c r="AK555" s="68">
        <v>1041.25</v>
      </c>
      <c r="AL555" s="10"/>
      <c r="AN555" s="75">
        <v>3087.5</v>
      </c>
      <c r="AO555" s="68">
        <v>1080.625</v>
      </c>
    </row>
    <row r="556" spans="8:41">
      <c r="H556" s="10"/>
      <c r="I556" s="72">
        <v>1099.9999999999998</v>
      </c>
      <c r="J556" s="64">
        <v>1099.9999999999998</v>
      </c>
      <c r="K556" s="72">
        <v>1375</v>
      </c>
      <c r="L556" s="64">
        <v>481.24999999999994</v>
      </c>
      <c r="M556" s="72">
        <v>2975</v>
      </c>
      <c r="N556" s="64">
        <v>1190</v>
      </c>
      <c r="O556" s="72">
        <v>875</v>
      </c>
      <c r="P556" s="68">
        <v>306.25</v>
      </c>
      <c r="Q556" s="10"/>
      <c r="R556" s="10"/>
      <c r="S556" s="75">
        <v>3562.5</v>
      </c>
      <c r="T556" s="68">
        <v>1959.3750000000002</v>
      </c>
      <c r="AE556" s="10"/>
      <c r="AF556" s="72">
        <v>3025.0000000000005</v>
      </c>
      <c r="AG556" s="64">
        <v>3025.0000000000005</v>
      </c>
      <c r="AH556" s="72">
        <v>1375</v>
      </c>
      <c r="AI556" s="64">
        <v>481.24999999999994</v>
      </c>
      <c r="AJ556" s="72">
        <v>2975</v>
      </c>
      <c r="AK556" s="68">
        <v>1190</v>
      </c>
      <c r="AL556" s="10"/>
      <c r="AN556" s="75">
        <v>3562.5</v>
      </c>
      <c r="AO556" s="68">
        <v>1959.3750000000002</v>
      </c>
    </row>
    <row r="557" spans="8:41">
      <c r="H557" s="10"/>
      <c r="I557" s="72">
        <v>2250</v>
      </c>
      <c r="J557" s="64">
        <v>2250</v>
      </c>
      <c r="K557" s="72">
        <v>2475</v>
      </c>
      <c r="L557" s="64">
        <v>866.25</v>
      </c>
      <c r="M557" s="72">
        <v>1875</v>
      </c>
      <c r="N557" s="64">
        <v>562.5</v>
      </c>
      <c r="O557" s="72">
        <v>1925.0000000000002</v>
      </c>
      <c r="P557" s="68">
        <v>770.00000000000011</v>
      </c>
      <c r="Q557" s="10"/>
      <c r="R557" s="10"/>
      <c r="S557" s="75">
        <v>3200</v>
      </c>
      <c r="T557" s="68">
        <v>640</v>
      </c>
      <c r="AE557" s="10"/>
      <c r="AF557" s="72">
        <v>4350.0000000000009</v>
      </c>
      <c r="AG557" s="64">
        <v>4350.0000000000009</v>
      </c>
      <c r="AH557" s="72">
        <v>2475</v>
      </c>
      <c r="AI557" s="64">
        <v>866.25</v>
      </c>
      <c r="AJ557" s="72">
        <v>1875</v>
      </c>
      <c r="AK557" s="68">
        <v>562.5</v>
      </c>
      <c r="AL557" s="10"/>
      <c r="AN557" s="75">
        <v>3200</v>
      </c>
      <c r="AO557" s="68">
        <v>640</v>
      </c>
    </row>
    <row r="558" spans="8:41">
      <c r="H558" s="10"/>
      <c r="I558" s="72">
        <v>2749.9999999999995</v>
      </c>
      <c r="J558" s="64">
        <v>2749.9999999999995</v>
      </c>
      <c r="K558" s="72">
        <v>2750</v>
      </c>
      <c r="L558" s="64">
        <v>962.49999999999989</v>
      </c>
      <c r="M558" s="72">
        <v>2250.0000000000005</v>
      </c>
      <c r="N558" s="64">
        <v>787.50000000000011</v>
      </c>
      <c r="O558" s="72">
        <v>2137.5</v>
      </c>
      <c r="P558" s="68">
        <v>748.125</v>
      </c>
      <c r="Q558" s="10"/>
      <c r="R558" s="10"/>
      <c r="S558" s="75">
        <v>3600.0000000000005</v>
      </c>
      <c r="T558" s="68">
        <v>1260.0000000000002</v>
      </c>
      <c r="AE558" s="10"/>
      <c r="AF558" s="72">
        <v>4675</v>
      </c>
      <c r="AG558" s="64">
        <v>4675</v>
      </c>
      <c r="AH558" s="72">
        <v>2750</v>
      </c>
      <c r="AI558" s="64">
        <v>962.49999999999989</v>
      </c>
      <c r="AJ558" s="72">
        <v>2250.0000000000005</v>
      </c>
      <c r="AK558" s="68">
        <v>787.50000000000011</v>
      </c>
      <c r="AL558" s="10"/>
      <c r="AN558" s="75">
        <v>3600.0000000000005</v>
      </c>
      <c r="AO558" s="68">
        <v>1260.0000000000002</v>
      </c>
    </row>
    <row r="559" spans="8:41">
      <c r="H559" s="10"/>
      <c r="I559" s="72">
        <v>1500</v>
      </c>
      <c r="J559" s="64">
        <v>1500</v>
      </c>
      <c r="K559" s="72">
        <v>1400.0000000000005</v>
      </c>
      <c r="L559" s="64">
        <v>490.00000000000011</v>
      </c>
      <c r="M559" s="72">
        <v>2475.0000000000009</v>
      </c>
      <c r="N559" s="64">
        <v>866.25000000000023</v>
      </c>
      <c r="O559" s="72">
        <v>1100.0000000000002</v>
      </c>
      <c r="P559" s="68">
        <v>330.00000000000006</v>
      </c>
      <c r="Q559" s="10"/>
      <c r="R559" s="10"/>
      <c r="S559" s="75">
        <v>3900.0000000000009</v>
      </c>
      <c r="T559" s="68">
        <v>780.00000000000023</v>
      </c>
      <c r="AE559" s="10"/>
      <c r="AF559" s="72">
        <v>3250.0000000000009</v>
      </c>
      <c r="AG559" s="64">
        <v>3250.0000000000009</v>
      </c>
      <c r="AH559" s="72">
        <v>1400.0000000000005</v>
      </c>
      <c r="AI559" s="64">
        <v>490.00000000000011</v>
      </c>
      <c r="AJ559" s="72">
        <v>2475.0000000000009</v>
      </c>
      <c r="AK559" s="68">
        <v>866.25000000000023</v>
      </c>
      <c r="AL559" s="10"/>
      <c r="AN559" s="75">
        <v>3900.0000000000009</v>
      </c>
      <c r="AO559" s="68">
        <v>780.00000000000023</v>
      </c>
    </row>
    <row r="560" spans="8:41">
      <c r="H560" s="10"/>
      <c r="I560" s="72">
        <v>900</v>
      </c>
      <c r="J560" s="64">
        <v>900</v>
      </c>
      <c r="K560" s="72">
        <v>375.00000000000017</v>
      </c>
      <c r="L560" s="64">
        <v>131.25000000000006</v>
      </c>
      <c r="M560" s="72">
        <v>1250.0000000000002</v>
      </c>
      <c r="N560" s="64">
        <v>437.50000000000006</v>
      </c>
      <c r="O560" s="72">
        <v>612.50000000000011</v>
      </c>
      <c r="P560" s="68">
        <v>183.75000000000003</v>
      </c>
      <c r="Q560" s="10"/>
      <c r="R560" s="10"/>
      <c r="S560" s="75">
        <v>2700.0000000000005</v>
      </c>
      <c r="T560" s="68">
        <v>945.00000000000023</v>
      </c>
      <c r="AE560" s="10"/>
      <c r="AF560" s="72">
        <v>2475</v>
      </c>
      <c r="AG560" s="64">
        <v>2475</v>
      </c>
      <c r="AH560" s="72">
        <v>375.00000000000017</v>
      </c>
      <c r="AI560" s="64">
        <v>131.25000000000006</v>
      </c>
      <c r="AJ560" s="72">
        <v>1250.0000000000002</v>
      </c>
      <c r="AK560" s="68">
        <v>437.50000000000006</v>
      </c>
      <c r="AL560" s="10"/>
      <c r="AN560" s="75">
        <v>2700.0000000000005</v>
      </c>
      <c r="AO560" s="68">
        <v>945.00000000000023</v>
      </c>
    </row>
    <row r="561" spans="8:41">
      <c r="H561" s="10"/>
      <c r="I561" s="72">
        <v>787.5</v>
      </c>
      <c r="J561" s="64">
        <v>787.5</v>
      </c>
      <c r="K561" s="72">
        <v>337.50000000000017</v>
      </c>
      <c r="L561" s="64">
        <v>118.12500000000006</v>
      </c>
      <c r="M561" s="72">
        <v>1000.0000000000002</v>
      </c>
      <c r="N561" s="64">
        <v>350.00000000000006</v>
      </c>
      <c r="O561" s="72">
        <v>525</v>
      </c>
      <c r="P561" s="68">
        <v>157.5</v>
      </c>
      <c r="Q561" s="10"/>
      <c r="R561" s="10"/>
      <c r="S561" s="75">
        <v>2400.0000000000005</v>
      </c>
      <c r="T561" s="68">
        <v>720.00000000000011</v>
      </c>
      <c r="AE561" s="10"/>
      <c r="AF561" s="72">
        <v>2362.5</v>
      </c>
      <c r="AG561" s="64">
        <v>2362.5</v>
      </c>
      <c r="AH561" s="72">
        <v>337.50000000000017</v>
      </c>
      <c r="AI561" s="64">
        <v>118.12500000000006</v>
      </c>
      <c r="AJ561" s="72">
        <v>1000.0000000000002</v>
      </c>
      <c r="AK561" s="68">
        <v>350.00000000000006</v>
      </c>
      <c r="AL561" s="10"/>
      <c r="AN561" s="75">
        <v>2400.0000000000005</v>
      </c>
      <c r="AO561" s="68">
        <v>720.00000000000011</v>
      </c>
    </row>
    <row r="562" spans="8:41">
      <c r="H562" s="10"/>
      <c r="I562" s="72">
        <v>962.49999999999989</v>
      </c>
      <c r="J562" s="64">
        <v>962.49999999999989</v>
      </c>
      <c r="K562" s="72">
        <v>562.50000000000011</v>
      </c>
      <c r="L562" s="64">
        <v>196.87500000000003</v>
      </c>
      <c r="M562" s="72">
        <v>1350.0000000000002</v>
      </c>
      <c r="N562" s="64">
        <v>540.00000000000011</v>
      </c>
      <c r="O562" s="72">
        <v>675</v>
      </c>
      <c r="P562" s="68">
        <v>236.24999999999997</v>
      </c>
      <c r="Q562" s="10"/>
      <c r="R562" s="10"/>
      <c r="S562" s="75">
        <v>2800.0000000000005</v>
      </c>
      <c r="T562" s="68">
        <v>1400.0000000000005</v>
      </c>
      <c r="AE562" s="10"/>
      <c r="AF562" s="72">
        <v>2887.5000000000005</v>
      </c>
      <c r="AG562" s="64">
        <v>2887.5000000000005</v>
      </c>
      <c r="AH562" s="72">
        <v>562.50000000000011</v>
      </c>
      <c r="AI562" s="64">
        <v>196.87500000000003</v>
      </c>
      <c r="AJ562" s="72">
        <v>1350.0000000000002</v>
      </c>
      <c r="AK562" s="68">
        <v>540.00000000000011</v>
      </c>
      <c r="AL562" s="10"/>
      <c r="AN562" s="75">
        <v>2800.0000000000005</v>
      </c>
      <c r="AO562" s="68">
        <v>1400.0000000000005</v>
      </c>
    </row>
    <row r="563" spans="8:41">
      <c r="H563" s="10"/>
      <c r="I563" s="72">
        <v>1650</v>
      </c>
      <c r="J563" s="64">
        <v>1650</v>
      </c>
      <c r="K563" s="72">
        <v>975.00000000000034</v>
      </c>
      <c r="L563" s="64">
        <v>341.25000000000011</v>
      </c>
      <c r="M563" s="72">
        <v>1125</v>
      </c>
      <c r="N563" s="64">
        <v>337.5</v>
      </c>
      <c r="O563" s="72">
        <v>1125</v>
      </c>
      <c r="P563" s="68">
        <v>450</v>
      </c>
      <c r="Q563" s="10"/>
      <c r="R563" s="10"/>
      <c r="S563" s="75">
        <v>3375.0000000000005</v>
      </c>
      <c r="T563" s="68">
        <v>506.25000000000017</v>
      </c>
      <c r="AE563" s="10"/>
      <c r="AF563" s="72">
        <v>3750.0000000000005</v>
      </c>
      <c r="AG563" s="64">
        <v>3750.0000000000005</v>
      </c>
      <c r="AH563" s="72">
        <v>975.00000000000034</v>
      </c>
      <c r="AI563" s="64">
        <v>341.25000000000011</v>
      </c>
      <c r="AJ563" s="72">
        <v>1125</v>
      </c>
      <c r="AK563" s="68">
        <v>337.5</v>
      </c>
      <c r="AL563" s="10"/>
      <c r="AN563" s="75">
        <v>3375.0000000000005</v>
      </c>
      <c r="AO563" s="68">
        <v>506.25000000000017</v>
      </c>
    </row>
    <row r="564" spans="8:41">
      <c r="H564" s="10"/>
      <c r="I564" s="72">
        <v>2700</v>
      </c>
      <c r="J564" s="64">
        <v>2700</v>
      </c>
      <c r="K564" s="72">
        <v>1500.0000000000005</v>
      </c>
      <c r="L564" s="64">
        <v>525.00000000000011</v>
      </c>
      <c r="M564" s="72">
        <v>1400</v>
      </c>
      <c r="N564" s="64">
        <v>489.99999999999994</v>
      </c>
      <c r="O564" s="72">
        <v>2199.9999999999995</v>
      </c>
      <c r="P564" s="68">
        <v>769.99999999999977</v>
      </c>
      <c r="Q564" s="10"/>
      <c r="R564" s="10"/>
      <c r="S564" s="75">
        <v>3300.0000000000005</v>
      </c>
      <c r="T564" s="68">
        <v>1155.0000000000002</v>
      </c>
      <c r="AE564" s="10"/>
      <c r="AF564" s="72">
        <v>4800.0000000000009</v>
      </c>
      <c r="AG564" s="64">
        <v>4800.0000000000009</v>
      </c>
      <c r="AH564" s="72">
        <v>1500.0000000000005</v>
      </c>
      <c r="AI564" s="64">
        <v>525.00000000000011</v>
      </c>
      <c r="AJ564" s="72">
        <v>1400</v>
      </c>
      <c r="AK564" s="68">
        <v>489.99999999999994</v>
      </c>
      <c r="AL564" s="10"/>
      <c r="AN564" s="75">
        <v>3300.0000000000005</v>
      </c>
      <c r="AO564" s="68">
        <v>1155.0000000000002</v>
      </c>
    </row>
    <row r="565" spans="8:41">
      <c r="H565" s="10"/>
      <c r="I565" s="72">
        <v>1512.5000000000002</v>
      </c>
      <c r="J565" s="64">
        <v>1512.5000000000002</v>
      </c>
      <c r="K565" s="72">
        <v>650.00000000000034</v>
      </c>
      <c r="L565" s="64">
        <v>227.50000000000011</v>
      </c>
      <c r="M565" s="72">
        <v>2887.5000000000009</v>
      </c>
      <c r="N565" s="64">
        <v>1010.6250000000002</v>
      </c>
      <c r="O565" s="72">
        <v>1125</v>
      </c>
      <c r="P565" s="68">
        <v>337.5</v>
      </c>
      <c r="Q565" s="10"/>
      <c r="R565" s="10"/>
      <c r="S565" s="75">
        <v>3575.0000000000009</v>
      </c>
      <c r="T565" s="68">
        <v>715.00000000000023</v>
      </c>
      <c r="AE565" s="10"/>
      <c r="AF565" s="72">
        <v>3125.0000000000009</v>
      </c>
      <c r="AG565" s="64">
        <v>3125.0000000000009</v>
      </c>
      <c r="AH565" s="72">
        <v>650.00000000000034</v>
      </c>
      <c r="AI565" s="64">
        <v>227.50000000000011</v>
      </c>
      <c r="AJ565" s="72">
        <v>2887.5000000000009</v>
      </c>
      <c r="AK565" s="68">
        <v>1010.6250000000002</v>
      </c>
      <c r="AL565" s="10"/>
      <c r="AN565" s="75">
        <v>3575.0000000000009</v>
      </c>
      <c r="AO565" s="68">
        <v>715.00000000000023</v>
      </c>
    </row>
    <row r="566" spans="8:41">
      <c r="H566" s="10"/>
      <c r="I566" s="72">
        <v>962.50000000000011</v>
      </c>
      <c r="J566" s="64">
        <v>962.50000000000011</v>
      </c>
      <c r="K566" s="72">
        <v>400.00000000000023</v>
      </c>
      <c r="L566" s="64">
        <v>140.00000000000006</v>
      </c>
      <c r="M566" s="72">
        <v>1750.0000000000005</v>
      </c>
      <c r="N566" s="64">
        <v>612.50000000000011</v>
      </c>
      <c r="O566" s="72">
        <v>675</v>
      </c>
      <c r="P566" s="68">
        <v>202.5</v>
      </c>
      <c r="Q566" s="10"/>
      <c r="R566" s="10"/>
      <c r="S566" s="75">
        <v>2250.0000000000005</v>
      </c>
      <c r="T566" s="68">
        <v>787.50000000000023</v>
      </c>
      <c r="AE566" s="10"/>
      <c r="AF566" s="72">
        <v>2625.0000000000005</v>
      </c>
      <c r="AG566" s="64">
        <v>2625.0000000000005</v>
      </c>
      <c r="AH566" s="72">
        <v>400.00000000000023</v>
      </c>
      <c r="AI566" s="64">
        <v>140.00000000000006</v>
      </c>
      <c r="AJ566" s="72">
        <v>1750.0000000000005</v>
      </c>
      <c r="AK566" s="68">
        <v>612.50000000000011</v>
      </c>
      <c r="AL566" s="10"/>
      <c r="AN566" s="75">
        <v>2250.0000000000005</v>
      </c>
      <c r="AO566" s="68">
        <v>787.50000000000023</v>
      </c>
    </row>
    <row r="567" spans="8:41">
      <c r="H567" s="10"/>
      <c r="I567" s="72">
        <v>825.00000000000011</v>
      </c>
      <c r="J567" s="64">
        <v>825.00000000000011</v>
      </c>
      <c r="K567" s="72">
        <v>350.00000000000023</v>
      </c>
      <c r="L567" s="64">
        <v>122.50000000000007</v>
      </c>
      <c r="M567" s="72">
        <v>1462.5000000000002</v>
      </c>
      <c r="N567" s="64">
        <v>511.87500000000006</v>
      </c>
      <c r="O567" s="72">
        <v>562.5</v>
      </c>
      <c r="P567" s="68">
        <v>168.75</v>
      </c>
      <c r="Q567" s="10"/>
      <c r="R567" s="10"/>
      <c r="S567" s="75">
        <v>2100.0000000000005</v>
      </c>
      <c r="T567" s="68">
        <v>630.00000000000011</v>
      </c>
      <c r="AE567" s="10"/>
      <c r="AF567" s="72">
        <v>2500.0000000000005</v>
      </c>
      <c r="AG567" s="64">
        <v>2500.0000000000005</v>
      </c>
      <c r="AH567" s="72">
        <v>350.00000000000023</v>
      </c>
      <c r="AI567" s="64">
        <v>122.50000000000007</v>
      </c>
      <c r="AJ567" s="72">
        <v>1462.5000000000002</v>
      </c>
      <c r="AK567" s="68">
        <v>511.87500000000006</v>
      </c>
      <c r="AL567" s="10"/>
      <c r="AN567" s="75">
        <v>2100.0000000000005</v>
      </c>
      <c r="AO567" s="68">
        <v>630.00000000000011</v>
      </c>
    </row>
    <row r="568" spans="8:41">
      <c r="H568" s="10"/>
      <c r="I568" s="72">
        <v>975</v>
      </c>
      <c r="J568" s="64">
        <v>975</v>
      </c>
      <c r="K568" s="72">
        <v>525.00000000000023</v>
      </c>
      <c r="L568" s="64">
        <v>183.75000000000006</v>
      </c>
      <c r="M568" s="72">
        <v>1650.0000000000002</v>
      </c>
      <c r="N568" s="64">
        <v>660.00000000000011</v>
      </c>
      <c r="O568" s="72">
        <v>687.49999999999989</v>
      </c>
      <c r="P568" s="68">
        <v>240.62499999999994</v>
      </c>
      <c r="Q568" s="10"/>
      <c r="R568" s="10"/>
      <c r="S568" s="75">
        <v>2275</v>
      </c>
      <c r="T568" s="68">
        <v>1137.5000000000002</v>
      </c>
      <c r="AE568" s="10"/>
      <c r="AF568" s="72">
        <v>3000.0000000000005</v>
      </c>
      <c r="AG568" s="64">
        <v>3000.0000000000005</v>
      </c>
      <c r="AH568" s="72">
        <v>525.00000000000023</v>
      </c>
      <c r="AI568" s="64">
        <v>183.75000000000006</v>
      </c>
      <c r="AJ568" s="72">
        <v>1650.0000000000002</v>
      </c>
      <c r="AK568" s="68">
        <v>660.00000000000011</v>
      </c>
      <c r="AL568" s="10"/>
      <c r="AN568" s="75">
        <v>2275</v>
      </c>
      <c r="AO568" s="68">
        <v>1137.5000000000002</v>
      </c>
    </row>
    <row r="569" spans="8:41">
      <c r="H569" s="10"/>
      <c r="I569" s="72">
        <v>1924.9999999999998</v>
      </c>
      <c r="J569" s="64">
        <v>1924.9999999999998</v>
      </c>
      <c r="K569" s="72">
        <v>900.00000000000011</v>
      </c>
      <c r="L569" s="64">
        <v>315</v>
      </c>
      <c r="M569" s="72">
        <v>2100.0000000000005</v>
      </c>
      <c r="N569" s="64">
        <v>630.00000000000011</v>
      </c>
      <c r="O569" s="72">
        <v>1499.9999999999998</v>
      </c>
      <c r="P569" s="68">
        <v>599.99999999999989</v>
      </c>
      <c r="Q569" s="10"/>
      <c r="R569" s="10"/>
      <c r="S569" s="75">
        <v>2812.5000000000005</v>
      </c>
      <c r="T569" s="68">
        <v>421.87500000000011</v>
      </c>
      <c r="AE569" s="10"/>
      <c r="AF569" s="72">
        <v>4062.5</v>
      </c>
      <c r="AG569" s="64">
        <v>4062.5</v>
      </c>
      <c r="AH569" s="72">
        <v>900.00000000000011</v>
      </c>
      <c r="AI569" s="64">
        <v>315</v>
      </c>
      <c r="AJ569" s="72">
        <v>2100.0000000000005</v>
      </c>
      <c r="AK569" s="68">
        <v>630.00000000000011</v>
      </c>
      <c r="AL569" s="10"/>
      <c r="AN569" s="75">
        <v>2812.5000000000005</v>
      </c>
      <c r="AO569" s="68">
        <v>421.87500000000011</v>
      </c>
    </row>
    <row r="570" spans="8:41">
      <c r="H570" s="10"/>
      <c r="I570" s="72">
        <v>2762.5</v>
      </c>
      <c r="J570" s="64">
        <v>2762.5</v>
      </c>
      <c r="K570" s="72">
        <v>1125.0000000000005</v>
      </c>
      <c r="L570" s="64">
        <v>393.75000000000011</v>
      </c>
      <c r="M570" s="72">
        <v>2587.5000000000005</v>
      </c>
      <c r="N570" s="64">
        <v>905.62500000000011</v>
      </c>
      <c r="O570" s="72">
        <v>2199.9999999999995</v>
      </c>
      <c r="P570" s="68">
        <v>769.99999999999977</v>
      </c>
      <c r="Q570" s="10"/>
      <c r="R570" s="10"/>
      <c r="S570" s="75">
        <v>3450.0000000000005</v>
      </c>
      <c r="T570" s="68">
        <v>1207.5000000000002</v>
      </c>
      <c r="AE570" s="10"/>
      <c r="AF570" s="72">
        <v>4650.0000000000009</v>
      </c>
      <c r="AG570" s="64">
        <v>4650.0000000000009</v>
      </c>
      <c r="AH570" s="72">
        <v>1125.0000000000005</v>
      </c>
      <c r="AI570" s="64">
        <v>393.75000000000011</v>
      </c>
      <c r="AJ570" s="72">
        <v>2587.5000000000005</v>
      </c>
      <c r="AK570" s="68">
        <v>905.62500000000011</v>
      </c>
      <c r="AL570" s="10"/>
      <c r="AN570" s="75">
        <v>3450.0000000000005</v>
      </c>
      <c r="AO570" s="68">
        <v>1207.5000000000002</v>
      </c>
    </row>
    <row r="571" spans="8:41">
      <c r="H571" s="10"/>
      <c r="I571" s="72">
        <v>1650.0000000000002</v>
      </c>
      <c r="J571" s="64">
        <v>1650.0000000000002</v>
      </c>
      <c r="K571" s="72">
        <v>412.50000000000034</v>
      </c>
      <c r="L571" s="64">
        <v>144.37500000000011</v>
      </c>
      <c r="M571" s="72">
        <v>3250.0000000000009</v>
      </c>
      <c r="N571" s="64">
        <v>1137.5000000000002</v>
      </c>
      <c r="O571" s="72">
        <v>1125</v>
      </c>
      <c r="P571" s="68">
        <v>337.5</v>
      </c>
      <c r="Q571" s="10"/>
      <c r="R571" s="10"/>
      <c r="S571" s="75">
        <v>3737.5000000000009</v>
      </c>
      <c r="T571" s="68">
        <v>747.50000000000023</v>
      </c>
      <c r="AE571" s="10"/>
      <c r="AF571" s="72">
        <v>3000.0000000000005</v>
      </c>
      <c r="AG571" s="64">
        <v>3000.0000000000005</v>
      </c>
      <c r="AH571" s="72">
        <v>412.50000000000034</v>
      </c>
      <c r="AI571" s="64">
        <v>144.37500000000011</v>
      </c>
      <c r="AJ571" s="72">
        <v>3250.0000000000009</v>
      </c>
      <c r="AK571" s="68">
        <v>1137.5000000000002</v>
      </c>
      <c r="AL571" s="10"/>
      <c r="AN571" s="75">
        <v>3737.5000000000009</v>
      </c>
      <c r="AO571" s="68">
        <v>747.50000000000023</v>
      </c>
    </row>
    <row r="572" spans="8:41">
      <c r="H572" s="10"/>
      <c r="I572" s="72">
        <v>1622.5000000000002</v>
      </c>
      <c r="J572" s="64">
        <v>1622.5000000000002</v>
      </c>
      <c r="K572" s="72">
        <v>550.00000000000034</v>
      </c>
      <c r="L572" s="64">
        <v>192.50000000000011</v>
      </c>
      <c r="M572" s="72">
        <v>2137.5000000000005</v>
      </c>
      <c r="N572" s="64">
        <v>748.12500000000011</v>
      </c>
      <c r="O572" s="72">
        <v>877.5</v>
      </c>
      <c r="P572" s="68">
        <v>263.25</v>
      </c>
      <c r="Q572" s="10"/>
      <c r="R572" s="10"/>
      <c r="S572" s="75">
        <v>2550.0000000000005</v>
      </c>
      <c r="T572" s="68">
        <v>892.50000000000023</v>
      </c>
      <c r="AE572" s="10"/>
      <c r="AF572" s="72">
        <v>2725.0000000000005</v>
      </c>
      <c r="AG572" s="64">
        <v>2725.0000000000005</v>
      </c>
      <c r="AH572" s="72">
        <v>550.00000000000034</v>
      </c>
      <c r="AI572" s="64">
        <v>192.50000000000011</v>
      </c>
      <c r="AJ572" s="72">
        <v>2137.5000000000005</v>
      </c>
      <c r="AK572" s="68">
        <v>748.12500000000011</v>
      </c>
      <c r="AL572" s="10"/>
      <c r="AN572" s="75">
        <v>2550.0000000000005</v>
      </c>
      <c r="AO572" s="68">
        <v>892.50000000000023</v>
      </c>
    </row>
    <row r="573" spans="8:41">
      <c r="H573" s="10"/>
      <c r="I573" s="72">
        <v>1512.5000000000002</v>
      </c>
      <c r="J573" s="64">
        <v>1512.5000000000002</v>
      </c>
      <c r="K573" s="72">
        <v>1512.5000000000005</v>
      </c>
      <c r="L573" s="64">
        <v>529.37500000000011</v>
      </c>
      <c r="M573" s="72">
        <v>2475.0000000000009</v>
      </c>
      <c r="N573" s="64">
        <v>866.25000000000023</v>
      </c>
      <c r="O573" s="72">
        <v>787.5</v>
      </c>
      <c r="P573" s="68">
        <v>236.25</v>
      </c>
      <c r="Q573" s="10"/>
      <c r="R573" s="10"/>
      <c r="S573" s="75">
        <v>2400.0000000000005</v>
      </c>
      <c r="T573" s="68">
        <v>720.00000000000011</v>
      </c>
      <c r="AE573" s="10"/>
      <c r="AF573" s="72">
        <v>2875.0000000000005</v>
      </c>
      <c r="AG573" s="64">
        <v>2875.0000000000005</v>
      </c>
      <c r="AH573" s="72">
        <v>1512.5000000000005</v>
      </c>
      <c r="AI573" s="64">
        <v>529.37500000000011</v>
      </c>
      <c r="AJ573" s="72">
        <v>2475.0000000000009</v>
      </c>
      <c r="AK573" s="68">
        <v>866.25000000000023</v>
      </c>
      <c r="AL573" s="10"/>
      <c r="AN573" s="75">
        <v>2400.0000000000005</v>
      </c>
      <c r="AO573" s="68">
        <v>720.00000000000011</v>
      </c>
    </row>
    <row r="574" spans="8:41">
      <c r="H574" s="10"/>
      <c r="I574" s="72">
        <v>1625</v>
      </c>
      <c r="J574" s="64">
        <v>1625</v>
      </c>
      <c r="K574" s="72">
        <v>1875.0000000000002</v>
      </c>
      <c r="L574" s="64">
        <v>656.25</v>
      </c>
      <c r="M574" s="72">
        <v>3187.5000000000005</v>
      </c>
      <c r="N574" s="64">
        <v>1275.0000000000002</v>
      </c>
      <c r="O574" s="72">
        <v>900</v>
      </c>
      <c r="P574" s="68">
        <v>315</v>
      </c>
      <c r="Q574" s="10"/>
      <c r="R574" s="10"/>
      <c r="S574" s="75">
        <v>2450.0000000000005</v>
      </c>
      <c r="T574" s="68">
        <v>1225.0000000000005</v>
      </c>
      <c r="AE574" s="10"/>
      <c r="AF574" s="72">
        <v>3575</v>
      </c>
      <c r="AG574" s="64">
        <v>3575</v>
      </c>
      <c r="AH574" s="72">
        <v>1875.0000000000002</v>
      </c>
      <c r="AI574" s="64">
        <v>656.25</v>
      </c>
      <c r="AJ574" s="72">
        <v>3187.5000000000005</v>
      </c>
      <c r="AK574" s="68">
        <v>1275.0000000000002</v>
      </c>
      <c r="AL574" s="10"/>
      <c r="AN574" s="75">
        <v>2450.0000000000005</v>
      </c>
      <c r="AO574" s="68">
        <v>1225.0000000000005</v>
      </c>
    </row>
    <row r="575" spans="8:41">
      <c r="H575" s="10"/>
      <c r="I575" s="72">
        <v>2450</v>
      </c>
      <c r="J575" s="64">
        <v>2450</v>
      </c>
      <c r="K575" s="72">
        <v>2625</v>
      </c>
      <c r="L575" s="64">
        <v>918.74999999999989</v>
      </c>
      <c r="M575" s="72">
        <v>4400.0000000000009</v>
      </c>
      <c r="N575" s="64">
        <v>1320.0000000000002</v>
      </c>
      <c r="O575" s="72">
        <v>1624.9999999999998</v>
      </c>
      <c r="P575" s="68">
        <v>650</v>
      </c>
      <c r="Q575" s="10"/>
      <c r="R575" s="10"/>
      <c r="S575" s="75">
        <v>3562.5000000000005</v>
      </c>
      <c r="T575" s="68">
        <v>534.37500000000011</v>
      </c>
      <c r="AE575" s="10"/>
      <c r="AF575" s="72">
        <v>4550</v>
      </c>
      <c r="AG575" s="64">
        <v>4550</v>
      </c>
      <c r="AH575" s="72">
        <v>2625</v>
      </c>
      <c r="AI575" s="64">
        <v>918.74999999999989</v>
      </c>
      <c r="AJ575" s="72">
        <v>4400.0000000000009</v>
      </c>
      <c r="AK575" s="68">
        <v>1320.0000000000002</v>
      </c>
      <c r="AL575" s="10"/>
      <c r="AN575" s="75">
        <v>3562.5000000000005</v>
      </c>
      <c r="AO575" s="68">
        <v>534.37500000000011</v>
      </c>
    </row>
    <row r="576" spans="8:41">
      <c r="H576" s="10"/>
      <c r="I576" s="72">
        <v>3737.5</v>
      </c>
      <c r="J576" s="64">
        <v>3737.5</v>
      </c>
      <c r="K576" s="72">
        <v>4200</v>
      </c>
      <c r="L576" s="64">
        <v>1470</v>
      </c>
      <c r="M576" s="72">
        <v>4875.0000000000009</v>
      </c>
      <c r="N576" s="64">
        <v>1706.2500000000002</v>
      </c>
      <c r="O576" s="72">
        <v>3000</v>
      </c>
      <c r="P576" s="68">
        <v>1050</v>
      </c>
      <c r="Q576" s="10"/>
      <c r="R576" s="10"/>
      <c r="S576" s="75">
        <v>4050.0000000000005</v>
      </c>
      <c r="T576" s="68">
        <v>1417.5000000000002</v>
      </c>
      <c r="AE576" s="10"/>
      <c r="AF576" s="72">
        <v>5687.5</v>
      </c>
      <c r="AG576" s="64">
        <v>5687.5</v>
      </c>
      <c r="AH576" s="72">
        <v>4200</v>
      </c>
      <c r="AI576" s="64">
        <v>1470</v>
      </c>
      <c r="AJ576" s="72">
        <v>4875.0000000000009</v>
      </c>
      <c r="AK576" s="68">
        <v>1706.2500000000002</v>
      </c>
      <c r="AL576" s="10"/>
      <c r="AN576" s="75">
        <v>4050.0000000000005</v>
      </c>
      <c r="AO576" s="68">
        <v>1417.5000000000002</v>
      </c>
    </row>
    <row r="577" spans="8:41">
      <c r="H577" s="10"/>
      <c r="I577" s="72">
        <v>2062.5</v>
      </c>
      <c r="J577" s="64">
        <v>2062.5</v>
      </c>
      <c r="K577" s="72">
        <v>2400.0000000000005</v>
      </c>
      <c r="L577" s="64">
        <v>840.00000000000011</v>
      </c>
      <c r="M577" s="72">
        <v>5625.0000000000018</v>
      </c>
      <c r="N577" s="64">
        <v>1968.7500000000005</v>
      </c>
      <c r="O577" s="72">
        <v>1500</v>
      </c>
      <c r="P577" s="68">
        <v>450</v>
      </c>
      <c r="Q577" s="10"/>
      <c r="R577" s="10"/>
      <c r="S577" s="75">
        <v>4387.5000000000009</v>
      </c>
      <c r="T577" s="68">
        <v>877.50000000000023</v>
      </c>
      <c r="AE577" s="10"/>
      <c r="AF577" s="72">
        <v>3712.5000000000005</v>
      </c>
      <c r="AG577" s="64">
        <v>3712.5000000000005</v>
      </c>
      <c r="AH577" s="72">
        <v>2400.0000000000005</v>
      </c>
      <c r="AI577" s="64">
        <v>840.00000000000011</v>
      </c>
      <c r="AJ577" s="72">
        <v>5625.0000000000018</v>
      </c>
      <c r="AK577" s="68">
        <v>1968.7500000000005</v>
      </c>
      <c r="AL577" s="10"/>
      <c r="AN577" s="75">
        <v>4387.5000000000009</v>
      </c>
      <c r="AO577" s="68">
        <v>877.50000000000023</v>
      </c>
    </row>
    <row r="578" spans="8:41">
      <c r="H578" s="10"/>
      <c r="I578" s="72">
        <v>1925.0000000000002</v>
      </c>
      <c r="J578" s="64">
        <v>1925.0000000000002</v>
      </c>
      <c r="K578" s="72">
        <v>2100.0000000000005</v>
      </c>
      <c r="L578" s="64">
        <v>735.00000000000011</v>
      </c>
      <c r="M578" s="72">
        <v>3850.0000000000009</v>
      </c>
      <c r="N578" s="64">
        <v>1347.5000000000002</v>
      </c>
      <c r="O578" s="72">
        <v>1250</v>
      </c>
      <c r="P578" s="68">
        <v>375</v>
      </c>
      <c r="Q578" s="10"/>
      <c r="R578" s="10"/>
      <c r="S578" s="75">
        <v>2850.0000000000005</v>
      </c>
      <c r="T578" s="68">
        <v>997.50000000000023</v>
      </c>
      <c r="AE578" s="10"/>
      <c r="AF578" s="72">
        <v>3437.5000000000005</v>
      </c>
      <c r="AG578" s="64">
        <v>3437.5000000000005</v>
      </c>
      <c r="AH578" s="72">
        <v>2100.0000000000005</v>
      </c>
      <c r="AI578" s="64">
        <v>735.00000000000011</v>
      </c>
      <c r="AJ578" s="72">
        <v>3850.0000000000009</v>
      </c>
      <c r="AK578" s="68">
        <v>1347.5000000000002</v>
      </c>
      <c r="AL578" s="10"/>
      <c r="AN578" s="75">
        <v>2850.0000000000005</v>
      </c>
      <c r="AO578" s="68">
        <v>997.50000000000023</v>
      </c>
    </row>
    <row r="579" spans="8:41">
      <c r="H579" s="10"/>
      <c r="I579" s="72">
        <v>1650.0000000000002</v>
      </c>
      <c r="J579" s="64">
        <v>1650.0000000000002</v>
      </c>
      <c r="K579" s="72">
        <v>1800.0000000000002</v>
      </c>
      <c r="L579" s="64">
        <v>630</v>
      </c>
      <c r="M579" s="72">
        <v>3850.0000000000009</v>
      </c>
      <c r="N579" s="64">
        <v>1347.5000000000002</v>
      </c>
      <c r="O579" s="72">
        <v>1000</v>
      </c>
      <c r="P579" s="68">
        <v>300</v>
      </c>
      <c r="Q579" s="10"/>
      <c r="R579" s="10"/>
      <c r="S579" s="75">
        <v>2850.0000000000005</v>
      </c>
      <c r="T579" s="68">
        <v>855.00000000000011</v>
      </c>
      <c r="AE579" s="10"/>
      <c r="AF579" s="72">
        <v>3162.5000000000005</v>
      </c>
      <c r="AG579" s="64">
        <v>3162.5000000000005</v>
      </c>
      <c r="AH579" s="72">
        <v>1800.0000000000002</v>
      </c>
      <c r="AI579" s="64">
        <v>630</v>
      </c>
      <c r="AJ579" s="72">
        <v>3850.0000000000009</v>
      </c>
      <c r="AK579" s="68">
        <v>1347.5000000000002</v>
      </c>
      <c r="AL579" s="10"/>
      <c r="AN579" s="75">
        <v>2850.0000000000005</v>
      </c>
      <c r="AO579" s="68">
        <v>855.00000000000011</v>
      </c>
    </row>
    <row r="580" spans="8:41">
      <c r="H580" s="10"/>
      <c r="I580" s="72">
        <v>1950</v>
      </c>
      <c r="J580" s="64">
        <v>1950</v>
      </c>
      <c r="K580" s="72">
        <v>2100</v>
      </c>
      <c r="L580" s="64">
        <v>735</v>
      </c>
      <c r="M580" s="72">
        <v>3800.0000000000009</v>
      </c>
      <c r="N580" s="64">
        <v>1520.0000000000005</v>
      </c>
      <c r="O580" s="72">
        <v>1200</v>
      </c>
      <c r="P580" s="68">
        <v>420</v>
      </c>
      <c r="Q580" s="10"/>
      <c r="R580" s="10"/>
      <c r="S580" s="75">
        <v>2800.0000000000005</v>
      </c>
      <c r="T580" s="68">
        <v>1400.0000000000005</v>
      </c>
      <c r="AE580" s="10"/>
      <c r="AF580" s="72">
        <v>3737.5</v>
      </c>
      <c r="AG580" s="64">
        <v>3737.5</v>
      </c>
      <c r="AH580" s="72">
        <v>2100</v>
      </c>
      <c r="AI580" s="64">
        <v>735</v>
      </c>
      <c r="AJ580" s="72">
        <v>3800.0000000000009</v>
      </c>
      <c r="AK580" s="68">
        <v>1520.0000000000005</v>
      </c>
      <c r="AL580" s="10"/>
      <c r="AN580" s="75">
        <v>2800.0000000000005</v>
      </c>
      <c r="AO580" s="68">
        <v>1400.0000000000005</v>
      </c>
    </row>
    <row r="581" spans="8:41">
      <c r="H581" s="10"/>
      <c r="I581" s="72">
        <v>2800</v>
      </c>
      <c r="J581" s="64">
        <v>2800</v>
      </c>
      <c r="K581" s="73">
        <v>3000</v>
      </c>
      <c r="L581" s="65">
        <v>1050</v>
      </c>
      <c r="M581" s="72">
        <v>4887.5000000000009</v>
      </c>
      <c r="N581" s="64">
        <v>1466.2500000000002</v>
      </c>
      <c r="O581" s="72">
        <v>1949.9999999999998</v>
      </c>
      <c r="P581" s="68">
        <v>780</v>
      </c>
      <c r="Q581" s="10"/>
      <c r="R581" s="10"/>
      <c r="S581" s="75">
        <v>3750.0000000000005</v>
      </c>
      <c r="T581" s="68">
        <v>562.50000000000011</v>
      </c>
      <c r="AE581" s="10"/>
      <c r="AF581" s="72">
        <v>4725</v>
      </c>
      <c r="AG581" s="64">
        <v>4725</v>
      </c>
      <c r="AH581" s="73">
        <v>3000</v>
      </c>
      <c r="AI581" s="65">
        <v>1050</v>
      </c>
      <c r="AJ581" s="72">
        <v>4887.5000000000009</v>
      </c>
      <c r="AK581" s="68">
        <v>1466.2500000000002</v>
      </c>
      <c r="AL581" s="10"/>
      <c r="AN581" s="75">
        <v>3750.0000000000005</v>
      </c>
      <c r="AO581" s="68">
        <v>562.50000000000011</v>
      </c>
    </row>
    <row r="582" spans="8:41">
      <c r="H582" s="10"/>
      <c r="I582" s="72">
        <v>1487.5000000000002</v>
      </c>
      <c r="J582" s="68">
        <v>1487.5000000000002</v>
      </c>
      <c r="K582" s="10"/>
      <c r="L582" s="10"/>
      <c r="M582" s="72">
        <v>1050.0000000000002</v>
      </c>
      <c r="N582" s="64">
        <v>367.50000000000006</v>
      </c>
      <c r="O582" s="72">
        <v>1662.5000000000002</v>
      </c>
      <c r="P582" s="68">
        <v>581.875</v>
      </c>
      <c r="Q582" s="10"/>
      <c r="R582" s="10"/>
      <c r="S582" s="75">
        <v>1275</v>
      </c>
      <c r="T582" s="68">
        <v>446.25000000000006</v>
      </c>
      <c r="AE582" s="10"/>
      <c r="AF582" s="72">
        <v>3200</v>
      </c>
      <c r="AG582" s="68">
        <v>3200</v>
      </c>
      <c r="AH582" s="10"/>
      <c r="AI582" s="10"/>
      <c r="AJ582" s="72">
        <v>1400.0000000000002</v>
      </c>
      <c r="AK582" s="68">
        <v>560</v>
      </c>
      <c r="AL582" s="10"/>
      <c r="AN582" s="75">
        <v>1275</v>
      </c>
      <c r="AO582" s="68">
        <v>446.25000000000006</v>
      </c>
    </row>
    <row r="583" spans="8:41">
      <c r="H583" s="10"/>
      <c r="I583" s="72">
        <v>787.50000000000011</v>
      </c>
      <c r="J583" s="68">
        <v>787.50000000000011</v>
      </c>
      <c r="K583" s="10"/>
      <c r="L583" s="10"/>
      <c r="M583" s="72">
        <v>1400</v>
      </c>
      <c r="N583" s="64">
        <v>489.99999999999994</v>
      </c>
      <c r="O583" s="72">
        <v>962.50000000000011</v>
      </c>
      <c r="P583" s="68">
        <v>288.75</v>
      </c>
      <c r="Q583" s="10"/>
      <c r="R583" s="10"/>
      <c r="S583" s="75">
        <v>1700</v>
      </c>
      <c r="T583" s="68">
        <v>340</v>
      </c>
      <c r="AE583" s="10"/>
      <c r="AF583" s="72">
        <v>2400</v>
      </c>
      <c r="AG583" s="68">
        <v>2400</v>
      </c>
      <c r="AH583" s="10"/>
      <c r="AI583" s="10"/>
      <c r="AJ583" s="72">
        <v>1800</v>
      </c>
      <c r="AK583" s="68">
        <v>719.99999999999989</v>
      </c>
      <c r="AL583" s="10"/>
      <c r="AN583" s="75">
        <v>1700</v>
      </c>
      <c r="AO583" s="68">
        <v>340</v>
      </c>
    </row>
    <row r="584" spans="8:41">
      <c r="H584" s="10"/>
      <c r="I584" s="72">
        <v>562.50000000000011</v>
      </c>
      <c r="J584" s="68">
        <v>562.50000000000011</v>
      </c>
      <c r="K584" s="10"/>
      <c r="L584" s="10"/>
      <c r="M584" s="72">
        <v>1400</v>
      </c>
      <c r="N584" s="64">
        <v>489.99999999999994</v>
      </c>
      <c r="O584" s="72">
        <v>687.50000000000011</v>
      </c>
      <c r="P584" s="68">
        <v>206.25000000000003</v>
      </c>
      <c r="Q584" s="10"/>
      <c r="R584" s="10"/>
      <c r="S584" s="75">
        <v>1700</v>
      </c>
      <c r="T584" s="68">
        <v>595</v>
      </c>
      <c r="AE584" s="10"/>
      <c r="AF584" s="72">
        <v>1800.0000000000002</v>
      </c>
      <c r="AG584" s="68">
        <v>1800.0000000000002</v>
      </c>
      <c r="AH584" s="10"/>
      <c r="AI584" s="10"/>
      <c r="AJ584" s="72">
        <v>1800</v>
      </c>
      <c r="AK584" s="68">
        <v>719.99999999999989</v>
      </c>
      <c r="AL584" s="10"/>
      <c r="AN584" s="75">
        <v>1700</v>
      </c>
      <c r="AO584" s="68">
        <v>595</v>
      </c>
    </row>
    <row r="585" spans="8:41">
      <c r="H585" s="10"/>
      <c r="I585" s="72">
        <v>225</v>
      </c>
      <c r="J585" s="68">
        <v>225</v>
      </c>
      <c r="K585" s="10"/>
      <c r="L585" s="10"/>
      <c r="M585" s="72">
        <v>800</v>
      </c>
      <c r="N585" s="64">
        <v>280</v>
      </c>
      <c r="O585" s="72">
        <v>375.00000000000006</v>
      </c>
      <c r="P585" s="68">
        <v>112.50000000000001</v>
      </c>
      <c r="Q585" s="10"/>
      <c r="R585" s="10"/>
      <c r="S585" s="75">
        <v>1100</v>
      </c>
      <c r="T585" s="68">
        <v>330</v>
      </c>
      <c r="AE585" s="10"/>
      <c r="AF585" s="72">
        <v>1575</v>
      </c>
      <c r="AG585" s="68">
        <v>1575</v>
      </c>
      <c r="AH585" s="10"/>
      <c r="AI585" s="10"/>
      <c r="AJ585" s="72">
        <v>1125</v>
      </c>
      <c r="AK585" s="68">
        <v>449.99999999999994</v>
      </c>
      <c r="AL585" s="10"/>
      <c r="AN585" s="75">
        <v>1100</v>
      </c>
      <c r="AO585" s="68">
        <v>330</v>
      </c>
    </row>
    <row r="586" spans="8:41">
      <c r="H586" s="10"/>
      <c r="I586" s="72">
        <v>562.5</v>
      </c>
      <c r="J586" s="68">
        <v>562.5</v>
      </c>
      <c r="K586" s="10"/>
      <c r="L586" s="10"/>
      <c r="M586" s="72">
        <v>675.00000000000011</v>
      </c>
      <c r="N586" s="64">
        <v>270.00000000000006</v>
      </c>
      <c r="O586" s="72">
        <v>787.49999999999989</v>
      </c>
      <c r="P586" s="68">
        <v>275.62499999999994</v>
      </c>
      <c r="Q586" s="10"/>
      <c r="R586" s="10"/>
      <c r="S586" s="75">
        <v>1012.5</v>
      </c>
      <c r="T586" s="68">
        <v>506.25</v>
      </c>
      <c r="AE586" s="10"/>
      <c r="AF586" s="72">
        <v>2500</v>
      </c>
      <c r="AG586" s="68">
        <v>2500</v>
      </c>
      <c r="AH586" s="10"/>
      <c r="AI586" s="10"/>
      <c r="AJ586" s="72">
        <v>1000.0000000000002</v>
      </c>
      <c r="AK586" s="68">
        <v>450.00000000000011</v>
      </c>
      <c r="AL586" s="10"/>
      <c r="AN586" s="75">
        <v>1012.5</v>
      </c>
      <c r="AO586" s="68">
        <v>506.25</v>
      </c>
    </row>
    <row r="587" spans="8:41">
      <c r="H587" s="10"/>
      <c r="I587" s="72">
        <v>787.50000000000011</v>
      </c>
      <c r="J587" s="68">
        <v>787.50000000000011</v>
      </c>
      <c r="K587" s="10"/>
      <c r="L587" s="10"/>
      <c r="M587" s="72">
        <v>1600</v>
      </c>
      <c r="N587" s="64">
        <v>480</v>
      </c>
      <c r="O587" s="72">
        <v>962.50000000000011</v>
      </c>
      <c r="P587" s="68">
        <v>385.00000000000006</v>
      </c>
      <c r="Q587" s="10"/>
      <c r="R587" s="10"/>
      <c r="S587" s="75">
        <v>1900</v>
      </c>
      <c r="T587" s="68">
        <v>285.00000000000006</v>
      </c>
      <c r="AE587" s="10"/>
      <c r="AF587" s="72">
        <v>2400</v>
      </c>
      <c r="AG587" s="68">
        <v>2400</v>
      </c>
      <c r="AH587" s="10"/>
      <c r="AI587" s="10"/>
      <c r="AJ587" s="72">
        <v>2025</v>
      </c>
      <c r="AK587" s="68">
        <v>708.75</v>
      </c>
      <c r="AL587" s="10"/>
      <c r="AN587" s="75">
        <v>1900</v>
      </c>
      <c r="AO587" s="68">
        <v>285.00000000000006</v>
      </c>
    </row>
    <row r="588" spans="8:41">
      <c r="H588" s="10"/>
      <c r="I588" s="72">
        <v>1662.5000000000002</v>
      </c>
      <c r="J588" s="68">
        <v>1662.5000000000002</v>
      </c>
      <c r="K588" s="10"/>
      <c r="L588" s="10"/>
      <c r="M588" s="72">
        <v>1350.0000000000002</v>
      </c>
      <c r="N588" s="64">
        <v>472.50000000000006</v>
      </c>
      <c r="O588" s="72">
        <v>1837.5000000000002</v>
      </c>
      <c r="P588" s="68">
        <v>643.125</v>
      </c>
      <c r="Q588" s="10"/>
      <c r="R588" s="10"/>
      <c r="S588" s="75">
        <v>1575</v>
      </c>
      <c r="T588" s="68">
        <v>551.25</v>
      </c>
      <c r="AE588" s="10"/>
      <c r="AF588" s="72">
        <v>3400</v>
      </c>
      <c r="AG588" s="68">
        <v>3400</v>
      </c>
      <c r="AH588" s="10"/>
      <c r="AI588" s="10"/>
      <c r="AJ588" s="72">
        <v>1750.0000000000002</v>
      </c>
      <c r="AK588" s="68">
        <v>700</v>
      </c>
      <c r="AL588" s="10"/>
      <c r="AN588" s="75">
        <v>1575</v>
      </c>
      <c r="AO588" s="68">
        <v>551.25</v>
      </c>
    </row>
    <row r="589" spans="8:41">
      <c r="H589" s="10"/>
      <c r="I589" s="72">
        <v>437.50000000000006</v>
      </c>
      <c r="J589" s="68">
        <v>437.50000000000006</v>
      </c>
      <c r="K589" s="10"/>
      <c r="L589" s="10"/>
      <c r="M589" s="72">
        <v>1400</v>
      </c>
      <c r="N589" s="64">
        <v>489.99999999999994</v>
      </c>
      <c r="O589" s="72">
        <v>612.50000000000011</v>
      </c>
      <c r="P589" s="68">
        <v>183.75000000000003</v>
      </c>
      <c r="Q589" s="10"/>
      <c r="R589" s="10"/>
      <c r="S589" s="75">
        <v>1700</v>
      </c>
      <c r="T589" s="68">
        <v>340</v>
      </c>
      <c r="AE589" s="10"/>
      <c r="AF589" s="72">
        <v>2000</v>
      </c>
      <c r="AG589" s="68">
        <v>2000</v>
      </c>
      <c r="AH589" s="10"/>
      <c r="AI589" s="10"/>
      <c r="AJ589" s="72">
        <v>1800</v>
      </c>
      <c r="AK589" s="68">
        <v>719.99999999999989</v>
      </c>
      <c r="AL589" s="10"/>
      <c r="AN589" s="75">
        <v>1700</v>
      </c>
      <c r="AO589" s="68">
        <v>340</v>
      </c>
    </row>
    <row r="590" spans="8:41">
      <c r="H590" s="10"/>
      <c r="I590" s="72">
        <v>437.50000000000011</v>
      </c>
      <c r="J590" s="68">
        <v>437.50000000000011</v>
      </c>
      <c r="K590" s="10"/>
      <c r="L590" s="10"/>
      <c r="M590" s="72">
        <v>1400</v>
      </c>
      <c r="N590" s="64">
        <v>489.99999999999994</v>
      </c>
      <c r="O590" s="72">
        <v>562.50000000000011</v>
      </c>
      <c r="P590" s="68">
        <v>168.75000000000003</v>
      </c>
      <c r="Q590" s="10"/>
      <c r="R590" s="10"/>
      <c r="S590" s="75">
        <v>1700</v>
      </c>
      <c r="T590" s="68">
        <v>595</v>
      </c>
      <c r="AE590" s="10"/>
      <c r="AF590" s="72">
        <v>1650.0000000000002</v>
      </c>
      <c r="AG590" s="68">
        <v>1650.0000000000002</v>
      </c>
      <c r="AH590" s="10"/>
      <c r="AI590" s="10"/>
      <c r="AJ590" s="72">
        <v>1800</v>
      </c>
      <c r="AK590" s="68">
        <v>719.99999999999989</v>
      </c>
      <c r="AL590" s="10"/>
      <c r="AN590" s="75">
        <v>1700</v>
      </c>
      <c r="AO590" s="68">
        <v>595</v>
      </c>
    </row>
    <row r="591" spans="8:41">
      <c r="H591" s="10"/>
      <c r="I591" s="72">
        <v>150</v>
      </c>
      <c r="J591" s="68">
        <v>150</v>
      </c>
      <c r="K591" s="10"/>
      <c r="L591" s="10"/>
      <c r="M591" s="72">
        <v>800</v>
      </c>
      <c r="N591" s="64">
        <v>280</v>
      </c>
      <c r="O591" s="72">
        <v>300.00000000000006</v>
      </c>
      <c r="P591" s="68">
        <v>90.000000000000014</v>
      </c>
      <c r="Q591" s="10"/>
      <c r="R591" s="10"/>
      <c r="S591" s="75">
        <v>1100</v>
      </c>
      <c r="T591" s="68">
        <v>330</v>
      </c>
      <c r="AE591" s="10"/>
      <c r="AF591" s="72">
        <v>1487.5</v>
      </c>
      <c r="AG591" s="68">
        <v>1487.5</v>
      </c>
      <c r="AH591" s="10"/>
      <c r="AI591" s="10"/>
      <c r="AJ591" s="72">
        <v>1125</v>
      </c>
      <c r="AK591" s="68">
        <v>449.99999999999994</v>
      </c>
      <c r="AL591" s="10"/>
      <c r="AN591" s="75">
        <v>1100</v>
      </c>
      <c r="AO591" s="68">
        <v>330</v>
      </c>
    </row>
    <row r="592" spans="8:41">
      <c r="H592" s="10"/>
      <c r="I592" s="72">
        <v>562.5</v>
      </c>
      <c r="J592" s="68">
        <v>562.5</v>
      </c>
      <c r="K592" s="10"/>
      <c r="L592" s="10"/>
      <c r="M592" s="72">
        <v>562.50000000000011</v>
      </c>
      <c r="N592" s="64">
        <v>225.00000000000006</v>
      </c>
      <c r="O592" s="72">
        <v>787.49999999999989</v>
      </c>
      <c r="P592" s="68">
        <v>275.62499999999994</v>
      </c>
      <c r="Q592" s="10"/>
      <c r="R592" s="10"/>
      <c r="S592" s="75">
        <v>900</v>
      </c>
      <c r="T592" s="68">
        <v>450</v>
      </c>
      <c r="AE592" s="10"/>
      <c r="AF592" s="72">
        <v>2500</v>
      </c>
      <c r="AG592" s="68">
        <v>2500</v>
      </c>
      <c r="AH592" s="10"/>
      <c r="AI592" s="10"/>
      <c r="AJ592" s="72">
        <v>875.00000000000023</v>
      </c>
      <c r="AK592" s="68">
        <v>393.75000000000011</v>
      </c>
      <c r="AL592" s="10"/>
      <c r="AN592" s="75">
        <v>900</v>
      </c>
      <c r="AO592" s="68">
        <v>450</v>
      </c>
    </row>
    <row r="593" spans="8:41">
      <c r="H593" s="10"/>
      <c r="I593" s="72">
        <v>787.50000000000011</v>
      </c>
      <c r="J593" s="68">
        <v>787.50000000000011</v>
      </c>
      <c r="K593" s="10"/>
      <c r="L593" s="10"/>
      <c r="M593" s="72">
        <v>1300</v>
      </c>
      <c r="N593" s="64">
        <v>390</v>
      </c>
      <c r="O593" s="72">
        <v>687.49999999999989</v>
      </c>
      <c r="P593" s="68">
        <v>274.99999999999994</v>
      </c>
      <c r="Q593" s="10"/>
      <c r="R593" s="10"/>
      <c r="S593" s="75">
        <v>1600</v>
      </c>
      <c r="T593" s="68">
        <v>240.00000000000003</v>
      </c>
      <c r="AE593" s="10"/>
      <c r="AF593" s="72">
        <v>2400</v>
      </c>
      <c r="AG593" s="68">
        <v>2400</v>
      </c>
      <c r="AH593" s="10"/>
      <c r="AI593" s="10"/>
      <c r="AJ593" s="72">
        <v>1687.5</v>
      </c>
      <c r="AK593" s="68">
        <v>590.625</v>
      </c>
      <c r="AL593" s="10"/>
      <c r="AN593" s="75">
        <v>1600</v>
      </c>
      <c r="AO593" s="68">
        <v>240.00000000000003</v>
      </c>
    </row>
    <row r="594" spans="8:41">
      <c r="H594" s="10"/>
      <c r="I594" s="72">
        <v>1557.5000000000002</v>
      </c>
      <c r="J594" s="68">
        <v>1557.5000000000002</v>
      </c>
      <c r="K594" s="10"/>
      <c r="L594" s="10"/>
      <c r="M594" s="72">
        <v>1900</v>
      </c>
      <c r="N594" s="64">
        <v>665</v>
      </c>
      <c r="O594" s="72">
        <v>1485.0000000000002</v>
      </c>
      <c r="P594" s="68">
        <v>519.75</v>
      </c>
      <c r="Q594" s="10"/>
      <c r="R594" s="10"/>
      <c r="S594" s="75">
        <v>2200</v>
      </c>
      <c r="T594" s="68">
        <v>770.00000000000011</v>
      </c>
      <c r="AE594" s="10"/>
      <c r="AF594" s="72">
        <v>3280</v>
      </c>
      <c r="AG594" s="68">
        <v>3280</v>
      </c>
      <c r="AH594" s="10"/>
      <c r="AI594" s="10"/>
      <c r="AJ594" s="72">
        <v>2362.5</v>
      </c>
      <c r="AK594" s="68">
        <v>944.99999999999989</v>
      </c>
      <c r="AL594" s="10"/>
      <c r="AN594" s="75">
        <v>2200</v>
      </c>
      <c r="AO594" s="68">
        <v>770.00000000000011</v>
      </c>
    </row>
    <row r="595" spans="8:41">
      <c r="H595" s="10"/>
      <c r="I595" s="72">
        <v>525</v>
      </c>
      <c r="J595" s="68">
        <v>525</v>
      </c>
      <c r="K595" s="10"/>
      <c r="L595" s="10"/>
      <c r="M595" s="72">
        <v>1625</v>
      </c>
      <c r="N595" s="64">
        <v>568.75</v>
      </c>
      <c r="O595" s="72">
        <v>600.00000000000011</v>
      </c>
      <c r="P595" s="68">
        <v>180.00000000000003</v>
      </c>
      <c r="Q595" s="10"/>
      <c r="R595" s="10"/>
      <c r="S595" s="75">
        <v>1999.9999999999998</v>
      </c>
      <c r="T595" s="68">
        <v>400</v>
      </c>
      <c r="AE595" s="10"/>
      <c r="AF595" s="72">
        <v>2100</v>
      </c>
      <c r="AG595" s="68">
        <v>2100</v>
      </c>
      <c r="AH595" s="10"/>
      <c r="AI595" s="10"/>
      <c r="AJ595" s="72">
        <v>2062.5</v>
      </c>
      <c r="AK595" s="68">
        <v>824.99999999999989</v>
      </c>
      <c r="AL595" s="10"/>
      <c r="AN595" s="75">
        <v>1999.9999999999998</v>
      </c>
      <c r="AO595" s="68">
        <v>400</v>
      </c>
    </row>
    <row r="596" spans="8:41">
      <c r="H596" s="10"/>
      <c r="I596" s="72">
        <v>437.50000000000011</v>
      </c>
      <c r="J596" s="68">
        <v>437.50000000000011</v>
      </c>
      <c r="K596" s="10"/>
      <c r="L596" s="10"/>
      <c r="M596" s="72">
        <v>1924.9999999999998</v>
      </c>
      <c r="N596" s="64">
        <v>673.74999999999989</v>
      </c>
      <c r="O596" s="72">
        <v>450.00000000000011</v>
      </c>
      <c r="P596" s="68">
        <v>135.00000000000003</v>
      </c>
      <c r="Q596" s="10"/>
      <c r="R596" s="10"/>
      <c r="S596" s="75">
        <v>2199.9999999999995</v>
      </c>
      <c r="T596" s="68">
        <v>769.99999999999989</v>
      </c>
      <c r="AE596" s="10"/>
      <c r="AF596" s="72">
        <v>1650.0000000000002</v>
      </c>
      <c r="AG596" s="68">
        <v>1650.0000000000002</v>
      </c>
      <c r="AH596" s="10"/>
      <c r="AI596" s="10"/>
      <c r="AJ596" s="72">
        <v>2400</v>
      </c>
      <c r="AK596" s="68">
        <v>959.99999999999989</v>
      </c>
      <c r="AL596" s="10"/>
      <c r="AN596" s="75">
        <v>2199.9999999999995</v>
      </c>
      <c r="AO596" s="68">
        <v>769.99999999999989</v>
      </c>
    </row>
    <row r="597" spans="8:41">
      <c r="H597" s="10"/>
      <c r="I597" s="72">
        <v>75</v>
      </c>
      <c r="J597" s="68">
        <v>75</v>
      </c>
      <c r="K597" s="10"/>
      <c r="L597" s="10"/>
      <c r="M597" s="72">
        <v>1250</v>
      </c>
      <c r="N597" s="64">
        <v>437.5</v>
      </c>
      <c r="O597" s="72">
        <v>187.49999999999997</v>
      </c>
      <c r="P597" s="68">
        <v>56.249999999999993</v>
      </c>
      <c r="Q597" s="10"/>
      <c r="R597" s="10"/>
      <c r="S597" s="75">
        <v>1649.9999999999998</v>
      </c>
      <c r="T597" s="68">
        <v>494.99999999999989</v>
      </c>
      <c r="AE597" s="10"/>
      <c r="AF597" s="72">
        <v>1400</v>
      </c>
      <c r="AG597" s="68">
        <v>1400</v>
      </c>
      <c r="AH597" s="10"/>
      <c r="AI597" s="10"/>
      <c r="AJ597" s="72">
        <v>1650.0000000000002</v>
      </c>
      <c r="AK597" s="68">
        <v>660</v>
      </c>
      <c r="AL597" s="10"/>
      <c r="AN597" s="75">
        <v>1649.9999999999998</v>
      </c>
      <c r="AO597" s="68">
        <v>494.99999999999989</v>
      </c>
    </row>
    <row r="598" spans="8:41">
      <c r="H598" s="10"/>
      <c r="I598" s="72">
        <v>337.5</v>
      </c>
      <c r="J598" s="68">
        <v>337.5</v>
      </c>
      <c r="K598" s="10"/>
      <c r="L598" s="10"/>
      <c r="M598" s="72">
        <v>550</v>
      </c>
      <c r="N598" s="64">
        <v>220</v>
      </c>
      <c r="O598" s="72">
        <v>500</v>
      </c>
      <c r="P598" s="68">
        <v>175</v>
      </c>
      <c r="Q598" s="10"/>
      <c r="R598" s="10"/>
      <c r="S598" s="75">
        <v>900</v>
      </c>
      <c r="T598" s="68">
        <v>450</v>
      </c>
      <c r="AE598" s="10"/>
      <c r="AF598" s="72">
        <v>2250</v>
      </c>
      <c r="AG598" s="68">
        <v>2250</v>
      </c>
      <c r="AH598" s="10"/>
      <c r="AI598" s="10"/>
      <c r="AJ598" s="72">
        <v>900.00000000000011</v>
      </c>
      <c r="AK598" s="68">
        <v>405.00000000000006</v>
      </c>
      <c r="AL598" s="10"/>
      <c r="AN598" s="75">
        <v>900</v>
      </c>
      <c r="AO598" s="68">
        <v>450</v>
      </c>
    </row>
    <row r="599" spans="8:41">
      <c r="H599" s="10"/>
      <c r="I599" s="72">
        <v>612.50000000000011</v>
      </c>
      <c r="J599" s="68">
        <v>612.50000000000011</v>
      </c>
      <c r="K599" s="10"/>
      <c r="L599" s="10"/>
      <c r="M599" s="72">
        <v>1500</v>
      </c>
      <c r="N599" s="64">
        <v>450</v>
      </c>
      <c r="O599" s="72">
        <v>675.00000000000011</v>
      </c>
      <c r="P599" s="68">
        <v>270.00000000000006</v>
      </c>
      <c r="Q599" s="10"/>
      <c r="R599" s="10"/>
      <c r="S599" s="75">
        <v>1924.9999999999998</v>
      </c>
      <c r="T599" s="68">
        <v>288.75</v>
      </c>
      <c r="AE599" s="10"/>
      <c r="AF599" s="72">
        <v>2200</v>
      </c>
      <c r="AG599" s="68">
        <v>2200</v>
      </c>
      <c r="AH599" s="10"/>
      <c r="AI599" s="10"/>
      <c r="AJ599" s="72">
        <v>1575</v>
      </c>
      <c r="AK599" s="68">
        <v>551.25</v>
      </c>
      <c r="AL599" s="10"/>
      <c r="AN599" s="75">
        <v>1924.9999999999998</v>
      </c>
      <c r="AO599" s="68">
        <v>288.75</v>
      </c>
    </row>
    <row r="600" spans="8:41">
      <c r="H600" s="10"/>
      <c r="I600" s="72">
        <v>1487.5000000000002</v>
      </c>
      <c r="J600" s="68">
        <v>1487.5000000000002</v>
      </c>
      <c r="K600" s="10"/>
      <c r="L600" s="10"/>
      <c r="M600" s="72">
        <v>2612.5</v>
      </c>
      <c r="N600" s="64">
        <v>914.37499999999989</v>
      </c>
      <c r="O600" s="72">
        <v>1350.0000000000002</v>
      </c>
      <c r="P600" s="68">
        <v>472.50000000000006</v>
      </c>
      <c r="Q600" s="10"/>
      <c r="R600" s="10"/>
      <c r="S600" s="75">
        <v>3150</v>
      </c>
      <c r="T600" s="68">
        <v>1102.5</v>
      </c>
      <c r="AE600" s="10"/>
      <c r="AF600" s="72">
        <v>3200</v>
      </c>
      <c r="AG600" s="68">
        <v>3200</v>
      </c>
      <c r="AH600" s="10"/>
      <c r="AI600" s="10"/>
      <c r="AJ600" s="72">
        <v>2625</v>
      </c>
      <c r="AK600" s="68">
        <v>1050</v>
      </c>
      <c r="AL600" s="10"/>
      <c r="AN600" s="75">
        <v>3150</v>
      </c>
      <c r="AO600" s="68">
        <v>1102.5</v>
      </c>
    </row>
    <row r="601" spans="8:41">
      <c r="H601" s="10"/>
      <c r="I601" s="72">
        <v>437.50000000000006</v>
      </c>
      <c r="J601" s="68">
        <v>437.50000000000006</v>
      </c>
      <c r="K601" s="10"/>
      <c r="L601" s="10"/>
      <c r="M601" s="72">
        <v>1650.0000000000002</v>
      </c>
      <c r="N601" s="64">
        <v>577.5</v>
      </c>
      <c r="O601" s="72">
        <v>450.00000000000006</v>
      </c>
      <c r="P601" s="68">
        <v>135</v>
      </c>
      <c r="Q601" s="10"/>
      <c r="R601" s="10"/>
      <c r="S601" s="75">
        <v>2112.5</v>
      </c>
      <c r="T601" s="68">
        <v>422.5</v>
      </c>
      <c r="AE601" s="10"/>
      <c r="AF601" s="72">
        <v>2000</v>
      </c>
      <c r="AG601" s="68">
        <v>2000</v>
      </c>
      <c r="AH601" s="10"/>
      <c r="AI601" s="10"/>
      <c r="AJ601" s="72">
        <v>1787.5000000000002</v>
      </c>
      <c r="AK601" s="68">
        <v>715</v>
      </c>
      <c r="AL601" s="10"/>
      <c r="AN601" s="75">
        <v>2112.5</v>
      </c>
      <c r="AO601" s="68">
        <v>422.5</v>
      </c>
    </row>
    <row r="602" spans="8:41">
      <c r="H602" s="10"/>
      <c r="I602" s="72">
        <v>312.50000000000006</v>
      </c>
      <c r="J602" s="68">
        <v>312.50000000000006</v>
      </c>
      <c r="K602" s="10"/>
      <c r="L602" s="10"/>
      <c r="M602" s="72">
        <v>1950.0000000000002</v>
      </c>
      <c r="N602" s="64">
        <v>682.5</v>
      </c>
      <c r="O602" s="72">
        <v>300.00000000000006</v>
      </c>
      <c r="P602" s="68">
        <v>90.000000000000014</v>
      </c>
      <c r="Q602" s="10"/>
      <c r="R602" s="10"/>
      <c r="S602" s="75">
        <v>2437.5</v>
      </c>
      <c r="T602" s="68">
        <v>853.12500000000011</v>
      </c>
      <c r="AE602" s="10"/>
      <c r="AF602" s="72">
        <v>1500.0000000000002</v>
      </c>
      <c r="AG602" s="68">
        <v>1500.0000000000002</v>
      </c>
      <c r="AH602" s="10"/>
      <c r="AI602" s="10"/>
      <c r="AJ602" s="72">
        <v>2062.5</v>
      </c>
      <c r="AK602" s="68">
        <v>824.99999999999989</v>
      </c>
      <c r="AL602" s="10"/>
      <c r="AN602" s="75">
        <v>2437.5</v>
      </c>
      <c r="AO602" s="68">
        <v>853.12500000000011</v>
      </c>
    </row>
    <row r="603" spans="8:41">
      <c r="H603" s="10"/>
      <c r="I603" s="72">
        <v>150</v>
      </c>
      <c r="J603" s="68">
        <v>150</v>
      </c>
      <c r="K603" s="10"/>
      <c r="L603" s="10"/>
      <c r="M603" s="72">
        <v>1012.5000000000001</v>
      </c>
      <c r="N603" s="64">
        <v>354.375</v>
      </c>
      <c r="O603" s="72">
        <v>187.49999999999997</v>
      </c>
      <c r="P603" s="68">
        <v>56.249999999999993</v>
      </c>
      <c r="Q603" s="10"/>
      <c r="R603" s="10"/>
      <c r="S603" s="75">
        <v>1650</v>
      </c>
      <c r="T603" s="68">
        <v>495</v>
      </c>
      <c r="AE603" s="10"/>
      <c r="AF603" s="72">
        <v>1487.5</v>
      </c>
      <c r="AG603" s="68">
        <v>1487.5</v>
      </c>
      <c r="AH603" s="10"/>
      <c r="AI603" s="10"/>
      <c r="AJ603" s="72">
        <v>1100.0000000000002</v>
      </c>
      <c r="AK603" s="68">
        <v>440.00000000000006</v>
      </c>
      <c r="AL603" s="10"/>
      <c r="AN603" s="75">
        <v>1650</v>
      </c>
      <c r="AO603" s="68">
        <v>495</v>
      </c>
    </row>
    <row r="604" spans="8:41">
      <c r="H604" s="10"/>
      <c r="I604" s="72">
        <v>225</v>
      </c>
      <c r="J604" s="68">
        <v>225</v>
      </c>
      <c r="K604" s="10"/>
      <c r="L604" s="10"/>
      <c r="M604" s="72">
        <v>625.00000000000011</v>
      </c>
      <c r="N604" s="64">
        <v>250.00000000000006</v>
      </c>
      <c r="O604" s="72">
        <v>600</v>
      </c>
      <c r="P604" s="68">
        <v>210</v>
      </c>
      <c r="Q604" s="10"/>
      <c r="R604" s="10"/>
      <c r="S604" s="75">
        <v>1137.5</v>
      </c>
      <c r="T604" s="68">
        <v>568.75</v>
      </c>
      <c r="AE604" s="10"/>
      <c r="AF604" s="72">
        <v>2125</v>
      </c>
      <c r="AG604" s="68">
        <v>2125</v>
      </c>
      <c r="AH604" s="10"/>
      <c r="AI604" s="10"/>
      <c r="AJ604" s="72">
        <v>787.50000000000023</v>
      </c>
      <c r="AK604" s="68">
        <v>354.37500000000011</v>
      </c>
      <c r="AL604" s="10"/>
      <c r="AN604" s="75">
        <v>1137.5</v>
      </c>
      <c r="AO604" s="68">
        <v>568.75</v>
      </c>
    </row>
    <row r="605" spans="8:41">
      <c r="H605" s="10"/>
      <c r="I605" s="72">
        <v>700.00000000000011</v>
      </c>
      <c r="J605" s="68">
        <v>700.00000000000011</v>
      </c>
      <c r="K605" s="10"/>
      <c r="L605" s="10"/>
      <c r="M605" s="72">
        <v>1950.0000000000005</v>
      </c>
      <c r="N605" s="64">
        <v>585.00000000000011</v>
      </c>
      <c r="O605" s="72">
        <v>1125</v>
      </c>
      <c r="P605" s="68">
        <v>450</v>
      </c>
      <c r="Q605" s="10"/>
      <c r="R605" s="10"/>
      <c r="S605" s="75">
        <v>2600</v>
      </c>
      <c r="T605" s="68">
        <v>390.00000000000006</v>
      </c>
      <c r="AE605" s="10"/>
      <c r="AF605" s="72">
        <v>2200</v>
      </c>
      <c r="AG605" s="68">
        <v>2200</v>
      </c>
      <c r="AH605" s="10"/>
      <c r="AI605" s="10"/>
      <c r="AJ605" s="72">
        <v>2100.0000000000005</v>
      </c>
      <c r="AK605" s="68">
        <v>735.00000000000011</v>
      </c>
      <c r="AL605" s="10"/>
      <c r="AN605" s="75">
        <v>2600</v>
      </c>
      <c r="AO605" s="68">
        <v>390.00000000000006</v>
      </c>
    </row>
    <row r="606" spans="8:41">
      <c r="H606" s="10"/>
      <c r="I606" s="72">
        <v>2349.9999999999995</v>
      </c>
      <c r="J606" s="68">
        <v>2349.9999999999995</v>
      </c>
      <c r="K606" s="10"/>
      <c r="L606" s="10"/>
      <c r="M606" s="72">
        <v>2500</v>
      </c>
      <c r="N606" s="64">
        <v>875</v>
      </c>
      <c r="O606" s="72">
        <v>2970</v>
      </c>
      <c r="P606" s="68">
        <v>1039.5</v>
      </c>
      <c r="Q606" s="10"/>
      <c r="R606" s="10"/>
      <c r="S606" s="75">
        <v>3150</v>
      </c>
      <c r="T606" s="68">
        <v>1575</v>
      </c>
      <c r="AE606" s="10"/>
      <c r="AF606" s="72">
        <v>4100</v>
      </c>
      <c r="AG606" s="68">
        <v>4100</v>
      </c>
      <c r="AH606" s="10"/>
      <c r="AI606" s="10"/>
      <c r="AJ606" s="72">
        <v>2475</v>
      </c>
      <c r="AK606" s="68">
        <v>989.99999999999989</v>
      </c>
      <c r="AL606" s="10"/>
      <c r="AN606" s="75">
        <v>3150</v>
      </c>
      <c r="AO606" s="68">
        <v>1575</v>
      </c>
    </row>
    <row r="607" spans="8:41">
      <c r="H607" s="10"/>
      <c r="I607" s="72">
        <v>787.5</v>
      </c>
      <c r="J607" s="68">
        <v>787.5</v>
      </c>
      <c r="K607" s="10"/>
      <c r="L607" s="10"/>
      <c r="M607" s="72">
        <v>1925.0000000000002</v>
      </c>
      <c r="N607" s="64">
        <v>673.75</v>
      </c>
      <c r="O607" s="72">
        <v>900</v>
      </c>
      <c r="P607" s="68">
        <v>270</v>
      </c>
      <c r="Q607" s="10"/>
      <c r="R607" s="10"/>
      <c r="S607" s="75">
        <v>2437.5</v>
      </c>
      <c r="T607" s="68">
        <v>853.125</v>
      </c>
      <c r="AE607" s="10"/>
      <c r="AF607" s="72">
        <v>2362.5000000000005</v>
      </c>
      <c r="AG607" s="68">
        <v>2362.5000000000005</v>
      </c>
      <c r="AH607" s="10"/>
      <c r="AI607" s="10"/>
      <c r="AJ607" s="72">
        <v>2000</v>
      </c>
      <c r="AK607" s="68">
        <v>799.99999999999989</v>
      </c>
      <c r="AL607" s="10"/>
      <c r="AN607" s="75">
        <v>2437.5</v>
      </c>
      <c r="AO607" s="68">
        <v>853.125</v>
      </c>
    </row>
    <row r="608" spans="8:41">
      <c r="H608" s="10"/>
      <c r="I608" s="72">
        <v>800</v>
      </c>
      <c r="J608" s="68">
        <v>800</v>
      </c>
      <c r="K608" s="10"/>
      <c r="L608" s="10"/>
      <c r="M608" s="72">
        <v>1925.0000000000002</v>
      </c>
      <c r="N608" s="64">
        <v>673.75</v>
      </c>
      <c r="O608" s="72">
        <v>700</v>
      </c>
      <c r="P608" s="68">
        <v>210</v>
      </c>
      <c r="Q608" s="10"/>
      <c r="R608" s="10"/>
      <c r="S608" s="75">
        <v>2437.5</v>
      </c>
      <c r="T608" s="68">
        <v>1218.75</v>
      </c>
      <c r="AE608" s="10"/>
      <c r="AF608" s="72">
        <v>2000</v>
      </c>
      <c r="AG608" s="68">
        <v>2000</v>
      </c>
      <c r="AH608" s="10"/>
      <c r="AI608" s="10"/>
      <c r="AJ608" s="72">
        <v>2000</v>
      </c>
      <c r="AK608" s="68">
        <v>799.99999999999989</v>
      </c>
      <c r="AL608" s="10"/>
      <c r="AN608" s="75">
        <v>2437.5</v>
      </c>
      <c r="AO608" s="68">
        <v>1218.75</v>
      </c>
    </row>
    <row r="609" spans="8:41">
      <c r="H609" s="10"/>
      <c r="I609" s="72">
        <v>600</v>
      </c>
      <c r="J609" s="68">
        <v>600</v>
      </c>
      <c r="K609" s="10"/>
      <c r="L609" s="10"/>
      <c r="M609" s="72">
        <v>1375</v>
      </c>
      <c r="N609" s="64">
        <v>481.24999999999994</v>
      </c>
      <c r="O609" s="72">
        <v>400</v>
      </c>
      <c r="P609" s="68">
        <v>120</v>
      </c>
      <c r="Q609" s="10"/>
      <c r="R609" s="10"/>
      <c r="S609" s="75">
        <v>1650</v>
      </c>
      <c r="T609" s="68">
        <v>742.49999999999989</v>
      </c>
      <c r="AE609" s="10"/>
      <c r="AF609" s="72">
        <v>1800</v>
      </c>
      <c r="AG609" s="68">
        <v>1800</v>
      </c>
      <c r="AH609" s="10"/>
      <c r="AI609" s="10"/>
      <c r="AJ609" s="72">
        <v>1462.5</v>
      </c>
      <c r="AK609" s="68">
        <v>585</v>
      </c>
      <c r="AL609" s="10"/>
      <c r="AN609" s="75">
        <v>1650</v>
      </c>
      <c r="AO609" s="68">
        <v>742.49999999999989</v>
      </c>
    </row>
    <row r="610" spans="8:41">
      <c r="H610" s="10"/>
      <c r="I610" s="72">
        <v>874.99999999999989</v>
      </c>
      <c r="J610" s="68">
        <v>874.99999999999989</v>
      </c>
      <c r="K610" s="10"/>
      <c r="L610" s="10"/>
      <c r="M610" s="72">
        <v>787.49999999999989</v>
      </c>
      <c r="N610" s="64">
        <v>315</v>
      </c>
      <c r="O610" s="72">
        <v>624.99999999999989</v>
      </c>
      <c r="P610" s="68">
        <v>218.74999999999994</v>
      </c>
      <c r="Q610" s="10"/>
      <c r="R610" s="10"/>
      <c r="S610" s="75">
        <v>1137.5</v>
      </c>
      <c r="T610" s="68">
        <v>739.37500000000011</v>
      </c>
      <c r="AE610" s="10"/>
      <c r="AF610" s="72">
        <v>2375</v>
      </c>
      <c r="AG610" s="68">
        <v>2375</v>
      </c>
      <c r="AH610" s="10"/>
      <c r="AI610" s="10"/>
      <c r="AJ610" s="72">
        <v>899.99999999999989</v>
      </c>
      <c r="AK610" s="68">
        <v>404.99999999999994</v>
      </c>
      <c r="AL610" s="10"/>
      <c r="AN610" s="75">
        <v>1137.5</v>
      </c>
      <c r="AO610" s="68">
        <v>739.37500000000011</v>
      </c>
    </row>
    <row r="611" spans="8:41">
      <c r="H611" s="10"/>
      <c r="I611" s="72">
        <v>1649.9999999999998</v>
      </c>
      <c r="J611" s="68">
        <v>1649.9999999999998</v>
      </c>
      <c r="K611" s="10"/>
      <c r="L611" s="10"/>
      <c r="M611" s="72">
        <v>3150</v>
      </c>
      <c r="N611" s="64">
        <v>945</v>
      </c>
      <c r="O611" s="72">
        <v>1374.9999999999998</v>
      </c>
      <c r="P611" s="68">
        <v>549.99999999999989</v>
      </c>
      <c r="Q611" s="10"/>
      <c r="R611" s="10"/>
      <c r="S611" s="75">
        <v>3800</v>
      </c>
      <c r="T611" s="68">
        <v>1140</v>
      </c>
      <c r="AE611" s="10"/>
      <c r="AF611" s="72">
        <v>3300.0000000000005</v>
      </c>
      <c r="AG611" s="68">
        <v>3300.0000000000005</v>
      </c>
      <c r="AH611" s="10"/>
      <c r="AI611" s="10"/>
      <c r="AJ611" s="72">
        <v>3737.5</v>
      </c>
      <c r="AK611" s="68">
        <v>1308.125</v>
      </c>
      <c r="AL611" s="10"/>
      <c r="AN611" s="75">
        <v>3800</v>
      </c>
      <c r="AO611" s="68">
        <v>1140</v>
      </c>
    </row>
    <row r="612" spans="8:41">
      <c r="H612" s="10"/>
      <c r="I612" s="72">
        <v>2749.9999999999995</v>
      </c>
      <c r="J612" s="68">
        <v>2749.9999999999995</v>
      </c>
      <c r="K612" s="10"/>
      <c r="L612" s="10"/>
      <c r="M612" s="72">
        <v>4262.4999999999991</v>
      </c>
      <c r="N612" s="64">
        <v>1491.8749999999995</v>
      </c>
      <c r="O612" s="72">
        <v>2000</v>
      </c>
      <c r="P612" s="68">
        <v>700</v>
      </c>
      <c r="Q612" s="10"/>
      <c r="R612" s="10"/>
      <c r="S612" s="75">
        <v>4350</v>
      </c>
      <c r="T612" s="68">
        <v>2175</v>
      </c>
      <c r="AE612" s="10"/>
      <c r="AF612" s="72">
        <v>4250</v>
      </c>
      <c r="AG612" s="68">
        <v>4250</v>
      </c>
      <c r="AH612" s="10"/>
      <c r="AI612" s="10"/>
      <c r="AJ612" s="72">
        <v>4950</v>
      </c>
      <c r="AK612" s="68">
        <v>1979.9999999999998</v>
      </c>
      <c r="AL612" s="10"/>
      <c r="AN612" s="75">
        <v>4350</v>
      </c>
      <c r="AO612" s="68">
        <v>2175</v>
      </c>
    </row>
    <row r="613" spans="8:41">
      <c r="H613" s="10"/>
      <c r="I613" s="72">
        <v>1350</v>
      </c>
      <c r="J613" s="68">
        <v>1350</v>
      </c>
      <c r="K613" s="10"/>
      <c r="L613" s="10"/>
      <c r="M613" s="72">
        <v>4224.9999999999991</v>
      </c>
      <c r="N613" s="64">
        <v>1478.7499999999995</v>
      </c>
      <c r="O613" s="72">
        <v>875.00000000000023</v>
      </c>
      <c r="P613" s="68">
        <v>262.50000000000006</v>
      </c>
      <c r="Q613" s="10"/>
      <c r="R613" s="10"/>
      <c r="S613" s="75">
        <v>3737.5</v>
      </c>
      <c r="T613" s="68">
        <v>1308.125</v>
      </c>
      <c r="AE613" s="10"/>
      <c r="AF613" s="72">
        <v>2700.0000000000005</v>
      </c>
      <c r="AG613" s="68">
        <v>2700.0000000000005</v>
      </c>
      <c r="AH613" s="10"/>
      <c r="AI613" s="10"/>
      <c r="AJ613" s="72">
        <v>4900</v>
      </c>
      <c r="AK613" s="68">
        <v>1959.9999999999998</v>
      </c>
      <c r="AL613" s="10"/>
      <c r="AN613" s="75">
        <v>3737.5</v>
      </c>
      <c r="AO613" s="68">
        <v>1308.125</v>
      </c>
    </row>
    <row r="614" spans="8:41">
      <c r="H614" s="10"/>
      <c r="I614" s="72">
        <v>900</v>
      </c>
      <c r="J614" s="68">
        <v>900</v>
      </c>
      <c r="K614" s="10"/>
      <c r="L614" s="10"/>
      <c r="M614" s="72">
        <v>5200</v>
      </c>
      <c r="N614" s="64">
        <v>1819.9999999999998</v>
      </c>
      <c r="O614" s="72">
        <v>600.00000000000011</v>
      </c>
      <c r="P614" s="68">
        <v>180.00000000000003</v>
      </c>
      <c r="Q614" s="10"/>
      <c r="R614" s="10"/>
      <c r="S614" s="75">
        <v>3737.5</v>
      </c>
      <c r="T614" s="68">
        <v>1868.75</v>
      </c>
      <c r="AE614" s="10"/>
      <c r="AF614" s="72">
        <v>2100</v>
      </c>
      <c r="AG614" s="68">
        <v>2100</v>
      </c>
      <c r="AH614" s="10"/>
      <c r="AI614" s="10"/>
      <c r="AJ614" s="72">
        <v>5950</v>
      </c>
      <c r="AK614" s="68">
        <v>2380</v>
      </c>
      <c r="AL614" s="10"/>
      <c r="AN614" s="75">
        <v>3737.5</v>
      </c>
      <c r="AO614" s="68">
        <v>1868.75</v>
      </c>
    </row>
    <row r="615" spans="8:41">
      <c r="H615" s="10"/>
      <c r="I615" s="72">
        <v>800</v>
      </c>
      <c r="J615" s="68">
        <v>800</v>
      </c>
      <c r="K615" s="10"/>
      <c r="L615" s="10"/>
      <c r="M615" s="72">
        <v>4200</v>
      </c>
      <c r="N615" s="64">
        <v>1470</v>
      </c>
      <c r="O615" s="72">
        <v>525.00000000000011</v>
      </c>
      <c r="P615" s="68">
        <v>157.50000000000003</v>
      </c>
      <c r="Q615" s="10"/>
      <c r="R615" s="10"/>
      <c r="S615" s="75">
        <v>2925</v>
      </c>
      <c r="T615" s="68">
        <v>1316.2499999999998</v>
      </c>
      <c r="AE615" s="10"/>
      <c r="AF615" s="72">
        <v>2000</v>
      </c>
      <c r="AG615" s="68">
        <v>2000</v>
      </c>
      <c r="AH615" s="10"/>
      <c r="AI615" s="10"/>
      <c r="AJ615" s="72">
        <v>4887.5</v>
      </c>
      <c r="AK615" s="68">
        <v>1954.9999999999998</v>
      </c>
      <c r="AL615" s="10"/>
      <c r="AN615" s="75">
        <v>2925</v>
      </c>
      <c r="AO615" s="68">
        <v>1316.2499999999998</v>
      </c>
    </row>
    <row r="616" spans="8:41">
      <c r="H616" s="10"/>
      <c r="I616" s="72">
        <v>999.99999999999989</v>
      </c>
      <c r="J616" s="68">
        <v>999.99999999999989</v>
      </c>
      <c r="K616" s="10"/>
      <c r="L616" s="10"/>
      <c r="M616" s="72">
        <v>3600</v>
      </c>
      <c r="N616" s="64">
        <v>1440</v>
      </c>
      <c r="O616" s="72">
        <v>700</v>
      </c>
      <c r="P616" s="68">
        <v>244.99999999999997</v>
      </c>
      <c r="Q616" s="10"/>
      <c r="R616" s="10"/>
      <c r="S616" s="75">
        <v>2275</v>
      </c>
      <c r="T616" s="68">
        <v>1478.7500000000002</v>
      </c>
      <c r="AE616" s="10"/>
      <c r="AF616" s="72">
        <v>2500</v>
      </c>
      <c r="AG616" s="68">
        <v>2500</v>
      </c>
      <c r="AH616" s="10"/>
      <c r="AI616" s="10"/>
      <c r="AJ616" s="72">
        <v>4275</v>
      </c>
      <c r="AK616" s="68">
        <v>1923.75</v>
      </c>
      <c r="AL616" s="10"/>
      <c r="AN616" s="75">
        <v>2275</v>
      </c>
      <c r="AO616" s="68">
        <v>1478.7500000000002</v>
      </c>
    </row>
    <row r="617" spans="8:41">
      <c r="H617" s="10"/>
      <c r="I617" s="72">
        <v>1924.9999999999998</v>
      </c>
      <c r="J617" s="68">
        <v>1924.9999999999998</v>
      </c>
      <c r="K617" s="10"/>
      <c r="L617" s="10"/>
      <c r="M617" s="72">
        <v>7350</v>
      </c>
      <c r="N617" s="64">
        <v>2205</v>
      </c>
      <c r="O617" s="72">
        <v>1787.5000000000002</v>
      </c>
      <c r="P617" s="68">
        <v>715.00000000000011</v>
      </c>
      <c r="Q617" s="10"/>
      <c r="R617" s="10"/>
      <c r="S617" s="75">
        <v>5312.5000000000009</v>
      </c>
      <c r="T617" s="68">
        <v>1593.7500000000002</v>
      </c>
      <c r="AE617" s="10"/>
      <c r="AF617" s="72">
        <v>3575.0000000000005</v>
      </c>
      <c r="AG617" s="68">
        <v>3575.0000000000005</v>
      </c>
      <c r="AH617" s="10"/>
      <c r="AI617" s="10"/>
      <c r="AJ617" s="72">
        <v>8250</v>
      </c>
      <c r="AK617" s="68">
        <v>2887.5</v>
      </c>
      <c r="AL617" s="10"/>
      <c r="AN617" s="75">
        <v>5312.5000000000009</v>
      </c>
      <c r="AO617" s="68">
        <v>1593.7500000000002</v>
      </c>
    </row>
    <row r="618" spans="8:41">
      <c r="H618" s="10"/>
      <c r="I618" s="72">
        <v>2874.9999999999995</v>
      </c>
      <c r="J618" s="68">
        <v>2874.9999999999995</v>
      </c>
      <c r="K618" s="10"/>
      <c r="L618" s="10"/>
      <c r="M618" s="72">
        <v>7225</v>
      </c>
      <c r="N618" s="64">
        <v>2528.75</v>
      </c>
      <c r="O618" s="72">
        <v>2750</v>
      </c>
      <c r="P618" s="68">
        <v>962.49999999999989</v>
      </c>
      <c r="Q618" s="10"/>
      <c r="R618" s="10"/>
      <c r="S618" s="75">
        <v>5037.5</v>
      </c>
      <c r="T618" s="68">
        <v>2266.875</v>
      </c>
      <c r="AE618" s="10"/>
      <c r="AF618" s="72">
        <v>4375</v>
      </c>
      <c r="AG618" s="68">
        <v>4375</v>
      </c>
      <c r="AH618" s="10"/>
      <c r="AI618" s="10"/>
      <c r="AJ618" s="72">
        <v>8100</v>
      </c>
      <c r="AK618" s="68">
        <v>3239.9999999999995</v>
      </c>
      <c r="AL618" s="10"/>
      <c r="AN618" s="75">
        <v>5037.5</v>
      </c>
      <c r="AO618" s="68">
        <v>2266.875</v>
      </c>
    </row>
    <row r="619" spans="8:41">
      <c r="H619" s="10"/>
      <c r="I619" s="72">
        <v>1462.5</v>
      </c>
      <c r="J619" s="68">
        <v>1462.5</v>
      </c>
      <c r="K619" s="10"/>
      <c r="L619" s="10"/>
      <c r="M619" s="72">
        <v>6300</v>
      </c>
      <c r="N619" s="64">
        <v>2205</v>
      </c>
      <c r="O619" s="72">
        <v>1350.0000000000002</v>
      </c>
      <c r="P619" s="68">
        <v>405.00000000000006</v>
      </c>
      <c r="Q619" s="10"/>
      <c r="R619" s="10"/>
      <c r="S619" s="75">
        <v>4375</v>
      </c>
      <c r="T619" s="68">
        <v>1312.5</v>
      </c>
      <c r="AE619" s="10"/>
      <c r="AF619" s="72">
        <v>2812.5000000000005</v>
      </c>
      <c r="AG619" s="68">
        <v>2812.5000000000005</v>
      </c>
      <c r="AH619" s="10"/>
      <c r="AI619" s="10"/>
      <c r="AJ619" s="72">
        <v>7125.0000000000009</v>
      </c>
      <c r="AK619" s="68">
        <v>2850</v>
      </c>
      <c r="AL619" s="10"/>
      <c r="AN619" s="75">
        <v>4375</v>
      </c>
      <c r="AO619" s="68">
        <v>1312.5</v>
      </c>
    </row>
    <row r="620" spans="8:41">
      <c r="H620" s="10"/>
      <c r="I620" s="72">
        <v>1000</v>
      </c>
      <c r="J620" s="68">
        <v>1000</v>
      </c>
      <c r="K620" s="10"/>
      <c r="L620" s="10"/>
      <c r="M620" s="72">
        <v>5850</v>
      </c>
      <c r="N620" s="64">
        <v>2047.4999999999998</v>
      </c>
      <c r="O620" s="72">
        <v>900</v>
      </c>
      <c r="P620" s="68">
        <v>270</v>
      </c>
      <c r="Q620" s="10"/>
      <c r="R620" s="10"/>
      <c r="S620" s="75">
        <v>4025.0000000000005</v>
      </c>
      <c r="T620" s="68">
        <v>1811.2500000000002</v>
      </c>
      <c r="AE620" s="10"/>
      <c r="AF620" s="72">
        <v>2200</v>
      </c>
      <c r="AG620" s="68">
        <v>2200</v>
      </c>
      <c r="AH620" s="10"/>
      <c r="AI620" s="10"/>
      <c r="AJ620" s="72">
        <v>6650.0000000000009</v>
      </c>
      <c r="AK620" s="68">
        <v>2660</v>
      </c>
      <c r="AL620" s="10"/>
      <c r="AN620" s="75">
        <v>4025.0000000000005</v>
      </c>
      <c r="AO620" s="68">
        <v>1811.2500000000002</v>
      </c>
    </row>
    <row r="621" spans="8:41">
      <c r="H621" s="10"/>
      <c r="I621" s="72">
        <v>800</v>
      </c>
      <c r="J621" s="68">
        <v>800</v>
      </c>
      <c r="K621" s="10"/>
      <c r="L621" s="10"/>
      <c r="M621" s="72">
        <v>4675</v>
      </c>
      <c r="N621" s="64">
        <v>1636.25</v>
      </c>
      <c r="O621" s="72">
        <v>700</v>
      </c>
      <c r="P621" s="68">
        <v>210</v>
      </c>
      <c r="Q621" s="10"/>
      <c r="R621" s="10"/>
      <c r="S621" s="75">
        <v>3087.5</v>
      </c>
      <c r="T621" s="68">
        <v>1235</v>
      </c>
      <c r="AE621" s="10"/>
      <c r="AF621" s="72">
        <v>2000</v>
      </c>
      <c r="AG621" s="68">
        <v>2000</v>
      </c>
      <c r="AH621" s="10"/>
      <c r="AI621" s="10"/>
      <c r="AJ621" s="72">
        <v>5400</v>
      </c>
      <c r="AK621" s="68">
        <v>2160</v>
      </c>
      <c r="AL621" s="10"/>
      <c r="AN621" s="75">
        <v>3087.5</v>
      </c>
      <c r="AO621" s="68">
        <v>1235</v>
      </c>
    </row>
    <row r="622" spans="8:41">
      <c r="H622" s="10"/>
      <c r="I622" s="72">
        <v>1124.9999999999998</v>
      </c>
      <c r="J622" s="68">
        <v>1124.9999999999998</v>
      </c>
      <c r="K622" s="10"/>
      <c r="L622" s="10"/>
      <c r="M622" s="72">
        <v>5400</v>
      </c>
      <c r="N622" s="64">
        <v>2160</v>
      </c>
      <c r="O622" s="72">
        <v>1000</v>
      </c>
      <c r="P622" s="68">
        <v>350</v>
      </c>
      <c r="Q622" s="10"/>
      <c r="R622" s="10"/>
      <c r="S622" s="75">
        <v>3675.0000000000005</v>
      </c>
      <c r="T622" s="68">
        <v>2205.0000000000005</v>
      </c>
      <c r="AE622" s="10"/>
      <c r="AF622" s="72">
        <v>2625</v>
      </c>
      <c r="AG622" s="68">
        <v>2625</v>
      </c>
      <c r="AH622" s="10"/>
      <c r="AI622" s="10"/>
      <c r="AJ622" s="72">
        <v>6175</v>
      </c>
      <c r="AK622" s="68">
        <v>2778.75</v>
      </c>
      <c r="AL622" s="10"/>
      <c r="AN622" s="75">
        <v>3675.0000000000005</v>
      </c>
      <c r="AO622" s="68">
        <v>2205.0000000000005</v>
      </c>
    </row>
    <row r="623" spans="8:41">
      <c r="H623" s="10"/>
      <c r="I623" s="72">
        <v>2199.9999999999995</v>
      </c>
      <c r="J623" s="68">
        <v>2199.9999999999995</v>
      </c>
      <c r="K623" s="10"/>
      <c r="L623" s="10"/>
      <c r="M623" s="72">
        <v>6300</v>
      </c>
      <c r="N623" s="64">
        <v>1890</v>
      </c>
      <c r="O623" s="72">
        <v>2062.5</v>
      </c>
      <c r="P623" s="68">
        <v>825</v>
      </c>
      <c r="Q623" s="10"/>
      <c r="R623" s="10"/>
      <c r="S623" s="75">
        <v>4462.5000000000009</v>
      </c>
      <c r="T623" s="68">
        <v>1115.6250000000002</v>
      </c>
      <c r="AE623" s="10"/>
      <c r="AF623" s="72">
        <v>3850.0000000000005</v>
      </c>
      <c r="AG623" s="68">
        <v>3850.0000000000005</v>
      </c>
      <c r="AH623" s="10"/>
      <c r="AI623" s="10"/>
      <c r="AJ623" s="72">
        <v>7150.0000000000009</v>
      </c>
      <c r="AK623" s="68">
        <v>2502.5</v>
      </c>
      <c r="AL623" s="10"/>
      <c r="AN623" s="75">
        <v>4462.5000000000009</v>
      </c>
      <c r="AO623" s="68">
        <v>1115.6250000000002</v>
      </c>
    </row>
    <row r="624" spans="8:41">
      <c r="H624" s="10"/>
      <c r="I624" s="72">
        <v>2749.9999999999995</v>
      </c>
      <c r="J624" s="68">
        <v>2749.9999999999995</v>
      </c>
      <c r="K624" s="10"/>
      <c r="L624" s="10"/>
      <c r="M624" s="72">
        <v>7200</v>
      </c>
      <c r="N624" s="64">
        <v>2520</v>
      </c>
      <c r="O624" s="72">
        <v>2625</v>
      </c>
      <c r="P624" s="68">
        <v>918.74999999999989</v>
      </c>
      <c r="Q624" s="10"/>
      <c r="R624" s="10"/>
      <c r="S624" s="75">
        <v>5075.0000000000009</v>
      </c>
      <c r="T624" s="68">
        <v>2283.7500000000005</v>
      </c>
      <c r="AE624" s="10"/>
      <c r="AF624" s="72">
        <v>4250</v>
      </c>
      <c r="AG624" s="68">
        <v>4250</v>
      </c>
      <c r="AH624" s="10"/>
      <c r="AI624" s="10"/>
      <c r="AJ624" s="72">
        <v>8075.0000000000009</v>
      </c>
      <c r="AK624" s="68">
        <v>3230</v>
      </c>
      <c r="AL624" s="10"/>
      <c r="AN624" s="75">
        <v>5075.0000000000009</v>
      </c>
      <c r="AO624" s="68">
        <v>2283.7500000000005</v>
      </c>
    </row>
    <row r="625" spans="8:41">
      <c r="H625" s="10"/>
      <c r="I625" s="72">
        <v>1462.5</v>
      </c>
      <c r="J625" s="68">
        <v>1462.5</v>
      </c>
      <c r="K625" s="10"/>
      <c r="L625" s="10"/>
      <c r="M625" s="72">
        <v>6200</v>
      </c>
      <c r="N625" s="64">
        <v>2170</v>
      </c>
      <c r="O625" s="72">
        <v>1350.0000000000002</v>
      </c>
      <c r="P625" s="68">
        <v>405.00000000000006</v>
      </c>
      <c r="Q625" s="10"/>
      <c r="R625" s="10"/>
      <c r="S625" s="75">
        <v>5062.5000000000009</v>
      </c>
      <c r="T625" s="68">
        <v>1518.7500000000002</v>
      </c>
      <c r="AE625" s="10"/>
      <c r="AF625" s="72">
        <v>2812.5000000000005</v>
      </c>
      <c r="AG625" s="68">
        <v>2812.5000000000005</v>
      </c>
      <c r="AH625" s="10"/>
      <c r="AI625" s="10"/>
      <c r="AJ625" s="72">
        <v>7012.5000000000009</v>
      </c>
      <c r="AK625" s="68">
        <v>2805</v>
      </c>
      <c r="AL625" s="10"/>
      <c r="AN625" s="75">
        <v>5062.5000000000009</v>
      </c>
      <c r="AO625" s="68">
        <v>1518.7500000000002</v>
      </c>
    </row>
    <row r="626" spans="8:41">
      <c r="H626" s="10"/>
      <c r="I626" s="72">
        <v>1000</v>
      </c>
      <c r="J626" s="68">
        <v>1000</v>
      </c>
      <c r="K626" s="10"/>
      <c r="L626" s="10"/>
      <c r="M626" s="72">
        <v>4550</v>
      </c>
      <c r="N626" s="64">
        <v>1592.5</v>
      </c>
      <c r="O626" s="72">
        <v>900</v>
      </c>
      <c r="P626" s="68">
        <v>270</v>
      </c>
      <c r="Q626" s="10"/>
      <c r="R626" s="10"/>
      <c r="S626" s="75">
        <v>3850.0000000000005</v>
      </c>
      <c r="T626" s="68">
        <v>1732.5000000000002</v>
      </c>
      <c r="AE626" s="10"/>
      <c r="AF626" s="72">
        <v>2200</v>
      </c>
      <c r="AG626" s="68">
        <v>2200</v>
      </c>
      <c r="AH626" s="10"/>
      <c r="AI626" s="10"/>
      <c r="AJ626" s="72">
        <v>5250.0000000000009</v>
      </c>
      <c r="AK626" s="68">
        <v>2100</v>
      </c>
      <c r="AL626" s="10"/>
      <c r="AN626" s="75">
        <v>3850.0000000000005</v>
      </c>
      <c r="AO626" s="68">
        <v>1732.5000000000002</v>
      </c>
    </row>
    <row r="627" spans="8:41">
      <c r="H627" s="10"/>
      <c r="I627" s="72">
        <v>600</v>
      </c>
      <c r="J627" s="68">
        <v>600</v>
      </c>
      <c r="K627" s="10"/>
      <c r="L627" s="10"/>
      <c r="M627" s="72">
        <v>2975.0000000000005</v>
      </c>
      <c r="N627" s="64">
        <v>1041.25</v>
      </c>
      <c r="O627" s="72">
        <v>800</v>
      </c>
      <c r="P627" s="68">
        <v>240</v>
      </c>
      <c r="Q627" s="10"/>
      <c r="R627" s="10"/>
      <c r="S627" s="75">
        <v>3500.0000000000005</v>
      </c>
      <c r="T627" s="68">
        <v>1400</v>
      </c>
      <c r="AE627" s="10"/>
      <c r="AF627" s="72">
        <v>2100</v>
      </c>
      <c r="AG627" s="68">
        <v>2100</v>
      </c>
      <c r="AH627" s="10"/>
      <c r="AI627" s="10"/>
      <c r="AJ627" s="72">
        <v>3562.5000000000005</v>
      </c>
      <c r="AK627" s="68">
        <v>1425</v>
      </c>
      <c r="AL627" s="10"/>
      <c r="AN627" s="75">
        <v>3500.0000000000005</v>
      </c>
      <c r="AO627" s="68">
        <v>1400</v>
      </c>
    </row>
    <row r="628" spans="8:41">
      <c r="H628" s="10"/>
      <c r="I628" s="72">
        <v>624.99999999999989</v>
      </c>
      <c r="J628" s="68">
        <v>624.99999999999989</v>
      </c>
      <c r="K628" s="10"/>
      <c r="L628" s="10"/>
      <c r="M628" s="72">
        <v>2975</v>
      </c>
      <c r="N628" s="64">
        <v>1190</v>
      </c>
      <c r="O628" s="72">
        <v>875</v>
      </c>
      <c r="P628" s="68">
        <v>306.25</v>
      </c>
      <c r="Q628" s="10"/>
      <c r="R628" s="10"/>
      <c r="S628" s="75">
        <v>3750</v>
      </c>
      <c r="T628" s="68">
        <v>2250.0000000000005</v>
      </c>
      <c r="AE628" s="10"/>
      <c r="AF628" s="72">
        <v>2500</v>
      </c>
      <c r="AG628" s="68">
        <v>2500</v>
      </c>
      <c r="AH628" s="10"/>
      <c r="AI628" s="10"/>
      <c r="AJ628" s="72">
        <v>3087.4999999999995</v>
      </c>
      <c r="AK628" s="68">
        <v>1389.3749999999998</v>
      </c>
      <c r="AL628" s="10"/>
      <c r="AN628" s="75">
        <v>3750</v>
      </c>
      <c r="AO628" s="68">
        <v>2250.0000000000005</v>
      </c>
    </row>
    <row r="629" spans="8:41">
      <c r="H629" s="10"/>
      <c r="I629" s="72">
        <v>1649.9999999999998</v>
      </c>
      <c r="J629" s="68">
        <v>1649.9999999999998</v>
      </c>
      <c r="K629" s="10"/>
      <c r="L629" s="10"/>
      <c r="M629" s="72">
        <v>1875</v>
      </c>
      <c r="N629" s="64">
        <v>562.5</v>
      </c>
      <c r="O629" s="72">
        <v>1925.0000000000002</v>
      </c>
      <c r="P629" s="68">
        <v>770.00000000000011</v>
      </c>
      <c r="Q629" s="10"/>
      <c r="R629" s="10"/>
      <c r="S629" s="75">
        <v>3200</v>
      </c>
      <c r="T629" s="68">
        <v>800</v>
      </c>
      <c r="AE629" s="10"/>
      <c r="AF629" s="72">
        <v>3712.5000000000005</v>
      </c>
      <c r="AG629" s="68">
        <v>3712.5000000000005</v>
      </c>
      <c r="AH629" s="10"/>
      <c r="AI629" s="10"/>
      <c r="AJ629" s="72">
        <v>2100</v>
      </c>
      <c r="AK629" s="68">
        <v>735</v>
      </c>
      <c r="AL629" s="10"/>
      <c r="AN629" s="75">
        <v>3200</v>
      </c>
      <c r="AO629" s="68">
        <v>800</v>
      </c>
    </row>
    <row r="630" spans="8:41">
      <c r="H630" s="10"/>
      <c r="I630" s="72">
        <v>2124.9999999999995</v>
      </c>
      <c r="J630" s="68">
        <v>2124.9999999999995</v>
      </c>
      <c r="K630" s="10"/>
      <c r="L630" s="10"/>
      <c r="M630" s="72">
        <v>2250.0000000000005</v>
      </c>
      <c r="N630" s="64">
        <v>787.50000000000011</v>
      </c>
      <c r="O630" s="72">
        <v>1900</v>
      </c>
      <c r="P630" s="68">
        <v>665</v>
      </c>
      <c r="Q630" s="10"/>
      <c r="R630" s="10"/>
      <c r="S630" s="75">
        <v>3900.0000000000009</v>
      </c>
      <c r="T630" s="68">
        <v>1560.0000000000005</v>
      </c>
      <c r="AE630" s="10"/>
      <c r="AF630" s="72">
        <v>4000</v>
      </c>
      <c r="AG630" s="68">
        <v>4000</v>
      </c>
      <c r="AH630" s="10"/>
      <c r="AI630" s="10"/>
      <c r="AJ630" s="72">
        <v>2250.0000000000005</v>
      </c>
      <c r="AK630" s="68">
        <v>900.00000000000011</v>
      </c>
      <c r="AL630" s="10"/>
      <c r="AN630" s="75">
        <v>3900.0000000000009</v>
      </c>
      <c r="AO630" s="68">
        <v>1560.0000000000005</v>
      </c>
    </row>
    <row r="631" spans="8:41">
      <c r="H631" s="10"/>
      <c r="I631" s="72">
        <v>1012.5</v>
      </c>
      <c r="J631" s="68">
        <v>1012.5</v>
      </c>
      <c r="K631" s="10"/>
      <c r="L631" s="10"/>
      <c r="M631" s="72">
        <v>2475.0000000000009</v>
      </c>
      <c r="N631" s="64">
        <v>866.25000000000023</v>
      </c>
      <c r="O631" s="72">
        <v>962.50000000000023</v>
      </c>
      <c r="P631" s="68">
        <v>288.75000000000006</v>
      </c>
      <c r="Q631" s="10"/>
      <c r="R631" s="10"/>
      <c r="S631" s="75">
        <v>4200.0000000000009</v>
      </c>
      <c r="T631" s="68">
        <v>1050.0000000000002</v>
      </c>
      <c r="AE631" s="10"/>
      <c r="AF631" s="72">
        <v>2700.0000000000005</v>
      </c>
      <c r="AG631" s="68">
        <v>2700.0000000000005</v>
      </c>
      <c r="AH631" s="10"/>
      <c r="AI631" s="10"/>
      <c r="AJ631" s="72">
        <v>2500.0000000000005</v>
      </c>
      <c r="AK631" s="68">
        <v>1000.0000000000001</v>
      </c>
      <c r="AL631" s="10"/>
      <c r="AN631" s="75">
        <v>4200.0000000000009</v>
      </c>
      <c r="AO631" s="68">
        <v>1050.0000000000002</v>
      </c>
    </row>
    <row r="632" spans="8:41">
      <c r="H632" s="10"/>
      <c r="I632" s="72">
        <v>500</v>
      </c>
      <c r="J632" s="68">
        <v>500</v>
      </c>
      <c r="K632" s="10"/>
      <c r="L632" s="10"/>
      <c r="M632" s="72">
        <v>1250.0000000000002</v>
      </c>
      <c r="N632" s="64">
        <v>437.50000000000006</v>
      </c>
      <c r="O632" s="72">
        <v>525.00000000000011</v>
      </c>
      <c r="P632" s="68">
        <v>157.50000000000003</v>
      </c>
      <c r="Q632" s="10"/>
      <c r="R632" s="10"/>
      <c r="S632" s="75">
        <v>2925.0000000000005</v>
      </c>
      <c r="T632" s="68">
        <v>1170.0000000000002</v>
      </c>
      <c r="AE632" s="10"/>
      <c r="AF632" s="72">
        <v>2100</v>
      </c>
      <c r="AG632" s="68">
        <v>2100</v>
      </c>
      <c r="AH632" s="10"/>
      <c r="AI632" s="10"/>
      <c r="AJ632" s="72">
        <v>1350.0000000000005</v>
      </c>
      <c r="AK632" s="68">
        <v>540.00000000000011</v>
      </c>
      <c r="AL632" s="10"/>
      <c r="AN632" s="75">
        <v>2925.0000000000005</v>
      </c>
      <c r="AO632" s="68">
        <v>1170.0000000000002</v>
      </c>
    </row>
    <row r="633" spans="8:41">
      <c r="H633" s="10"/>
      <c r="I633" s="72">
        <v>400</v>
      </c>
      <c r="J633" s="68">
        <v>400</v>
      </c>
      <c r="K633" s="10"/>
      <c r="L633" s="10"/>
      <c r="M633" s="72">
        <v>1000.0000000000002</v>
      </c>
      <c r="N633" s="64">
        <v>350.00000000000006</v>
      </c>
      <c r="O633" s="72">
        <v>450.00000000000006</v>
      </c>
      <c r="P633" s="68">
        <v>135</v>
      </c>
      <c r="Q633" s="10"/>
      <c r="R633" s="10"/>
      <c r="S633" s="75">
        <v>2600.0000000000005</v>
      </c>
      <c r="T633" s="68">
        <v>910.00000000000011</v>
      </c>
      <c r="AE633" s="10"/>
      <c r="AF633" s="72">
        <v>2000</v>
      </c>
      <c r="AG633" s="68">
        <v>2000</v>
      </c>
      <c r="AH633" s="10"/>
      <c r="AI633" s="10"/>
      <c r="AJ633" s="72">
        <v>1125.0000000000002</v>
      </c>
      <c r="AK633" s="68">
        <v>450.00000000000006</v>
      </c>
      <c r="AL633" s="10"/>
      <c r="AN633" s="75">
        <v>2600.0000000000005</v>
      </c>
      <c r="AO633" s="68">
        <v>910.00000000000011</v>
      </c>
    </row>
    <row r="634" spans="8:41">
      <c r="H634" s="10"/>
      <c r="I634" s="72">
        <v>499.99999999999994</v>
      </c>
      <c r="J634" s="68">
        <v>499.99999999999994</v>
      </c>
      <c r="K634" s="10"/>
      <c r="L634" s="10"/>
      <c r="M634" s="72">
        <v>1350.0000000000002</v>
      </c>
      <c r="N634" s="64">
        <v>540.00000000000011</v>
      </c>
      <c r="O634" s="72">
        <v>600</v>
      </c>
      <c r="P634" s="68">
        <v>210</v>
      </c>
      <c r="Q634" s="10"/>
      <c r="R634" s="10"/>
      <c r="S634" s="75">
        <v>3000.0000000000005</v>
      </c>
      <c r="T634" s="68">
        <v>1650.0000000000007</v>
      </c>
      <c r="AE634" s="10"/>
      <c r="AF634" s="72">
        <v>2500</v>
      </c>
      <c r="AG634" s="68">
        <v>2500</v>
      </c>
      <c r="AH634" s="10"/>
      <c r="AI634" s="10"/>
      <c r="AJ634" s="72">
        <v>1512.5000000000002</v>
      </c>
      <c r="AK634" s="68">
        <v>680.62500000000011</v>
      </c>
      <c r="AL634" s="10"/>
      <c r="AN634" s="75">
        <v>3000.0000000000005</v>
      </c>
      <c r="AO634" s="68">
        <v>1650.0000000000007</v>
      </c>
    </row>
    <row r="635" spans="8:41">
      <c r="H635" s="10"/>
      <c r="I635" s="72">
        <v>1099.9999999999998</v>
      </c>
      <c r="J635" s="68">
        <v>1099.9999999999998</v>
      </c>
      <c r="K635" s="10"/>
      <c r="L635" s="10"/>
      <c r="M635" s="72">
        <v>1125</v>
      </c>
      <c r="N635" s="64">
        <v>337.5</v>
      </c>
      <c r="O635" s="72">
        <v>1012.5</v>
      </c>
      <c r="P635" s="68">
        <v>405</v>
      </c>
      <c r="Q635" s="10"/>
      <c r="R635" s="10"/>
      <c r="S635" s="75">
        <v>2975.0000000000005</v>
      </c>
      <c r="T635" s="68">
        <v>595.00000000000011</v>
      </c>
      <c r="AE635" s="10"/>
      <c r="AF635" s="72">
        <v>3300.0000000000005</v>
      </c>
      <c r="AG635" s="68">
        <v>3300.0000000000005</v>
      </c>
      <c r="AH635" s="10"/>
      <c r="AI635" s="10"/>
      <c r="AJ635" s="72">
        <v>1200</v>
      </c>
      <c r="AK635" s="68">
        <v>420</v>
      </c>
      <c r="AL635" s="10"/>
      <c r="AN635" s="75">
        <v>2975.0000000000005</v>
      </c>
      <c r="AO635" s="68">
        <v>595.00000000000011</v>
      </c>
    </row>
    <row r="636" spans="8:41">
      <c r="H636" s="10"/>
      <c r="I636" s="72">
        <v>2062.4999999999995</v>
      </c>
      <c r="J636" s="68">
        <v>2062.4999999999995</v>
      </c>
      <c r="K636" s="10"/>
      <c r="L636" s="10"/>
      <c r="M636" s="72">
        <v>1400</v>
      </c>
      <c r="N636" s="64">
        <v>489.99999999999994</v>
      </c>
      <c r="O636" s="72">
        <v>1999.9999999999998</v>
      </c>
      <c r="P636" s="68">
        <v>699.99999999999989</v>
      </c>
      <c r="Q636" s="10"/>
      <c r="R636" s="10"/>
      <c r="S636" s="75">
        <v>2887.5000000000005</v>
      </c>
      <c r="T636" s="68">
        <v>1155.0000000000002</v>
      </c>
      <c r="AE636" s="10"/>
      <c r="AF636" s="72">
        <v>4262.5</v>
      </c>
      <c r="AG636" s="68">
        <v>4262.5</v>
      </c>
      <c r="AH636" s="10"/>
      <c r="AI636" s="10"/>
      <c r="AJ636" s="72">
        <v>1400.0000000000002</v>
      </c>
      <c r="AK636" s="68">
        <v>560</v>
      </c>
      <c r="AL636" s="10"/>
      <c r="AN636" s="75">
        <v>2887.5000000000005</v>
      </c>
      <c r="AO636" s="68">
        <v>1155.0000000000002</v>
      </c>
    </row>
    <row r="637" spans="8:41">
      <c r="H637" s="10"/>
      <c r="I637" s="72">
        <v>1000</v>
      </c>
      <c r="J637" s="68">
        <v>1000</v>
      </c>
      <c r="K637" s="10"/>
      <c r="L637" s="10"/>
      <c r="M637" s="72">
        <v>2887.5000000000009</v>
      </c>
      <c r="N637" s="64">
        <v>1010.6250000000002</v>
      </c>
      <c r="O637" s="72">
        <v>1000</v>
      </c>
      <c r="P637" s="68">
        <v>300</v>
      </c>
      <c r="Q637" s="10"/>
      <c r="R637" s="10"/>
      <c r="S637" s="75">
        <v>3150.0000000000005</v>
      </c>
      <c r="T637" s="68">
        <v>787.50000000000011</v>
      </c>
      <c r="AE637" s="10"/>
      <c r="AF637" s="72">
        <v>2700.0000000000005</v>
      </c>
      <c r="AG637" s="68">
        <v>2700.0000000000005</v>
      </c>
      <c r="AH637" s="10"/>
      <c r="AI637" s="10"/>
      <c r="AJ637" s="72">
        <v>2875.0000000000005</v>
      </c>
      <c r="AK637" s="68">
        <v>1150</v>
      </c>
      <c r="AL637" s="10"/>
      <c r="AN637" s="75">
        <v>3150.0000000000005</v>
      </c>
      <c r="AO637" s="68">
        <v>787.50000000000011</v>
      </c>
    </row>
    <row r="638" spans="8:41">
      <c r="H638" s="10"/>
      <c r="I638" s="72">
        <v>500</v>
      </c>
      <c r="J638" s="68">
        <v>500</v>
      </c>
      <c r="K638" s="10"/>
      <c r="L638" s="10"/>
      <c r="M638" s="72">
        <v>1750.0000000000005</v>
      </c>
      <c r="N638" s="64">
        <v>612.50000000000011</v>
      </c>
      <c r="O638" s="72">
        <v>600</v>
      </c>
      <c r="P638" s="68">
        <v>180</v>
      </c>
      <c r="Q638" s="10"/>
      <c r="R638" s="10"/>
      <c r="S638" s="75">
        <v>1925.0000000000002</v>
      </c>
      <c r="T638" s="68">
        <v>770.00000000000011</v>
      </c>
      <c r="AE638" s="10"/>
      <c r="AF638" s="72">
        <v>2250.0000000000005</v>
      </c>
      <c r="AG638" s="68">
        <v>2250.0000000000005</v>
      </c>
      <c r="AH638" s="10"/>
      <c r="AI638" s="10"/>
      <c r="AJ638" s="72">
        <v>1800.0000000000005</v>
      </c>
      <c r="AK638" s="68">
        <v>720.00000000000011</v>
      </c>
      <c r="AL638" s="10"/>
      <c r="AN638" s="75">
        <v>1925.0000000000002</v>
      </c>
      <c r="AO638" s="68">
        <v>770.00000000000011</v>
      </c>
    </row>
    <row r="639" spans="8:41">
      <c r="H639" s="10"/>
      <c r="I639" s="72">
        <v>375</v>
      </c>
      <c r="J639" s="68">
        <v>375</v>
      </c>
      <c r="K639" s="10"/>
      <c r="L639" s="10"/>
      <c r="M639" s="72">
        <v>1462.5000000000002</v>
      </c>
      <c r="N639" s="64">
        <v>511.87500000000006</v>
      </c>
      <c r="O639" s="72">
        <v>500</v>
      </c>
      <c r="P639" s="68">
        <v>150</v>
      </c>
      <c r="Q639" s="10"/>
      <c r="R639" s="10"/>
      <c r="S639" s="75">
        <v>1787.5000000000002</v>
      </c>
      <c r="T639" s="68">
        <v>625.625</v>
      </c>
      <c r="AE639" s="10"/>
      <c r="AF639" s="72">
        <v>2137.5000000000005</v>
      </c>
      <c r="AG639" s="68">
        <v>2137.5000000000005</v>
      </c>
      <c r="AH639" s="10"/>
      <c r="AI639" s="10"/>
      <c r="AJ639" s="72">
        <v>1500.0000000000002</v>
      </c>
      <c r="AK639" s="68">
        <v>600</v>
      </c>
      <c r="AL639" s="10"/>
      <c r="AN639" s="75">
        <v>1787.5000000000002</v>
      </c>
      <c r="AO639" s="68">
        <v>625.625</v>
      </c>
    </row>
    <row r="640" spans="8:41">
      <c r="H640" s="10"/>
      <c r="I640" s="72">
        <v>450</v>
      </c>
      <c r="J640" s="68">
        <v>450</v>
      </c>
      <c r="K640" s="10"/>
      <c r="L640" s="10"/>
      <c r="M640" s="72">
        <v>1650.0000000000002</v>
      </c>
      <c r="N640" s="64">
        <v>660.00000000000011</v>
      </c>
      <c r="O640" s="72">
        <v>624.99999999999989</v>
      </c>
      <c r="P640" s="68">
        <v>218.74999999999994</v>
      </c>
      <c r="Q640" s="10"/>
      <c r="R640" s="10"/>
      <c r="S640" s="75">
        <v>1950</v>
      </c>
      <c r="T640" s="68">
        <v>1072.5000000000002</v>
      </c>
      <c r="AE640" s="10"/>
      <c r="AF640" s="72">
        <v>2612.5</v>
      </c>
      <c r="AG640" s="68">
        <v>2612.5</v>
      </c>
      <c r="AH640" s="10"/>
      <c r="AI640" s="10"/>
      <c r="AJ640" s="72">
        <v>1750</v>
      </c>
      <c r="AK640" s="68">
        <v>787.5</v>
      </c>
      <c r="AL640" s="10"/>
      <c r="AN640" s="75">
        <v>1950</v>
      </c>
      <c r="AO640" s="68">
        <v>1072.5000000000002</v>
      </c>
    </row>
    <row r="641" spans="8:41">
      <c r="H641" s="10"/>
      <c r="I641" s="72">
        <v>1299.9999999999998</v>
      </c>
      <c r="J641" s="68">
        <v>1299.9999999999998</v>
      </c>
      <c r="K641" s="10"/>
      <c r="L641" s="10"/>
      <c r="M641" s="72">
        <v>2100.0000000000005</v>
      </c>
      <c r="N641" s="64">
        <v>630.00000000000011</v>
      </c>
      <c r="O641" s="72">
        <v>1374.9999999999995</v>
      </c>
      <c r="P641" s="68">
        <v>549.99999999999989</v>
      </c>
      <c r="Q641" s="10"/>
      <c r="R641" s="10"/>
      <c r="S641" s="75">
        <v>2450.0000000000005</v>
      </c>
      <c r="T641" s="68">
        <v>490.00000000000011</v>
      </c>
      <c r="AE641" s="10"/>
      <c r="AF641" s="72">
        <v>3600</v>
      </c>
      <c r="AG641" s="68">
        <v>3600</v>
      </c>
      <c r="AH641" s="10"/>
      <c r="AI641" s="10"/>
      <c r="AJ641" s="72">
        <v>2200</v>
      </c>
      <c r="AK641" s="68">
        <v>770</v>
      </c>
      <c r="AL641" s="10"/>
      <c r="AN641" s="75">
        <v>2450.0000000000005</v>
      </c>
      <c r="AO641" s="68">
        <v>490.00000000000011</v>
      </c>
    </row>
    <row r="642" spans="8:41">
      <c r="H642" s="10"/>
      <c r="I642" s="72">
        <v>2100</v>
      </c>
      <c r="J642" s="68">
        <v>2100</v>
      </c>
      <c r="K642" s="10"/>
      <c r="L642" s="10"/>
      <c r="M642" s="72">
        <v>2587.5000000000005</v>
      </c>
      <c r="N642" s="64">
        <v>905.62500000000011</v>
      </c>
      <c r="O642" s="72">
        <v>1999.9999999999998</v>
      </c>
      <c r="P642" s="68">
        <v>699.99999999999989</v>
      </c>
      <c r="Q642" s="10"/>
      <c r="R642" s="10"/>
      <c r="S642" s="75">
        <v>3162.5000000000005</v>
      </c>
      <c r="T642" s="68">
        <v>1265.0000000000002</v>
      </c>
      <c r="AE642" s="10"/>
      <c r="AF642" s="72">
        <v>4125</v>
      </c>
      <c r="AG642" s="68">
        <v>4125</v>
      </c>
      <c r="AH642" s="10"/>
      <c r="AI642" s="10"/>
      <c r="AJ642" s="72">
        <v>2500.0000000000005</v>
      </c>
      <c r="AK642" s="68">
        <v>1000.0000000000001</v>
      </c>
      <c r="AL642" s="10"/>
      <c r="AN642" s="75">
        <v>3162.5000000000005</v>
      </c>
      <c r="AO642" s="68">
        <v>1265.0000000000002</v>
      </c>
    </row>
    <row r="643" spans="8:41">
      <c r="H643" s="10"/>
      <c r="I643" s="72">
        <v>1125</v>
      </c>
      <c r="J643" s="68">
        <v>1125</v>
      </c>
      <c r="K643" s="10"/>
      <c r="L643" s="10"/>
      <c r="M643" s="72">
        <v>3250.0000000000009</v>
      </c>
      <c r="N643" s="64">
        <v>1137.5000000000002</v>
      </c>
      <c r="O643" s="72">
        <v>1000</v>
      </c>
      <c r="P643" s="68">
        <v>300</v>
      </c>
      <c r="Q643" s="10"/>
      <c r="R643" s="10"/>
      <c r="S643" s="75">
        <v>3450.0000000000005</v>
      </c>
      <c r="T643" s="68">
        <v>862.50000000000011</v>
      </c>
      <c r="AE643" s="10"/>
      <c r="AF643" s="72">
        <v>2587.5000000000005</v>
      </c>
      <c r="AG643" s="68">
        <v>2587.5000000000005</v>
      </c>
      <c r="AH643" s="10"/>
      <c r="AI643" s="10"/>
      <c r="AJ643" s="72">
        <v>3150.0000000000009</v>
      </c>
      <c r="AK643" s="68">
        <v>1260.0000000000002</v>
      </c>
      <c r="AL643" s="10"/>
      <c r="AN643" s="75">
        <v>3450.0000000000005</v>
      </c>
      <c r="AO643" s="68">
        <v>862.50000000000011</v>
      </c>
    </row>
    <row r="644" spans="8:41">
      <c r="H644" s="10"/>
      <c r="I644" s="72">
        <v>1100</v>
      </c>
      <c r="J644" s="68">
        <v>1100</v>
      </c>
      <c r="K644" s="10"/>
      <c r="L644" s="10"/>
      <c r="M644" s="72">
        <v>2137.5000000000005</v>
      </c>
      <c r="N644" s="64">
        <v>748.12500000000011</v>
      </c>
      <c r="O644" s="72">
        <v>780</v>
      </c>
      <c r="P644" s="68">
        <v>234</v>
      </c>
      <c r="Q644" s="10"/>
      <c r="R644" s="10"/>
      <c r="S644" s="75">
        <v>2337.5</v>
      </c>
      <c r="T644" s="68">
        <v>935</v>
      </c>
      <c r="AE644" s="10"/>
      <c r="AF644" s="72">
        <v>2340.0000000000005</v>
      </c>
      <c r="AG644" s="68">
        <v>2340.0000000000005</v>
      </c>
      <c r="AH644" s="10"/>
      <c r="AI644" s="10"/>
      <c r="AJ644" s="72">
        <v>2100.0000000000005</v>
      </c>
      <c r="AK644" s="68">
        <v>840.00000000000011</v>
      </c>
      <c r="AL644" s="10"/>
      <c r="AN644" s="75">
        <v>2337.5</v>
      </c>
      <c r="AO644" s="68">
        <v>935</v>
      </c>
    </row>
    <row r="645" spans="8:41">
      <c r="H645" s="10"/>
      <c r="I645" s="72">
        <v>1000</v>
      </c>
      <c r="J645" s="68">
        <v>1000</v>
      </c>
      <c r="K645" s="10"/>
      <c r="L645" s="10"/>
      <c r="M645" s="72">
        <v>2475.0000000000009</v>
      </c>
      <c r="N645" s="64">
        <v>866.25000000000023</v>
      </c>
      <c r="O645" s="72">
        <v>700</v>
      </c>
      <c r="P645" s="68">
        <v>210</v>
      </c>
      <c r="Q645" s="10"/>
      <c r="R645" s="10"/>
      <c r="S645" s="75">
        <v>2600.0000000000005</v>
      </c>
      <c r="T645" s="68">
        <v>910.00000000000011</v>
      </c>
      <c r="AE645" s="10"/>
      <c r="AF645" s="72">
        <v>2250.0000000000005</v>
      </c>
      <c r="AG645" s="68">
        <v>2250.0000000000005</v>
      </c>
      <c r="AH645" s="10"/>
      <c r="AI645" s="10"/>
      <c r="AJ645" s="72">
        <v>2500.0000000000005</v>
      </c>
      <c r="AK645" s="68">
        <v>1000.0000000000001</v>
      </c>
      <c r="AL645" s="10"/>
      <c r="AN645" s="75">
        <v>2600.0000000000005</v>
      </c>
      <c r="AO645" s="68">
        <v>910.00000000000011</v>
      </c>
    </row>
    <row r="646" spans="8:41">
      <c r="H646" s="10"/>
      <c r="I646" s="72">
        <v>1050</v>
      </c>
      <c r="J646" s="68">
        <v>1050</v>
      </c>
      <c r="K646" s="10"/>
      <c r="L646" s="10"/>
      <c r="M646" s="72">
        <v>3187.5000000000005</v>
      </c>
      <c r="N646" s="64">
        <v>1275.0000000000002</v>
      </c>
      <c r="O646" s="72">
        <v>900</v>
      </c>
      <c r="P646" s="68">
        <v>315</v>
      </c>
      <c r="Q646" s="10"/>
      <c r="R646" s="10"/>
      <c r="S646" s="75">
        <v>2812.5000000000005</v>
      </c>
      <c r="T646" s="68">
        <v>1546.8750000000007</v>
      </c>
      <c r="AE646" s="10"/>
      <c r="AF646" s="72">
        <v>2612.5</v>
      </c>
      <c r="AG646" s="68">
        <v>2612.5</v>
      </c>
      <c r="AH646" s="10"/>
      <c r="AI646" s="10"/>
      <c r="AJ646" s="72">
        <v>3325.0000000000005</v>
      </c>
      <c r="AK646" s="68">
        <v>1496.2500000000002</v>
      </c>
      <c r="AL646" s="10"/>
      <c r="AN646" s="75">
        <v>2812.5000000000005</v>
      </c>
      <c r="AO646" s="68">
        <v>1546.8750000000007</v>
      </c>
    </row>
    <row r="647" spans="8:41">
      <c r="H647" s="10"/>
      <c r="I647" s="72">
        <v>1787.4999999999998</v>
      </c>
      <c r="J647" s="68">
        <v>1787.4999999999998</v>
      </c>
      <c r="K647" s="10"/>
      <c r="L647" s="10"/>
      <c r="M647" s="72">
        <v>4400.0000000000009</v>
      </c>
      <c r="N647" s="64">
        <v>1320.0000000000002</v>
      </c>
      <c r="O647" s="72">
        <v>1624.9999999999998</v>
      </c>
      <c r="P647" s="68">
        <v>650</v>
      </c>
      <c r="Q647" s="10"/>
      <c r="R647" s="10"/>
      <c r="S647" s="75">
        <v>4000.0000000000009</v>
      </c>
      <c r="T647" s="68">
        <v>800.00000000000023</v>
      </c>
      <c r="AE647" s="10"/>
      <c r="AF647" s="72">
        <v>3450</v>
      </c>
      <c r="AG647" s="68">
        <v>3450</v>
      </c>
      <c r="AH647" s="10"/>
      <c r="AI647" s="10"/>
      <c r="AJ647" s="72">
        <v>5100.0000000000009</v>
      </c>
      <c r="AK647" s="68">
        <v>1785.0000000000002</v>
      </c>
      <c r="AL647" s="10"/>
      <c r="AN647" s="75">
        <v>4000.0000000000009</v>
      </c>
      <c r="AO647" s="68">
        <v>800.00000000000023</v>
      </c>
    </row>
    <row r="648" spans="8:41">
      <c r="H648" s="10"/>
      <c r="I648" s="72">
        <v>3000</v>
      </c>
      <c r="J648" s="68">
        <v>3000</v>
      </c>
      <c r="K648" s="10"/>
      <c r="L648" s="10"/>
      <c r="M648" s="72">
        <v>4875.0000000000009</v>
      </c>
      <c r="N648" s="64">
        <v>1706.2500000000002</v>
      </c>
      <c r="O648" s="72">
        <v>3000</v>
      </c>
      <c r="P648" s="68">
        <v>1050</v>
      </c>
      <c r="Q648" s="10"/>
      <c r="R648" s="10"/>
      <c r="S648" s="75">
        <v>4550.0000000000009</v>
      </c>
      <c r="T648" s="68">
        <v>1820.0000000000005</v>
      </c>
      <c r="AE648" s="10"/>
      <c r="AF648" s="72">
        <v>4400</v>
      </c>
      <c r="AG648" s="68">
        <v>4400</v>
      </c>
      <c r="AH648" s="10"/>
      <c r="AI648" s="10"/>
      <c r="AJ648" s="72">
        <v>5600.0000000000018</v>
      </c>
      <c r="AK648" s="68">
        <v>2240.0000000000005</v>
      </c>
      <c r="AL648" s="10"/>
      <c r="AN648" s="75">
        <v>4550.0000000000009</v>
      </c>
      <c r="AO648" s="68">
        <v>1820.0000000000005</v>
      </c>
    </row>
    <row r="649" spans="8:41">
      <c r="H649" s="10"/>
      <c r="I649" s="72">
        <v>1500</v>
      </c>
      <c r="J649" s="68">
        <v>1500</v>
      </c>
      <c r="K649" s="10"/>
      <c r="L649" s="10"/>
      <c r="M649" s="72">
        <v>5625.0000000000018</v>
      </c>
      <c r="N649" s="64">
        <v>1968.7500000000005</v>
      </c>
      <c r="O649" s="72">
        <v>1500</v>
      </c>
      <c r="P649" s="68">
        <v>450</v>
      </c>
      <c r="Q649" s="10"/>
      <c r="R649" s="10"/>
      <c r="S649" s="75">
        <v>4900.0000000000009</v>
      </c>
      <c r="T649" s="68">
        <v>1225.0000000000002</v>
      </c>
      <c r="AE649" s="10"/>
      <c r="AF649" s="72">
        <v>2700.0000000000005</v>
      </c>
      <c r="AG649" s="68">
        <v>2700.0000000000005</v>
      </c>
      <c r="AH649" s="10"/>
      <c r="AI649" s="10"/>
      <c r="AJ649" s="72">
        <v>6400.0000000000018</v>
      </c>
      <c r="AK649" s="68">
        <v>2560.0000000000005</v>
      </c>
      <c r="AL649" s="10"/>
      <c r="AN649" s="75">
        <v>4900.0000000000009</v>
      </c>
      <c r="AO649" s="68">
        <v>1225.0000000000002</v>
      </c>
    </row>
    <row r="650" spans="8:41">
      <c r="H650" s="10"/>
      <c r="I650" s="72">
        <v>1375</v>
      </c>
      <c r="J650" s="68">
        <v>1375</v>
      </c>
      <c r="K650" s="10"/>
      <c r="L650" s="10"/>
      <c r="M650" s="72">
        <v>3850.0000000000009</v>
      </c>
      <c r="N650" s="64">
        <v>1347.5000000000002</v>
      </c>
      <c r="O650" s="72">
        <v>1250</v>
      </c>
      <c r="P650" s="68">
        <v>375</v>
      </c>
      <c r="Q650" s="10"/>
      <c r="R650" s="10"/>
      <c r="S650" s="75">
        <v>3250.0000000000005</v>
      </c>
      <c r="T650" s="68">
        <v>1300.0000000000002</v>
      </c>
      <c r="AE650" s="10"/>
      <c r="AF650" s="72">
        <v>2475.0000000000005</v>
      </c>
      <c r="AG650" s="68">
        <v>2475.0000000000005</v>
      </c>
      <c r="AH650" s="10"/>
      <c r="AI650" s="10"/>
      <c r="AJ650" s="72">
        <v>4500.0000000000009</v>
      </c>
      <c r="AK650" s="68">
        <v>1800.0000000000002</v>
      </c>
      <c r="AL650" s="10"/>
      <c r="AN650" s="75">
        <v>3250.0000000000005</v>
      </c>
      <c r="AO650" s="68">
        <v>1300.0000000000002</v>
      </c>
    </row>
    <row r="651" spans="8:41">
      <c r="H651" s="10"/>
      <c r="I651" s="72">
        <v>1125</v>
      </c>
      <c r="J651" s="68">
        <v>1125</v>
      </c>
      <c r="K651" s="10"/>
      <c r="L651" s="10"/>
      <c r="M651" s="72">
        <v>3850.0000000000009</v>
      </c>
      <c r="N651" s="64">
        <v>1347.5000000000002</v>
      </c>
      <c r="O651" s="72">
        <v>1000</v>
      </c>
      <c r="P651" s="68">
        <v>300</v>
      </c>
      <c r="Q651" s="10"/>
      <c r="R651" s="10"/>
      <c r="S651" s="75">
        <v>3250.0000000000005</v>
      </c>
      <c r="T651" s="68">
        <v>1137.5</v>
      </c>
      <c r="AE651" s="10"/>
      <c r="AF651" s="72">
        <v>2250.0000000000005</v>
      </c>
      <c r="AG651" s="68">
        <v>2250.0000000000005</v>
      </c>
      <c r="AH651" s="10"/>
      <c r="AI651" s="10"/>
      <c r="AJ651" s="72">
        <v>4500.0000000000009</v>
      </c>
      <c r="AK651" s="68">
        <v>1800.0000000000002</v>
      </c>
      <c r="AL651" s="10"/>
      <c r="AN651" s="75">
        <v>3250.0000000000005</v>
      </c>
      <c r="AO651" s="68">
        <v>1137.5</v>
      </c>
    </row>
    <row r="652" spans="8:41">
      <c r="H652" s="10"/>
      <c r="I652" s="72">
        <v>1350</v>
      </c>
      <c r="J652" s="68">
        <v>1350</v>
      </c>
      <c r="K652" s="10"/>
      <c r="L652" s="10"/>
      <c r="M652" s="72">
        <v>3800.0000000000009</v>
      </c>
      <c r="N652" s="64">
        <v>1520.0000000000005</v>
      </c>
      <c r="O652" s="72">
        <v>1200</v>
      </c>
      <c r="P652" s="68">
        <v>420</v>
      </c>
      <c r="Q652" s="10"/>
      <c r="R652" s="10"/>
      <c r="S652" s="75">
        <v>3187.5000000000005</v>
      </c>
      <c r="T652" s="68">
        <v>1753.1250000000007</v>
      </c>
      <c r="AE652" s="10"/>
      <c r="AF652" s="72">
        <v>2750</v>
      </c>
      <c r="AG652" s="68">
        <v>2750</v>
      </c>
      <c r="AH652" s="10"/>
      <c r="AI652" s="10"/>
      <c r="AJ652" s="72">
        <v>4462.5000000000009</v>
      </c>
      <c r="AK652" s="68">
        <v>2008.1250000000005</v>
      </c>
      <c r="AL652" s="10"/>
      <c r="AN652" s="75">
        <v>3187.5000000000005</v>
      </c>
      <c r="AO652" s="68">
        <v>1753.1250000000007</v>
      </c>
    </row>
    <row r="653" spans="8:41">
      <c r="H653" s="10"/>
      <c r="I653" s="72">
        <v>2112.4999999999995</v>
      </c>
      <c r="J653" s="68">
        <v>2112.4999999999995</v>
      </c>
      <c r="K653" s="10"/>
      <c r="L653" s="10"/>
      <c r="M653" s="72">
        <v>4887.5000000000009</v>
      </c>
      <c r="N653" s="64">
        <v>1466.2500000000002</v>
      </c>
      <c r="O653" s="72">
        <v>1949.9999999999998</v>
      </c>
      <c r="P653" s="68">
        <v>780</v>
      </c>
      <c r="Q653" s="10"/>
      <c r="R653" s="10"/>
      <c r="S653" s="75">
        <v>4200.0000000000009</v>
      </c>
      <c r="T653" s="68">
        <v>840.00000000000023</v>
      </c>
      <c r="AE653" s="10"/>
      <c r="AF653" s="72">
        <v>3600</v>
      </c>
      <c r="AG653" s="68">
        <v>3600</v>
      </c>
      <c r="AH653" s="10"/>
      <c r="AI653" s="10"/>
      <c r="AJ653" s="72">
        <v>5625.0000000000018</v>
      </c>
      <c r="AK653" s="68">
        <v>1968.7500000000005</v>
      </c>
      <c r="AL653" s="10"/>
      <c r="AN653" s="75">
        <v>4200.0000000000009</v>
      </c>
      <c r="AO653" s="68">
        <v>840.00000000000023</v>
      </c>
    </row>
    <row r="654" spans="8:41">
      <c r="H654" s="10"/>
      <c r="I654" s="72">
        <v>1800</v>
      </c>
      <c r="J654" s="68">
        <v>1800</v>
      </c>
      <c r="K654" s="10"/>
      <c r="L654" s="10"/>
      <c r="M654" s="72">
        <v>1400.0000000000002</v>
      </c>
      <c r="N654" s="64">
        <v>560</v>
      </c>
      <c r="O654" s="72">
        <v>1350.0000000000002</v>
      </c>
      <c r="P654" s="68">
        <v>405.00000000000006</v>
      </c>
      <c r="Q654" s="10"/>
      <c r="R654" s="10"/>
      <c r="S654" s="75">
        <v>1800</v>
      </c>
      <c r="T654" s="68">
        <v>540</v>
      </c>
      <c r="AE654" s="10"/>
      <c r="AF654" s="72">
        <v>2625</v>
      </c>
      <c r="AG654" s="68">
        <v>2625</v>
      </c>
      <c r="AH654" s="10"/>
      <c r="AI654" s="10"/>
      <c r="AJ654" s="72">
        <v>1274.9999999999998</v>
      </c>
      <c r="AK654" s="68">
        <v>446.24999999999989</v>
      </c>
      <c r="AL654" s="10"/>
      <c r="AN654" s="75">
        <v>1800</v>
      </c>
      <c r="AO654" s="68">
        <v>540</v>
      </c>
    </row>
    <row r="655" spans="8:41">
      <c r="H655" s="10"/>
      <c r="I655" s="72">
        <v>1000</v>
      </c>
      <c r="J655" s="68">
        <v>1000</v>
      </c>
      <c r="K655" s="10"/>
      <c r="L655" s="10"/>
      <c r="M655" s="72">
        <v>1800</v>
      </c>
      <c r="N655" s="64">
        <v>719.99999999999989</v>
      </c>
      <c r="O655" s="72">
        <v>750.00000000000011</v>
      </c>
      <c r="P655" s="68">
        <v>262.5</v>
      </c>
      <c r="Q655" s="10"/>
      <c r="R655" s="10"/>
      <c r="S655" s="75">
        <v>2250</v>
      </c>
      <c r="T655" s="68">
        <v>562.5</v>
      </c>
      <c r="AE655" s="10"/>
      <c r="AF655" s="72">
        <v>1924.9999999999998</v>
      </c>
      <c r="AG655" s="68">
        <v>1924.9999999999998</v>
      </c>
      <c r="AH655" s="10"/>
      <c r="AI655" s="10"/>
      <c r="AJ655" s="72">
        <v>1700</v>
      </c>
      <c r="AK655" s="68">
        <v>680</v>
      </c>
      <c r="AL655" s="10"/>
      <c r="AN655" s="75">
        <v>2250</v>
      </c>
      <c r="AO655" s="68">
        <v>562.5</v>
      </c>
    </row>
    <row r="656" spans="8:41">
      <c r="H656" s="10"/>
      <c r="I656" s="72">
        <v>750.00000000000011</v>
      </c>
      <c r="J656" s="68">
        <v>750.00000000000011</v>
      </c>
      <c r="K656" s="10"/>
      <c r="L656" s="10"/>
      <c r="M656" s="72">
        <v>1800</v>
      </c>
      <c r="N656" s="64">
        <v>719.99999999999989</v>
      </c>
      <c r="O656" s="72">
        <v>500.00000000000017</v>
      </c>
      <c r="P656" s="68">
        <v>150.00000000000006</v>
      </c>
      <c r="Q656" s="10"/>
      <c r="R656" s="10"/>
      <c r="S656" s="75">
        <v>2250</v>
      </c>
      <c r="T656" s="68">
        <v>562.5</v>
      </c>
      <c r="AE656" s="10"/>
      <c r="AF656" s="72">
        <v>1375</v>
      </c>
      <c r="AG656" s="68">
        <v>1375</v>
      </c>
      <c r="AH656" s="10"/>
      <c r="AI656" s="10"/>
      <c r="AJ656" s="72">
        <v>1700</v>
      </c>
      <c r="AK656" s="68">
        <v>595</v>
      </c>
      <c r="AL656" s="10"/>
      <c r="AN656" s="75">
        <v>2250</v>
      </c>
      <c r="AO656" s="68">
        <v>562.5</v>
      </c>
    </row>
    <row r="657" spans="8:41">
      <c r="H657" s="10"/>
      <c r="I657" s="72">
        <v>350</v>
      </c>
      <c r="J657" s="68">
        <v>350</v>
      </c>
      <c r="K657" s="10"/>
      <c r="L657" s="10"/>
      <c r="M657" s="72">
        <v>1125</v>
      </c>
      <c r="N657" s="64">
        <v>449.99999999999994</v>
      </c>
      <c r="O657" s="72">
        <v>250.00000000000006</v>
      </c>
      <c r="P657" s="68">
        <v>75.000000000000014</v>
      </c>
      <c r="Q657" s="10"/>
      <c r="R657" s="10"/>
      <c r="S657" s="75">
        <v>1500</v>
      </c>
      <c r="T657" s="68">
        <v>450</v>
      </c>
      <c r="AE657" s="10"/>
      <c r="AF657" s="72">
        <v>1199.9999999999998</v>
      </c>
      <c r="AG657" s="68">
        <v>1199.9999999999998</v>
      </c>
      <c r="AH657" s="10"/>
      <c r="AI657" s="10"/>
      <c r="AJ657" s="72">
        <v>1100</v>
      </c>
      <c r="AK657" s="68">
        <v>385</v>
      </c>
      <c r="AL657" s="10"/>
      <c r="AN657" s="75">
        <v>1500</v>
      </c>
      <c r="AO657" s="68">
        <v>450</v>
      </c>
    </row>
    <row r="658" spans="8:41">
      <c r="H658" s="10"/>
      <c r="I658" s="72">
        <v>750</v>
      </c>
      <c r="J658" s="68">
        <v>750</v>
      </c>
      <c r="K658" s="10"/>
      <c r="L658" s="10"/>
      <c r="M658" s="72">
        <v>1000.0000000000002</v>
      </c>
      <c r="N658" s="64">
        <v>450.00000000000011</v>
      </c>
      <c r="O658" s="72">
        <v>600</v>
      </c>
      <c r="P658" s="68">
        <v>300</v>
      </c>
      <c r="Q658" s="10"/>
      <c r="R658" s="10"/>
      <c r="S658" s="75">
        <v>1375</v>
      </c>
      <c r="T658" s="68">
        <v>343.75</v>
      </c>
      <c r="AE658" s="10"/>
      <c r="AF658" s="72">
        <v>2025.0000000000002</v>
      </c>
      <c r="AG658" s="68">
        <v>2025.0000000000002</v>
      </c>
      <c r="AH658" s="10"/>
      <c r="AI658" s="10"/>
      <c r="AJ658" s="72">
        <v>1012.5000000000001</v>
      </c>
      <c r="AK658" s="68">
        <v>303.75</v>
      </c>
      <c r="AL658" s="10"/>
      <c r="AN658" s="75">
        <v>1375</v>
      </c>
      <c r="AO658" s="68">
        <v>343.75</v>
      </c>
    </row>
    <row r="659" spans="8:41">
      <c r="H659" s="10"/>
      <c r="I659" s="72">
        <v>1000</v>
      </c>
      <c r="J659" s="68">
        <v>1000</v>
      </c>
      <c r="K659" s="10"/>
      <c r="L659" s="10"/>
      <c r="M659" s="72">
        <v>2025</v>
      </c>
      <c r="N659" s="64">
        <v>708.75</v>
      </c>
      <c r="O659" s="72">
        <v>750.00000000000011</v>
      </c>
      <c r="P659" s="68">
        <v>300.00000000000006</v>
      </c>
      <c r="Q659" s="10"/>
      <c r="R659" s="10"/>
      <c r="S659" s="75">
        <v>2500</v>
      </c>
      <c r="T659" s="68">
        <v>500</v>
      </c>
      <c r="AE659" s="10"/>
      <c r="AF659" s="72">
        <v>1924.9999999999998</v>
      </c>
      <c r="AG659" s="68">
        <v>1924.9999999999998</v>
      </c>
      <c r="AH659" s="10"/>
      <c r="AI659" s="10"/>
      <c r="AJ659" s="72">
        <v>1700</v>
      </c>
      <c r="AK659" s="68">
        <v>425</v>
      </c>
      <c r="AL659" s="10"/>
      <c r="AN659" s="75">
        <v>2500</v>
      </c>
      <c r="AO659" s="68">
        <v>500</v>
      </c>
    </row>
    <row r="660" spans="8:41">
      <c r="H660" s="10"/>
      <c r="I660" s="72">
        <v>2000</v>
      </c>
      <c r="J660" s="68">
        <v>2000</v>
      </c>
      <c r="K660" s="10"/>
      <c r="L660" s="10"/>
      <c r="M660" s="72">
        <v>1750.0000000000002</v>
      </c>
      <c r="N660" s="64">
        <v>700</v>
      </c>
      <c r="O660" s="72">
        <v>1500.0000000000002</v>
      </c>
      <c r="P660" s="68">
        <v>450.00000000000006</v>
      </c>
      <c r="Q660" s="10"/>
      <c r="R660" s="10"/>
      <c r="S660" s="75">
        <v>2200</v>
      </c>
      <c r="T660" s="68">
        <v>660</v>
      </c>
      <c r="AE660" s="10"/>
      <c r="AF660" s="72">
        <v>2800</v>
      </c>
      <c r="AG660" s="68">
        <v>2800</v>
      </c>
      <c r="AH660" s="10"/>
      <c r="AI660" s="10"/>
      <c r="AJ660" s="72">
        <v>1424.9999999999998</v>
      </c>
      <c r="AK660" s="68">
        <v>498.74999999999989</v>
      </c>
      <c r="AL660" s="10"/>
      <c r="AN660" s="75">
        <v>2200</v>
      </c>
      <c r="AO660" s="68">
        <v>660</v>
      </c>
    </row>
    <row r="661" spans="8:41">
      <c r="H661" s="10"/>
      <c r="I661" s="72">
        <v>600</v>
      </c>
      <c r="J661" s="68">
        <v>600</v>
      </c>
      <c r="K661" s="10"/>
      <c r="L661" s="10"/>
      <c r="M661" s="72">
        <v>1800</v>
      </c>
      <c r="N661" s="64">
        <v>719.99999999999989</v>
      </c>
      <c r="O661" s="72">
        <v>450.00000000000006</v>
      </c>
      <c r="P661" s="68">
        <v>157.5</v>
      </c>
      <c r="Q661" s="10"/>
      <c r="R661" s="10"/>
      <c r="S661" s="75">
        <v>2250</v>
      </c>
      <c r="T661" s="68">
        <v>562.5</v>
      </c>
      <c r="AE661" s="10"/>
      <c r="AF661" s="72">
        <v>1575</v>
      </c>
      <c r="AG661" s="68">
        <v>1575</v>
      </c>
      <c r="AH661" s="10"/>
      <c r="AI661" s="10"/>
      <c r="AJ661" s="72">
        <v>1500</v>
      </c>
      <c r="AK661" s="68">
        <v>600</v>
      </c>
      <c r="AL661" s="10"/>
      <c r="AN661" s="75">
        <v>2250</v>
      </c>
      <c r="AO661" s="68">
        <v>562.5</v>
      </c>
    </row>
    <row r="662" spans="8:41">
      <c r="H662" s="10"/>
      <c r="I662" s="72">
        <v>600.00000000000011</v>
      </c>
      <c r="J662" s="68">
        <v>600.00000000000011</v>
      </c>
      <c r="K662" s="10"/>
      <c r="L662" s="10"/>
      <c r="M662" s="72">
        <v>1800</v>
      </c>
      <c r="N662" s="64">
        <v>719.99999999999989</v>
      </c>
      <c r="O662" s="72">
        <v>400.00000000000011</v>
      </c>
      <c r="P662" s="68">
        <v>120.00000000000003</v>
      </c>
      <c r="Q662" s="10"/>
      <c r="R662" s="10"/>
      <c r="S662" s="75">
        <v>2250</v>
      </c>
      <c r="T662" s="68">
        <v>562.5</v>
      </c>
      <c r="AE662" s="10"/>
      <c r="AF662" s="72">
        <v>1250</v>
      </c>
      <c r="AG662" s="68">
        <v>1250</v>
      </c>
      <c r="AH662" s="10"/>
      <c r="AI662" s="10"/>
      <c r="AJ662" s="72">
        <v>1500</v>
      </c>
      <c r="AK662" s="68">
        <v>525</v>
      </c>
      <c r="AL662" s="10"/>
      <c r="AN662" s="75">
        <v>2250</v>
      </c>
      <c r="AO662" s="68">
        <v>562.5</v>
      </c>
    </row>
    <row r="663" spans="8:41">
      <c r="H663" s="10"/>
      <c r="I663" s="72">
        <v>875</v>
      </c>
      <c r="J663" s="68">
        <v>875</v>
      </c>
      <c r="K663" s="10"/>
      <c r="L663" s="10"/>
      <c r="M663" s="72">
        <v>1125</v>
      </c>
      <c r="N663" s="64">
        <v>449.99999999999994</v>
      </c>
      <c r="O663" s="72">
        <v>187.50000000000003</v>
      </c>
      <c r="P663" s="68">
        <v>56.250000000000007</v>
      </c>
      <c r="Q663" s="10"/>
      <c r="R663" s="10"/>
      <c r="S663" s="75">
        <v>1500</v>
      </c>
      <c r="T663" s="68">
        <v>450</v>
      </c>
      <c r="AE663" s="10"/>
      <c r="AF663" s="72">
        <v>1124.9999999999998</v>
      </c>
      <c r="AG663" s="68">
        <v>1124.9999999999998</v>
      </c>
      <c r="AH663" s="10"/>
      <c r="AI663" s="10"/>
      <c r="AJ663" s="72">
        <v>900</v>
      </c>
      <c r="AK663" s="68">
        <v>315</v>
      </c>
      <c r="AL663" s="10"/>
      <c r="AN663" s="75">
        <v>1500</v>
      </c>
      <c r="AO663" s="68">
        <v>450</v>
      </c>
    </row>
    <row r="664" spans="8:41">
      <c r="H664" s="10"/>
      <c r="I664" s="72">
        <v>750</v>
      </c>
      <c r="J664" s="68">
        <v>750</v>
      </c>
      <c r="K664" s="10"/>
      <c r="L664" s="10"/>
      <c r="M664" s="72">
        <v>875.00000000000023</v>
      </c>
      <c r="N664" s="64">
        <v>393.75000000000011</v>
      </c>
      <c r="O664" s="72">
        <v>600</v>
      </c>
      <c r="P664" s="68">
        <v>300</v>
      </c>
      <c r="Q664" s="10"/>
      <c r="R664" s="10"/>
      <c r="S664" s="75">
        <v>1237.5</v>
      </c>
      <c r="T664" s="68">
        <v>309.375</v>
      </c>
      <c r="AE664" s="10"/>
      <c r="AF664" s="72">
        <v>2025.0000000000002</v>
      </c>
      <c r="AG664" s="68">
        <v>2025.0000000000002</v>
      </c>
      <c r="AH664" s="10"/>
      <c r="AI664" s="10"/>
      <c r="AJ664" s="72">
        <v>675.00000000000011</v>
      </c>
      <c r="AK664" s="68">
        <v>202.50000000000003</v>
      </c>
      <c r="AL664" s="10"/>
      <c r="AN664" s="75">
        <v>1237.5</v>
      </c>
      <c r="AO664" s="68">
        <v>309.375</v>
      </c>
    </row>
    <row r="665" spans="8:41">
      <c r="H665" s="10"/>
      <c r="I665" s="72">
        <v>1000</v>
      </c>
      <c r="J665" s="68">
        <v>1000</v>
      </c>
      <c r="K665" s="10"/>
      <c r="L665" s="10"/>
      <c r="M665" s="72">
        <v>1687.5</v>
      </c>
      <c r="N665" s="64">
        <v>590.625</v>
      </c>
      <c r="O665" s="72">
        <v>374.99999999999994</v>
      </c>
      <c r="P665" s="68">
        <v>149.99999999999997</v>
      </c>
      <c r="Q665" s="10"/>
      <c r="R665" s="10"/>
      <c r="S665" s="75">
        <v>2125</v>
      </c>
      <c r="T665" s="68">
        <v>425</v>
      </c>
      <c r="AE665" s="10"/>
      <c r="AF665" s="72">
        <v>1924.9999999999998</v>
      </c>
      <c r="AG665" s="68">
        <v>1924.9999999999998</v>
      </c>
      <c r="AH665" s="10"/>
      <c r="AI665" s="10"/>
      <c r="AJ665" s="72">
        <v>1400</v>
      </c>
      <c r="AK665" s="68">
        <v>350</v>
      </c>
      <c r="AL665" s="10"/>
      <c r="AN665" s="75">
        <v>2125</v>
      </c>
      <c r="AO665" s="68">
        <v>425</v>
      </c>
    </row>
    <row r="666" spans="8:41">
      <c r="H666" s="10"/>
      <c r="I666" s="72">
        <v>1880</v>
      </c>
      <c r="J666" s="68">
        <v>1880</v>
      </c>
      <c r="K666" s="10"/>
      <c r="L666" s="10"/>
      <c r="M666" s="72">
        <v>2362.5</v>
      </c>
      <c r="N666" s="64">
        <v>944.99999999999989</v>
      </c>
      <c r="O666" s="72">
        <v>940.00000000000023</v>
      </c>
      <c r="P666" s="68">
        <v>282.00000000000006</v>
      </c>
      <c r="Q666" s="10"/>
      <c r="R666" s="10"/>
      <c r="S666" s="75">
        <v>2875</v>
      </c>
      <c r="T666" s="68">
        <v>862.5</v>
      </c>
      <c r="AE666" s="10"/>
      <c r="AF666" s="72">
        <v>2695</v>
      </c>
      <c r="AG666" s="68">
        <v>2695</v>
      </c>
      <c r="AH666" s="10"/>
      <c r="AI666" s="10"/>
      <c r="AJ666" s="72">
        <v>2000</v>
      </c>
      <c r="AK666" s="68">
        <v>700</v>
      </c>
      <c r="AL666" s="10"/>
      <c r="AN666" s="75">
        <v>2875</v>
      </c>
      <c r="AO666" s="68">
        <v>862.5</v>
      </c>
    </row>
    <row r="667" spans="8:41">
      <c r="H667" s="10"/>
      <c r="I667" s="72">
        <v>700</v>
      </c>
      <c r="J667" s="68">
        <v>700</v>
      </c>
      <c r="K667" s="10"/>
      <c r="L667" s="10"/>
      <c r="M667" s="72">
        <v>2062.5</v>
      </c>
      <c r="N667" s="64">
        <v>824.99999999999989</v>
      </c>
      <c r="O667" s="72">
        <v>350.00000000000006</v>
      </c>
      <c r="P667" s="68">
        <v>122.50000000000001</v>
      </c>
      <c r="Q667" s="10"/>
      <c r="R667" s="10"/>
      <c r="S667" s="75">
        <v>2550</v>
      </c>
      <c r="T667" s="68">
        <v>637.5</v>
      </c>
      <c r="AE667" s="10"/>
      <c r="AF667" s="72">
        <v>1575</v>
      </c>
      <c r="AG667" s="68">
        <v>1575</v>
      </c>
      <c r="AH667" s="10"/>
      <c r="AI667" s="10"/>
      <c r="AJ667" s="72">
        <v>1750</v>
      </c>
      <c r="AK667" s="68">
        <v>700</v>
      </c>
      <c r="AL667" s="10"/>
      <c r="AN667" s="75">
        <v>2550</v>
      </c>
      <c r="AO667" s="68">
        <v>637.5</v>
      </c>
    </row>
    <row r="668" spans="8:41">
      <c r="H668" s="10"/>
      <c r="I668" s="72">
        <v>600.00000000000011</v>
      </c>
      <c r="J668" s="68">
        <v>600.00000000000011</v>
      </c>
      <c r="K668" s="10"/>
      <c r="L668" s="10"/>
      <c r="M668" s="72">
        <v>2400</v>
      </c>
      <c r="N668" s="64">
        <v>959.99999999999989</v>
      </c>
      <c r="O668" s="72">
        <v>225.00000000000009</v>
      </c>
      <c r="P668" s="68">
        <v>67.500000000000028</v>
      </c>
      <c r="Q668" s="10"/>
      <c r="R668" s="10"/>
      <c r="S668" s="75">
        <v>2762.4999999999995</v>
      </c>
      <c r="T668" s="68">
        <v>690.62499999999989</v>
      </c>
      <c r="AE668" s="10"/>
      <c r="AF668" s="72">
        <v>1187.5</v>
      </c>
      <c r="AG668" s="68">
        <v>1187.5</v>
      </c>
      <c r="AH668" s="10"/>
      <c r="AI668" s="10"/>
      <c r="AJ668" s="72">
        <v>1750</v>
      </c>
      <c r="AK668" s="68">
        <v>612.5</v>
      </c>
      <c r="AL668" s="10"/>
      <c r="AN668" s="75">
        <v>2762.4999999999995</v>
      </c>
      <c r="AO668" s="68">
        <v>690.62499999999989</v>
      </c>
    </row>
    <row r="669" spans="8:41">
      <c r="H669" s="10"/>
      <c r="I669" s="72">
        <v>1050</v>
      </c>
      <c r="J669" s="68">
        <v>1050</v>
      </c>
      <c r="K669" s="10"/>
      <c r="L669" s="10"/>
      <c r="M669" s="72">
        <v>1650.0000000000002</v>
      </c>
      <c r="N669" s="64">
        <v>660</v>
      </c>
      <c r="O669" s="72">
        <v>149.99999999999997</v>
      </c>
      <c r="P669" s="68">
        <v>44.999999999999993</v>
      </c>
      <c r="Q669" s="10"/>
      <c r="R669" s="10"/>
      <c r="S669" s="75">
        <v>2112.4999999999995</v>
      </c>
      <c r="T669" s="68">
        <v>633.74999999999989</v>
      </c>
      <c r="AE669" s="10"/>
      <c r="AF669" s="72">
        <v>974.99999999999977</v>
      </c>
      <c r="AG669" s="68">
        <v>974.99999999999977</v>
      </c>
      <c r="AH669" s="10"/>
      <c r="AI669" s="10"/>
      <c r="AJ669" s="72">
        <v>1125</v>
      </c>
      <c r="AK669" s="68">
        <v>393.75</v>
      </c>
      <c r="AL669" s="10"/>
      <c r="AN669" s="75">
        <v>2112.4999999999995</v>
      </c>
      <c r="AO669" s="68">
        <v>633.74999999999989</v>
      </c>
    </row>
    <row r="670" spans="8:41">
      <c r="H670" s="10"/>
      <c r="I670" s="72">
        <v>500</v>
      </c>
      <c r="J670" s="68">
        <v>500</v>
      </c>
      <c r="K670" s="10"/>
      <c r="L670" s="10"/>
      <c r="M670" s="72">
        <v>900.00000000000011</v>
      </c>
      <c r="N670" s="64">
        <v>405.00000000000006</v>
      </c>
      <c r="O670" s="72">
        <v>450.00000000000006</v>
      </c>
      <c r="P670" s="68">
        <v>225.00000000000003</v>
      </c>
      <c r="Q670" s="10"/>
      <c r="R670" s="10"/>
      <c r="S670" s="75">
        <v>1225</v>
      </c>
      <c r="T670" s="68">
        <v>306.25</v>
      </c>
      <c r="AE670" s="10"/>
      <c r="AF670" s="72">
        <v>1687.5000000000002</v>
      </c>
      <c r="AG670" s="68">
        <v>1687.5000000000002</v>
      </c>
      <c r="AH670" s="10"/>
      <c r="AI670" s="10"/>
      <c r="AJ670" s="72">
        <v>687.5</v>
      </c>
      <c r="AK670" s="68">
        <v>206.25</v>
      </c>
      <c r="AL670" s="10"/>
      <c r="AN670" s="75">
        <v>1225</v>
      </c>
      <c r="AO670" s="68">
        <v>306.25</v>
      </c>
    </row>
    <row r="671" spans="8:41">
      <c r="H671" s="10"/>
      <c r="I671" s="72">
        <v>800</v>
      </c>
      <c r="J671" s="68">
        <v>800</v>
      </c>
      <c r="K671" s="10"/>
      <c r="L671" s="10"/>
      <c r="M671" s="72">
        <v>1575</v>
      </c>
      <c r="N671" s="64">
        <v>551.25</v>
      </c>
      <c r="O671" s="72">
        <v>500.00000000000011</v>
      </c>
      <c r="P671" s="68">
        <v>200.00000000000006</v>
      </c>
      <c r="Q671" s="10"/>
      <c r="R671" s="10"/>
      <c r="S671" s="75">
        <v>2437.4999999999995</v>
      </c>
      <c r="T671" s="68">
        <v>487.49999999999994</v>
      </c>
      <c r="AE671" s="10"/>
      <c r="AF671" s="72">
        <v>1662.5</v>
      </c>
      <c r="AG671" s="68">
        <v>1662.5</v>
      </c>
      <c r="AH671" s="10"/>
      <c r="AI671" s="10"/>
      <c r="AJ671" s="72">
        <v>1625</v>
      </c>
      <c r="AK671" s="68">
        <v>406.25</v>
      </c>
      <c r="AL671" s="10"/>
      <c r="AN671" s="75">
        <v>2437.4999999999995</v>
      </c>
      <c r="AO671" s="68">
        <v>487.49999999999994</v>
      </c>
    </row>
    <row r="672" spans="8:41">
      <c r="H672" s="10"/>
      <c r="I672" s="72">
        <v>1800</v>
      </c>
      <c r="J672" s="68">
        <v>1800</v>
      </c>
      <c r="K672" s="10"/>
      <c r="L672" s="10"/>
      <c r="M672" s="72">
        <v>2625</v>
      </c>
      <c r="N672" s="64">
        <v>1050</v>
      </c>
      <c r="O672" s="72">
        <v>950.00000000000023</v>
      </c>
      <c r="P672" s="68">
        <v>285.00000000000006</v>
      </c>
      <c r="Q672" s="10"/>
      <c r="R672" s="10"/>
      <c r="S672" s="75">
        <v>3849.9999999999995</v>
      </c>
      <c r="T672" s="68">
        <v>1154.9999999999998</v>
      </c>
      <c r="AE672" s="10"/>
      <c r="AF672" s="72">
        <v>2537.5</v>
      </c>
      <c r="AG672" s="68">
        <v>2537.5</v>
      </c>
      <c r="AH672" s="10"/>
      <c r="AI672" s="10"/>
      <c r="AJ672" s="72">
        <v>2500</v>
      </c>
      <c r="AK672" s="68">
        <v>875</v>
      </c>
      <c r="AL672" s="10"/>
      <c r="AN672" s="75">
        <v>3849.9999999999995</v>
      </c>
      <c r="AO672" s="68">
        <v>1154.9999999999998</v>
      </c>
    </row>
    <row r="673" spans="8:41">
      <c r="H673" s="10"/>
      <c r="I673" s="72">
        <v>600</v>
      </c>
      <c r="J673" s="68">
        <v>600</v>
      </c>
      <c r="K673" s="10"/>
      <c r="L673" s="10"/>
      <c r="M673" s="72">
        <v>1787.5000000000002</v>
      </c>
      <c r="N673" s="64">
        <v>715</v>
      </c>
      <c r="O673" s="72">
        <v>350.00000000000006</v>
      </c>
      <c r="P673" s="68">
        <v>122.50000000000001</v>
      </c>
      <c r="Q673" s="10"/>
      <c r="R673" s="10"/>
      <c r="S673" s="75">
        <v>2625</v>
      </c>
      <c r="T673" s="68">
        <v>656.25</v>
      </c>
      <c r="AE673" s="10"/>
      <c r="AF673" s="72">
        <v>1700</v>
      </c>
      <c r="AG673" s="68">
        <v>1700</v>
      </c>
      <c r="AH673" s="10"/>
      <c r="AI673" s="10"/>
      <c r="AJ673" s="72">
        <v>1650.0000000000002</v>
      </c>
      <c r="AK673" s="68">
        <v>660.00000000000011</v>
      </c>
      <c r="AL673" s="10"/>
      <c r="AN673" s="75">
        <v>2625</v>
      </c>
      <c r="AO673" s="68">
        <v>656.25</v>
      </c>
    </row>
    <row r="674" spans="8:41">
      <c r="H674" s="10"/>
      <c r="I674" s="72">
        <v>450.00000000000006</v>
      </c>
      <c r="J674" s="68">
        <v>450.00000000000006</v>
      </c>
      <c r="K674" s="10"/>
      <c r="L674" s="10"/>
      <c r="M674" s="72">
        <v>2062.5</v>
      </c>
      <c r="N674" s="64">
        <v>824.99999999999989</v>
      </c>
      <c r="O674" s="72">
        <v>175.00000000000006</v>
      </c>
      <c r="P674" s="68">
        <v>52.500000000000014</v>
      </c>
      <c r="Q674" s="10"/>
      <c r="R674" s="10"/>
      <c r="S674" s="75">
        <v>3000</v>
      </c>
      <c r="T674" s="68">
        <v>750</v>
      </c>
      <c r="AE674" s="10"/>
      <c r="AF674" s="72">
        <v>1350.0000000000002</v>
      </c>
      <c r="AG674" s="68">
        <v>1350.0000000000002</v>
      </c>
      <c r="AH674" s="10"/>
      <c r="AI674" s="10"/>
      <c r="AJ674" s="72">
        <v>1925.0000000000002</v>
      </c>
      <c r="AK674" s="68">
        <v>673.75</v>
      </c>
      <c r="AL674" s="10"/>
      <c r="AN674" s="75">
        <v>3000</v>
      </c>
      <c r="AO674" s="68">
        <v>750</v>
      </c>
    </row>
    <row r="675" spans="8:41">
      <c r="H675" s="10"/>
      <c r="I675" s="72">
        <v>437.5</v>
      </c>
      <c r="J675" s="68">
        <v>437.5</v>
      </c>
      <c r="K675" s="10"/>
      <c r="L675" s="10"/>
      <c r="M675" s="72">
        <v>1100.0000000000002</v>
      </c>
      <c r="N675" s="64">
        <v>440.00000000000006</v>
      </c>
      <c r="O675" s="72">
        <v>149.99999999999997</v>
      </c>
      <c r="P675" s="68">
        <v>44.999999999999993</v>
      </c>
      <c r="Q675" s="10"/>
      <c r="R675" s="10"/>
      <c r="S675" s="75">
        <v>1800</v>
      </c>
      <c r="T675" s="68">
        <v>540</v>
      </c>
      <c r="AE675" s="10"/>
      <c r="AF675" s="72">
        <v>1312.5</v>
      </c>
      <c r="AG675" s="68">
        <v>1312.5</v>
      </c>
      <c r="AH675" s="10"/>
      <c r="AI675" s="10"/>
      <c r="AJ675" s="72">
        <v>1250</v>
      </c>
      <c r="AK675" s="68">
        <v>437.5</v>
      </c>
      <c r="AL675" s="10"/>
      <c r="AN675" s="75">
        <v>1800</v>
      </c>
      <c r="AO675" s="68">
        <v>540</v>
      </c>
    </row>
    <row r="676" spans="8:41">
      <c r="H676" s="10"/>
      <c r="I676" s="72">
        <v>625</v>
      </c>
      <c r="J676" s="68">
        <v>625</v>
      </c>
      <c r="K676" s="10"/>
      <c r="L676" s="10"/>
      <c r="M676" s="72">
        <v>787.50000000000023</v>
      </c>
      <c r="N676" s="64">
        <v>354.37500000000011</v>
      </c>
      <c r="O676" s="72">
        <v>750</v>
      </c>
      <c r="P676" s="68">
        <v>375</v>
      </c>
      <c r="Q676" s="10"/>
      <c r="R676" s="10"/>
      <c r="S676" s="75">
        <v>1300</v>
      </c>
      <c r="T676" s="68">
        <v>325</v>
      </c>
      <c r="AE676" s="10"/>
      <c r="AF676" s="72">
        <v>2000</v>
      </c>
      <c r="AG676" s="68">
        <v>2000</v>
      </c>
      <c r="AH676" s="10"/>
      <c r="AI676" s="10"/>
      <c r="AJ676" s="72">
        <v>825.00000000000011</v>
      </c>
      <c r="AK676" s="68">
        <v>247.50000000000003</v>
      </c>
      <c r="AL676" s="10"/>
      <c r="AN676" s="75">
        <v>1300</v>
      </c>
      <c r="AO676" s="68">
        <v>325</v>
      </c>
    </row>
    <row r="677" spans="8:41">
      <c r="H677" s="10"/>
      <c r="I677" s="72">
        <v>1100</v>
      </c>
      <c r="J677" s="68">
        <v>1100</v>
      </c>
      <c r="K677" s="10"/>
      <c r="L677" s="10"/>
      <c r="M677" s="72">
        <v>2100.0000000000005</v>
      </c>
      <c r="N677" s="64">
        <v>735.00000000000011</v>
      </c>
      <c r="O677" s="72">
        <v>1250</v>
      </c>
      <c r="P677" s="68">
        <v>500</v>
      </c>
      <c r="Q677" s="10"/>
      <c r="R677" s="10"/>
      <c r="S677" s="75">
        <v>2800</v>
      </c>
      <c r="T677" s="68">
        <v>560</v>
      </c>
      <c r="AE677" s="10"/>
      <c r="AF677" s="72">
        <v>2100</v>
      </c>
      <c r="AG677" s="68">
        <v>2100</v>
      </c>
      <c r="AH677" s="10"/>
      <c r="AI677" s="10"/>
      <c r="AJ677" s="72">
        <v>2275</v>
      </c>
      <c r="AK677" s="68">
        <v>568.75</v>
      </c>
      <c r="AL677" s="10"/>
      <c r="AN677" s="75">
        <v>2800</v>
      </c>
      <c r="AO677" s="68">
        <v>560</v>
      </c>
    </row>
    <row r="678" spans="8:41">
      <c r="H678" s="10"/>
      <c r="I678" s="72">
        <v>2722.4999999999995</v>
      </c>
      <c r="J678" s="68">
        <v>2722.4999999999995</v>
      </c>
      <c r="K678" s="10"/>
      <c r="L678" s="10"/>
      <c r="M678" s="72">
        <v>2475</v>
      </c>
      <c r="N678" s="64">
        <v>989.99999999999989</v>
      </c>
      <c r="O678" s="72">
        <v>3120</v>
      </c>
      <c r="P678" s="68">
        <v>936</v>
      </c>
      <c r="Q678" s="10"/>
      <c r="R678" s="10"/>
      <c r="S678" s="75">
        <v>3300</v>
      </c>
      <c r="T678" s="68">
        <v>990</v>
      </c>
      <c r="AE678" s="10"/>
      <c r="AF678" s="72">
        <v>3975</v>
      </c>
      <c r="AG678" s="68">
        <v>3975</v>
      </c>
      <c r="AH678" s="10"/>
      <c r="AI678" s="10"/>
      <c r="AJ678" s="72">
        <v>2625</v>
      </c>
      <c r="AK678" s="68">
        <v>918.74999999999989</v>
      </c>
      <c r="AL678" s="10"/>
      <c r="AN678" s="75">
        <v>3300</v>
      </c>
      <c r="AO678" s="68">
        <v>990</v>
      </c>
    </row>
    <row r="679" spans="8:41">
      <c r="H679" s="10"/>
      <c r="I679" s="72">
        <v>1000</v>
      </c>
      <c r="J679" s="68">
        <v>1000</v>
      </c>
      <c r="K679" s="10"/>
      <c r="L679" s="10"/>
      <c r="M679" s="72">
        <v>2000</v>
      </c>
      <c r="N679" s="64">
        <v>799.99999999999989</v>
      </c>
      <c r="O679" s="72">
        <v>900</v>
      </c>
      <c r="P679" s="68">
        <v>315</v>
      </c>
      <c r="Q679" s="10"/>
      <c r="R679" s="10"/>
      <c r="S679" s="75">
        <v>2600</v>
      </c>
      <c r="T679" s="68">
        <v>650</v>
      </c>
      <c r="AE679" s="10"/>
      <c r="AF679" s="72">
        <v>2500</v>
      </c>
      <c r="AG679" s="68">
        <v>2500</v>
      </c>
      <c r="AH679" s="10"/>
      <c r="AI679" s="10"/>
      <c r="AJ679" s="72">
        <v>2062.5</v>
      </c>
      <c r="AK679" s="68">
        <v>825</v>
      </c>
      <c r="AL679" s="10"/>
      <c r="AN679" s="75">
        <v>2600</v>
      </c>
      <c r="AO679" s="68">
        <v>650</v>
      </c>
    </row>
    <row r="680" spans="8:41">
      <c r="H680" s="10"/>
      <c r="I680" s="72">
        <v>1012.5</v>
      </c>
      <c r="J680" s="68">
        <v>1012.5</v>
      </c>
      <c r="K680" s="10"/>
      <c r="L680" s="10"/>
      <c r="M680" s="72">
        <v>2000</v>
      </c>
      <c r="N680" s="64">
        <v>799.99999999999989</v>
      </c>
      <c r="O680" s="72">
        <v>700.00000000000011</v>
      </c>
      <c r="P680" s="68">
        <v>210.00000000000003</v>
      </c>
      <c r="Q680" s="10"/>
      <c r="R680" s="10"/>
      <c r="S680" s="75">
        <v>2600</v>
      </c>
      <c r="T680" s="68">
        <v>650</v>
      </c>
      <c r="AE680" s="10"/>
      <c r="AF680" s="72">
        <v>2137.5</v>
      </c>
      <c r="AG680" s="68">
        <v>2137.5</v>
      </c>
      <c r="AH680" s="10"/>
      <c r="AI680" s="10"/>
      <c r="AJ680" s="72">
        <v>2200</v>
      </c>
      <c r="AK680" s="68">
        <v>770</v>
      </c>
      <c r="AL680" s="10"/>
      <c r="AN680" s="75">
        <v>2600</v>
      </c>
      <c r="AO680" s="68">
        <v>650</v>
      </c>
    </row>
    <row r="681" spans="8:41">
      <c r="H681" s="10"/>
      <c r="I681" s="72">
        <v>787.5</v>
      </c>
      <c r="J681" s="68">
        <v>787.5</v>
      </c>
      <c r="K681" s="10"/>
      <c r="L681" s="10"/>
      <c r="M681" s="72">
        <v>1462.5</v>
      </c>
      <c r="N681" s="64">
        <v>585</v>
      </c>
      <c r="O681" s="72">
        <v>437.50000000000006</v>
      </c>
      <c r="P681" s="68">
        <v>131.25</v>
      </c>
      <c r="Q681" s="10"/>
      <c r="R681" s="10"/>
      <c r="S681" s="75">
        <v>1800</v>
      </c>
      <c r="T681" s="68">
        <v>540</v>
      </c>
      <c r="AE681" s="10"/>
      <c r="AF681" s="72">
        <v>2025</v>
      </c>
      <c r="AG681" s="68">
        <v>2025</v>
      </c>
      <c r="AH681" s="10"/>
      <c r="AI681" s="10"/>
      <c r="AJ681" s="72">
        <v>1500</v>
      </c>
      <c r="AK681" s="68">
        <v>525</v>
      </c>
      <c r="AL681" s="10"/>
      <c r="AN681" s="75">
        <v>1800</v>
      </c>
      <c r="AO681" s="68">
        <v>540</v>
      </c>
    </row>
    <row r="682" spans="8:41">
      <c r="H682" s="10"/>
      <c r="I682" s="72">
        <v>1099.9999999999998</v>
      </c>
      <c r="J682" s="68">
        <v>1099.9999999999998</v>
      </c>
      <c r="K682" s="10"/>
      <c r="L682" s="10"/>
      <c r="M682" s="72">
        <v>899.99999999999989</v>
      </c>
      <c r="N682" s="64">
        <v>404.99999999999994</v>
      </c>
      <c r="O682" s="72">
        <v>674.99999999999989</v>
      </c>
      <c r="P682" s="68">
        <v>337.49999999999994</v>
      </c>
      <c r="Q682" s="10"/>
      <c r="R682" s="10"/>
      <c r="S682" s="75">
        <v>1300</v>
      </c>
      <c r="T682" s="68">
        <v>325</v>
      </c>
      <c r="AE682" s="10"/>
      <c r="AF682" s="72">
        <v>2612.4999999999995</v>
      </c>
      <c r="AG682" s="68">
        <v>2612.4999999999995</v>
      </c>
      <c r="AH682" s="10"/>
      <c r="AI682" s="10"/>
      <c r="AJ682" s="72">
        <v>1100</v>
      </c>
      <c r="AK682" s="68">
        <v>330</v>
      </c>
      <c r="AL682" s="10"/>
      <c r="AN682" s="75">
        <v>1300</v>
      </c>
      <c r="AO682" s="68">
        <v>325</v>
      </c>
    </row>
    <row r="683" spans="8:41">
      <c r="H683" s="10"/>
      <c r="I683" s="72">
        <v>1950</v>
      </c>
      <c r="J683" s="68">
        <v>1950</v>
      </c>
      <c r="K683" s="10"/>
      <c r="L683" s="10"/>
      <c r="M683" s="72">
        <v>3737.5</v>
      </c>
      <c r="N683" s="64">
        <v>1308.125</v>
      </c>
      <c r="O683" s="72">
        <v>1374.9999999999998</v>
      </c>
      <c r="P683" s="68">
        <v>549.99999999999989</v>
      </c>
      <c r="Q683" s="10"/>
      <c r="R683" s="10"/>
      <c r="S683" s="75">
        <v>4000</v>
      </c>
      <c r="T683" s="68">
        <v>800</v>
      </c>
      <c r="AE683" s="10"/>
      <c r="AF683" s="72">
        <v>3450</v>
      </c>
      <c r="AG683" s="68">
        <v>3450</v>
      </c>
      <c r="AH683" s="10"/>
      <c r="AI683" s="10"/>
      <c r="AJ683" s="72">
        <v>2625.0000000000005</v>
      </c>
      <c r="AK683" s="68">
        <v>656.25000000000011</v>
      </c>
      <c r="AL683" s="10"/>
      <c r="AN683" s="75">
        <v>4000</v>
      </c>
      <c r="AO683" s="68">
        <v>800</v>
      </c>
    </row>
    <row r="684" spans="8:41">
      <c r="H684" s="10"/>
      <c r="I684" s="72">
        <v>3162.4999999999995</v>
      </c>
      <c r="J684" s="68">
        <v>3162.4999999999995</v>
      </c>
      <c r="K684" s="10"/>
      <c r="L684" s="10"/>
      <c r="M684" s="72">
        <v>4950</v>
      </c>
      <c r="N684" s="64">
        <v>1979.9999999999998</v>
      </c>
      <c r="O684" s="72">
        <v>1837.5000000000002</v>
      </c>
      <c r="P684" s="68">
        <v>551.25</v>
      </c>
      <c r="Q684" s="10"/>
      <c r="R684" s="10"/>
      <c r="S684" s="75">
        <v>5625</v>
      </c>
      <c r="T684" s="68">
        <v>1687.5</v>
      </c>
      <c r="AE684" s="10"/>
      <c r="AF684" s="72">
        <v>4537.4999999999991</v>
      </c>
      <c r="AG684" s="68">
        <v>4537.4999999999991</v>
      </c>
      <c r="AH684" s="10"/>
      <c r="AI684" s="10"/>
      <c r="AJ684" s="72">
        <v>3125</v>
      </c>
      <c r="AK684" s="68">
        <v>1093.75</v>
      </c>
      <c r="AL684" s="10"/>
      <c r="AN684" s="75">
        <v>5625</v>
      </c>
      <c r="AO684" s="68">
        <v>1687.5</v>
      </c>
    </row>
    <row r="685" spans="8:41">
      <c r="H685" s="10"/>
      <c r="I685" s="72">
        <v>1625</v>
      </c>
      <c r="J685" s="68">
        <v>1625</v>
      </c>
      <c r="K685" s="10"/>
      <c r="L685" s="10"/>
      <c r="M685" s="72">
        <v>4900</v>
      </c>
      <c r="N685" s="64">
        <v>1959.9999999999998</v>
      </c>
      <c r="O685" s="72">
        <v>825.00000000000023</v>
      </c>
      <c r="P685" s="68">
        <v>288.75000000000006</v>
      </c>
      <c r="Q685" s="10"/>
      <c r="R685" s="10"/>
      <c r="S685" s="75">
        <v>5000</v>
      </c>
      <c r="T685" s="68">
        <v>1250</v>
      </c>
      <c r="AE685" s="10"/>
      <c r="AF685" s="72">
        <v>2875</v>
      </c>
      <c r="AG685" s="68">
        <v>2875</v>
      </c>
      <c r="AH685" s="10"/>
      <c r="AI685" s="10"/>
      <c r="AJ685" s="72">
        <v>2612.5</v>
      </c>
      <c r="AK685" s="68">
        <v>1045</v>
      </c>
      <c r="AL685" s="10"/>
      <c r="AN685" s="75">
        <v>5000</v>
      </c>
      <c r="AO685" s="68">
        <v>1250</v>
      </c>
    </row>
    <row r="686" spans="8:41">
      <c r="H686" s="10"/>
      <c r="I686" s="72">
        <v>1125</v>
      </c>
      <c r="J686" s="68">
        <v>1125</v>
      </c>
      <c r="K686" s="10"/>
      <c r="L686" s="10"/>
      <c r="M686" s="72">
        <v>5950</v>
      </c>
      <c r="N686" s="64">
        <v>2380</v>
      </c>
      <c r="O686" s="72">
        <v>500.00000000000011</v>
      </c>
      <c r="P686" s="68">
        <v>150.00000000000003</v>
      </c>
      <c r="Q686" s="10"/>
      <c r="R686" s="10"/>
      <c r="S686" s="75">
        <v>5000</v>
      </c>
      <c r="T686" s="68">
        <v>1250</v>
      </c>
      <c r="AE686" s="10"/>
      <c r="AF686" s="72">
        <v>2475</v>
      </c>
      <c r="AG686" s="68">
        <v>2475</v>
      </c>
      <c r="AH686" s="10"/>
      <c r="AI686" s="10"/>
      <c r="AJ686" s="72">
        <v>2612.5</v>
      </c>
      <c r="AK686" s="68">
        <v>914.37499999999989</v>
      </c>
      <c r="AL686" s="10"/>
      <c r="AN686" s="75">
        <v>5000</v>
      </c>
      <c r="AO686" s="68">
        <v>1250</v>
      </c>
    </row>
    <row r="687" spans="8:41">
      <c r="H687" s="10"/>
      <c r="I687" s="72">
        <v>1012.5</v>
      </c>
      <c r="J687" s="68">
        <v>1012.5</v>
      </c>
      <c r="K687" s="10"/>
      <c r="L687" s="10"/>
      <c r="M687" s="72">
        <v>4887.5</v>
      </c>
      <c r="N687" s="64">
        <v>1954.9999999999998</v>
      </c>
      <c r="O687" s="72">
        <v>437.50000000000011</v>
      </c>
      <c r="P687" s="68">
        <v>131.25000000000003</v>
      </c>
      <c r="Q687" s="10"/>
      <c r="R687" s="10"/>
      <c r="S687" s="75">
        <v>4000</v>
      </c>
      <c r="T687" s="68">
        <v>1200</v>
      </c>
      <c r="AE687" s="10"/>
      <c r="AF687" s="72">
        <v>2362.5</v>
      </c>
      <c r="AG687" s="68">
        <v>2362.5</v>
      </c>
      <c r="AH687" s="10"/>
      <c r="AI687" s="10"/>
      <c r="AJ687" s="72">
        <v>1750</v>
      </c>
      <c r="AK687" s="68">
        <v>612.5</v>
      </c>
      <c r="AL687" s="10"/>
      <c r="AN687" s="75">
        <v>4000</v>
      </c>
      <c r="AO687" s="68">
        <v>1200</v>
      </c>
    </row>
    <row r="688" spans="8:41">
      <c r="H688" s="10"/>
      <c r="I688" s="72">
        <v>1237.4999999999998</v>
      </c>
      <c r="J688" s="68">
        <v>1237.4999999999998</v>
      </c>
      <c r="K688" s="10"/>
      <c r="L688" s="10"/>
      <c r="M688" s="72">
        <v>4275</v>
      </c>
      <c r="N688" s="64">
        <v>1923.75</v>
      </c>
      <c r="O688" s="72">
        <v>612.50000000000011</v>
      </c>
      <c r="P688" s="68">
        <v>306.25000000000006</v>
      </c>
      <c r="Q688" s="10"/>
      <c r="R688" s="10"/>
      <c r="S688" s="75">
        <v>3187.5000000000005</v>
      </c>
      <c r="T688" s="68">
        <v>796.87500000000011</v>
      </c>
      <c r="AE688" s="10"/>
      <c r="AF688" s="72">
        <v>3150</v>
      </c>
      <c r="AG688" s="68">
        <v>3150</v>
      </c>
      <c r="AH688" s="10"/>
      <c r="AI688" s="10"/>
      <c r="AJ688" s="72">
        <v>1237.5</v>
      </c>
      <c r="AK688" s="68">
        <v>371.25</v>
      </c>
      <c r="AL688" s="10"/>
      <c r="AN688" s="75">
        <v>3187.5000000000005</v>
      </c>
      <c r="AO688" s="68">
        <v>796.87500000000011</v>
      </c>
    </row>
    <row r="689" spans="8:41">
      <c r="H689" s="10"/>
      <c r="I689" s="72">
        <v>2250</v>
      </c>
      <c r="J689" s="68">
        <v>2250</v>
      </c>
      <c r="K689" s="10"/>
      <c r="L689" s="10"/>
      <c r="M689" s="72">
        <v>8250</v>
      </c>
      <c r="N689" s="64">
        <v>2887.5</v>
      </c>
      <c r="O689" s="72">
        <v>1787.5000000000002</v>
      </c>
      <c r="P689" s="68">
        <v>715.00000000000011</v>
      </c>
      <c r="Q689" s="10"/>
      <c r="R689" s="10"/>
      <c r="S689" s="75">
        <v>6750</v>
      </c>
      <c r="T689" s="68">
        <v>1350</v>
      </c>
      <c r="AE689" s="10"/>
      <c r="AF689" s="72">
        <v>4387.5</v>
      </c>
      <c r="AG689" s="68">
        <v>4387.5</v>
      </c>
      <c r="AH689" s="10"/>
      <c r="AI689" s="10"/>
      <c r="AJ689" s="72">
        <v>3675.0000000000005</v>
      </c>
      <c r="AK689" s="68">
        <v>918.75000000000011</v>
      </c>
      <c r="AL689" s="10"/>
      <c r="AN689" s="75">
        <v>6750</v>
      </c>
      <c r="AO689" s="68">
        <v>1350</v>
      </c>
    </row>
    <row r="690" spans="8:41">
      <c r="H690" s="10"/>
      <c r="I690" s="72">
        <v>3299.9999999999995</v>
      </c>
      <c r="J690" s="68">
        <v>3299.9999999999995</v>
      </c>
      <c r="K690" s="10"/>
      <c r="L690" s="10"/>
      <c r="M690" s="72">
        <v>8100</v>
      </c>
      <c r="N690" s="64">
        <v>3239.9999999999995</v>
      </c>
      <c r="O690" s="72">
        <v>2750</v>
      </c>
      <c r="P690" s="68">
        <v>825</v>
      </c>
      <c r="Q690" s="10"/>
      <c r="R690" s="10"/>
      <c r="S690" s="75">
        <v>6600</v>
      </c>
      <c r="T690" s="68">
        <v>1980</v>
      </c>
      <c r="AE690" s="10"/>
      <c r="AF690" s="72">
        <v>5400</v>
      </c>
      <c r="AG690" s="68">
        <v>5400</v>
      </c>
      <c r="AH690" s="10"/>
      <c r="AI690" s="10"/>
      <c r="AJ690" s="72">
        <v>3375</v>
      </c>
      <c r="AK690" s="68">
        <v>1181.25</v>
      </c>
      <c r="AL690" s="10"/>
      <c r="AN690" s="75">
        <v>6600</v>
      </c>
      <c r="AO690" s="68">
        <v>1980</v>
      </c>
    </row>
    <row r="691" spans="8:41">
      <c r="H691" s="10"/>
      <c r="I691" s="72">
        <v>1750</v>
      </c>
      <c r="J691" s="68">
        <v>1750</v>
      </c>
      <c r="K691" s="10"/>
      <c r="L691" s="10"/>
      <c r="M691" s="72">
        <v>7125.0000000000009</v>
      </c>
      <c r="N691" s="64">
        <v>2850</v>
      </c>
      <c r="O691" s="72">
        <v>1350.0000000000002</v>
      </c>
      <c r="P691" s="68">
        <v>472.50000000000006</v>
      </c>
      <c r="Q691" s="10"/>
      <c r="R691" s="10"/>
      <c r="S691" s="75">
        <v>5737.5000000000009</v>
      </c>
      <c r="T691" s="68">
        <v>1434.3750000000002</v>
      </c>
      <c r="AE691" s="10"/>
      <c r="AF691" s="72">
        <v>3575.0000000000005</v>
      </c>
      <c r="AG691" s="68">
        <v>3575.0000000000005</v>
      </c>
      <c r="AH691" s="10"/>
      <c r="AI691" s="10"/>
      <c r="AJ691" s="72">
        <v>2887.5000000000005</v>
      </c>
      <c r="AK691" s="68">
        <v>1155.0000000000002</v>
      </c>
      <c r="AL691" s="10"/>
      <c r="AN691" s="75">
        <v>5737.5000000000009</v>
      </c>
      <c r="AO691" s="68">
        <v>1434.3750000000002</v>
      </c>
    </row>
    <row r="692" spans="8:41">
      <c r="H692" s="10"/>
      <c r="I692" s="72">
        <v>1237.5</v>
      </c>
      <c r="J692" s="68">
        <v>1237.5</v>
      </c>
      <c r="K692" s="10"/>
      <c r="L692" s="10"/>
      <c r="M692" s="72">
        <v>6650.0000000000009</v>
      </c>
      <c r="N692" s="64">
        <v>2660</v>
      </c>
      <c r="O692" s="72">
        <v>900</v>
      </c>
      <c r="P692" s="68">
        <v>270</v>
      </c>
      <c r="Q692" s="10"/>
      <c r="R692" s="10"/>
      <c r="S692" s="75">
        <v>5312.5000000000009</v>
      </c>
      <c r="T692" s="68">
        <v>1328.1250000000002</v>
      </c>
      <c r="AE692" s="10"/>
      <c r="AF692" s="72">
        <v>2875</v>
      </c>
      <c r="AG692" s="68">
        <v>2875</v>
      </c>
      <c r="AH692" s="10"/>
      <c r="AI692" s="10"/>
      <c r="AJ692" s="72">
        <v>2612.5</v>
      </c>
      <c r="AK692" s="68">
        <v>914.37499999999989</v>
      </c>
      <c r="AL692" s="10"/>
      <c r="AN692" s="75">
        <v>5312.5000000000009</v>
      </c>
      <c r="AO692" s="68">
        <v>1328.1250000000002</v>
      </c>
    </row>
    <row r="693" spans="8:41">
      <c r="H693" s="10"/>
      <c r="I693" s="72">
        <v>1012.5</v>
      </c>
      <c r="J693" s="68">
        <v>1012.5</v>
      </c>
      <c r="K693" s="10"/>
      <c r="L693" s="10"/>
      <c r="M693" s="72">
        <v>5400</v>
      </c>
      <c r="N693" s="64">
        <v>2160</v>
      </c>
      <c r="O693" s="72">
        <v>700</v>
      </c>
      <c r="P693" s="68">
        <v>210</v>
      </c>
      <c r="Q693" s="10"/>
      <c r="R693" s="10"/>
      <c r="S693" s="75">
        <v>4200</v>
      </c>
      <c r="T693" s="68">
        <v>1260</v>
      </c>
      <c r="AE693" s="10"/>
      <c r="AF693" s="72">
        <v>2625</v>
      </c>
      <c r="AG693" s="68">
        <v>2625</v>
      </c>
      <c r="AH693" s="10"/>
      <c r="AI693" s="10"/>
      <c r="AJ693" s="72">
        <v>1875</v>
      </c>
      <c r="AK693" s="68">
        <v>656.25</v>
      </c>
      <c r="AL693" s="10"/>
      <c r="AN693" s="75">
        <v>4200</v>
      </c>
      <c r="AO693" s="68">
        <v>1260</v>
      </c>
    </row>
    <row r="694" spans="8:41">
      <c r="H694" s="10"/>
      <c r="I694" s="72">
        <v>1374.9999999999998</v>
      </c>
      <c r="J694" s="68">
        <v>1374.9999999999998</v>
      </c>
      <c r="K694" s="10"/>
      <c r="L694" s="10"/>
      <c r="M694" s="72">
        <v>6175</v>
      </c>
      <c r="N694" s="64">
        <v>2778.75</v>
      </c>
      <c r="O694" s="72">
        <v>1000</v>
      </c>
      <c r="P694" s="68">
        <v>500</v>
      </c>
      <c r="Q694" s="10"/>
      <c r="R694" s="10"/>
      <c r="S694" s="75">
        <v>4887.5000000000009</v>
      </c>
      <c r="T694" s="68">
        <v>1221.8750000000002</v>
      </c>
      <c r="AE694" s="10"/>
      <c r="AF694" s="72">
        <v>3300</v>
      </c>
      <c r="AG694" s="68">
        <v>3300</v>
      </c>
      <c r="AH694" s="10"/>
      <c r="AI694" s="10"/>
      <c r="AJ694" s="72">
        <v>2337.5</v>
      </c>
      <c r="AK694" s="68">
        <v>701.25</v>
      </c>
      <c r="AL694" s="10"/>
      <c r="AN694" s="75">
        <v>4887.5000000000009</v>
      </c>
      <c r="AO694" s="68">
        <v>1221.8750000000002</v>
      </c>
    </row>
    <row r="695" spans="8:41">
      <c r="H695" s="10"/>
      <c r="I695" s="72">
        <v>2550</v>
      </c>
      <c r="J695" s="68">
        <v>2550</v>
      </c>
      <c r="K695" s="10"/>
      <c r="L695" s="10"/>
      <c r="M695" s="72">
        <v>7150.0000000000009</v>
      </c>
      <c r="N695" s="64">
        <v>2502.5</v>
      </c>
      <c r="O695" s="72">
        <v>2062.5</v>
      </c>
      <c r="P695" s="68">
        <v>825</v>
      </c>
      <c r="Q695" s="10"/>
      <c r="R695" s="10"/>
      <c r="S695" s="75">
        <v>5750</v>
      </c>
      <c r="T695" s="68">
        <v>1150</v>
      </c>
      <c r="AE695" s="10"/>
      <c r="AF695" s="72">
        <v>4712.5</v>
      </c>
      <c r="AG695" s="68">
        <v>4712.5</v>
      </c>
      <c r="AH695" s="10"/>
      <c r="AI695" s="10"/>
      <c r="AJ695" s="72">
        <v>2975.0000000000005</v>
      </c>
      <c r="AK695" s="68">
        <v>743.75000000000011</v>
      </c>
      <c r="AL695" s="10"/>
      <c r="AN695" s="75">
        <v>5750</v>
      </c>
      <c r="AO695" s="68">
        <v>1150</v>
      </c>
    </row>
    <row r="696" spans="8:41">
      <c r="H696" s="10"/>
      <c r="I696" s="72">
        <v>3162.4999999999995</v>
      </c>
      <c r="J696" s="68">
        <v>3162.4999999999995</v>
      </c>
      <c r="K696" s="10"/>
      <c r="L696" s="10"/>
      <c r="M696" s="72">
        <v>8075.0000000000009</v>
      </c>
      <c r="N696" s="64">
        <v>3230</v>
      </c>
      <c r="O696" s="72">
        <v>2625</v>
      </c>
      <c r="P696" s="68">
        <v>787.5</v>
      </c>
      <c r="Q696" s="10"/>
      <c r="R696" s="10"/>
      <c r="S696" s="75">
        <v>6587.5000000000009</v>
      </c>
      <c r="T696" s="68">
        <v>1976.2500000000002</v>
      </c>
      <c r="AE696" s="10"/>
      <c r="AF696" s="72">
        <v>5250</v>
      </c>
      <c r="AG696" s="68">
        <v>5250</v>
      </c>
      <c r="AH696" s="10"/>
      <c r="AI696" s="10"/>
      <c r="AJ696" s="72">
        <v>3437.5000000000005</v>
      </c>
      <c r="AK696" s="68">
        <v>1203.125</v>
      </c>
      <c r="AL696" s="10"/>
      <c r="AN696" s="75">
        <v>6587.5000000000009</v>
      </c>
      <c r="AO696" s="68">
        <v>1976.2500000000002</v>
      </c>
    </row>
    <row r="697" spans="8:41">
      <c r="H697" s="10"/>
      <c r="I697" s="72">
        <v>1750</v>
      </c>
      <c r="J697" s="68">
        <v>1750</v>
      </c>
      <c r="K697" s="10"/>
      <c r="L697" s="10"/>
      <c r="M697" s="72">
        <v>7012.5000000000009</v>
      </c>
      <c r="N697" s="64">
        <v>2805</v>
      </c>
      <c r="O697" s="72">
        <v>1350.0000000000002</v>
      </c>
      <c r="P697" s="68">
        <v>472.50000000000006</v>
      </c>
      <c r="Q697" s="10"/>
      <c r="R697" s="10"/>
      <c r="S697" s="75">
        <v>6000.0000000000009</v>
      </c>
      <c r="T697" s="68">
        <v>1500.0000000000002</v>
      </c>
      <c r="AE697" s="10"/>
      <c r="AF697" s="72">
        <v>3575.0000000000005</v>
      </c>
      <c r="AG697" s="68">
        <v>3575.0000000000005</v>
      </c>
      <c r="AH697" s="10"/>
      <c r="AI697" s="10"/>
      <c r="AJ697" s="72">
        <v>3450.0000000000005</v>
      </c>
      <c r="AK697" s="68">
        <v>1380.0000000000002</v>
      </c>
      <c r="AL697" s="10"/>
      <c r="AN697" s="75">
        <v>6000.0000000000009</v>
      </c>
      <c r="AO697" s="68">
        <v>1500.0000000000002</v>
      </c>
    </row>
    <row r="698" spans="8:41">
      <c r="H698" s="10"/>
      <c r="I698" s="72">
        <v>1237.5</v>
      </c>
      <c r="J698" s="68">
        <v>1237.5</v>
      </c>
      <c r="K698" s="10"/>
      <c r="L698" s="10"/>
      <c r="M698" s="72">
        <v>5250.0000000000009</v>
      </c>
      <c r="N698" s="64">
        <v>2100</v>
      </c>
      <c r="O698" s="72">
        <v>900</v>
      </c>
      <c r="P698" s="68">
        <v>270</v>
      </c>
      <c r="Q698" s="10"/>
      <c r="R698" s="10"/>
      <c r="S698" s="75">
        <v>4687.5000000000009</v>
      </c>
      <c r="T698" s="68">
        <v>1171.8750000000002</v>
      </c>
      <c r="AE698" s="10"/>
      <c r="AF698" s="72">
        <v>2587.5000000000005</v>
      </c>
      <c r="AG698" s="68">
        <v>2587.5000000000005</v>
      </c>
      <c r="AH698" s="10"/>
      <c r="AI698" s="10"/>
      <c r="AJ698" s="72">
        <v>2475</v>
      </c>
      <c r="AK698" s="68">
        <v>866.25</v>
      </c>
      <c r="AL698" s="10"/>
      <c r="AN698" s="75">
        <v>4687.5000000000009</v>
      </c>
      <c r="AO698" s="68">
        <v>1171.8750000000002</v>
      </c>
    </row>
    <row r="699" spans="8:41">
      <c r="H699" s="10"/>
      <c r="I699" s="72">
        <v>787.5</v>
      </c>
      <c r="J699" s="68">
        <v>787.5</v>
      </c>
      <c r="K699" s="10"/>
      <c r="L699" s="10"/>
      <c r="M699" s="72">
        <v>3562.5000000000005</v>
      </c>
      <c r="N699" s="64">
        <v>1425</v>
      </c>
      <c r="O699" s="72">
        <v>800</v>
      </c>
      <c r="P699" s="68">
        <v>240</v>
      </c>
      <c r="Q699" s="10"/>
      <c r="R699" s="10"/>
      <c r="S699" s="75">
        <v>4312.5000000000009</v>
      </c>
      <c r="T699" s="68">
        <v>1293.7500000000002</v>
      </c>
      <c r="AE699" s="10"/>
      <c r="AF699" s="72">
        <v>1837.4999999999998</v>
      </c>
      <c r="AG699" s="68">
        <v>1837.4999999999998</v>
      </c>
      <c r="AH699" s="10"/>
      <c r="AI699" s="10"/>
      <c r="AJ699" s="72">
        <v>2200</v>
      </c>
      <c r="AK699" s="68">
        <v>770</v>
      </c>
      <c r="AL699" s="10"/>
      <c r="AN699" s="75">
        <v>4312.5000000000009</v>
      </c>
      <c r="AO699" s="68">
        <v>1293.7500000000002</v>
      </c>
    </row>
    <row r="700" spans="8:41">
      <c r="H700" s="10"/>
      <c r="I700" s="72">
        <v>824.99999999999989</v>
      </c>
      <c r="J700" s="68">
        <v>824.99999999999989</v>
      </c>
      <c r="K700" s="10"/>
      <c r="L700" s="10"/>
      <c r="M700" s="72">
        <v>3087.4999999999995</v>
      </c>
      <c r="N700" s="64">
        <v>1389.3749999999998</v>
      </c>
      <c r="O700" s="72">
        <v>875</v>
      </c>
      <c r="P700" s="68">
        <v>437.5</v>
      </c>
      <c r="Q700" s="10"/>
      <c r="R700" s="10"/>
      <c r="S700" s="75">
        <v>4312.5</v>
      </c>
      <c r="T700" s="68">
        <v>1078.125</v>
      </c>
      <c r="AE700" s="10"/>
      <c r="AF700" s="72">
        <v>2250.0000000000005</v>
      </c>
      <c r="AG700" s="68">
        <v>2250.0000000000005</v>
      </c>
      <c r="AH700" s="10"/>
      <c r="AI700" s="10"/>
      <c r="AJ700" s="72">
        <v>2600</v>
      </c>
      <c r="AK700" s="68">
        <v>780</v>
      </c>
      <c r="AL700" s="10"/>
      <c r="AN700" s="75">
        <v>4312.5</v>
      </c>
      <c r="AO700" s="68">
        <v>1078.125</v>
      </c>
    </row>
    <row r="701" spans="8:41">
      <c r="H701" s="10"/>
      <c r="I701" s="72">
        <v>1950</v>
      </c>
      <c r="J701" s="68">
        <v>1950</v>
      </c>
      <c r="K701" s="10"/>
      <c r="L701" s="10"/>
      <c r="M701" s="72">
        <v>2100</v>
      </c>
      <c r="N701" s="64">
        <v>735</v>
      </c>
      <c r="O701" s="72">
        <v>1925.0000000000002</v>
      </c>
      <c r="P701" s="68">
        <v>770.00000000000011</v>
      </c>
      <c r="Q701" s="10"/>
      <c r="R701" s="10"/>
      <c r="S701" s="75">
        <v>3200</v>
      </c>
      <c r="T701" s="68">
        <v>640</v>
      </c>
      <c r="AE701" s="10"/>
      <c r="AF701" s="72">
        <v>3375.0000000000009</v>
      </c>
      <c r="AG701" s="68">
        <v>3375.0000000000009</v>
      </c>
      <c r="AH701" s="10"/>
      <c r="AI701" s="10"/>
      <c r="AJ701" s="72">
        <v>2625.0000000000005</v>
      </c>
      <c r="AK701" s="68">
        <v>656.25000000000011</v>
      </c>
      <c r="AL701" s="10"/>
      <c r="AN701" s="75">
        <v>3200</v>
      </c>
      <c r="AO701" s="68">
        <v>640</v>
      </c>
    </row>
    <row r="702" spans="8:41">
      <c r="H702" s="10"/>
      <c r="I702" s="72">
        <v>2474.9999999999995</v>
      </c>
      <c r="J702" s="68">
        <v>2474.9999999999995</v>
      </c>
      <c r="K702" s="10"/>
      <c r="L702" s="10"/>
      <c r="M702" s="72">
        <v>2250.0000000000005</v>
      </c>
      <c r="N702" s="64">
        <v>900.00000000000011</v>
      </c>
      <c r="O702" s="72">
        <v>1662.5000000000002</v>
      </c>
      <c r="P702" s="68">
        <v>498.75000000000006</v>
      </c>
      <c r="Q702" s="10"/>
      <c r="R702" s="10"/>
      <c r="S702" s="75">
        <v>4200.0000000000009</v>
      </c>
      <c r="T702" s="68">
        <v>1260.0000000000002</v>
      </c>
      <c r="AE702" s="10"/>
      <c r="AF702" s="72">
        <v>3600.0000000000005</v>
      </c>
      <c r="AG702" s="68">
        <v>3600.0000000000005</v>
      </c>
      <c r="AH702" s="10"/>
      <c r="AI702" s="10"/>
      <c r="AJ702" s="72">
        <v>2587.5000000000005</v>
      </c>
      <c r="AK702" s="68">
        <v>905.62500000000011</v>
      </c>
      <c r="AL702" s="10"/>
      <c r="AN702" s="75">
        <v>4200.0000000000009</v>
      </c>
      <c r="AO702" s="68">
        <v>1260.0000000000002</v>
      </c>
    </row>
    <row r="703" spans="8:41">
      <c r="H703" s="10"/>
      <c r="I703" s="72">
        <v>1250</v>
      </c>
      <c r="J703" s="68">
        <v>1250</v>
      </c>
      <c r="K703" s="10"/>
      <c r="L703" s="10"/>
      <c r="M703" s="72">
        <v>2500.0000000000005</v>
      </c>
      <c r="N703" s="64">
        <v>1000.0000000000001</v>
      </c>
      <c r="O703" s="72">
        <v>825.00000000000023</v>
      </c>
      <c r="P703" s="68">
        <v>288.75000000000006</v>
      </c>
      <c r="Q703" s="10"/>
      <c r="R703" s="10"/>
      <c r="S703" s="75">
        <v>4500.0000000000009</v>
      </c>
      <c r="T703" s="68">
        <v>1125.0000000000002</v>
      </c>
      <c r="AE703" s="10"/>
      <c r="AF703" s="72">
        <v>2400.0000000000009</v>
      </c>
      <c r="AG703" s="68">
        <v>2400.0000000000009</v>
      </c>
      <c r="AH703" s="10"/>
      <c r="AI703" s="10"/>
      <c r="AJ703" s="72">
        <v>2875.0000000000005</v>
      </c>
      <c r="AK703" s="68">
        <v>1150.0000000000002</v>
      </c>
      <c r="AL703" s="10"/>
      <c r="AN703" s="75">
        <v>4500.0000000000009</v>
      </c>
      <c r="AO703" s="68">
        <v>1125.0000000000002</v>
      </c>
    </row>
    <row r="704" spans="8:41">
      <c r="H704" s="10"/>
      <c r="I704" s="72">
        <v>675</v>
      </c>
      <c r="J704" s="68">
        <v>675</v>
      </c>
      <c r="K704" s="10"/>
      <c r="L704" s="10"/>
      <c r="M704" s="72">
        <v>1350.0000000000005</v>
      </c>
      <c r="N704" s="64">
        <v>540.00000000000011</v>
      </c>
      <c r="O704" s="72">
        <v>437.50000000000011</v>
      </c>
      <c r="P704" s="68">
        <v>131.25000000000003</v>
      </c>
      <c r="Q704" s="10"/>
      <c r="R704" s="10"/>
      <c r="S704" s="75">
        <v>3150.0000000000009</v>
      </c>
      <c r="T704" s="68">
        <v>787.50000000000023</v>
      </c>
      <c r="AE704" s="10"/>
      <c r="AF704" s="72">
        <v>1750</v>
      </c>
      <c r="AG704" s="68">
        <v>1750</v>
      </c>
      <c r="AH704" s="10"/>
      <c r="AI704" s="10"/>
      <c r="AJ704" s="72">
        <v>1912.5000000000002</v>
      </c>
      <c r="AK704" s="68">
        <v>669.375</v>
      </c>
      <c r="AL704" s="10"/>
      <c r="AN704" s="75">
        <v>3150.0000000000009</v>
      </c>
      <c r="AO704" s="68">
        <v>787.50000000000023</v>
      </c>
    </row>
    <row r="705" spans="8:41">
      <c r="H705" s="10"/>
      <c r="I705" s="72">
        <v>562.5</v>
      </c>
      <c r="J705" s="68">
        <v>562.5</v>
      </c>
      <c r="K705" s="10"/>
      <c r="L705" s="10"/>
      <c r="M705" s="72">
        <v>1125.0000000000002</v>
      </c>
      <c r="N705" s="64">
        <v>450.00000000000006</v>
      </c>
      <c r="O705" s="72">
        <v>375.00000000000006</v>
      </c>
      <c r="P705" s="68">
        <v>112.50000000000001</v>
      </c>
      <c r="Q705" s="10"/>
      <c r="R705" s="10"/>
      <c r="S705" s="75">
        <v>2800.0000000000009</v>
      </c>
      <c r="T705" s="68">
        <v>840.00000000000023</v>
      </c>
      <c r="AE705" s="10"/>
      <c r="AF705" s="72">
        <v>1662.5</v>
      </c>
      <c r="AG705" s="68">
        <v>1662.5</v>
      </c>
      <c r="AH705" s="10"/>
      <c r="AI705" s="10"/>
      <c r="AJ705" s="72">
        <v>1687.5000000000002</v>
      </c>
      <c r="AK705" s="68">
        <v>590.625</v>
      </c>
      <c r="AL705" s="10"/>
      <c r="AN705" s="75">
        <v>2800.0000000000009</v>
      </c>
      <c r="AO705" s="68">
        <v>840.00000000000023</v>
      </c>
    </row>
    <row r="706" spans="8:41">
      <c r="H706" s="10"/>
      <c r="I706" s="72">
        <v>687.49999999999989</v>
      </c>
      <c r="J706" s="68">
        <v>687.49999999999989</v>
      </c>
      <c r="K706" s="10"/>
      <c r="L706" s="10"/>
      <c r="M706" s="72">
        <v>1512.5000000000002</v>
      </c>
      <c r="N706" s="64">
        <v>680.62500000000011</v>
      </c>
      <c r="O706" s="72">
        <v>525</v>
      </c>
      <c r="P706" s="68">
        <v>262.5</v>
      </c>
      <c r="Q706" s="10"/>
      <c r="R706" s="10"/>
      <c r="S706" s="75">
        <v>3400.0000000000005</v>
      </c>
      <c r="T706" s="68">
        <v>850.00000000000011</v>
      </c>
      <c r="AE706" s="10"/>
      <c r="AF706" s="72">
        <v>2137.5000000000005</v>
      </c>
      <c r="AG706" s="68">
        <v>2137.5000000000005</v>
      </c>
      <c r="AH706" s="10"/>
      <c r="AI706" s="10"/>
      <c r="AJ706" s="72">
        <v>2062.5</v>
      </c>
      <c r="AK706" s="68">
        <v>618.75</v>
      </c>
      <c r="AL706" s="10"/>
      <c r="AN706" s="75">
        <v>3400.0000000000005</v>
      </c>
      <c r="AO706" s="68">
        <v>850.00000000000011</v>
      </c>
    </row>
    <row r="707" spans="8:41">
      <c r="H707" s="10"/>
      <c r="I707" s="72">
        <v>1350</v>
      </c>
      <c r="J707" s="68">
        <v>1350</v>
      </c>
      <c r="K707" s="10"/>
      <c r="L707" s="10"/>
      <c r="M707" s="72">
        <v>1200</v>
      </c>
      <c r="N707" s="64">
        <v>420</v>
      </c>
      <c r="O707" s="72">
        <v>900</v>
      </c>
      <c r="P707" s="68">
        <v>360</v>
      </c>
      <c r="Q707" s="10"/>
      <c r="R707" s="10"/>
      <c r="S707" s="75">
        <v>2925</v>
      </c>
      <c r="T707" s="68">
        <v>585</v>
      </c>
      <c r="AE707" s="10"/>
      <c r="AF707" s="72">
        <v>2875.0000000000005</v>
      </c>
      <c r="AG707" s="68">
        <v>2875.0000000000005</v>
      </c>
      <c r="AH707" s="10"/>
      <c r="AI707" s="10"/>
      <c r="AJ707" s="72">
        <v>2550.0000000000005</v>
      </c>
      <c r="AK707" s="68">
        <v>637.50000000000011</v>
      </c>
      <c r="AL707" s="10"/>
      <c r="AN707" s="75">
        <v>2925</v>
      </c>
      <c r="AO707" s="68">
        <v>585</v>
      </c>
    </row>
    <row r="708" spans="8:41">
      <c r="H708" s="10"/>
      <c r="I708" s="72">
        <v>2400</v>
      </c>
      <c r="J708" s="68">
        <v>2400</v>
      </c>
      <c r="K708" s="10"/>
      <c r="L708" s="10"/>
      <c r="M708" s="72">
        <v>1400.0000000000002</v>
      </c>
      <c r="N708" s="64">
        <v>560</v>
      </c>
      <c r="O708" s="72">
        <v>1799.9999999999998</v>
      </c>
      <c r="P708" s="68">
        <v>539.99999999999989</v>
      </c>
      <c r="Q708" s="10"/>
      <c r="R708" s="10"/>
      <c r="S708" s="75">
        <v>3300.0000000000005</v>
      </c>
      <c r="T708" s="68">
        <v>990.00000000000011</v>
      </c>
      <c r="AE708" s="10"/>
      <c r="AF708" s="72">
        <v>3750.0000000000009</v>
      </c>
      <c r="AG708" s="68">
        <v>3750.0000000000009</v>
      </c>
      <c r="AH708" s="10"/>
      <c r="AI708" s="10"/>
      <c r="AJ708" s="72">
        <v>2250.0000000000005</v>
      </c>
      <c r="AK708" s="68">
        <v>787.50000000000011</v>
      </c>
      <c r="AL708" s="10"/>
      <c r="AN708" s="75">
        <v>3300.0000000000005</v>
      </c>
      <c r="AO708" s="68">
        <v>990.00000000000011</v>
      </c>
    </row>
    <row r="709" spans="8:41">
      <c r="H709" s="10"/>
      <c r="I709" s="72">
        <v>1237.5</v>
      </c>
      <c r="J709" s="68">
        <v>1237.5</v>
      </c>
      <c r="K709" s="10"/>
      <c r="L709" s="10"/>
      <c r="M709" s="72">
        <v>2875.0000000000005</v>
      </c>
      <c r="N709" s="64">
        <v>1150</v>
      </c>
      <c r="O709" s="72">
        <v>875.00000000000011</v>
      </c>
      <c r="P709" s="68">
        <v>306.25</v>
      </c>
      <c r="Q709" s="10"/>
      <c r="R709" s="10"/>
      <c r="S709" s="75">
        <v>3575.0000000000009</v>
      </c>
      <c r="T709" s="68">
        <v>893.75000000000023</v>
      </c>
      <c r="AE709" s="10"/>
      <c r="AF709" s="72">
        <v>2300.0000000000009</v>
      </c>
      <c r="AG709" s="68">
        <v>2300.0000000000009</v>
      </c>
      <c r="AH709" s="10"/>
      <c r="AI709" s="10"/>
      <c r="AJ709" s="72">
        <v>2500.0000000000005</v>
      </c>
      <c r="AK709" s="68">
        <v>1000.0000000000002</v>
      </c>
      <c r="AL709" s="10"/>
      <c r="AN709" s="75">
        <v>3575.0000000000009</v>
      </c>
      <c r="AO709" s="68">
        <v>893.75000000000023</v>
      </c>
    </row>
    <row r="710" spans="8:41">
      <c r="H710" s="10"/>
      <c r="I710" s="72">
        <v>687.5</v>
      </c>
      <c r="J710" s="68">
        <v>687.5</v>
      </c>
      <c r="K710" s="10"/>
      <c r="L710" s="10"/>
      <c r="M710" s="72">
        <v>1800.0000000000005</v>
      </c>
      <c r="N710" s="64">
        <v>720.00000000000011</v>
      </c>
      <c r="O710" s="72">
        <v>525</v>
      </c>
      <c r="P710" s="68">
        <v>157.5</v>
      </c>
      <c r="Q710" s="10"/>
      <c r="R710" s="10"/>
      <c r="S710" s="75">
        <v>2250.0000000000005</v>
      </c>
      <c r="T710" s="68">
        <v>562.50000000000011</v>
      </c>
      <c r="AE710" s="10"/>
      <c r="AF710" s="72">
        <v>1700.0000000000005</v>
      </c>
      <c r="AG710" s="68">
        <v>1700.0000000000005</v>
      </c>
      <c r="AH710" s="10"/>
      <c r="AI710" s="10"/>
      <c r="AJ710" s="72">
        <v>1462.5000000000002</v>
      </c>
      <c r="AK710" s="68">
        <v>511.87500000000006</v>
      </c>
      <c r="AL710" s="10"/>
      <c r="AN710" s="75">
        <v>2250.0000000000005</v>
      </c>
      <c r="AO710" s="68">
        <v>562.50000000000011</v>
      </c>
    </row>
    <row r="711" spans="8:41">
      <c r="H711" s="10"/>
      <c r="I711" s="72">
        <v>550</v>
      </c>
      <c r="J711" s="68">
        <v>550</v>
      </c>
      <c r="K711" s="10"/>
      <c r="L711" s="10"/>
      <c r="M711" s="72">
        <v>1500.0000000000002</v>
      </c>
      <c r="N711" s="64">
        <v>600</v>
      </c>
      <c r="O711" s="72">
        <v>437.50000000000006</v>
      </c>
      <c r="P711" s="68">
        <v>131.25</v>
      </c>
      <c r="Q711" s="10"/>
      <c r="R711" s="10"/>
      <c r="S711" s="75">
        <v>2100.0000000000005</v>
      </c>
      <c r="T711" s="68">
        <v>630.00000000000011</v>
      </c>
      <c r="AE711" s="10"/>
      <c r="AF711" s="72">
        <v>1600.0000000000005</v>
      </c>
      <c r="AG711" s="68">
        <v>1600.0000000000005</v>
      </c>
      <c r="AH711" s="10"/>
      <c r="AI711" s="10"/>
      <c r="AJ711" s="72">
        <v>1350.0000000000002</v>
      </c>
      <c r="AK711" s="68">
        <v>472.50000000000006</v>
      </c>
      <c r="AL711" s="10"/>
      <c r="AN711" s="75">
        <v>2100.0000000000005</v>
      </c>
      <c r="AO711" s="68">
        <v>630.00000000000011</v>
      </c>
    </row>
    <row r="712" spans="8:41">
      <c r="H712" s="10"/>
      <c r="I712" s="72">
        <v>650</v>
      </c>
      <c r="J712" s="68">
        <v>650</v>
      </c>
      <c r="K712" s="10"/>
      <c r="L712" s="10"/>
      <c r="M712" s="72">
        <v>1750</v>
      </c>
      <c r="N712" s="64">
        <v>787.5</v>
      </c>
      <c r="O712" s="72">
        <v>562.5</v>
      </c>
      <c r="P712" s="68">
        <v>281.25</v>
      </c>
      <c r="Q712" s="10"/>
      <c r="R712" s="10"/>
      <c r="S712" s="75">
        <v>2275</v>
      </c>
      <c r="T712" s="68">
        <v>568.75</v>
      </c>
      <c r="AE712" s="10"/>
      <c r="AF712" s="72">
        <v>2000.0000000000005</v>
      </c>
      <c r="AG712" s="68">
        <v>2000.0000000000005</v>
      </c>
      <c r="AH712" s="10"/>
      <c r="AI712" s="10"/>
      <c r="AJ712" s="72">
        <v>1512.5000000000002</v>
      </c>
      <c r="AK712" s="68">
        <v>453.75000000000006</v>
      </c>
      <c r="AL712" s="10"/>
      <c r="AN712" s="75">
        <v>2275</v>
      </c>
      <c r="AO712" s="68">
        <v>568.75</v>
      </c>
    </row>
    <row r="713" spans="8:41">
      <c r="H713" s="10"/>
      <c r="I713" s="72">
        <v>1575</v>
      </c>
      <c r="J713" s="68">
        <v>1575</v>
      </c>
      <c r="K713" s="10"/>
      <c r="L713" s="10"/>
      <c r="M713" s="72">
        <v>2200</v>
      </c>
      <c r="N713" s="64">
        <v>770</v>
      </c>
      <c r="O713" s="72">
        <v>1249.9999999999995</v>
      </c>
      <c r="P713" s="68">
        <v>499.99999999999983</v>
      </c>
      <c r="Q713" s="10"/>
      <c r="R713" s="10"/>
      <c r="S713" s="75">
        <v>2812.5000000000005</v>
      </c>
      <c r="T713" s="68">
        <v>562.50000000000011</v>
      </c>
      <c r="AE713" s="10"/>
      <c r="AF713" s="72">
        <v>2887.5000000000005</v>
      </c>
      <c r="AG713" s="68">
        <v>2887.5000000000005</v>
      </c>
      <c r="AH713" s="10"/>
      <c r="AI713" s="10"/>
      <c r="AJ713" s="72">
        <v>1950.0000000000002</v>
      </c>
      <c r="AK713" s="68">
        <v>487.50000000000006</v>
      </c>
      <c r="AL713" s="10"/>
      <c r="AN713" s="75">
        <v>2812.5000000000005</v>
      </c>
      <c r="AO713" s="68">
        <v>562.50000000000011</v>
      </c>
    </row>
    <row r="714" spans="8:41">
      <c r="H714" s="10"/>
      <c r="I714" s="72">
        <v>2437.5</v>
      </c>
      <c r="J714" s="68">
        <v>2437.5</v>
      </c>
      <c r="K714" s="10"/>
      <c r="L714" s="10"/>
      <c r="M714" s="72">
        <v>2500.0000000000005</v>
      </c>
      <c r="N714" s="64">
        <v>1000.0000000000001</v>
      </c>
      <c r="O714" s="72">
        <v>1799.9999999999998</v>
      </c>
      <c r="P714" s="68">
        <v>539.99999999999989</v>
      </c>
      <c r="Q714" s="10"/>
      <c r="R714" s="10"/>
      <c r="S714" s="75">
        <v>3600.0000000000005</v>
      </c>
      <c r="T714" s="68">
        <v>1080</v>
      </c>
      <c r="AE714" s="10"/>
      <c r="AF714" s="72">
        <v>3375.0000000000009</v>
      </c>
      <c r="AG714" s="68">
        <v>3375.0000000000009</v>
      </c>
      <c r="AH714" s="10"/>
      <c r="AI714" s="10"/>
      <c r="AJ714" s="72">
        <v>2250.0000000000005</v>
      </c>
      <c r="AK714" s="68">
        <v>787.50000000000011</v>
      </c>
      <c r="AL714" s="10"/>
      <c r="AN714" s="75">
        <v>3600.0000000000005</v>
      </c>
      <c r="AO714" s="68">
        <v>1080</v>
      </c>
    </row>
    <row r="715" spans="8:41">
      <c r="H715" s="10"/>
      <c r="I715" s="72">
        <v>1650.0000000000002</v>
      </c>
      <c r="J715" s="68">
        <v>1650.0000000000002</v>
      </c>
      <c r="K715" s="10"/>
      <c r="L715" s="10"/>
      <c r="M715" s="72">
        <v>3150.0000000000009</v>
      </c>
      <c r="N715" s="64">
        <v>1260.0000000000002</v>
      </c>
      <c r="O715" s="72">
        <v>962.50000000000011</v>
      </c>
      <c r="P715" s="68">
        <v>336.875</v>
      </c>
      <c r="Q715" s="10"/>
      <c r="R715" s="10"/>
      <c r="S715" s="75">
        <v>4062.5000000000009</v>
      </c>
      <c r="T715" s="68">
        <v>1015.6250000000002</v>
      </c>
      <c r="AE715" s="10"/>
      <c r="AF715" s="72">
        <v>2250.0000000000005</v>
      </c>
      <c r="AG715" s="68">
        <v>2250.0000000000005</v>
      </c>
      <c r="AH715" s="10"/>
      <c r="AI715" s="10"/>
      <c r="AJ715" s="72">
        <v>2625.0000000000005</v>
      </c>
      <c r="AK715" s="68">
        <v>1050.0000000000002</v>
      </c>
      <c r="AL715" s="10"/>
      <c r="AN715" s="75">
        <v>4062.5000000000009</v>
      </c>
      <c r="AO715" s="68">
        <v>1015.6250000000002</v>
      </c>
    </row>
    <row r="716" spans="8:41">
      <c r="H716" s="10"/>
      <c r="I716" s="72">
        <v>1622.5000000000002</v>
      </c>
      <c r="J716" s="68">
        <v>1622.5000000000002</v>
      </c>
      <c r="K716" s="10"/>
      <c r="L716" s="10"/>
      <c r="M716" s="72">
        <v>2100.0000000000005</v>
      </c>
      <c r="N716" s="64">
        <v>840.00000000000011</v>
      </c>
      <c r="O716" s="72">
        <v>770.00000000000011</v>
      </c>
      <c r="P716" s="68">
        <v>231.00000000000003</v>
      </c>
      <c r="Q716" s="10"/>
      <c r="R716" s="10"/>
      <c r="S716" s="75">
        <v>2850.0000000000005</v>
      </c>
      <c r="T716" s="68">
        <v>712.50000000000011</v>
      </c>
      <c r="AE716" s="10"/>
      <c r="AF716" s="72">
        <v>2002.5000000000005</v>
      </c>
      <c r="AG716" s="68">
        <v>2002.5000000000005</v>
      </c>
      <c r="AH716" s="10"/>
      <c r="AI716" s="10"/>
      <c r="AJ716" s="72">
        <v>1687.5000000000002</v>
      </c>
      <c r="AK716" s="68">
        <v>590.625</v>
      </c>
      <c r="AL716" s="10"/>
      <c r="AN716" s="75">
        <v>2850.0000000000005</v>
      </c>
      <c r="AO716" s="68">
        <v>712.50000000000011</v>
      </c>
    </row>
    <row r="717" spans="8:41">
      <c r="H717" s="10"/>
      <c r="I717" s="72">
        <v>1512.5000000000002</v>
      </c>
      <c r="J717" s="68">
        <v>1512.5000000000002</v>
      </c>
      <c r="K717" s="10"/>
      <c r="L717" s="10"/>
      <c r="M717" s="72">
        <v>2500.0000000000005</v>
      </c>
      <c r="N717" s="64">
        <v>1000.0000000000001</v>
      </c>
      <c r="O717" s="72">
        <v>700.00000000000011</v>
      </c>
      <c r="P717" s="68">
        <v>210.00000000000003</v>
      </c>
      <c r="Q717" s="10"/>
      <c r="R717" s="10"/>
      <c r="S717" s="75">
        <v>3150.0000000000009</v>
      </c>
      <c r="T717" s="68">
        <v>945.00000000000023</v>
      </c>
      <c r="AE717" s="10"/>
      <c r="AF717" s="72">
        <v>2137.5000000000005</v>
      </c>
      <c r="AG717" s="68">
        <v>2137.5000000000005</v>
      </c>
      <c r="AH717" s="10"/>
      <c r="AI717" s="10"/>
      <c r="AJ717" s="72">
        <v>1575.0000000000002</v>
      </c>
      <c r="AK717" s="68">
        <v>551.25</v>
      </c>
      <c r="AL717" s="10"/>
      <c r="AN717" s="75">
        <v>3150.0000000000009</v>
      </c>
      <c r="AO717" s="68">
        <v>945.00000000000023</v>
      </c>
    </row>
    <row r="718" spans="8:41">
      <c r="H718" s="10"/>
      <c r="I718" s="72">
        <v>1625</v>
      </c>
      <c r="J718" s="68">
        <v>1625</v>
      </c>
      <c r="K718" s="10"/>
      <c r="L718" s="10"/>
      <c r="M718" s="72">
        <v>3325.0000000000005</v>
      </c>
      <c r="N718" s="64">
        <v>1496.2500000000002</v>
      </c>
      <c r="O718" s="72">
        <v>1050</v>
      </c>
      <c r="P718" s="68">
        <v>525</v>
      </c>
      <c r="Q718" s="10"/>
      <c r="R718" s="10"/>
      <c r="S718" s="75">
        <v>3825.0000000000005</v>
      </c>
      <c r="T718" s="68">
        <v>956.25000000000011</v>
      </c>
      <c r="AE718" s="10"/>
      <c r="AF718" s="72">
        <v>2700</v>
      </c>
      <c r="AG718" s="68">
        <v>2700</v>
      </c>
      <c r="AH718" s="10"/>
      <c r="AI718" s="10"/>
      <c r="AJ718" s="72">
        <v>1650.0000000000002</v>
      </c>
      <c r="AK718" s="68">
        <v>495.00000000000006</v>
      </c>
      <c r="AL718" s="10"/>
      <c r="AN718" s="75">
        <v>3825.0000000000005</v>
      </c>
      <c r="AO718" s="68">
        <v>956.25000000000011</v>
      </c>
    </row>
    <row r="719" spans="8:41">
      <c r="H719" s="10"/>
      <c r="I719" s="72">
        <v>2450</v>
      </c>
      <c r="J719" s="68">
        <v>2450</v>
      </c>
      <c r="K719" s="10"/>
      <c r="L719" s="10"/>
      <c r="M719" s="72">
        <v>5100.0000000000009</v>
      </c>
      <c r="N719" s="64">
        <v>1785.0000000000002</v>
      </c>
      <c r="O719" s="72">
        <v>1787.4999999999998</v>
      </c>
      <c r="P719" s="68">
        <v>715</v>
      </c>
      <c r="Q719" s="10"/>
      <c r="R719" s="10"/>
      <c r="S719" s="75">
        <v>5225.0000000000009</v>
      </c>
      <c r="T719" s="68">
        <v>1045.0000000000002</v>
      </c>
      <c r="AE719" s="10"/>
      <c r="AF719" s="72">
        <v>4062.4999999999995</v>
      </c>
      <c r="AG719" s="68">
        <v>4062.4999999999995</v>
      </c>
      <c r="AH719" s="10"/>
      <c r="AI719" s="10"/>
      <c r="AJ719" s="72">
        <v>2550.0000000000005</v>
      </c>
      <c r="AK719" s="68">
        <v>637.50000000000011</v>
      </c>
      <c r="AL719" s="10"/>
      <c r="AN719" s="75">
        <v>5225.0000000000009</v>
      </c>
      <c r="AO719" s="68">
        <v>1045.0000000000002</v>
      </c>
    </row>
    <row r="720" spans="8:41">
      <c r="H720" s="10"/>
      <c r="I720" s="72">
        <v>3737.5</v>
      </c>
      <c r="J720" s="68">
        <v>3737.5</v>
      </c>
      <c r="K720" s="10"/>
      <c r="L720" s="10"/>
      <c r="M720" s="72">
        <v>5600.0000000000018</v>
      </c>
      <c r="N720" s="64">
        <v>2240.0000000000005</v>
      </c>
      <c r="O720" s="72">
        <v>3150</v>
      </c>
      <c r="P720" s="68">
        <v>945</v>
      </c>
      <c r="Q720" s="10"/>
      <c r="R720" s="10"/>
      <c r="S720" s="75">
        <v>6000.0000000000009</v>
      </c>
      <c r="T720" s="68">
        <v>1800.0000000000002</v>
      </c>
      <c r="AE720" s="10"/>
      <c r="AF720" s="72">
        <v>5100</v>
      </c>
      <c r="AG720" s="68">
        <v>5100</v>
      </c>
      <c r="AH720" s="10"/>
      <c r="AI720" s="10"/>
      <c r="AJ720" s="72">
        <v>2812.5000000000005</v>
      </c>
      <c r="AK720" s="68">
        <v>984.37500000000011</v>
      </c>
      <c r="AL720" s="10"/>
      <c r="AN720" s="75">
        <v>6000.0000000000009</v>
      </c>
      <c r="AO720" s="68">
        <v>1800.0000000000002</v>
      </c>
    </row>
    <row r="721" spans="8:41">
      <c r="H721" s="10"/>
      <c r="I721" s="72">
        <v>2062.5</v>
      </c>
      <c r="J721" s="68">
        <v>2062.5</v>
      </c>
      <c r="K721" s="10"/>
      <c r="L721" s="10"/>
      <c r="M721" s="72">
        <v>6400.0000000000018</v>
      </c>
      <c r="N721" s="64">
        <v>2560.0000000000005</v>
      </c>
      <c r="O721" s="72">
        <v>1625</v>
      </c>
      <c r="P721" s="68">
        <v>568.75</v>
      </c>
      <c r="Q721" s="10"/>
      <c r="R721" s="10"/>
      <c r="S721" s="75">
        <v>6375.0000000000018</v>
      </c>
      <c r="T721" s="68">
        <v>1593.7500000000005</v>
      </c>
      <c r="AE721" s="10"/>
      <c r="AF721" s="72">
        <v>3250</v>
      </c>
      <c r="AG721" s="68">
        <v>3250</v>
      </c>
      <c r="AH721" s="10"/>
      <c r="AI721" s="10"/>
      <c r="AJ721" s="72">
        <v>3125.0000000000009</v>
      </c>
      <c r="AK721" s="68">
        <v>1250.0000000000005</v>
      </c>
      <c r="AL721" s="10"/>
      <c r="AN721" s="75">
        <v>6375.0000000000018</v>
      </c>
      <c r="AO721" s="68">
        <v>1593.7500000000005</v>
      </c>
    </row>
    <row r="722" spans="8:41">
      <c r="H722" s="10"/>
      <c r="I722" s="72">
        <v>1925.0000000000002</v>
      </c>
      <c r="J722" s="68">
        <v>1925.0000000000002</v>
      </c>
      <c r="K722" s="10"/>
      <c r="L722" s="10"/>
      <c r="M722" s="72">
        <v>4500.0000000000009</v>
      </c>
      <c r="N722" s="64">
        <v>1800.0000000000002</v>
      </c>
      <c r="O722" s="72">
        <v>1375</v>
      </c>
      <c r="P722" s="68">
        <v>412.5</v>
      </c>
      <c r="Q722" s="10"/>
      <c r="R722" s="10"/>
      <c r="S722" s="75">
        <v>4400.0000000000009</v>
      </c>
      <c r="T722" s="68">
        <v>1100.0000000000002</v>
      </c>
      <c r="AE722" s="10"/>
      <c r="AF722" s="72">
        <v>3000</v>
      </c>
      <c r="AG722" s="68">
        <v>3000</v>
      </c>
      <c r="AH722" s="10"/>
      <c r="AI722" s="10"/>
      <c r="AJ722" s="72">
        <v>1912.5000000000002</v>
      </c>
      <c r="AK722" s="68">
        <v>669.375</v>
      </c>
      <c r="AL722" s="10"/>
      <c r="AN722" s="75">
        <v>4400.0000000000009</v>
      </c>
      <c r="AO722" s="68">
        <v>1100.0000000000002</v>
      </c>
    </row>
    <row r="723" spans="8:41">
      <c r="H723" s="10"/>
      <c r="I723" s="72">
        <v>1650.0000000000002</v>
      </c>
      <c r="J723" s="68">
        <v>1650.0000000000002</v>
      </c>
      <c r="K723" s="10"/>
      <c r="L723" s="10"/>
      <c r="M723" s="72">
        <v>4500.0000000000009</v>
      </c>
      <c r="N723" s="64">
        <v>1800.0000000000002</v>
      </c>
      <c r="O723" s="72">
        <v>1125</v>
      </c>
      <c r="P723" s="68">
        <v>337.5</v>
      </c>
      <c r="Q723" s="10"/>
      <c r="R723" s="10"/>
      <c r="S723" s="75">
        <v>4400.0000000000009</v>
      </c>
      <c r="T723" s="68">
        <v>1320.0000000000002</v>
      </c>
      <c r="AE723" s="10"/>
      <c r="AF723" s="72">
        <v>2750</v>
      </c>
      <c r="AG723" s="68">
        <v>2750</v>
      </c>
      <c r="AH723" s="10"/>
      <c r="AI723" s="10"/>
      <c r="AJ723" s="72">
        <v>1912.5000000000002</v>
      </c>
      <c r="AK723" s="68">
        <v>669.375</v>
      </c>
      <c r="AL723" s="10"/>
      <c r="AN723" s="75">
        <v>4400.0000000000009</v>
      </c>
      <c r="AO723" s="68">
        <v>1320.0000000000002</v>
      </c>
    </row>
    <row r="724" spans="8:41">
      <c r="H724" s="10"/>
      <c r="I724" s="72">
        <v>1950</v>
      </c>
      <c r="J724" s="68">
        <v>1950</v>
      </c>
      <c r="K724" s="10"/>
      <c r="L724" s="10"/>
      <c r="M724" s="72">
        <v>4462.5000000000009</v>
      </c>
      <c r="N724" s="64">
        <v>2008.1250000000005</v>
      </c>
      <c r="O724" s="72">
        <v>1350</v>
      </c>
      <c r="P724" s="68">
        <v>675</v>
      </c>
      <c r="Q724" s="10"/>
      <c r="R724" s="10"/>
      <c r="S724" s="75">
        <v>4275.0000000000009</v>
      </c>
      <c r="T724" s="68">
        <v>1068.7500000000002</v>
      </c>
      <c r="AE724" s="10"/>
      <c r="AF724" s="72">
        <v>3300</v>
      </c>
      <c r="AG724" s="68">
        <v>3300</v>
      </c>
      <c r="AH724" s="10"/>
      <c r="AI724" s="10"/>
      <c r="AJ724" s="72">
        <v>1925.0000000000002</v>
      </c>
      <c r="AK724" s="68">
        <v>577.5</v>
      </c>
      <c r="AL724" s="10"/>
      <c r="AN724" s="75">
        <v>4275.0000000000009</v>
      </c>
      <c r="AO724" s="68">
        <v>1068.7500000000002</v>
      </c>
    </row>
    <row r="725" spans="8:41">
      <c r="H725" s="10"/>
      <c r="I725" s="72">
        <v>2800</v>
      </c>
      <c r="J725" s="68">
        <v>2800</v>
      </c>
      <c r="K725" s="10"/>
      <c r="L725" s="10"/>
      <c r="M725" s="72">
        <v>5625.0000000000018</v>
      </c>
      <c r="N725" s="64">
        <v>1968.7500000000005</v>
      </c>
      <c r="O725" s="72">
        <v>2112.4999999999995</v>
      </c>
      <c r="P725" s="68">
        <v>844.99999999999989</v>
      </c>
      <c r="Q725" s="10"/>
      <c r="R725" s="10"/>
      <c r="S725" s="75">
        <v>5462.5000000000009</v>
      </c>
      <c r="T725" s="68">
        <v>1092.5000000000002</v>
      </c>
      <c r="AE725" s="10"/>
      <c r="AF725" s="72">
        <v>4224.9999999999991</v>
      </c>
      <c r="AG725" s="68">
        <v>4224.9999999999991</v>
      </c>
      <c r="AH725" s="10"/>
      <c r="AI725" s="10"/>
      <c r="AJ725" s="72">
        <v>2700.0000000000005</v>
      </c>
      <c r="AK725" s="68">
        <v>675.00000000000011</v>
      </c>
      <c r="AL725" s="10"/>
      <c r="AN725" s="75">
        <v>5462.5000000000009</v>
      </c>
      <c r="AO725" s="68">
        <v>1092.5000000000002</v>
      </c>
    </row>
    <row r="726" spans="8:41">
      <c r="H726" s="10"/>
      <c r="I726" s="72">
        <v>2362.5</v>
      </c>
      <c r="J726" s="68">
        <v>2362.5</v>
      </c>
      <c r="K726" s="10"/>
      <c r="L726" s="10"/>
      <c r="M726" s="72">
        <v>1274.9999999999998</v>
      </c>
      <c r="N726" s="64">
        <v>446.24999999999989</v>
      </c>
      <c r="O726" s="72">
        <v>1350.0000000000002</v>
      </c>
      <c r="P726" s="68">
        <v>405.00000000000006</v>
      </c>
      <c r="Q726" s="10"/>
      <c r="R726" s="10"/>
      <c r="S726" s="75">
        <v>4725</v>
      </c>
      <c r="T726" s="68">
        <v>2126.25</v>
      </c>
      <c r="AE726" s="10"/>
      <c r="AF726" s="72">
        <v>1875</v>
      </c>
      <c r="AG726" s="68">
        <v>1875</v>
      </c>
      <c r="AH726" s="10"/>
      <c r="AI726" s="10"/>
      <c r="AJ726" s="72">
        <v>1662.4999999999995</v>
      </c>
      <c r="AK726" s="68">
        <v>581.87499999999977</v>
      </c>
      <c r="AL726" s="10"/>
      <c r="AN726" s="75">
        <v>4725</v>
      </c>
      <c r="AO726" s="68">
        <v>2126.25</v>
      </c>
    </row>
    <row r="727" spans="8:41">
      <c r="H727" s="10"/>
      <c r="I727" s="72">
        <v>1462.5</v>
      </c>
      <c r="J727" s="68">
        <v>1462.5</v>
      </c>
      <c r="K727" s="10"/>
      <c r="L727" s="10"/>
      <c r="M727" s="72">
        <v>1700</v>
      </c>
      <c r="N727" s="64">
        <v>680</v>
      </c>
      <c r="O727" s="72">
        <v>750.00000000000011</v>
      </c>
      <c r="P727" s="68">
        <v>262.5</v>
      </c>
      <c r="Q727" s="10"/>
      <c r="R727" s="10"/>
      <c r="S727" s="75">
        <v>3825</v>
      </c>
      <c r="T727" s="68">
        <v>1338.75</v>
      </c>
      <c r="AE727" s="10"/>
      <c r="AF727" s="72">
        <v>1275</v>
      </c>
      <c r="AG727" s="68">
        <v>1275</v>
      </c>
      <c r="AH727" s="10"/>
      <c r="AI727" s="10"/>
      <c r="AJ727" s="72">
        <v>2137.5</v>
      </c>
      <c r="AK727" s="68">
        <v>855</v>
      </c>
      <c r="AL727" s="10"/>
      <c r="AN727" s="75">
        <v>3825</v>
      </c>
      <c r="AO727" s="68">
        <v>1338.75</v>
      </c>
    </row>
    <row r="728" spans="8:41">
      <c r="H728" s="10"/>
      <c r="I728" s="72">
        <v>1137.5</v>
      </c>
      <c r="J728" s="68">
        <v>1137.5</v>
      </c>
      <c r="K728" s="10"/>
      <c r="L728" s="10"/>
      <c r="M728" s="72">
        <v>1700</v>
      </c>
      <c r="N728" s="64">
        <v>595</v>
      </c>
      <c r="O728" s="72">
        <v>500.00000000000017</v>
      </c>
      <c r="P728" s="68">
        <v>150.00000000000006</v>
      </c>
      <c r="Q728" s="10"/>
      <c r="R728" s="10"/>
      <c r="S728" s="75">
        <v>2975.0000000000005</v>
      </c>
      <c r="T728" s="68">
        <v>743.75000000000011</v>
      </c>
      <c r="AE728" s="10"/>
      <c r="AF728" s="72">
        <v>850</v>
      </c>
      <c r="AG728" s="68">
        <v>850</v>
      </c>
      <c r="AH728" s="10"/>
      <c r="AI728" s="10"/>
      <c r="AJ728" s="72">
        <v>2137.5</v>
      </c>
      <c r="AK728" s="68">
        <v>748.125</v>
      </c>
      <c r="AL728" s="10"/>
      <c r="AN728" s="75">
        <v>2975.0000000000005</v>
      </c>
      <c r="AO728" s="68">
        <v>743.75000000000011</v>
      </c>
    </row>
    <row r="729" spans="8:41">
      <c r="H729" s="10"/>
      <c r="I729" s="72">
        <v>699.99999999999989</v>
      </c>
      <c r="J729" s="68">
        <v>699.99999999999989</v>
      </c>
      <c r="K729" s="10"/>
      <c r="L729" s="10"/>
      <c r="M729" s="72">
        <v>1100</v>
      </c>
      <c r="N729" s="64">
        <v>385</v>
      </c>
      <c r="O729" s="72">
        <v>250.00000000000006</v>
      </c>
      <c r="P729" s="68">
        <v>75.000000000000014</v>
      </c>
      <c r="Q729" s="10"/>
      <c r="R729" s="10"/>
      <c r="S729" s="75">
        <v>2799.9999999999995</v>
      </c>
      <c r="T729" s="68">
        <v>839.99999999999989</v>
      </c>
      <c r="AE729" s="10"/>
      <c r="AF729" s="72">
        <v>687.50000000000011</v>
      </c>
      <c r="AG729" s="68">
        <v>687.50000000000011</v>
      </c>
      <c r="AH729" s="10"/>
      <c r="AI729" s="10"/>
      <c r="AJ729" s="72">
        <v>1462.5</v>
      </c>
      <c r="AK729" s="68">
        <v>511.87499999999994</v>
      </c>
      <c r="AL729" s="10"/>
      <c r="AN729" s="75">
        <v>2799.9999999999995</v>
      </c>
      <c r="AO729" s="68">
        <v>839.99999999999989</v>
      </c>
    </row>
    <row r="730" spans="8:41">
      <c r="H730" s="10"/>
      <c r="I730" s="72">
        <v>1237.5</v>
      </c>
      <c r="J730" s="68">
        <v>1237.5</v>
      </c>
      <c r="K730" s="10"/>
      <c r="L730" s="10"/>
      <c r="M730" s="72">
        <v>1012.5000000000001</v>
      </c>
      <c r="N730" s="64">
        <v>303.75</v>
      </c>
      <c r="O730" s="72">
        <v>600</v>
      </c>
      <c r="P730" s="68">
        <v>300</v>
      </c>
      <c r="Q730" s="10"/>
      <c r="R730" s="10"/>
      <c r="S730" s="75">
        <v>4125</v>
      </c>
      <c r="T730" s="68">
        <v>1443.75</v>
      </c>
      <c r="AE730" s="10"/>
      <c r="AF730" s="72">
        <v>1300</v>
      </c>
      <c r="AG730" s="68">
        <v>1300</v>
      </c>
      <c r="AH730" s="10"/>
      <c r="AI730" s="10"/>
      <c r="AJ730" s="72">
        <v>1375.0000000000002</v>
      </c>
      <c r="AK730" s="68">
        <v>412.50000000000006</v>
      </c>
      <c r="AL730" s="10"/>
      <c r="AN730" s="75">
        <v>4125</v>
      </c>
      <c r="AO730" s="68">
        <v>1443.75</v>
      </c>
    </row>
    <row r="731" spans="8:41">
      <c r="H731" s="10"/>
      <c r="I731" s="72">
        <v>1462.5</v>
      </c>
      <c r="J731" s="68">
        <v>1462.5</v>
      </c>
      <c r="K731" s="10"/>
      <c r="L731" s="10"/>
      <c r="M731" s="72">
        <v>1700</v>
      </c>
      <c r="N731" s="64">
        <v>425</v>
      </c>
      <c r="O731" s="72">
        <v>750.00000000000011</v>
      </c>
      <c r="P731" s="68">
        <v>300.00000000000006</v>
      </c>
      <c r="Q731" s="10"/>
      <c r="R731" s="10"/>
      <c r="S731" s="75">
        <v>3825</v>
      </c>
      <c r="T731" s="68">
        <v>1912.5</v>
      </c>
      <c r="AE731" s="10"/>
      <c r="AF731" s="72">
        <v>1275</v>
      </c>
      <c r="AG731" s="68">
        <v>1275</v>
      </c>
      <c r="AH731" s="10"/>
      <c r="AI731" s="10"/>
      <c r="AJ731" s="72">
        <v>2137.5</v>
      </c>
      <c r="AK731" s="68">
        <v>534.375</v>
      </c>
      <c r="AL731" s="10"/>
      <c r="AN731" s="75">
        <v>3825</v>
      </c>
      <c r="AO731" s="68">
        <v>1912.5</v>
      </c>
    </row>
    <row r="732" spans="8:41">
      <c r="H732" s="10"/>
      <c r="I732" s="72">
        <v>2587.5</v>
      </c>
      <c r="J732" s="68">
        <v>2587.5</v>
      </c>
      <c r="K732" s="10"/>
      <c r="L732" s="10"/>
      <c r="M732" s="72">
        <v>1424.9999999999998</v>
      </c>
      <c r="N732" s="64">
        <v>498.74999999999989</v>
      </c>
      <c r="O732" s="72">
        <v>1500.0000000000002</v>
      </c>
      <c r="P732" s="68">
        <v>450.00000000000006</v>
      </c>
      <c r="Q732" s="10"/>
      <c r="R732" s="10"/>
      <c r="S732" s="75">
        <v>4950</v>
      </c>
      <c r="T732" s="68">
        <v>2227.5</v>
      </c>
      <c r="AE732" s="10"/>
      <c r="AF732" s="72">
        <v>2025</v>
      </c>
      <c r="AG732" s="68">
        <v>2025</v>
      </c>
      <c r="AH732" s="10"/>
      <c r="AI732" s="10"/>
      <c r="AJ732" s="72">
        <v>1837.4999999999995</v>
      </c>
      <c r="AK732" s="68">
        <v>643.12499999999977</v>
      </c>
      <c r="AL732" s="10"/>
      <c r="AN732" s="75">
        <v>4950</v>
      </c>
      <c r="AO732" s="68">
        <v>2227.5</v>
      </c>
    </row>
    <row r="733" spans="8:41">
      <c r="H733" s="10"/>
      <c r="I733" s="72">
        <v>1012.5</v>
      </c>
      <c r="J733" s="68">
        <v>1012.5</v>
      </c>
      <c r="K733" s="10"/>
      <c r="L733" s="10"/>
      <c r="M733" s="72">
        <v>1500</v>
      </c>
      <c r="N733" s="64">
        <v>600</v>
      </c>
      <c r="O733" s="72">
        <v>450.00000000000006</v>
      </c>
      <c r="P733" s="68">
        <v>157.5</v>
      </c>
      <c r="Q733" s="10"/>
      <c r="R733" s="10"/>
      <c r="S733" s="75">
        <v>3375</v>
      </c>
      <c r="T733" s="68">
        <v>1181.25</v>
      </c>
      <c r="AE733" s="10"/>
      <c r="AF733" s="72">
        <v>975</v>
      </c>
      <c r="AG733" s="68">
        <v>975</v>
      </c>
      <c r="AH733" s="10"/>
      <c r="AI733" s="10"/>
      <c r="AJ733" s="72">
        <v>1912.5</v>
      </c>
      <c r="AK733" s="68">
        <v>765</v>
      </c>
      <c r="AL733" s="10"/>
      <c r="AN733" s="75">
        <v>3375</v>
      </c>
      <c r="AO733" s="68">
        <v>1181.25</v>
      </c>
    </row>
    <row r="734" spans="8:41">
      <c r="H734" s="10"/>
      <c r="I734" s="72">
        <v>962.50000000000011</v>
      </c>
      <c r="J734" s="68">
        <v>962.50000000000011</v>
      </c>
      <c r="K734" s="10"/>
      <c r="L734" s="10"/>
      <c r="M734" s="72">
        <v>1500</v>
      </c>
      <c r="N734" s="64">
        <v>525</v>
      </c>
      <c r="O734" s="72">
        <v>400.00000000000011</v>
      </c>
      <c r="P734" s="68">
        <v>120.00000000000003</v>
      </c>
      <c r="Q734" s="10"/>
      <c r="R734" s="10"/>
      <c r="S734" s="75">
        <v>2800.0000000000005</v>
      </c>
      <c r="T734" s="68">
        <v>700.00000000000011</v>
      </c>
      <c r="AE734" s="10"/>
      <c r="AF734" s="72">
        <v>750</v>
      </c>
      <c r="AG734" s="68">
        <v>750</v>
      </c>
      <c r="AH734" s="10"/>
      <c r="AI734" s="10"/>
      <c r="AJ734" s="72">
        <v>1912.5</v>
      </c>
      <c r="AK734" s="68">
        <v>669.375</v>
      </c>
      <c r="AL734" s="10"/>
      <c r="AN734" s="75">
        <v>2800.0000000000005</v>
      </c>
      <c r="AO734" s="68">
        <v>700.00000000000011</v>
      </c>
    </row>
    <row r="735" spans="8:41">
      <c r="H735" s="10"/>
      <c r="I735" s="72">
        <v>600</v>
      </c>
      <c r="J735" s="68">
        <v>600</v>
      </c>
      <c r="K735" s="10"/>
      <c r="L735" s="10"/>
      <c r="M735" s="72">
        <v>900</v>
      </c>
      <c r="N735" s="64">
        <v>315</v>
      </c>
      <c r="O735" s="72">
        <v>187.50000000000003</v>
      </c>
      <c r="P735" s="68">
        <v>56.250000000000007</v>
      </c>
      <c r="Q735" s="10"/>
      <c r="R735" s="10"/>
      <c r="S735" s="75">
        <v>2700</v>
      </c>
      <c r="T735" s="68">
        <v>810</v>
      </c>
      <c r="AE735" s="10"/>
      <c r="AF735" s="72">
        <v>625.00000000000011</v>
      </c>
      <c r="AG735" s="68">
        <v>625.00000000000011</v>
      </c>
      <c r="AH735" s="10"/>
      <c r="AI735" s="10"/>
      <c r="AJ735" s="72">
        <v>1237.5</v>
      </c>
      <c r="AK735" s="68">
        <v>433.125</v>
      </c>
      <c r="AL735" s="10"/>
      <c r="AN735" s="75">
        <v>2700</v>
      </c>
      <c r="AO735" s="68">
        <v>810</v>
      </c>
    </row>
    <row r="736" spans="8:41">
      <c r="H736" s="10"/>
      <c r="I736" s="72">
        <v>1237.5</v>
      </c>
      <c r="J736" s="68">
        <v>1237.5</v>
      </c>
      <c r="K736" s="10"/>
      <c r="L736" s="10"/>
      <c r="M736" s="72">
        <v>675.00000000000011</v>
      </c>
      <c r="N736" s="64">
        <v>202.50000000000003</v>
      </c>
      <c r="O736" s="72">
        <v>600</v>
      </c>
      <c r="P736" s="68">
        <v>300</v>
      </c>
      <c r="Q736" s="10"/>
      <c r="R736" s="10"/>
      <c r="S736" s="75">
        <v>4125</v>
      </c>
      <c r="T736" s="68">
        <v>1443.75</v>
      </c>
      <c r="AE736" s="10"/>
      <c r="AF736" s="72">
        <v>1300</v>
      </c>
      <c r="AG736" s="68">
        <v>1300</v>
      </c>
      <c r="AH736" s="10"/>
      <c r="AI736" s="10"/>
      <c r="AJ736" s="72">
        <v>1000.0000000000002</v>
      </c>
      <c r="AK736" s="68">
        <v>300.00000000000006</v>
      </c>
      <c r="AL736" s="10"/>
      <c r="AN736" s="75">
        <v>4125</v>
      </c>
      <c r="AO736" s="68">
        <v>1443.75</v>
      </c>
    </row>
    <row r="737" spans="8:41">
      <c r="H737" s="10"/>
      <c r="I737" s="72">
        <v>1462.5</v>
      </c>
      <c r="J737" s="68">
        <v>1462.5</v>
      </c>
      <c r="K737" s="10"/>
      <c r="L737" s="10"/>
      <c r="M737" s="72">
        <v>1400</v>
      </c>
      <c r="N737" s="64">
        <v>350</v>
      </c>
      <c r="O737" s="72">
        <v>374.99999999999994</v>
      </c>
      <c r="P737" s="68">
        <v>149.99999999999997</v>
      </c>
      <c r="Q737" s="10"/>
      <c r="R737" s="10"/>
      <c r="S737" s="75">
        <v>3825</v>
      </c>
      <c r="T737" s="68">
        <v>1912.5</v>
      </c>
      <c r="AE737" s="10"/>
      <c r="AF737" s="72">
        <v>1200</v>
      </c>
      <c r="AG737" s="68">
        <v>1200</v>
      </c>
      <c r="AH737" s="10"/>
      <c r="AI737" s="10"/>
      <c r="AJ737" s="72">
        <v>1800</v>
      </c>
      <c r="AK737" s="68">
        <v>450</v>
      </c>
      <c r="AL737" s="10"/>
      <c r="AN737" s="75">
        <v>3825</v>
      </c>
      <c r="AO737" s="68">
        <v>1912.5</v>
      </c>
    </row>
    <row r="738" spans="8:41">
      <c r="H738" s="10"/>
      <c r="I738" s="72">
        <v>2452.5</v>
      </c>
      <c r="J738" s="68">
        <v>2452.5</v>
      </c>
      <c r="K738" s="10"/>
      <c r="L738" s="10"/>
      <c r="M738" s="72">
        <v>2000</v>
      </c>
      <c r="N738" s="64">
        <v>700</v>
      </c>
      <c r="O738" s="72">
        <v>940.00000000000023</v>
      </c>
      <c r="P738" s="68">
        <v>282.00000000000006</v>
      </c>
      <c r="Q738" s="10"/>
      <c r="R738" s="10"/>
      <c r="S738" s="75">
        <v>4815</v>
      </c>
      <c r="T738" s="68">
        <v>2166.75</v>
      </c>
      <c r="AE738" s="10"/>
      <c r="AF738" s="72">
        <v>2170</v>
      </c>
      <c r="AG738" s="68">
        <v>2170</v>
      </c>
      <c r="AH738" s="10"/>
      <c r="AI738" s="10"/>
      <c r="AJ738" s="72">
        <v>2475</v>
      </c>
      <c r="AK738" s="68">
        <v>866.25</v>
      </c>
      <c r="AL738" s="10"/>
      <c r="AN738" s="75">
        <v>4815</v>
      </c>
      <c r="AO738" s="68">
        <v>2166.75</v>
      </c>
    </row>
    <row r="739" spans="8:41">
      <c r="H739" s="10"/>
      <c r="I739" s="72">
        <v>1125</v>
      </c>
      <c r="J739" s="68">
        <v>1125</v>
      </c>
      <c r="K739" s="10"/>
      <c r="L739" s="10"/>
      <c r="M739" s="72">
        <v>1750</v>
      </c>
      <c r="N739" s="64">
        <v>700</v>
      </c>
      <c r="O739" s="72">
        <v>350.00000000000006</v>
      </c>
      <c r="P739" s="68">
        <v>122.50000000000001</v>
      </c>
      <c r="Q739" s="10"/>
      <c r="R739" s="10"/>
      <c r="S739" s="75">
        <v>3375</v>
      </c>
      <c r="T739" s="68">
        <v>1181.25</v>
      </c>
      <c r="AE739" s="10"/>
      <c r="AF739" s="72">
        <v>1050</v>
      </c>
      <c r="AG739" s="68">
        <v>1050</v>
      </c>
      <c r="AH739" s="10"/>
      <c r="AI739" s="10"/>
      <c r="AJ739" s="72">
        <v>2200</v>
      </c>
      <c r="AK739" s="68">
        <v>880</v>
      </c>
      <c r="AL739" s="10"/>
      <c r="AN739" s="75">
        <v>3375</v>
      </c>
      <c r="AO739" s="68">
        <v>1181.25</v>
      </c>
    </row>
    <row r="740" spans="8:41">
      <c r="H740" s="10"/>
      <c r="I740" s="72">
        <v>962.50000000000011</v>
      </c>
      <c r="J740" s="68">
        <v>962.50000000000011</v>
      </c>
      <c r="K740" s="10"/>
      <c r="L740" s="10"/>
      <c r="M740" s="72">
        <v>1750</v>
      </c>
      <c r="N740" s="64">
        <v>612.5</v>
      </c>
      <c r="O740" s="72">
        <v>225.00000000000009</v>
      </c>
      <c r="P740" s="68">
        <v>67.500000000000028</v>
      </c>
      <c r="Q740" s="10"/>
      <c r="R740" s="10"/>
      <c r="S740" s="75">
        <v>2712.5000000000005</v>
      </c>
      <c r="T740" s="68">
        <v>678.12500000000011</v>
      </c>
      <c r="AE740" s="10"/>
      <c r="AF740" s="72">
        <v>875.00000000000023</v>
      </c>
      <c r="AG740" s="68">
        <v>875.00000000000023</v>
      </c>
      <c r="AH740" s="10"/>
      <c r="AI740" s="10"/>
      <c r="AJ740" s="72">
        <v>2200</v>
      </c>
      <c r="AK740" s="68">
        <v>770</v>
      </c>
      <c r="AL740" s="10"/>
      <c r="AN740" s="75">
        <v>2712.5000000000005</v>
      </c>
      <c r="AO740" s="68">
        <v>678.12500000000011</v>
      </c>
    </row>
    <row r="741" spans="8:41">
      <c r="H741" s="10"/>
      <c r="I741" s="72">
        <v>499.99999999999994</v>
      </c>
      <c r="J741" s="68">
        <v>499.99999999999994</v>
      </c>
      <c r="K741" s="10"/>
      <c r="L741" s="10"/>
      <c r="M741" s="72">
        <v>1125</v>
      </c>
      <c r="N741" s="64">
        <v>393.75</v>
      </c>
      <c r="O741" s="72">
        <v>112.49999999999997</v>
      </c>
      <c r="P741" s="68">
        <v>33.749999999999993</v>
      </c>
      <c r="Q741" s="10"/>
      <c r="R741" s="10"/>
      <c r="S741" s="75">
        <v>2500</v>
      </c>
      <c r="T741" s="68">
        <v>750</v>
      </c>
      <c r="AE741" s="10"/>
      <c r="AF741" s="72">
        <v>600</v>
      </c>
      <c r="AG741" s="68">
        <v>600</v>
      </c>
      <c r="AH741" s="10"/>
      <c r="AI741" s="10"/>
      <c r="AJ741" s="72">
        <v>1512.5000000000002</v>
      </c>
      <c r="AK741" s="68">
        <v>529.375</v>
      </c>
      <c r="AL741" s="10"/>
      <c r="AN741" s="75">
        <v>2500</v>
      </c>
      <c r="AO741" s="68">
        <v>750</v>
      </c>
    </row>
    <row r="742" spans="8:41">
      <c r="H742" s="10"/>
      <c r="I742" s="72">
        <v>962.50000000000011</v>
      </c>
      <c r="J742" s="68">
        <v>962.50000000000011</v>
      </c>
      <c r="K742" s="10"/>
      <c r="L742" s="10"/>
      <c r="M742" s="72">
        <v>687.5</v>
      </c>
      <c r="N742" s="64">
        <v>206.25</v>
      </c>
      <c r="O742" s="72">
        <v>375.00000000000006</v>
      </c>
      <c r="P742" s="68">
        <v>187.50000000000003</v>
      </c>
      <c r="Q742" s="10"/>
      <c r="R742" s="10"/>
      <c r="S742" s="75">
        <v>3712.5000000000005</v>
      </c>
      <c r="T742" s="68">
        <v>1299.375</v>
      </c>
      <c r="AE742" s="10"/>
      <c r="AF742" s="72">
        <v>1125</v>
      </c>
      <c r="AG742" s="68">
        <v>1125</v>
      </c>
      <c r="AH742" s="10"/>
      <c r="AI742" s="10"/>
      <c r="AJ742" s="72">
        <v>1050.0000000000002</v>
      </c>
      <c r="AK742" s="68">
        <v>315.00000000000006</v>
      </c>
      <c r="AL742" s="10"/>
      <c r="AN742" s="75">
        <v>3712.5000000000005</v>
      </c>
      <c r="AO742" s="68">
        <v>1299.375</v>
      </c>
    </row>
    <row r="743" spans="8:41">
      <c r="H743" s="10"/>
      <c r="I743" s="72">
        <v>1237.5</v>
      </c>
      <c r="J743" s="68">
        <v>1237.5</v>
      </c>
      <c r="K743" s="10"/>
      <c r="L743" s="10"/>
      <c r="M743" s="72">
        <v>1625</v>
      </c>
      <c r="N743" s="64">
        <v>406.25</v>
      </c>
      <c r="O743" s="72">
        <v>450.00000000000011</v>
      </c>
      <c r="P743" s="68">
        <v>180.00000000000006</v>
      </c>
      <c r="Q743" s="10"/>
      <c r="R743" s="10"/>
      <c r="S743" s="75">
        <v>3487.5</v>
      </c>
      <c r="T743" s="68">
        <v>1743.75</v>
      </c>
      <c r="AE743" s="10"/>
      <c r="AF743" s="72">
        <v>1225.0000000000002</v>
      </c>
      <c r="AG743" s="68">
        <v>1225.0000000000002</v>
      </c>
      <c r="AH743" s="10"/>
      <c r="AI743" s="10"/>
      <c r="AJ743" s="72">
        <v>2062.5</v>
      </c>
      <c r="AK743" s="68">
        <v>515.625</v>
      </c>
      <c r="AL743" s="10"/>
      <c r="AN743" s="75">
        <v>3487.5</v>
      </c>
      <c r="AO743" s="68">
        <v>1743.75</v>
      </c>
    </row>
    <row r="744" spans="8:41">
      <c r="H744" s="10"/>
      <c r="I744" s="72">
        <v>2362.5</v>
      </c>
      <c r="J744" s="68">
        <v>2362.5</v>
      </c>
      <c r="K744" s="10"/>
      <c r="L744" s="10"/>
      <c r="M744" s="72">
        <v>2500</v>
      </c>
      <c r="N744" s="64">
        <v>875</v>
      </c>
      <c r="O744" s="72">
        <v>900.00000000000023</v>
      </c>
      <c r="P744" s="68">
        <v>270.00000000000006</v>
      </c>
      <c r="Q744" s="10"/>
      <c r="R744" s="10"/>
      <c r="S744" s="75">
        <v>4612.5</v>
      </c>
      <c r="T744" s="68">
        <v>2075.625</v>
      </c>
      <c r="AE744" s="10"/>
      <c r="AF744" s="72">
        <v>2012.5000000000002</v>
      </c>
      <c r="AG744" s="68">
        <v>2012.5000000000002</v>
      </c>
      <c r="AH744" s="10"/>
      <c r="AI744" s="10"/>
      <c r="AJ744" s="72">
        <v>3025.0000000000005</v>
      </c>
      <c r="AK744" s="68">
        <v>1058.75</v>
      </c>
      <c r="AL744" s="10"/>
      <c r="AN744" s="75">
        <v>4612.5</v>
      </c>
      <c r="AO744" s="68">
        <v>2075.625</v>
      </c>
    </row>
    <row r="745" spans="8:41">
      <c r="H745" s="10"/>
      <c r="I745" s="72">
        <v>1012.5</v>
      </c>
      <c r="J745" s="68">
        <v>1012.5</v>
      </c>
      <c r="K745" s="10"/>
      <c r="L745" s="10"/>
      <c r="M745" s="72">
        <v>1650.0000000000002</v>
      </c>
      <c r="N745" s="64">
        <v>660.00000000000011</v>
      </c>
      <c r="O745" s="72">
        <v>300.00000000000006</v>
      </c>
      <c r="P745" s="68">
        <v>105.00000000000001</v>
      </c>
      <c r="Q745" s="10"/>
      <c r="R745" s="10"/>
      <c r="S745" s="75">
        <v>3262.5</v>
      </c>
      <c r="T745" s="68">
        <v>1141.875</v>
      </c>
      <c r="AE745" s="10"/>
      <c r="AF745" s="72">
        <v>825.00000000000011</v>
      </c>
      <c r="AG745" s="68">
        <v>825.00000000000011</v>
      </c>
      <c r="AH745" s="10"/>
      <c r="AI745" s="10"/>
      <c r="AJ745" s="72">
        <v>2100.0000000000005</v>
      </c>
      <c r="AK745" s="68">
        <v>840.00000000000023</v>
      </c>
      <c r="AL745" s="10"/>
      <c r="AN745" s="75">
        <v>3262.5</v>
      </c>
      <c r="AO745" s="68">
        <v>1141.875</v>
      </c>
    </row>
    <row r="746" spans="8:41">
      <c r="H746" s="10"/>
      <c r="I746" s="72">
        <v>787.50000000000011</v>
      </c>
      <c r="J746" s="68">
        <v>787.50000000000011</v>
      </c>
      <c r="K746" s="10"/>
      <c r="L746" s="10"/>
      <c r="M746" s="72">
        <v>1925.0000000000002</v>
      </c>
      <c r="N746" s="64">
        <v>673.75</v>
      </c>
      <c r="O746" s="72">
        <v>150.00000000000006</v>
      </c>
      <c r="P746" s="68">
        <v>45.000000000000014</v>
      </c>
      <c r="Q746" s="10"/>
      <c r="R746" s="10"/>
      <c r="S746" s="75">
        <v>2537.5000000000005</v>
      </c>
      <c r="T746" s="68">
        <v>634.37500000000011</v>
      </c>
      <c r="AE746" s="10"/>
      <c r="AF746" s="72">
        <v>550.00000000000023</v>
      </c>
      <c r="AG746" s="68">
        <v>550.00000000000023</v>
      </c>
      <c r="AH746" s="10"/>
      <c r="AI746" s="10"/>
      <c r="AJ746" s="72">
        <v>2400.0000000000005</v>
      </c>
      <c r="AK746" s="68">
        <v>840.00000000000011</v>
      </c>
      <c r="AL746" s="10"/>
      <c r="AN746" s="75">
        <v>2537.5000000000005</v>
      </c>
      <c r="AO746" s="68">
        <v>634.37500000000011</v>
      </c>
    </row>
    <row r="747" spans="8:41">
      <c r="H747" s="10"/>
      <c r="I747" s="72">
        <v>600</v>
      </c>
      <c r="J747" s="68">
        <v>600</v>
      </c>
      <c r="K747" s="10"/>
      <c r="L747" s="10"/>
      <c r="M747" s="72">
        <v>1250</v>
      </c>
      <c r="N747" s="64">
        <v>437.5</v>
      </c>
      <c r="O747" s="72">
        <v>112.49999999999997</v>
      </c>
      <c r="P747" s="68">
        <v>33.749999999999993</v>
      </c>
      <c r="Q747" s="10"/>
      <c r="R747" s="10"/>
      <c r="S747" s="75">
        <v>2600</v>
      </c>
      <c r="T747" s="68">
        <v>780</v>
      </c>
      <c r="AE747" s="10"/>
      <c r="AF747" s="72">
        <v>500</v>
      </c>
      <c r="AG747" s="68">
        <v>500</v>
      </c>
      <c r="AH747" s="10"/>
      <c r="AI747" s="10"/>
      <c r="AJ747" s="72">
        <v>1650.0000000000002</v>
      </c>
      <c r="AK747" s="68">
        <v>577.5</v>
      </c>
      <c r="AL747" s="10"/>
      <c r="AN747" s="75">
        <v>2600</v>
      </c>
      <c r="AO747" s="68">
        <v>780</v>
      </c>
    </row>
    <row r="748" spans="8:41">
      <c r="H748" s="10"/>
      <c r="I748" s="72">
        <v>825.00000000000011</v>
      </c>
      <c r="J748" s="68">
        <v>825.00000000000011</v>
      </c>
      <c r="K748" s="10"/>
      <c r="L748" s="10"/>
      <c r="M748" s="72">
        <v>825.00000000000011</v>
      </c>
      <c r="N748" s="64">
        <v>247.50000000000003</v>
      </c>
      <c r="O748" s="72">
        <v>600</v>
      </c>
      <c r="P748" s="68">
        <v>300</v>
      </c>
      <c r="Q748" s="10"/>
      <c r="R748" s="10"/>
      <c r="S748" s="75">
        <v>3712.5000000000005</v>
      </c>
      <c r="T748" s="68">
        <v>1299.375</v>
      </c>
      <c r="AE748" s="10"/>
      <c r="AF748" s="72">
        <v>900</v>
      </c>
      <c r="AG748" s="68">
        <v>900</v>
      </c>
      <c r="AH748" s="10"/>
      <c r="AI748" s="10"/>
      <c r="AJ748" s="72">
        <v>1200.0000000000002</v>
      </c>
      <c r="AK748" s="68">
        <v>360.00000000000006</v>
      </c>
      <c r="AL748" s="10"/>
      <c r="AN748" s="75">
        <v>3712.5000000000005</v>
      </c>
      <c r="AO748" s="68">
        <v>1299.375</v>
      </c>
    </row>
    <row r="749" spans="8:41">
      <c r="H749" s="10"/>
      <c r="I749" s="72">
        <v>1350</v>
      </c>
      <c r="J749" s="68">
        <v>1350</v>
      </c>
      <c r="K749" s="10"/>
      <c r="L749" s="10"/>
      <c r="M749" s="72">
        <v>2275</v>
      </c>
      <c r="N749" s="64">
        <v>568.75</v>
      </c>
      <c r="O749" s="72">
        <v>1125</v>
      </c>
      <c r="P749" s="68">
        <v>450</v>
      </c>
      <c r="Q749" s="10"/>
      <c r="R749" s="10"/>
      <c r="S749" s="75">
        <v>3600</v>
      </c>
      <c r="T749" s="68">
        <v>1800</v>
      </c>
      <c r="AE749" s="10"/>
      <c r="AF749" s="72">
        <v>1050.0000000000002</v>
      </c>
      <c r="AG749" s="68">
        <v>1050.0000000000002</v>
      </c>
      <c r="AH749" s="10"/>
      <c r="AI749" s="10"/>
      <c r="AJ749" s="72">
        <v>2812.5000000000005</v>
      </c>
      <c r="AK749" s="68">
        <v>703.12500000000011</v>
      </c>
      <c r="AL749" s="10"/>
      <c r="AN749" s="75">
        <v>3600</v>
      </c>
      <c r="AO749" s="68">
        <v>1800</v>
      </c>
    </row>
    <row r="750" spans="8:41">
      <c r="H750" s="10"/>
      <c r="I750" s="72">
        <v>3420</v>
      </c>
      <c r="J750" s="68">
        <v>3420</v>
      </c>
      <c r="K750" s="10"/>
      <c r="L750" s="10"/>
      <c r="M750" s="72">
        <v>2625</v>
      </c>
      <c r="N750" s="64">
        <v>918.74999999999989</v>
      </c>
      <c r="O750" s="72">
        <v>2970</v>
      </c>
      <c r="P750" s="68">
        <v>891</v>
      </c>
      <c r="Q750" s="10"/>
      <c r="R750" s="10"/>
      <c r="S750" s="75">
        <v>5885.0000000000009</v>
      </c>
      <c r="T750" s="68">
        <v>2648.2500000000005</v>
      </c>
      <c r="AE750" s="10"/>
      <c r="AF750" s="72">
        <v>2480</v>
      </c>
      <c r="AG750" s="68">
        <v>2480</v>
      </c>
      <c r="AH750" s="10"/>
      <c r="AI750" s="10"/>
      <c r="AJ750" s="72">
        <v>3162.5000000000005</v>
      </c>
      <c r="AK750" s="68">
        <v>1106.875</v>
      </c>
      <c r="AL750" s="10"/>
      <c r="AN750" s="75">
        <v>5885.0000000000009</v>
      </c>
      <c r="AO750" s="68">
        <v>2648.2500000000005</v>
      </c>
    </row>
    <row r="751" spans="8:41">
      <c r="H751" s="10"/>
      <c r="I751" s="72">
        <v>1512.5000000000002</v>
      </c>
      <c r="J751" s="68">
        <v>1512.5000000000002</v>
      </c>
      <c r="K751" s="10"/>
      <c r="L751" s="10"/>
      <c r="M751" s="72">
        <v>2062.5</v>
      </c>
      <c r="N751" s="64">
        <v>825</v>
      </c>
      <c r="O751" s="72">
        <v>800</v>
      </c>
      <c r="P751" s="68">
        <v>280</v>
      </c>
      <c r="Q751" s="10"/>
      <c r="R751" s="10"/>
      <c r="S751" s="75">
        <v>4262.5</v>
      </c>
      <c r="T751" s="68">
        <v>1491.875</v>
      </c>
      <c r="AE751" s="10"/>
      <c r="AF751" s="72">
        <v>1137.5000000000002</v>
      </c>
      <c r="AG751" s="68">
        <v>1137.5000000000002</v>
      </c>
      <c r="AH751" s="10"/>
      <c r="AI751" s="10"/>
      <c r="AJ751" s="72">
        <v>2550.0000000000005</v>
      </c>
      <c r="AK751" s="68">
        <v>1020.0000000000002</v>
      </c>
      <c r="AL751" s="10"/>
      <c r="AN751" s="75">
        <v>4262.5</v>
      </c>
      <c r="AO751" s="68">
        <v>1491.875</v>
      </c>
    </row>
    <row r="752" spans="8:41">
      <c r="H752" s="10"/>
      <c r="I752" s="72">
        <v>1500</v>
      </c>
      <c r="J752" s="68">
        <v>1500</v>
      </c>
      <c r="K752" s="10"/>
      <c r="L752" s="10"/>
      <c r="M752" s="72">
        <v>2200</v>
      </c>
      <c r="N752" s="64">
        <v>770</v>
      </c>
      <c r="O752" s="72">
        <v>612.50000000000011</v>
      </c>
      <c r="P752" s="68">
        <v>183.75000000000003</v>
      </c>
      <c r="Q752" s="10"/>
      <c r="R752" s="10"/>
      <c r="S752" s="75">
        <v>3750</v>
      </c>
      <c r="T752" s="68">
        <v>937.5</v>
      </c>
      <c r="AE752" s="10"/>
      <c r="AF752" s="72">
        <v>900.00000000000011</v>
      </c>
      <c r="AG752" s="68">
        <v>900.00000000000011</v>
      </c>
      <c r="AH752" s="10"/>
      <c r="AI752" s="10"/>
      <c r="AJ752" s="72">
        <v>2700.0000000000005</v>
      </c>
      <c r="AK752" s="68">
        <v>945.00000000000011</v>
      </c>
      <c r="AL752" s="10"/>
      <c r="AN752" s="75">
        <v>3750</v>
      </c>
      <c r="AO752" s="68">
        <v>937.5</v>
      </c>
    </row>
    <row r="753" spans="8:41">
      <c r="H753" s="10"/>
      <c r="I753" s="72">
        <v>1250</v>
      </c>
      <c r="J753" s="68">
        <v>1250</v>
      </c>
      <c r="K753" s="10"/>
      <c r="L753" s="10"/>
      <c r="M753" s="72">
        <v>1500</v>
      </c>
      <c r="N753" s="64">
        <v>525</v>
      </c>
      <c r="O753" s="72">
        <v>525</v>
      </c>
      <c r="P753" s="68">
        <v>157.5</v>
      </c>
      <c r="Q753" s="10"/>
      <c r="R753" s="10"/>
      <c r="S753" s="75">
        <v>3500</v>
      </c>
      <c r="T753" s="68">
        <v>1050</v>
      </c>
      <c r="AE753" s="10"/>
      <c r="AF753" s="72">
        <v>675.00000000000011</v>
      </c>
      <c r="AG753" s="68">
        <v>675.00000000000011</v>
      </c>
      <c r="AH753" s="10"/>
      <c r="AI753" s="10"/>
      <c r="AJ753" s="72">
        <v>1925.0000000000002</v>
      </c>
      <c r="AK753" s="68">
        <v>673.75</v>
      </c>
      <c r="AL753" s="10"/>
      <c r="AN753" s="75">
        <v>3500</v>
      </c>
      <c r="AO753" s="68">
        <v>1050</v>
      </c>
    </row>
    <row r="754" spans="8:41">
      <c r="H754" s="10"/>
      <c r="I754" s="72">
        <v>1650</v>
      </c>
      <c r="J754" s="68">
        <v>1650</v>
      </c>
      <c r="K754" s="10"/>
      <c r="L754" s="10"/>
      <c r="M754" s="72">
        <v>1100</v>
      </c>
      <c r="N754" s="64">
        <v>330</v>
      </c>
      <c r="O754" s="72">
        <v>787.49999999999989</v>
      </c>
      <c r="P754" s="68">
        <v>393.74999999999994</v>
      </c>
      <c r="Q754" s="10"/>
      <c r="R754" s="10"/>
      <c r="S754" s="75">
        <v>4350</v>
      </c>
      <c r="T754" s="68">
        <v>1522.5</v>
      </c>
      <c r="AE754" s="10"/>
      <c r="AF754" s="72">
        <v>1125</v>
      </c>
      <c r="AG754" s="68">
        <v>1125</v>
      </c>
      <c r="AH754" s="10"/>
      <c r="AI754" s="10"/>
      <c r="AJ754" s="72">
        <v>1500.0000000000002</v>
      </c>
      <c r="AK754" s="68">
        <v>450.00000000000006</v>
      </c>
      <c r="AL754" s="10"/>
      <c r="AN754" s="75">
        <v>4350</v>
      </c>
      <c r="AO754" s="68">
        <v>1522.5</v>
      </c>
    </row>
    <row r="755" spans="8:41">
      <c r="H755" s="10"/>
      <c r="I755" s="72">
        <v>2600</v>
      </c>
      <c r="J755" s="68">
        <v>2600</v>
      </c>
      <c r="K755" s="10"/>
      <c r="L755" s="10"/>
      <c r="M755" s="72">
        <v>2625.0000000000005</v>
      </c>
      <c r="N755" s="64">
        <v>656.25000000000011</v>
      </c>
      <c r="O755" s="72">
        <v>1499.9999999999998</v>
      </c>
      <c r="P755" s="68">
        <v>599.99999999999989</v>
      </c>
      <c r="Q755" s="10"/>
      <c r="R755" s="10"/>
      <c r="S755" s="75">
        <v>5362.5</v>
      </c>
      <c r="T755" s="68">
        <v>2681.25</v>
      </c>
      <c r="AE755" s="10"/>
      <c r="AF755" s="72">
        <v>1749.9999999999998</v>
      </c>
      <c r="AG755" s="68">
        <v>1749.9999999999998</v>
      </c>
      <c r="AH755" s="10"/>
      <c r="AI755" s="10"/>
      <c r="AJ755" s="72">
        <v>3187.5000000000005</v>
      </c>
      <c r="AK755" s="68">
        <v>796.87500000000011</v>
      </c>
      <c r="AL755" s="10"/>
      <c r="AN755" s="75">
        <v>5362.5</v>
      </c>
      <c r="AO755" s="68">
        <v>2681.25</v>
      </c>
    </row>
    <row r="756" spans="8:41">
      <c r="H756" s="10"/>
      <c r="I756" s="72">
        <v>3900</v>
      </c>
      <c r="J756" s="68">
        <v>3900</v>
      </c>
      <c r="K756" s="10"/>
      <c r="L756" s="10"/>
      <c r="M756" s="72">
        <v>3125</v>
      </c>
      <c r="N756" s="64">
        <v>1093.75</v>
      </c>
      <c r="O756" s="72">
        <v>1925.0000000000002</v>
      </c>
      <c r="P756" s="68">
        <v>577.5</v>
      </c>
      <c r="Q756" s="10"/>
      <c r="R756" s="10"/>
      <c r="S756" s="75">
        <v>6450</v>
      </c>
      <c r="T756" s="68">
        <v>2902.5</v>
      </c>
      <c r="AE756" s="10"/>
      <c r="AF756" s="72">
        <v>2100</v>
      </c>
      <c r="AG756" s="68">
        <v>2100</v>
      </c>
      <c r="AH756" s="10"/>
      <c r="AI756" s="10"/>
      <c r="AJ756" s="72">
        <v>3850.0000000000005</v>
      </c>
      <c r="AK756" s="68">
        <v>1347.5</v>
      </c>
      <c r="AL756" s="10"/>
      <c r="AN756" s="75">
        <v>6450</v>
      </c>
      <c r="AO756" s="68">
        <v>2902.5</v>
      </c>
    </row>
    <row r="757" spans="8:41">
      <c r="H757" s="10"/>
      <c r="I757" s="72">
        <v>2200</v>
      </c>
      <c r="J757" s="68">
        <v>2200</v>
      </c>
      <c r="K757" s="10"/>
      <c r="L757" s="10"/>
      <c r="M757" s="72">
        <v>2612.5</v>
      </c>
      <c r="N757" s="64">
        <v>1045</v>
      </c>
      <c r="O757" s="72">
        <v>900.00000000000034</v>
      </c>
      <c r="P757" s="68">
        <v>315.00000000000011</v>
      </c>
      <c r="Q757" s="10"/>
      <c r="R757" s="10"/>
      <c r="S757" s="75">
        <v>4537.5</v>
      </c>
      <c r="T757" s="68">
        <v>1588.125</v>
      </c>
      <c r="AE757" s="10"/>
      <c r="AF757" s="72">
        <v>1050.0000000000005</v>
      </c>
      <c r="AG757" s="68">
        <v>1050.0000000000005</v>
      </c>
      <c r="AH757" s="10"/>
      <c r="AI757" s="10"/>
      <c r="AJ757" s="72">
        <v>3300.0000000000005</v>
      </c>
      <c r="AK757" s="68">
        <v>1320.0000000000002</v>
      </c>
      <c r="AL757" s="10"/>
      <c r="AN757" s="75">
        <v>4537.5</v>
      </c>
      <c r="AO757" s="68">
        <v>1588.125</v>
      </c>
    </row>
    <row r="758" spans="8:41">
      <c r="H758" s="10"/>
      <c r="I758" s="72">
        <v>1625</v>
      </c>
      <c r="J758" s="68">
        <v>1625</v>
      </c>
      <c r="K758" s="10"/>
      <c r="L758" s="10"/>
      <c r="M758" s="72">
        <v>2612.5</v>
      </c>
      <c r="N758" s="64">
        <v>914.37499999999989</v>
      </c>
      <c r="O758" s="72">
        <v>500.00000000000011</v>
      </c>
      <c r="P758" s="68">
        <v>150.00000000000003</v>
      </c>
      <c r="Q758" s="10"/>
      <c r="R758" s="10"/>
      <c r="S758" s="75">
        <v>4000</v>
      </c>
      <c r="T758" s="68">
        <v>1000</v>
      </c>
      <c r="AE758" s="10"/>
      <c r="AF758" s="72">
        <v>937.50000000000023</v>
      </c>
      <c r="AG758" s="68">
        <v>937.50000000000023</v>
      </c>
      <c r="AH758" s="10"/>
      <c r="AI758" s="10"/>
      <c r="AJ758" s="72">
        <v>3300.0000000000005</v>
      </c>
      <c r="AK758" s="68">
        <v>1155</v>
      </c>
      <c r="AL758" s="10"/>
      <c r="AN758" s="75">
        <v>4000</v>
      </c>
      <c r="AO758" s="68">
        <v>1000</v>
      </c>
    </row>
    <row r="759" spans="8:41">
      <c r="H759" s="10"/>
      <c r="I759" s="72">
        <v>1500</v>
      </c>
      <c r="J759" s="68">
        <v>1500</v>
      </c>
      <c r="K759" s="10"/>
      <c r="L759" s="10"/>
      <c r="M759" s="72">
        <v>1750</v>
      </c>
      <c r="N759" s="64">
        <v>612.5</v>
      </c>
      <c r="O759" s="72">
        <v>437.50000000000011</v>
      </c>
      <c r="P759" s="68">
        <v>131.25000000000003</v>
      </c>
      <c r="Q759" s="10"/>
      <c r="R759" s="10"/>
      <c r="S759" s="75">
        <v>3875</v>
      </c>
      <c r="T759" s="68">
        <v>1162.5</v>
      </c>
      <c r="AE759" s="10"/>
      <c r="AF759" s="72">
        <v>875.00000000000023</v>
      </c>
      <c r="AG759" s="68">
        <v>875.00000000000023</v>
      </c>
      <c r="AH759" s="10"/>
      <c r="AI759" s="10"/>
      <c r="AJ759" s="72">
        <v>2337.5</v>
      </c>
      <c r="AK759" s="68">
        <v>818.125</v>
      </c>
      <c r="AL759" s="10"/>
      <c r="AN759" s="75">
        <v>3875</v>
      </c>
      <c r="AO759" s="68">
        <v>1162.5</v>
      </c>
    </row>
    <row r="760" spans="8:41">
      <c r="H760" s="10"/>
      <c r="I760" s="72">
        <v>1800</v>
      </c>
      <c r="J760" s="68">
        <v>1800</v>
      </c>
      <c r="K760" s="10"/>
      <c r="L760" s="10"/>
      <c r="M760" s="72">
        <v>1237.5</v>
      </c>
      <c r="N760" s="64">
        <v>371.25</v>
      </c>
      <c r="O760" s="72">
        <v>612.50000000000011</v>
      </c>
      <c r="P760" s="68">
        <v>306.25000000000006</v>
      </c>
      <c r="Q760" s="10"/>
      <c r="R760" s="10"/>
      <c r="S760" s="75">
        <v>5037.5</v>
      </c>
      <c r="T760" s="68">
        <v>1763.125</v>
      </c>
      <c r="AE760" s="10"/>
      <c r="AF760" s="72">
        <v>1400</v>
      </c>
      <c r="AG760" s="68">
        <v>1400</v>
      </c>
      <c r="AH760" s="10"/>
      <c r="AI760" s="10"/>
      <c r="AJ760" s="72">
        <v>1800.0000000000002</v>
      </c>
      <c r="AK760" s="68">
        <v>540</v>
      </c>
      <c r="AL760" s="10"/>
      <c r="AN760" s="75">
        <v>5037.5</v>
      </c>
      <c r="AO760" s="68">
        <v>1763.125</v>
      </c>
    </row>
    <row r="761" spans="8:41">
      <c r="H761" s="10"/>
      <c r="I761" s="72">
        <v>2925</v>
      </c>
      <c r="J761" s="68">
        <v>2925</v>
      </c>
      <c r="K761" s="10"/>
      <c r="L761" s="10"/>
      <c r="M761" s="72">
        <v>3675.0000000000005</v>
      </c>
      <c r="N761" s="64">
        <v>918.75000000000011</v>
      </c>
      <c r="O761" s="72">
        <v>1787.5000000000002</v>
      </c>
      <c r="P761" s="68">
        <v>715.00000000000011</v>
      </c>
      <c r="Q761" s="10"/>
      <c r="R761" s="10"/>
      <c r="S761" s="75">
        <v>6475.0000000000009</v>
      </c>
      <c r="T761" s="68">
        <v>3237.5000000000005</v>
      </c>
      <c r="AE761" s="10"/>
      <c r="AF761" s="72">
        <v>2362.5</v>
      </c>
      <c r="AG761" s="68">
        <v>2362.5</v>
      </c>
      <c r="AH761" s="10"/>
      <c r="AI761" s="10"/>
      <c r="AJ761" s="72">
        <v>4500.0000000000009</v>
      </c>
      <c r="AK761" s="68">
        <v>1125.0000000000002</v>
      </c>
      <c r="AL761" s="10"/>
      <c r="AN761" s="75">
        <v>6475.0000000000009</v>
      </c>
      <c r="AO761" s="68">
        <v>3237.5000000000005</v>
      </c>
    </row>
    <row r="762" spans="8:41">
      <c r="H762" s="10"/>
      <c r="I762" s="72">
        <v>4050</v>
      </c>
      <c r="J762" s="68">
        <v>4050</v>
      </c>
      <c r="K762" s="10"/>
      <c r="L762" s="10"/>
      <c r="M762" s="72">
        <v>3375</v>
      </c>
      <c r="N762" s="64">
        <v>1181.25</v>
      </c>
      <c r="O762" s="72">
        <v>2750</v>
      </c>
      <c r="P762" s="68">
        <v>825</v>
      </c>
      <c r="Q762" s="10"/>
      <c r="R762" s="10"/>
      <c r="S762" s="75">
        <v>7475</v>
      </c>
      <c r="T762" s="68">
        <v>3363.75</v>
      </c>
      <c r="AE762" s="10"/>
      <c r="AF762" s="72">
        <v>3000</v>
      </c>
      <c r="AG762" s="68">
        <v>3000</v>
      </c>
      <c r="AH762" s="10"/>
      <c r="AI762" s="10"/>
      <c r="AJ762" s="72">
        <v>4125</v>
      </c>
      <c r="AK762" s="68">
        <v>1443.75</v>
      </c>
      <c r="AL762" s="10"/>
      <c r="AN762" s="75">
        <v>7475</v>
      </c>
      <c r="AO762" s="68">
        <v>3363.75</v>
      </c>
    </row>
    <row r="763" spans="8:41">
      <c r="H763" s="10"/>
      <c r="I763" s="72">
        <v>2337.5</v>
      </c>
      <c r="J763" s="68">
        <v>2337.5</v>
      </c>
      <c r="K763" s="10"/>
      <c r="L763" s="10"/>
      <c r="M763" s="72">
        <v>2887.5000000000005</v>
      </c>
      <c r="N763" s="64">
        <v>1155.0000000000002</v>
      </c>
      <c r="O763" s="72">
        <v>1350.0000000000002</v>
      </c>
      <c r="P763" s="68">
        <v>472.50000000000006</v>
      </c>
      <c r="Q763" s="10"/>
      <c r="R763" s="10"/>
      <c r="S763" s="75">
        <v>5400.0000000000009</v>
      </c>
      <c r="T763" s="68">
        <v>1890.0000000000002</v>
      </c>
      <c r="AE763" s="10"/>
      <c r="AF763" s="72">
        <v>1750.0000000000005</v>
      </c>
      <c r="AG763" s="68">
        <v>1750.0000000000005</v>
      </c>
      <c r="AH763" s="10"/>
      <c r="AI763" s="10"/>
      <c r="AJ763" s="72">
        <v>3600.0000000000005</v>
      </c>
      <c r="AK763" s="68">
        <v>1440.0000000000002</v>
      </c>
      <c r="AL763" s="10"/>
      <c r="AN763" s="75">
        <v>5400.0000000000009</v>
      </c>
      <c r="AO763" s="68">
        <v>1890.0000000000002</v>
      </c>
    </row>
    <row r="764" spans="8:41">
      <c r="H764" s="10"/>
      <c r="I764" s="72">
        <v>1750</v>
      </c>
      <c r="J764" s="68">
        <v>1750</v>
      </c>
      <c r="K764" s="10"/>
      <c r="L764" s="10"/>
      <c r="M764" s="72">
        <v>2612.5</v>
      </c>
      <c r="N764" s="64">
        <v>914.37499999999989</v>
      </c>
      <c r="O764" s="72">
        <v>900</v>
      </c>
      <c r="P764" s="68">
        <v>270</v>
      </c>
      <c r="Q764" s="10"/>
      <c r="R764" s="10"/>
      <c r="S764" s="75">
        <v>4537.5</v>
      </c>
      <c r="T764" s="68">
        <v>1134.375</v>
      </c>
      <c r="AE764" s="10"/>
      <c r="AF764" s="72">
        <v>1275.0000000000002</v>
      </c>
      <c r="AG764" s="68">
        <v>1275.0000000000002</v>
      </c>
      <c r="AH764" s="10"/>
      <c r="AI764" s="10"/>
      <c r="AJ764" s="72">
        <v>3300.0000000000005</v>
      </c>
      <c r="AK764" s="68">
        <v>1155</v>
      </c>
      <c r="AL764" s="10"/>
      <c r="AN764" s="75">
        <v>4537.5</v>
      </c>
      <c r="AO764" s="68">
        <v>1134.375</v>
      </c>
    </row>
    <row r="765" spans="8:41">
      <c r="H765" s="10"/>
      <c r="I765" s="72">
        <v>1500</v>
      </c>
      <c r="J765" s="68">
        <v>1500</v>
      </c>
      <c r="K765" s="10"/>
      <c r="L765" s="10"/>
      <c r="M765" s="72">
        <v>1875</v>
      </c>
      <c r="N765" s="64">
        <v>656.25</v>
      </c>
      <c r="O765" s="72">
        <v>700</v>
      </c>
      <c r="P765" s="68">
        <v>210</v>
      </c>
      <c r="Q765" s="10"/>
      <c r="R765" s="10"/>
      <c r="S765" s="75">
        <v>4262.5</v>
      </c>
      <c r="T765" s="68">
        <v>1278.75</v>
      </c>
      <c r="AE765" s="10"/>
      <c r="AF765" s="72">
        <v>1125.0000000000002</v>
      </c>
      <c r="AG765" s="68">
        <v>1125.0000000000002</v>
      </c>
      <c r="AH765" s="10"/>
      <c r="AI765" s="10"/>
      <c r="AJ765" s="72">
        <v>2475</v>
      </c>
      <c r="AK765" s="68">
        <v>866.25</v>
      </c>
      <c r="AL765" s="10"/>
      <c r="AN765" s="75">
        <v>4262.5</v>
      </c>
      <c r="AO765" s="68">
        <v>1278.75</v>
      </c>
    </row>
    <row r="766" spans="8:41">
      <c r="H766" s="10"/>
      <c r="I766" s="72">
        <v>1950</v>
      </c>
      <c r="J766" s="68">
        <v>1950</v>
      </c>
      <c r="K766" s="10"/>
      <c r="L766" s="10"/>
      <c r="M766" s="72">
        <v>2337.5</v>
      </c>
      <c r="N766" s="64">
        <v>701.25</v>
      </c>
      <c r="O766" s="72">
        <v>1000</v>
      </c>
      <c r="P766" s="68">
        <v>500</v>
      </c>
      <c r="Q766" s="10"/>
      <c r="R766" s="10"/>
      <c r="S766" s="75">
        <v>5200</v>
      </c>
      <c r="T766" s="68">
        <v>1819.9999999999998</v>
      </c>
      <c r="AE766" s="10"/>
      <c r="AF766" s="72">
        <v>1500</v>
      </c>
      <c r="AG766" s="68">
        <v>1500</v>
      </c>
      <c r="AH766" s="10"/>
      <c r="AI766" s="10"/>
      <c r="AJ766" s="72">
        <v>3000.0000000000005</v>
      </c>
      <c r="AK766" s="68">
        <v>900.00000000000011</v>
      </c>
      <c r="AL766" s="10"/>
      <c r="AN766" s="75">
        <v>5200</v>
      </c>
      <c r="AO766" s="68">
        <v>1819.9999999999998</v>
      </c>
    </row>
    <row r="767" spans="8:41">
      <c r="H767" s="10"/>
      <c r="I767" s="72">
        <v>3250</v>
      </c>
      <c r="J767" s="68">
        <v>3250</v>
      </c>
      <c r="K767" s="10"/>
      <c r="L767" s="10"/>
      <c r="M767" s="72">
        <v>2975.0000000000005</v>
      </c>
      <c r="N767" s="64">
        <v>743.75000000000011</v>
      </c>
      <c r="O767" s="72">
        <v>2062.5</v>
      </c>
      <c r="P767" s="68">
        <v>825</v>
      </c>
      <c r="Q767" s="10"/>
      <c r="R767" s="10"/>
      <c r="S767" s="75">
        <v>6825.0000000000009</v>
      </c>
      <c r="T767" s="68">
        <v>3412.5000000000005</v>
      </c>
      <c r="AE767" s="10"/>
      <c r="AF767" s="72">
        <v>2475</v>
      </c>
      <c r="AG767" s="68">
        <v>2475</v>
      </c>
      <c r="AH767" s="10"/>
      <c r="AI767" s="10"/>
      <c r="AJ767" s="72">
        <v>3750.0000000000005</v>
      </c>
      <c r="AK767" s="68">
        <v>937.50000000000011</v>
      </c>
      <c r="AL767" s="10"/>
      <c r="AN767" s="75">
        <v>6825.0000000000009</v>
      </c>
      <c r="AO767" s="68">
        <v>3412.5000000000005</v>
      </c>
    </row>
    <row r="768" spans="8:41">
      <c r="H768" s="10"/>
      <c r="I768" s="72">
        <v>3900</v>
      </c>
      <c r="J768" s="68">
        <v>3900</v>
      </c>
      <c r="K768" s="10"/>
      <c r="L768" s="10"/>
      <c r="M768" s="72">
        <v>3437.5000000000005</v>
      </c>
      <c r="N768" s="64">
        <v>1203.125</v>
      </c>
      <c r="O768" s="72">
        <v>2625</v>
      </c>
      <c r="P768" s="68">
        <v>787.5</v>
      </c>
      <c r="Q768" s="10"/>
      <c r="R768" s="10"/>
      <c r="S768" s="75">
        <v>7312.5</v>
      </c>
      <c r="T768" s="68">
        <v>3290.625</v>
      </c>
      <c r="AE768" s="10"/>
      <c r="AF768" s="72">
        <v>2800</v>
      </c>
      <c r="AG768" s="68">
        <v>2800</v>
      </c>
      <c r="AH768" s="10"/>
      <c r="AI768" s="10"/>
      <c r="AJ768" s="72">
        <v>4200.0000000000009</v>
      </c>
      <c r="AK768" s="68">
        <v>1470.0000000000002</v>
      </c>
      <c r="AL768" s="10"/>
      <c r="AN768" s="75">
        <v>7312.5</v>
      </c>
      <c r="AO768" s="68">
        <v>3290.625</v>
      </c>
    </row>
    <row r="769" spans="8:41">
      <c r="H769" s="10"/>
      <c r="I769" s="72">
        <v>2337.5</v>
      </c>
      <c r="J769" s="68">
        <v>2337.5</v>
      </c>
      <c r="K769" s="10"/>
      <c r="L769" s="10"/>
      <c r="M769" s="72">
        <v>3450.0000000000005</v>
      </c>
      <c r="N769" s="64">
        <v>1380.0000000000002</v>
      </c>
      <c r="O769" s="72">
        <v>1350.0000000000002</v>
      </c>
      <c r="P769" s="68">
        <v>472.50000000000006</v>
      </c>
      <c r="Q769" s="10"/>
      <c r="R769" s="10"/>
      <c r="S769" s="75">
        <v>5400.0000000000009</v>
      </c>
      <c r="T769" s="68">
        <v>1890.0000000000002</v>
      </c>
      <c r="AE769" s="10"/>
      <c r="AF769" s="72">
        <v>1900.0000000000005</v>
      </c>
      <c r="AG769" s="68">
        <v>1900.0000000000005</v>
      </c>
      <c r="AH769" s="10"/>
      <c r="AI769" s="10"/>
      <c r="AJ769" s="72">
        <v>4225.0000000000009</v>
      </c>
      <c r="AK769" s="68">
        <v>1690.0000000000005</v>
      </c>
      <c r="AL769" s="10"/>
      <c r="AN769" s="75">
        <v>5400.0000000000009</v>
      </c>
      <c r="AO769" s="68">
        <v>1890.0000000000002</v>
      </c>
    </row>
    <row r="770" spans="8:41">
      <c r="H770" s="10"/>
      <c r="I770" s="72">
        <v>1750</v>
      </c>
      <c r="J770" s="68">
        <v>1750</v>
      </c>
      <c r="K770" s="10"/>
      <c r="L770" s="10"/>
      <c r="M770" s="72">
        <v>2475</v>
      </c>
      <c r="N770" s="64">
        <v>866.25</v>
      </c>
      <c r="O770" s="72">
        <v>900</v>
      </c>
      <c r="P770" s="68">
        <v>270</v>
      </c>
      <c r="Q770" s="10"/>
      <c r="R770" s="10"/>
      <c r="S770" s="75">
        <v>4537.5</v>
      </c>
      <c r="T770" s="68">
        <v>1134.375</v>
      </c>
      <c r="AE770" s="10"/>
      <c r="AF770" s="72">
        <v>1400.0000000000002</v>
      </c>
      <c r="AG770" s="68">
        <v>1400.0000000000002</v>
      </c>
      <c r="AH770" s="10"/>
      <c r="AI770" s="10"/>
      <c r="AJ770" s="72">
        <v>3150.0000000000005</v>
      </c>
      <c r="AK770" s="68">
        <v>1102.5</v>
      </c>
      <c r="AL770" s="10"/>
      <c r="AN770" s="75">
        <v>4537.5</v>
      </c>
      <c r="AO770" s="68">
        <v>1134.375</v>
      </c>
    </row>
    <row r="771" spans="8:41">
      <c r="H771" s="10"/>
      <c r="I771" s="72">
        <v>1250</v>
      </c>
      <c r="J771" s="68">
        <v>1250</v>
      </c>
      <c r="K771" s="10"/>
      <c r="L771" s="10"/>
      <c r="M771" s="72">
        <v>2200</v>
      </c>
      <c r="N771" s="64">
        <v>770</v>
      </c>
      <c r="O771" s="72">
        <v>800</v>
      </c>
      <c r="P771" s="68">
        <v>240</v>
      </c>
      <c r="Q771" s="10"/>
      <c r="R771" s="10"/>
      <c r="S771" s="75">
        <v>3487.5</v>
      </c>
      <c r="T771" s="68">
        <v>1046.25</v>
      </c>
      <c r="AE771" s="10"/>
      <c r="AF771" s="72">
        <v>812.50000000000023</v>
      </c>
      <c r="AG771" s="68">
        <v>812.50000000000023</v>
      </c>
      <c r="AH771" s="10"/>
      <c r="AI771" s="10"/>
      <c r="AJ771" s="72">
        <v>2850.0000000000005</v>
      </c>
      <c r="AK771" s="68">
        <v>997.50000000000011</v>
      </c>
      <c r="AL771" s="10"/>
      <c r="AN771" s="75">
        <v>3487.5</v>
      </c>
      <c r="AO771" s="68">
        <v>1046.25</v>
      </c>
    </row>
    <row r="772" spans="8:41">
      <c r="H772" s="10"/>
      <c r="I772" s="72">
        <v>1350</v>
      </c>
      <c r="J772" s="68">
        <v>1350</v>
      </c>
      <c r="K772" s="10"/>
      <c r="L772" s="10"/>
      <c r="M772" s="72">
        <v>2600</v>
      </c>
      <c r="N772" s="64">
        <v>780</v>
      </c>
      <c r="O772" s="72">
        <v>875</v>
      </c>
      <c r="P772" s="68">
        <v>437.5</v>
      </c>
      <c r="Q772" s="10"/>
      <c r="R772" s="10"/>
      <c r="S772" s="75">
        <v>4125</v>
      </c>
      <c r="T772" s="68">
        <v>1443.75</v>
      </c>
      <c r="AE772" s="10"/>
      <c r="AF772" s="72">
        <v>1050</v>
      </c>
      <c r="AG772" s="68">
        <v>1050</v>
      </c>
      <c r="AH772" s="10"/>
      <c r="AI772" s="10"/>
      <c r="AJ772" s="72">
        <v>3325.0000000000005</v>
      </c>
      <c r="AK772" s="68">
        <v>997.50000000000011</v>
      </c>
      <c r="AL772" s="10"/>
      <c r="AN772" s="75">
        <v>4125</v>
      </c>
      <c r="AO772" s="68">
        <v>1443.75</v>
      </c>
    </row>
    <row r="773" spans="8:41">
      <c r="H773" s="10"/>
      <c r="I773" s="72">
        <v>2600</v>
      </c>
      <c r="J773" s="68">
        <v>2600</v>
      </c>
      <c r="K773" s="10"/>
      <c r="L773" s="10"/>
      <c r="M773" s="72">
        <v>2625.0000000000005</v>
      </c>
      <c r="N773" s="64">
        <v>656.25000000000011</v>
      </c>
      <c r="O773" s="72">
        <v>1925.0000000000002</v>
      </c>
      <c r="P773" s="68">
        <v>770.00000000000011</v>
      </c>
      <c r="Q773" s="10"/>
      <c r="R773" s="10"/>
      <c r="S773" s="75">
        <v>5550.0000000000009</v>
      </c>
      <c r="T773" s="68">
        <v>2775.0000000000005</v>
      </c>
      <c r="AE773" s="10"/>
      <c r="AF773" s="72">
        <v>1900</v>
      </c>
      <c r="AG773" s="68">
        <v>1900</v>
      </c>
      <c r="AH773" s="10"/>
      <c r="AI773" s="10"/>
      <c r="AJ773" s="72">
        <v>3375.0000000000005</v>
      </c>
      <c r="AK773" s="68">
        <v>843.75000000000011</v>
      </c>
      <c r="AL773" s="10"/>
      <c r="AN773" s="75">
        <v>5550.0000000000009</v>
      </c>
      <c r="AO773" s="68">
        <v>2775.0000000000005</v>
      </c>
    </row>
    <row r="774" spans="8:41">
      <c r="H774" s="10"/>
      <c r="I774" s="72">
        <v>3150</v>
      </c>
      <c r="J774" s="68">
        <v>3150</v>
      </c>
      <c r="K774" s="10"/>
      <c r="L774" s="10"/>
      <c r="M774" s="72">
        <v>2587.5000000000005</v>
      </c>
      <c r="N774" s="64">
        <v>905.62500000000011</v>
      </c>
      <c r="O774" s="72">
        <v>1662.5000000000002</v>
      </c>
      <c r="P774" s="68">
        <v>498.75000000000006</v>
      </c>
      <c r="Q774" s="10"/>
      <c r="R774" s="10"/>
      <c r="S774" s="75">
        <v>5775.0000000000009</v>
      </c>
      <c r="T774" s="68">
        <v>2598.7500000000005</v>
      </c>
      <c r="AE774" s="10"/>
      <c r="AF774" s="72">
        <v>2100</v>
      </c>
      <c r="AG774" s="68">
        <v>2100</v>
      </c>
      <c r="AH774" s="10"/>
      <c r="AI774" s="10"/>
      <c r="AJ774" s="72">
        <v>3125.0000000000009</v>
      </c>
      <c r="AK774" s="68">
        <v>1093.7500000000002</v>
      </c>
      <c r="AL774" s="10"/>
      <c r="AN774" s="75">
        <v>5775.0000000000009</v>
      </c>
      <c r="AO774" s="68">
        <v>2598.7500000000005</v>
      </c>
    </row>
    <row r="775" spans="8:41">
      <c r="H775" s="10"/>
      <c r="I775" s="72">
        <v>1787.5000000000002</v>
      </c>
      <c r="J775" s="68">
        <v>1787.5000000000002</v>
      </c>
      <c r="K775" s="10"/>
      <c r="L775" s="10"/>
      <c r="M775" s="72">
        <v>2875.0000000000005</v>
      </c>
      <c r="N775" s="64">
        <v>1150.0000000000002</v>
      </c>
      <c r="O775" s="72">
        <v>750.00000000000023</v>
      </c>
      <c r="P775" s="68">
        <v>262.50000000000006</v>
      </c>
      <c r="Q775" s="10"/>
      <c r="R775" s="10"/>
      <c r="S775" s="75">
        <v>4250.0000000000009</v>
      </c>
      <c r="T775" s="68">
        <v>1487.5000000000002</v>
      </c>
      <c r="AE775" s="10"/>
      <c r="AF775" s="72">
        <v>1200.0000000000005</v>
      </c>
      <c r="AG775" s="68">
        <v>1200.0000000000005</v>
      </c>
      <c r="AH775" s="10"/>
      <c r="AI775" s="10"/>
      <c r="AJ775" s="72">
        <v>3437.5000000000009</v>
      </c>
      <c r="AK775" s="68">
        <v>1375.0000000000005</v>
      </c>
      <c r="AL775" s="10"/>
      <c r="AN775" s="75">
        <v>4250.0000000000009</v>
      </c>
      <c r="AO775" s="68">
        <v>1487.5000000000002</v>
      </c>
    </row>
    <row r="776" spans="8:41">
      <c r="H776" s="10"/>
      <c r="I776" s="72">
        <v>1125</v>
      </c>
      <c r="J776" s="68">
        <v>1125</v>
      </c>
      <c r="K776" s="10"/>
      <c r="L776" s="10"/>
      <c r="M776" s="72">
        <v>1912.5000000000002</v>
      </c>
      <c r="N776" s="64">
        <v>669.375</v>
      </c>
      <c r="O776" s="72">
        <v>375.00000000000006</v>
      </c>
      <c r="P776" s="68">
        <v>112.50000000000001</v>
      </c>
      <c r="Q776" s="10"/>
      <c r="R776" s="10"/>
      <c r="S776" s="75">
        <v>3375</v>
      </c>
      <c r="T776" s="68">
        <v>843.75</v>
      </c>
      <c r="AE776" s="10"/>
      <c r="AF776" s="72">
        <v>450.00000000000006</v>
      </c>
      <c r="AG776" s="68">
        <v>450.00000000000006</v>
      </c>
      <c r="AH776" s="10"/>
      <c r="AI776" s="10"/>
      <c r="AJ776" s="72">
        <v>2375.0000000000005</v>
      </c>
      <c r="AK776" s="68">
        <v>831.25000000000011</v>
      </c>
      <c r="AL776" s="10"/>
      <c r="AN776" s="75">
        <v>3375</v>
      </c>
      <c r="AO776" s="68">
        <v>843.75</v>
      </c>
    </row>
    <row r="777" spans="8:41">
      <c r="H777" s="10"/>
      <c r="I777" s="72">
        <v>1000</v>
      </c>
      <c r="J777" s="68">
        <v>1000</v>
      </c>
      <c r="K777" s="10"/>
      <c r="L777" s="10"/>
      <c r="M777" s="72">
        <v>1687.5000000000002</v>
      </c>
      <c r="N777" s="64">
        <v>590.625</v>
      </c>
      <c r="O777" s="72">
        <v>312.50000000000006</v>
      </c>
      <c r="P777" s="68">
        <v>93.750000000000014</v>
      </c>
      <c r="Q777" s="10"/>
      <c r="R777" s="10"/>
      <c r="S777" s="75">
        <v>3262.5</v>
      </c>
      <c r="T777" s="68">
        <v>978.75</v>
      </c>
      <c r="AE777" s="10"/>
      <c r="AF777" s="72">
        <v>412.50000000000006</v>
      </c>
      <c r="AG777" s="68">
        <v>412.50000000000006</v>
      </c>
      <c r="AH777" s="10"/>
      <c r="AI777" s="10"/>
      <c r="AJ777" s="72">
        <v>2125.0000000000005</v>
      </c>
      <c r="AK777" s="68">
        <v>743.75000000000011</v>
      </c>
      <c r="AL777" s="10"/>
      <c r="AN777" s="75">
        <v>3262.5</v>
      </c>
      <c r="AO777" s="68">
        <v>978.75</v>
      </c>
    </row>
    <row r="778" spans="8:41">
      <c r="H778" s="10"/>
      <c r="I778" s="72">
        <v>1200</v>
      </c>
      <c r="J778" s="68">
        <v>1200</v>
      </c>
      <c r="K778" s="10"/>
      <c r="L778" s="10"/>
      <c r="M778" s="72">
        <v>2062.5</v>
      </c>
      <c r="N778" s="64">
        <v>618.75</v>
      </c>
      <c r="O778" s="72">
        <v>437.50000000000006</v>
      </c>
      <c r="P778" s="68">
        <v>218.75000000000003</v>
      </c>
      <c r="Q778" s="10"/>
      <c r="R778" s="10"/>
      <c r="S778" s="75">
        <v>3987.5000000000005</v>
      </c>
      <c r="T778" s="68">
        <v>1395.625</v>
      </c>
      <c r="AE778" s="10"/>
      <c r="AF778" s="72">
        <v>687.5</v>
      </c>
      <c r="AG778" s="68">
        <v>687.5</v>
      </c>
      <c r="AH778" s="10"/>
      <c r="AI778" s="10"/>
      <c r="AJ778" s="72">
        <v>2550.0000000000005</v>
      </c>
      <c r="AK778" s="68">
        <v>765.00000000000011</v>
      </c>
      <c r="AL778" s="10"/>
      <c r="AN778" s="75">
        <v>3987.5000000000005</v>
      </c>
      <c r="AO778" s="68">
        <v>1395.625</v>
      </c>
    </row>
    <row r="779" spans="8:41">
      <c r="H779" s="10"/>
      <c r="I779" s="72">
        <v>1950</v>
      </c>
      <c r="J779" s="68">
        <v>1950</v>
      </c>
      <c r="K779" s="10"/>
      <c r="L779" s="10"/>
      <c r="M779" s="72">
        <v>2550.0000000000005</v>
      </c>
      <c r="N779" s="64">
        <v>637.50000000000011</v>
      </c>
      <c r="O779" s="72">
        <v>800</v>
      </c>
      <c r="P779" s="68">
        <v>320</v>
      </c>
      <c r="Q779" s="10"/>
      <c r="R779" s="10"/>
      <c r="S779" s="75">
        <v>4950.0000000000009</v>
      </c>
      <c r="T779" s="68">
        <v>2475.0000000000005</v>
      </c>
      <c r="AE779" s="10"/>
      <c r="AF779" s="72">
        <v>1050.0000000000002</v>
      </c>
      <c r="AG779" s="68">
        <v>1050.0000000000002</v>
      </c>
      <c r="AH779" s="10"/>
      <c r="AI779" s="10"/>
      <c r="AJ779" s="72">
        <v>3087.5000000000005</v>
      </c>
      <c r="AK779" s="68">
        <v>771.87500000000011</v>
      </c>
      <c r="AL779" s="10"/>
      <c r="AN779" s="75">
        <v>4950.0000000000009</v>
      </c>
      <c r="AO779" s="68">
        <v>2475.0000000000005</v>
      </c>
    </row>
    <row r="780" spans="8:41">
      <c r="H780" s="10"/>
      <c r="I780" s="72">
        <v>3087.5</v>
      </c>
      <c r="J780" s="68">
        <v>3087.5</v>
      </c>
      <c r="K780" s="10"/>
      <c r="L780" s="10"/>
      <c r="M780" s="72">
        <v>2250.0000000000005</v>
      </c>
      <c r="N780" s="64">
        <v>787.50000000000011</v>
      </c>
      <c r="O780" s="72">
        <v>1687.4999999999998</v>
      </c>
      <c r="P780" s="68">
        <v>506.24999999999989</v>
      </c>
      <c r="Q780" s="10"/>
      <c r="R780" s="10"/>
      <c r="S780" s="75">
        <v>6000.0000000000009</v>
      </c>
      <c r="T780" s="68">
        <v>2700.0000000000005</v>
      </c>
      <c r="AE780" s="10"/>
      <c r="AF780" s="72">
        <v>1837.4999999999998</v>
      </c>
      <c r="AG780" s="68">
        <v>1837.4999999999998</v>
      </c>
      <c r="AH780" s="10"/>
      <c r="AI780" s="10"/>
      <c r="AJ780" s="72">
        <v>2750.0000000000005</v>
      </c>
      <c r="AK780" s="68">
        <v>962.50000000000011</v>
      </c>
      <c r="AL780" s="10"/>
      <c r="AN780" s="75">
        <v>6000.0000000000009</v>
      </c>
      <c r="AO780" s="68">
        <v>2700.0000000000005</v>
      </c>
    </row>
    <row r="781" spans="8:41">
      <c r="H781" s="10"/>
      <c r="I781" s="72">
        <v>1800.0000000000002</v>
      </c>
      <c r="J781" s="68">
        <v>1800.0000000000002</v>
      </c>
      <c r="K781" s="10"/>
      <c r="L781" s="10"/>
      <c r="M781" s="72">
        <v>2500.0000000000005</v>
      </c>
      <c r="N781" s="64">
        <v>1000.0000000000002</v>
      </c>
      <c r="O781" s="72">
        <v>787.50000000000011</v>
      </c>
      <c r="P781" s="68">
        <v>275.625</v>
      </c>
      <c r="Q781" s="10"/>
      <c r="R781" s="10"/>
      <c r="S781" s="75">
        <v>4125.0000000000009</v>
      </c>
      <c r="T781" s="68">
        <v>1443.7500000000002</v>
      </c>
      <c r="AE781" s="10"/>
      <c r="AF781" s="72">
        <v>875</v>
      </c>
      <c r="AG781" s="68">
        <v>875</v>
      </c>
      <c r="AH781" s="10"/>
      <c r="AI781" s="10"/>
      <c r="AJ781" s="72">
        <v>3025.0000000000009</v>
      </c>
      <c r="AK781" s="68">
        <v>1210.0000000000005</v>
      </c>
      <c r="AL781" s="10"/>
      <c r="AN781" s="75">
        <v>4125.0000000000009</v>
      </c>
      <c r="AO781" s="68">
        <v>1443.7500000000002</v>
      </c>
    </row>
    <row r="782" spans="8:41">
      <c r="H782" s="10"/>
      <c r="I782" s="72">
        <v>1200.0000000000002</v>
      </c>
      <c r="J782" s="68">
        <v>1200.0000000000002</v>
      </c>
      <c r="K782" s="10"/>
      <c r="L782" s="10"/>
      <c r="M782" s="72">
        <v>1462.5000000000002</v>
      </c>
      <c r="N782" s="64">
        <v>511.87500000000006</v>
      </c>
      <c r="O782" s="72">
        <v>437.50000000000006</v>
      </c>
      <c r="P782" s="68">
        <v>131.25</v>
      </c>
      <c r="Q782" s="10"/>
      <c r="R782" s="10"/>
      <c r="S782" s="75">
        <v>3625.0000000000009</v>
      </c>
      <c r="T782" s="68">
        <v>906.25000000000023</v>
      </c>
      <c r="AE782" s="10"/>
      <c r="AF782" s="72">
        <v>625</v>
      </c>
      <c r="AG782" s="68">
        <v>625</v>
      </c>
      <c r="AH782" s="10"/>
      <c r="AI782" s="10"/>
      <c r="AJ782" s="72">
        <v>1875.0000000000005</v>
      </c>
      <c r="AK782" s="68">
        <v>656.25000000000011</v>
      </c>
      <c r="AL782" s="10"/>
      <c r="AN782" s="75">
        <v>3625.0000000000009</v>
      </c>
      <c r="AO782" s="68">
        <v>906.25000000000023</v>
      </c>
    </row>
    <row r="783" spans="8:41">
      <c r="H783" s="10"/>
      <c r="I783" s="72">
        <v>1050.0000000000002</v>
      </c>
      <c r="J783" s="68">
        <v>1050.0000000000002</v>
      </c>
      <c r="K783" s="10"/>
      <c r="L783" s="10"/>
      <c r="M783" s="72">
        <v>1350.0000000000002</v>
      </c>
      <c r="N783" s="64">
        <v>472.50000000000006</v>
      </c>
      <c r="O783" s="72">
        <v>437.50000000000006</v>
      </c>
      <c r="P783" s="68">
        <v>131.25</v>
      </c>
      <c r="Q783" s="10"/>
      <c r="R783" s="10"/>
      <c r="S783" s="75">
        <v>3500.0000000000009</v>
      </c>
      <c r="T783" s="68">
        <v>1050.0000000000002</v>
      </c>
      <c r="AE783" s="10"/>
      <c r="AF783" s="72">
        <v>562.5</v>
      </c>
      <c r="AG783" s="68">
        <v>562.5</v>
      </c>
      <c r="AH783" s="10"/>
      <c r="AI783" s="10"/>
      <c r="AJ783" s="72">
        <v>1750.0000000000005</v>
      </c>
      <c r="AK783" s="68">
        <v>612.50000000000011</v>
      </c>
      <c r="AL783" s="10"/>
      <c r="AN783" s="75">
        <v>3500.0000000000009</v>
      </c>
      <c r="AO783" s="68">
        <v>1050.0000000000002</v>
      </c>
    </row>
    <row r="784" spans="8:41">
      <c r="H784" s="10"/>
      <c r="I784" s="72">
        <v>1225.0000000000002</v>
      </c>
      <c r="J784" s="68">
        <v>1225.0000000000002</v>
      </c>
      <c r="K784" s="10"/>
      <c r="L784" s="10"/>
      <c r="M784" s="72">
        <v>1512.5000000000002</v>
      </c>
      <c r="N784" s="64">
        <v>453.75000000000006</v>
      </c>
      <c r="O784" s="72">
        <v>562.5</v>
      </c>
      <c r="P784" s="68">
        <v>281.25</v>
      </c>
      <c r="Q784" s="10"/>
      <c r="R784" s="10"/>
      <c r="S784" s="75">
        <v>4200.0000000000009</v>
      </c>
      <c r="T784" s="68">
        <v>1470.0000000000002</v>
      </c>
      <c r="AE784" s="10"/>
      <c r="AF784" s="72">
        <v>787.5</v>
      </c>
      <c r="AG784" s="68">
        <v>787.5</v>
      </c>
      <c r="AH784" s="10"/>
      <c r="AI784" s="10"/>
      <c r="AJ784" s="72">
        <v>1950.0000000000002</v>
      </c>
      <c r="AK784" s="68">
        <v>585</v>
      </c>
      <c r="AL784" s="10"/>
      <c r="AN784" s="75">
        <v>4200.0000000000009</v>
      </c>
      <c r="AO784" s="68">
        <v>1470.0000000000002</v>
      </c>
    </row>
    <row r="785" spans="8:41">
      <c r="H785" s="10"/>
      <c r="I785" s="72">
        <v>2250</v>
      </c>
      <c r="J785" s="68">
        <v>2250</v>
      </c>
      <c r="K785" s="10"/>
      <c r="L785" s="10"/>
      <c r="M785" s="72">
        <v>1950.0000000000002</v>
      </c>
      <c r="N785" s="64">
        <v>487.50000000000006</v>
      </c>
      <c r="O785" s="72">
        <v>1249.9999999999995</v>
      </c>
      <c r="P785" s="68">
        <v>499.99999999999983</v>
      </c>
      <c r="Q785" s="10"/>
      <c r="R785" s="10"/>
      <c r="S785" s="75">
        <v>5362.5</v>
      </c>
      <c r="T785" s="68">
        <v>2681.25</v>
      </c>
      <c r="AE785" s="10"/>
      <c r="AF785" s="72">
        <v>1399.9999999999998</v>
      </c>
      <c r="AG785" s="68">
        <v>1399.9999999999998</v>
      </c>
      <c r="AH785" s="10"/>
      <c r="AI785" s="10"/>
      <c r="AJ785" s="72">
        <v>2812.5000000000005</v>
      </c>
      <c r="AK785" s="68">
        <v>703.12500000000011</v>
      </c>
      <c r="AL785" s="10"/>
      <c r="AN785" s="75">
        <v>5362.5</v>
      </c>
      <c r="AO785" s="68">
        <v>2681.25</v>
      </c>
    </row>
    <row r="786" spans="8:41">
      <c r="H786" s="10"/>
      <c r="I786" s="72">
        <v>3150.0000000000005</v>
      </c>
      <c r="J786" s="68">
        <v>3150.0000000000005</v>
      </c>
      <c r="K786" s="10"/>
      <c r="L786" s="10"/>
      <c r="M786" s="72">
        <v>2250.0000000000005</v>
      </c>
      <c r="N786" s="64">
        <v>787.50000000000011</v>
      </c>
      <c r="O786" s="72">
        <v>1799.9999999999998</v>
      </c>
      <c r="P786" s="68">
        <v>539.99999999999989</v>
      </c>
      <c r="Q786" s="10"/>
      <c r="R786" s="10"/>
      <c r="S786" s="75">
        <v>5850.0000000000009</v>
      </c>
      <c r="T786" s="68">
        <v>2632.5000000000005</v>
      </c>
      <c r="AE786" s="10"/>
      <c r="AF786" s="72">
        <v>1750.0000000000002</v>
      </c>
      <c r="AG786" s="68">
        <v>1750.0000000000002</v>
      </c>
      <c r="AH786" s="10"/>
      <c r="AI786" s="10"/>
      <c r="AJ786" s="72">
        <v>3300.0000000000005</v>
      </c>
      <c r="AK786" s="68">
        <v>1155</v>
      </c>
      <c r="AL786" s="10"/>
      <c r="AN786" s="75">
        <v>5850.0000000000009</v>
      </c>
      <c r="AO786" s="68">
        <v>2632.5000000000005</v>
      </c>
    </row>
    <row r="787" spans="8:41">
      <c r="H787" s="10"/>
      <c r="I787" s="72">
        <v>1950.0000000000002</v>
      </c>
      <c r="J787" s="68">
        <v>1950.0000000000002</v>
      </c>
      <c r="K787" s="10"/>
      <c r="L787" s="10"/>
      <c r="M787" s="72">
        <v>2625.0000000000005</v>
      </c>
      <c r="N787" s="64">
        <v>1050.0000000000002</v>
      </c>
      <c r="O787" s="72">
        <v>1050</v>
      </c>
      <c r="P787" s="68">
        <v>367.5</v>
      </c>
      <c r="Q787" s="10"/>
      <c r="R787" s="10"/>
      <c r="S787" s="75">
        <v>4000.0000000000009</v>
      </c>
      <c r="T787" s="68">
        <v>1400.0000000000002</v>
      </c>
      <c r="AE787" s="10"/>
      <c r="AF787" s="72">
        <v>875.00000000000023</v>
      </c>
      <c r="AG787" s="68">
        <v>875.00000000000023</v>
      </c>
      <c r="AH787" s="10"/>
      <c r="AI787" s="10"/>
      <c r="AJ787" s="72">
        <v>3900.0000000000009</v>
      </c>
      <c r="AK787" s="68">
        <v>1560.0000000000005</v>
      </c>
      <c r="AL787" s="10"/>
      <c r="AN787" s="75">
        <v>4000.0000000000009</v>
      </c>
      <c r="AO787" s="68">
        <v>1400.0000000000002</v>
      </c>
    </row>
    <row r="788" spans="8:41">
      <c r="H788" s="10"/>
      <c r="I788" s="72">
        <v>1920.0000000000002</v>
      </c>
      <c r="J788" s="68">
        <v>1920.0000000000002</v>
      </c>
      <c r="K788" s="10"/>
      <c r="L788" s="10"/>
      <c r="M788" s="72">
        <v>1687.5000000000002</v>
      </c>
      <c r="N788" s="64">
        <v>590.625</v>
      </c>
      <c r="O788" s="72">
        <v>857.50000000000011</v>
      </c>
      <c r="P788" s="68">
        <v>257.25</v>
      </c>
      <c r="Q788" s="10"/>
      <c r="R788" s="10"/>
      <c r="S788" s="75">
        <v>3725.0000000000009</v>
      </c>
      <c r="T788" s="68">
        <v>931.25000000000023</v>
      </c>
      <c r="AE788" s="10"/>
      <c r="AF788" s="72">
        <v>737.50000000000011</v>
      </c>
      <c r="AG788" s="68">
        <v>737.50000000000011</v>
      </c>
      <c r="AH788" s="10"/>
      <c r="AI788" s="10"/>
      <c r="AJ788" s="72">
        <v>2700.0000000000005</v>
      </c>
      <c r="AK788" s="68">
        <v>945.00000000000011</v>
      </c>
      <c r="AL788" s="10"/>
      <c r="AN788" s="75">
        <v>3725.0000000000009</v>
      </c>
      <c r="AO788" s="68">
        <v>931.25000000000023</v>
      </c>
    </row>
    <row r="789" spans="8:41">
      <c r="H789" s="10"/>
      <c r="I789" s="72">
        <v>1800.0000000000002</v>
      </c>
      <c r="J789" s="68">
        <v>1800.0000000000002</v>
      </c>
      <c r="K789" s="10"/>
      <c r="L789" s="10"/>
      <c r="M789" s="72">
        <v>1575.0000000000002</v>
      </c>
      <c r="N789" s="64">
        <v>551.25</v>
      </c>
      <c r="O789" s="72">
        <v>787.50000000000011</v>
      </c>
      <c r="P789" s="68">
        <v>236.25000000000003</v>
      </c>
      <c r="Q789" s="10"/>
      <c r="R789" s="10"/>
      <c r="S789" s="75">
        <v>3875.0000000000009</v>
      </c>
      <c r="T789" s="68">
        <v>1162.5000000000002</v>
      </c>
      <c r="AE789" s="10"/>
      <c r="AF789" s="72">
        <v>812.50000000000023</v>
      </c>
      <c r="AG789" s="68">
        <v>812.50000000000023</v>
      </c>
      <c r="AH789" s="10"/>
      <c r="AI789" s="10"/>
      <c r="AJ789" s="72">
        <v>2550.0000000000005</v>
      </c>
      <c r="AK789" s="68">
        <v>892.50000000000011</v>
      </c>
      <c r="AL789" s="10"/>
      <c r="AN789" s="75">
        <v>3875.0000000000009</v>
      </c>
      <c r="AO789" s="68">
        <v>1162.5000000000002</v>
      </c>
    </row>
    <row r="790" spans="8:41">
      <c r="H790" s="10"/>
      <c r="I790" s="72">
        <v>1925.0000000000002</v>
      </c>
      <c r="J790" s="68">
        <v>1925.0000000000002</v>
      </c>
      <c r="K790" s="10"/>
      <c r="L790" s="10"/>
      <c r="M790" s="72">
        <v>1650.0000000000002</v>
      </c>
      <c r="N790" s="64">
        <v>495.00000000000006</v>
      </c>
      <c r="O790" s="72">
        <v>1200</v>
      </c>
      <c r="P790" s="68">
        <v>600</v>
      </c>
      <c r="Q790" s="10"/>
      <c r="R790" s="10"/>
      <c r="S790" s="75">
        <v>4875</v>
      </c>
      <c r="T790" s="68">
        <v>1706.25</v>
      </c>
      <c r="AE790" s="10"/>
      <c r="AF790" s="72">
        <v>1349.9999999999998</v>
      </c>
      <c r="AG790" s="68">
        <v>1349.9999999999998</v>
      </c>
      <c r="AH790" s="10"/>
      <c r="AI790" s="10"/>
      <c r="AJ790" s="72">
        <v>2625.0000000000005</v>
      </c>
      <c r="AK790" s="68">
        <v>787.50000000000011</v>
      </c>
      <c r="AL790" s="10"/>
      <c r="AN790" s="75">
        <v>4875</v>
      </c>
      <c r="AO790" s="68">
        <v>1706.25</v>
      </c>
    </row>
    <row r="791" spans="8:41">
      <c r="H791" s="10"/>
      <c r="I791" s="72">
        <v>2812.5</v>
      </c>
      <c r="J791" s="68">
        <v>2812.5</v>
      </c>
      <c r="K791" s="10"/>
      <c r="L791" s="10"/>
      <c r="M791" s="72">
        <v>2550.0000000000005</v>
      </c>
      <c r="N791" s="64">
        <v>637.50000000000011</v>
      </c>
      <c r="O791" s="72">
        <v>1949.9999999999998</v>
      </c>
      <c r="P791" s="68">
        <v>780</v>
      </c>
      <c r="Q791" s="10"/>
      <c r="R791" s="10"/>
      <c r="S791" s="75">
        <v>5950</v>
      </c>
      <c r="T791" s="68">
        <v>2975</v>
      </c>
      <c r="AE791" s="10"/>
      <c r="AF791" s="72">
        <v>1999.9999999999993</v>
      </c>
      <c r="AG791" s="68">
        <v>1999.9999999999993</v>
      </c>
      <c r="AH791" s="10"/>
      <c r="AI791" s="10"/>
      <c r="AJ791" s="72">
        <v>3750.0000000000005</v>
      </c>
      <c r="AK791" s="68">
        <v>937.50000000000011</v>
      </c>
      <c r="AL791" s="10"/>
      <c r="AN791" s="75">
        <v>5950</v>
      </c>
      <c r="AO791" s="68">
        <v>2975</v>
      </c>
    </row>
    <row r="792" spans="8:41">
      <c r="H792" s="10"/>
      <c r="I792" s="72">
        <v>4200</v>
      </c>
      <c r="J792" s="68">
        <v>4200</v>
      </c>
      <c r="K792" s="10"/>
      <c r="L792" s="10"/>
      <c r="M792" s="72">
        <v>2812.5000000000005</v>
      </c>
      <c r="N792" s="64">
        <v>984.37500000000011</v>
      </c>
      <c r="O792" s="72">
        <v>3300</v>
      </c>
      <c r="P792" s="68">
        <v>990</v>
      </c>
      <c r="Q792" s="10"/>
      <c r="R792" s="10"/>
      <c r="S792" s="75">
        <v>6987.5</v>
      </c>
      <c r="T792" s="68">
        <v>3144.375</v>
      </c>
      <c r="AE792" s="10"/>
      <c r="AF792" s="72">
        <v>2924.9999999999995</v>
      </c>
      <c r="AG792" s="68">
        <v>2924.9999999999995</v>
      </c>
      <c r="AH792" s="10"/>
      <c r="AI792" s="10"/>
      <c r="AJ792" s="72">
        <v>4200.0000000000009</v>
      </c>
      <c r="AK792" s="68">
        <v>1470.0000000000002</v>
      </c>
      <c r="AL792" s="10"/>
      <c r="AN792" s="75">
        <v>6987.5</v>
      </c>
      <c r="AO792" s="68">
        <v>3144.375</v>
      </c>
    </row>
    <row r="793" spans="8:41">
      <c r="H793" s="10"/>
      <c r="I793" s="72">
        <v>2400.0000000000005</v>
      </c>
      <c r="J793" s="68">
        <v>2400.0000000000005</v>
      </c>
      <c r="K793" s="10"/>
      <c r="L793" s="10"/>
      <c r="M793" s="72">
        <v>3125.0000000000009</v>
      </c>
      <c r="N793" s="64">
        <v>1250.0000000000005</v>
      </c>
      <c r="O793" s="72">
        <v>1750</v>
      </c>
      <c r="P793" s="68">
        <v>612.5</v>
      </c>
      <c r="Q793" s="10"/>
      <c r="R793" s="10"/>
      <c r="S793" s="75">
        <v>4812.5</v>
      </c>
      <c r="T793" s="68">
        <v>1684.375</v>
      </c>
      <c r="AE793" s="10"/>
      <c r="AF793" s="72">
        <v>1575.0000000000002</v>
      </c>
      <c r="AG793" s="68">
        <v>1575.0000000000002</v>
      </c>
      <c r="AH793" s="10"/>
      <c r="AI793" s="10"/>
      <c r="AJ793" s="72">
        <v>4550.0000000000009</v>
      </c>
      <c r="AK793" s="68">
        <v>1820.0000000000005</v>
      </c>
      <c r="AL793" s="10"/>
      <c r="AN793" s="75">
        <v>4812.5</v>
      </c>
      <c r="AO793" s="68">
        <v>1684.375</v>
      </c>
    </row>
    <row r="794" spans="8:41">
      <c r="H794" s="10"/>
      <c r="I794" s="72">
        <v>2250.0000000000005</v>
      </c>
      <c r="J794" s="68">
        <v>2250.0000000000005</v>
      </c>
      <c r="K794" s="10"/>
      <c r="L794" s="10"/>
      <c r="M794" s="72">
        <v>1912.5000000000002</v>
      </c>
      <c r="N794" s="64">
        <v>669.375</v>
      </c>
      <c r="O794" s="72">
        <v>1500</v>
      </c>
      <c r="P794" s="68">
        <v>450</v>
      </c>
      <c r="Q794" s="10"/>
      <c r="R794" s="10"/>
      <c r="S794" s="75">
        <v>4537.5</v>
      </c>
      <c r="T794" s="68">
        <v>1134.375</v>
      </c>
      <c r="AE794" s="10"/>
      <c r="AF794" s="72">
        <v>1400.0000000000002</v>
      </c>
      <c r="AG794" s="68">
        <v>1400.0000000000002</v>
      </c>
      <c r="AH794" s="10"/>
      <c r="AI794" s="10"/>
      <c r="AJ794" s="72">
        <v>3000.0000000000005</v>
      </c>
      <c r="AK794" s="68">
        <v>1050</v>
      </c>
      <c r="AL794" s="10"/>
      <c r="AN794" s="75">
        <v>4537.5</v>
      </c>
      <c r="AO794" s="68">
        <v>1134.375</v>
      </c>
    </row>
    <row r="795" spans="8:41">
      <c r="H795" s="10"/>
      <c r="I795" s="72">
        <v>1950.0000000000002</v>
      </c>
      <c r="J795" s="68">
        <v>1950.0000000000002</v>
      </c>
      <c r="K795" s="10"/>
      <c r="L795" s="10"/>
      <c r="M795" s="72">
        <v>1912.5000000000002</v>
      </c>
      <c r="N795" s="64">
        <v>669.375</v>
      </c>
      <c r="O795" s="72">
        <v>1250</v>
      </c>
      <c r="P795" s="68">
        <v>375</v>
      </c>
      <c r="Q795" s="10"/>
      <c r="R795" s="10"/>
      <c r="S795" s="75">
        <v>4262.5</v>
      </c>
      <c r="T795" s="68">
        <v>1278.75</v>
      </c>
      <c r="AE795" s="10"/>
      <c r="AF795" s="72">
        <v>1225.0000000000002</v>
      </c>
      <c r="AG795" s="68">
        <v>1225.0000000000002</v>
      </c>
      <c r="AH795" s="10"/>
      <c r="AI795" s="10"/>
      <c r="AJ795" s="72">
        <v>3000.0000000000005</v>
      </c>
      <c r="AK795" s="68">
        <v>1050</v>
      </c>
      <c r="AL795" s="10"/>
      <c r="AN795" s="75">
        <v>4262.5</v>
      </c>
      <c r="AO795" s="68">
        <v>1278.75</v>
      </c>
    </row>
    <row r="796" spans="8:41">
      <c r="H796" s="10"/>
      <c r="I796" s="72">
        <v>2275</v>
      </c>
      <c r="J796" s="68">
        <v>2275</v>
      </c>
      <c r="K796" s="10"/>
      <c r="L796" s="10"/>
      <c r="M796" s="72">
        <v>1925.0000000000002</v>
      </c>
      <c r="N796" s="64">
        <v>577.5</v>
      </c>
      <c r="O796" s="72">
        <v>1500</v>
      </c>
      <c r="P796" s="68">
        <v>750</v>
      </c>
      <c r="Q796" s="10"/>
      <c r="R796" s="10"/>
      <c r="S796" s="75">
        <v>5037.5</v>
      </c>
      <c r="T796" s="68">
        <v>1763.125</v>
      </c>
      <c r="AE796" s="10"/>
      <c r="AF796" s="72">
        <v>1574.9999999999998</v>
      </c>
      <c r="AG796" s="68">
        <v>1574.9999999999998</v>
      </c>
      <c r="AH796" s="10"/>
      <c r="AI796" s="10"/>
      <c r="AJ796" s="72">
        <v>2975.0000000000005</v>
      </c>
      <c r="AK796" s="68">
        <v>892.50000000000011</v>
      </c>
      <c r="AL796" s="10"/>
      <c r="AN796" s="75">
        <v>5037.5</v>
      </c>
      <c r="AO796" s="68">
        <v>1763.125</v>
      </c>
    </row>
    <row r="797" spans="8:41">
      <c r="H797" s="10"/>
      <c r="I797" s="72">
        <v>3187.5</v>
      </c>
      <c r="J797" s="68">
        <v>3187.5</v>
      </c>
      <c r="K797" s="10"/>
      <c r="L797" s="10"/>
      <c r="M797" s="72">
        <v>2700.0000000000005</v>
      </c>
      <c r="N797" s="64">
        <v>675.00000000000011</v>
      </c>
      <c r="O797" s="72">
        <v>2274.9999999999995</v>
      </c>
      <c r="P797" s="68">
        <v>909.99999999999989</v>
      </c>
      <c r="Q797" s="10"/>
      <c r="R797" s="10"/>
      <c r="S797" s="75">
        <v>6125</v>
      </c>
      <c r="T797" s="68">
        <v>3062.5</v>
      </c>
      <c r="AE797" s="10"/>
      <c r="AF797" s="72">
        <v>2249.9999999999991</v>
      </c>
      <c r="AG797" s="68">
        <v>2249.9999999999991</v>
      </c>
      <c r="AH797" s="10"/>
      <c r="AI797" s="10"/>
      <c r="AJ797" s="72">
        <v>3937.5000000000005</v>
      </c>
      <c r="AK797" s="68">
        <v>984.37500000000011</v>
      </c>
      <c r="AL797" s="10"/>
      <c r="AN797" s="75">
        <v>6125</v>
      </c>
      <c r="AO797" s="68">
        <v>3062.5</v>
      </c>
    </row>
    <row r="798" spans="8:41">
      <c r="H798" s="10"/>
      <c r="I798" s="72">
        <v>2625</v>
      </c>
      <c r="J798" s="68">
        <v>2625</v>
      </c>
      <c r="K798" s="10"/>
      <c r="L798" s="10"/>
      <c r="M798" s="72">
        <v>1662.4999999999995</v>
      </c>
      <c r="N798" s="64">
        <v>581.87499999999977</v>
      </c>
      <c r="O798" s="72">
        <v>1750.0000000000002</v>
      </c>
      <c r="P798" s="68">
        <v>700.00000000000011</v>
      </c>
      <c r="Q798" s="10"/>
      <c r="R798" s="10"/>
      <c r="S798" s="75">
        <v>1575</v>
      </c>
      <c r="T798" s="68">
        <v>551.25</v>
      </c>
      <c r="AE798" s="10"/>
      <c r="AF798" s="72">
        <v>1687.5</v>
      </c>
      <c r="AG798" s="68">
        <v>1687.5</v>
      </c>
      <c r="AH798" s="10"/>
      <c r="AI798" s="10"/>
      <c r="AJ798" s="72">
        <v>1349.9999999999998</v>
      </c>
      <c r="AK798" s="68">
        <v>539.99999999999989</v>
      </c>
      <c r="AL798" s="10"/>
      <c r="AN798" s="75">
        <v>1575</v>
      </c>
      <c r="AO798" s="68">
        <v>551.25</v>
      </c>
    </row>
    <row r="799" spans="8:41">
      <c r="H799" s="10"/>
      <c r="I799" s="72">
        <v>1625</v>
      </c>
      <c r="J799" s="68">
        <v>1625</v>
      </c>
      <c r="K799" s="10"/>
      <c r="L799" s="10"/>
      <c r="M799" s="72">
        <v>2137.5</v>
      </c>
      <c r="N799" s="64">
        <v>855</v>
      </c>
      <c r="O799" s="72">
        <v>1050</v>
      </c>
      <c r="P799" s="68">
        <v>420</v>
      </c>
      <c r="Q799" s="10"/>
      <c r="R799" s="10"/>
      <c r="S799" s="75">
        <v>875</v>
      </c>
      <c r="T799" s="68">
        <v>262.5</v>
      </c>
      <c r="AE799" s="10"/>
      <c r="AF799" s="72">
        <v>1187.5</v>
      </c>
      <c r="AG799" s="68">
        <v>1187.5</v>
      </c>
      <c r="AH799" s="10"/>
      <c r="AI799" s="10"/>
      <c r="AJ799" s="72">
        <v>1800</v>
      </c>
      <c r="AK799" s="68">
        <v>720</v>
      </c>
      <c r="AL799" s="10"/>
      <c r="AN799" s="75">
        <v>875</v>
      </c>
      <c r="AO799" s="68">
        <v>262.5</v>
      </c>
    </row>
    <row r="800" spans="8:41">
      <c r="H800" s="10"/>
      <c r="I800" s="72">
        <v>1300</v>
      </c>
      <c r="J800" s="68">
        <v>1300</v>
      </c>
      <c r="K800" s="10"/>
      <c r="L800" s="10"/>
      <c r="M800" s="72">
        <v>2137.5</v>
      </c>
      <c r="N800" s="64">
        <v>748.125</v>
      </c>
      <c r="O800" s="72">
        <v>750.00000000000011</v>
      </c>
      <c r="P800" s="68">
        <v>262.5</v>
      </c>
      <c r="Q800" s="10"/>
      <c r="R800" s="10"/>
      <c r="S800" s="75">
        <v>625</v>
      </c>
      <c r="T800" s="68">
        <v>187.5</v>
      </c>
      <c r="AE800" s="10"/>
      <c r="AF800" s="72">
        <v>712.50000000000011</v>
      </c>
      <c r="AG800" s="68">
        <v>712.50000000000011</v>
      </c>
      <c r="AH800" s="10"/>
      <c r="AI800" s="10"/>
      <c r="AJ800" s="72">
        <v>1800</v>
      </c>
      <c r="AK800" s="68">
        <v>630</v>
      </c>
      <c r="AL800" s="10"/>
      <c r="AN800" s="75">
        <v>625</v>
      </c>
      <c r="AO800" s="68">
        <v>187.5</v>
      </c>
    </row>
    <row r="801" spans="8:41">
      <c r="H801" s="10"/>
      <c r="I801" s="72">
        <v>787.49999999999989</v>
      </c>
      <c r="J801" s="68">
        <v>787.49999999999989</v>
      </c>
      <c r="K801" s="10"/>
      <c r="L801" s="10"/>
      <c r="M801" s="72">
        <v>1462.5</v>
      </c>
      <c r="N801" s="64">
        <v>511.87499999999994</v>
      </c>
      <c r="O801" s="72">
        <v>450.00000000000006</v>
      </c>
      <c r="P801" s="68">
        <v>157.5</v>
      </c>
      <c r="Q801" s="10"/>
      <c r="R801" s="10"/>
      <c r="S801" s="75">
        <v>300.00000000000006</v>
      </c>
      <c r="T801" s="68">
        <v>105.00000000000003</v>
      </c>
      <c r="AE801" s="10"/>
      <c r="AF801" s="72">
        <v>650.00000000000023</v>
      </c>
      <c r="AG801" s="68">
        <v>650.00000000000023</v>
      </c>
      <c r="AH801" s="10"/>
      <c r="AI801" s="10"/>
      <c r="AJ801" s="72">
        <v>1200</v>
      </c>
      <c r="AK801" s="68">
        <v>480</v>
      </c>
      <c r="AL801" s="10"/>
      <c r="AN801" s="75">
        <v>300.00000000000006</v>
      </c>
      <c r="AO801" s="68">
        <v>105.00000000000003</v>
      </c>
    </row>
    <row r="802" spans="8:41">
      <c r="H802" s="10"/>
      <c r="I802" s="72">
        <v>1350.0000000000002</v>
      </c>
      <c r="J802" s="68">
        <v>1350.0000000000002</v>
      </c>
      <c r="K802" s="10"/>
      <c r="L802" s="10"/>
      <c r="M802" s="72">
        <v>1375.0000000000002</v>
      </c>
      <c r="N802" s="64">
        <v>412.50000000000006</v>
      </c>
      <c r="O802" s="72">
        <v>899.99999999999989</v>
      </c>
      <c r="P802" s="68">
        <v>269.99999999999994</v>
      </c>
      <c r="Q802" s="10"/>
      <c r="R802" s="10"/>
      <c r="S802" s="75">
        <v>674.99999999999989</v>
      </c>
      <c r="T802" s="68">
        <v>202.49999999999997</v>
      </c>
      <c r="AE802" s="10"/>
      <c r="AF802" s="72">
        <v>1312.5</v>
      </c>
      <c r="AG802" s="68">
        <v>1312.5</v>
      </c>
      <c r="AH802" s="10"/>
      <c r="AI802" s="10"/>
      <c r="AJ802" s="72">
        <v>1125.0000000000002</v>
      </c>
      <c r="AK802" s="68">
        <v>393.75000000000006</v>
      </c>
      <c r="AL802" s="10"/>
      <c r="AN802" s="75">
        <v>674.99999999999989</v>
      </c>
      <c r="AO802" s="68">
        <v>202.49999999999997</v>
      </c>
    </row>
    <row r="803" spans="8:41">
      <c r="H803" s="10"/>
      <c r="I803" s="72">
        <v>1625</v>
      </c>
      <c r="J803" s="68">
        <v>1625</v>
      </c>
      <c r="K803" s="10"/>
      <c r="L803" s="10"/>
      <c r="M803" s="72">
        <v>2137.5</v>
      </c>
      <c r="N803" s="64">
        <v>534.375</v>
      </c>
      <c r="O803" s="72">
        <v>1050</v>
      </c>
      <c r="P803" s="68">
        <v>420</v>
      </c>
      <c r="Q803" s="10"/>
      <c r="R803" s="10"/>
      <c r="S803" s="75">
        <v>875</v>
      </c>
      <c r="T803" s="68">
        <v>393.75</v>
      </c>
      <c r="AE803" s="10"/>
      <c r="AF803" s="72">
        <v>1187.5</v>
      </c>
      <c r="AG803" s="68">
        <v>1187.5</v>
      </c>
      <c r="AH803" s="10"/>
      <c r="AI803" s="10"/>
      <c r="AJ803" s="72">
        <v>1800</v>
      </c>
      <c r="AK803" s="68">
        <v>450</v>
      </c>
      <c r="AL803" s="10"/>
      <c r="AN803" s="75">
        <v>875</v>
      </c>
      <c r="AO803" s="68">
        <v>393.75</v>
      </c>
    </row>
    <row r="804" spans="8:41">
      <c r="H804" s="10"/>
      <c r="I804" s="72">
        <v>3000</v>
      </c>
      <c r="J804" s="68">
        <v>3000</v>
      </c>
      <c r="K804" s="10"/>
      <c r="L804" s="10"/>
      <c r="M804" s="72">
        <v>1837.4999999999995</v>
      </c>
      <c r="N804" s="64">
        <v>643.12499999999977</v>
      </c>
      <c r="O804" s="72">
        <v>1925.0000000000002</v>
      </c>
      <c r="P804" s="68">
        <v>770.00000000000011</v>
      </c>
      <c r="Q804" s="10"/>
      <c r="R804" s="10"/>
      <c r="S804" s="75">
        <v>1750</v>
      </c>
      <c r="T804" s="68">
        <v>612.50000000000011</v>
      </c>
      <c r="AE804" s="10"/>
      <c r="AF804" s="72">
        <v>1812.5</v>
      </c>
      <c r="AG804" s="68">
        <v>1812.5</v>
      </c>
      <c r="AH804" s="10"/>
      <c r="AI804" s="10"/>
      <c r="AJ804" s="72">
        <v>1499.9999999999998</v>
      </c>
      <c r="AK804" s="68">
        <v>599.99999999999989</v>
      </c>
      <c r="AL804" s="10"/>
      <c r="AN804" s="75">
        <v>1750</v>
      </c>
      <c r="AO804" s="68">
        <v>612.50000000000011</v>
      </c>
    </row>
    <row r="805" spans="8:41">
      <c r="H805" s="10"/>
      <c r="I805" s="72">
        <v>1250</v>
      </c>
      <c r="J805" s="68">
        <v>1250</v>
      </c>
      <c r="K805" s="10"/>
      <c r="L805" s="10"/>
      <c r="M805" s="72">
        <v>1912.5</v>
      </c>
      <c r="N805" s="64">
        <v>765</v>
      </c>
      <c r="O805" s="72">
        <v>700.00000000000011</v>
      </c>
      <c r="P805" s="68">
        <v>280.00000000000006</v>
      </c>
      <c r="Q805" s="10"/>
      <c r="R805" s="10"/>
      <c r="S805" s="75">
        <v>525</v>
      </c>
      <c r="T805" s="68">
        <v>157.5</v>
      </c>
      <c r="AE805" s="10"/>
      <c r="AF805" s="72">
        <v>937.5</v>
      </c>
      <c r="AG805" s="68">
        <v>937.5</v>
      </c>
      <c r="AH805" s="10"/>
      <c r="AI805" s="10"/>
      <c r="AJ805" s="72">
        <v>1600</v>
      </c>
      <c r="AK805" s="68">
        <v>640</v>
      </c>
      <c r="AL805" s="10"/>
      <c r="AN805" s="75">
        <v>525</v>
      </c>
      <c r="AO805" s="68">
        <v>157.5</v>
      </c>
    </row>
    <row r="806" spans="8:41">
      <c r="H806" s="10"/>
      <c r="I806" s="72">
        <v>1200</v>
      </c>
      <c r="J806" s="68">
        <v>1200</v>
      </c>
      <c r="K806" s="10"/>
      <c r="L806" s="10"/>
      <c r="M806" s="72">
        <v>1912.5</v>
      </c>
      <c r="N806" s="64">
        <v>669.375</v>
      </c>
      <c r="O806" s="72">
        <v>625.00000000000011</v>
      </c>
      <c r="P806" s="68">
        <v>218.75000000000003</v>
      </c>
      <c r="Q806" s="10"/>
      <c r="R806" s="10"/>
      <c r="S806" s="75">
        <v>500</v>
      </c>
      <c r="T806" s="68">
        <v>150</v>
      </c>
      <c r="AE806" s="10"/>
      <c r="AF806" s="72">
        <v>637.50000000000011</v>
      </c>
      <c r="AG806" s="68">
        <v>637.50000000000011</v>
      </c>
      <c r="AH806" s="10"/>
      <c r="AI806" s="10"/>
      <c r="AJ806" s="72">
        <v>1600</v>
      </c>
      <c r="AK806" s="68">
        <v>560</v>
      </c>
      <c r="AL806" s="10"/>
      <c r="AN806" s="75">
        <v>500</v>
      </c>
      <c r="AO806" s="68">
        <v>150</v>
      </c>
    </row>
    <row r="807" spans="8:41">
      <c r="H807" s="10"/>
      <c r="I807" s="72">
        <v>899.99999999999989</v>
      </c>
      <c r="J807" s="68">
        <v>899.99999999999989</v>
      </c>
      <c r="K807" s="10"/>
      <c r="L807" s="10"/>
      <c r="M807" s="72">
        <v>1237.5</v>
      </c>
      <c r="N807" s="64">
        <v>433.125</v>
      </c>
      <c r="O807" s="72">
        <v>375.00000000000006</v>
      </c>
      <c r="P807" s="68">
        <v>131.25</v>
      </c>
      <c r="Q807" s="10"/>
      <c r="R807" s="10"/>
      <c r="S807" s="75">
        <v>225.00000000000003</v>
      </c>
      <c r="T807" s="68">
        <v>78.750000000000014</v>
      </c>
      <c r="AE807" s="10"/>
      <c r="AF807" s="72">
        <v>600.00000000000023</v>
      </c>
      <c r="AG807" s="68">
        <v>600.00000000000023</v>
      </c>
      <c r="AH807" s="10"/>
      <c r="AI807" s="10"/>
      <c r="AJ807" s="72">
        <v>1000</v>
      </c>
      <c r="AK807" s="68">
        <v>400</v>
      </c>
      <c r="AL807" s="10"/>
      <c r="AN807" s="75">
        <v>225.00000000000003</v>
      </c>
      <c r="AO807" s="68">
        <v>78.750000000000014</v>
      </c>
    </row>
    <row r="808" spans="8:41">
      <c r="H808" s="10"/>
      <c r="I808" s="72">
        <v>1650.0000000000002</v>
      </c>
      <c r="J808" s="68">
        <v>1650.0000000000002</v>
      </c>
      <c r="K808" s="10"/>
      <c r="L808" s="10"/>
      <c r="M808" s="72">
        <v>1000.0000000000002</v>
      </c>
      <c r="N808" s="64">
        <v>300.00000000000006</v>
      </c>
      <c r="O808" s="72">
        <v>899.99999999999989</v>
      </c>
      <c r="P808" s="68">
        <v>269.99999999999994</v>
      </c>
      <c r="Q808" s="10"/>
      <c r="R808" s="10"/>
      <c r="S808" s="75">
        <v>674.99999999999989</v>
      </c>
      <c r="T808" s="68">
        <v>202.49999999999997</v>
      </c>
      <c r="AE808" s="10"/>
      <c r="AF808" s="72">
        <v>1312.5</v>
      </c>
      <c r="AG808" s="68">
        <v>1312.5</v>
      </c>
      <c r="AH808" s="10"/>
      <c r="AI808" s="10"/>
      <c r="AJ808" s="72">
        <v>787.50000000000023</v>
      </c>
      <c r="AK808" s="68">
        <v>275.62500000000006</v>
      </c>
      <c r="AL808" s="10"/>
      <c r="AN808" s="75">
        <v>674.99999999999989</v>
      </c>
      <c r="AO808" s="68">
        <v>202.49999999999997</v>
      </c>
    </row>
    <row r="809" spans="8:41">
      <c r="H809" s="10"/>
      <c r="I809" s="72">
        <v>1875</v>
      </c>
      <c r="J809" s="68">
        <v>1875</v>
      </c>
      <c r="K809" s="10"/>
      <c r="L809" s="10"/>
      <c r="M809" s="72">
        <v>1800</v>
      </c>
      <c r="N809" s="64">
        <v>450</v>
      </c>
      <c r="O809" s="72">
        <v>599.99999999999989</v>
      </c>
      <c r="P809" s="68">
        <v>239.99999999999997</v>
      </c>
      <c r="Q809" s="10"/>
      <c r="R809" s="10"/>
      <c r="S809" s="75">
        <v>787.5</v>
      </c>
      <c r="T809" s="68">
        <v>354.375</v>
      </c>
      <c r="AE809" s="10"/>
      <c r="AF809" s="72">
        <v>1125</v>
      </c>
      <c r="AG809" s="68">
        <v>1125</v>
      </c>
      <c r="AH809" s="10"/>
      <c r="AI809" s="10"/>
      <c r="AJ809" s="72">
        <v>1500</v>
      </c>
      <c r="AK809" s="68">
        <v>375</v>
      </c>
      <c r="AL809" s="10"/>
      <c r="AN809" s="75">
        <v>787.5</v>
      </c>
      <c r="AO809" s="68">
        <v>354.375</v>
      </c>
    </row>
    <row r="810" spans="8:41">
      <c r="H810" s="10"/>
      <c r="I810" s="72">
        <v>2850</v>
      </c>
      <c r="J810" s="68">
        <v>2850</v>
      </c>
      <c r="K810" s="10"/>
      <c r="L810" s="10"/>
      <c r="M810" s="72">
        <v>2475</v>
      </c>
      <c r="N810" s="64">
        <v>866.25</v>
      </c>
      <c r="O810" s="72">
        <v>1300.0000000000002</v>
      </c>
      <c r="P810" s="68">
        <v>520.00000000000011</v>
      </c>
      <c r="Q810" s="10"/>
      <c r="R810" s="10"/>
      <c r="S810" s="75">
        <v>1780</v>
      </c>
      <c r="T810" s="68">
        <v>623.00000000000011</v>
      </c>
      <c r="AE810" s="10"/>
      <c r="AF810" s="72">
        <v>2010.0000000000002</v>
      </c>
      <c r="AG810" s="68">
        <v>2010.0000000000002</v>
      </c>
      <c r="AH810" s="10"/>
      <c r="AI810" s="10"/>
      <c r="AJ810" s="72">
        <v>2100</v>
      </c>
      <c r="AK810" s="68">
        <v>840</v>
      </c>
      <c r="AL810" s="10"/>
      <c r="AN810" s="75">
        <v>1780</v>
      </c>
      <c r="AO810" s="68">
        <v>623.00000000000011</v>
      </c>
    </row>
    <row r="811" spans="8:41">
      <c r="H811" s="10"/>
      <c r="I811" s="72">
        <v>1375</v>
      </c>
      <c r="J811" s="68">
        <v>1375</v>
      </c>
      <c r="K811" s="10"/>
      <c r="L811" s="10"/>
      <c r="M811" s="72">
        <v>2200</v>
      </c>
      <c r="N811" s="64">
        <v>880</v>
      </c>
      <c r="O811" s="72">
        <v>562.50000000000011</v>
      </c>
      <c r="P811" s="68">
        <v>225.00000000000006</v>
      </c>
      <c r="Q811" s="10"/>
      <c r="R811" s="10"/>
      <c r="S811" s="75">
        <v>500</v>
      </c>
      <c r="T811" s="68">
        <v>150</v>
      </c>
      <c r="AE811" s="10"/>
      <c r="AF811" s="72">
        <v>1050.0000000000002</v>
      </c>
      <c r="AG811" s="68">
        <v>1050.0000000000002</v>
      </c>
      <c r="AH811" s="10"/>
      <c r="AI811" s="10"/>
      <c r="AJ811" s="72">
        <v>1875</v>
      </c>
      <c r="AK811" s="68">
        <v>750</v>
      </c>
      <c r="AL811" s="10"/>
      <c r="AN811" s="75">
        <v>500</v>
      </c>
      <c r="AO811" s="68">
        <v>150</v>
      </c>
    </row>
    <row r="812" spans="8:41">
      <c r="H812" s="10"/>
      <c r="I812" s="72">
        <v>1200</v>
      </c>
      <c r="J812" s="68">
        <v>1200</v>
      </c>
      <c r="K812" s="10"/>
      <c r="L812" s="10"/>
      <c r="M812" s="72">
        <v>2200</v>
      </c>
      <c r="N812" s="64">
        <v>770</v>
      </c>
      <c r="O812" s="72">
        <v>412.50000000000006</v>
      </c>
      <c r="P812" s="68">
        <v>144.375</v>
      </c>
      <c r="Q812" s="10"/>
      <c r="R812" s="10"/>
      <c r="S812" s="75">
        <v>525.00000000000011</v>
      </c>
      <c r="T812" s="68">
        <v>157.50000000000003</v>
      </c>
      <c r="AE812" s="10"/>
      <c r="AF812" s="72">
        <v>800.00000000000023</v>
      </c>
      <c r="AG812" s="68">
        <v>800.00000000000023</v>
      </c>
      <c r="AH812" s="10"/>
      <c r="AI812" s="10"/>
      <c r="AJ812" s="72">
        <v>1875</v>
      </c>
      <c r="AK812" s="68">
        <v>656.25</v>
      </c>
      <c r="AL812" s="10"/>
      <c r="AN812" s="75">
        <v>525.00000000000011</v>
      </c>
      <c r="AO812" s="68">
        <v>157.50000000000003</v>
      </c>
    </row>
    <row r="813" spans="8:41">
      <c r="H813" s="10"/>
      <c r="I813" s="72">
        <v>674.99999999999989</v>
      </c>
      <c r="J813" s="68">
        <v>674.99999999999989</v>
      </c>
      <c r="K813" s="10"/>
      <c r="L813" s="10"/>
      <c r="M813" s="72">
        <v>1512.5000000000002</v>
      </c>
      <c r="N813" s="64">
        <v>529.375</v>
      </c>
      <c r="O813" s="72">
        <v>249.99999999999994</v>
      </c>
      <c r="P813" s="68">
        <v>87.499999999999972</v>
      </c>
      <c r="Q813" s="10"/>
      <c r="R813" s="10"/>
      <c r="S813" s="75">
        <v>87.5</v>
      </c>
      <c r="T813" s="68">
        <v>30.625000000000004</v>
      </c>
      <c r="AE813" s="10"/>
      <c r="AF813" s="72">
        <v>625</v>
      </c>
      <c r="AG813" s="68">
        <v>625</v>
      </c>
      <c r="AH813" s="10"/>
      <c r="AI813" s="10"/>
      <c r="AJ813" s="72">
        <v>1250</v>
      </c>
      <c r="AK813" s="68">
        <v>500</v>
      </c>
      <c r="AL813" s="10"/>
      <c r="AN813" s="75">
        <v>87.5</v>
      </c>
      <c r="AO813" s="68">
        <v>30.625000000000004</v>
      </c>
    </row>
    <row r="814" spans="8:41">
      <c r="H814" s="10"/>
      <c r="I814" s="72">
        <v>1200.0000000000002</v>
      </c>
      <c r="J814" s="68">
        <v>1200.0000000000002</v>
      </c>
      <c r="K814" s="10"/>
      <c r="L814" s="10"/>
      <c r="M814" s="72">
        <v>1050.0000000000002</v>
      </c>
      <c r="N814" s="64">
        <v>315.00000000000006</v>
      </c>
      <c r="O814" s="72">
        <v>612.50000000000011</v>
      </c>
      <c r="P814" s="68">
        <v>183.75000000000003</v>
      </c>
      <c r="Q814" s="10"/>
      <c r="R814" s="10"/>
      <c r="S814" s="75">
        <v>375</v>
      </c>
      <c r="T814" s="68">
        <v>112.5</v>
      </c>
      <c r="AE814" s="10"/>
      <c r="AF814" s="72">
        <v>1200</v>
      </c>
      <c r="AG814" s="68">
        <v>1200</v>
      </c>
      <c r="AH814" s="10"/>
      <c r="AI814" s="10"/>
      <c r="AJ814" s="72">
        <v>825.00000000000011</v>
      </c>
      <c r="AK814" s="68">
        <v>288.75</v>
      </c>
      <c r="AL814" s="10"/>
      <c r="AN814" s="75">
        <v>375</v>
      </c>
      <c r="AO814" s="68">
        <v>112.5</v>
      </c>
    </row>
    <row r="815" spans="8:41">
      <c r="H815" s="10"/>
      <c r="I815" s="72">
        <v>1500</v>
      </c>
      <c r="J815" s="68">
        <v>1500</v>
      </c>
      <c r="K815" s="10"/>
      <c r="L815" s="10"/>
      <c r="M815" s="72">
        <v>2062.5</v>
      </c>
      <c r="N815" s="64">
        <v>515.625</v>
      </c>
      <c r="O815" s="72">
        <v>687.50000000000011</v>
      </c>
      <c r="P815" s="68">
        <v>275.00000000000006</v>
      </c>
      <c r="Q815" s="10"/>
      <c r="R815" s="10"/>
      <c r="S815" s="75">
        <v>700</v>
      </c>
      <c r="T815" s="68">
        <v>315</v>
      </c>
      <c r="AE815" s="10"/>
      <c r="AF815" s="72">
        <v>1200.0000000000002</v>
      </c>
      <c r="AG815" s="68">
        <v>1200.0000000000002</v>
      </c>
      <c r="AH815" s="10"/>
      <c r="AI815" s="10"/>
      <c r="AJ815" s="72">
        <v>1750</v>
      </c>
      <c r="AK815" s="68">
        <v>437.5</v>
      </c>
      <c r="AL815" s="10"/>
      <c r="AN815" s="75">
        <v>700</v>
      </c>
      <c r="AO815" s="68">
        <v>315</v>
      </c>
    </row>
    <row r="816" spans="8:41">
      <c r="H816" s="10"/>
      <c r="I816" s="72">
        <v>2750</v>
      </c>
      <c r="J816" s="68">
        <v>2750</v>
      </c>
      <c r="K816" s="10"/>
      <c r="L816" s="10"/>
      <c r="M816" s="72">
        <v>3025.0000000000005</v>
      </c>
      <c r="N816" s="64">
        <v>1058.75</v>
      </c>
      <c r="O816" s="72">
        <v>1250.0000000000002</v>
      </c>
      <c r="P816" s="68">
        <v>500.00000000000011</v>
      </c>
      <c r="Q816" s="10"/>
      <c r="R816" s="10"/>
      <c r="S816" s="75">
        <v>1600</v>
      </c>
      <c r="T816" s="68">
        <v>560</v>
      </c>
      <c r="AE816" s="10"/>
      <c r="AF816" s="72">
        <v>1875.0000000000002</v>
      </c>
      <c r="AG816" s="68">
        <v>1875.0000000000002</v>
      </c>
      <c r="AH816" s="10"/>
      <c r="AI816" s="10"/>
      <c r="AJ816" s="72">
        <v>2625</v>
      </c>
      <c r="AK816" s="68">
        <v>1050</v>
      </c>
      <c r="AL816" s="10"/>
      <c r="AN816" s="75">
        <v>1600</v>
      </c>
      <c r="AO816" s="68">
        <v>560</v>
      </c>
    </row>
    <row r="817" spans="8:41">
      <c r="H817" s="10"/>
      <c r="I817" s="72">
        <v>1250</v>
      </c>
      <c r="J817" s="68">
        <v>1250</v>
      </c>
      <c r="K817" s="10"/>
      <c r="L817" s="10"/>
      <c r="M817" s="72">
        <v>2100.0000000000005</v>
      </c>
      <c r="N817" s="64">
        <v>840.00000000000023</v>
      </c>
      <c r="O817" s="72">
        <v>500.00000000000011</v>
      </c>
      <c r="P817" s="68">
        <v>200.00000000000006</v>
      </c>
      <c r="Q817" s="10"/>
      <c r="R817" s="10"/>
      <c r="S817" s="75">
        <v>400</v>
      </c>
      <c r="T817" s="68">
        <v>120</v>
      </c>
      <c r="AE817" s="10"/>
      <c r="AF817" s="72">
        <v>812.50000000000023</v>
      </c>
      <c r="AG817" s="68">
        <v>812.50000000000023</v>
      </c>
      <c r="AH817" s="10"/>
      <c r="AI817" s="10"/>
      <c r="AJ817" s="72">
        <v>1787.5000000000002</v>
      </c>
      <c r="AK817" s="68">
        <v>715.00000000000011</v>
      </c>
      <c r="AL817" s="10"/>
      <c r="AN817" s="75">
        <v>400</v>
      </c>
      <c r="AO817" s="68">
        <v>120</v>
      </c>
    </row>
    <row r="818" spans="8:41">
      <c r="H818" s="10"/>
      <c r="I818" s="72">
        <v>1000</v>
      </c>
      <c r="J818" s="68">
        <v>1000</v>
      </c>
      <c r="K818" s="10"/>
      <c r="L818" s="10"/>
      <c r="M818" s="72">
        <v>2400.0000000000005</v>
      </c>
      <c r="N818" s="64">
        <v>840.00000000000011</v>
      </c>
      <c r="O818" s="72">
        <v>300.00000000000006</v>
      </c>
      <c r="P818" s="68">
        <v>105.00000000000001</v>
      </c>
      <c r="Q818" s="10"/>
      <c r="R818" s="10"/>
      <c r="S818" s="75">
        <v>300.00000000000006</v>
      </c>
      <c r="T818" s="68">
        <v>90.000000000000014</v>
      </c>
      <c r="AE818" s="10"/>
      <c r="AF818" s="72">
        <v>487.50000000000023</v>
      </c>
      <c r="AG818" s="68">
        <v>487.50000000000023</v>
      </c>
      <c r="AH818" s="10"/>
      <c r="AI818" s="10"/>
      <c r="AJ818" s="72">
        <v>2062.5</v>
      </c>
      <c r="AK818" s="68">
        <v>721.875</v>
      </c>
      <c r="AL818" s="10"/>
      <c r="AN818" s="75">
        <v>300.00000000000006</v>
      </c>
      <c r="AO818" s="68">
        <v>90.000000000000014</v>
      </c>
    </row>
    <row r="819" spans="8:41">
      <c r="H819" s="10"/>
      <c r="I819" s="72">
        <v>787.49999999999989</v>
      </c>
      <c r="J819" s="68">
        <v>787.49999999999989</v>
      </c>
      <c r="K819" s="10"/>
      <c r="L819" s="10"/>
      <c r="M819" s="72">
        <v>1650.0000000000002</v>
      </c>
      <c r="N819" s="64">
        <v>577.5</v>
      </c>
      <c r="O819" s="72">
        <v>249.99999999999994</v>
      </c>
      <c r="P819" s="68">
        <v>87.499999999999972</v>
      </c>
      <c r="Q819" s="10"/>
      <c r="R819" s="10"/>
      <c r="S819" s="75">
        <v>87.5</v>
      </c>
      <c r="T819" s="68">
        <v>30.625000000000004</v>
      </c>
      <c r="AE819" s="10"/>
      <c r="AF819" s="72">
        <v>500</v>
      </c>
      <c r="AG819" s="68">
        <v>500</v>
      </c>
      <c r="AH819" s="10"/>
      <c r="AI819" s="10"/>
      <c r="AJ819" s="72">
        <v>1375</v>
      </c>
      <c r="AK819" s="68">
        <v>550</v>
      </c>
      <c r="AL819" s="10"/>
      <c r="AN819" s="75">
        <v>87.5</v>
      </c>
      <c r="AO819" s="68">
        <v>30.625000000000004</v>
      </c>
    </row>
    <row r="820" spans="8:41">
      <c r="H820" s="10"/>
      <c r="I820" s="72">
        <v>1050.0000000000002</v>
      </c>
      <c r="J820" s="68">
        <v>1050.0000000000002</v>
      </c>
      <c r="K820" s="10"/>
      <c r="L820" s="10"/>
      <c r="M820" s="72">
        <v>1200.0000000000002</v>
      </c>
      <c r="N820" s="64">
        <v>360.00000000000006</v>
      </c>
      <c r="O820" s="72">
        <v>975</v>
      </c>
      <c r="P820" s="68">
        <v>292.5</v>
      </c>
      <c r="Q820" s="10"/>
      <c r="R820" s="10"/>
      <c r="S820" s="75">
        <v>250</v>
      </c>
      <c r="T820" s="68">
        <v>75</v>
      </c>
      <c r="AE820" s="10"/>
      <c r="AF820" s="72">
        <v>962.50000000000011</v>
      </c>
      <c r="AG820" s="68">
        <v>962.50000000000011</v>
      </c>
      <c r="AH820" s="10"/>
      <c r="AI820" s="10"/>
      <c r="AJ820" s="72">
        <v>962.50000000000011</v>
      </c>
      <c r="AK820" s="68">
        <v>336.875</v>
      </c>
      <c r="AL820" s="10"/>
      <c r="AN820" s="75">
        <v>250</v>
      </c>
      <c r="AO820" s="68">
        <v>75</v>
      </c>
    </row>
    <row r="821" spans="8:41">
      <c r="H821" s="10"/>
      <c r="I821" s="72">
        <v>1625</v>
      </c>
      <c r="J821" s="68">
        <v>1625</v>
      </c>
      <c r="K821" s="10"/>
      <c r="L821" s="10"/>
      <c r="M821" s="72">
        <v>2812.5000000000005</v>
      </c>
      <c r="N821" s="64">
        <v>703.12500000000011</v>
      </c>
      <c r="O821" s="72">
        <v>1375</v>
      </c>
      <c r="P821" s="68">
        <v>550</v>
      </c>
      <c r="Q821" s="10"/>
      <c r="R821" s="10"/>
      <c r="S821" s="75">
        <v>700</v>
      </c>
      <c r="T821" s="68">
        <v>315</v>
      </c>
      <c r="AE821" s="10"/>
      <c r="AF821" s="72">
        <v>1000.0000000000002</v>
      </c>
      <c r="AG821" s="68">
        <v>1000.0000000000002</v>
      </c>
      <c r="AH821" s="10"/>
      <c r="AI821" s="10"/>
      <c r="AJ821" s="72">
        <v>2450.0000000000005</v>
      </c>
      <c r="AK821" s="68">
        <v>612.50000000000011</v>
      </c>
      <c r="AL821" s="10"/>
      <c r="AN821" s="75">
        <v>700</v>
      </c>
      <c r="AO821" s="68">
        <v>315</v>
      </c>
    </row>
    <row r="822" spans="8:41">
      <c r="H822" s="10"/>
      <c r="I822" s="72">
        <v>3867.5</v>
      </c>
      <c r="J822" s="68">
        <v>3867.5</v>
      </c>
      <c r="K822" s="10"/>
      <c r="L822" s="10"/>
      <c r="M822" s="72">
        <v>3162.5000000000005</v>
      </c>
      <c r="N822" s="64">
        <v>1106.875</v>
      </c>
      <c r="O822" s="72">
        <v>3270</v>
      </c>
      <c r="P822" s="68">
        <v>1308</v>
      </c>
      <c r="Q822" s="10"/>
      <c r="R822" s="10"/>
      <c r="S822" s="75">
        <v>2225</v>
      </c>
      <c r="T822" s="68">
        <v>778.75000000000011</v>
      </c>
      <c r="AE822" s="10"/>
      <c r="AF822" s="72">
        <v>2345</v>
      </c>
      <c r="AG822" s="68">
        <v>2345</v>
      </c>
      <c r="AH822" s="10"/>
      <c r="AI822" s="10"/>
      <c r="AJ822" s="72">
        <v>2750</v>
      </c>
      <c r="AK822" s="68">
        <v>1100</v>
      </c>
      <c r="AL822" s="10"/>
      <c r="AN822" s="75">
        <v>2225</v>
      </c>
      <c r="AO822" s="68">
        <v>778.75000000000011</v>
      </c>
    </row>
    <row r="823" spans="8:41">
      <c r="H823" s="10"/>
      <c r="I823" s="72">
        <v>1800.0000000000002</v>
      </c>
      <c r="J823" s="68">
        <v>1800.0000000000002</v>
      </c>
      <c r="K823" s="10"/>
      <c r="L823" s="10"/>
      <c r="M823" s="72">
        <v>2550.0000000000005</v>
      </c>
      <c r="N823" s="64">
        <v>1020.0000000000002</v>
      </c>
      <c r="O823" s="72">
        <v>1000</v>
      </c>
      <c r="P823" s="68">
        <v>400</v>
      </c>
      <c r="Q823" s="10"/>
      <c r="R823" s="10"/>
      <c r="S823" s="75">
        <v>675.00000000000011</v>
      </c>
      <c r="T823" s="68">
        <v>202.50000000000003</v>
      </c>
      <c r="AE823" s="10"/>
      <c r="AF823" s="72">
        <v>1125.0000000000005</v>
      </c>
      <c r="AG823" s="68">
        <v>1125.0000000000005</v>
      </c>
      <c r="AH823" s="10"/>
      <c r="AI823" s="10"/>
      <c r="AJ823" s="72">
        <v>2200</v>
      </c>
      <c r="AK823" s="68">
        <v>880</v>
      </c>
      <c r="AL823" s="10"/>
      <c r="AN823" s="75">
        <v>675.00000000000011</v>
      </c>
      <c r="AO823" s="68">
        <v>202.50000000000003</v>
      </c>
    </row>
    <row r="824" spans="8:41">
      <c r="H824" s="10"/>
      <c r="I824" s="72">
        <v>1787.5000000000002</v>
      </c>
      <c r="J824" s="68">
        <v>1787.5000000000002</v>
      </c>
      <c r="K824" s="10"/>
      <c r="L824" s="10"/>
      <c r="M824" s="72">
        <v>2700.0000000000005</v>
      </c>
      <c r="N824" s="64">
        <v>945.00000000000011</v>
      </c>
      <c r="O824" s="72">
        <v>787.50000000000011</v>
      </c>
      <c r="P824" s="68">
        <v>275.625</v>
      </c>
      <c r="Q824" s="10"/>
      <c r="R824" s="10"/>
      <c r="S824" s="75">
        <v>500</v>
      </c>
      <c r="T824" s="68">
        <v>150</v>
      </c>
      <c r="AE824" s="10"/>
      <c r="AF824" s="72">
        <v>875.00000000000023</v>
      </c>
      <c r="AG824" s="68">
        <v>875.00000000000023</v>
      </c>
      <c r="AH824" s="10"/>
      <c r="AI824" s="10"/>
      <c r="AJ824" s="72">
        <v>2337.5</v>
      </c>
      <c r="AK824" s="68">
        <v>818.125</v>
      </c>
      <c r="AL824" s="10"/>
      <c r="AN824" s="75">
        <v>500</v>
      </c>
      <c r="AO824" s="68">
        <v>150</v>
      </c>
    </row>
    <row r="825" spans="8:41">
      <c r="H825" s="10"/>
      <c r="I825" s="72">
        <v>1512.5000000000002</v>
      </c>
      <c r="J825" s="68">
        <v>1512.5000000000002</v>
      </c>
      <c r="K825" s="10"/>
      <c r="L825" s="10"/>
      <c r="M825" s="72">
        <v>1925.0000000000002</v>
      </c>
      <c r="N825" s="64">
        <v>673.75</v>
      </c>
      <c r="O825" s="72">
        <v>612.50000000000011</v>
      </c>
      <c r="P825" s="68">
        <v>214.37500000000003</v>
      </c>
      <c r="Q825" s="10"/>
      <c r="R825" s="10"/>
      <c r="S825" s="75">
        <v>200</v>
      </c>
      <c r="T825" s="68">
        <v>70</v>
      </c>
      <c r="AE825" s="10"/>
      <c r="AF825" s="72">
        <v>687.50000000000011</v>
      </c>
      <c r="AG825" s="68">
        <v>687.50000000000011</v>
      </c>
      <c r="AH825" s="10"/>
      <c r="AI825" s="10"/>
      <c r="AJ825" s="72">
        <v>1625</v>
      </c>
      <c r="AK825" s="68">
        <v>650</v>
      </c>
      <c r="AL825" s="10"/>
      <c r="AN825" s="75">
        <v>200</v>
      </c>
      <c r="AO825" s="68">
        <v>70</v>
      </c>
    </row>
    <row r="826" spans="8:41">
      <c r="H826" s="10"/>
      <c r="I826" s="72">
        <v>1950</v>
      </c>
      <c r="J826" s="68">
        <v>1950</v>
      </c>
      <c r="K826" s="10"/>
      <c r="L826" s="10"/>
      <c r="M826" s="72">
        <v>1500.0000000000002</v>
      </c>
      <c r="N826" s="64">
        <v>450.00000000000006</v>
      </c>
      <c r="O826" s="72">
        <v>899.99999999999989</v>
      </c>
      <c r="P826" s="68">
        <v>269.99999999999994</v>
      </c>
      <c r="Q826" s="10"/>
      <c r="R826" s="10"/>
      <c r="S826" s="75">
        <v>412.49999999999994</v>
      </c>
      <c r="T826" s="68">
        <v>123.74999999999997</v>
      </c>
      <c r="AE826" s="10"/>
      <c r="AF826" s="72">
        <v>1200</v>
      </c>
      <c r="AG826" s="68">
        <v>1200</v>
      </c>
      <c r="AH826" s="10"/>
      <c r="AI826" s="10"/>
      <c r="AJ826" s="72">
        <v>1237.5</v>
      </c>
      <c r="AK826" s="68">
        <v>433.125</v>
      </c>
      <c r="AL826" s="10"/>
      <c r="AN826" s="75">
        <v>412.49999999999994</v>
      </c>
      <c r="AO826" s="68">
        <v>123.74999999999997</v>
      </c>
    </row>
    <row r="827" spans="8:41">
      <c r="H827" s="10"/>
      <c r="I827" s="72">
        <v>2975.0000000000005</v>
      </c>
      <c r="J827" s="68">
        <v>2975.0000000000005</v>
      </c>
      <c r="K827" s="10"/>
      <c r="L827" s="10"/>
      <c r="M827" s="72">
        <v>3187.5000000000005</v>
      </c>
      <c r="N827" s="64">
        <v>796.87500000000011</v>
      </c>
      <c r="O827" s="72">
        <v>1787.4999999999998</v>
      </c>
      <c r="P827" s="68">
        <v>715</v>
      </c>
      <c r="Q827" s="10"/>
      <c r="R827" s="10"/>
      <c r="S827" s="75">
        <v>1050</v>
      </c>
      <c r="T827" s="68">
        <v>472.5</v>
      </c>
      <c r="AE827" s="10"/>
      <c r="AF827" s="72">
        <v>1799.9999999999998</v>
      </c>
      <c r="AG827" s="68">
        <v>1799.9999999999998</v>
      </c>
      <c r="AH827" s="10"/>
      <c r="AI827" s="10"/>
      <c r="AJ827" s="72">
        <v>2800.0000000000005</v>
      </c>
      <c r="AK827" s="68">
        <v>700.00000000000011</v>
      </c>
      <c r="AL827" s="10"/>
      <c r="AN827" s="75">
        <v>1050</v>
      </c>
      <c r="AO827" s="68">
        <v>472.5</v>
      </c>
    </row>
    <row r="828" spans="8:41">
      <c r="H828" s="10"/>
      <c r="I828" s="72">
        <v>4387.5</v>
      </c>
      <c r="J828" s="68">
        <v>4387.5</v>
      </c>
      <c r="K828" s="10"/>
      <c r="L828" s="10"/>
      <c r="M828" s="72">
        <v>3850.0000000000005</v>
      </c>
      <c r="N828" s="64">
        <v>1347.5</v>
      </c>
      <c r="O828" s="72">
        <v>2300</v>
      </c>
      <c r="P828" s="68">
        <v>920</v>
      </c>
      <c r="Q828" s="10"/>
      <c r="R828" s="10"/>
      <c r="S828" s="75">
        <v>1912.5</v>
      </c>
      <c r="T828" s="68">
        <v>669.37500000000011</v>
      </c>
      <c r="AE828" s="10"/>
      <c r="AF828" s="72">
        <v>1950.0000000000002</v>
      </c>
      <c r="AG828" s="68">
        <v>1950.0000000000002</v>
      </c>
      <c r="AH828" s="10"/>
      <c r="AI828" s="10"/>
      <c r="AJ828" s="72">
        <v>3375</v>
      </c>
      <c r="AK828" s="68">
        <v>1350</v>
      </c>
      <c r="AL828" s="10"/>
      <c r="AN828" s="75">
        <v>1912.5</v>
      </c>
      <c r="AO828" s="68">
        <v>669.37500000000011</v>
      </c>
    </row>
    <row r="829" spans="8:41">
      <c r="H829" s="10"/>
      <c r="I829" s="72">
        <v>2550.0000000000005</v>
      </c>
      <c r="J829" s="68">
        <v>2550.0000000000005</v>
      </c>
      <c r="K829" s="10"/>
      <c r="L829" s="10"/>
      <c r="M829" s="72">
        <v>3300.0000000000005</v>
      </c>
      <c r="N829" s="64">
        <v>1320.0000000000002</v>
      </c>
      <c r="O829" s="72">
        <v>1137.5000000000002</v>
      </c>
      <c r="P829" s="68">
        <v>455.00000000000011</v>
      </c>
      <c r="Q829" s="10"/>
      <c r="R829" s="10"/>
      <c r="S829" s="75">
        <v>700.00000000000011</v>
      </c>
      <c r="T829" s="68">
        <v>210.00000000000003</v>
      </c>
      <c r="AE829" s="10"/>
      <c r="AF829" s="72">
        <v>1000.0000000000005</v>
      </c>
      <c r="AG829" s="68">
        <v>1000.0000000000005</v>
      </c>
      <c r="AH829" s="10"/>
      <c r="AI829" s="10"/>
      <c r="AJ829" s="72">
        <v>2887.5000000000005</v>
      </c>
      <c r="AK829" s="68">
        <v>1155.0000000000002</v>
      </c>
      <c r="AL829" s="10"/>
      <c r="AN829" s="75">
        <v>700.00000000000011</v>
      </c>
      <c r="AO829" s="68">
        <v>210.00000000000003</v>
      </c>
    </row>
    <row r="830" spans="8:41">
      <c r="H830" s="10"/>
      <c r="I830" s="72">
        <v>1925.0000000000002</v>
      </c>
      <c r="J830" s="68">
        <v>1925.0000000000002</v>
      </c>
      <c r="K830" s="10"/>
      <c r="L830" s="10"/>
      <c r="M830" s="72">
        <v>3300.0000000000005</v>
      </c>
      <c r="N830" s="64">
        <v>1155</v>
      </c>
      <c r="O830" s="72">
        <v>600.00000000000011</v>
      </c>
      <c r="P830" s="68">
        <v>210.00000000000003</v>
      </c>
      <c r="Q830" s="10"/>
      <c r="R830" s="10"/>
      <c r="S830" s="75">
        <v>612.50000000000011</v>
      </c>
      <c r="T830" s="68">
        <v>183.75000000000003</v>
      </c>
      <c r="AE830" s="10"/>
      <c r="AF830" s="72">
        <v>850.00000000000023</v>
      </c>
      <c r="AG830" s="68">
        <v>850.00000000000023</v>
      </c>
      <c r="AH830" s="10"/>
      <c r="AI830" s="10"/>
      <c r="AJ830" s="72">
        <v>2887.5000000000005</v>
      </c>
      <c r="AK830" s="68">
        <v>1010.6250000000001</v>
      </c>
      <c r="AL830" s="10"/>
      <c r="AN830" s="75">
        <v>612.50000000000011</v>
      </c>
      <c r="AO830" s="68">
        <v>183.75000000000003</v>
      </c>
    </row>
    <row r="831" spans="8:41">
      <c r="H831" s="10"/>
      <c r="I831" s="72">
        <v>1787.5000000000002</v>
      </c>
      <c r="J831" s="68">
        <v>1787.5000000000002</v>
      </c>
      <c r="K831" s="10"/>
      <c r="L831" s="10"/>
      <c r="M831" s="72">
        <v>2337.5</v>
      </c>
      <c r="N831" s="64">
        <v>818.125</v>
      </c>
      <c r="O831" s="72">
        <v>525.00000000000011</v>
      </c>
      <c r="P831" s="68">
        <v>183.75000000000003</v>
      </c>
      <c r="Q831" s="10"/>
      <c r="R831" s="10"/>
      <c r="S831" s="75">
        <v>525</v>
      </c>
      <c r="T831" s="68">
        <v>183.75000000000003</v>
      </c>
      <c r="AE831" s="10"/>
      <c r="AF831" s="72">
        <v>800.00000000000023</v>
      </c>
      <c r="AG831" s="68">
        <v>800.00000000000023</v>
      </c>
      <c r="AH831" s="10"/>
      <c r="AI831" s="10"/>
      <c r="AJ831" s="72">
        <v>2000</v>
      </c>
      <c r="AK831" s="68">
        <v>800</v>
      </c>
      <c r="AL831" s="10"/>
      <c r="AN831" s="75">
        <v>525</v>
      </c>
      <c r="AO831" s="68">
        <v>183.75000000000003</v>
      </c>
    </row>
    <row r="832" spans="8:41">
      <c r="H832" s="10"/>
      <c r="I832" s="72">
        <v>2112.5</v>
      </c>
      <c r="J832" s="68">
        <v>2112.5</v>
      </c>
      <c r="K832" s="10"/>
      <c r="L832" s="10"/>
      <c r="M832" s="72">
        <v>1800.0000000000002</v>
      </c>
      <c r="N832" s="64">
        <v>540</v>
      </c>
      <c r="O832" s="72">
        <v>700</v>
      </c>
      <c r="P832" s="68">
        <v>210</v>
      </c>
      <c r="Q832" s="10"/>
      <c r="R832" s="10"/>
      <c r="S832" s="75">
        <v>750</v>
      </c>
      <c r="T832" s="68">
        <v>225</v>
      </c>
      <c r="AE832" s="10"/>
      <c r="AF832" s="72">
        <v>1400.0000000000002</v>
      </c>
      <c r="AG832" s="68">
        <v>1400.0000000000002</v>
      </c>
      <c r="AH832" s="10"/>
      <c r="AI832" s="10"/>
      <c r="AJ832" s="72">
        <v>1512.5000000000002</v>
      </c>
      <c r="AK832" s="68">
        <v>529.375</v>
      </c>
      <c r="AL832" s="10"/>
      <c r="AN832" s="75">
        <v>750</v>
      </c>
      <c r="AO832" s="68">
        <v>225</v>
      </c>
    </row>
    <row r="833" spans="8:41">
      <c r="H833" s="10"/>
      <c r="I833" s="72">
        <v>3325.0000000000005</v>
      </c>
      <c r="J833" s="68">
        <v>3325.0000000000005</v>
      </c>
      <c r="K833" s="10"/>
      <c r="L833" s="10"/>
      <c r="M833" s="72">
        <v>4500.0000000000009</v>
      </c>
      <c r="N833" s="64">
        <v>1125.0000000000002</v>
      </c>
      <c r="O833" s="72">
        <v>1950.0000000000002</v>
      </c>
      <c r="P833" s="68">
        <v>780.00000000000011</v>
      </c>
      <c r="Q833" s="10"/>
      <c r="R833" s="10"/>
      <c r="S833" s="75">
        <v>1787.5000000000002</v>
      </c>
      <c r="T833" s="68">
        <v>804.37500000000011</v>
      </c>
      <c r="AE833" s="10"/>
      <c r="AF833" s="72">
        <v>2300</v>
      </c>
      <c r="AG833" s="68">
        <v>2300</v>
      </c>
      <c r="AH833" s="10"/>
      <c r="AI833" s="10"/>
      <c r="AJ833" s="72">
        <v>4025.0000000000005</v>
      </c>
      <c r="AK833" s="68">
        <v>1006.2500000000001</v>
      </c>
      <c r="AL833" s="10"/>
      <c r="AN833" s="75">
        <v>1787.5000000000002</v>
      </c>
      <c r="AO833" s="68">
        <v>804.37500000000011</v>
      </c>
    </row>
    <row r="834" spans="8:41">
      <c r="H834" s="10"/>
      <c r="I834" s="72">
        <v>4550</v>
      </c>
      <c r="J834" s="68">
        <v>4550</v>
      </c>
      <c r="K834" s="10"/>
      <c r="L834" s="10"/>
      <c r="M834" s="72">
        <v>4125</v>
      </c>
      <c r="N834" s="64">
        <v>1443.75</v>
      </c>
      <c r="O834" s="72">
        <v>3025.0000000000005</v>
      </c>
      <c r="P834" s="68">
        <v>1210.0000000000002</v>
      </c>
      <c r="Q834" s="10"/>
      <c r="R834" s="10"/>
      <c r="S834" s="75">
        <v>2750</v>
      </c>
      <c r="T834" s="68">
        <v>962.50000000000011</v>
      </c>
      <c r="AE834" s="10"/>
      <c r="AF834" s="72">
        <v>2800.0000000000005</v>
      </c>
      <c r="AG834" s="68">
        <v>2800.0000000000005</v>
      </c>
      <c r="AH834" s="10"/>
      <c r="AI834" s="10"/>
      <c r="AJ834" s="72">
        <v>3625</v>
      </c>
      <c r="AK834" s="68">
        <v>1450</v>
      </c>
      <c r="AL834" s="10"/>
      <c r="AN834" s="75">
        <v>2750</v>
      </c>
      <c r="AO834" s="68">
        <v>962.50000000000011</v>
      </c>
    </row>
    <row r="835" spans="8:41">
      <c r="H835" s="10"/>
      <c r="I835" s="72">
        <v>2700.0000000000005</v>
      </c>
      <c r="J835" s="68">
        <v>2700.0000000000005</v>
      </c>
      <c r="K835" s="10"/>
      <c r="L835" s="10"/>
      <c r="M835" s="72">
        <v>3600.0000000000005</v>
      </c>
      <c r="N835" s="64">
        <v>1440.0000000000002</v>
      </c>
      <c r="O835" s="72">
        <v>1500.0000000000002</v>
      </c>
      <c r="P835" s="68">
        <v>600.00000000000011</v>
      </c>
      <c r="Q835" s="10"/>
      <c r="R835" s="10"/>
      <c r="S835" s="75">
        <v>1350.0000000000002</v>
      </c>
      <c r="T835" s="68">
        <v>405.00000000000006</v>
      </c>
      <c r="AE835" s="10"/>
      <c r="AF835" s="72">
        <v>1650.0000000000005</v>
      </c>
      <c r="AG835" s="68">
        <v>1650.0000000000005</v>
      </c>
      <c r="AH835" s="10"/>
      <c r="AI835" s="10"/>
      <c r="AJ835" s="72">
        <v>3162.5000000000005</v>
      </c>
      <c r="AK835" s="68">
        <v>1265.0000000000002</v>
      </c>
      <c r="AL835" s="10"/>
      <c r="AN835" s="75">
        <v>1350.0000000000002</v>
      </c>
      <c r="AO835" s="68">
        <v>405.00000000000006</v>
      </c>
    </row>
    <row r="836" spans="8:41">
      <c r="H836" s="10"/>
      <c r="I836" s="72">
        <v>2062.5</v>
      </c>
      <c r="J836" s="68">
        <v>2062.5</v>
      </c>
      <c r="K836" s="10"/>
      <c r="L836" s="10"/>
      <c r="M836" s="72">
        <v>3300.0000000000005</v>
      </c>
      <c r="N836" s="64">
        <v>1155</v>
      </c>
      <c r="O836" s="72">
        <v>1012.5</v>
      </c>
      <c r="P836" s="68">
        <v>354.375</v>
      </c>
      <c r="Q836" s="10"/>
      <c r="R836" s="10"/>
      <c r="S836" s="75">
        <v>900</v>
      </c>
      <c r="T836" s="68">
        <v>270</v>
      </c>
      <c r="AE836" s="10"/>
      <c r="AF836" s="72">
        <v>1187.5000000000002</v>
      </c>
      <c r="AG836" s="68">
        <v>1187.5000000000002</v>
      </c>
      <c r="AH836" s="10"/>
      <c r="AI836" s="10"/>
      <c r="AJ836" s="72">
        <v>2887.5000000000005</v>
      </c>
      <c r="AK836" s="68">
        <v>1010.6250000000001</v>
      </c>
      <c r="AL836" s="10"/>
      <c r="AN836" s="75">
        <v>900</v>
      </c>
      <c r="AO836" s="68">
        <v>270</v>
      </c>
    </row>
    <row r="837" spans="8:41">
      <c r="H837" s="10"/>
      <c r="I837" s="72">
        <v>1787.5000000000002</v>
      </c>
      <c r="J837" s="68">
        <v>1787.5000000000002</v>
      </c>
      <c r="K837" s="10"/>
      <c r="L837" s="10"/>
      <c r="M837" s="72">
        <v>2475</v>
      </c>
      <c r="N837" s="64">
        <v>866.25</v>
      </c>
      <c r="O837" s="72">
        <v>787.5</v>
      </c>
      <c r="P837" s="68">
        <v>275.625</v>
      </c>
      <c r="Q837" s="10"/>
      <c r="R837" s="10"/>
      <c r="S837" s="75">
        <v>700</v>
      </c>
      <c r="T837" s="68">
        <v>245.00000000000003</v>
      </c>
      <c r="AE837" s="10"/>
      <c r="AF837" s="72">
        <v>1062.5000000000002</v>
      </c>
      <c r="AG837" s="68">
        <v>1062.5000000000002</v>
      </c>
      <c r="AH837" s="10"/>
      <c r="AI837" s="10"/>
      <c r="AJ837" s="72">
        <v>2125</v>
      </c>
      <c r="AK837" s="68">
        <v>850</v>
      </c>
      <c r="AL837" s="10"/>
      <c r="AN837" s="75">
        <v>700</v>
      </c>
      <c r="AO837" s="68">
        <v>245.00000000000003</v>
      </c>
    </row>
    <row r="838" spans="8:41">
      <c r="H838" s="10"/>
      <c r="I838" s="72">
        <v>2275</v>
      </c>
      <c r="J838" s="68">
        <v>2275</v>
      </c>
      <c r="K838" s="10"/>
      <c r="L838" s="10"/>
      <c r="M838" s="72">
        <v>3000.0000000000005</v>
      </c>
      <c r="N838" s="64">
        <v>900.00000000000011</v>
      </c>
      <c r="O838" s="72">
        <v>1100</v>
      </c>
      <c r="P838" s="68">
        <v>330</v>
      </c>
      <c r="Q838" s="10"/>
      <c r="R838" s="10"/>
      <c r="S838" s="75">
        <v>1000</v>
      </c>
      <c r="T838" s="68">
        <v>300</v>
      </c>
      <c r="AE838" s="10"/>
      <c r="AF838" s="72">
        <v>1487.5000000000002</v>
      </c>
      <c r="AG838" s="68">
        <v>1487.5000000000002</v>
      </c>
      <c r="AH838" s="10"/>
      <c r="AI838" s="10"/>
      <c r="AJ838" s="72">
        <v>2612.5</v>
      </c>
      <c r="AK838" s="68">
        <v>914.37499999999989</v>
      </c>
      <c r="AL838" s="10"/>
      <c r="AN838" s="75">
        <v>1000</v>
      </c>
      <c r="AO838" s="68">
        <v>300</v>
      </c>
    </row>
    <row r="839" spans="8:41">
      <c r="H839" s="10"/>
      <c r="I839" s="72">
        <v>3675.0000000000005</v>
      </c>
      <c r="J839" s="68">
        <v>3675.0000000000005</v>
      </c>
      <c r="K839" s="10"/>
      <c r="L839" s="10"/>
      <c r="M839" s="72">
        <v>3750.0000000000005</v>
      </c>
      <c r="N839" s="64">
        <v>937.50000000000011</v>
      </c>
      <c r="O839" s="72">
        <v>2250.0000000000005</v>
      </c>
      <c r="P839" s="68">
        <v>900.00000000000023</v>
      </c>
      <c r="Q839" s="10"/>
      <c r="R839" s="10"/>
      <c r="S839" s="75">
        <v>2062.5</v>
      </c>
      <c r="T839" s="68">
        <v>928.125</v>
      </c>
      <c r="AE839" s="10"/>
      <c r="AF839" s="72">
        <v>2400</v>
      </c>
      <c r="AG839" s="68">
        <v>2400</v>
      </c>
      <c r="AH839" s="10"/>
      <c r="AI839" s="10"/>
      <c r="AJ839" s="72">
        <v>3325.0000000000005</v>
      </c>
      <c r="AK839" s="68">
        <v>831.25000000000011</v>
      </c>
      <c r="AL839" s="10"/>
      <c r="AN839" s="75">
        <v>2062.5</v>
      </c>
      <c r="AO839" s="68">
        <v>928.125</v>
      </c>
    </row>
    <row r="840" spans="8:41">
      <c r="H840" s="10"/>
      <c r="I840" s="72">
        <v>4387.5</v>
      </c>
      <c r="J840" s="68">
        <v>4387.5</v>
      </c>
      <c r="K840" s="10"/>
      <c r="L840" s="10"/>
      <c r="M840" s="72">
        <v>4200.0000000000009</v>
      </c>
      <c r="N840" s="64">
        <v>1470.0000000000002</v>
      </c>
      <c r="O840" s="72">
        <v>2625</v>
      </c>
      <c r="P840" s="68">
        <v>1050</v>
      </c>
      <c r="Q840" s="10"/>
      <c r="R840" s="10"/>
      <c r="S840" s="75">
        <v>2625</v>
      </c>
      <c r="T840" s="68">
        <v>918.75000000000011</v>
      </c>
      <c r="AE840" s="10"/>
      <c r="AF840" s="72">
        <v>2625.0000000000005</v>
      </c>
      <c r="AG840" s="68">
        <v>2625.0000000000005</v>
      </c>
      <c r="AH840" s="10"/>
      <c r="AI840" s="10"/>
      <c r="AJ840" s="72">
        <v>3712.5000000000005</v>
      </c>
      <c r="AK840" s="68">
        <v>1485.0000000000002</v>
      </c>
      <c r="AL840" s="10"/>
      <c r="AN840" s="75">
        <v>2625</v>
      </c>
      <c r="AO840" s="68">
        <v>918.75000000000011</v>
      </c>
    </row>
    <row r="841" spans="8:41">
      <c r="H841" s="10"/>
      <c r="I841" s="72">
        <v>2700.0000000000005</v>
      </c>
      <c r="J841" s="68">
        <v>2700.0000000000005</v>
      </c>
      <c r="K841" s="10"/>
      <c r="L841" s="10"/>
      <c r="M841" s="72">
        <v>4225.0000000000009</v>
      </c>
      <c r="N841" s="64">
        <v>1690.0000000000005</v>
      </c>
      <c r="O841" s="72">
        <v>1350.0000000000002</v>
      </c>
      <c r="P841" s="68">
        <v>540.00000000000011</v>
      </c>
      <c r="Q841" s="10"/>
      <c r="R841" s="10"/>
      <c r="S841" s="75">
        <v>1350.0000000000002</v>
      </c>
      <c r="T841" s="68">
        <v>405.00000000000006</v>
      </c>
      <c r="AE841" s="10"/>
      <c r="AF841" s="72">
        <v>1837.5000000000005</v>
      </c>
      <c r="AG841" s="68">
        <v>1837.5000000000005</v>
      </c>
      <c r="AH841" s="10"/>
      <c r="AI841" s="10"/>
      <c r="AJ841" s="72">
        <v>3750.0000000000005</v>
      </c>
      <c r="AK841" s="68">
        <v>1500.0000000000002</v>
      </c>
      <c r="AL841" s="10"/>
      <c r="AN841" s="75">
        <v>1350.0000000000002</v>
      </c>
      <c r="AO841" s="68">
        <v>405.00000000000006</v>
      </c>
    </row>
    <row r="842" spans="8:41">
      <c r="H842" s="10"/>
      <c r="I842" s="72">
        <v>2062.5</v>
      </c>
      <c r="J842" s="68">
        <v>2062.5</v>
      </c>
      <c r="K842" s="10"/>
      <c r="L842" s="10"/>
      <c r="M842" s="72">
        <v>3150.0000000000005</v>
      </c>
      <c r="N842" s="64">
        <v>1102.5</v>
      </c>
      <c r="O842" s="72">
        <v>900</v>
      </c>
      <c r="P842" s="68">
        <v>315</v>
      </c>
      <c r="Q842" s="10"/>
      <c r="R842" s="10"/>
      <c r="S842" s="75">
        <v>900</v>
      </c>
      <c r="T842" s="68">
        <v>270</v>
      </c>
      <c r="AE842" s="10"/>
      <c r="AF842" s="72">
        <v>1350.0000000000002</v>
      </c>
      <c r="AG842" s="68">
        <v>1350.0000000000002</v>
      </c>
      <c r="AH842" s="10"/>
      <c r="AI842" s="10"/>
      <c r="AJ842" s="72">
        <v>2750</v>
      </c>
      <c r="AK842" s="68">
        <v>962.49999999999989</v>
      </c>
      <c r="AL842" s="10"/>
      <c r="AN842" s="75">
        <v>900</v>
      </c>
      <c r="AO842" s="68">
        <v>270</v>
      </c>
    </row>
    <row r="843" spans="8:41">
      <c r="H843" s="10"/>
      <c r="I843" s="72">
        <v>1512.5000000000002</v>
      </c>
      <c r="J843" s="68">
        <v>1512.5000000000002</v>
      </c>
      <c r="K843" s="10"/>
      <c r="L843" s="10"/>
      <c r="M843" s="72">
        <v>2850.0000000000005</v>
      </c>
      <c r="N843" s="64">
        <v>997.50000000000011</v>
      </c>
      <c r="O843" s="72">
        <v>800</v>
      </c>
      <c r="P843" s="68">
        <v>280</v>
      </c>
      <c r="Q843" s="10"/>
      <c r="R843" s="10"/>
      <c r="S843" s="75">
        <v>612.50000000000011</v>
      </c>
      <c r="T843" s="68">
        <v>214.37500000000006</v>
      </c>
      <c r="AE843" s="10"/>
      <c r="AF843" s="72">
        <v>750.00000000000023</v>
      </c>
      <c r="AG843" s="68">
        <v>750.00000000000023</v>
      </c>
      <c r="AH843" s="10"/>
      <c r="AI843" s="10"/>
      <c r="AJ843" s="72">
        <v>2475</v>
      </c>
      <c r="AK843" s="68">
        <v>990</v>
      </c>
      <c r="AL843" s="10"/>
      <c r="AN843" s="75">
        <v>612.50000000000011</v>
      </c>
      <c r="AO843" s="68">
        <v>214.37500000000006</v>
      </c>
    </row>
    <row r="844" spans="8:41">
      <c r="H844" s="10"/>
      <c r="I844" s="72">
        <v>1625</v>
      </c>
      <c r="J844" s="68">
        <v>1625</v>
      </c>
      <c r="K844" s="10"/>
      <c r="L844" s="10"/>
      <c r="M844" s="72">
        <v>3325.0000000000005</v>
      </c>
      <c r="N844" s="64">
        <v>997.50000000000011</v>
      </c>
      <c r="O844" s="72">
        <v>875</v>
      </c>
      <c r="P844" s="68">
        <v>262.5</v>
      </c>
      <c r="Q844" s="10"/>
      <c r="R844" s="10"/>
      <c r="S844" s="75">
        <v>675</v>
      </c>
      <c r="T844" s="68">
        <v>202.5</v>
      </c>
      <c r="AE844" s="10"/>
      <c r="AF844" s="72">
        <v>1050.0000000000002</v>
      </c>
      <c r="AG844" s="68">
        <v>1050.0000000000002</v>
      </c>
      <c r="AH844" s="10"/>
      <c r="AI844" s="10"/>
      <c r="AJ844" s="72">
        <v>2925</v>
      </c>
      <c r="AK844" s="68">
        <v>1023.7499999999999</v>
      </c>
      <c r="AL844" s="10"/>
      <c r="AN844" s="75">
        <v>675</v>
      </c>
      <c r="AO844" s="68">
        <v>202.5</v>
      </c>
    </row>
    <row r="845" spans="8:41">
      <c r="H845" s="10"/>
      <c r="I845" s="72">
        <v>2975.0000000000005</v>
      </c>
      <c r="J845" s="68">
        <v>2975.0000000000005</v>
      </c>
      <c r="K845" s="10"/>
      <c r="L845" s="10"/>
      <c r="M845" s="72">
        <v>3375.0000000000005</v>
      </c>
      <c r="N845" s="64">
        <v>843.75000000000011</v>
      </c>
      <c r="O845" s="72">
        <v>1925.0000000000002</v>
      </c>
      <c r="P845" s="68">
        <v>770.00000000000011</v>
      </c>
      <c r="Q845" s="10"/>
      <c r="R845" s="10"/>
      <c r="S845" s="75">
        <v>1625</v>
      </c>
      <c r="T845" s="68">
        <v>731.25</v>
      </c>
      <c r="AE845" s="10"/>
      <c r="AF845" s="72">
        <v>1837.5000000000002</v>
      </c>
      <c r="AG845" s="68">
        <v>1837.5000000000002</v>
      </c>
      <c r="AH845" s="10"/>
      <c r="AI845" s="10"/>
      <c r="AJ845" s="72">
        <v>2975.0000000000005</v>
      </c>
      <c r="AK845" s="68">
        <v>743.75000000000011</v>
      </c>
      <c r="AL845" s="10"/>
      <c r="AN845" s="75">
        <v>1625</v>
      </c>
      <c r="AO845" s="68">
        <v>731.25</v>
      </c>
    </row>
    <row r="846" spans="8:41">
      <c r="H846" s="10"/>
      <c r="I846" s="72">
        <v>3575</v>
      </c>
      <c r="J846" s="68">
        <v>3575</v>
      </c>
      <c r="K846" s="10"/>
      <c r="L846" s="10"/>
      <c r="M846" s="72">
        <v>3125.0000000000009</v>
      </c>
      <c r="N846" s="64">
        <v>1093.7500000000002</v>
      </c>
      <c r="O846" s="72">
        <v>1662.5000000000002</v>
      </c>
      <c r="P846" s="68">
        <v>665.00000000000011</v>
      </c>
      <c r="Q846" s="10"/>
      <c r="R846" s="10"/>
      <c r="S846" s="75">
        <v>2025</v>
      </c>
      <c r="T846" s="68">
        <v>708.75000000000011</v>
      </c>
      <c r="AE846" s="10"/>
      <c r="AF846" s="72">
        <v>1950.0000000000002</v>
      </c>
      <c r="AG846" s="68">
        <v>1950.0000000000002</v>
      </c>
      <c r="AH846" s="10"/>
      <c r="AI846" s="10"/>
      <c r="AJ846" s="72">
        <v>2700.0000000000009</v>
      </c>
      <c r="AK846" s="68">
        <v>1080.0000000000005</v>
      </c>
      <c r="AL846" s="10"/>
      <c r="AN846" s="75">
        <v>2025</v>
      </c>
      <c r="AO846" s="68">
        <v>708.75000000000011</v>
      </c>
    </row>
    <row r="847" spans="8:41">
      <c r="H847" s="10"/>
      <c r="I847" s="72">
        <v>2100.0000000000005</v>
      </c>
      <c r="J847" s="68">
        <v>2100.0000000000005</v>
      </c>
      <c r="K847" s="10"/>
      <c r="L847" s="10"/>
      <c r="M847" s="72">
        <v>3437.5000000000009</v>
      </c>
      <c r="N847" s="64">
        <v>1375.0000000000005</v>
      </c>
      <c r="O847" s="72">
        <v>825.00000000000023</v>
      </c>
      <c r="P847" s="68">
        <v>330.00000000000011</v>
      </c>
      <c r="Q847" s="10"/>
      <c r="R847" s="10"/>
      <c r="S847" s="75">
        <v>1000.0000000000002</v>
      </c>
      <c r="T847" s="68">
        <v>300.00000000000006</v>
      </c>
      <c r="AE847" s="10"/>
      <c r="AF847" s="72">
        <v>1125.0000000000005</v>
      </c>
      <c r="AG847" s="68">
        <v>1125.0000000000005</v>
      </c>
      <c r="AH847" s="10"/>
      <c r="AI847" s="10"/>
      <c r="AJ847" s="72">
        <v>3000.0000000000005</v>
      </c>
      <c r="AK847" s="68">
        <v>1200.0000000000002</v>
      </c>
      <c r="AL847" s="10"/>
      <c r="AN847" s="75">
        <v>1000.0000000000002</v>
      </c>
      <c r="AO847" s="68">
        <v>300.00000000000006</v>
      </c>
    </row>
    <row r="848" spans="8:41">
      <c r="H848" s="10"/>
      <c r="I848" s="72">
        <v>1375</v>
      </c>
      <c r="J848" s="68">
        <v>1375</v>
      </c>
      <c r="K848" s="10"/>
      <c r="L848" s="10"/>
      <c r="M848" s="72">
        <v>2375.0000000000005</v>
      </c>
      <c r="N848" s="64">
        <v>831.25000000000011</v>
      </c>
      <c r="O848" s="72">
        <v>437.50000000000011</v>
      </c>
      <c r="P848" s="68">
        <v>153.12500000000003</v>
      </c>
      <c r="Q848" s="10"/>
      <c r="R848" s="10"/>
      <c r="S848" s="75">
        <v>375</v>
      </c>
      <c r="T848" s="68">
        <v>112.5</v>
      </c>
      <c r="AE848" s="10"/>
      <c r="AF848" s="72">
        <v>350.00000000000006</v>
      </c>
      <c r="AG848" s="68">
        <v>350.00000000000006</v>
      </c>
      <c r="AH848" s="10"/>
      <c r="AI848" s="10"/>
      <c r="AJ848" s="72">
        <v>2025.0000000000005</v>
      </c>
      <c r="AK848" s="68">
        <v>708.75000000000011</v>
      </c>
      <c r="AL848" s="10"/>
      <c r="AN848" s="75">
        <v>375</v>
      </c>
      <c r="AO848" s="68">
        <v>112.5</v>
      </c>
    </row>
    <row r="849" spans="8:41">
      <c r="H849" s="10"/>
      <c r="I849" s="72">
        <v>1237.5</v>
      </c>
      <c r="J849" s="68">
        <v>1237.5</v>
      </c>
      <c r="K849" s="10"/>
      <c r="L849" s="10"/>
      <c r="M849" s="72">
        <v>2125.0000000000005</v>
      </c>
      <c r="N849" s="64">
        <v>743.75000000000011</v>
      </c>
      <c r="O849" s="72">
        <v>375.00000000000006</v>
      </c>
      <c r="P849" s="68">
        <v>131.25</v>
      </c>
      <c r="Q849" s="10"/>
      <c r="R849" s="10"/>
      <c r="S849" s="75">
        <v>312.5</v>
      </c>
      <c r="T849" s="68">
        <v>109.37500000000001</v>
      </c>
      <c r="AE849" s="10"/>
      <c r="AF849" s="72">
        <v>325.00000000000006</v>
      </c>
      <c r="AG849" s="68">
        <v>325.00000000000006</v>
      </c>
      <c r="AH849" s="10"/>
      <c r="AI849" s="10"/>
      <c r="AJ849" s="72">
        <v>1800.0000000000005</v>
      </c>
      <c r="AK849" s="68">
        <v>720.00000000000023</v>
      </c>
      <c r="AL849" s="10"/>
      <c r="AN849" s="75">
        <v>312.5</v>
      </c>
      <c r="AO849" s="68">
        <v>109.37500000000001</v>
      </c>
    </row>
    <row r="850" spans="8:41">
      <c r="H850" s="10"/>
      <c r="I850" s="72">
        <v>1462.5</v>
      </c>
      <c r="J850" s="68">
        <v>1462.5</v>
      </c>
      <c r="K850" s="10"/>
      <c r="L850" s="10"/>
      <c r="M850" s="72">
        <v>2550.0000000000005</v>
      </c>
      <c r="N850" s="64">
        <v>765.00000000000011</v>
      </c>
      <c r="O850" s="72">
        <v>525</v>
      </c>
      <c r="P850" s="68">
        <v>157.5</v>
      </c>
      <c r="Q850" s="10"/>
      <c r="R850" s="10"/>
      <c r="S850" s="75">
        <v>437.5</v>
      </c>
      <c r="T850" s="68">
        <v>131.25</v>
      </c>
      <c r="AE850" s="10"/>
      <c r="AF850" s="72">
        <v>650</v>
      </c>
      <c r="AG850" s="68">
        <v>650</v>
      </c>
      <c r="AH850" s="10"/>
      <c r="AI850" s="10"/>
      <c r="AJ850" s="72">
        <v>2200</v>
      </c>
      <c r="AK850" s="68">
        <v>770</v>
      </c>
      <c r="AL850" s="10"/>
      <c r="AN850" s="75">
        <v>437.5</v>
      </c>
      <c r="AO850" s="68">
        <v>131.25</v>
      </c>
    </row>
    <row r="851" spans="8:41">
      <c r="H851" s="10"/>
      <c r="I851" s="72">
        <v>2275</v>
      </c>
      <c r="J851" s="68">
        <v>2275</v>
      </c>
      <c r="K851" s="10"/>
      <c r="L851" s="10"/>
      <c r="M851" s="72">
        <v>3087.5000000000005</v>
      </c>
      <c r="N851" s="64">
        <v>771.87500000000011</v>
      </c>
      <c r="O851" s="72">
        <v>900</v>
      </c>
      <c r="P851" s="68">
        <v>360</v>
      </c>
      <c r="Q851" s="10"/>
      <c r="R851" s="10"/>
      <c r="S851" s="75">
        <v>800</v>
      </c>
      <c r="T851" s="68">
        <v>360</v>
      </c>
      <c r="AE851" s="10"/>
      <c r="AF851" s="72">
        <v>1000.0000000000002</v>
      </c>
      <c r="AG851" s="68">
        <v>1000.0000000000002</v>
      </c>
      <c r="AH851" s="10"/>
      <c r="AI851" s="10"/>
      <c r="AJ851" s="72">
        <v>2700.0000000000005</v>
      </c>
      <c r="AK851" s="68">
        <v>675.00000000000011</v>
      </c>
      <c r="AL851" s="10"/>
      <c r="AN851" s="75">
        <v>800</v>
      </c>
      <c r="AO851" s="68">
        <v>360</v>
      </c>
    </row>
    <row r="852" spans="8:41">
      <c r="H852" s="10"/>
      <c r="I852" s="72">
        <v>3325.0000000000005</v>
      </c>
      <c r="J852" s="68">
        <v>3325.0000000000005</v>
      </c>
      <c r="K852" s="10"/>
      <c r="L852" s="10"/>
      <c r="M852" s="72">
        <v>2750.0000000000005</v>
      </c>
      <c r="N852" s="64">
        <v>962.50000000000011</v>
      </c>
      <c r="O852" s="72">
        <v>1799.9999999999998</v>
      </c>
      <c r="P852" s="68">
        <v>720</v>
      </c>
      <c r="Q852" s="10"/>
      <c r="R852" s="10"/>
      <c r="S852" s="75">
        <v>1687.4999999999998</v>
      </c>
      <c r="T852" s="68">
        <v>590.625</v>
      </c>
      <c r="AE852" s="10"/>
      <c r="AF852" s="72">
        <v>1725</v>
      </c>
      <c r="AG852" s="68">
        <v>1725</v>
      </c>
      <c r="AH852" s="10"/>
      <c r="AI852" s="10"/>
      <c r="AJ852" s="72">
        <v>2362.5000000000005</v>
      </c>
      <c r="AK852" s="68">
        <v>945.00000000000023</v>
      </c>
      <c r="AL852" s="10"/>
      <c r="AN852" s="75">
        <v>1687.4999999999998</v>
      </c>
      <c r="AO852" s="68">
        <v>590.625</v>
      </c>
    </row>
    <row r="853" spans="8:41">
      <c r="H853" s="10"/>
      <c r="I853" s="72">
        <v>1950.0000000000005</v>
      </c>
      <c r="J853" s="68">
        <v>1950.0000000000005</v>
      </c>
      <c r="K853" s="10"/>
      <c r="L853" s="10"/>
      <c r="M853" s="72">
        <v>3025.0000000000009</v>
      </c>
      <c r="N853" s="64">
        <v>1210.0000000000005</v>
      </c>
      <c r="O853" s="72">
        <v>875.00000000000011</v>
      </c>
      <c r="P853" s="68">
        <v>350.00000000000006</v>
      </c>
      <c r="Q853" s="10"/>
      <c r="R853" s="10"/>
      <c r="S853" s="75">
        <v>700</v>
      </c>
      <c r="T853" s="68">
        <v>210</v>
      </c>
      <c r="AE853" s="10"/>
      <c r="AF853" s="72">
        <v>800</v>
      </c>
      <c r="AG853" s="68">
        <v>800</v>
      </c>
      <c r="AH853" s="10"/>
      <c r="AI853" s="10"/>
      <c r="AJ853" s="72">
        <v>2625.0000000000005</v>
      </c>
      <c r="AK853" s="68">
        <v>1050.0000000000002</v>
      </c>
      <c r="AL853" s="10"/>
      <c r="AN853" s="75">
        <v>700</v>
      </c>
      <c r="AO853" s="68">
        <v>210</v>
      </c>
    </row>
    <row r="854" spans="8:41">
      <c r="H854" s="10"/>
      <c r="I854" s="72">
        <v>1300.0000000000002</v>
      </c>
      <c r="J854" s="68">
        <v>1300.0000000000002</v>
      </c>
      <c r="K854" s="10"/>
      <c r="L854" s="10"/>
      <c r="M854" s="72">
        <v>1875.0000000000005</v>
      </c>
      <c r="N854" s="64">
        <v>656.25000000000011</v>
      </c>
      <c r="O854" s="72">
        <v>525</v>
      </c>
      <c r="P854" s="68">
        <v>183.75</v>
      </c>
      <c r="Q854" s="10"/>
      <c r="R854" s="10"/>
      <c r="S854" s="75">
        <v>350</v>
      </c>
      <c r="T854" s="68">
        <v>105</v>
      </c>
      <c r="AE854" s="10"/>
      <c r="AF854" s="72">
        <v>600</v>
      </c>
      <c r="AG854" s="68">
        <v>600</v>
      </c>
      <c r="AH854" s="10"/>
      <c r="AI854" s="10"/>
      <c r="AJ854" s="72">
        <v>1575.0000000000005</v>
      </c>
      <c r="AK854" s="68">
        <v>551.25000000000011</v>
      </c>
      <c r="AL854" s="10"/>
      <c r="AN854" s="75">
        <v>350</v>
      </c>
      <c r="AO854" s="68">
        <v>105</v>
      </c>
    </row>
    <row r="855" spans="8:41">
      <c r="H855" s="10"/>
      <c r="I855" s="72">
        <v>1137.5000000000002</v>
      </c>
      <c r="J855" s="68">
        <v>1137.5000000000002</v>
      </c>
      <c r="K855" s="10"/>
      <c r="L855" s="10"/>
      <c r="M855" s="72">
        <v>1750.0000000000005</v>
      </c>
      <c r="N855" s="64">
        <v>612.50000000000011</v>
      </c>
      <c r="O855" s="72">
        <v>525</v>
      </c>
      <c r="P855" s="68">
        <v>183.75</v>
      </c>
      <c r="Q855" s="10"/>
      <c r="R855" s="10"/>
      <c r="S855" s="75">
        <v>262.5</v>
      </c>
      <c r="T855" s="68">
        <v>91.875000000000014</v>
      </c>
      <c r="AE855" s="10"/>
      <c r="AF855" s="72">
        <v>550</v>
      </c>
      <c r="AG855" s="68">
        <v>550</v>
      </c>
      <c r="AH855" s="10"/>
      <c r="AI855" s="10"/>
      <c r="AJ855" s="72">
        <v>1462.5000000000005</v>
      </c>
      <c r="AK855" s="68">
        <v>585.00000000000023</v>
      </c>
      <c r="AL855" s="10"/>
      <c r="AN855" s="75">
        <v>262.5</v>
      </c>
      <c r="AO855" s="68">
        <v>91.875000000000014</v>
      </c>
    </row>
    <row r="856" spans="8:41">
      <c r="H856" s="10"/>
      <c r="I856" s="72">
        <v>1312.5000000000002</v>
      </c>
      <c r="J856" s="68">
        <v>1312.5000000000002</v>
      </c>
      <c r="K856" s="10"/>
      <c r="L856" s="10"/>
      <c r="M856" s="72">
        <v>1950.0000000000002</v>
      </c>
      <c r="N856" s="64">
        <v>585</v>
      </c>
      <c r="O856" s="72">
        <v>674.99999999999989</v>
      </c>
      <c r="P856" s="68">
        <v>202.49999999999997</v>
      </c>
      <c r="Q856" s="10"/>
      <c r="R856" s="10"/>
      <c r="S856" s="75">
        <v>337.49999999999994</v>
      </c>
      <c r="T856" s="68">
        <v>101.24999999999999</v>
      </c>
      <c r="AE856" s="10"/>
      <c r="AF856" s="72">
        <v>825</v>
      </c>
      <c r="AG856" s="68">
        <v>825</v>
      </c>
      <c r="AH856" s="10"/>
      <c r="AI856" s="10"/>
      <c r="AJ856" s="72">
        <v>1650.0000000000002</v>
      </c>
      <c r="AK856" s="68">
        <v>577.5</v>
      </c>
      <c r="AL856" s="10"/>
      <c r="AN856" s="75">
        <v>337.49999999999994</v>
      </c>
      <c r="AO856" s="68">
        <v>101.24999999999999</v>
      </c>
    </row>
    <row r="857" spans="8:41">
      <c r="H857" s="10"/>
      <c r="I857" s="72">
        <v>2400</v>
      </c>
      <c r="J857" s="68">
        <v>2400</v>
      </c>
      <c r="K857" s="10"/>
      <c r="L857" s="10"/>
      <c r="M857" s="72">
        <v>2812.5000000000005</v>
      </c>
      <c r="N857" s="64">
        <v>703.12500000000011</v>
      </c>
      <c r="O857" s="72">
        <v>1374.9999999999995</v>
      </c>
      <c r="P857" s="68">
        <v>549.99999999999989</v>
      </c>
      <c r="Q857" s="10"/>
      <c r="R857" s="10"/>
      <c r="S857" s="75">
        <v>999.99999999999977</v>
      </c>
      <c r="T857" s="68">
        <v>449.99999999999989</v>
      </c>
      <c r="AE857" s="10"/>
      <c r="AF857" s="72">
        <v>1399.9999999999998</v>
      </c>
      <c r="AG857" s="68">
        <v>1399.9999999999998</v>
      </c>
      <c r="AH857" s="10"/>
      <c r="AI857" s="10"/>
      <c r="AJ857" s="72">
        <v>2450.0000000000005</v>
      </c>
      <c r="AK857" s="68">
        <v>612.50000000000011</v>
      </c>
      <c r="AL857" s="10"/>
      <c r="AN857" s="75">
        <v>999.99999999999977</v>
      </c>
      <c r="AO857" s="68">
        <v>449.99999999999989</v>
      </c>
    </row>
    <row r="858" spans="8:41">
      <c r="H858" s="10"/>
      <c r="I858" s="72">
        <v>3375.0000000000005</v>
      </c>
      <c r="J858" s="68">
        <v>3375.0000000000005</v>
      </c>
      <c r="K858" s="10"/>
      <c r="L858" s="10"/>
      <c r="M858" s="72">
        <v>3300.0000000000005</v>
      </c>
      <c r="N858" s="64">
        <v>1155</v>
      </c>
      <c r="O858" s="72">
        <v>1912.4999999999998</v>
      </c>
      <c r="P858" s="68">
        <v>765</v>
      </c>
      <c r="Q858" s="10"/>
      <c r="R858" s="10"/>
      <c r="S858" s="75">
        <v>1750</v>
      </c>
      <c r="T858" s="68">
        <v>612.50000000000011</v>
      </c>
      <c r="AE858" s="10"/>
      <c r="AF858" s="72">
        <v>1650.0000000000002</v>
      </c>
      <c r="AG858" s="68">
        <v>1650.0000000000002</v>
      </c>
      <c r="AH858" s="10"/>
      <c r="AI858" s="10"/>
      <c r="AJ858" s="72">
        <v>2887.5000000000005</v>
      </c>
      <c r="AK858" s="68">
        <v>1155.0000000000002</v>
      </c>
      <c r="AL858" s="10"/>
      <c r="AN858" s="75">
        <v>1750</v>
      </c>
      <c r="AO858" s="68">
        <v>612.50000000000011</v>
      </c>
    </row>
    <row r="859" spans="8:41">
      <c r="H859" s="10"/>
      <c r="I859" s="72">
        <v>2112.5000000000005</v>
      </c>
      <c r="J859" s="68">
        <v>2112.5000000000005</v>
      </c>
      <c r="K859" s="10"/>
      <c r="L859" s="10"/>
      <c r="M859" s="72">
        <v>3900.0000000000009</v>
      </c>
      <c r="N859" s="64">
        <v>1560.0000000000005</v>
      </c>
      <c r="O859" s="72">
        <v>1137.5</v>
      </c>
      <c r="P859" s="68">
        <v>455</v>
      </c>
      <c r="Q859" s="10"/>
      <c r="R859" s="10"/>
      <c r="S859" s="75">
        <v>800</v>
      </c>
      <c r="T859" s="68">
        <v>240</v>
      </c>
      <c r="AE859" s="10"/>
      <c r="AF859" s="72">
        <v>800.00000000000023</v>
      </c>
      <c r="AG859" s="68">
        <v>800.00000000000023</v>
      </c>
      <c r="AH859" s="10"/>
      <c r="AI859" s="10"/>
      <c r="AJ859" s="72">
        <v>3450.0000000000005</v>
      </c>
      <c r="AK859" s="68">
        <v>1380.0000000000002</v>
      </c>
      <c r="AL859" s="10"/>
      <c r="AN859" s="75">
        <v>800</v>
      </c>
      <c r="AO859" s="68">
        <v>240</v>
      </c>
    </row>
    <row r="860" spans="8:41">
      <c r="H860" s="10"/>
      <c r="I860" s="72">
        <v>2242.5000000000005</v>
      </c>
      <c r="J860" s="68">
        <v>2242.5000000000005</v>
      </c>
      <c r="K860" s="10"/>
      <c r="L860" s="10"/>
      <c r="M860" s="72">
        <v>2700.0000000000005</v>
      </c>
      <c r="N860" s="64">
        <v>945.00000000000011</v>
      </c>
      <c r="O860" s="72">
        <v>945.00000000000011</v>
      </c>
      <c r="P860" s="68">
        <v>330.75</v>
      </c>
      <c r="Q860" s="10"/>
      <c r="R860" s="10"/>
      <c r="S860" s="75">
        <v>580</v>
      </c>
      <c r="T860" s="68">
        <v>174</v>
      </c>
      <c r="AE860" s="10"/>
      <c r="AF860" s="72">
        <v>690.00000000000023</v>
      </c>
      <c r="AG860" s="68">
        <v>690.00000000000023</v>
      </c>
      <c r="AH860" s="10"/>
      <c r="AI860" s="10"/>
      <c r="AJ860" s="72">
        <v>2337.5</v>
      </c>
      <c r="AK860" s="68">
        <v>818.125</v>
      </c>
      <c r="AL860" s="10"/>
      <c r="AN860" s="75">
        <v>580</v>
      </c>
      <c r="AO860" s="68">
        <v>174</v>
      </c>
    </row>
    <row r="861" spans="8:41">
      <c r="H861" s="10"/>
      <c r="I861" s="72">
        <v>2112.5000000000005</v>
      </c>
      <c r="J861" s="68">
        <v>2112.5000000000005</v>
      </c>
      <c r="K861" s="10"/>
      <c r="L861" s="10"/>
      <c r="M861" s="72">
        <v>2550.0000000000005</v>
      </c>
      <c r="N861" s="64">
        <v>892.50000000000011</v>
      </c>
      <c r="O861" s="72">
        <v>962.50000000000011</v>
      </c>
      <c r="P861" s="68">
        <v>336.875</v>
      </c>
      <c r="Q861" s="10"/>
      <c r="R861" s="10"/>
      <c r="S861" s="75">
        <v>600</v>
      </c>
      <c r="T861" s="68">
        <v>210.00000000000003</v>
      </c>
      <c r="AE861" s="10"/>
      <c r="AF861" s="72">
        <v>750.00000000000023</v>
      </c>
      <c r="AG861" s="68">
        <v>750.00000000000023</v>
      </c>
      <c r="AH861" s="10"/>
      <c r="AI861" s="10"/>
      <c r="AJ861" s="72">
        <v>2200</v>
      </c>
      <c r="AK861" s="68">
        <v>880</v>
      </c>
      <c r="AL861" s="10"/>
      <c r="AN861" s="75">
        <v>600</v>
      </c>
      <c r="AO861" s="68">
        <v>210.00000000000003</v>
      </c>
    </row>
    <row r="862" spans="8:41">
      <c r="H862" s="10"/>
      <c r="I862" s="72">
        <v>2250.0000000000005</v>
      </c>
      <c r="J862" s="68">
        <v>2250.0000000000005</v>
      </c>
      <c r="K862" s="10"/>
      <c r="L862" s="10"/>
      <c r="M862" s="72">
        <v>2625.0000000000005</v>
      </c>
      <c r="N862" s="64">
        <v>787.50000000000011</v>
      </c>
      <c r="O862" s="72">
        <v>1500</v>
      </c>
      <c r="P862" s="68">
        <v>450</v>
      </c>
      <c r="Q862" s="10"/>
      <c r="R862" s="10"/>
      <c r="S862" s="75">
        <v>687.49999999999989</v>
      </c>
      <c r="T862" s="68">
        <v>206.24999999999997</v>
      </c>
      <c r="AE862" s="10"/>
      <c r="AF862" s="72">
        <v>1399.9999999999998</v>
      </c>
      <c r="AG862" s="68">
        <v>1399.9999999999998</v>
      </c>
      <c r="AH862" s="10"/>
      <c r="AI862" s="10"/>
      <c r="AJ862" s="72">
        <v>2275</v>
      </c>
      <c r="AK862" s="68">
        <v>796.25</v>
      </c>
      <c r="AL862" s="10"/>
      <c r="AN862" s="75">
        <v>687.49999999999989</v>
      </c>
      <c r="AO862" s="68">
        <v>206.24999999999997</v>
      </c>
    </row>
    <row r="863" spans="8:41">
      <c r="H863" s="10"/>
      <c r="I863" s="72">
        <v>3200</v>
      </c>
      <c r="J863" s="68">
        <v>3200</v>
      </c>
      <c r="K863" s="10"/>
      <c r="L863" s="10"/>
      <c r="M863" s="72">
        <v>3750.0000000000005</v>
      </c>
      <c r="N863" s="64">
        <v>937.50000000000011</v>
      </c>
      <c r="O863" s="72">
        <v>2274.9999999999995</v>
      </c>
      <c r="P863" s="68">
        <v>909.99999999999989</v>
      </c>
      <c r="Q863" s="10"/>
      <c r="R863" s="10"/>
      <c r="S863" s="75">
        <v>1349.9999999999998</v>
      </c>
      <c r="T863" s="68">
        <v>607.49999999999989</v>
      </c>
      <c r="AE863" s="10"/>
      <c r="AF863" s="72">
        <v>2024.9999999999993</v>
      </c>
      <c r="AG863" s="68">
        <v>2024.9999999999993</v>
      </c>
      <c r="AH863" s="10"/>
      <c r="AI863" s="10"/>
      <c r="AJ863" s="72">
        <v>3325.0000000000005</v>
      </c>
      <c r="AK863" s="68">
        <v>831.25000000000011</v>
      </c>
      <c r="AL863" s="10"/>
      <c r="AN863" s="75">
        <v>1349.9999999999998</v>
      </c>
      <c r="AO863" s="68">
        <v>607.49999999999989</v>
      </c>
    </row>
    <row r="864" spans="8:41">
      <c r="H864" s="10"/>
      <c r="I864" s="72">
        <v>4687.5000000000009</v>
      </c>
      <c r="J864" s="68">
        <v>4687.5000000000009</v>
      </c>
      <c r="K864" s="10"/>
      <c r="L864" s="10"/>
      <c r="M864" s="72">
        <v>4200.0000000000009</v>
      </c>
      <c r="N864" s="64">
        <v>1470.0000000000002</v>
      </c>
      <c r="O864" s="72">
        <v>3600</v>
      </c>
      <c r="P864" s="68">
        <v>1440</v>
      </c>
      <c r="Q864" s="10"/>
      <c r="R864" s="10"/>
      <c r="S864" s="75">
        <v>2612.4999999999995</v>
      </c>
      <c r="T864" s="68">
        <v>914.37499999999989</v>
      </c>
      <c r="AE864" s="10"/>
      <c r="AF864" s="72">
        <v>2799.9999999999995</v>
      </c>
      <c r="AG864" s="68">
        <v>2799.9999999999995</v>
      </c>
      <c r="AH864" s="10"/>
      <c r="AI864" s="10"/>
      <c r="AJ864" s="72">
        <v>3712.5000000000005</v>
      </c>
      <c r="AK864" s="68">
        <v>1485.0000000000002</v>
      </c>
      <c r="AL864" s="10"/>
      <c r="AN864" s="75">
        <v>2612.4999999999995</v>
      </c>
      <c r="AO864" s="68">
        <v>914.37499999999989</v>
      </c>
    </row>
    <row r="865" spans="8:41">
      <c r="H865" s="10"/>
      <c r="I865" s="72">
        <v>2762.5000000000005</v>
      </c>
      <c r="J865" s="68">
        <v>2762.5000000000005</v>
      </c>
      <c r="K865" s="10"/>
      <c r="L865" s="10"/>
      <c r="M865" s="72">
        <v>4550.0000000000009</v>
      </c>
      <c r="N865" s="64">
        <v>1820.0000000000005</v>
      </c>
      <c r="O865" s="72">
        <v>2000</v>
      </c>
      <c r="P865" s="68">
        <v>800</v>
      </c>
      <c r="Q865" s="10"/>
      <c r="R865" s="10"/>
      <c r="S865" s="75">
        <v>1237.5</v>
      </c>
      <c r="T865" s="68">
        <v>371.25</v>
      </c>
      <c r="AE865" s="10"/>
      <c r="AF865" s="72">
        <v>1500.0000000000002</v>
      </c>
      <c r="AG865" s="68">
        <v>1500.0000000000002</v>
      </c>
      <c r="AH865" s="10"/>
      <c r="AI865" s="10"/>
      <c r="AJ865" s="72">
        <v>4050.0000000000005</v>
      </c>
      <c r="AK865" s="68">
        <v>1620.0000000000002</v>
      </c>
      <c r="AL865" s="10"/>
      <c r="AN865" s="75">
        <v>1237.5</v>
      </c>
      <c r="AO865" s="68">
        <v>371.25</v>
      </c>
    </row>
    <row r="866" spans="8:41">
      <c r="H866" s="10"/>
      <c r="I866" s="72">
        <v>2600.0000000000005</v>
      </c>
      <c r="J866" s="68">
        <v>2600.0000000000005</v>
      </c>
      <c r="K866" s="10"/>
      <c r="L866" s="10"/>
      <c r="M866" s="72">
        <v>3000.0000000000005</v>
      </c>
      <c r="N866" s="64">
        <v>1050</v>
      </c>
      <c r="O866" s="72">
        <v>1750</v>
      </c>
      <c r="P866" s="68">
        <v>612.5</v>
      </c>
      <c r="Q866" s="10"/>
      <c r="R866" s="10"/>
      <c r="S866" s="75">
        <v>1012.5</v>
      </c>
      <c r="T866" s="68">
        <v>303.75</v>
      </c>
      <c r="AE866" s="10"/>
      <c r="AF866" s="72">
        <v>1350.0000000000002</v>
      </c>
      <c r="AG866" s="68">
        <v>1350.0000000000002</v>
      </c>
      <c r="AH866" s="10"/>
      <c r="AI866" s="10"/>
      <c r="AJ866" s="72">
        <v>2612.5</v>
      </c>
      <c r="AK866" s="68">
        <v>914.37499999999989</v>
      </c>
      <c r="AL866" s="10"/>
      <c r="AN866" s="75">
        <v>1012.5</v>
      </c>
      <c r="AO866" s="68">
        <v>303.75</v>
      </c>
    </row>
    <row r="867" spans="8:41">
      <c r="H867" s="10"/>
      <c r="I867" s="72">
        <v>2275.0000000000005</v>
      </c>
      <c r="J867" s="68">
        <v>2275.0000000000005</v>
      </c>
      <c r="K867" s="10"/>
      <c r="L867" s="10"/>
      <c r="M867" s="72">
        <v>3000.0000000000005</v>
      </c>
      <c r="N867" s="64">
        <v>1050</v>
      </c>
      <c r="O867" s="72">
        <v>1500</v>
      </c>
      <c r="P867" s="68">
        <v>525</v>
      </c>
      <c r="Q867" s="10"/>
      <c r="R867" s="10"/>
      <c r="S867" s="75">
        <v>787.5</v>
      </c>
      <c r="T867" s="68">
        <v>275.625</v>
      </c>
      <c r="AE867" s="10"/>
      <c r="AF867" s="72">
        <v>1200.0000000000002</v>
      </c>
      <c r="AG867" s="68">
        <v>1200.0000000000002</v>
      </c>
      <c r="AH867" s="10"/>
      <c r="AI867" s="10"/>
      <c r="AJ867" s="72">
        <v>2612.5</v>
      </c>
      <c r="AK867" s="68">
        <v>1045</v>
      </c>
      <c r="AL867" s="10"/>
      <c r="AN867" s="75">
        <v>787.5</v>
      </c>
      <c r="AO867" s="68">
        <v>275.625</v>
      </c>
    </row>
    <row r="868" spans="8:41">
      <c r="H868" s="10"/>
      <c r="I868" s="72">
        <v>2625.0000000000005</v>
      </c>
      <c r="J868" s="68">
        <v>2625.0000000000005</v>
      </c>
      <c r="K868" s="10"/>
      <c r="L868" s="10"/>
      <c r="M868" s="72">
        <v>2975.0000000000005</v>
      </c>
      <c r="N868" s="64">
        <v>892.50000000000011</v>
      </c>
      <c r="O868" s="72">
        <v>1800</v>
      </c>
      <c r="P868" s="68">
        <v>540</v>
      </c>
      <c r="Q868" s="10"/>
      <c r="R868" s="10"/>
      <c r="S868" s="75">
        <v>962.49999999999989</v>
      </c>
      <c r="T868" s="68">
        <v>288.74999999999994</v>
      </c>
      <c r="AE868" s="10"/>
      <c r="AF868" s="72">
        <v>1599.9999999999998</v>
      </c>
      <c r="AG868" s="68">
        <v>1599.9999999999998</v>
      </c>
      <c r="AH868" s="10"/>
      <c r="AI868" s="10"/>
      <c r="AJ868" s="72">
        <v>2600</v>
      </c>
      <c r="AK868" s="68">
        <v>909.99999999999989</v>
      </c>
      <c r="AL868" s="10"/>
      <c r="AN868" s="75">
        <v>962.49999999999989</v>
      </c>
      <c r="AO868" s="68">
        <v>288.74999999999994</v>
      </c>
    </row>
    <row r="869" spans="8:41">
      <c r="H869" s="10"/>
      <c r="I869" s="72">
        <v>3600</v>
      </c>
      <c r="J869" s="68">
        <v>3600</v>
      </c>
      <c r="K869" s="10"/>
      <c r="L869" s="10"/>
      <c r="M869" s="72">
        <v>3937.5000000000005</v>
      </c>
      <c r="N869" s="64">
        <v>984.37500000000011</v>
      </c>
      <c r="O869" s="72">
        <v>2599.9999999999995</v>
      </c>
      <c r="P869" s="68">
        <v>1039.9999999999998</v>
      </c>
      <c r="Q869" s="10"/>
      <c r="R869" s="10"/>
      <c r="S869" s="75">
        <v>1649.9999999999995</v>
      </c>
      <c r="T869" s="68">
        <v>742.49999999999977</v>
      </c>
      <c r="AE869" s="10"/>
      <c r="AF869" s="72">
        <v>2249.9999999999991</v>
      </c>
      <c r="AG869" s="68">
        <v>2249.9999999999991</v>
      </c>
      <c r="AH869" s="10"/>
      <c r="AI869" s="10"/>
      <c r="AJ869" s="73">
        <v>3500.0000000000005</v>
      </c>
      <c r="AK869" s="69">
        <v>875.00000000000011</v>
      </c>
      <c r="AL869" s="10"/>
      <c r="AN869" s="75">
        <v>1649.9999999999995</v>
      </c>
      <c r="AO869" s="68">
        <v>742.49999999999977</v>
      </c>
    </row>
    <row r="870" spans="8:41">
      <c r="H870" s="10"/>
      <c r="I870" s="72">
        <v>2750</v>
      </c>
      <c r="J870" s="68">
        <v>2750</v>
      </c>
      <c r="K870" s="10"/>
      <c r="L870" s="10"/>
      <c r="M870" s="72">
        <v>1349.9999999999998</v>
      </c>
      <c r="N870" s="64">
        <v>539.99999999999989</v>
      </c>
      <c r="O870" s="72">
        <v>1750.0000000000002</v>
      </c>
      <c r="P870" s="68">
        <v>700.00000000000011</v>
      </c>
      <c r="Q870" s="10"/>
      <c r="R870" s="10"/>
      <c r="S870" s="75">
        <v>1662.5</v>
      </c>
      <c r="T870" s="68">
        <v>748.125</v>
      </c>
      <c r="AE870" s="10"/>
      <c r="AF870" s="72">
        <v>4100</v>
      </c>
      <c r="AG870" s="68">
        <v>4100</v>
      </c>
      <c r="AH870" s="10"/>
      <c r="AN870" s="75">
        <v>1662.5</v>
      </c>
      <c r="AO870" s="68">
        <v>748.125</v>
      </c>
    </row>
    <row r="871" spans="8:41">
      <c r="H871" s="10"/>
      <c r="I871" s="72">
        <v>1650.0000000000002</v>
      </c>
      <c r="J871" s="68">
        <v>1650.0000000000002</v>
      </c>
      <c r="K871" s="10"/>
      <c r="L871" s="10"/>
      <c r="M871" s="72">
        <v>1800</v>
      </c>
      <c r="N871" s="64">
        <v>720</v>
      </c>
      <c r="O871" s="72">
        <v>1050</v>
      </c>
      <c r="P871" s="68">
        <v>420</v>
      </c>
      <c r="Q871" s="10"/>
      <c r="R871" s="10"/>
      <c r="S871" s="75">
        <v>2137.5</v>
      </c>
      <c r="T871" s="68">
        <v>641.25</v>
      </c>
      <c r="AE871" s="10"/>
      <c r="AF871" s="72">
        <v>3300</v>
      </c>
      <c r="AG871" s="68">
        <v>3300</v>
      </c>
      <c r="AH871" s="10"/>
      <c r="AN871" s="75">
        <v>2137.5</v>
      </c>
      <c r="AO871" s="68">
        <v>641.25</v>
      </c>
    </row>
    <row r="872" spans="8:41">
      <c r="H872" s="10"/>
      <c r="I872" s="72">
        <v>1350</v>
      </c>
      <c r="J872" s="68">
        <v>1350</v>
      </c>
      <c r="K872" s="10"/>
      <c r="L872" s="10"/>
      <c r="M872" s="72">
        <v>1800</v>
      </c>
      <c r="N872" s="64">
        <v>630</v>
      </c>
      <c r="O872" s="72">
        <v>750.00000000000011</v>
      </c>
      <c r="P872" s="68">
        <v>300.00000000000006</v>
      </c>
      <c r="Q872" s="10"/>
      <c r="R872" s="10"/>
      <c r="S872" s="75">
        <v>2137.5</v>
      </c>
      <c r="T872" s="68">
        <v>961.875</v>
      </c>
      <c r="AE872" s="10"/>
      <c r="AF872" s="72">
        <v>2475.0000000000005</v>
      </c>
      <c r="AG872" s="68">
        <v>2475.0000000000005</v>
      </c>
      <c r="AH872" s="10"/>
      <c r="AN872" s="75">
        <v>2137.5</v>
      </c>
      <c r="AO872" s="68">
        <v>961.875</v>
      </c>
    </row>
    <row r="873" spans="8:41">
      <c r="H873" s="10"/>
      <c r="I873" s="72">
        <v>749.99999999999989</v>
      </c>
      <c r="J873" s="68">
        <v>749.99999999999989</v>
      </c>
      <c r="K873" s="10"/>
      <c r="L873" s="10"/>
      <c r="M873" s="72">
        <v>1200</v>
      </c>
      <c r="N873" s="64">
        <v>480</v>
      </c>
      <c r="O873" s="72">
        <v>450.00000000000006</v>
      </c>
      <c r="P873" s="68">
        <v>180.00000000000003</v>
      </c>
      <c r="Q873" s="10"/>
      <c r="R873" s="10"/>
      <c r="S873" s="75">
        <v>1462.5</v>
      </c>
      <c r="T873" s="68">
        <v>585</v>
      </c>
      <c r="AE873" s="10"/>
      <c r="AF873" s="72">
        <v>2362.5</v>
      </c>
      <c r="AG873" s="68">
        <v>2362.5</v>
      </c>
      <c r="AH873" s="10"/>
      <c r="AN873" s="75">
        <v>1462.5</v>
      </c>
      <c r="AO873" s="68">
        <v>585</v>
      </c>
    </row>
    <row r="874" spans="8:41">
      <c r="H874" s="10"/>
      <c r="I874" s="72">
        <v>1300.0000000000002</v>
      </c>
      <c r="J874" s="68">
        <v>1300.0000000000002</v>
      </c>
      <c r="K874" s="10"/>
      <c r="L874" s="10"/>
      <c r="M874" s="72">
        <v>1125.0000000000002</v>
      </c>
      <c r="N874" s="64">
        <v>393.75000000000006</v>
      </c>
      <c r="O874" s="72">
        <v>899.99999999999989</v>
      </c>
      <c r="P874" s="68">
        <v>360</v>
      </c>
      <c r="Q874" s="10"/>
      <c r="R874" s="10"/>
      <c r="S874" s="75">
        <v>1375</v>
      </c>
      <c r="T874" s="68">
        <v>825.00000000000011</v>
      </c>
      <c r="AE874" s="10"/>
      <c r="AF874" s="72">
        <v>3625</v>
      </c>
      <c r="AG874" s="68">
        <v>3625</v>
      </c>
      <c r="AH874" s="10"/>
      <c r="AN874" s="75">
        <v>1375</v>
      </c>
      <c r="AO874" s="68">
        <v>825.00000000000011</v>
      </c>
    </row>
    <row r="875" spans="8:41">
      <c r="H875" s="10"/>
      <c r="I875" s="72">
        <v>1650.0000000000002</v>
      </c>
      <c r="J875" s="68">
        <v>1650.0000000000002</v>
      </c>
      <c r="K875" s="10"/>
      <c r="L875" s="10"/>
      <c r="M875" s="72">
        <v>1800</v>
      </c>
      <c r="N875" s="64">
        <v>450</v>
      </c>
      <c r="O875" s="72">
        <v>1050</v>
      </c>
      <c r="P875" s="68">
        <v>420</v>
      </c>
      <c r="Q875" s="10"/>
      <c r="R875" s="10"/>
      <c r="S875" s="75">
        <v>2137.5</v>
      </c>
      <c r="T875" s="68">
        <v>534.375</v>
      </c>
      <c r="AE875" s="10"/>
      <c r="AF875" s="72">
        <v>3300</v>
      </c>
      <c r="AG875" s="68">
        <v>3300</v>
      </c>
      <c r="AH875" s="10"/>
      <c r="AN875" s="75">
        <v>2137.5</v>
      </c>
      <c r="AO875" s="68">
        <v>534.375</v>
      </c>
    </row>
    <row r="876" spans="8:41">
      <c r="H876" s="10"/>
      <c r="I876" s="72">
        <v>3162.5000000000005</v>
      </c>
      <c r="J876" s="68">
        <v>3162.5000000000005</v>
      </c>
      <c r="K876" s="10"/>
      <c r="L876" s="10"/>
      <c r="M876" s="72">
        <v>1499.9999999999998</v>
      </c>
      <c r="N876" s="64">
        <v>599.99999999999989</v>
      </c>
      <c r="O876" s="72">
        <v>1925.0000000000002</v>
      </c>
      <c r="P876" s="68">
        <v>770.00000000000011</v>
      </c>
      <c r="Q876" s="10"/>
      <c r="R876" s="10"/>
      <c r="S876" s="75">
        <v>1837.4999999999998</v>
      </c>
      <c r="T876" s="68">
        <v>826.87499999999989</v>
      </c>
      <c r="AE876" s="10"/>
      <c r="AF876" s="72">
        <v>4300</v>
      </c>
      <c r="AG876" s="68">
        <v>4300</v>
      </c>
      <c r="AH876" s="10"/>
      <c r="AN876" s="75">
        <v>1837.4999999999998</v>
      </c>
      <c r="AO876" s="68">
        <v>826.87499999999989</v>
      </c>
    </row>
    <row r="877" spans="8:41">
      <c r="H877" s="10"/>
      <c r="I877" s="72">
        <v>1237.5</v>
      </c>
      <c r="J877" s="68">
        <v>1237.5</v>
      </c>
      <c r="K877" s="10"/>
      <c r="L877" s="10"/>
      <c r="M877" s="72">
        <v>1600</v>
      </c>
      <c r="N877" s="64">
        <v>640</v>
      </c>
      <c r="O877" s="72">
        <v>800</v>
      </c>
      <c r="P877" s="68">
        <v>320</v>
      </c>
      <c r="Q877" s="10"/>
      <c r="R877" s="10"/>
      <c r="S877" s="75">
        <v>1912.5</v>
      </c>
      <c r="T877" s="68">
        <v>573.75</v>
      </c>
      <c r="AE877" s="10"/>
      <c r="AF877" s="72">
        <v>2900</v>
      </c>
      <c r="AG877" s="68">
        <v>2900</v>
      </c>
      <c r="AH877" s="10"/>
      <c r="AN877" s="75">
        <v>1912.5</v>
      </c>
      <c r="AO877" s="68">
        <v>573.75</v>
      </c>
    </row>
    <row r="878" spans="8:41">
      <c r="H878" s="10"/>
      <c r="I878" s="72">
        <v>1237.5</v>
      </c>
      <c r="J878" s="68">
        <v>1237.5</v>
      </c>
      <c r="K878" s="10"/>
      <c r="L878" s="10"/>
      <c r="M878" s="72">
        <v>1600</v>
      </c>
      <c r="N878" s="64">
        <v>560</v>
      </c>
      <c r="O878" s="72">
        <v>900.00000000000011</v>
      </c>
      <c r="P878" s="68">
        <v>360.00000000000006</v>
      </c>
      <c r="Q878" s="10"/>
      <c r="R878" s="10"/>
      <c r="S878" s="75">
        <v>2025</v>
      </c>
      <c r="T878" s="68">
        <v>911.25</v>
      </c>
      <c r="AE878" s="10"/>
      <c r="AF878" s="72">
        <v>2325.0000000000005</v>
      </c>
      <c r="AG878" s="68">
        <v>2325.0000000000005</v>
      </c>
      <c r="AH878" s="10"/>
      <c r="AN878" s="75">
        <v>2025</v>
      </c>
      <c r="AO878" s="68">
        <v>911.25</v>
      </c>
    </row>
    <row r="879" spans="8:41">
      <c r="H879" s="10"/>
      <c r="I879" s="72">
        <v>874.99999999999989</v>
      </c>
      <c r="J879" s="68">
        <v>874.99999999999989</v>
      </c>
      <c r="K879" s="10"/>
      <c r="L879" s="10"/>
      <c r="M879" s="72">
        <v>1000</v>
      </c>
      <c r="N879" s="64">
        <v>400</v>
      </c>
      <c r="O879" s="72">
        <v>612.50000000000011</v>
      </c>
      <c r="P879" s="68">
        <v>245.00000000000006</v>
      </c>
      <c r="Q879" s="10"/>
      <c r="R879" s="10"/>
      <c r="S879" s="75">
        <v>1350</v>
      </c>
      <c r="T879" s="68">
        <v>540</v>
      </c>
      <c r="AE879" s="10"/>
      <c r="AF879" s="72">
        <v>2187.5</v>
      </c>
      <c r="AG879" s="68">
        <v>2187.5</v>
      </c>
      <c r="AH879" s="10"/>
      <c r="AN879" s="75">
        <v>1350</v>
      </c>
      <c r="AO879" s="68">
        <v>540</v>
      </c>
    </row>
    <row r="880" spans="8:41">
      <c r="H880" s="10"/>
      <c r="I880" s="72">
        <v>1625.0000000000002</v>
      </c>
      <c r="J880" s="68">
        <v>1625.0000000000002</v>
      </c>
      <c r="K880" s="10"/>
      <c r="L880" s="10"/>
      <c r="M880" s="72">
        <v>787.50000000000023</v>
      </c>
      <c r="N880" s="64">
        <v>275.62500000000006</v>
      </c>
      <c r="O880" s="72">
        <v>1249.9999999999998</v>
      </c>
      <c r="P880" s="68">
        <v>499.99999999999994</v>
      </c>
      <c r="Q880" s="10"/>
      <c r="R880" s="10"/>
      <c r="S880" s="75">
        <v>1125</v>
      </c>
      <c r="T880" s="68">
        <v>675.00000000000011</v>
      </c>
      <c r="AE880" s="10"/>
      <c r="AF880" s="72">
        <v>3500</v>
      </c>
      <c r="AG880" s="68">
        <v>3500</v>
      </c>
      <c r="AH880" s="10"/>
      <c r="AN880" s="75">
        <v>1125</v>
      </c>
      <c r="AO880" s="68">
        <v>675.00000000000011</v>
      </c>
    </row>
    <row r="881" spans="8:41">
      <c r="H881" s="10"/>
      <c r="I881" s="72">
        <v>1925.0000000000002</v>
      </c>
      <c r="J881" s="68">
        <v>1925.0000000000002</v>
      </c>
      <c r="K881" s="10"/>
      <c r="L881" s="10"/>
      <c r="M881" s="72">
        <v>1500</v>
      </c>
      <c r="N881" s="64">
        <v>375</v>
      </c>
      <c r="O881" s="72">
        <v>874.99999999999977</v>
      </c>
      <c r="P881" s="68">
        <v>349.99999999999994</v>
      </c>
      <c r="Q881" s="10"/>
      <c r="R881" s="10"/>
      <c r="S881" s="75">
        <v>1912.5</v>
      </c>
      <c r="T881" s="68">
        <v>478.125</v>
      </c>
      <c r="AE881" s="10"/>
      <c r="AF881" s="72">
        <v>2800</v>
      </c>
      <c r="AG881" s="68">
        <v>2800</v>
      </c>
      <c r="AH881" s="10"/>
      <c r="AN881" s="75">
        <v>1912.5</v>
      </c>
      <c r="AO881" s="68">
        <v>478.125</v>
      </c>
    </row>
    <row r="882" spans="8:41">
      <c r="H882" s="10"/>
      <c r="I882" s="72">
        <v>2997.5000000000005</v>
      </c>
      <c r="J882" s="68">
        <v>2997.5000000000005</v>
      </c>
      <c r="K882" s="10"/>
      <c r="L882" s="10"/>
      <c r="M882" s="72">
        <v>2100</v>
      </c>
      <c r="N882" s="64">
        <v>840</v>
      </c>
      <c r="O882" s="72">
        <v>1710.0000000000002</v>
      </c>
      <c r="P882" s="68">
        <v>684.00000000000011</v>
      </c>
      <c r="Q882" s="10"/>
      <c r="R882" s="10"/>
      <c r="S882" s="75">
        <v>2012.4999999999998</v>
      </c>
      <c r="T882" s="68">
        <v>905.62499999999989</v>
      </c>
      <c r="AE882" s="10"/>
      <c r="AF882" s="72">
        <v>3570</v>
      </c>
      <c r="AG882" s="68">
        <v>3570</v>
      </c>
      <c r="AH882" s="10"/>
      <c r="AN882" s="75">
        <v>2012.4999999999998</v>
      </c>
      <c r="AO882" s="68">
        <v>905.62499999999989</v>
      </c>
    </row>
    <row r="883" spans="8:41">
      <c r="H883" s="10"/>
      <c r="I883" s="72">
        <v>1375</v>
      </c>
      <c r="J883" s="68">
        <v>1375</v>
      </c>
      <c r="K883" s="10"/>
      <c r="L883" s="10"/>
      <c r="M883" s="72">
        <v>1875</v>
      </c>
      <c r="N883" s="64">
        <v>750</v>
      </c>
      <c r="O883" s="72">
        <v>825.00000000000011</v>
      </c>
      <c r="P883" s="68">
        <v>330.00000000000006</v>
      </c>
      <c r="Q883" s="10"/>
      <c r="R883" s="10"/>
      <c r="S883" s="75">
        <v>1912.5</v>
      </c>
      <c r="T883" s="68">
        <v>573.75</v>
      </c>
      <c r="AE883" s="10"/>
      <c r="AF883" s="72">
        <v>2450</v>
      </c>
      <c r="AG883" s="68">
        <v>2450</v>
      </c>
      <c r="AH883" s="10"/>
      <c r="AN883" s="75">
        <v>1912.5</v>
      </c>
      <c r="AO883" s="68">
        <v>573.75</v>
      </c>
    </row>
    <row r="884" spans="8:41">
      <c r="H884" s="10"/>
      <c r="I884" s="72">
        <v>1237.5</v>
      </c>
      <c r="J884" s="68">
        <v>1237.5</v>
      </c>
      <c r="K884" s="10"/>
      <c r="L884" s="10"/>
      <c r="M884" s="72">
        <v>1875</v>
      </c>
      <c r="N884" s="64">
        <v>656.25</v>
      </c>
      <c r="O884" s="72">
        <v>650</v>
      </c>
      <c r="P884" s="68">
        <v>260</v>
      </c>
      <c r="Q884" s="10"/>
      <c r="R884" s="10"/>
      <c r="S884" s="75">
        <v>1912.5</v>
      </c>
      <c r="T884" s="68">
        <v>860.625</v>
      </c>
      <c r="AE884" s="10"/>
      <c r="AF884" s="72">
        <v>1812.5</v>
      </c>
      <c r="AG884" s="68">
        <v>1812.5</v>
      </c>
      <c r="AH884" s="10"/>
      <c r="AN884" s="75">
        <v>1912.5</v>
      </c>
      <c r="AO884" s="68">
        <v>860.625</v>
      </c>
    </row>
    <row r="885" spans="8:41">
      <c r="H885" s="10"/>
      <c r="I885" s="72">
        <v>624.99999999999989</v>
      </c>
      <c r="J885" s="68">
        <v>624.99999999999989</v>
      </c>
      <c r="K885" s="10"/>
      <c r="L885" s="10"/>
      <c r="M885" s="72">
        <v>1250</v>
      </c>
      <c r="N885" s="64">
        <v>500</v>
      </c>
      <c r="O885" s="72">
        <v>437.49999999999989</v>
      </c>
      <c r="P885" s="68">
        <v>174.99999999999997</v>
      </c>
      <c r="Q885" s="10"/>
      <c r="R885" s="10"/>
      <c r="S885" s="75">
        <v>1462.5</v>
      </c>
      <c r="T885" s="68">
        <v>585</v>
      </c>
      <c r="AE885" s="10"/>
      <c r="AF885" s="72">
        <v>1724.9999999999995</v>
      </c>
      <c r="AG885" s="68">
        <v>1724.9999999999995</v>
      </c>
      <c r="AH885" s="10"/>
      <c r="AN885" s="75">
        <v>1462.5</v>
      </c>
      <c r="AO885" s="68">
        <v>585</v>
      </c>
    </row>
    <row r="886" spans="8:41">
      <c r="H886" s="10"/>
      <c r="I886" s="72">
        <v>1137.5000000000002</v>
      </c>
      <c r="J886" s="68">
        <v>1137.5000000000002</v>
      </c>
      <c r="K886" s="10"/>
      <c r="L886" s="10"/>
      <c r="M886" s="72">
        <v>825.00000000000011</v>
      </c>
      <c r="N886" s="64">
        <v>288.75</v>
      </c>
      <c r="O886" s="72">
        <v>900</v>
      </c>
      <c r="P886" s="68">
        <v>360</v>
      </c>
      <c r="Q886" s="10"/>
      <c r="R886" s="10"/>
      <c r="S886" s="75">
        <v>1000</v>
      </c>
      <c r="T886" s="68">
        <v>600.00000000000011</v>
      </c>
      <c r="AE886" s="10"/>
      <c r="AF886" s="72">
        <v>2812.5000000000005</v>
      </c>
      <c r="AG886" s="68">
        <v>2812.5000000000005</v>
      </c>
      <c r="AH886" s="10"/>
      <c r="AN886" s="75">
        <v>1000</v>
      </c>
      <c r="AO886" s="68">
        <v>600.00000000000011</v>
      </c>
    </row>
    <row r="887" spans="8:41">
      <c r="H887" s="10"/>
      <c r="I887" s="72">
        <v>1512.5000000000002</v>
      </c>
      <c r="J887" s="68">
        <v>1512.5000000000002</v>
      </c>
      <c r="K887" s="10"/>
      <c r="L887" s="10"/>
      <c r="M887" s="72">
        <v>1750</v>
      </c>
      <c r="N887" s="64">
        <v>437.5</v>
      </c>
      <c r="O887" s="72">
        <v>975.00000000000011</v>
      </c>
      <c r="P887" s="68">
        <v>390.00000000000006</v>
      </c>
      <c r="Q887" s="10"/>
      <c r="R887" s="10"/>
      <c r="S887" s="75">
        <v>1800</v>
      </c>
      <c r="T887" s="68">
        <v>450</v>
      </c>
      <c r="AE887" s="10"/>
      <c r="AF887" s="72">
        <v>2537.5</v>
      </c>
      <c r="AG887" s="68">
        <v>2537.5</v>
      </c>
      <c r="AH887" s="10"/>
      <c r="AN887" s="75">
        <v>1800</v>
      </c>
      <c r="AO887" s="68">
        <v>450</v>
      </c>
    </row>
    <row r="888" spans="8:41">
      <c r="H888" s="10"/>
      <c r="I888" s="72">
        <v>2887.5000000000005</v>
      </c>
      <c r="J888" s="68">
        <v>2887.5000000000005</v>
      </c>
      <c r="K888" s="10"/>
      <c r="L888" s="10"/>
      <c r="M888" s="72">
        <v>2625</v>
      </c>
      <c r="N888" s="64">
        <v>1050</v>
      </c>
      <c r="O888" s="72">
        <v>1650.0000000000002</v>
      </c>
      <c r="P888" s="68">
        <v>660.00000000000011</v>
      </c>
      <c r="Q888" s="10"/>
      <c r="R888" s="10"/>
      <c r="S888" s="75">
        <v>2587.5</v>
      </c>
      <c r="T888" s="68">
        <v>1164.375</v>
      </c>
      <c r="AE888" s="10"/>
      <c r="AF888" s="72">
        <v>3412.5</v>
      </c>
      <c r="AG888" s="68">
        <v>3412.5</v>
      </c>
      <c r="AH888" s="10"/>
      <c r="AN888" s="75">
        <v>2587.5</v>
      </c>
      <c r="AO888" s="68">
        <v>1164.375</v>
      </c>
    </row>
    <row r="889" spans="8:41">
      <c r="H889" s="10"/>
      <c r="I889" s="72">
        <v>1237.5</v>
      </c>
      <c r="J889" s="68">
        <v>1237.5</v>
      </c>
      <c r="K889" s="10"/>
      <c r="L889" s="10"/>
      <c r="M889" s="72">
        <v>1787.5000000000002</v>
      </c>
      <c r="N889" s="64">
        <v>715.00000000000011</v>
      </c>
      <c r="O889" s="72">
        <v>750.00000000000011</v>
      </c>
      <c r="P889" s="68">
        <v>300.00000000000006</v>
      </c>
      <c r="Q889" s="10"/>
      <c r="R889" s="10"/>
      <c r="S889" s="75">
        <v>1687.5</v>
      </c>
      <c r="T889" s="68">
        <v>506.25</v>
      </c>
      <c r="AE889" s="10"/>
      <c r="AF889" s="72">
        <v>2362.5</v>
      </c>
      <c r="AG889" s="68">
        <v>2362.5</v>
      </c>
      <c r="AH889" s="10"/>
      <c r="AN889" s="75">
        <v>1687.5</v>
      </c>
      <c r="AO889" s="68">
        <v>506.25</v>
      </c>
    </row>
    <row r="890" spans="8:41">
      <c r="H890" s="10"/>
      <c r="I890" s="72">
        <v>1012.5</v>
      </c>
      <c r="J890" s="68">
        <v>1012.5</v>
      </c>
      <c r="K890" s="10"/>
      <c r="L890" s="10"/>
      <c r="M890" s="72">
        <v>2062.5</v>
      </c>
      <c r="N890" s="64">
        <v>721.875</v>
      </c>
      <c r="O890" s="72">
        <v>500</v>
      </c>
      <c r="P890" s="68">
        <v>200</v>
      </c>
      <c r="Q890" s="10"/>
      <c r="R890" s="10"/>
      <c r="S890" s="75">
        <v>1800</v>
      </c>
      <c r="T890" s="68">
        <v>810</v>
      </c>
      <c r="AE890" s="10"/>
      <c r="AF890" s="72">
        <v>1687.5</v>
      </c>
      <c r="AG890" s="68">
        <v>1687.5</v>
      </c>
      <c r="AH890" s="10"/>
      <c r="AN890" s="75">
        <v>1800</v>
      </c>
      <c r="AO890" s="68">
        <v>810</v>
      </c>
    </row>
    <row r="891" spans="8:41">
      <c r="H891" s="10"/>
      <c r="I891" s="72">
        <v>749.99999999999989</v>
      </c>
      <c r="J891" s="68">
        <v>749.99999999999989</v>
      </c>
      <c r="K891" s="10"/>
      <c r="L891" s="10"/>
      <c r="M891" s="72">
        <v>1375</v>
      </c>
      <c r="N891" s="64">
        <v>550</v>
      </c>
      <c r="O891" s="72">
        <v>437.49999999999989</v>
      </c>
      <c r="P891" s="68">
        <v>174.99999999999997</v>
      </c>
      <c r="Q891" s="10"/>
      <c r="R891" s="10"/>
      <c r="S891" s="75">
        <v>1200</v>
      </c>
      <c r="T891" s="68">
        <v>479.99999999999994</v>
      </c>
      <c r="AE891" s="10"/>
      <c r="AF891" s="72">
        <v>1799.9999999999995</v>
      </c>
      <c r="AG891" s="68">
        <v>1799.9999999999995</v>
      </c>
      <c r="AH891" s="10"/>
      <c r="AN891" s="75">
        <v>1200</v>
      </c>
      <c r="AO891" s="68">
        <v>479.99999999999994</v>
      </c>
    </row>
    <row r="892" spans="8:41">
      <c r="H892" s="10"/>
      <c r="I892" s="72">
        <v>900.00000000000011</v>
      </c>
      <c r="J892" s="68">
        <v>900.00000000000011</v>
      </c>
      <c r="K892" s="10"/>
      <c r="L892" s="10"/>
      <c r="M892" s="72">
        <v>962.50000000000011</v>
      </c>
      <c r="N892" s="64">
        <v>336.875</v>
      </c>
      <c r="O892" s="72">
        <v>1300</v>
      </c>
      <c r="P892" s="68">
        <v>520</v>
      </c>
      <c r="Q892" s="10"/>
      <c r="R892" s="10"/>
      <c r="S892" s="75">
        <v>900</v>
      </c>
      <c r="T892" s="68">
        <v>540.00000000000011</v>
      </c>
      <c r="AE892" s="10"/>
      <c r="AF892" s="72">
        <v>3125</v>
      </c>
      <c r="AG892" s="68">
        <v>3125</v>
      </c>
      <c r="AH892" s="10"/>
      <c r="AN892" s="75">
        <v>900</v>
      </c>
      <c r="AO892" s="68">
        <v>540.00000000000011</v>
      </c>
    </row>
    <row r="893" spans="8:41">
      <c r="H893" s="10"/>
      <c r="I893" s="72">
        <v>1500</v>
      </c>
      <c r="J893" s="68">
        <v>1500</v>
      </c>
      <c r="K893" s="10"/>
      <c r="L893" s="10"/>
      <c r="M893" s="72">
        <v>2450.0000000000005</v>
      </c>
      <c r="N893" s="64">
        <v>612.50000000000011</v>
      </c>
      <c r="O893" s="72">
        <v>1625</v>
      </c>
      <c r="P893" s="68">
        <v>650</v>
      </c>
      <c r="Q893" s="10"/>
      <c r="R893" s="10"/>
      <c r="S893" s="75">
        <v>2250</v>
      </c>
      <c r="T893" s="68">
        <v>562.5</v>
      </c>
      <c r="AE893" s="10"/>
      <c r="AF893" s="72">
        <v>3100</v>
      </c>
      <c r="AG893" s="68">
        <v>3100</v>
      </c>
      <c r="AH893" s="10"/>
      <c r="AN893" s="75">
        <v>2250</v>
      </c>
      <c r="AO893" s="68">
        <v>562.5</v>
      </c>
    </row>
    <row r="894" spans="8:41">
      <c r="H894" s="10"/>
      <c r="I894" s="72">
        <v>3705</v>
      </c>
      <c r="J894" s="68">
        <v>3705</v>
      </c>
      <c r="K894" s="10"/>
      <c r="L894" s="10"/>
      <c r="M894" s="72">
        <v>2750</v>
      </c>
      <c r="N894" s="64">
        <v>1100</v>
      </c>
      <c r="O894" s="72">
        <v>3570</v>
      </c>
      <c r="P894" s="68">
        <v>1428</v>
      </c>
      <c r="Q894" s="10"/>
      <c r="R894" s="10"/>
      <c r="S894" s="75">
        <v>2300</v>
      </c>
      <c r="T894" s="68">
        <v>1035</v>
      </c>
      <c r="AE894" s="10"/>
      <c r="AF894" s="72">
        <v>5225</v>
      </c>
      <c r="AG894" s="68">
        <v>5225</v>
      </c>
      <c r="AH894" s="10"/>
      <c r="AN894" s="75">
        <v>2300</v>
      </c>
      <c r="AO894" s="68">
        <v>1035</v>
      </c>
    </row>
    <row r="895" spans="8:41">
      <c r="H895" s="10"/>
      <c r="I895" s="72">
        <v>1650.0000000000002</v>
      </c>
      <c r="J895" s="68">
        <v>1650.0000000000002</v>
      </c>
      <c r="K895" s="10"/>
      <c r="L895" s="10"/>
      <c r="M895" s="72">
        <v>2200</v>
      </c>
      <c r="N895" s="64">
        <v>880</v>
      </c>
      <c r="O895" s="72">
        <v>1200</v>
      </c>
      <c r="P895" s="68">
        <v>480</v>
      </c>
      <c r="Q895" s="10"/>
      <c r="R895" s="10"/>
      <c r="S895" s="75">
        <v>1912.5</v>
      </c>
      <c r="T895" s="68">
        <v>573.75</v>
      </c>
      <c r="AE895" s="10"/>
      <c r="AF895" s="72">
        <v>3750</v>
      </c>
      <c r="AG895" s="68">
        <v>3750</v>
      </c>
      <c r="AH895" s="10"/>
      <c r="AN895" s="75">
        <v>1912.5</v>
      </c>
      <c r="AO895" s="68">
        <v>573.75</v>
      </c>
    </row>
    <row r="896" spans="8:41">
      <c r="H896" s="10"/>
      <c r="I896" s="72">
        <v>1650.0000000000002</v>
      </c>
      <c r="J896" s="68">
        <v>1650.0000000000002</v>
      </c>
      <c r="K896" s="10"/>
      <c r="L896" s="10"/>
      <c r="M896" s="72">
        <v>2337.5</v>
      </c>
      <c r="N896" s="64">
        <v>818.125</v>
      </c>
      <c r="O896" s="72">
        <v>962.50000000000011</v>
      </c>
      <c r="P896" s="68">
        <v>385.00000000000006</v>
      </c>
      <c r="Q896" s="10"/>
      <c r="R896" s="10"/>
      <c r="S896" s="75">
        <v>1912.5</v>
      </c>
      <c r="T896" s="68">
        <v>860.625</v>
      </c>
      <c r="AE896" s="10"/>
      <c r="AF896" s="72">
        <v>3262.5</v>
      </c>
      <c r="AG896" s="68">
        <v>3262.5</v>
      </c>
      <c r="AH896" s="10"/>
      <c r="AN896" s="75">
        <v>1912.5</v>
      </c>
      <c r="AO896" s="68">
        <v>860.625</v>
      </c>
    </row>
    <row r="897" spans="8:41">
      <c r="H897" s="10"/>
      <c r="I897" s="72">
        <v>1375</v>
      </c>
      <c r="J897" s="68">
        <v>1375</v>
      </c>
      <c r="K897" s="10"/>
      <c r="L897" s="10"/>
      <c r="M897" s="72">
        <v>1625</v>
      </c>
      <c r="N897" s="64">
        <v>650</v>
      </c>
      <c r="O897" s="72">
        <v>700.00000000000011</v>
      </c>
      <c r="P897" s="68">
        <v>280.00000000000006</v>
      </c>
      <c r="Q897" s="10"/>
      <c r="R897" s="10"/>
      <c r="S897" s="75">
        <v>1300</v>
      </c>
      <c r="T897" s="68">
        <v>520</v>
      </c>
      <c r="AE897" s="10"/>
      <c r="AF897" s="72">
        <v>3037.5</v>
      </c>
      <c r="AG897" s="68">
        <v>3037.5</v>
      </c>
      <c r="AH897" s="10"/>
      <c r="AN897" s="75">
        <v>1300</v>
      </c>
      <c r="AO897" s="68">
        <v>520</v>
      </c>
    </row>
    <row r="898" spans="8:41">
      <c r="H898" s="10"/>
      <c r="I898" s="72">
        <v>1787.5</v>
      </c>
      <c r="J898" s="68">
        <v>1787.5</v>
      </c>
      <c r="K898" s="10"/>
      <c r="L898" s="10"/>
      <c r="M898" s="72">
        <v>1237.5</v>
      </c>
      <c r="N898" s="64">
        <v>433.125</v>
      </c>
      <c r="O898" s="72">
        <v>1012.4999999999999</v>
      </c>
      <c r="P898" s="68">
        <v>405</v>
      </c>
      <c r="Q898" s="10"/>
      <c r="R898" s="10"/>
      <c r="S898" s="75">
        <v>1012.5</v>
      </c>
      <c r="T898" s="68">
        <v>607.50000000000011</v>
      </c>
      <c r="AE898" s="10"/>
      <c r="AF898" s="72">
        <v>3849.9999999999995</v>
      </c>
      <c r="AG898" s="68">
        <v>3849.9999999999995</v>
      </c>
      <c r="AH898" s="10"/>
      <c r="AN898" s="75">
        <v>1012.5</v>
      </c>
      <c r="AO898" s="68">
        <v>607.50000000000011</v>
      </c>
    </row>
    <row r="899" spans="8:41">
      <c r="H899" s="10"/>
      <c r="I899" s="72">
        <v>2800.0000000000005</v>
      </c>
      <c r="J899" s="68">
        <v>2800.0000000000005</v>
      </c>
      <c r="K899" s="10"/>
      <c r="L899" s="10"/>
      <c r="M899" s="72">
        <v>2800.0000000000005</v>
      </c>
      <c r="N899" s="64">
        <v>700.00000000000011</v>
      </c>
      <c r="O899" s="72">
        <v>1924.9999999999998</v>
      </c>
      <c r="P899" s="68">
        <v>770</v>
      </c>
      <c r="Q899" s="10"/>
      <c r="R899" s="10"/>
      <c r="S899" s="75">
        <v>2400</v>
      </c>
      <c r="T899" s="68">
        <v>600</v>
      </c>
      <c r="AE899" s="10"/>
      <c r="AF899" s="72">
        <v>4800</v>
      </c>
      <c r="AG899" s="68">
        <v>4800</v>
      </c>
      <c r="AH899" s="10"/>
      <c r="AN899" s="75">
        <v>2400</v>
      </c>
      <c r="AO899" s="68">
        <v>600</v>
      </c>
    </row>
    <row r="900" spans="8:41">
      <c r="H900" s="10"/>
      <c r="I900" s="72">
        <v>4225</v>
      </c>
      <c r="J900" s="68">
        <v>4225</v>
      </c>
      <c r="K900" s="10"/>
      <c r="L900" s="10"/>
      <c r="M900" s="72">
        <v>3375</v>
      </c>
      <c r="N900" s="64">
        <v>1350</v>
      </c>
      <c r="O900" s="72">
        <v>2700</v>
      </c>
      <c r="P900" s="68">
        <v>1080</v>
      </c>
      <c r="Q900" s="10"/>
      <c r="R900" s="10"/>
      <c r="S900" s="75">
        <v>2700</v>
      </c>
      <c r="T900" s="68">
        <v>1215</v>
      </c>
      <c r="AE900" s="10"/>
      <c r="AF900" s="72">
        <v>5774.9999999999991</v>
      </c>
      <c r="AG900" s="68">
        <v>5774.9999999999991</v>
      </c>
      <c r="AH900" s="10"/>
      <c r="AN900" s="75">
        <v>2700</v>
      </c>
      <c r="AO900" s="68">
        <v>1215</v>
      </c>
    </row>
    <row r="901" spans="8:41">
      <c r="H901" s="10"/>
      <c r="I901" s="72">
        <v>2400.0000000000005</v>
      </c>
      <c r="J901" s="68">
        <v>2400.0000000000005</v>
      </c>
      <c r="K901" s="10"/>
      <c r="L901" s="10"/>
      <c r="M901" s="72">
        <v>2887.5000000000005</v>
      </c>
      <c r="N901" s="64">
        <v>1155.0000000000002</v>
      </c>
      <c r="O901" s="72">
        <v>1700.0000000000002</v>
      </c>
      <c r="P901" s="68">
        <v>680.00000000000011</v>
      </c>
      <c r="Q901" s="10"/>
      <c r="R901" s="10"/>
      <c r="S901" s="75">
        <v>2362.5</v>
      </c>
      <c r="T901" s="68">
        <v>708.75</v>
      </c>
      <c r="AE901" s="10"/>
      <c r="AF901" s="72">
        <v>4000</v>
      </c>
      <c r="AG901" s="68">
        <v>4000</v>
      </c>
      <c r="AH901" s="10"/>
      <c r="AN901" s="75">
        <v>2362.5</v>
      </c>
      <c r="AO901" s="68">
        <v>708.75</v>
      </c>
    </row>
    <row r="902" spans="8:41">
      <c r="H902" s="10"/>
      <c r="I902" s="72">
        <v>1787.5000000000002</v>
      </c>
      <c r="J902" s="68">
        <v>1787.5000000000002</v>
      </c>
      <c r="K902" s="10"/>
      <c r="L902" s="10"/>
      <c r="M902" s="72">
        <v>2887.5000000000005</v>
      </c>
      <c r="N902" s="64">
        <v>1010.6250000000001</v>
      </c>
      <c r="O902" s="72">
        <v>1050</v>
      </c>
      <c r="P902" s="68">
        <v>420</v>
      </c>
      <c r="Q902" s="10"/>
      <c r="R902" s="10"/>
      <c r="S902" s="75">
        <v>2475</v>
      </c>
      <c r="T902" s="68">
        <v>1113.75</v>
      </c>
      <c r="AE902" s="10"/>
      <c r="AF902" s="72">
        <v>3875</v>
      </c>
      <c r="AG902" s="68">
        <v>3875</v>
      </c>
      <c r="AH902" s="10"/>
      <c r="AN902" s="75">
        <v>2475</v>
      </c>
      <c r="AO902" s="68">
        <v>1113.75</v>
      </c>
    </row>
    <row r="903" spans="8:41">
      <c r="H903" s="10"/>
      <c r="I903" s="72">
        <v>1650.0000000000002</v>
      </c>
      <c r="J903" s="68">
        <v>1650.0000000000002</v>
      </c>
      <c r="K903" s="10"/>
      <c r="L903" s="10"/>
      <c r="M903" s="72">
        <v>2000</v>
      </c>
      <c r="N903" s="64">
        <v>800</v>
      </c>
      <c r="O903" s="72">
        <v>962.50000000000011</v>
      </c>
      <c r="P903" s="68">
        <v>385.00000000000006</v>
      </c>
      <c r="Q903" s="10"/>
      <c r="R903" s="10"/>
      <c r="S903" s="75">
        <v>1700</v>
      </c>
      <c r="T903" s="68">
        <v>680</v>
      </c>
      <c r="AE903" s="10"/>
      <c r="AF903" s="72">
        <v>3750</v>
      </c>
      <c r="AG903" s="68">
        <v>3750</v>
      </c>
      <c r="AH903" s="10"/>
      <c r="AN903" s="75">
        <v>1700</v>
      </c>
      <c r="AO903" s="68">
        <v>680</v>
      </c>
    </row>
    <row r="904" spans="8:41">
      <c r="H904" s="10"/>
      <c r="I904" s="72">
        <v>1950</v>
      </c>
      <c r="J904" s="68">
        <v>1950</v>
      </c>
      <c r="K904" s="10"/>
      <c r="L904" s="10"/>
      <c r="M904" s="72">
        <v>1512.5000000000002</v>
      </c>
      <c r="N904" s="64">
        <v>529.375</v>
      </c>
      <c r="O904" s="72">
        <v>1237.5</v>
      </c>
      <c r="P904" s="68">
        <v>495</v>
      </c>
      <c r="Q904" s="10"/>
      <c r="R904" s="10"/>
      <c r="S904" s="75">
        <v>1350</v>
      </c>
      <c r="T904" s="68">
        <v>810.00000000000011</v>
      </c>
      <c r="AE904" s="10"/>
      <c r="AF904" s="72">
        <v>4875</v>
      </c>
      <c r="AG904" s="68">
        <v>4875</v>
      </c>
      <c r="AH904" s="10"/>
      <c r="AN904" s="75">
        <v>1350</v>
      </c>
      <c r="AO904" s="68">
        <v>810.00000000000011</v>
      </c>
    </row>
    <row r="905" spans="8:41">
      <c r="H905" s="10"/>
      <c r="I905" s="72">
        <v>3150.0000000000005</v>
      </c>
      <c r="J905" s="68">
        <v>3150.0000000000005</v>
      </c>
      <c r="K905" s="10"/>
      <c r="L905" s="10"/>
      <c r="M905" s="72">
        <v>4025.0000000000005</v>
      </c>
      <c r="N905" s="64">
        <v>1006.2500000000001</v>
      </c>
      <c r="O905" s="72">
        <v>2762.5000000000005</v>
      </c>
      <c r="P905" s="68">
        <v>1105.0000000000002</v>
      </c>
      <c r="Q905" s="10"/>
      <c r="R905" s="10"/>
      <c r="S905" s="75">
        <v>3600</v>
      </c>
      <c r="T905" s="68">
        <v>900</v>
      </c>
      <c r="AE905" s="10"/>
      <c r="AF905" s="72">
        <v>6475.0000000000009</v>
      </c>
      <c r="AG905" s="68">
        <v>6475.0000000000009</v>
      </c>
      <c r="AH905" s="10"/>
      <c r="AN905" s="75">
        <v>3600</v>
      </c>
      <c r="AO905" s="68">
        <v>900</v>
      </c>
    </row>
    <row r="906" spans="8:41">
      <c r="H906" s="10"/>
      <c r="I906" s="72">
        <v>4387.5</v>
      </c>
      <c r="J906" s="68">
        <v>4387.5</v>
      </c>
      <c r="K906" s="10"/>
      <c r="L906" s="10"/>
      <c r="M906" s="72">
        <v>3625</v>
      </c>
      <c r="N906" s="64">
        <v>1450</v>
      </c>
      <c r="O906" s="72">
        <v>3900.0000000000005</v>
      </c>
      <c r="P906" s="68">
        <v>1560.0000000000002</v>
      </c>
      <c r="Q906" s="10"/>
      <c r="R906" s="10"/>
      <c r="S906" s="75">
        <v>3000</v>
      </c>
      <c r="T906" s="68">
        <v>1350</v>
      </c>
      <c r="AE906" s="10"/>
      <c r="AF906" s="72">
        <v>7475</v>
      </c>
      <c r="AG906" s="68">
        <v>7475</v>
      </c>
      <c r="AH906" s="10"/>
      <c r="AN906" s="75">
        <v>3000</v>
      </c>
      <c r="AO906" s="68">
        <v>1350</v>
      </c>
    </row>
    <row r="907" spans="8:41">
      <c r="H907" s="10"/>
      <c r="I907" s="72">
        <v>2550.0000000000005</v>
      </c>
      <c r="J907" s="68">
        <v>2550.0000000000005</v>
      </c>
      <c r="K907" s="10"/>
      <c r="L907" s="10"/>
      <c r="M907" s="72">
        <v>3162.5000000000005</v>
      </c>
      <c r="N907" s="64">
        <v>1265.0000000000002</v>
      </c>
      <c r="O907" s="72">
        <v>2200.0000000000005</v>
      </c>
      <c r="P907" s="68">
        <v>880.00000000000023</v>
      </c>
      <c r="Q907" s="10"/>
      <c r="R907" s="10"/>
      <c r="S907" s="75">
        <v>2700</v>
      </c>
      <c r="T907" s="68">
        <v>810</v>
      </c>
      <c r="AE907" s="10"/>
      <c r="AF907" s="72">
        <v>5400.0000000000009</v>
      </c>
      <c r="AG907" s="68">
        <v>5400.0000000000009</v>
      </c>
      <c r="AH907" s="10"/>
      <c r="AN907" s="75">
        <v>2700</v>
      </c>
      <c r="AO907" s="68">
        <v>810</v>
      </c>
    </row>
    <row r="908" spans="8:41">
      <c r="H908" s="10"/>
      <c r="I908" s="72">
        <v>1925.0000000000002</v>
      </c>
      <c r="J908" s="68">
        <v>1925.0000000000002</v>
      </c>
      <c r="K908" s="10"/>
      <c r="L908" s="10"/>
      <c r="M908" s="72">
        <v>2887.5000000000005</v>
      </c>
      <c r="N908" s="64">
        <v>1010.6250000000001</v>
      </c>
      <c r="O908" s="72">
        <v>1625</v>
      </c>
      <c r="P908" s="68">
        <v>650</v>
      </c>
      <c r="Q908" s="10"/>
      <c r="R908" s="10"/>
      <c r="S908" s="75">
        <v>2475</v>
      </c>
      <c r="T908" s="68">
        <v>1113.75</v>
      </c>
      <c r="AE908" s="10"/>
      <c r="AF908" s="72">
        <v>4537.5</v>
      </c>
      <c r="AG908" s="68">
        <v>4537.5</v>
      </c>
      <c r="AH908" s="10"/>
      <c r="AN908" s="75">
        <v>2475</v>
      </c>
      <c r="AO908" s="68">
        <v>1113.75</v>
      </c>
    </row>
    <row r="909" spans="8:41">
      <c r="H909" s="10"/>
      <c r="I909" s="72">
        <v>1650.0000000000002</v>
      </c>
      <c r="J909" s="68">
        <v>1650.0000000000002</v>
      </c>
      <c r="K909" s="10"/>
      <c r="L909" s="10"/>
      <c r="M909" s="72">
        <v>2125</v>
      </c>
      <c r="N909" s="64">
        <v>850</v>
      </c>
      <c r="O909" s="72">
        <v>1375</v>
      </c>
      <c r="P909" s="68">
        <v>550</v>
      </c>
      <c r="Q909" s="10"/>
      <c r="R909" s="10"/>
      <c r="S909" s="75">
        <v>1800</v>
      </c>
      <c r="T909" s="68">
        <v>719.99999999999989</v>
      </c>
      <c r="AE909" s="10"/>
      <c r="AF909" s="72">
        <v>4262.5</v>
      </c>
      <c r="AG909" s="68">
        <v>4262.5</v>
      </c>
      <c r="AH909" s="10"/>
      <c r="AN909" s="75">
        <v>1800</v>
      </c>
      <c r="AO909" s="68">
        <v>719.99999999999989</v>
      </c>
    </row>
    <row r="910" spans="8:41">
      <c r="H910" s="10"/>
      <c r="I910" s="72">
        <v>2112.5</v>
      </c>
      <c r="J910" s="68">
        <v>2112.5</v>
      </c>
      <c r="K910" s="10"/>
      <c r="L910" s="10"/>
      <c r="M910" s="72">
        <v>2612.5</v>
      </c>
      <c r="N910" s="64">
        <v>914.37499999999989</v>
      </c>
      <c r="O910" s="72">
        <v>1800.0000000000002</v>
      </c>
      <c r="P910" s="68">
        <v>720.00000000000011</v>
      </c>
      <c r="Q910" s="10"/>
      <c r="R910" s="10"/>
      <c r="S910" s="75">
        <v>2137.5</v>
      </c>
      <c r="T910" s="68">
        <v>1282.5000000000002</v>
      </c>
      <c r="AE910" s="10"/>
      <c r="AF910" s="72">
        <v>5200</v>
      </c>
      <c r="AG910" s="68">
        <v>5200</v>
      </c>
      <c r="AH910" s="10"/>
      <c r="AN910" s="75">
        <v>2137.5</v>
      </c>
      <c r="AO910" s="68">
        <v>1282.5000000000002</v>
      </c>
    </row>
    <row r="911" spans="8:41">
      <c r="H911" s="10"/>
      <c r="I911" s="72">
        <v>3500.0000000000005</v>
      </c>
      <c r="J911" s="68">
        <v>3500.0000000000005</v>
      </c>
      <c r="K911" s="10"/>
      <c r="L911" s="10"/>
      <c r="M911" s="72">
        <v>3325.0000000000005</v>
      </c>
      <c r="N911" s="64">
        <v>831.25000000000011</v>
      </c>
      <c r="O911" s="72">
        <v>3087.5000000000005</v>
      </c>
      <c r="P911" s="68">
        <v>1235.0000000000002</v>
      </c>
      <c r="Q911" s="10"/>
      <c r="R911" s="10"/>
      <c r="S911" s="75">
        <v>2850</v>
      </c>
      <c r="T911" s="68">
        <v>712.5</v>
      </c>
      <c r="AE911" s="10"/>
      <c r="AF911" s="72">
        <v>6825.0000000000009</v>
      </c>
      <c r="AG911" s="68">
        <v>6825.0000000000009</v>
      </c>
      <c r="AH911" s="10"/>
      <c r="AN911" s="75">
        <v>2850</v>
      </c>
      <c r="AO911" s="68">
        <v>712.5</v>
      </c>
    </row>
    <row r="912" spans="8:41">
      <c r="H912" s="10"/>
      <c r="I912" s="72">
        <v>4225</v>
      </c>
      <c r="J912" s="68">
        <v>4225</v>
      </c>
      <c r="K912" s="10"/>
      <c r="L912" s="10"/>
      <c r="M912" s="72">
        <v>3712.5000000000005</v>
      </c>
      <c r="N912" s="64">
        <v>1485.0000000000002</v>
      </c>
      <c r="O912" s="72">
        <v>2625</v>
      </c>
      <c r="P912" s="68">
        <v>1050</v>
      </c>
      <c r="Q912" s="10"/>
      <c r="R912" s="10"/>
      <c r="S912" s="75">
        <v>3037.5</v>
      </c>
      <c r="T912" s="68">
        <v>1366.875</v>
      </c>
      <c r="AE912" s="10"/>
      <c r="AF912" s="72">
        <v>7312.5</v>
      </c>
      <c r="AG912" s="68">
        <v>7312.5</v>
      </c>
      <c r="AH912" s="10"/>
      <c r="AN912" s="75">
        <v>3037.5</v>
      </c>
      <c r="AO912" s="68">
        <v>1366.875</v>
      </c>
    </row>
    <row r="913" spans="8:41">
      <c r="H913" s="10"/>
      <c r="I913" s="72">
        <v>2550.0000000000005</v>
      </c>
      <c r="J913" s="68">
        <v>2550.0000000000005</v>
      </c>
      <c r="K913" s="10"/>
      <c r="L913" s="10"/>
      <c r="M913" s="72">
        <v>3750.0000000000005</v>
      </c>
      <c r="N913" s="64">
        <v>1500.0000000000002</v>
      </c>
      <c r="O913" s="72">
        <v>1350.0000000000002</v>
      </c>
      <c r="P913" s="68">
        <v>540.00000000000011</v>
      </c>
      <c r="Q913" s="10"/>
      <c r="R913" s="10"/>
      <c r="S913" s="75">
        <v>3437.5000000000005</v>
      </c>
      <c r="T913" s="68">
        <v>1031.25</v>
      </c>
      <c r="AE913" s="10"/>
      <c r="AF913" s="72">
        <v>5400.0000000000009</v>
      </c>
      <c r="AG913" s="68">
        <v>5400.0000000000009</v>
      </c>
      <c r="AH913" s="10"/>
      <c r="AN913" s="75">
        <v>3437.5000000000005</v>
      </c>
      <c r="AO913" s="68">
        <v>1031.25</v>
      </c>
    </row>
    <row r="914" spans="8:41">
      <c r="H914" s="10"/>
      <c r="I914" s="72">
        <v>1925.0000000000002</v>
      </c>
      <c r="J914" s="68">
        <v>1925.0000000000002</v>
      </c>
      <c r="K914" s="10"/>
      <c r="L914" s="10"/>
      <c r="M914" s="72">
        <v>2750</v>
      </c>
      <c r="N914" s="64">
        <v>962.49999999999989</v>
      </c>
      <c r="O914" s="72">
        <v>1200</v>
      </c>
      <c r="P914" s="68">
        <v>480</v>
      </c>
      <c r="Q914" s="10"/>
      <c r="R914" s="10"/>
      <c r="S914" s="75">
        <v>2500</v>
      </c>
      <c r="T914" s="68">
        <v>1125</v>
      </c>
      <c r="AE914" s="10"/>
      <c r="AF914" s="72">
        <v>4537.5</v>
      </c>
      <c r="AG914" s="68">
        <v>4537.5</v>
      </c>
      <c r="AH914" s="10"/>
      <c r="AN914" s="75">
        <v>2500</v>
      </c>
      <c r="AO914" s="68">
        <v>1125</v>
      </c>
    </row>
    <row r="915" spans="8:41">
      <c r="H915" s="10"/>
      <c r="I915" s="72">
        <v>1375</v>
      </c>
      <c r="J915" s="68">
        <v>1375</v>
      </c>
      <c r="K915" s="10"/>
      <c r="L915" s="10"/>
      <c r="M915" s="72">
        <v>2475</v>
      </c>
      <c r="N915" s="64">
        <v>990</v>
      </c>
      <c r="O915" s="72">
        <v>1100</v>
      </c>
      <c r="P915" s="68">
        <v>440</v>
      </c>
      <c r="Q915" s="10"/>
      <c r="R915" s="10"/>
      <c r="S915" s="75">
        <v>1912.5</v>
      </c>
      <c r="T915" s="68">
        <v>764.99999999999989</v>
      </c>
      <c r="AE915" s="10"/>
      <c r="AF915" s="72">
        <v>3487.5</v>
      </c>
      <c r="AG915" s="68">
        <v>3487.5</v>
      </c>
      <c r="AH915" s="10"/>
      <c r="AN915" s="75">
        <v>1912.5</v>
      </c>
      <c r="AO915" s="68">
        <v>764.99999999999989</v>
      </c>
    </row>
    <row r="916" spans="8:41">
      <c r="H916" s="10"/>
      <c r="I916" s="72">
        <v>1462.5</v>
      </c>
      <c r="J916" s="68">
        <v>1462.5</v>
      </c>
      <c r="K916" s="10"/>
      <c r="L916" s="10"/>
      <c r="M916" s="72">
        <v>2925</v>
      </c>
      <c r="N916" s="64">
        <v>1023.7499999999999</v>
      </c>
      <c r="O916" s="72">
        <v>1250</v>
      </c>
      <c r="P916" s="68">
        <v>500</v>
      </c>
      <c r="Q916" s="10"/>
      <c r="R916" s="10"/>
      <c r="S916" s="75">
        <v>2337.4999999999995</v>
      </c>
      <c r="T916" s="68">
        <v>1402.5</v>
      </c>
      <c r="AE916" s="10"/>
      <c r="AF916" s="72">
        <v>4125</v>
      </c>
      <c r="AG916" s="68">
        <v>4125</v>
      </c>
      <c r="AH916" s="10"/>
      <c r="AN916" s="75">
        <v>2337.4999999999995</v>
      </c>
      <c r="AO916" s="68">
        <v>1402.5</v>
      </c>
    </row>
    <row r="917" spans="8:41">
      <c r="H917" s="10"/>
      <c r="I917" s="72">
        <v>2800.0000000000005</v>
      </c>
      <c r="J917" s="68">
        <v>2800.0000000000005</v>
      </c>
      <c r="K917" s="10"/>
      <c r="L917" s="10"/>
      <c r="M917" s="72">
        <v>2975.0000000000005</v>
      </c>
      <c r="N917" s="64">
        <v>743.75000000000011</v>
      </c>
      <c r="O917" s="72">
        <v>2337.5</v>
      </c>
      <c r="P917" s="68">
        <v>935</v>
      </c>
      <c r="Q917" s="10"/>
      <c r="R917" s="10"/>
      <c r="S917" s="75">
        <v>2400</v>
      </c>
      <c r="T917" s="68">
        <v>600</v>
      </c>
      <c r="AE917" s="10"/>
      <c r="AF917" s="72">
        <v>5550.0000000000009</v>
      </c>
      <c r="AG917" s="68">
        <v>5550.0000000000009</v>
      </c>
      <c r="AH917" s="10"/>
      <c r="AN917" s="75">
        <v>2400</v>
      </c>
      <c r="AO917" s="68">
        <v>600</v>
      </c>
    </row>
    <row r="918" spans="8:41">
      <c r="H918" s="10"/>
      <c r="I918" s="72">
        <v>3412.5</v>
      </c>
      <c r="J918" s="68">
        <v>3412.5</v>
      </c>
      <c r="K918" s="10"/>
      <c r="L918" s="10"/>
      <c r="M918" s="72">
        <v>2700.0000000000009</v>
      </c>
      <c r="N918" s="64">
        <v>1080.0000000000005</v>
      </c>
      <c r="O918" s="72">
        <v>1925.0000000000002</v>
      </c>
      <c r="P918" s="68">
        <v>770.00000000000011</v>
      </c>
      <c r="Q918" s="10"/>
      <c r="R918" s="10"/>
      <c r="S918" s="75">
        <v>2700</v>
      </c>
      <c r="T918" s="68">
        <v>1215</v>
      </c>
      <c r="AE918" s="10"/>
      <c r="AF918" s="72">
        <v>5637.5000000000009</v>
      </c>
      <c r="AG918" s="68">
        <v>5637.5000000000009</v>
      </c>
      <c r="AH918" s="10"/>
      <c r="AN918" s="75">
        <v>2700</v>
      </c>
      <c r="AO918" s="68">
        <v>1215</v>
      </c>
    </row>
    <row r="919" spans="8:41">
      <c r="H919" s="10"/>
      <c r="I919" s="72">
        <v>1950.0000000000002</v>
      </c>
      <c r="J919" s="68">
        <v>1950.0000000000002</v>
      </c>
      <c r="K919" s="10"/>
      <c r="L919" s="10"/>
      <c r="M919" s="72">
        <v>3000.0000000000005</v>
      </c>
      <c r="N919" s="64">
        <v>1200.0000000000002</v>
      </c>
      <c r="O919" s="72">
        <v>1050.0000000000005</v>
      </c>
      <c r="P919" s="68">
        <v>420.00000000000023</v>
      </c>
      <c r="Q919" s="10"/>
      <c r="R919" s="10"/>
      <c r="S919" s="75">
        <v>3000</v>
      </c>
      <c r="T919" s="68">
        <v>900</v>
      </c>
      <c r="AE919" s="10"/>
      <c r="AF919" s="72">
        <v>4125.0000000000009</v>
      </c>
      <c r="AG919" s="68">
        <v>4125.0000000000009</v>
      </c>
      <c r="AH919" s="10"/>
      <c r="AN919" s="75">
        <v>3000</v>
      </c>
      <c r="AO919" s="68">
        <v>900</v>
      </c>
    </row>
    <row r="920" spans="8:41">
      <c r="H920" s="10"/>
      <c r="I920" s="72">
        <v>1237.5</v>
      </c>
      <c r="J920" s="68">
        <v>1237.5</v>
      </c>
      <c r="K920" s="10"/>
      <c r="L920" s="10"/>
      <c r="M920" s="72">
        <v>2025.0000000000005</v>
      </c>
      <c r="N920" s="64">
        <v>708.75000000000011</v>
      </c>
      <c r="O920" s="72">
        <v>625.00000000000011</v>
      </c>
      <c r="P920" s="68">
        <v>250.00000000000006</v>
      </c>
      <c r="Q920" s="10"/>
      <c r="R920" s="10"/>
      <c r="S920" s="75">
        <v>2025</v>
      </c>
      <c r="T920" s="68">
        <v>911.25</v>
      </c>
      <c r="AE920" s="10"/>
      <c r="AF920" s="72">
        <v>2900</v>
      </c>
      <c r="AG920" s="68">
        <v>2900</v>
      </c>
      <c r="AH920" s="10"/>
      <c r="AN920" s="75">
        <v>2025</v>
      </c>
      <c r="AO920" s="68">
        <v>911.25</v>
      </c>
    </row>
    <row r="921" spans="8:41">
      <c r="H921" s="10"/>
      <c r="I921" s="72">
        <v>1100</v>
      </c>
      <c r="J921" s="68">
        <v>1100</v>
      </c>
      <c r="K921" s="10"/>
      <c r="L921" s="10"/>
      <c r="M921" s="72">
        <v>1800.0000000000005</v>
      </c>
      <c r="N921" s="64">
        <v>720.00000000000023</v>
      </c>
      <c r="O921" s="72">
        <v>562.50000000000011</v>
      </c>
      <c r="P921" s="68">
        <v>225.00000000000006</v>
      </c>
      <c r="Q921" s="10"/>
      <c r="R921" s="10"/>
      <c r="S921" s="75">
        <v>1800</v>
      </c>
      <c r="T921" s="68">
        <v>719.99999999999989</v>
      </c>
      <c r="AE921" s="10"/>
      <c r="AF921" s="72">
        <v>2800</v>
      </c>
      <c r="AG921" s="68">
        <v>2800</v>
      </c>
      <c r="AH921" s="10"/>
      <c r="AN921" s="75">
        <v>1800</v>
      </c>
      <c r="AO921" s="68">
        <v>719.99999999999989</v>
      </c>
    </row>
    <row r="922" spans="8:41">
      <c r="H922" s="10"/>
      <c r="I922" s="72">
        <v>1300</v>
      </c>
      <c r="J922" s="68">
        <v>1300</v>
      </c>
      <c r="K922" s="10"/>
      <c r="L922" s="10"/>
      <c r="M922" s="72">
        <v>2200</v>
      </c>
      <c r="N922" s="64">
        <v>770</v>
      </c>
      <c r="O922" s="72">
        <v>787.50000000000011</v>
      </c>
      <c r="P922" s="68">
        <v>315.00000000000006</v>
      </c>
      <c r="Q922" s="10"/>
      <c r="R922" s="10"/>
      <c r="S922" s="75">
        <v>2199.9999999999995</v>
      </c>
      <c r="T922" s="68">
        <v>1320</v>
      </c>
      <c r="AE922" s="10"/>
      <c r="AF922" s="72">
        <v>3500</v>
      </c>
      <c r="AG922" s="68">
        <v>3500</v>
      </c>
      <c r="AH922" s="10"/>
      <c r="AN922" s="75">
        <v>2199.9999999999995</v>
      </c>
      <c r="AO922" s="68">
        <v>1320</v>
      </c>
    </row>
    <row r="923" spans="8:41">
      <c r="H923" s="10"/>
      <c r="I923" s="72">
        <v>2100</v>
      </c>
      <c r="J923" s="68">
        <v>2100</v>
      </c>
      <c r="K923" s="10"/>
      <c r="L923" s="10"/>
      <c r="M923" s="72">
        <v>2700.0000000000005</v>
      </c>
      <c r="N923" s="64">
        <v>675.00000000000011</v>
      </c>
      <c r="O923" s="72">
        <v>1200</v>
      </c>
      <c r="P923" s="68">
        <v>480</v>
      </c>
      <c r="Q923" s="10"/>
      <c r="R923" s="10"/>
      <c r="S923" s="75">
        <v>2700</v>
      </c>
      <c r="T923" s="68">
        <v>675</v>
      </c>
      <c r="AE923" s="10"/>
      <c r="AF923" s="72">
        <v>4400</v>
      </c>
      <c r="AG923" s="68">
        <v>4400</v>
      </c>
      <c r="AH923" s="10"/>
      <c r="AN923" s="75">
        <v>2700</v>
      </c>
      <c r="AO923" s="68">
        <v>675</v>
      </c>
    </row>
    <row r="924" spans="8:41">
      <c r="H924" s="10"/>
      <c r="I924" s="72">
        <v>3150.0000000000005</v>
      </c>
      <c r="J924" s="68">
        <v>3150.0000000000005</v>
      </c>
      <c r="K924" s="10"/>
      <c r="L924" s="10"/>
      <c r="M924" s="72">
        <v>2362.5000000000005</v>
      </c>
      <c r="N924" s="64">
        <v>945.00000000000023</v>
      </c>
      <c r="O924" s="72">
        <v>1912.4999999999998</v>
      </c>
      <c r="P924" s="68">
        <v>765</v>
      </c>
      <c r="Q924" s="10"/>
      <c r="R924" s="10"/>
      <c r="S924" s="75">
        <v>2475</v>
      </c>
      <c r="T924" s="68">
        <v>1113.75</v>
      </c>
      <c r="AE924" s="10"/>
      <c r="AF924" s="72">
        <v>5362.5</v>
      </c>
      <c r="AG924" s="68">
        <v>5362.5</v>
      </c>
      <c r="AH924" s="10"/>
      <c r="AN924" s="75">
        <v>2475</v>
      </c>
      <c r="AO924" s="68">
        <v>1113.75</v>
      </c>
    </row>
    <row r="925" spans="8:41">
      <c r="H925" s="10"/>
      <c r="I925" s="72">
        <v>1787.5000000000005</v>
      </c>
      <c r="J925" s="68">
        <v>1787.5000000000005</v>
      </c>
      <c r="K925" s="10"/>
      <c r="L925" s="10"/>
      <c r="M925" s="72">
        <v>2625.0000000000005</v>
      </c>
      <c r="N925" s="64">
        <v>1050.0000000000002</v>
      </c>
      <c r="O925" s="72">
        <v>962.50000000000011</v>
      </c>
      <c r="P925" s="68">
        <v>385.00000000000006</v>
      </c>
      <c r="Q925" s="10"/>
      <c r="R925" s="10"/>
      <c r="S925" s="75">
        <v>2750</v>
      </c>
      <c r="T925" s="68">
        <v>825</v>
      </c>
      <c r="AE925" s="10"/>
      <c r="AF925" s="72">
        <v>3600.0000000000009</v>
      </c>
      <c r="AG925" s="68">
        <v>3600.0000000000009</v>
      </c>
      <c r="AH925" s="10"/>
      <c r="AN925" s="75">
        <v>2750</v>
      </c>
      <c r="AO925" s="68">
        <v>825</v>
      </c>
    </row>
    <row r="926" spans="8:41">
      <c r="H926" s="10"/>
      <c r="I926" s="72">
        <v>1137.5000000000002</v>
      </c>
      <c r="J926" s="68">
        <v>1137.5000000000002</v>
      </c>
      <c r="K926" s="10"/>
      <c r="L926" s="10"/>
      <c r="M926" s="72">
        <v>1575.0000000000005</v>
      </c>
      <c r="N926" s="64">
        <v>551.25000000000011</v>
      </c>
      <c r="O926" s="72">
        <v>612.50000000000011</v>
      </c>
      <c r="P926" s="68">
        <v>245.00000000000006</v>
      </c>
      <c r="Q926" s="10"/>
      <c r="R926" s="10"/>
      <c r="S926" s="75">
        <v>1800</v>
      </c>
      <c r="T926" s="68">
        <v>810</v>
      </c>
      <c r="AE926" s="10"/>
      <c r="AF926" s="72">
        <v>3037.5000000000009</v>
      </c>
      <c r="AG926" s="68">
        <v>3037.5000000000009</v>
      </c>
      <c r="AH926" s="10"/>
      <c r="AN926" s="75">
        <v>1800</v>
      </c>
      <c r="AO926" s="68">
        <v>810</v>
      </c>
    </row>
    <row r="927" spans="8:41">
      <c r="H927" s="10"/>
      <c r="I927" s="72">
        <v>975.00000000000023</v>
      </c>
      <c r="J927" s="68">
        <v>975.00000000000023</v>
      </c>
      <c r="K927" s="10"/>
      <c r="L927" s="10"/>
      <c r="M927" s="72">
        <v>1462.5000000000005</v>
      </c>
      <c r="N927" s="64">
        <v>585.00000000000023</v>
      </c>
      <c r="O927" s="72">
        <v>612.50000000000011</v>
      </c>
      <c r="P927" s="68">
        <v>245.00000000000006</v>
      </c>
      <c r="Q927" s="10"/>
      <c r="R927" s="10"/>
      <c r="S927" s="75">
        <v>1687.5</v>
      </c>
      <c r="T927" s="68">
        <v>675</v>
      </c>
      <c r="AE927" s="10"/>
      <c r="AF927" s="72">
        <v>2925.0000000000009</v>
      </c>
      <c r="AG927" s="68">
        <v>2925.0000000000009</v>
      </c>
      <c r="AH927" s="10"/>
      <c r="AN927" s="75">
        <v>1687.5</v>
      </c>
      <c r="AO927" s="68">
        <v>675</v>
      </c>
    </row>
    <row r="928" spans="8:41">
      <c r="H928" s="10"/>
      <c r="I928" s="72">
        <v>1125.0000000000002</v>
      </c>
      <c r="J928" s="68">
        <v>1125.0000000000002</v>
      </c>
      <c r="K928" s="10"/>
      <c r="L928" s="10"/>
      <c r="M928" s="72">
        <v>1650.0000000000002</v>
      </c>
      <c r="N928" s="64">
        <v>577.5</v>
      </c>
      <c r="O928" s="72">
        <v>787.49999999999989</v>
      </c>
      <c r="P928" s="68">
        <v>315</v>
      </c>
      <c r="Q928" s="10"/>
      <c r="R928" s="10"/>
      <c r="S928" s="75">
        <v>1924.9999999999998</v>
      </c>
      <c r="T928" s="68">
        <v>1155</v>
      </c>
      <c r="AE928" s="10"/>
      <c r="AF928" s="72">
        <v>3575.0000000000005</v>
      </c>
      <c r="AG928" s="68">
        <v>3575.0000000000005</v>
      </c>
      <c r="AH928" s="10"/>
      <c r="AN928" s="75">
        <v>1924.9999999999998</v>
      </c>
      <c r="AO928" s="68">
        <v>1155</v>
      </c>
    </row>
    <row r="929" spans="8:41">
      <c r="H929" s="10"/>
      <c r="I929" s="72">
        <v>2200</v>
      </c>
      <c r="J929" s="68">
        <v>2200</v>
      </c>
      <c r="K929" s="10"/>
      <c r="L929" s="10"/>
      <c r="M929" s="72">
        <v>2450.0000000000005</v>
      </c>
      <c r="N929" s="64">
        <v>612.50000000000011</v>
      </c>
      <c r="O929" s="72">
        <v>1499.9999999999995</v>
      </c>
      <c r="P929" s="68">
        <v>599.99999999999989</v>
      </c>
      <c r="Q929" s="10"/>
      <c r="R929" s="10"/>
      <c r="S929" s="75">
        <v>2400</v>
      </c>
      <c r="T929" s="68">
        <v>600</v>
      </c>
      <c r="AE929" s="10"/>
      <c r="AF929" s="72">
        <v>4650</v>
      </c>
      <c r="AG929" s="68">
        <v>4650</v>
      </c>
      <c r="AH929" s="10"/>
      <c r="AN929" s="75">
        <v>2400</v>
      </c>
      <c r="AO929" s="68">
        <v>600</v>
      </c>
    </row>
    <row r="930" spans="8:41">
      <c r="H930" s="10"/>
      <c r="I930" s="72">
        <v>3187.5000000000005</v>
      </c>
      <c r="J930" s="68">
        <v>3187.5000000000005</v>
      </c>
      <c r="K930" s="10"/>
      <c r="L930" s="10"/>
      <c r="M930" s="72">
        <v>2887.5000000000005</v>
      </c>
      <c r="N930" s="64">
        <v>1155.0000000000002</v>
      </c>
      <c r="O930" s="72">
        <v>2024.9999999999998</v>
      </c>
      <c r="P930" s="68">
        <v>810</v>
      </c>
      <c r="Q930" s="10"/>
      <c r="R930" s="10"/>
      <c r="S930" s="75">
        <v>2300</v>
      </c>
      <c r="T930" s="68">
        <v>1035</v>
      </c>
      <c r="AE930" s="10"/>
      <c r="AF930" s="72">
        <v>5087.5</v>
      </c>
      <c r="AG930" s="68">
        <v>5087.5</v>
      </c>
      <c r="AH930" s="10"/>
      <c r="AN930" s="75">
        <v>2300</v>
      </c>
      <c r="AO930" s="68">
        <v>1035</v>
      </c>
    </row>
    <row r="931" spans="8:41">
      <c r="H931" s="10"/>
      <c r="I931" s="72">
        <v>1950.0000000000005</v>
      </c>
      <c r="J931" s="68">
        <v>1950.0000000000005</v>
      </c>
      <c r="K931" s="10"/>
      <c r="L931" s="10"/>
      <c r="M931" s="72">
        <v>3450.0000000000005</v>
      </c>
      <c r="N931" s="64">
        <v>1380.0000000000002</v>
      </c>
      <c r="O931" s="72">
        <v>1225.0000000000002</v>
      </c>
      <c r="P931" s="68">
        <v>490.00000000000011</v>
      </c>
      <c r="Q931" s="10"/>
      <c r="R931" s="10"/>
      <c r="S931" s="75">
        <v>2587.5000000000005</v>
      </c>
      <c r="T931" s="68">
        <v>776.25000000000011</v>
      </c>
      <c r="AE931" s="10"/>
      <c r="AF931" s="72">
        <v>3375.0000000000009</v>
      </c>
      <c r="AG931" s="68">
        <v>3375.0000000000009</v>
      </c>
      <c r="AH931" s="10"/>
      <c r="AN931" s="75">
        <v>2587.5000000000005</v>
      </c>
      <c r="AO931" s="68">
        <v>776.25000000000011</v>
      </c>
    </row>
    <row r="932" spans="8:41">
      <c r="H932" s="10"/>
      <c r="I932" s="72">
        <v>2080.0000000000005</v>
      </c>
      <c r="J932" s="68">
        <v>2080.0000000000005</v>
      </c>
      <c r="K932" s="10"/>
      <c r="L932" s="10"/>
      <c r="M932" s="72">
        <v>2337.5</v>
      </c>
      <c r="N932" s="64">
        <v>818.125</v>
      </c>
      <c r="O932" s="72">
        <v>1032.5</v>
      </c>
      <c r="P932" s="68">
        <v>413</v>
      </c>
      <c r="Q932" s="10"/>
      <c r="R932" s="10"/>
      <c r="S932" s="75">
        <v>1700</v>
      </c>
      <c r="T932" s="68">
        <v>765</v>
      </c>
      <c r="AE932" s="10"/>
      <c r="AF932" s="72">
        <v>3127.5000000000009</v>
      </c>
      <c r="AG932" s="68">
        <v>3127.5000000000009</v>
      </c>
      <c r="AH932" s="10"/>
      <c r="AN932" s="75">
        <v>1700</v>
      </c>
      <c r="AO932" s="68">
        <v>765</v>
      </c>
    </row>
    <row r="933" spans="8:41">
      <c r="H933" s="10"/>
      <c r="I933" s="72">
        <v>1950.0000000000005</v>
      </c>
      <c r="J933" s="68">
        <v>1950.0000000000005</v>
      </c>
      <c r="K933" s="10"/>
      <c r="L933" s="10"/>
      <c r="M933" s="72">
        <v>2200</v>
      </c>
      <c r="N933" s="64">
        <v>880</v>
      </c>
      <c r="O933" s="72">
        <v>1300</v>
      </c>
      <c r="P933" s="68">
        <v>520</v>
      </c>
      <c r="Q933" s="10"/>
      <c r="R933" s="10"/>
      <c r="S933" s="75">
        <v>1700</v>
      </c>
      <c r="T933" s="68">
        <v>680</v>
      </c>
      <c r="AE933" s="10"/>
      <c r="AF933" s="72">
        <v>4125.0000000000009</v>
      </c>
      <c r="AG933" s="68">
        <v>4125.0000000000009</v>
      </c>
      <c r="AH933" s="10"/>
      <c r="AN933" s="75">
        <v>1700</v>
      </c>
      <c r="AO933" s="68">
        <v>680</v>
      </c>
    </row>
    <row r="934" spans="8:41">
      <c r="H934" s="10"/>
      <c r="I934" s="72">
        <v>2062.5000000000005</v>
      </c>
      <c r="J934" s="68">
        <v>2062.5000000000005</v>
      </c>
      <c r="K934" s="10"/>
      <c r="L934" s="10"/>
      <c r="M934" s="72">
        <v>2275</v>
      </c>
      <c r="N934" s="64">
        <v>796.25</v>
      </c>
      <c r="O934" s="72">
        <v>1950</v>
      </c>
      <c r="P934" s="68">
        <v>780</v>
      </c>
      <c r="Q934" s="10"/>
      <c r="R934" s="10"/>
      <c r="S934" s="75">
        <v>2062.4999999999995</v>
      </c>
      <c r="T934" s="68">
        <v>1237.5</v>
      </c>
      <c r="AE934" s="10"/>
      <c r="AF934" s="72">
        <v>5075.0000000000009</v>
      </c>
      <c r="AG934" s="68">
        <v>5075.0000000000009</v>
      </c>
      <c r="AH934" s="10"/>
      <c r="AN934" s="75">
        <v>2062.4999999999995</v>
      </c>
      <c r="AO934" s="68">
        <v>1237.5</v>
      </c>
    </row>
    <row r="935" spans="8:41">
      <c r="H935" s="10"/>
      <c r="I935" s="72">
        <v>3000</v>
      </c>
      <c r="J935" s="68">
        <v>3000</v>
      </c>
      <c r="K935" s="10"/>
      <c r="L935" s="10"/>
      <c r="M935" s="72">
        <v>3325.0000000000005</v>
      </c>
      <c r="N935" s="64">
        <v>831.25000000000011</v>
      </c>
      <c r="O935" s="72">
        <v>2800</v>
      </c>
      <c r="P935" s="68">
        <v>1120</v>
      </c>
      <c r="Q935" s="10"/>
      <c r="R935" s="10"/>
      <c r="S935" s="75">
        <v>2850</v>
      </c>
      <c r="T935" s="68">
        <v>712.5</v>
      </c>
      <c r="AE935" s="10"/>
      <c r="AF935" s="72">
        <v>6187.5</v>
      </c>
      <c r="AG935" s="68">
        <v>6187.5</v>
      </c>
      <c r="AH935" s="10"/>
      <c r="AN935" s="75">
        <v>2850</v>
      </c>
      <c r="AO935" s="68">
        <v>712.5</v>
      </c>
    </row>
    <row r="936" spans="8:41">
      <c r="H936" s="10"/>
      <c r="I936" s="72">
        <v>4500.0000000000009</v>
      </c>
      <c r="J936" s="68">
        <v>4500.0000000000009</v>
      </c>
      <c r="K936" s="10"/>
      <c r="L936" s="10"/>
      <c r="M936" s="72">
        <v>3712.5000000000005</v>
      </c>
      <c r="N936" s="64">
        <v>1485.0000000000002</v>
      </c>
      <c r="O936" s="72">
        <v>4225</v>
      </c>
      <c r="P936" s="68">
        <v>1690</v>
      </c>
      <c r="Q936" s="10"/>
      <c r="R936" s="10"/>
      <c r="S936" s="75">
        <v>3037.5</v>
      </c>
      <c r="T936" s="68">
        <v>1366.875</v>
      </c>
      <c r="AE936" s="10"/>
      <c r="AF936" s="72">
        <v>7525.0000000000009</v>
      </c>
      <c r="AG936" s="68">
        <v>7525.0000000000009</v>
      </c>
      <c r="AH936" s="10"/>
      <c r="AN936" s="75">
        <v>3037.5</v>
      </c>
      <c r="AO936" s="68">
        <v>1366.875</v>
      </c>
    </row>
    <row r="937" spans="8:41">
      <c r="H937" s="10"/>
      <c r="I937" s="72">
        <v>2600.0000000000005</v>
      </c>
      <c r="J937" s="68">
        <v>2600.0000000000005</v>
      </c>
      <c r="K937" s="10"/>
      <c r="L937" s="10"/>
      <c r="M937" s="72">
        <v>4050.0000000000005</v>
      </c>
      <c r="N937" s="64">
        <v>1620.0000000000002</v>
      </c>
      <c r="O937" s="72">
        <v>2475</v>
      </c>
      <c r="P937" s="68">
        <v>990</v>
      </c>
      <c r="Q937" s="10"/>
      <c r="R937" s="10"/>
      <c r="S937" s="75">
        <v>3375</v>
      </c>
      <c r="T937" s="68">
        <v>1012.5</v>
      </c>
      <c r="AE937" s="10"/>
      <c r="AF937" s="72">
        <v>5250.0000000000009</v>
      </c>
      <c r="AG937" s="68">
        <v>5250.0000000000009</v>
      </c>
      <c r="AH937" s="10"/>
      <c r="AN937" s="75">
        <v>3375</v>
      </c>
      <c r="AO937" s="68">
        <v>1012.5</v>
      </c>
    </row>
    <row r="938" spans="8:41">
      <c r="H938" s="10"/>
      <c r="I938" s="72">
        <v>2437.5000000000005</v>
      </c>
      <c r="J938" s="68">
        <v>2437.5000000000005</v>
      </c>
      <c r="K938" s="10"/>
      <c r="L938" s="10"/>
      <c r="M938" s="72">
        <v>2612.5</v>
      </c>
      <c r="N938" s="64">
        <v>914.37499999999989</v>
      </c>
      <c r="O938" s="72">
        <v>2200</v>
      </c>
      <c r="P938" s="68">
        <v>880</v>
      </c>
      <c r="Q938" s="10"/>
      <c r="R938" s="10"/>
      <c r="S938" s="75">
        <v>2137.5</v>
      </c>
      <c r="T938" s="68">
        <v>961.875</v>
      </c>
      <c r="AE938" s="10"/>
      <c r="AF938" s="72">
        <v>4950.0000000000009</v>
      </c>
      <c r="AG938" s="68">
        <v>4950.0000000000009</v>
      </c>
      <c r="AH938" s="10"/>
      <c r="AN938" s="75">
        <v>2137.5</v>
      </c>
      <c r="AO938" s="68">
        <v>961.875</v>
      </c>
    </row>
    <row r="939" spans="8:41">
      <c r="H939" s="10"/>
      <c r="I939" s="72">
        <v>2112.5000000000005</v>
      </c>
      <c r="J939" s="68">
        <v>2112.5000000000005</v>
      </c>
      <c r="K939" s="10"/>
      <c r="L939" s="10"/>
      <c r="M939" s="72">
        <v>2612.5</v>
      </c>
      <c r="N939" s="64">
        <v>1045</v>
      </c>
      <c r="O939" s="72">
        <v>1925.0000000000002</v>
      </c>
      <c r="P939" s="68">
        <v>770.00000000000011</v>
      </c>
      <c r="Q939" s="10"/>
      <c r="R939" s="10"/>
      <c r="S939" s="75">
        <v>2137.5</v>
      </c>
      <c r="T939" s="68">
        <v>854.99999999999989</v>
      </c>
      <c r="AE939" s="10"/>
      <c r="AF939" s="72">
        <v>4650.0000000000009</v>
      </c>
      <c r="AG939" s="68">
        <v>4650.0000000000009</v>
      </c>
      <c r="AH939" s="10"/>
      <c r="AN939" s="75">
        <v>2137.5</v>
      </c>
      <c r="AO939" s="68">
        <v>854.99999999999989</v>
      </c>
    </row>
    <row r="940" spans="8:41">
      <c r="H940" s="10"/>
      <c r="I940" s="72">
        <v>2437.5000000000005</v>
      </c>
      <c r="J940" s="68">
        <v>2437.5000000000005</v>
      </c>
      <c r="K940" s="10"/>
      <c r="L940" s="10"/>
      <c r="M940" s="72">
        <v>2600</v>
      </c>
      <c r="N940" s="64">
        <v>909.99999999999989</v>
      </c>
      <c r="O940" s="72">
        <v>2275</v>
      </c>
      <c r="P940" s="68">
        <v>910</v>
      </c>
      <c r="Q940" s="10"/>
      <c r="R940" s="10"/>
      <c r="S940" s="75">
        <v>2199.9999999999995</v>
      </c>
      <c r="T940" s="68">
        <v>1320</v>
      </c>
      <c r="AE940" s="10"/>
      <c r="AF940" s="72">
        <v>5425.0000000000009</v>
      </c>
      <c r="AG940" s="68">
        <v>5425.0000000000009</v>
      </c>
      <c r="AH940" s="10"/>
      <c r="AN940" s="75">
        <v>2199.9999999999995</v>
      </c>
      <c r="AO940" s="68">
        <v>1320</v>
      </c>
    </row>
    <row r="941" spans="8:41">
      <c r="H941" s="10"/>
      <c r="I941" s="73">
        <v>3400</v>
      </c>
      <c r="J941" s="69">
        <v>3400</v>
      </c>
      <c r="K941" s="10"/>
      <c r="L941" s="10"/>
      <c r="M941" s="73">
        <v>3500.0000000000005</v>
      </c>
      <c r="N941" s="65">
        <v>875.00000000000011</v>
      </c>
      <c r="O941" s="73">
        <v>3150</v>
      </c>
      <c r="P941" s="69">
        <v>1260</v>
      </c>
      <c r="Q941" s="10"/>
      <c r="R941" s="10"/>
      <c r="S941" s="75">
        <v>3000</v>
      </c>
      <c r="T941" s="68">
        <v>750</v>
      </c>
      <c r="AE941" s="10"/>
      <c r="AF941" s="72">
        <v>6562.5</v>
      </c>
      <c r="AG941" s="68">
        <v>6562.5</v>
      </c>
      <c r="AH941" s="10"/>
      <c r="AN941" s="75">
        <v>3000</v>
      </c>
      <c r="AO941" s="68">
        <v>750</v>
      </c>
    </row>
    <row r="942" spans="8:41">
      <c r="R942" s="10"/>
      <c r="S942" s="75">
        <v>1400</v>
      </c>
      <c r="T942" s="68">
        <v>489.99999999999994</v>
      </c>
      <c r="AE942" s="10"/>
      <c r="AF942" s="72">
        <v>3237.5000000000005</v>
      </c>
      <c r="AG942" s="68">
        <v>3237.5000000000005</v>
      </c>
      <c r="AH942" s="10"/>
      <c r="AN942" s="75">
        <v>1400</v>
      </c>
      <c r="AO942" s="68">
        <v>489.99999999999994</v>
      </c>
    </row>
    <row r="943" spans="8:41">
      <c r="R943" s="10"/>
      <c r="S943" s="75">
        <v>2100</v>
      </c>
      <c r="T943" s="68">
        <v>735</v>
      </c>
      <c r="AE943" s="10"/>
      <c r="AF943" s="72">
        <v>2537.5000000000005</v>
      </c>
      <c r="AG943" s="68">
        <v>2537.5000000000005</v>
      </c>
      <c r="AH943" s="10"/>
      <c r="AN943" s="75">
        <v>2100</v>
      </c>
      <c r="AO943" s="68">
        <v>735</v>
      </c>
    </row>
    <row r="944" spans="8:41">
      <c r="R944" s="10"/>
      <c r="S944" s="75">
        <v>1500</v>
      </c>
      <c r="T944" s="68">
        <v>525</v>
      </c>
      <c r="AE944" s="10"/>
      <c r="AF944" s="72">
        <v>1812.5000000000005</v>
      </c>
      <c r="AG944" s="68">
        <v>1812.5000000000005</v>
      </c>
      <c r="AH944" s="10"/>
      <c r="AN944" s="75">
        <v>1500</v>
      </c>
      <c r="AO944" s="68">
        <v>525</v>
      </c>
    </row>
    <row r="945" spans="18:41">
      <c r="R945" s="10"/>
      <c r="S945" s="75">
        <v>1750</v>
      </c>
      <c r="T945" s="68">
        <v>787.5</v>
      </c>
      <c r="AE945" s="10"/>
      <c r="AF945" s="72">
        <v>1725</v>
      </c>
      <c r="AG945" s="68">
        <v>1725</v>
      </c>
      <c r="AH945" s="10"/>
      <c r="AN945" s="75">
        <v>1750</v>
      </c>
      <c r="AO945" s="68">
        <v>787.5</v>
      </c>
    </row>
    <row r="946" spans="18:41">
      <c r="R946" s="10"/>
      <c r="S946" s="75">
        <v>1400</v>
      </c>
      <c r="T946" s="68">
        <v>420</v>
      </c>
      <c r="AE946" s="10"/>
      <c r="AF946" s="72">
        <v>2812.5</v>
      </c>
      <c r="AG946" s="68">
        <v>2812.5</v>
      </c>
      <c r="AH946" s="10"/>
      <c r="AN946" s="75">
        <v>1400</v>
      </c>
      <c r="AO946" s="68">
        <v>420</v>
      </c>
    </row>
    <row r="947" spans="18:41">
      <c r="R947" s="10"/>
      <c r="S947" s="75">
        <v>1750</v>
      </c>
      <c r="T947" s="68">
        <v>875</v>
      </c>
      <c r="AE947" s="10"/>
      <c r="AF947" s="72">
        <v>2537.5000000000005</v>
      </c>
      <c r="AG947" s="68">
        <v>2537.5000000000005</v>
      </c>
      <c r="AH947" s="10"/>
      <c r="AN947" s="75">
        <v>1750</v>
      </c>
      <c r="AO947" s="68">
        <v>875</v>
      </c>
    </row>
    <row r="948" spans="18:41">
      <c r="R948" s="10"/>
      <c r="S948" s="75">
        <v>1625</v>
      </c>
      <c r="T948" s="68">
        <v>568.75</v>
      </c>
      <c r="AE948" s="10"/>
      <c r="AF948" s="72">
        <v>3412.5000000000005</v>
      </c>
      <c r="AG948" s="68">
        <v>3412.5000000000005</v>
      </c>
      <c r="AH948" s="10"/>
      <c r="AN948" s="75">
        <v>1625</v>
      </c>
      <c r="AO948" s="68">
        <v>568.75</v>
      </c>
    </row>
    <row r="949" spans="18:41">
      <c r="R949" s="10"/>
      <c r="S949" s="75">
        <v>2187.5</v>
      </c>
      <c r="T949" s="68">
        <v>765.625</v>
      </c>
      <c r="AE949" s="10"/>
      <c r="AF949" s="72">
        <v>2187.5</v>
      </c>
      <c r="AG949" s="68">
        <v>2187.5</v>
      </c>
      <c r="AH949" s="10"/>
      <c r="AN949" s="75">
        <v>2187.5</v>
      </c>
      <c r="AO949" s="68">
        <v>765.625</v>
      </c>
    </row>
    <row r="950" spans="18:41">
      <c r="R950" s="10"/>
      <c r="S950" s="75">
        <v>1575</v>
      </c>
      <c r="T950" s="68">
        <v>551.25</v>
      </c>
      <c r="AE950" s="10"/>
      <c r="AF950" s="72">
        <v>1687.5000000000005</v>
      </c>
      <c r="AG950" s="68">
        <v>1687.5000000000005</v>
      </c>
      <c r="AH950" s="10"/>
      <c r="AN950" s="75">
        <v>1575</v>
      </c>
      <c r="AO950" s="68">
        <v>551.25</v>
      </c>
    </row>
    <row r="951" spans="18:41">
      <c r="R951" s="10"/>
      <c r="S951" s="75">
        <v>1400</v>
      </c>
      <c r="T951" s="68">
        <v>630</v>
      </c>
      <c r="AE951" s="10"/>
      <c r="AF951" s="72">
        <v>1575</v>
      </c>
      <c r="AG951" s="68">
        <v>1575</v>
      </c>
      <c r="AH951" s="10"/>
      <c r="AN951" s="75">
        <v>1400</v>
      </c>
      <c r="AO951" s="68">
        <v>630</v>
      </c>
    </row>
    <row r="952" spans="18:41">
      <c r="R952" s="10"/>
      <c r="S952" s="75">
        <v>1100</v>
      </c>
      <c r="T952" s="68">
        <v>330</v>
      </c>
      <c r="AE952" s="10"/>
      <c r="AF952" s="72">
        <v>2700</v>
      </c>
      <c r="AG952" s="68">
        <v>2700</v>
      </c>
      <c r="AH952" s="10"/>
      <c r="AN952" s="75">
        <v>1100</v>
      </c>
      <c r="AO952" s="68">
        <v>330</v>
      </c>
    </row>
    <row r="953" spans="18:41">
      <c r="R953" s="10"/>
      <c r="S953" s="75">
        <v>1662.5</v>
      </c>
      <c r="T953" s="68">
        <v>831.25</v>
      </c>
      <c r="AE953" s="10"/>
      <c r="AF953" s="72">
        <v>2100</v>
      </c>
      <c r="AG953" s="68">
        <v>2100</v>
      </c>
      <c r="AH953" s="10"/>
      <c r="AN953" s="75">
        <v>1662.5</v>
      </c>
      <c r="AO953" s="68">
        <v>831.25</v>
      </c>
    </row>
    <row r="954" spans="18:41">
      <c r="R954" s="10"/>
      <c r="S954" s="75">
        <v>1950</v>
      </c>
      <c r="T954" s="68">
        <v>779.99999999999989</v>
      </c>
      <c r="AE954" s="10"/>
      <c r="AF954" s="72">
        <v>2760</v>
      </c>
      <c r="AG954" s="68">
        <v>2760</v>
      </c>
      <c r="AH954" s="10"/>
      <c r="AN954" s="75">
        <v>1950</v>
      </c>
      <c r="AO954" s="68">
        <v>779.99999999999989</v>
      </c>
    </row>
    <row r="955" spans="18:41">
      <c r="R955" s="10"/>
      <c r="S955" s="75">
        <v>2600</v>
      </c>
      <c r="T955" s="68">
        <v>1040</v>
      </c>
      <c r="AE955" s="10"/>
      <c r="AF955" s="72">
        <v>1800</v>
      </c>
      <c r="AG955" s="68">
        <v>1800</v>
      </c>
      <c r="AH955" s="10"/>
      <c r="AN955" s="75">
        <v>2600</v>
      </c>
      <c r="AO955" s="68">
        <v>1040</v>
      </c>
    </row>
    <row r="956" spans="18:41">
      <c r="R956" s="10"/>
      <c r="S956" s="75">
        <v>1425</v>
      </c>
      <c r="T956" s="68">
        <v>570</v>
      </c>
      <c r="AE956" s="10"/>
      <c r="AF956" s="72">
        <v>1250</v>
      </c>
      <c r="AG956" s="68">
        <v>1250</v>
      </c>
      <c r="AH956" s="10"/>
      <c r="AN956" s="75">
        <v>1425</v>
      </c>
      <c r="AO956" s="68">
        <v>570</v>
      </c>
    </row>
    <row r="957" spans="18:41">
      <c r="R957" s="10"/>
      <c r="S957" s="75">
        <v>1312.5000000000002</v>
      </c>
      <c r="T957" s="68">
        <v>656.25000000000011</v>
      </c>
      <c r="AE957" s="10"/>
      <c r="AF957" s="72">
        <v>1187.4999999999998</v>
      </c>
      <c r="AG957" s="68">
        <v>1187.4999999999998</v>
      </c>
      <c r="AH957" s="10"/>
      <c r="AN957" s="75">
        <v>1312.5000000000002</v>
      </c>
      <c r="AO957" s="68">
        <v>656.25000000000011</v>
      </c>
    </row>
    <row r="958" spans="18:41">
      <c r="R958" s="10"/>
      <c r="S958" s="75">
        <v>1100</v>
      </c>
      <c r="T958" s="68">
        <v>385</v>
      </c>
      <c r="AE958" s="10"/>
      <c r="AF958" s="72">
        <v>2100.0000000000005</v>
      </c>
      <c r="AG958" s="68">
        <v>2100.0000000000005</v>
      </c>
      <c r="AH958" s="10"/>
      <c r="AN958" s="75">
        <v>1100</v>
      </c>
      <c r="AO958" s="68">
        <v>385</v>
      </c>
    </row>
    <row r="959" spans="18:41">
      <c r="R959" s="10"/>
      <c r="S959" s="75">
        <v>1487.5000000000002</v>
      </c>
      <c r="T959" s="68">
        <v>818.12500000000023</v>
      </c>
      <c r="AE959" s="10"/>
      <c r="AF959" s="72">
        <v>1875</v>
      </c>
      <c r="AG959" s="68">
        <v>1875</v>
      </c>
      <c r="AH959" s="10"/>
      <c r="AN959" s="75">
        <v>1487.5000000000002</v>
      </c>
      <c r="AO959" s="68">
        <v>818.12500000000023</v>
      </c>
    </row>
    <row r="960" spans="18:41">
      <c r="R960" s="10"/>
      <c r="S960" s="75">
        <v>1350</v>
      </c>
      <c r="T960" s="68">
        <v>540</v>
      </c>
      <c r="AE960" s="10"/>
      <c r="AF960" s="72">
        <v>2625</v>
      </c>
      <c r="AG960" s="68">
        <v>2625</v>
      </c>
      <c r="AH960" s="10"/>
      <c r="AN960" s="75">
        <v>1350</v>
      </c>
      <c r="AO960" s="68">
        <v>540</v>
      </c>
    </row>
    <row r="961" spans="18:41">
      <c r="R961" s="10"/>
      <c r="S961" s="75">
        <v>1687.5000000000005</v>
      </c>
      <c r="T961" s="68">
        <v>675.00000000000011</v>
      </c>
      <c r="AE961" s="10"/>
      <c r="AF961" s="72">
        <v>1725</v>
      </c>
      <c r="AG961" s="68">
        <v>1725</v>
      </c>
      <c r="AH961" s="10"/>
      <c r="AN961" s="75">
        <v>1687.5000000000005</v>
      </c>
      <c r="AO961" s="68">
        <v>675.00000000000011</v>
      </c>
    </row>
    <row r="962" spans="18:41">
      <c r="R962" s="10"/>
      <c r="S962" s="75">
        <v>999.99999999999977</v>
      </c>
      <c r="T962" s="68">
        <v>399.99999999999989</v>
      </c>
      <c r="AE962" s="10"/>
      <c r="AF962" s="72">
        <v>1150</v>
      </c>
      <c r="AG962" s="68">
        <v>1150</v>
      </c>
      <c r="AH962" s="10"/>
      <c r="AN962" s="75">
        <v>999.99999999999977</v>
      </c>
      <c r="AO962" s="68">
        <v>399.99999999999989</v>
      </c>
    </row>
    <row r="963" spans="18:41">
      <c r="R963" s="10"/>
      <c r="S963" s="75">
        <v>1000.0000000000002</v>
      </c>
      <c r="T963" s="68">
        <v>500.00000000000011</v>
      </c>
      <c r="AE963" s="10"/>
      <c r="AF963" s="72">
        <v>1249.9999999999998</v>
      </c>
      <c r="AG963" s="68">
        <v>1249.9999999999998</v>
      </c>
      <c r="AH963" s="10"/>
      <c r="AN963" s="75">
        <v>1000.0000000000002</v>
      </c>
      <c r="AO963" s="68">
        <v>500.00000000000011</v>
      </c>
    </row>
    <row r="964" spans="18:41">
      <c r="R964" s="10"/>
      <c r="S964" s="75">
        <v>900</v>
      </c>
      <c r="T964" s="68">
        <v>315</v>
      </c>
      <c r="AE964" s="10"/>
      <c r="AF964" s="72">
        <v>2362.5</v>
      </c>
      <c r="AG964" s="68">
        <v>2362.5</v>
      </c>
      <c r="AH964" s="10"/>
      <c r="AN964" s="75">
        <v>900</v>
      </c>
      <c r="AO964" s="68">
        <v>315</v>
      </c>
    </row>
    <row r="965" spans="18:41">
      <c r="R965" s="10"/>
      <c r="S965" s="75">
        <v>1437.5000000000002</v>
      </c>
      <c r="T965" s="68">
        <v>790.62500000000023</v>
      </c>
      <c r="AE965" s="10"/>
      <c r="AF965" s="72">
        <v>2362.5</v>
      </c>
      <c r="AG965" s="68">
        <v>2362.5</v>
      </c>
      <c r="AH965" s="10"/>
      <c r="AN965" s="75">
        <v>1437.5000000000002</v>
      </c>
      <c r="AO965" s="68">
        <v>790.62500000000023</v>
      </c>
    </row>
    <row r="966" spans="18:41">
      <c r="R966" s="10"/>
      <c r="S966" s="75">
        <v>1087.4999999999998</v>
      </c>
      <c r="T966" s="68">
        <v>434.99999999999989</v>
      </c>
      <c r="AE966" s="10"/>
      <c r="AF966" s="72">
        <v>4252.5</v>
      </c>
      <c r="AG966" s="68">
        <v>4252.5</v>
      </c>
      <c r="AH966" s="10"/>
      <c r="AN966" s="75">
        <v>1087.4999999999998</v>
      </c>
      <c r="AO966" s="68">
        <v>434.99999999999989</v>
      </c>
    </row>
    <row r="967" spans="18:41">
      <c r="R967" s="10"/>
      <c r="S967" s="75">
        <v>1875.0000000000005</v>
      </c>
      <c r="T967" s="68">
        <v>750.00000000000011</v>
      </c>
      <c r="AE967" s="10"/>
      <c r="AF967" s="72">
        <v>2925</v>
      </c>
      <c r="AG967" s="68">
        <v>2925</v>
      </c>
      <c r="AH967" s="10"/>
      <c r="AN967" s="75">
        <v>1875.0000000000005</v>
      </c>
      <c r="AO967" s="68">
        <v>750.00000000000011</v>
      </c>
    </row>
    <row r="968" spans="18:41">
      <c r="R968" s="10"/>
      <c r="S968" s="75">
        <v>1199.9999999999998</v>
      </c>
      <c r="T968" s="68">
        <v>479.99999999999989</v>
      </c>
      <c r="AE968" s="10"/>
      <c r="AF968" s="72">
        <v>2500</v>
      </c>
      <c r="AG968" s="68">
        <v>2500</v>
      </c>
      <c r="AH968" s="10"/>
      <c r="AN968" s="75">
        <v>1199.9999999999998</v>
      </c>
      <c r="AO968" s="68">
        <v>479.99999999999989</v>
      </c>
    </row>
    <row r="969" spans="18:41">
      <c r="R969" s="10"/>
      <c r="S969" s="75">
        <v>1575.0000000000002</v>
      </c>
      <c r="T969" s="68">
        <v>787.50000000000011</v>
      </c>
      <c r="AE969" s="10"/>
      <c r="AF969" s="72">
        <v>2300</v>
      </c>
      <c r="AG969" s="68">
        <v>2300</v>
      </c>
      <c r="AH969" s="10"/>
      <c r="AN969" s="75">
        <v>1575.0000000000002</v>
      </c>
      <c r="AO969" s="68">
        <v>787.50000000000011</v>
      </c>
    </row>
    <row r="970" spans="18:41">
      <c r="R970" s="10"/>
      <c r="S970" s="75">
        <v>1912.5</v>
      </c>
      <c r="T970" s="68">
        <v>669.375</v>
      </c>
      <c r="AE970" s="10"/>
      <c r="AF970" s="72">
        <v>2999.9999999999995</v>
      </c>
      <c r="AG970" s="68">
        <v>2999.9999999999995</v>
      </c>
      <c r="AH970" s="10"/>
      <c r="AN970" s="75">
        <v>1912.5</v>
      </c>
      <c r="AO970" s="68">
        <v>669.375</v>
      </c>
    </row>
    <row r="971" spans="18:41">
      <c r="R971" s="10"/>
      <c r="S971" s="75">
        <v>3100</v>
      </c>
      <c r="T971" s="68">
        <v>1705.0000000000002</v>
      </c>
      <c r="AE971" s="10"/>
      <c r="AF971" s="72">
        <v>3849.9999999999995</v>
      </c>
      <c r="AG971" s="68">
        <v>3849.9999999999995</v>
      </c>
      <c r="AH971" s="10"/>
      <c r="AN971" s="75">
        <v>3100</v>
      </c>
      <c r="AO971" s="68">
        <v>1705.0000000000002</v>
      </c>
    </row>
    <row r="972" spans="18:41">
      <c r="R972" s="10"/>
      <c r="S972" s="75">
        <v>3100</v>
      </c>
      <c r="T972" s="68">
        <v>1240</v>
      </c>
      <c r="AE972" s="10"/>
      <c r="AF972" s="72">
        <v>4749.9999999999991</v>
      </c>
      <c r="AG972" s="68">
        <v>4749.9999999999991</v>
      </c>
      <c r="AH972" s="10"/>
      <c r="AN972" s="75">
        <v>3100</v>
      </c>
      <c r="AO972" s="68">
        <v>1240</v>
      </c>
    </row>
    <row r="973" spans="18:41">
      <c r="R973" s="10"/>
      <c r="S973" s="75">
        <v>3487.5</v>
      </c>
      <c r="T973" s="68">
        <v>1394.9999999999998</v>
      </c>
      <c r="AE973" s="10"/>
      <c r="AF973" s="72">
        <v>3150</v>
      </c>
      <c r="AG973" s="68">
        <v>3150</v>
      </c>
      <c r="AH973" s="10"/>
      <c r="AN973" s="75">
        <v>3487.5</v>
      </c>
      <c r="AO973" s="68">
        <v>1394.9999999999998</v>
      </c>
    </row>
    <row r="974" spans="18:41">
      <c r="R974" s="10"/>
      <c r="S974" s="75">
        <v>2600</v>
      </c>
      <c r="T974" s="68">
        <v>1040</v>
      </c>
      <c r="AE974" s="10"/>
      <c r="AF974" s="72">
        <v>3375</v>
      </c>
      <c r="AG974" s="68">
        <v>3375</v>
      </c>
      <c r="AH974" s="10"/>
      <c r="AN974" s="75">
        <v>2600</v>
      </c>
      <c r="AO974" s="68">
        <v>1040</v>
      </c>
    </row>
    <row r="975" spans="18:41">
      <c r="R975" s="10"/>
      <c r="S975" s="75">
        <v>2400</v>
      </c>
      <c r="T975" s="68">
        <v>1200</v>
      </c>
      <c r="AE975" s="10"/>
      <c r="AF975" s="72">
        <v>3250</v>
      </c>
      <c r="AG975" s="68">
        <v>3250</v>
      </c>
      <c r="AH975" s="10"/>
      <c r="AN975" s="75">
        <v>2400</v>
      </c>
      <c r="AO975" s="68">
        <v>1200</v>
      </c>
    </row>
    <row r="976" spans="18:41">
      <c r="R976" s="10"/>
      <c r="S976" s="75">
        <v>2250</v>
      </c>
      <c r="T976" s="68">
        <v>787.5</v>
      </c>
      <c r="AE976" s="10"/>
      <c r="AF976" s="72">
        <v>4225</v>
      </c>
      <c r="AG976" s="68">
        <v>4225</v>
      </c>
      <c r="AH976" s="10"/>
      <c r="AN976" s="75">
        <v>2250</v>
      </c>
      <c r="AO976" s="68">
        <v>787.5</v>
      </c>
    </row>
    <row r="977" spans="18:41">
      <c r="R977" s="10"/>
      <c r="S977" s="75">
        <v>4375</v>
      </c>
      <c r="T977" s="68">
        <v>2406.25</v>
      </c>
      <c r="AE977" s="10"/>
      <c r="AF977" s="72">
        <v>5775.0000000000009</v>
      </c>
      <c r="AG977" s="68">
        <v>5775.0000000000009</v>
      </c>
      <c r="AH977" s="10"/>
      <c r="AN977" s="75">
        <v>4375</v>
      </c>
      <c r="AO977" s="68">
        <v>2406.25</v>
      </c>
    </row>
    <row r="978" spans="18:41">
      <c r="R978" s="10"/>
      <c r="S978" s="75">
        <v>3300</v>
      </c>
      <c r="T978" s="68">
        <v>1484.9999999999998</v>
      </c>
      <c r="AE978" s="10"/>
      <c r="AF978" s="72">
        <v>6825</v>
      </c>
      <c r="AG978" s="68">
        <v>6825</v>
      </c>
      <c r="AH978" s="10"/>
      <c r="AN978" s="75">
        <v>3300</v>
      </c>
      <c r="AO978" s="68">
        <v>1484.9999999999998</v>
      </c>
    </row>
    <row r="979" spans="18:41">
      <c r="R979" s="10"/>
      <c r="S979" s="75">
        <v>3712.5</v>
      </c>
      <c r="T979" s="68">
        <v>1670.6249999999998</v>
      </c>
      <c r="AE979" s="10"/>
      <c r="AF979" s="72">
        <v>4800.0000000000009</v>
      </c>
      <c r="AG979" s="68">
        <v>4800.0000000000009</v>
      </c>
      <c r="AH979" s="10"/>
      <c r="AN979" s="75">
        <v>3712.5</v>
      </c>
      <c r="AO979" s="68">
        <v>1670.6249999999998</v>
      </c>
    </row>
    <row r="980" spans="18:41">
      <c r="R980" s="10"/>
      <c r="S980" s="75">
        <v>3900</v>
      </c>
      <c r="T980" s="68">
        <v>1754.9999999999998</v>
      </c>
      <c r="AE980" s="10"/>
      <c r="AF980" s="72">
        <v>3987.5000000000005</v>
      </c>
      <c r="AG980" s="68">
        <v>3987.5000000000005</v>
      </c>
      <c r="AH980" s="10"/>
      <c r="AN980" s="75">
        <v>3900</v>
      </c>
      <c r="AO980" s="68">
        <v>1754.9999999999998</v>
      </c>
    </row>
    <row r="981" spans="18:41">
      <c r="R981" s="10"/>
      <c r="S981" s="75">
        <v>2300</v>
      </c>
      <c r="T981" s="68">
        <v>1265</v>
      </c>
      <c r="AE981" s="10"/>
      <c r="AF981" s="72">
        <v>3712.5000000000005</v>
      </c>
      <c r="AG981" s="68">
        <v>3712.5000000000005</v>
      </c>
      <c r="AH981" s="10"/>
      <c r="AN981" s="75">
        <v>2300</v>
      </c>
      <c r="AO981" s="68">
        <v>1265</v>
      </c>
    </row>
    <row r="982" spans="18:41">
      <c r="R982" s="10"/>
      <c r="S982" s="75">
        <v>2475</v>
      </c>
      <c r="T982" s="68">
        <v>989.99999999999989</v>
      </c>
      <c r="AE982" s="10"/>
      <c r="AF982" s="72">
        <v>4550</v>
      </c>
      <c r="AG982" s="68">
        <v>4550</v>
      </c>
      <c r="AH982" s="10"/>
      <c r="AN982" s="75">
        <v>2475</v>
      </c>
      <c r="AO982" s="68">
        <v>989.99999999999989</v>
      </c>
    </row>
    <row r="983" spans="18:41">
      <c r="R983" s="10"/>
      <c r="S983" s="75">
        <v>4537.4999999999991</v>
      </c>
      <c r="T983" s="68">
        <v>2722.5</v>
      </c>
      <c r="AE983" s="10"/>
      <c r="AF983" s="72">
        <v>6125.0000000000009</v>
      </c>
      <c r="AG983" s="68">
        <v>6125.0000000000009</v>
      </c>
      <c r="AH983" s="10"/>
      <c r="AN983" s="75">
        <v>4537.4999999999991</v>
      </c>
      <c r="AO983" s="68">
        <v>2722.5</v>
      </c>
    </row>
    <row r="984" spans="18:41">
      <c r="R984" s="10"/>
      <c r="S984" s="75">
        <v>3487.5</v>
      </c>
      <c r="T984" s="68">
        <v>1569.3749999999998</v>
      </c>
      <c r="AE984" s="10"/>
      <c r="AF984" s="72">
        <v>6662.5</v>
      </c>
      <c r="AG984" s="68">
        <v>6662.5</v>
      </c>
      <c r="AH984" s="10"/>
      <c r="AN984" s="75">
        <v>3487.5</v>
      </c>
      <c r="AO984" s="68">
        <v>1569.3749999999998</v>
      </c>
    </row>
    <row r="985" spans="18:41">
      <c r="R985" s="10"/>
      <c r="S985" s="75">
        <v>4262.5</v>
      </c>
      <c r="T985" s="68">
        <v>1918.1249999999998</v>
      </c>
      <c r="AE985" s="10"/>
      <c r="AF985" s="72">
        <v>4800.0000000000009</v>
      </c>
      <c r="AG985" s="68">
        <v>4800.0000000000009</v>
      </c>
      <c r="AH985" s="10"/>
      <c r="AN985" s="75">
        <v>4262.5</v>
      </c>
      <c r="AO985" s="68">
        <v>1918.1249999999998</v>
      </c>
    </row>
    <row r="986" spans="18:41">
      <c r="R986" s="10"/>
      <c r="S986" s="75">
        <v>4750</v>
      </c>
      <c r="T986" s="68">
        <v>2137.5</v>
      </c>
      <c r="AE986" s="10"/>
      <c r="AF986" s="72">
        <v>3987.5000000000005</v>
      </c>
      <c r="AG986" s="68">
        <v>3987.5000000000005</v>
      </c>
      <c r="AH986" s="10"/>
      <c r="AN986" s="75">
        <v>4750</v>
      </c>
      <c r="AO986" s="68">
        <v>2137.5</v>
      </c>
    </row>
    <row r="987" spans="18:41">
      <c r="R987" s="10"/>
      <c r="S987" s="75">
        <v>2137.5</v>
      </c>
      <c r="T987" s="68">
        <v>1175.625</v>
      </c>
      <c r="AE987" s="10"/>
      <c r="AF987" s="72">
        <v>3037.5</v>
      </c>
      <c r="AG987" s="68">
        <v>3037.5</v>
      </c>
      <c r="AH987" s="10"/>
      <c r="AN987" s="75">
        <v>2137.5</v>
      </c>
      <c r="AO987" s="68">
        <v>1175.625</v>
      </c>
    </row>
    <row r="988" spans="18:41">
      <c r="R988" s="10"/>
      <c r="S988" s="75">
        <v>2375</v>
      </c>
      <c r="T988" s="68">
        <v>949.99999999999989</v>
      </c>
      <c r="AE988" s="10"/>
      <c r="AF988" s="72">
        <v>3575.0000000000005</v>
      </c>
      <c r="AG988" s="68">
        <v>3575.0000000000005</v>
      </c>
      <c r="AH988" s="10"/>
      <c r="AN988" s="75">
        <v>2375</v>
      </c>
      <c r="AO988" s="68">
        <v>949.99999999999989</v>
      </c>
    </row>
    <row r="989" spans="18:41">
      <c r="R989" s="10"/>
      <c r="S989" s="75">
        <v>3987.4999999999995</v>
      </c>
      <c r="T989" s="68">
        <v>2392.5</v>
      </c>
      <c r="AE989" s="10"/>
      <c r="AF989" s="72">
        <v>4950.0000000000009</v>
      </c>
      <c r="AG989" s="68">
        <v>4950.0000000000009</v>
      </c>
      <c r="AH989" s="10"/>
      <c r="AN989" s="75">
        <v>3987.4999999999995</v>
      </c>
      <c r="AO989" s="68">
        <v>2392.5</v>
      </c>
    </row>
    <row r="990" spans="18:41">
      <c r="R990" s="10"/>
      <c r="S990" s="75">
        <v>3375</v>
      </c>
      <c r="T990" s="68">
        <v>1518.7499999999998</v>
      </c>
      <c r="AE990" s="10"/>
      <c r="AF990" s="72">
        <v>5087.5</v>
      </c>
      <c r="AG990" s="68">
        <v>5087.5</v>
      </c>
      <c r="AH990" s="10"/>
      <c r="AN990" s="75">
        <v>3375</v>
      </c>
      <c r="AO990" s="68">
        <v>1518.7499999999998</v>
      </c>
    </row>
    <row r="991" spans="18:41">
      <c r="R991" s="10"/>
      <c r="S991" s="75">
        <v>3125</v>
      </c>
      <c r="T991" s="68">
        <v>1406.2499999999998</v>
      </c>
      <c r="AE991" s="10"/>
      <c r="AF991" s="72">
        <v>3625.0000000000009</v>
      </c>
      <c r="AG991" s="68">
        <v>3625.0000000000009</v>
      </c>
      <c r="AH991" s="10"/>
      <c r="AN991" s="75">
        <v>3125</v>
      </c>
      <c r="AO991" s="68">
        <v>1406.2499999999998</v>
      </c>
    </row>
    <row r="992" spans="18:41">
      <c r="R992" s="10"/>
      <c r="S992" s="75">
        <v>3712.4999999999995</v>
      </c>
      <c r="T992" s="68">
        <v>1670.6249999999995</v>
      </c>
      <c r="AE992" s="10"/>
      <c r="AF992" s="72">
        <v>1875.0000000000002</v>
      </c>
      <c r="AG992" s="68">
        <v>1875.0000000000002</v>
      </c>
      <c r="AH992" s="10"/>
      <c r="AN992" s="75">
        <v>3712.4999999999995</v>
      </c>
      <c r="AO992" s="68">
        <v>1670.6249999999995</v>
      </c>
    </row>
    <row r="993" spans="18:41">
      <c r="R993" s="10"/>
      <c r="S993" s="75">
        <v>2199.9999999999995</v>
      </c>
      <c r="T993" s="68">
        <v>1209.9999999999998</v>
      </c>
      <c r="AE993" s="10"/>
      <c r="AF993" s="72">
        <v>1800.0000000000002</v>
      </c>
      <c r="AG993" s="68">
        <v>1800.0000000000002</v>
      </c>
      <c r="AH993" s="10"/>
      <c r="AN993" s="75">
        <v>2199.9999999999995</v>
      </c>
      <c r="AO993" s="68">
        <v>1209.9999999999998</v>
      </c>
    </row>
    <row r="994" spans="18:41">
      <c r="R994" s="10"/>
      <c r="S994" s="75">
        <v>2000</v>
      </c>
      <c r="T994" s="68">
        <v>799.99999999999989</v>
      </c>
      <c r="AE994" s="10"/>
      <c r="AF994" s="72">
        <v>2400</v>
      </c>
      <c r="AG994" s="68">
        <v>2400</v>
      </c>
      <c r="AH994" s="10"/>
      <c r="AN994" s="75">
        <v>2000</v>
      </c>
      <c r="AO994" s="68">
        <v>799.99999999999989</v>
      </c>
    </row>
    <row r="995" spans="18:41">
      <c r="R995" s="10"/>
      <c r="S995" s="75">
        <v>2812.5</v>
      </c>
      <c r="T995" s="68">
        <v>1687.5000000000002</v>
      </c>
      <c r="AE995" s="10"/>
      <c r="AF995" s="72">
        <v>3150.0000000000005</v>
      </c>
      <c r="AG995" s="68">
        <v>3150.0000000000005</v>
      </c>
      <c r="AH995" s="10"/>
      <c r="AN995" s="75">
        <v>2812.5</v>
      </c>
      <c r="AO995" s="68">
        <v>1687.5000000000002</v>
      </c>
    </row>
    <row r="996" spans="18:41">
      <c r="R996" s="10"/>
      <c r="S996" s="75">
        <v>2012.5000000000002</v>
      </c>
      <c r="T996" s="68">
        <v>905.625</v>
      </c>
      <c r="AE996" s="10"/>
      <c r="AF996" s="72">
        <v>3937.5000000000005</v>
      </c>
      <c r="AG996" s="68">
        <v>3937.5000000000005</v>
      </c>
      <c r="AH996" s="10"/>
      <c r="AN996" s="75">
        <v>2012.5000000000002</v>
      </c>
      <c r="AO996" s="68">
        <v>905.625</v>
      </c>
    </row>
    <row r="997" spans="18:41">
      <c r="R997" s="10"/>
      <c r="S997" s="75">
        <v>2012.5000000000002</v>
      </c>
      <c r="T997" s="68">
        <v>905.625</v>
      </c>
      <c r="AE997" s="10"/>
      <c r="AF997" s="72">
        <v>2450.0000000000005</v>
      </c>
      <c r="AG997" s="68">
        <v>2450.0000000000005</v>
      </c>
      <c r="AH997" s="10"/>
      <c r="AN997" s="75">
        <v>2012.5000000000002</v>
      </c>
      <c r="AO997" s="68">
        <v>905.625</v>
      </c>
    </row>
    <row r="998" spans="18:41">
      <c r="R998" s="10"/>
      <c r="S998" s="75">
        <v>2100</v>
      </c>
      <c r="T998" s="68">
        <v>944.99999999999989</v>
      </c>
      <c r="AE998" s="10"/>
      <c r="AF998" s="72">
        <v>2012.5000000000005</v>
      </c>
      <c r="AG998" s="68">
        <v>2012.5000000000005</v>
      </c>
      <c r="AH998" s="10"/>
      <c r="AN998" s="75">
        <v>2100</v>
      </c>
      <c r="AO998" s="68">
        <v>944.99999999999989</v>
      </c>
    </row>
    <row r="999" spans="18:41">
      <c r="R999" s="10"/>
      <c r="S999" s="75">
        <v>1500</v>
      </c>
      <c r="T999" s="68">
        <v>825.00000000000011</v>
      </c>
      <c r="AE999" s="10"/>
      <c r="AF999" s="72">
        <v>1925.0000000000005</v>
      </c>
      <c r="AG999" s="68">
        <v>1925.0000000000005</v>
      </c>
      <c r="AH999" s="10"/>
      <c r="AN999" s="75">
        <v>1500</v>
      </c>
      <c r="AO999" s="68">
        <v>825.00000000000011</v>
      </c>
    </row>
    <row r="1000" spans="18:41">
      <c r="R1000" s="10"/>
      <c r="S1000" s="75">
        <v>1225.0000000000002</v>
      </c>
      <c r="T1000" s="68">
        <v>490.00000000000006</v>
      </c>
      <c r="AE1000" s="10"/>
      <c r="AF1000" s="72">
        <v>2475.0000000000005</v>
      </c>
      <c r="AG1000" s="68">
        <v>2475.0000000000005</v>
      </c>
      <c r="AH1000" s="10"/>
      <c r="AN1000" s="75">
        <v>1225.0000000000002</v>
      </c>
      <c r="AO1000" s="68">
        <v>490.00000000000006</v>
      </c>
    </row>
    <row r="1001" spans="18:41">
      <c r="R1001" s="10"/>
      <c r="S1001" s="75">
        <v>2362.5</v>
      </c>
      <c r="T1001" s="68">
        <v>1417.5000000000002</v>
      </c>
      <c r="AE1001" s="10"/>
      <c r="AF1001" s="72">
        <v>3375</v>
      </c>
      <c r="AG1001" s="68">
        <v>3375</v>
      </c>
      <c r="AH1001" s="10"/>
      <c r="AN1001" s="75">
        <v>2362.5</v>
      </c>
      <c r="AO1001" s="68">
        <v>1417.5000000000002</v>
      </c>
    </row>
    <row r="1002" spans="18:41">
      <c r="R1002" s="10"/>
      <c r="S1002" s="75">
        <v>2025.0000000000002</v>
      </c>
      <c r="T1002" s="68">
        <v>911.25</v>
      </c>
      <c r="AE1002" s="10"/>
      <c r="AF1002" s="72">
        <v>3712.5000000000005</v>
      </c>
      <c r="AG1002" s="68">
        <v>3712.5000000000005</v>
      </c>
      <c r="AH1002" s="10"/>
      <c r="AN1002" s="75">
        <v>2025.0000000000002</v>
      </c>
      <c r="AO1002" s="68">
        <v>911.25</v>
      </c>
    </row>
    <row r="1003" spans="18:41">
      <c r="R1003" s="10"/>
      <c r="S1003" s="75">
        <v>2025.0000000000002</v>
      </c>
      <c r="T1003" s="68">
        <v>911.25</v>
      </c>
      <c r="AE1003" s="10"/>
      <c r="AF1003" s="72">
        <v>2275.0000000000005</v>
      </c>
      <c r="AG1003" s="68">
        <v>2275.0000000000005</v>
      </c>
      <c r="AH1003" s="10"/>
      <c r="AN1003" s="75">
        <v>2025.0000000000002</v>
      </c>
      <c r="AO1003" s="68">
        <v>911.25</v>
      </c>
    </row>
    <row r="1004" spans="18:41">
      <c r="R1004" s="10"/>
      <c r="S1004" s="75">
        <v>3300.0000000000005</v>
      </c>
      <c r="T1004" s="68">
        <v>1485</v>
      </c>
      <c r="AE1004" s="10"/>
      <c r="AF1004" s="72">
        <v>2380.0000000000009</v>
      </c>
      <c r="AG1004" s="68">
        <v>2380.0000000000009</v>
      </c>
      <c r="AH1004" s="10"/>
      <c r="AN1004" s="75">
        <v>3300.0000000000005</v>
      </c>
      <c r="AO1004" s="68">
        <v>1485</v>
      </c>
    </row>
    <row r="1005" spans="18:41">
      <c r="R1005" s="10"/>
      <c r="S1005" s="75">
        <v>2612.5</v>
      </c>
      <c r="T1005" s="68">
        <v>1436.8750000000002</v>
      </c>
      <c r="AE1005" s="10"/>
      <c r="AF1005" s="72">
        <v>3900.0000000000014</v>
      </c>
      <c r="AG1005" s="68">
        <v>3900.0000000000014</v>
      </c>
      <c r="AH1005" s="10"/>
      <c r="AN1005" s="75">
        <v>2612.5</v>
      </c>
      <c r="AO1005" s="68">
        <v>1436.8750000000002</v>
      </c>
    </row>
    <row r="1006" spans="18:41">
      <c r="R1006" s="10"/>
      <c r="S1006" s="75">
        <v>2474.9999999999995</v>
      </c>
      <c r="T1006" s="68">
        <v>989.99999999999977</v>
      </c>
      <c r="AE1006" s="10"/>
      <c r="AF1006" s="72">
        <v>4687.5000000000009</v>
      </c>
      <c r="AG1006" s="68">
        <v>4687.5000000000009</v>
      </c>
      <c r="AH1006" s="10"/>
      <c r="AN1006" s="75">
        <v>2474.9999999999995</v>
      </c>
      <c r="AO1006" s="68">
        <v>989.99999999999977</v>
      </c>
    </row>
    <row r="1007" spans="18:41">
      <c r="R1007" s="10"/>
      <c r="S1007" s="75">
        <v>4225</v>
      </c>
      <c r="T1007" s="68">
        <v>2535.0000000000005</v>
      </c>
      <c r="AE1007" s="10"/>
      <c r="AF1007" s="72">
        <v>5437.5</v>
      </c>
      <c r="AG1007" s="68">
        <v>5437.5</v>
      </c>
      <c r="AH1007" s="10"/>
      <c r="AN1007" s="75">
        <v>4225</v>
      </c>
      <c r="AO1007" s="68">
        <v>2535.0000000000005</v>
      </c>
    </row>
    <row r="1008" spans="18:41">
      <c r="R1008" s="10"/>
      <c r="S1008" s="75">
        <v>4399.9999999999991</v>
      </c>
      <c r="T1008" s="68">
        <v>1979.9999999999993</v>
      </c>
      <c r="AE1008" s="10"/>
      <c r="AF1008" s="72">
        <v>6825.0000000000009</v>
      </c>
      <c r="AG1008" s="68">
        <v>6825.0000000000009</v>
      </c>
      <c r="AH1008" s="10"/>
      <c r="AN1008" s="75">
        <v>4399.9999999999991</v>
      </c>
      <c r="AO1008" s="68">
        <v>1979.9999999999993</v>
      </c>
    </row>
    <row r="1009" spans="18:41">
      <c r="R1009" s="10"/>
      <c r="S1009" s="75">
        <v>4399.9999999999991</v>
      </c>
      <c r="T1009" s="68">
        <v>1979.9999999999993</v>
      </c>
      <c r="AE1009" s="10"/>
      <c r="AF1009" s="72">
        <v>4650.0000000000009</v>
      </c>
      <c r="AG1009" s="68">
        <v>4650.0000000000009</v>
      </c>
      <c r="AH1009" s="10"/>
      <c r="AN1009" s="75">
        <v>4399.9999999999991</v>
      </c>
      <c r="AO1009" s="68">
        <v>1979.9999999999993</v>
      </c>
    </row>
    <row r="1010" spans="18:41">
      <c r="R1010" s="10"/>
      <c r="S1010" s="75">
        <v>4200</v>
      </c>
      <c r="T1010" s="68">
        <v>1889.9999999999998</v>
      </c>
      <c r="AE1010" s="10"/>
      <c r="AF1010" s="72">
        <v>4350.0000000000009</v>
      </c>
      <c r="AG1010" s="68">
        <v>4350.0000000000009</v>
      </c>
      <c r="AH1010" s="10"/>
      <c r="AN1010" s="75">
        <v>4200</v>
      </c>
      <c r="AO1010" s="68">
        <v>1889.9999999999998</v>
      </c>
    </row>
    <row r="1011" spans="18:41">
      <c r="R1011" s="10"/>
      <c r="S1011" s="75">
        <v>3300</v>
      </c>
      <c r="T1011" s="68">
        <v>1815.0000000000002</v>
      </c>
      <c r="AE1011" s="10"/>
      <c r="AF1011" s="72">
        <v>4050.0000000000005</v>
      </c>
      <c r="AG1011" s="68">
        <v>4050.0000000000005</v>
      </c>
      <c r="AH1011" s="10"/>
      <c r="AN1011" s="75">
        <v>3300</v>
      </c>
      <c r="AO1011" s="68">
        <v>1815.0000000000002</v>
      </c>
    </row>
    <row r="1012" spans="18:41">
      <c r="R1012" s="10"/>
      <c r="S1012" s="75">
        <v>2749.9999999999995</v>
      </c>
      <c r="T1012" s="68">
        <v>1099.9999999999998</v>
      </c>
      <c r="AE1012" s="10"/>
      <c r="AF1012" s="72">
        <v>4725</v>
      </c>
      <c r="AG1012" s="68">
        <v>4725</v>
      </c>
      <c r="AH1012" s="10"/>
      <c r="AN1012" s="75">
        <v>2749.9999999999995</v>
      </c>
      <c r="AO1012" s="68">
        <v>1099.9999999999998</v>
      </c>
    </row>
    <row r="1013" spans="18:41">
      <c r="R1013" s="10"/>
      <c r="S1013" s="75">
        <v>4875</v>
      </c>
      <c r="T1013" s="68">
        <v>2925.0000000000005</v>
      </c>
      <c r="AE1013" s="10"/>
      <c r="AF1013" s="72">
        <v>5812.5</v>
      </c>
      <c r="AG1013" s="68">
        <v>5812.5</v>
      </c>
      <c r="AH1013" s="10"/>
      <c r="AN1013" s="75">
        <v>4875</v>
      </c>
      <c r="AO1013" s="68">
        <v>2925.0000000000005</v>
      </c>
    </row>
    <row r="1014" spans="18:41">
      <c r="R1014" s="10"/>
      <c r="S1014" s="75">
        <v>1487.5</v>
      </c>
      <c r="T1014" s="68">
        <v>595</v>
      </c>
      <c r="AE1014" s="10"/>
      <c r="AF1014" s="72">
        <v>2712.5000000000005</v>
      </c>
      <c r="AG1014" s="68">
        <v>2712.5000000000005</v>
      </c>
      <c r="AH1014" s="10"/>
      <c r="AN1014" s="75">
        <v>1487.5</v>
      </c>
      <c r="AO1014" s="68">
        <v>595</v>
      </c>
    </row>
    <row r="1015" spans="18:41">
      <c r="R1015" s="10"/>
      <c r="S1015" s="75">
        <v>787.5</v>
      </c>
      <c r="T1015" s="68">
        <v>275.625</v>
      </c>
      <c r="AE1015" s="10"/>
      <c r="AF1015" s="72">
        <v>2012.5000000000002</v>
      </c>
      <c r="AG1015" s="68">
        <v>2012.5000000000002</v>
      </c>
      <c r="AH1015" s="10"/>
      <c r="AN1015" s="75">
        <v>787.5</v>
      </c>
      <c r="AO1015" s="68">
        <v>275.625</v>
      </c>
    </row>
    <row r="1016" spans="18:41">
      <c r="R1016" s="10"/>
      <c r="S1016" s="75">
        <v>562.5</v>
      </c>
      <c r="T1016" s="68">
        <v>196.875</v>
      </c>
      <c r="AE1016" s="10"/>
      <c r="AF1016" s="72">
        <v>1437.5000000000002</v>
      </c>
      <c r="AG1016" s="68">
        <v>1437.5000000000002</v>
      </c>
      <c r="AH1016" s="10"/>
      <c r="AN1016" s="75">
        <v>562.5</v>
      </c>
      <c r="AO1016" s="68">
        <v>196.875</v>
      </c>
    </row>
    <row r="1017" spans="18:41">
      <c r="R1017" s="10"/>
      <c r="S1017" s="75">
        <v>225.00000000000003</v>
      </c>
      <c r="T1017" s="68">
        <v>90.000000000000014</v>
      </c>
      <c r="AE1017" s="10"/>
      <c r="AF1017" s="72">
        <v>1275</v>
      </c>
      <c r="AG1017" s="68">
        <v>1275</v>
      </c>
      <c r="AH1017" s="10"/>
      <c r="AN1017" s="75">
        <v>225.00000000000003</v>
      </c>
      <c r="AO1017" s="68">
        <v>90.000000000000014</v>
      </c>
    </row>
    <row r="1018" spans="18:41">
      <c r="R1018" s="10"/>
      <c r="S1018" s="75">
        <v>562.5</v>
      </c>
      <c r="T1018" s="68">
        <v>196.875</v>
      </c>
      <c r="AE1018" s="10"/>
      <c r="AF1018" s="72">
        <v>2137.5</v>
      </c>
      <c r="AG1018" s="68">
        <v>2137.5</v>
      </c>
      <c r="AH1018" s="10"/>
      <c r="AN1018" s="75">
        <v>562.5</v>
      </c>
      <c r="AO1018" s="68">
        <v>196.875</v>
      </c>
    </row>
    <row r="1019" spans="18:41">
      <c r="R1019" s="10"/>
      <c r="S1019" s="75">
        <v>787.5</v>
      </c>
      <c r="T1019" s="68">
        <v>393.75</v>
      </c>
      <c r="AE1019" s="10"/>
      <c r="AF1019" s="72">
        <v>2012.5000000000002</v>
      </c>
      <c r="AG1019" s="68">
        <v>2012.5000000000002</v>
      </c>
      <c r="AH1019" s="10"/>
      <c r="AN1019" s="75">
        <v>787.5</v>
      </c>
      <c r="AO1019" s="68">
        <v>393.75</v>
      </c>
    </row>
    <row r="1020" spans="18:41">
      <c r="R1020" s="10"/>
      <c r="S1020" s="75">
        <v>1662.5</v>
      </c>
      <c r="T1020" s="68">
        <v>665</v>
      </c>
      <c r="AE1020" s="10"/>
      <c r="AF1020" s="72">
        <v>2887.5000000000005</v>
      </c>
      <c r="AG1020" s="68">
        <v>2887.5000000000005</v>
      </c>
      <c r="AH1020" s="10"/>
      <c r="AN1020" s="75">
        <v>1662.5</v>
      </c>
      <c r="AO1020" s="68">
        <v>665</v>
      </c>
    </row>
    <row r="1021" spans="18:41">
      <c r="R1021" s="10"/>
      <c r="S1021" s="75">
        <v>437.5</v>
      </c>
      <c r="T1021" s="68">
        <v>153.125</v>
      </c>
      <c r="AE1021" s="10"/>
      <c r="AF1021" s="72">
        <v>1662.5000000000002</v>
      </c>
      <c r="AG1021" s="68">
        <v>1662.5000000000002</v>
      </c>
      <c r="AH1021" s="10"/>
      <c r="AN1021" s="75">
        <v>437.5</v>
      </c>
      <c r="AO1021" s="68">
        <v>153.125</v>
      </c>
    </row>
    <row r="1022" spans="18:41">
      <c r="R1022" s="10"/>
      <c r="S1022" s="75">
        <v>437.5</v>
      </c>
      <c r="T1022" s="68">
        <v>153.125</v>
      </c>
      <c r="AE1022" s="10"/>
      <c r="AF1022" s="72">
        <v>1312.5000000000002</v>
      </c>
      <c r="AG1022" s="68">
        <v>1312.5000000000002</v>
      </c>
      <c r="AH1022" s="10"/>
      <c r="AN1022" s="75">
        <v>437.5</v>
      </c>
      <c r="AO1022" s="68">
        <v>153.125</v>
      </c>
    </row>
    <row r="1023" spans="18:41">
      <c r="R1023" s="10"/>
      <c r="S1023" s="75">
        <v>150.00000000000003</v>
      </c>
      <c r="T1023" s="68">
        <v>60.000000000000014</v>
      </c>
      <c r="AE1023" s="10"/>
      <c r="AF1023" s="72">
        <v>1125</v>
      </c>
      <c r="AG1023" s="68">
        <v>1125</v>
      </c>
      <c r="AH1023" s="10"/>
      <c r="AN1023" s="75">
        <v>150.00000000000003</v>
      </c>
      <c r="AO1023" s="68">
        <v>60.000000000000014</v>
      </c>
    </row>
    <row r="1024" spans="18:41">
      <c r="R1024" s="10"/>
      <c r="S1024" s="75">
        <v>562.5</v>
      </c>
      <c r="T1024" s="68">
        <v>196.875</v>
      </c>
      <c r="AE1024" s="10"/>
      <c r="AF1024" s="72">
        <v>2025</v>
      </c>
      <c r="AG1024" s="68">
        <v>2025</v>
      </c>
      <c r="AH1024" s="10"/>
      <c r="AN1024" s="75">
        <v>562.5</v>
      </c>
      <c r="AO1024" s="68">
        <v>196.875</v>
      </c>
    </row>
    <row r="1025" spans="18:41">
      <c r="R1025" s="10"/>
      <c r="S1025" s="75">
        <v>700</v>
      </c>
      <c r="T1025" s="68">
        <v>350</v>
      </c>
      <c r="AE1025" s="10"/>
      <c r="AF1025" s="72">
        <v>1650</v>
      </c>
      <c r="AG1025" s="68">
        <v>1650</v>
      </c>
      <c r="AH1025" s="10"/>
      <c r="AN1025" s="75">
        <v>700</v>
      </c>
      <c r="AO1025" s="68">
        <v>350</v>
      </c>
    </row>
    <row r="1026" spans="18:41">
      <c r="R1026" s="10"/>
      <c r="S1026" s="75">
        <v>1680</v>
      </c>
      <c r="T1026" s="68">
        <v>672</v>
      </c>
      <c r="AE1026" s="10"/>
      <c r="AF1026" s="72">
        <v>2310</v>
      </c>
      <c r="AG1026" s="68">
        <v>2310</v>
      </c>
      <c r="AH1026" s="10"/>
      <c r="AN1026" s="75">
        <v>1680</v>
      </c>
      <c r="AO1026" s="68">
        <v>672</v>
      </c>
    </row>
    <row r="1027" spans="18:41">
      <c r="R1027" s="10"/>
      <c r="S1027" s="75">
        <v>400</v>
      </c>
      <c r="T1027" s="68">
        <v>140</v>
      </c>
      <c r="AE1027" s="10"/>
      <c r="AF1027" s="72">
        <v>1350</v>
      </c>
      <c r="AG1027" s="68">
        <v>1350</v>
      </c>
      <c r="AH1027" s="10"/>
      <c r="AN1027" s="75">
        <v>400</v>
      </c>
      <c r="AO1027" s="68">
        <v>140</v>
      </c>
    </row>
    <row r="1028" spans="18:41">
      <c r="R1028" s="10"/>
      <c r="S1028" s="75">
        <v>450.00000000000006</v>
      </c>
      <c r="T1028" s="68">
        <v>157.5</v>
      </c>
      <c r="AE1028" s="10"/>
      <c r="AF1028" s="72">
        <v>950</v>
      </c>
      <c r="AG1028" s="68">
        <v>950</v>
      </c>
      <c r="AH1028" s="10"/>
      <c r="AN1028" s="75">
        <v>450.00000000000006</v>
      </c>
      <c r="AO1028" s="68">
        <v>157.5</v>
      </c>
    </row>
    <row r="1029" spans="18:41">
      <c r="R1029" s="10"/>
      <c r="S1029" s="75">
        <v>0</v>
      </c>
      <c r="T1029" s="68">
        <v>0</v>
      </c>
      <c r="AE1029" s="10"/>
      <c r="AF1029" s="72">
        <v>812.49999999999977</v>
      </c>
      <c r="AG1029" s="68">
        <v>812.49999999999977</v>
      </c>
      <c r="AH1029" s="10"/>
      <c r="AN1029" s="75">
        <v>0</v>
      </c>
      <c r="AO1029" s="68">
        <v>0</v>
      </c>
    </row>
    <row r="1030" spans="18:41">
      <c r="R1030" s="10"/>
      <c r="S1030" s="75">
        <v>250</v>
      </c>
      <c r="T1030" s="68">
        <v>87.5</v>
      </c>
      <c r="AE1030" s="10"/>
      <c r="AF1030" s="72">
        <v>1500.0000000000002</v>
      </c>
      <c r="AG1030" s="68">
        <v>1500.0000000000002</v>
      </c>
      <c r="AH1030" s="10"/>
      <c r="AN1030" s="75">
        <v>250</v>
      </c>
      <c r="AO1030" s="68">
        <v>87.5</v>
      </c>
    </row>
    <row r="1031" spans="18:41">
      <c r="R1031" s="10"/>
      <c r="S1031" s="75">
        <v>600</v>
      </c>
      <c r="T1031" s="68">
        <v>300</v>
      </c>
      <c r="AE1031" s="10"/>
      <c r="AF1031" s="72">
        <v>1425</v>
      </c>
      <c r="AG1031" s="68">
        <v>1425</v>
      </c>
      <c r="AH1031" s="10"/>
      <c r="AN1031" s="75">
        <v>600</v>
      </c>
      <c r="AO1031" s="68">
        <v>300</v>
      </c>
    </row>
    <row r="1032" spans="18:41">
      <c r="R1032" s="10"/>
      <c r="S1032" s="75">
        <v>1500</v>
      </c>
      <c r="T1032" s="68">
        <v>600</v>
      </c>
      <c r="AE1032" s="10"/>
      <c r="AF1032" s="72">
        <v>2175</v>
      </c>
      <c r="AG1032" s="68">
        <v>2175</v>
      </c>
      <c r="AH1032" s="10"/>
      <c r="AN1032" s="75">
        <v>1500</v>
      </c>
      <c r="AO1032" s="68">
        <v>600</v>
      </c>
    </row>
    <row r="1033" spans="18:41">
      <c r="R1033" s="10"/>
      <c r="S1033" s="75">
        <v>262.5</v>
      </c>
      <c r="T1033" s="68">
        <v>91.875</v>
      </c>
      <c r="AE1033" s="10"/>
      <c r="AF1033" s="72">
        <v>1275</v>
      </c>
      <c r="AG1033" s="68">
        <v>1275</v>
      </c>
      <c r="AH1033" s="10"/>
      <c r="AN1033" s="75">
        <v>262.5</v>
      </c>
      <c r="AO1033" s="68">
        <v>91.875</v>
      </c>
    </row>
    <row r="1034" spans="18:41">
      <c r="R1034" s="10"/>
      <c r="S1034" s="75">
        <v>187.50000000000003</v>
      </c>
      <c r="T1034" s="68">
        <v>65.625</v>
      </c>
      <c r="AE1034" s="10"/>
      <c r="AF1034" s="72">
        <v>850</v>
      </c>
      <c r="AG1034" s="68">
        <v>850</v>
      </c>
      <c r="AH1034" s="10"/>
      <c r="AN1034" s="75">
        <v>187.50000000000003</v>
      </c>
      <c r="AO1034" s="68">
        <v>65.625</v>
      </c>
    </row>
    <row r="1035" spans="18:41">
      <c r="R1035" s="10"/>
      <c r="S1035" s="75">
        <v>0</v>
      </c>
      <c r="T1035" s="68">
        <v>0</v>
      </c>
      <c r="AE1035" s="10"/>
      <c r="AF1035" s="72">
        <v>874.99999999999977</v>
      </c>
      <c r="AG1035" s="68">
        <v>874.99999999999977</v>
      </c>
      <c r="AH1035" s="10"/>
      <c r="AN1035" s="75">
        <v>0</v>
      </c>
      <c r="AO1035" s="68">
        <v>0</v>
      </c>
    </row>
    <row r="1036" spans="18:41">
      <c r="R1036" s="10"/>
      <c r="S1036" s="75">
        <v>112.5</v>
      </c>
      <c r="T1036" s="68">
        <v>39.375</v>
      </c>
      <c r="AE1036" s="10"/>
      <c r="AF1036" s="72">
        <v>1687.5</v>
      </c>
      <c r="AG1036" s="68">
        <v>1687.5</v>
      </c>
      <c r="AH1036" s="10"/>
      <c r="AN1036" s="75">
        <v>112.5</v>
      </c>
      <c r="AO1036" s="68">
        <v>39.375</v>
      </c>
    </row>
    <row r="1037" spans="18:41">
      <c r="R1037" s="10"/>
      <c r="S1037" s="75">
        <v>525</v>
      </c>
      <c r="T1037" s="68">
        <v>262.5</v>
      </c>
      <c r="AE1037" s="10"/>
      <c r="AF1037" s="72">
        <v>1837.5000000000002</v>
      </c>
      <c r="AG1037" s="68">
        <v>1837.5000000000002</v>
      </c>
      <c r="AH1037" s="10"/>
      <c r="AN1037" s="75">
        <v>525</v>
      </c>
      <c r="AO1037" s="68">
        <v>262.5</v>
      </c>
    </row>
    <row r="1038" spans="18:41">
      <c r="R1038" s="10"/>
      <c r="S1038" s="75">
        <v>1890</v>
      </c>
      <c r="T1038" s="68">
        <v>756</v>
      </c>
      <c r="AE1038" s="10"/>
      <c r="AF1038" s="72">
        <v>3577.5</v>
      </c>
      <c r="AG1038" s="68">
        <v>3577.5</v>
      </c>
      <c r="AH1038" s="10"/>
      <c r="AN1038" s="75">
        <v>1890</v>
      </c>
      <c r="AO1038" s="68">
        <v>756</v>
      </c>
    </row>
    <row r="1039" spans="18:41">
      <c r="R1039" s="10"/>
      <c r="S1039" s="75">
        <v>500.00000000000011</v>
      </c>
      <c r="T1039" s="68">
        <v>175.00000000000003</v>
      </c>
      <c r="AE1039" s="10"/>
      <c r="AF1039" s="72">
        <v>2250</v>
      </c>
      <c r="AG1039" s="68">
        <v>2250</v>
      </c>
      <c r="AH1039" s="10"/>
      <c r="AN1039" s="75">
        <v>500.00000000000011</v>
      </c>
      <c r="AO1039" s="68">
        <v>175.00000000000003</v>
      </c>
    </row>
    <row r="1040" spans="18:41">
      <c r="R1040" s="10"/>
      <c r="S1040" s="75">
        <v>350.00000000000006</v>
      </c>
      <c r="T1040" s="68">
        <v>122.50000000000001</v>
      </c>
      <c r="AE1040" s="10"/>
      <c r="AF1040" s="72">
        <v>1900</v>
      </c>
      <c r="AG1040" s="68">
        <v>1900</v>
      </c>
      <c r="AH1040" s="10"/>
      <c r="AN1040" s="75">
        <v>350.00000000000006</v>
      </c>
      <c r="AO1040" s="68">
        <v>122.50000000000001</v>
      </c>
    </row>
    <row r="1041" spans="18:41">
      <c r="R1041" s="10"/>
      <c r="S1041" s="75">
        <v>87.500000000000014</v>
      </c>
      <c r="T1041" s="68">
        <v>35.000000000000007</v>
      </c>
      <c r="AE1041" s="10"/>
      <c r="AF1041" s="72">
        <v>1700</v>
      </c>
      <c r="AG1041" s="68">
        <v>1700</v>
      </c>
      <c r="AH1041" s="10"/>
      <c r="AN1041" s="75">
        <v>87.500000000000014</v>
      </c>
      <c r="AO1041" s="68">
        <v>35.000000000000007</v>
      </c>
    </row>
    <row r="1042" spans="18:41">
      <c r="R1042" s="10"/>
      <c r="S1042" s="75">
        <v>249.99999999999997</v>
      </c>
      <c r="T1042" s="68">
        <v>87.499999999999986</v>
      </c>
      <c r="AE1042" s="10"/>
      <c r="AF1042" s="72">
        <v>2249.9999999999995</v>
      </c>
      <c r="AG1042" s="68">
        <v>2249.9999999999995</v>
      </c>
      <c r="AH1042" s="10"/>
      <c r="AN1042" s="75">
        <v>249.99999999999997</v>
      </c>
      <c r="AO1042" s="68">
        <v>87.499999999999986</v>
      </c>
    </row>
    <row r="1043" spans="18:41">
      <c r="R1043" s="10"/>
      <c r="S1043" s="75">
        <v>824.99999999999989</v>
      </c>
      <c r="T1043" s="68">
        <v>412.49999999999994</v>
      </c>
      <c r="AE1043" s="10"/>
      <c r="AF1043" s="72">
        <v>3024.9999999999995</v>
      </c>
      <c r="AG1043" s="68">
        <v>3024.9999999999995</v>
      </c>
      <c r="AH1043" s="10"/>
      <c r="AN1043" s="75">
        <v>824.99999999999989</v>
      </c>
      <c r="AO1043" s="68">
        <v>412.49999999999994</v>
      </c>
    </row>
    <row r="1044" spans="18:41">
      <c r="R1044" s="10"/>
      <c r="S1044" s="75">
        <v>1600</v>
      </c>
      <c r="T1044" s="68">
        <v>640</v>
      </c>
      <c r="AE1044" s="10"/>
      <c r="AF1044" s="72">
        <v>3999.9999999999995</v>
      </c>
      <c r="AG1044" s="68">
        <v>3999.9999999999995</v>
      </c>
      <c r="AH1044" s="10"/>
      <c r="AN1044" s="75">
        <v>1600</v>
      </c>
      <c r="AO1044" s="68">
        <v>640</v>
      </c>
    </row>
    <row r="1045" spans="18:41">
      <c r="R1045" s="10"/>
      <c r="S1045" s="75">
        <v>525.00000000000011</v>
      </c>
      <c r="T1045" s="68">
        <v>183.75000000000003</v>
      </c>
      <c r="AE1045" s="10"/>
      <c r="AF1045" s="72">
        <v>2475</v>
      </c>
      <c r="AG1045" s="68">
        <v>2475</v>
      </c>
      <c r="AH1045" s="10"/>
      <c r="AN1045" s="75">
        <v>525.00000000000011</v>
      </c>
      <c r="AO1045" s="68">
        <v>183.75000000000003</v>
      </c>
    </row>
    <row r="1046" spans="18:41">
      <c r="R1046" s="10"/>
      <c r="S1046" s="75">
        <v>525.00000000000011</v>
      </c>
      <c r="T1046" s="68">
        <v>183.75000000000003</v>
      </c>
      <c r="AE1046" s="10"/>
      <c r="AF1046" s="72">
        <v>2625</v>
      </c>
      <c r="AG1046" s="68">
        <v>2625</v>
      </c>
      <c r="AH1046" s="10"/>
      <c r="AN1046" s="75">
        <v>525.00000000000011</v>
      </c>
      <c r="AO1046" s="68">
        <v>183.75000000000003</v>
      </c>
    </row>
    <row r="1047" spans="18:41">
      <c r="R1047" s="10"/>
      <c r="S1047" s="75">
        <v>450.00000000000006</v>
      </c>
      <c r="T1047" s="68">
        <v>180.00000000000003</v>
      </c>
      <c r="AE1047" s="10"/>
      <c r="AF1047" s="72">
        <v>2500</v>
      </c>
      <c r="AG1047" s="68">
        <v>2500</v>
      </c>
      <c r="AH1047" s="10"/>
      <c r="AN1047" s="75">
        <v>450.00000000000006</v>
      </c>
      <c r="AO1047" s="68">
        <v>180.00000000000003</v>
      </c>
    </row>
    <row r="1048" spans="18:41">
      <c r="R1048" s="10"/>
      <c r="S1048" s="75">
        <v>675</v>
      </c>
      <c r="T1048" s="68">
        <v>236.24999999999997</v>
      </c>
      <c r="AE1048" s="10"/>
      <c r="AF1048" s="72">
        <v>3250</v>
      </c>
      <c r="AG1048" s="68">
        <v>3250</v>
      </c>
      <c r="AH1048" s="10"/>
      <c r="AN1048" s="75">
        <v>675</v>
      </c>
      <c r="AO1048" s="68">
        <v>236.24999999999997</v>
      </c>
    </row>
    <row r="1049" spans="18:41">
      <c r="R1049" s="10"/>
      <c r="S1049" s="75">
        <v>1625</v>
      </c>
      <c r="T1049" s="68">
        <v>812.5</v>
      </c>
      <c r="AE1049" s="10"/>
      <c r="AF1049" s="72">
        <v>4725</v>
      </c>
      <c r="AG1049" s="68">
        <v>4725</v>
      </c>
      <c r="AH1049" s="10"/>
      <c r="AN1049" s="75">
        <v>1625</v>
      </c>
      <c r="AO1049" s="68">
        <v>812.5</v>
      </c>
    </row>
    <row r="1050" spans="18:41">
      <c r="R1050" s="10"/>
      <c r="S1050" s="75">
        <v>2475</v>
      </c>
      <c r="T1050" s="68">
        <v>990</v>
      </c>
      <c r="AE1050" s="10"/>
      <c r="AF1050" s="72">
        <v>5850</v>
      </c>
      <c r="AG1050" s="68">
        <v>5850</v>
      </c>
      <c r="AH1050" s="10"/>
      <c r="AN1050" s="75">
        <v>2475</v>
      </c>
      <c r="AO1050" s="68">
        <v>990</v>
      </c>
    </row>
    <row r="1051" spans="18:41">
      <c r="R1051" s="10"/>
      <c r="S1051" s="75">
        <v>1200.0000000000002</v>
      </c>
      <c r="T1051" s="68">
        <v>420.00000000000006</v>
      </c>
      <c r="AE1051" s="10"/>
      <c r="AF1051" s="72">
        <v>3900.0000000000005</v>
      </c>
      <c r="AG1051" s="68">
        <v>3900.0000000000005</v>
      </c>
      <c r="AH1051" s="10"/>
      <c r="AN1051" s="75">
        <v>1200.0000000000002</v>
      </c>
      <c r="AO1051" s="68">
        <v>420.00000000000006</v>
      </c>
    </row>
    <row r="1052" spans="18:41">
      <c r="R1052" s="10"/>
      <c r="S1052" s="75">
        <v>787.50000000000011</v>
      </c>
      <c r="T1052" s="68">
        <v>275.625</v>
      </c>
      <c r="AE1052" s="10"/>
      <c r="AF1052" s="72">
        <v>3162.5000000000005</v>
      </c>
      <c r="AG1052" s="68">
        <v>3162.5000000000005</v>
      </c>
      <c r="AH1052" s="10"/>
      <c r="AN1052" s="75">
        <v>787.50000000000011</v>
      </c>
      <c r="AO1052" s="68">
        <v>275.625</v>
      </c>
    </row>
    <row r="1053" spans="18:41">
      <c r="R1053" s="10"/>
      <c r="S1053" s="75">
        <v>612.50000000000011</v>
      </c>
      <c r="T1053" s="68">
        <v>245.00000000000006</v>
      </c>
      <c r="AE1053" s="10"/>
      <c r="AF1053" s="72">
        <v>2887.5000000000005</v>
      </c>
      <c r="AG1053" s="68">
        <v>2887.5000000000005</v>
      </c>
      <c r="AH1053" s="10"/>
      <c r="AN1053" s="75">
        <v>612.50000000000011</v>
      </c>
      <c r="AO1053" s="68">
        <v>245.00000000000006</v>
      </c>
    </row>
    <row r="1054" spans="18:41">
      <c r="R1054" s="10"/>
      <c r="S1054" s="75">
        <v>787.5</v>
      </c>
      <c r="T1054" s="68">
        <v>275.625</v>
      </c>
      <c r="AE1054" s="10"/>
      <c r="AF1054" s="72">
        <v>3575</v>
      </c>
      <c r="AG1054" s="68">
        <v>3575</v>
      </c>
      <c r="AH1054" s="10"/>
      <c r="AN1054" s="75">
        <v>787.5</v>
      </c>
      <c r="AO1054" s="68">
        <v>275.625</v>
      </c>
    </row>
    <row r="1055" spans="18:41">
      <c r="R1055" s="10"/>
      <c r="S1055" s="75">
        <v>1750</v>
      </c>
      <c r="T1055" s="68">
        <v>875</v>
      </c>
      <c r="AE1055" s="10"/>
      <c r="AF1055" s="72">
        <v>5075.0000000000009</v>
      </c>
      <c r="AG1055" s="68">
        <v>5075.0000000000009</v>
      </c>
      <c r="AH1055" s="10"/>
      <c r="AN1055" s="75">
        <v>1750</v>
      </c>
      <c r="AO1055" s="68">
        <v>875</v>
      </c>
    </row>
    <row r="1056" spans="18:41">
      <c r="R1056" s="10"/>
      <c r="S1056" s="75">
        <v>2250</v>
      </c>
      <c r="T1056" s="68">
        <v>900</v>
      </c>
      <c r="AE1056" s="10"/>
      <c r="AF1056" s="72">
        <v>5687.5</v>
      </c>
      <c r="AG1056" s="68">
        <v>5687.5</v>
      </c>
      <c r="AH1056" s="10"/>
      <c r="AN1056" s="75">
        <v>2250</v>
      </c>
      <c r="AO1056" s="68">
        <v>900</v>
      </c>
    </row>
    <row r="1057" spans="18:41">
      <c r="R1057" s="10"/>
      <c r="S1057" s="75">
        <v>1237.5000000000002</v>
      </c>
      <c r="T1057" s="68">
        <v>433.12500000000006</v>
      </c>
      <c r="AE1057" s="10"/>
      <c r="AF1057" s="72">
        <v>3900.0000000000005</v>
      </c>
      <c r="AG1057" s="68">
        <v>3900.0000000000005</v>
      </c>
      <c r="AH1057" s="10"/>
      <c r="AN1057" s="75">
        <v>1237.5000000000002</v>
      </c>
      <c r="AO1057" s="68">
        <v>433.12500000000006</v>
      </c>
    </row>
    <row r="1058" spans="18:41">
      <c r="R1058" s="10"/>
      <c r="S1058" s="75">
        <v>800</v>
      </c>
      <c r="T1058" s="68">
        <v>280</v>
      </c>
      <c r="AE1058" s="10"/>
      <c r="AF1058" s="72">
        <v>3162.5000000000005</v>
      </c>
      <c r="AG1058" s="68">
        <v>3162.5000000000005</v>
      </c>
      <c r="AH1058" s="10"/>
      <c r="AN1058" s="75">
        <v>800</v>
      </c>
      <c r="AO1058" s="68">
        <v>280</v>
      </c>
    </row>
    <row r="1059" spans="18:41">
      <c r="R1059" s="10"/>
      <c r="S1059" s="75">
        <v>375.00000000000006</v>
      </c>
      <c r="T1059" s="68">
        <v>150.00000000000003</v>
      </c>
      <c r="AE1059" s="10"/>
      <c r="AF1059" s="72">
        <v>2362.5</v>
      </c>
      <c r="AG1059" s="68">
        <v>2362.5</v>
      </c>
      <c r="AH1059" s="10"/>
      <c r="AN1059" s="75">
        <v>375.00000000000006</v>
      </c>
      <c r="AO1059" s="68">
        <v>150.00000000000003</v>
      </c>
    </row>
    <row r="1060" spans="18:41">
      <c r="R1060" s="10"/>
      <c r="S1060" s="75">
        <v>400</v>
      </c>
      <c r="T1060" s="68">
        <v>140</v>
      </c>
      <c r="AE1060" s="10"/>
      <c r="AF1060" s="72">
        <v>2750</v>
      </c>
      <c r="AG1060" s="68">
        <v>2750</v>
      </c>
      <c r="AH1060" s="10"/>
      <c r="AN1060" s="75">
        <v>400</v>
      </c>
      <c r="AO1060" s="68">
        <v>140</v>
      </c>
    </row>
    <row r="1061" spans="18:41">
      <c r="R1061" s="10"/>
      <c r="S1061" s="75">
        <v>1237.5</v>
      </c>
      <c r="T1061" s="68">
        <v>618.75</v>
      </c>
      <c r="AE1061" s="10"/>
      <c r="AF1061" s="72">
        <v>4050.0000000000005</v>
      </c>
      <c r="AG1061" s="68">
        <v>4050.0000000000005</v>
      </c>
      <c r="AH1061" s="10"/>
      <c r="AN1061" s="75">
        <v>1237.5</v>
      </c>
      <c r="AO1061" s="68">
        <v>618.75</v>
      </c>
    </row>
    <row r="1062" spans="18:41">
      <c r="R1062" s="10"/>
      <c r="S1062" s="75">
        <v>1600</v>
      </c>
      <c r="T1062" s="68">
        <v>640</v>
      </c>
      <c r="AE1062" s="10"/>
      <c r="AF1062" s="72">
        <v>4262.5</v>
      </c>
      <c r="AG1062" s="68">
        <v>4262.5</v>
      </c>
      <c r="AH1062" s="10"/>
      <c r="AN1062" s="75">
        <v>1600</v>
      </c>
      <c r="AO1062" s="68">
        <v>640</v>
      </c>
    </row>
    <row r="1063" spans="18:41">
      <c r="R1063" s="10"/>
      <c r="S1063" s="75">
        <v>700.00000000000023</v>
      </c>
      <c r="T1063" s="68">
        <v>245.00000000000006</v>
      </c>
      <c r="AE1063" s="10"/>
      <c r="AF1063" s="72">
        <v>2875.0000000000005</v>
      </c>
      <c r="AG1063" s="68">
        <v>2875.0000000000005</v>
      </c>
      <c r="AH1063" s="10"/>
      <c r="AN1063" s="75">
        <v>700.00000000000023</v>
      </c>
      <c r="AO1063" s="68">
        <v>245.00000000000006</v>
      </c>
    </row>
    <row r="1064" spans="18:41">
      <c r="R1064" s="10"/>
      <c r="S1064" s="75">
        <v>200</v>
      </c>
      <c r="T1064" s="68">
        <v>70</v>
      </c>
      <c r="AE1064" s="10"/>
      <c r="AF1064" s="72">
        <v>1187.5000000000002</v>
      </c>
      <c r="AG1064" s="68">
        <v>1187.5000000000002</v>
      </c>
      <c r="AH1064" s="10"/>
      <c r="AN1064" s="75">
        <v>200</v>
      </c>
      <c r="AO1064" s="68">
        <v>70</v>
      </c>
    </row>
    <row r="1065" spans="18:41">
      <c r="R1065" s="10"/>
      <c r="S1065" s="75">
        <v>150</v>
      </c>
      <c r="T1065" s="68">
        <v>60</v>
      </c>
      <c r="AE1065" s="10"/>
      <c r="AF1065" s="72">
        <v>1125.0000000000002</v>
      </c>
      <c r="AG1065" s="68">
        <v>1125.0000000000002</v>
      </c>
      <c r="AH1065" s="10"/>
      <c r="AN1065" s="75">
        <v>150</v>
      </c>
      <c r="AO1065" s="68">
        <v>60</v>
      </c>
    </row>
    <row r="1066" spans="18:41">
      <c r="R1066" s="10"/>
      <c r="S1066" s="75">
        <v>225</v>
      </c>
      <c r="T1066" s="68">
        <v>78.75</v>
      </c>
      <c r="AE1066" s="10"/>
      <c r="AF1066" s="72">
        <v>1575.0000000000002</v>
      </c>
      <c r="AG1066" s="68">
        <v>1575.0000000000002</v>
      </c>
      <c r="AH1066" s="10"/>
      <c r="AN1066" s="75">
        <v>225</v>
      </c>
      <c r="AO1066" s="68">
        <v>78.75</v>
      </c>
    </row>
    <row r="1067" spans="18:41">
      <c r="R1067" s="10"/>
      <c r="S1067" s="75">
        <v>525</v>
      </c>
      <c r="T1067" s="68">
        <v>262.5</v>
      </c>
      <c r="AE1067" s="10"/>
      <c r="AF1067" s="72">
        <v>2200.0000000000005</v>
      </c>
      <c r="AG1067" s="68">
        <v>2200.0000000000005</v>
      </c>
      <c r="AH1067" s="10"/>
      <c r="AN1067" s="75">
        <v>525</v>
      </c>
      <c r="AO1067" s="68">
        <v>262.5</v>
      </c>
    </row>
    <row r="1068" spans="18:41">
      <c r="R1068" s="10"/>
      <c r="S1068" s="75">
        <v>1300</v>
      </c>
      <c r="T1068" s="68">
        <v>520</v>
      </c>
      <c r="AE1068" s="10"/>
      <c r="AF1068" s="72">
        <v>2900.0000000000005</v>
      </c>
      <c r="AG1068" s="68">
        <v>2900.0000000000005</v>
      </c>
      <c r="AH1068" s="10"/>
      <c r="AN1068" s="75">
        <v>1300</v>
      </c>
      <c r="AO1068" s="68">
        <v>520</v>
      </c>
    </row>
    <row r="1069" spans="18:41">
      <c r="R1069" s="10"/>
      <c r="S1069" s="75">
        <v>450</v>
      </c>
      <c r="T1069" s="68">
        <v>157.5</v>
      </c>
      <c r="AE1069" s="10"/>
      <c r="AF1069" s="72">
        <v>1650.0000000000005</v>
      </c>
      <c r="AG1069" s="68">
        <v>1650.0000000000005</v>
      </c>
      <c r="AH1069" s="10"/>
      <c r="AN1069" s="75">
        <v>450</v>
      </c>
      <c r="AO1069" s="68">
        <v>157.5</v>
      </c>
    </row>
    <row r="1070" spans="18:41">
      <c r="R1070" s="10"/>
      <c r="S1070" s="75">
        <v>150</v>
      </c>
      <c r="T1070" s="68">
        <v>52.5</v>
      </c>
      <c r="AE1070" s="10"/>
      <c r="AF1070" s="72">
        <v>1275.0000000000005</v>
      </c>
      <c r="AG1070" s="68">
        <v>1275.0000000000005</v>
      </c>
      <c r="AH1070" s="10"/>
      <c r="AN1070" s="75">
        <v>150</v>
      </c>
      <c r="AO1070" s="68">
        <v>52.5</v>
      </c>
    </row>
    <row r="1071" spans="18:41">
      <c r="R1071" s="10"/>
      <c r="S1071" s="75">
        <v>75</v>
      </c>
      <c r="T1071" s="68">
        <v>30</v>
      </c>
      <c r="AE1071" s="10"/>
      <c r="AF1071" s="72">
        <v>1200.0000000000005</v>
      </c>
      <c r="AG1071" s="68">
        <v>1200.0000000000005</v>
      </c>
      <c r="AH1071" s="10"/>
      <c r="AN1071" s="75">
        <v>75</v>
      </c>
      <c r="AO1071" s="68">
        <v>30</v>
      </c>
    </row>
    <row r="1072" spans="18:41">
      <c r="R1072" s="10"/>
      <c r="S1072" s="75">
        <v>99.999999999999986</v>
      </c>
      <c r="T1072" s="68">
        <v>34.999999999999993</v>
      </c>
      <c r="AE1072" s="10"/>
      <c r="AF1072" s="72">
        <v>1600.0000000000002</v>
      </c>
      <c r="AG1072" s="68">
        <v>1600.0000000000002</v>
      </c>
      <c r="AH1072" s="10"/>
      <c r="AN1072" s="75">
        <v>99.999999999999986</v>
      </c>
      <c r="AO1072" s="68">
        <v>34.999999999999993</v>
      </c>
    </row>
    <row r="1073" spans="18:41">
      <c r="R1073" s="10"/>
      <c r="S1073" s="75">
        <v>674.99999999999989</v>
      </c>
      <c r="T1073" s="68">
        <v>337.49999999999994</v>
      </c>
      <c r="AE1073" s="10"/>
      <c r="AF1073" s="72">
        <v>2100</v>
      </c>
      <c r="AG1073" s="68">
        <v>2100</v>
      </c>
      <c r="AH1073" s="10"/>
      <c r="AN1073" s="75">
        <v>674.99999999999989</v>
      </c>
      <c r="AO1073" s="68">
        <v>337.49999999999994</v>
      </c>
    </row>
    <row r="1074" spans="18:41">
      <c r="R1074" s="10"/>
      <c r="S1074" s="75">
        <v>1200</v>
      </c>
      <c r="T1074" s="68">
        <v>480</v>
      </c>
      <c r="AE1074" s="10"/>
      <c r="AF1074" s="72">
        <v>2362.5000000000005</v>
      </c>
      <c r="AG1074" s="68">
        <v>2362.5000000000005</v>
      </c>
      <c r="AH1074" s="10"/>
      <c r="AN1074" s="75">
        <v>1200</v>
      </c>
      <c r="AO1074" s="68">
        <v>480</v>
      </c>
    </row>
    <row r="1075" spans="18:41">
      <c r="R1075" s="10"/>
      <c r="S1075" s="75">
        <v>450.00000000000006</v>
      </c>
      <c r="T1075" s="68">
        <v>157.5</v>
      </c>
      <c r="AE1075" s="10"/>
      <c r="AF1075" s="72">
        <v>1250.0000000000005</v>
      </c>
      <c r="AG1075" s="68">
        <v>1250.0000000000005</v>
      </c>
      <c r="AH1075" s="10"/>
      <c r="AN1075" s="75">
        <v>450.00000000000006</v>
      </c>
      <c r="AO1075" s="68">
        <v>157.5</v>
      </c>
    </row>
    <row r="1076" spans="18:41">
      <c r="R1076" s="10"/>
      <c r="S1076" s="75">
        <v>285.00000000000006</v>
      </c>
      <c r="T1076" s="68">
        <v>99.750000000000014</v>
      </c>
      <c r="AE1076" s="10"/>
      <c r="AF1076" s="72">
        <v>1557.5000000000007</v>
      </c>
      <c r="AG1076" s="68">
        <v>1557.5000000000007</v>
      </c>
      <c r="AH1076" s="10"/>
      <c r="AN1076" s="75">
        <v>285.00000000000006</v>
      </c>
      <c r="AO1076" s="68">
        <v>99.750000000000014</v>
      </c>
    </row>
    <row r="1077" spans="18:41">
      <c r="R1077" s="10"/>
      <c r="S1077" s="75">
        <v>375.00000000000006</v>
      </c>
      <c r="T1077" s="68">
        <v>150.00000000000003</v>
      </c>
      <c r="AE1077" s="10"/>
      <c r="AF1077" s="72">
        <v>3250.0000000000014</v>
      </c>
      <c r="AG1077" s="68">
        <v>3250.0000000000014</v>
      </c>
      <c r="AH1077" s="10"/>
      <c r="AN1077" s="75">
        <v>375.00000000000006</v>
      </c>
      <c r="AO1077" s="68">
        <v>150.00000000000003</v>
      </c>
    </row>
    <row r="1078" spans="18:41">
      <c r="R1078" s="10"/>
      <c r="S1078" s="75">
        <v>499.99999999999994</v>
      </c>
      <c r="T1078" s="68">
        <v>174.99999999999997</v>
      </c>
      <c r="AE1078" s="10"/>
      <c r="AF1078" s="72">
        <v>3800.0000000000009</v>
      </c>
      <c r="AG1078" s="68">
        <v>3800.0000000000009</v>
      </c>
      <c r="AH1078" s="10"/>
      <c r="AN1078" s="75">
        <v>499.99999999999994</v>
      </c>
      <c r="AO1078" s="68">
        <v>174.99999999999997</v>
      </c>
    </row>
    <row r="1079" spans="18:41">
      <c r="R1079" s="10"/>
      <c r="S1079" s="75">
        <v>1099.9999999999995</v>
      </c>
      <c r="T1079" s="68">
        <v>549.99999999999977</v>
      </c>
      <c r="AE1079" s="10"/>
      <c r="AF1079" s="72">
        <v>4600</v>
      </c>
      <c r="AG1079" s="68">
        <v>4600</v>
      </c>
      <c r="AH1079" s="10"/>
      <c r="AN1079" s="75">
        <v>1099.9999999999995</v>
      </c>
      <c r="AO1079" s="68">
        <v>549.99999999999977</v>
      </c>
    </row>
    <row r="1080" spans="18:41">
      <c r="R1080" s="10"/>
      <c r="S1080" s="75">
        <v>2249.9999999999995</v>
      </c>
      <c r="T1080" s="68">
        <v>899.99999999999989</v>
      </c>
      <c r="AE1080" s="10"/>
      <c r="AF1080" s="72">
        <v>6187.5000000000009</v>
      </c>
      <c r="AG1080" s="68">
        <v>6187.5000000000009</v>
      </c>
      <c r="AH1080" s="10"/>
      <c r="AN1080" s="75">
        <v>2249.9999999999995</v>
      </c>
      <c r="AO1080" s="68">
        <v>899.99999999999989</v>
      </c>
    </row>
    <row r="1081" spans="18:41">
      <c r="R1081" s="10"/>
      <c r="S1081" s="75">
        <v>1000</v>
      </c>
      <c r="T1081" s="68">
        <v>350</v>
      </c>
      <c r="AE1081" s="10"/>
      <c r="AF1081" s="72">
        <v>4062.5000000000009</v>
      </c>
      <c r="AG1081" s="68">
        <v>4062.5000000000009</v>
      </c>
      <c r="AH1081" s="10"/>
      <c r="AN1081" s="75">
        <v>1000</v>
      </c>
      <c r="AO1081" s="68">
        <v>350</v>
      </c>
    </row>
    <row r="1082" spans="18:41">
      <c r="R1082" s="10"/>
      <c r="S1082" s="75">
        <v>800</v>
      </c>
      <c r="T1082" s="68">
        <v>280</v>
      </c>
      <c r="AE1082" s="10"/>
      <c r="AF1082" s="72">
        <v>3737.5000000000009</v>
      </c>
      <c r="AG1082" s="68">
        <v>3737.5000000000009</v>
      </c>
      <c r="AH1082" s="10"/>
      <c r="AN1082" s="75">
        <v>800</v>
      </c>
      <c r="AO1082" s="68">
        <v>280</v>
      </c>
    </row>
    <row r="1083" spans="18:41">
      <c r="R1083" s="10"/>
      <c r="S1083" s="75">
        <v>600</v>
      </c>
      <c r="T1083" s="68">
        <v>240</v>
      </c>
      <c r="AE1083" s="10"/>
      <c r="AF1083" s="72">
        <v>3412.5000000000009</v>
      </c>
      <c r="AG1083" s="68">
        <v>3412.5000000000009</v>
      </c>
      <c r="AH1083" s="10"/>
      <c r="AN1083" s="75">
        <v>600</v>
      </c>
      <c r="AO1083" s="68">
        <v>240</v>
      </c>
    </row>
    <row r="1084" spans="18:41">
      <c r="R1084" s="10"/>
      <c r="S1084" s="75">
        <v>749.99999999999989</v>
      </c>
      <c r="T1084" s="68">
        <v>262.49999999999994</v>
      </c>
      <c r="AE1084" s="10"/>
      <c r="AF1084" s="72">
        <v>3937.5000000000005</v>
      </c>
      <c r="AG1084" s="68">
        <v>3937.5000000000005</v>
      </c>
      <c r="AH1084" s="10"/>
      <c r="AN1084" s="75">
        <v>749.99999999999989</v>
      </c>
      <c r="AO1084" s="68">
        <v>262.49999999999994</v>
      </c>
    </row>
    <row r="1085" spans="18:41">
      <c r="R1085" s="10"/>
      <c r="S1085" s="75">
        <v>1374.9999999999995</v>
      </c>
      <c r="T1085" s="68">
        <v>687.49999999999977</v>
      </c>
      <c r="AE1085" s="10"/>
      <c r="AF1085" s="72">
        <v>5000</v>
      </c>
      <c r="AG1085" s="68">
        <v>5000</v>
      </c>
      <c r="AH1085" s="10"/>
      <c r="AN1085" s="75">
        <v>1374.9999999999995</v>
      </c>
      <c r="AO1085" s="68">
        <v>687.49999999999977</v>
      </c>
    </row>
    <row r="1086" spans="18:41">
      <c r="R1086" s="10"/>
      <c r="S1086" s="75">
        <v>1350</v>
      </c>
      <c r="T1086" s="68">
        <v>540</v>
      </c>
      <c r="AE1086" s="10"/>
      <c r="AF1086" s="72">
        <v>2000</v>
      </c>
      <c r="AG1086" s="68">
        <v>2000</v>
      </c>
      <c r="AH1086" s="10"/>
      <c r="AN1086" s="75">
        <v>1350</v>
      </c>
      <c r="AO1086" s="68">
        <v>540</v>
      </c>
    </row>
    <row r="1087" spans="18:41">
      <c r="R1087" s="10"/>
      <c r="S1087" s="75">
        <v>2025</v>
      </c>
      <c r="T1087" s="68">
        <v>809.99999999999989</v>
      </c>
      <c r="AE1087" s="10"/>
      <c r="AF1087" s="72">
        <v>1200</v>
      </c>
      <c r="AG1087" s="68">
        <v>1200</v>
      </c>
      <c r="AH1087" s="10"/>
      <c r="AN1087" s="75">
        <v>2025</v>
      </c>
      <c r="AO1087" s="68">
        <v>809.99999999999989</v>
      </c>
    </row>
    <row r="1088" spans="18:41">
      <c r="R1088" s="10"/>
      <c r="S1088" s="75">
        <v>1425</v>
      </c>
      <c r="T1088" s="68">
        <v>570</v>
      </c>
      <c r="AE1088" s="10"/>
      <c r="AF1088" s="72">
        <v>900.00000000000011</v>
      </c>
      <c r="AG1088" s="68">
        <v>900.00000000000011</v>
      </c>
      <c r="AH1088" s="10"/>
      <c r="AN1088" s="75">
        <v>1425</v>
      </c>
      <c r="AO1088" s="68">
        <v>570</v>
      </c>
    </row>
    <row r="1089" spans="18:41">
      <c r="R1089" s="10"/>
      <c r="S1089" s="75">
        <v>1662.5</v>
      </c>
      <c r="T1089" s="68">
        <v>831.25</v>
      </c>
      <c r="AE1089" s="10"/>
      <c r="AF1089" s="72">
        <v>525</v>
      </c>
      <c r="AG1089" s="68">
        <v>525</v>
      </c>
      <c r="AH1089" s="10"/>
      <c r="AN1089" s="75">
        <v>1662.5</v>
      </c>
      <c r="AO1089" s="68">
        <v>831.25</v>
      </c>
    </row>
    <row r="1090" spans="18:41">
      <c r="R1090" s="10"/>
      <c r="S1090" s="75">
        <v>1300</v>
      </c>
      <c r="T1090" s="68">
        <v>454.99999999999994</v>
      </c>
      <c r="AE1090" s="10"/>
      <c r="AF1090" s="72">
        <v>999.99999999999989</v>
      </c>
      <c r="AG1090" s="68">
        <v>999.99999999999989</v>
      </c>
      <c r="AH1090" s="10"/>
      <c r="AN1090" s="75">
        <v>1300</v>
      </c>
      <c r="AO1090" s="68">
        <v>454.99999999999994</v>
      </c>
    </row>
    <row r="1091" spans="18:41">
      <c r="R1091" s="10"/>
      <c r="S1091" s="75">
        <v>1662.5</v>
      </c>
      <c r="T1091" s="68">
        <v>914.37500000000011</v>
      </c>
      <c r="AE1091" s="10"/>
      <c r="AF1091" s="72">
        <v>1200</v>
      </c>
      <c r="AG1091" s="68">
        <v>1200</v>
      </c>
      <c r="AH1091" s="10"/>
      <c r="AN1091" s="75">
        <v>1662.5</v>
      </c>
      <c r="AO1091" s="68">
        <v>914.37500000000011</v>
      </c>
    </row>
    <row r="1092" spans="18:41">
      <c r="R1092" s="10"/>
      <c r="S1092" s="75">
        <v>1562.5</v>
      </c>
      <c r="T1092" s="68">
        <v>625</v>
      </c>
      <c r="AE1092" s="10"/>
      <c r="AF1092" s="72">
        <v>2200</v>
      </c>
      <c r="AG1092" s="68">
        <v>2200</v>
      </c>
      <c r="AH1092" s="10"/>
      <c r="AN1092" s="75">
        <v>1562.5</v>
      </c>
      <c r="AO1092" s="68">
        <v>625</v>
      </c>
    </row>
    <row r="1093" spans="18:41">
      <c r="R1093" s="10"/>
      <c r="S1093" s="75">
        <v>2100</v>
      </c>
      <c r="T1093" s="68">
        <v>839.99999999999989</v>
      </c>
      <c r="AE1093" s="10"/>
      <c r="AF1093" s="72">
        <v>800</v>
      </c>
      <c r="AG1093" s="68">
        <v>800</v>
      </c>
      <c r="AH1093" s="10"/>
      <c r="AN1093" s="75">
        <v>2100</v>
      </c>
      <c r="AO1093" s="68">
        <v>839.99999999999989</v>
      </c>
    </row>
    <row r="1094" spans="18:41">
      <c r="R1094" s="10"/>
      <c r="S1094" s="75">
        <v>1487.5</v>
      </c>
      <c r="T1094" s="68">
        <v>595</v>
      </c>
      <c r="AE1094" s="10"/>
      <c r="AF1094" s="72">
        <v>750.00000000000011</v>
      </c>
      <c r="AG1094" s="68">
        <v>750.00000000000011</v>
      </c>
      <c r="AH1094" s="10"/>
      <c r="AN1094" s="75">
        <v>1487.5</v>
      </c>
      <c r="AO1094" s="68">
        <v>595</v>
      </c>
    </row>
    <row r="1095" spans="18:41">
      <c r="R1095" s="10"/>
      <c r="S1095" s="75">
        <v>1312.5</v>
      </c>
      <c r="T1095" s="68">
        <v>656.25</v>
      </c>
      <c r="AE1095" s="10"/>
      <c r="AF1095" s="72">
        <v>437.50000000000006</v>
      </c>
      <c r="AG1095" s="68">
        <v>437.50000000000006</v>
      </c>
      <c r="AH1095" s="10"/>
      <c r="AN1095" s="75">
        <v>1312.5</v>
      </c>
      <c r="AO1095" s="68">
        <v>656.25</v>
      </c>
    </row>
    <row r="1096" spans="18:41">
      <c r="R1096" s="10"/>
      <c r="S1096" s="75">
        <v>1000</v>
      </c>
      <c r="T1096" s="68">
        <v>350</v>
      </c>
      <c r="AE1096" s="10"/>
      <c r="AF1096" s="72">
        <v>999.99999999999989</v>
      </c>
      <c r="AG1096" s="68">
        <v>999.99999999999989</v>
      </c>
      <c r="AH1096" s="10"/>
      <c r="AN1096" s="75">
        <v>1000</v>
      </c>
      <c r="AO1096" s="68">
        <v>350</v>
      </c>
    </row>
    <row r="1097" spans="18:41">
      <c r="R1097" s="10"/>
      <c r="S1097" s="75">
        <v>1575</v>
      </c>
      <c r="T1097" s="68">
        <v>866.25000000000011</v>
      </c>
      <c r="AE1097" s="10"/>
      <c r="AF1097" s="72">
        <v>1200</v>
      </c>
      <c r="AG1097" s="68">
        <v>1200</v>
      </c>
      <c r="AH1097" s="10"/>
      <c r="AN1097" s="75">
        <v>1575</v>
      </c>
      <c r="AO1097" s="68">
        <v>866.25000000000011</v>
      </c>
    </row>
    <row r="1098" spans="18:41">
      <c r="R1098" s="10"/>
      <c r="S1098" s="75">
        <v>1875</v>
      </c>
      <c r="T1098" s="68">
        <v>843.74999999999989</v>
      </c>
      <c r="AE1098" s="10"/>
      <c r="AF1098" s="72">
        <v>2340</v>
      </c>
      <c r="AG1098" s="68">
        <v>2340</v>
      </c>
      <c r="AH1098" s="10"/>
      <c r="AN1098" s="75">
        <v>1875</v>
      </c>
      <c r="AO1098" s="68">
        <v>843.74999999999989</v>
      </c>
    </row>
    <row r="1099" spans="18:41">
      <c r="R1099" s="10"/>
      <c r="S1099" s="75">
        <v>2500</v>
      </c>
      <c r="T1099" s="68">
        <v>1125</v>
      </c>
      <c r="AE1099" s="10"/>
      <c r="AF1099" s="72">
        <v>1012.5</v>
      </c>
      <c r="AG1099" s="68">
        <v>1012.5</v>
      </c>
      <c r="AH1099" s="10"/>
      <c r="AN1099" s="75">
        <v>2500</v>
      </c>
      <c r="AO1099" s="68">
        <v>1125</v>
      </c>
    </row>
    <row r="1100" spans="18:41">
      <c r="R1100" s="10"/>
      <c r="S1100" s="75">
        <v>1350</v>
      </c>
      <c r="T1100" s="68">
        <v>607.49999999999989</v>
      </c>
      <c r="AE1100" s="10"/>
      <c r="AF1100" s="72">
        <v>875.00000000000011</v>
      </c>
      <c r="AG1100" s="68">
        <v>875.00000000000011</v>
      </c>
      <c r="AH1100" s="10"/>
      <c r="AN1100" s="75">
        <v>1350</v>
      </c>
      <c r="AO1100" s="68">
        <v>607.49999999999989</v>
      </c>
    </row>
    <row r="1101" spans="18:41">
      <c r="R1101" s="10"/>
      <c r="S1101" s="75">
        <v>1225.0000000000002</v>
      </c>
      <c r="T1101" s="68">
        <v>673.75000000000023</v>
      </c>
      <c r="AE1101" s="10"/>
      <c r="AF1101" s="72">
        <v>400</v>
      </c>
      <c r="AG1101" s="68">
        <v>400</v>
      </c>
      <c r="AH1101" s="10"/>
      <c r="AN1101" s="75">
        <v>1225.0000000000002</v>
      </c>
      <c r="AO1101" s="68">
        <v>673.75000000000023</v>
      </c>
    </row>
    <row r="1102" spans="18:41">
      <c r="R1102" s="10"/>
      <c r="S1102" s="75">
        <v>1000</v>
      </c>
      <c r="T1102" s="68">
        <v>399.99999999999994</v>
      </c>
      <c r="AE1102" s="10"/>
      <c r="AF1102" s="72">
        <v>824.99999999999989</v>
      </c>
      <c r="AG1102" s="68">
        <v>824.99999999999989</v>
      </c>
      <c r="AH1102" s="10"/>
      <c r="AN1102" s="75">
        <v>1000</v>
      </c>
      <c r="AO1102" s="68">
        <v>399.99999999999994</v>
      </c>
    </row>
    <row r="1103" spans="18:41">
      <c r="R1103" s="10"/>
      <c r="S1103" s="75">
        <v>1400.0000000000002</v>
      </c>
      <c r="T1103" s="68">
        <v>840.00000000000023</v>
      </c>
      <c r="AE1103" s="10"/>
      <c r="AF1103" s="72">
        <v>1125</v>
      </c>
      <c r="AG1103" s="68">
        <v>1125</v>
      </c>
      <c r="AH1103" s="10"/>
      <c r="AN1103" s="75">
        <v>1400.0000000000002</v>
      </c>
      <c r="AO1103" s="68">
        <v>840.00000000000023</v>
      </c>
    </row>
    <row r="1104" spans="18:41">
      <c r="R1104" s="10"/>
      <c r="S1104" s="75">
        <v>1300</v>
      </c>
      <c r="T1104" s="68">
        <v>584.99999999999989</v>
      </c>
      <c r="AE1104" s="10"/>
      <c r="AF1104" s="72">
        <v>2137.5</v>
      </c>
      <c r="AG1104" s="68">
        <v>2137.5</v>
      </c>
      <c r="AH1104" s="10"/>
      <c r="AN1104" s="75">
        <v>1300</v>
      </c>
      <c r="AO1104" s="68">
        <v>584.99999999999989</v>
      </c>
    </row>
    <row r="1105" spans="18:41">
      <c r="R1105" s="10"/>
      <c r="S1105" s="75">
        <v>1300.0000000000005</v>
      </c>
      <c r="T1105" s="68">
        <v>585.00000000000011</v>
      </c>
      <c r="AE1105" s="10"/>
      <c r="AF1105" s="72">
        <v>787.5</v>
      </c>
      <c r="AG1105" s="68">
        <v>787.5</v>
      </c>
      <c r="AH1105" s="10"/>
      <c r="AN1105" s="75">
        <v>1300.0000000000005</v>
      </c>
      <c r="AO1105" s="68">
        <v>585.00000000000011</v>
      </c>
    </row>
    <row r="1106" spans="18:41">
      <c r="R1106" s="10"/>
      <c r="S1106" s="75">
        <v>712.49999999999989</v>
      </c>
      <c r="T1106" s="68">
        <v>320.62499999999994</v>
      </c>
      <c r="AE1106" s="10"/>
      <c r="AF1106" s="72">
        <v>700</v>
      </c>
      <c r="AG1106" s="68">
        <v>700</v>
      </c>
      <c r="AH1106" s="10"/>
      <c r="AN1106" s="75">
        <v>712.49999999999989</v>
      </c>
      <c r="AO1106" s="68">
        <v>320.62499999999994</v>
      </c>
    </row>
    <row r="1107" spans="18:41">
      <c r="R1107" s="10"/>
      <c r="S1107" s="75">
        <v>750.00000000000023</v>
      </c>
      <c r="T1107" s="68">
        <v>412.50000000000017</v>
      </c>
      <c r="AE1107" s="10"/>
      <c r="AF1107" s="72">
        <v>450</v>
      </c>
      <c r="AG1107" s="68">
        <v>450</v>
      </c>
      <c r="AH1107" s="10"/>
      <c r="AN1107" s="75">
        <v>750.00000000000023</v>
      </c>
      <c r="AO1107" s="68">
        <v>412.50000000000017</v>
      </c>
    </row>
    <row r="1108" spans="18:41">
      <c r="R1108" s="10"/>
      <c r="S1108" s="75">
        <v>687.5</v>
      </c>
      <c r="T1108" s="68">
        <v>275</v>
      </c>
      <c r="AE1108" s="10"/>
      <c r="AF1108" s="72">
        <v>625</v>
      </c>
      <c r="AG1108" s="68">
        <v>625</v>
      </c>
      <c r="AH1108" s="10"/>
      <c r="AN1108" s="75">
        <v>687.5</v>
      </c>
      <c r="AO1108" s="68">
        <v>275</v>
      </c>
    </row>
    <row r="1109" spans="18:41">
      <c r="R1109" s="10"/>
      <c r="S1109" s="75">
        <v>1100.0000000000005</v>
      </c>
      <c r="T1109" s="68">
        <v>660.00000000000034</v>
      </c>
      <c r="AE1109" s="10"/>
      <c r="AF1109" s="72">
        <v>1000</v>
      </c>
      <c r="AG1109" s="68">
        <v>1000</v>
      </c>
      <c r="AH1109" s="10"/>
      <c r="AN1109" s="75">
        <v>1100.0000000000005</v>
      </c>
      <c r="AO1109" s="68">
        <v>660.00000000000034</v>
      </c>
    </row>
    <row r="1110" spans="18:41">
      <c r="R1110" s="10"/>
      <c r="S1110" s="75">
        <v>699.99999999999977</v>
      </c>
      <c r="T1110" s="68">
        <v>314.99999999999989</v>
      </c>
      <c r="AE1110" s="10"/>
      <c r="AF1110" s="72">
        <v>2600</v>
      </c>
      <c r="AG1110" s="68">
        <v>2600</v>
      </c>
      <c r="AH1110" s="10"/>
      <c r="AN1110" s="75">
        <v>699.99999999999977</v>
      </c>
      <c r="AO1110" s="68">
        <v>314.99999999999989</v>
      </c>
    </row>
    <row r="1111" spans="18:41">
      <c r="R1111" s="10"/>
      <c r="S1111" s="75">
        <v>1450.0000000000005</v>
      </c>
      <c r="T1111" s="68">
        <v>652.50000000000011</v>
      </c>
      <c r="AE1111" s="10"/>
      <c r="AF1111" s="72">
        <v>1012.5000000000001</v>
      </c>
      <c r="AG1111" s="68">
        <v>1012.5000000000001</v>
      </c>
      <c r="AH1111" s="10"/>
      <c r="AN1111" s="75">
        <v>1450.0000000000005</v>
      </c>
      <c r="AO1111" s="68">
        <v>652.50000000000011</v>
      </c>
    </row>
    <row r="1112" spans="18:41">
      <c r="R1112" s="10"/>
      <c r="S1112" s="75">
        <v>862.49999999999977</v>
      </c>
      <c r="T1112" s="68">
        <v>388.12499999999989</v>
      </c>
      <c r="AE1112" s="10"/>
      <c r="AF1112" s="72">
        <v>800</v>
      </c>
      <c r="AG1112" s="68">
        <v>800</v>
      </c>
      <c r="AH1112" s="10"/>
      <c r="AN1112" s="75">
        <v>862.49999999999977</v>
      </c>
      <c r="AO1112" s="68">
        <v>388.12499999999989</v>
      </c>
    </row>
    <row r="1113" spans="18:41">
      <c r="R1113" s="10"/>
      <c r="S1113" s="75">
        <v>1750.0000000000002</v>
      </c>
      <c r="T1113" s="68">
        <v>962.50000000000023</v>
      </c>
      <c r="AE1113" s="10"/>
      <c r="AF1113" s="72">
        <v>500</v>
      </c>
      <c r="AG1113" s="68">
        <v>500</v>
      </c>
      <c r="AH1113" s="10"/>
      <c r="AN1113" s="75">
        <v>1750.0000000000002</v>
      </c>
      <c r="AO1113" s="68">
        <v>962.50000000000023</v>
      </c>
    </row>
    <row r="1114" spans="18:41">
      <c r="R1114" s="10"/>
      <c r="S1114" s="75">
        <v>2000</v>
      </c>
      <c r="T1114" s="68">
        <v>799.99999999999989</v>
      </c>
      <c r="AE1114" s="10"/>
      <c r="AF1114" s="72">
        <v>750</v>
      </c>
      <c r="AG1114" s="68">
        <v>750</v>
      </c>
      <c r="AH1114" s="10"/>
      <c r="AN1114" s="75">
        <v>2000</v>
      </c>
      <c r="AO1114" s="68">
        <v>799.99999999999989</v>
      </c>
    </row>
    <row r="1115" spans="18:41">
      <c r="R1115" s="10"/>
      <c r="S1115" s="75">
        <v>3375</v>
      </c>
      <c r="T1115" s="68">
        <v>2025.0000000000002</v>
      </c>
      <c r="AE1115" s="10"/>
      <c r="AF1115" s="72">
        <v>1512.5000000000002</v>
      </c>
      <c r="AG1115" s="68">
        <v>1512.5000000000002</v>
      </c>
      <c r="AH1115" s="10"/>
      <c r="AN1115" s="75">
        <v>3375</v>
      </c>
      <c r="AO1115" s="68">
        <v>2025.0000000000002</v>
      </c>
    </row>
    <row r="1116" spans="18:41">
      <c r="R1116" s="10"/>
      <c r="S1116" s="75">
        <v>3375</v>
      </c>
      <c r="T1116" s="68">
        <v>1518.7499999999998</v>
      </c>
      <c r="AE1116" s="10"/>
      <c r="AF1116" s="72">
        <v>2100</v>
      </c>
      <c r="AG1116" s="68">
        <v>2100</v>
      </c>
      <c r="AH1116" s="10"/>
      <c r="AN1116" s="75">
        <v>3375</v>
      </c>
      <c r="AO1116" s="68">
        <v>1518.7499999999998</v>
      </c>
    </row>
    <row r="1117" spans="18:41">
      <c r="R1117" s="10"/>
      <c r="S1117" s="75">
        <v>3750</v>
      </c>
      <c r="T1117" s="68">
        <v>1687.4999999999998</v>
      </c>
      <c r="AE1117" s="10"/>
      <c r="AF1117" s="72">
        <v>962.50000000000023</v>
      </c>
      <c r="AG1117" s="68">
        <v>962.50000000000023</v>
      </c>
      <c r="AH1117" s="10"/>
      <c r="AN1117" s="75">
        <v>3750</v>
      </c>
      <c r="AO1117" s="68">
        <v>1687.4999999999998</v>
      </c>
    </row>
    <row r="1118" spans="18:41">
      <c r="R1118" s="10"/>
      <c r="S1118" s="75">
        <v>2925</v>
      </c>
      <c r="T1118" s="68">
        <v>1316.2499999999998</v>
      </c>
      <c r="AE1118" s="10"/>
      <c r="AF1118" s="72">
        <v>675.00000000000011</v>
      </c>
      <c r="AG1118" s="68">
        <v>675.00000000000011</v>
      </c>
      <c r="AH1118" s="10"/>
      <c r="AN1118" s="75">
        <v>2925</v>
      </c>
      <c r="AO1118" s="68">
        <v>1316.2499999999998</v>
      </c>
    </row>
    <row r="1119" spans="18:41">
      <c r="R1119" s="10"/>
      <c r="S1119" s="75">
        <v>2700</v>
      </c>
      <c r="T1119" s="68">
        <v>1485.0000000000002</v>
      </c>
      <c r="AE1119" s="10"/>
      <c r="AF1119" s="72">
        <v>600.00000000000011</v>
      </c>
      <c r="AG1119" s="68">
        <v>600.00000000000011</v>
      </c>
      <c r="AH1119" s="10"/>
      <c r="AN1119" s="75">
        <v>2700</v>
      </c>
      <c r="AO1119" s="68">
        <v>1485.0000000000002</v>
      </c>
    </row>
    <row r="1120" spans="18:41">
      <c r="R1120" s="10"/>
      <c r="S1120" s="75">
        <v>2500</v>
      </c>
      <c r="T1120" s="68">
        <v>999.99999999999989</v>
      </c>
      <c r="AE1120" s="10"/>
      <c r="AF1120" s="72">
        <v>1000</v>
      </c>
      <c r="AG1120" s="68">
        <v>1000</v>
      </c>
      <c r="AH1120" s="10"/>
      <c r="AN1120" s="75">
        <v>2500</v>
      </c>
      <c r="AO1120" s="68">
        <v>999.99999999999989</v>
      </c>
    </row>
    <row r="1121" spans="18:41">
      <c r="R1121" s="10"/>
      <c r="S1121" s="75">
        <v>4812.5</v>
      </c>
      <c r="T1121" s="68">
        <v>2887.5000000000005</v>
      </c>
      <c r="AE1121" s="10"/>
      <c r="AF1121" s="72">
        <v>2062.5</v>
      </c>
      <c r="AG1121" s="68">
        <v>2062.5</v>
      </c>
      <c r="AH1121" s="10"/>
      <c r="AN1121" s="75">
        <v>4812.5</v>
      </c>
      <c r="AO1121" s="68">
        <v>2887.5000000000005</v>
      </c>
    </row>
    <row r="1122" spans="18:41">
      <c r="R1122" s="10"/>
      <c r="S1122" s="75">
        <v>3712.5</v>
      </c>
      <c r="T1122" s="68">
        <v>1856.2499999999998</v>
      </c>
      <c r="AE1122" s="10"/>
      <c r="AF1122" s="72">
        <v>3000</v>
      </c>
      <c r="AG1122" s="68">
        <v>3000</v>
      </c>
      <c r="AH1122" s="10"/>
      <c r="AN1122" s="75">
        <v>3712.5</v>
      </c>
      <c r="AO1122" s="68">
        <v>1856.2499999999998</v>
      </c>
    </row>
    <row r="1123" spans="18:41">
      <c r="R1123" s="10"/>
      <c r="S1123" s="75">
        <v>4125</v>
      </c>
      <c r="T1123" s="68">
        <v>2062.4999999999995</v>
      </c>
      <c r="AE1123" s="10"/>
      <c r="AF1123" s="72">
        <v>1575.0000000000002</v>
      </c>
      <c r="AG1123" s="68">
        <v>1575.0000000000002</v>
      </c>
      <c r="AH1123" s="10"/>
      <c r="AN1123" s="75">
        <v>4125</v>
      </c>
      <c r="AO1123" s="68">
        <v>2062.4999999999995</v>
      </c>
    </row>
    <row r="1124" spans="18:41">
      <c r="R1124" s="10"/>
      <c r="S1124" s="75">
        <v>4387.5</v>
      </c>
      <c r="T1124" s="68">
        <v>2193.7499999999995</v>
      </c>
      <c r="AE1124" s="10"/>
      <c r="AF1124" s="72">
        <v>1100</v>
      </c>
      <c r="AG1124" s="68">
        <v>1100</v>
      </c>
      <c r="AH1124" s="10"/>
      <c r="AN1124" s="75">
        <v>4387.5</v>
      </c>
      <c r="AO1124" s="68">
        <v>2193.7499999999995</v>
      </c>
    </row>
    <row r="1125" spans="18:41">
      <c r="R1125" s="10"/>
      <c r="S1125" s="75">
        <v>2587.5</v>
      </c>
      <c r="T1125" s="68">
        <v>1552.5000000000002</v>
      </c>
      <c r="AE1125" s="10"/>
      <c r="AF1125" s="72">
        <v>900</v>
      </c>
      <c r="AG1125" s="68">
        <v>900</v>
      </c>
      <c r="AH1125" s="10"/>
      <c r="AN1125" s="75">
        <v>2587.5</v>
      </c>
      <c r="AO1125" s="68">
        <v>1552.5000000000002</v>
      </c>
    </row>
    <row r="1126" spans="18:41">
      <c r="R1126" s="10"/>
      <c r="S1126" s="75">
        <v>2625</v>
      </c>
      <c r="T1126" s="68">
        <v>1181.2499999999998</v>
      </c>
      <c r="AE1126" s="10"/>
      <c r="AF1126" s="72">
        <v>1250</v>
      </c>
      <c r="AG1126" s="68">
        <v>1250</v>
      </c>
      <c r="AH1126" s="10"/>
      <c r="AN1126" s="75">
        <v>2625</v>
      </c>
      <c r="AO1126" s="68">
        <v>1181.2499999999998</v>
      </c>
    </row>
    <row r="1127" spans="18:41">
      <c r="R1127" s="10"/>
      <c r="S1127" s="75">
        <v>4800</v>
      </c>
      <c r="T1127" s="68">
        <v>3120.0000000000005</v>
      </c>
      <c r="AE1127" s="10"/>
      <c r="AF1127" s="72">
        <v>2337.5</v>
      </c>
      <c r="AG1127" s="68">
        <v>2337.5</v>
      </c>
      <c r="AH1127" s="10"/>
      <c r="AN1127" s="75">
        <v>4800</v>
      </c>
      <c r="AO1127" s="68">
        <v>3120.0000000000005</v>
      </c>
    </row>
    <row r="1128" spans="18:41">
      <c r="R1128" s="10"/>
      <c r="S1128" s="75">
        <v>3000</v>
      </c>
      <c r="T1128" s="68">
        <v>1499.9999999999998</v>
      </c>
      <c r="AE1128" s="10"/>
      <c r="AF1128" s="72">
        <v>2875</v>
      </c>
      <c r="AG1128" s="68">
        <v>2875</v>
      </c>
      <c r="AH1128" s="10"/>
      <c r="AN1128" s="75">
        <v>3000</v>
      </c>
      <c r="AO1128" s="68">
        <v>1499.9999999999998</v>
      </c>
    </row>
    <row r="1129" spans="18:41">
      <c r="R1129" s="10"/>
      <c r="S1129" s="75">
        <v>4125</v>
      </c>
      <c r="T1129" s="68">
        <v>2062.4999999999995</v>
      </c>
      <c r="AE1129" s="10"/>
      <c r="AF1129" s="72">
        <v>1575.0000000000002</v>
      </c>
      <c r="AG1129" s="68">
        <v>1575.0000000000002</v>
      </c>
      <c r="AH1129" s="10"/>
      <c r="AN1129" s="75">
        <v>4125</v>
      </c>
      <c r="AO1129" s="68">
        <v>2062.4999999999995</v>
      </c>
    </row>
    <row r="1130" spans="18:41">
      <c r="R1130" s="10"/>
      <c r="S1130" s="75">
        <v>5087.5</v>
      </c>
      <c r="T1130" s="68">
        <v>2543.7499999999995</v>
      </c>
      <c r="AE1130" s="10"/>
      <c r="AF1130" s="72">
        <v>1100</v>
      </c>
      <c r="AG1130" s="68">
        <v>1100</v>
      </c>
      <c r="AH1130" s="10"/>
      <c r="AN1130" s="75">
        <v>5087.5</v>
      </c>
      <c r="AO1130" s="68">
        <v>2543.7499999999995</v>
      </c>
    </row>
    <row r="1131" spans="18:41">
      <c r="R1131" s="10"/>
      <c r="S1131" s="75">
        <v>2125</v>
      </c>
      <c r="T1131" s="68">
        <v>1275.0000000000002</v>
      </c>
      <c r="AE1131" s="10"/>
      <c r="AF1131" s="72">
        <v>1000</v>
      </c>
      <c r="AG1131" s="68">
        <v>1000</v>
      </c>
      <c r="AH1131" s="10"/>
      <c r="AN1131" s="75">
        <v>2125</v>
      </c>
      <c r="AO1131" s="68">
        <v>1275.0000000000002</v>
      </c>
    </row>
    <row r="1132" spans="18:41">
      <c r="R1132" s="10"/>
      <c r="S1132" s="75">
        <v>2337.5</v>
      </c>
      <c r="T1132" s="68">
        <v>1051.875</v>
      </c>
      <c r="AE1132" s="10"/>
      <c r="AF1132" s="72">
        <v>1125</v>
      </c>
      <c r="AG1132" s="68">
        <v>1125</v>
      </c>
      <c r="AH1132" s="10"/>
      <c r="AN1132" s="75">
        <v>2337.5</v>
      </c>
      <c r="AO1132" s="68">
        <v>1051.875</v>
      </c>
    </row>
    <row r="1133" spans="18:41">
      <c r="R1133" s="10"/>
      <c r="S1133" s="75">
        <v>4050</v>
      </c>
      <c r="T1133" s="68">
        <v>2632.5000000000005</v>
      </c>
      <c r="AE1133" s="10"/>
      <c r="AF1133" s="72">
        <v>2200</v>
      </c>
      <c r="AG1133" s="68">
        <v>2200</v>
      </c>
      <c r="AH1133" s="10"/>
      <c r="AN1133" s="75">
        <v>4050</v>
      </c>
      <c r="AO1133" s="68">
        <v>2632.5000000000005</v>
      </c>
    </row>
    <row r="1134" spans="18:41">
      <c r="R1134" s="10"/>
      <c r="S1134" s="75">
        <v>3437.5000000000005</v>
      </c>
      <c r="T1134" s="68">
        <v>1718.75</v>
      </c>
      <c r="AE1134" s="10"/>
      <c r="AF1134" s="72">
        <v>2625</v>
      </c>
      <c r="AG1134" s="68">
        <v>2625</v>
      </c>
      <c r="AH1134" s="10"/>
      <c r="AN1134" s="75">
        <v>3437.5000000000005</v>
      </c>
      <c r="AO1134" s="68">
        <v>1718.75</v>
      </c>
    </row>
    <row r="1135" spans="18:41">
      <c r="R1135" s="10"/>
      <c r="S1135" s="75">
        <v>3162.5000000000005</v>
      </c>
      <c r="T1135" s="68">
        <v>1581.25</v>
      </c>
      <c r="AE1135" s="10"/>
      <c r="AF1135" s="72">
        <v>1462.5000000000002</v>
      </c>
      <c r="AG1135" s="68">
        <v>1462.5000000000002</v>
      </c>
      <c r="AH1135" s="10"/>
      <c r="AN1135" s="75">
        <v>3162.5000000000005</v>
      </c>
      <c r="AO1135" s="68">
        <v>1581.25</v>
      </c>
    </row>
    <row r="1136" spans="18:41">
      <c r="R1136" s="10"/>
      <c r="S1136" s="75">
        <v>3750</v>
      </c>
      <c r="T1136" s="68">
        <v>1874.9999999999998</v>
      </c>
      <c r="AE1136" s="10"/>
      <c r="AF1136" s="72">
        <v>787.50000000000011</v>
      </c>
      <c r="AG1136" s="68">
        <v>787.50000000000011</v>
      </c>
      <c r="AH1136" s="10"/>
      <c r="AN1136" s="75">
        <v>3750</v>
      </c>
      <c r="AO1136" s="68">
        <v>1874.9999999999998</v>
      </c>
    </row>
    <row r="1137" spans="18:41">
      <c r="R1137" s="10"/>
      <c r="S1137" s="75">
        <v>2100</v>
      </c>
      <c r="T1137" s="68">
        <v>1260.0000000000002</v>
      </c>
      <c r="AE1137" s="10"/>
      <c r="AF1137" s="72">
        <v>700.00000000000011</v>
      </c>
      <c r="AG1137" s="68">
        <v>700.00000000000011</v>
      </c>
      <c r="AH1137" s="10"/>
      <c r="AN1137" s="75">
        <v>2100</v>
      </c>
      <c r="AO1137" s="68">
        <v>1260.0000000000002</v>
      </c>
    </row>
    <row r="1138" spans="18:41">
      <c r="R1138" s="10"/>
      <c r="S1138" s="75">
        <v>1575</v>
      </c>
      <c r="T1138" s="68">
        <v>708.74999999999989</v>
      </c>
      <c r="AE1138" s="10"/>
      <c r="AF1138" s="72">
        <v>900</v>
      </c>
      <c r="AG1138" s="68">
        <v>900</v>
      </c>
      <c r="AH1138" s="10"/>
      <c r="AN1138" s="75">
        <v>1575</v>
      </c>
      <c r="AO1138" s="68">
        <v>708.74999999999989</v>
      </c>
    </row>
    <row r="1139" spans="18:41">
      <c r="R1139" s="10"/>
      <c r="S1139" s="75">
        <v>2300</v>
      </c>
      <c r="T1139" s="68">
        <v>1495.0000000000002</v>
      </c>
      <c r="AE1139" s="10"/>
      <c r="AF1139" s="72">
        <v>1375</v>
      </c>
      <c r="AG1139" s="68">
        <v>1375</v>
      </c>
      <c r="AH1139" s="10"/>
      <c r="AN1139" s="75">
        <v>2300</v>
      </c>
      <c r="AO1139" s="68">
        <v>1495.0000000000002</v>
      </c>
    </row>
    <row r="1140" spans="18:41">
      <c r="R1140" s="10"/>
      <c r="S1140" s="75">
        <v>1575.0000000000002</v>
      </c>
      <c r="T1140" s="68">
        <v>787.5</v>
      </c>
      <c r="AE1140" s="10"/>
      <c r="AF1140" s="72">
        <v>2474.9999999999995</v>
      </c>
      <c r="AG1140" s="68">
        <v>2474.9999999999995</v>
      </c>
      <c r="AH1140" s="10"/>
      <c r="AN1140" s="75">
        <v>1575.0000000000002</v>
      </c>
      <c r="AO1140" s="68">
        <v>787.5</v>
      </c>
    </row>
    <row r="1141" spans="18:41">
      <c r="R1141" s="10"/>
      <c r="S1141" s="75">
        <v>1575.0000000000002</v>
      </c>
      <c r="T1141" s="68">
        <v>787.5</v>
      </c>
      <c r="AE1141" s="10"/>
      <c r="AF1141" s="72">
        <v>1237.5</v>
      </c>
      <c r="AG1141" s="68">
        <v>1237.5</v>
      </c>
      <c r="AH1141" s="10"/>
      <c r="AN1141" s="75">
        <v>1575.0000000000002</v>
      </c>
      <c r="AO1141" s="68">
        <v>787.5</v>
      </c>
    </row>
    <row r="1142" spans="18:41">
      <c r="R1142" s="10"/>
      <c r="S1142" s="75">
        <v>1662.5000000000002</v>
      </c>
      <c r="T1142" s="68">
        <v>831.25</v>
      </c>
      <c r="AE1142" s="10"/>
      <c r="AF1142" s="72">
        <v>787.5</v>
      </c>
      <c r="AG1142" s="68">
        <v>787.5</v>
      </c>
      <c r="AH1142" s="10"/>
      <c r="AN1142" s="75">
        <v>1662.5000000000002</v>
      </c>
      <c r="AO1142" s="68">
        <v>831.25</v>
      </c>
    </row>
    <row r="1143" spans="18:41">
      <c r="R1143" s="10"/>
      <c r="S1143" s="75">
        <v>1137.5</v>
      </c>
      <c r="T1143" s="68">
        <v>682.50000000000011</v>
      </c>
      <c r="AE1143" s="10"/>
      <c r="AF1143" s="72">
        <v>675</v>
      </c>
      <c r="AG1143" s="68">
        <v>675</v>
      </c>
      <c r="AH1143" s="10"/>
      <c r="AN1143" s="75">
        <v>1137.5</v>
      </c>
      <c r="AO1143" s="68">
        <v>682.50000000000011</v>
      </c>
    </row>
    <row r="1144" spans="18:41">
      <c r="R1144" s="10"/>
      <c r="S1144" s="75">
        <v>900.00000000000011</v>
      </c>
      <c r="T1144" s="68">
        <v>405</v>
      </c>
      <c r="AE1144" s="10"/>
      <c r="AF1144" s="72">
        <v>824.99999999999989</v>
      </c>
      <c r="AG1144" s="68">
        <v>824.99999999999989</v>
      </c>
      <c r="AH1144" s="10"/>
      <c r="AN1144" s="75">
        <v>900.00000000000011</v>
      </c>
      <c r="AO1144" s="68">
        <v>405</v>
      </c>
    </row>
    <row r="1145" spans="18:41">
      <c r="R1145" s="10"/>
      <c r="S1145" s="75">
        <v>1900</v>
      </c>
      <c r="T1145" s="68">
        <v>1235.0000000000002</v>
      </c>
      <c r="AE1145" s="10"/>
      <c r="AF1145" s="72">
        <v>1512.4999999999998</v>
      </c>
      <c r="AG1145" s="68">
        <v>1512.4999999999998</v>
      </c>
      <c r="AH1145" s="10"/>
      <c r="AN1145" s="75">
        <v>1900</v>
      </c>
      <c r="AO1145" s="68">
        <v>1235.0000000000002</v>
      </c>
    </row>
    <row r="1146" spans="18:41">
      <c r="R1146" s="10"/>
      <c r="S1146" s="75">
        <v>1250.0000000000002</v>
      </c>
      <c r="T1146" s="68">
        <v>625</v>
      </c>
      <c r="AE1146" s="10"/>
      <c r="AF1146" s="72">
        <v>2125</v>
      </c>
      <c r="AG1146" s="68">
        <v>2125</v>
      </c>
      <c r="AH1146" s="10"/>
      <c r="AN1146" s="75">
        <v>1250.0000000000002</v>
      </c>
      <c r="AO1146" s="68">
        <v>625</v>
      </c>
    </row>
    <row r="1147" spans="18:41">
      <c r="R1147" s="10"/>
      <c r="S1147" s="75">
        <v>1250.0000000000002</v>
      </c>
      <c r="T1147" s="68">
        <v>625</v>
      </c>
      <c r="AE1147" s="10"/>
      <c r="AF1147" s="72">
        <v>1100</v>
      </c>
      <c r="AG1147" s="68">
        <v>1100</v>
      </c>
      <c r="AH1147" s="10"/>
      <c r="AN1147" s="75">
        <v>1250.0000000000002</v>
      </c>
      <c r="AO1147" s="68">
        <v>625</v>
      </c>
    </row>
    <row r="1148" spans="18:41">
      <c r="R1148" s="10"/>
      <c r="S1148" s="75">
        <v>2587.5000000000005</v>
      </c>
      <c r="T1148" s="68">
        <v>1293.75</v>
      </c>
      <c r="AE1148" s="10"/>
      <c r="AF1148" s="72">
        <v>990</v>
      </c>
      <c r="AG1148" s="68">
        <v>990</v>
      </c>
      <c r="AH1148" s="10"/>
      <c r="AN1148" s="75">
        <v>2587.5000000000005</v>
      </c>
      <c r="AO1148" s="68">
        <v>1293.75</v>
      </c>
    </row>
    <row r="1149" spans="18:41">
      <c r="R1149" s="10"/>
      <c r="S1149" s="75">
        <v>2025.0000000000002</v>
      </c>
      <c r="T1149" s="68">
        <v>1215.0000000000002</v>
      </c>
      <c r="AE1149" s="10"/>
      <c r="AF1149" s="72">
        <v>1100</v>
      </c>
      <c r="AG1149" s="68">
        <v>1100</v>
      </c>
      <c r="AH1149" s="10"/>
      <c r="AN1149" s="75">
        <v>2025.0000000000002</v>
      </c>
      <c r="AO1149" s="68">
        <v>1215.0000000000002</v>
      </c>
    </row>
    <row r="1150" spans="18:41">
      <c r="R1150" s="10"/>
      <c r="S1150" s="75">
        <v>2124.9999999999995</v>
      </c>
      <c r="T1150" s="68">
        <v>956.24999999999966</v>
      </c>
      <c r="AE1150" s="10"/>
      <c r="AF1150" s="72">
        <v>1137.5</v>
      </c>
      <c r="AG1150" s="68">
        <v>1137.5</v>
      </c>
      <c r="AH1150" s="10"/>
      <c r="AN1150" s="75">
        <v>2124.9999999999995</v>
      </c>
      <c r="AO1150" s="68">
        <v>956.24999999999966</v>
      </c>
    </row>
    <row r="1151" spans="18:41">
      <c r="R1151" s="10"/>
      <c r="S1151" s="75">
        <v>3750</v>
      </c>
      <c r="T1151" s="68">
        <v>2437.5000000000005</v>
      </c>
      <c r="AE1151" s="10"/>
      <c r="AF1151" s="72">
        <v>1924.9999999999998</v>
      </c>
      <c r="AG1151" s="68">
        <v>1924.9999999999998</v>
      </c>
      <c r="AH1151" s="10"/>
      <c r="AN1151" s="75">
        <v>3750</v>
      </c>
      <c r="AO1151" s="68">
        <v>2437.5000000000005</v>
      </c>
    </row>
    <row r="1152" spans="18:41">
      <c r="R1152" s="10"/>
      <c r="S1152" s="75">
        <v>4650</v>
      </c>
      <c r="T1152" s="68">
        <v>2324.9999999999995</v>
      </c>
      <c r="AE1152" s="10"/>
      <c r="AF1152" s="72">
        <v>3412.5</v>
      </c>
      <c r="AG1152" s="68">
        <v>3412.5</v>
      </c>
      <c r="AH1152" s="10"/>
      <c r="AN1152" s="75">
        <v>4650</v>
      </c>
      <c r="AO1152" s="68">
        <v>2324.9999999999995</v>
      </c>
    </row>
    <row r="1153" spans="18:41">
      <c r="R1153" s="10"/>
      <c r="S1153" s="75">
        <v>4650</v>
      </c>
      <c r="T1153" s="68">
        <v>2324.9999999999995</v>
      </c>
      <c r="AE1153" s="10"/>
      <c r="AF1153" s="72">
        <v>1787.5000000000002</v>
      </c>
      <c r="AG1153" s="68">
        <v>1787.5000000000002</v>
      </c>
      <c r="AH1153" s="10"/>
      <c r="AN1153" s="75">
        <v>4650</v>
      </c>
      <c r="AO1153" s="68">
        <v>2324.9999999999995</v>
      </c>
    </row>
    <row r="1154" spans="18:41">
      <c r="R1154" s="10"/>
      <c r="S1154" s="75">
        <v>4550</v>
      </c>
      <c r="T1154" s="68">
        <v>2274.9999999999995</v>
      </c>
      <c r="AE1154" s="10"/>
      <c r="AF1154" s="72">
        <v>1512.5000000000002</v>
      </c>
      <c r="AG1154" s="68">
        <v>1512.5000000000002</v>
      </c>
      <c r="AH1154" s="10"/>
      <c r="AN1154" s="75">
        <v>4550</v>
      </c>
      <c r="AO1154" s="68">
        <v>2274.9999999999995</v>
      </c>
    </row>
    <row r="1155" spans="18:41">
      <c r="R1155" s="10"/>
      <c r="S1155" s="75">
        <v>3575</v>
      </c>
      <c r="T1155" s="68">
        <v>2145.0000000000005</v>
      </c>
      <c r="AE1155" s="10"/>
      <c r="AF1155" s="72">
        <v>1125</v>
      </c>
      <c r="AG1155" s="68">
        <v>1125</v>
      </c>
      <c r="AH1155" s="10"/>
      <c r="AN1155" s="75">
        <v>3575</v>
      </c>
      <c r="AO1155" s="68">
        <v>2145.0000000000005</v>
      </c>
    </row>
    <row r="1156" spans="18:41">
      <c r="R1156" s="10"/>
      <c r="S1156" s="75">
        <v>3000</v>
      </c>
      <c r="T1156" s="68">
        <v>1349.9999999999998</v>
      </c>
      <c r="AE1156" s="10"/>
      <c r="AF1156" s="72">
        <v>1350</v>
      </c>
      <c r="AG1156" s="68">
        <v>1350</v>
      </c>
      <c r="AH1156" s="10"/>
      <c r="AN1156" s="75">
        <v>3000</v>
      </c>
      <c r="AO1156" s="68">
        <v>1349.9999999999998</v>
      </c>
    </row>
    <row r="1157" spans="18:41">
      <c r="R1157" s="10"/>
      <c r="S1157" s="75">
        <v>5250.0000000000009</v>
      </c>
      <c r="T1157" s="68">
        <v>3412.5000000000014</v>
      </c>
      <c r="AE1157" s="10"/>
      <c r="AF1157" s="72">
        <v>2112.4999999999995</v>
      </c>
      <c r="AG1157" s="68">
        <v>2112.4999999999995</v>
      </c>
      <c r="AH1157" s="10"/>
      <c r="AN1157" s="75">
        <v>5250.0000000000009</v>
      </c>
      <c r="AO1157" s="68">
        <v>3412.5000000000014</v>
      </c>
    </row>
    <row r="1158" spans="18:41">
      <c r="R1158" s="10"/>
      <c r="S1158" s="75">
        <v>1800</v>
      </c>
      <c r="T1158" s="68">
        <v>630</v>
      </c>
      <c r="AE1158" s="10"/>
      <c r="AF1158" s="72">
        <v>2175.0000000000005</v>
      </c>
      <c r="AG1158" s="68">
        <v>2175.0000000000005</v>
      </c>
      <c r="AH1158" s="10"/>
      <c r="AN1158" s="75">
        <v>1800</v>
      </c>
      <c r="AO1158" s="68">
        <v>630</v>
      </c>
    </row>
    <row r="1159" spans="18:41">
      <c r="R1159" s="10"/>
      <c r="S1159" s="75">
        <v>1000</v>
      </c>
      <c r="T1159" s="68">
        <v>350</v>
      </c>
      <c r="AE1159" s="10"/>
      <c r="AF1159" s="72">
        <v>1575.0000000000002</v>
      </c>
      <c r="AG1159" s="68">
        <v>1575.0000000000002</v>
      </c>
      <c r="AH1159" s="10"/>
      <c r="AN1159" s="75">
        <v>1000</v>
      </c>
      <c r="AO1159" s="68">
        <v>350</v>
      </c>
    </row>
    <row r="1160" spans="18:41">
      <c r="R1160" s="10"/>
      <c r="S1160" s="75">
        <v>750.00000000000011</v>
      </c>
      <c r="T1160" s="68">
        <v>300</v>
      </c>
      <c r="AE1160" s="10"/>
      <c r="AF1160" s="72">
        <v>1050.0000000000005</v>
      </c>
      <c r="AG1160" s="68">
        <v>1050.0000000000005</v>
      </c>
      <c r="AH1160" s="10"/>
      <c r="AN1160" s="75">
        <v>750.00000000000011</v>
      </c>
      <c r="AO1160" s="68">
        <v>300</v>
      </c>
    </row>
    <row r="1161" spans="18:41">
      <c r="R1161" s="10"/>
      <c r="S1161" s="75">
        <v>350</v>
      </c>
      <c r="T1161" s="68">
        <v>105</v>
      </c>
      <c r="AE1161" s="10"/>
      <c r="AF1161" s="72">
        <v>937.5</v>
      </c>
      <c r="AG1161" s="68">
        <v>937.5</v>
      </c>
      <c r="AH1161" s="10"/>
      <c r="AN1161" s="75">
        <v>350</v>
      </c>
      <c r="AO1161" s="68">
        <v>105</v>
      </c>
    </row>
    <row r="1162" spans="18:41">
      <c r="R1162" s="10"/>
      <c r="S1162" s="75">
        <v>750</v>
      </c>
      <c r="T1162" s="68">
        <v>187.5</v>
      </c>
      <c r="AE1162" s="10"/>
      <c r="AF1162" s="72">
        <v>1700</v>
      </c>
      <c r="AG1162" s="68">
        <v>1700</v>
      </c>
      <c r="AH1162" s="10"/>
      <c r="AN1162" s="75">
        <v>750</v>
      </c>
      <c r="AO1162" s="68">
        <v>187.5</v>
      </c>
    </row>
    <row r="1163" spans="18:41">
      <c r="R1163" s="10"/>
      <c r="S1163" s="75">
        <v>1000</v>
      </c>
      <c r="T1163" s="68">
        <v>400</v>
      </c>
      <c r="AE1163" s="10"/>
      <c r="AF1163" s="72">
        <v>1575.0000000000002</v>
      </c>
      <c r="AG1163" s="68">
        <v>1575.0000000000002</v>
      </c>
      <c r="AH1163" s="10"/>
      <c r="AN1163" s="75">
        <v>1000</v>
      </c>
      <c r="AO1163" s="68">
        <v>400</v>
      </c>
    </row>
    <row r="1164" spans="18:41">
      <c r="R1164" s="10"/>
      <c r="S1164" s="75">
        <v>2000</v>
      </c>
      <c r="T1164" s="68">
        <v>700</v>
      </c>
      <c r="AE1164" s="10"/>
      <c r="AF1164" s="72">
        <v>2325.0000000000005</v>
      </c>
      <c r="AG1164" s="68">
        <v>2325.0000000000005</v>
      </c>
      <c r="AH1164" s="10"/>
      <c r="AN1164" s="75">
        <v>2000</v>
      </c>
      <c r="AO1164" s="68">
        <v>700</v>
      </c>
    </row>
    <row r="1165" spans="18:41">
      <c r="R1165" s="10"/>
      <c r="S1165" s="75">
        <v>600</v>
      </c>
      <c r="T1165" s="68">
        <v>210</v>
      </c>
      <c r="AE1165" s="10"/>
      <c r="AF1165" s="72">
        <v>1275.0000000000002</v>
      </c>
      <c r="AG1165" s="68">
        <v>1275.0000000000002</v>
      </c>
      <c r="AH1165" s="10"/>
      <c r="AN1165" s="75">
        <v>600</v>
      </c>
      <c r="AO1165" s="68">
        <v>210</v>
      </c>
    </row>
    <row r="1166" spans="18:41">
      <c r="R1166" s="10"/>
      <c r="S1166" s="75">
        <v>600.00000000000011</v>
      </c>
      <c r="T1166" s="68">
        <v>240.00000000000003</v>
      </c>
      <c r="AE1166" s="10"/>
      <c r="AF1166" s="72">
        <v>950.00000000000034</v>
      </c>
      <c r="AG1166" s="68">
        <v>950.00000000000034</v>
      </c>
      <c r="AH1166" s="10"/>
      <c r="AN1166" s="75">
        <v>600.00000000000011</v>
      </c>
      <c r="AO1166" s="68">
        <v>240.00000000000003</v>
      </c>
    </row>
    <row r="1167" spans="18:41">
      <c r="R1167" s="10"/>
      <c r="S1167" s="75">
        <v>262.5</v>
      </c>
      <c r="T1167" s="68">
        <v>78.75</v>
      </c>
      <c r="AE1167" s="10"/>
      <c r="AF1167" s="72">
        <v>812.5</v>
      </c>
      <c r="AG1167" s="68">
        <v>812.5</v>
      </c>
      <c r="AH1167" s="10"/>
      <c r="AN1167" s="75">
        <v>262.5</v>
      </c>
      <c r="AO1167" s="68">
        <v>78.75</v>
      </c>
    </row>
    <row r="1168" spans="18:41">
      <c r="R1168" s="10"/>
      <c r="S1168" s="75">
        <v>750</v>
      </c>
      <c r="T1168" s="68">
        <v>187.5</v>
      </c>
      <c r="AE1168" s="10"/>
      <c r="AF1168" s="72">
        <v>1600</v>
      </c>
      <c r="AG1168" s="68">
        <v>1600</v>
      </c>
      <c r="AH1168" s="10"/>
      <c r="AN1168" s="75">
        <v>750</v>
      </c>
      <c r="AO1168" s="68">
        <v>187.5</v>
      </c>
    </row>
    <row r="1169" spans="18:41">
      <c r="R1169" s="10"/>
      <c r="S1169" s="75">
        <v>1000</v>
      </c>
      <c r="T1169" s="68">
        <v>400</v>
      </c>
      <c r="AE1169" s="10"/>
      <c r="AF1169" s="72">
        <v>1250</v>
      </c>
      <c r="AG1169" s="68">
        <v>1250</v>
      </c>
      <c r="AH1169" s="10"/>
      <c r="AN1169" s="75">
        <v>1000</v>
      </c>
      <c r="AO1169" s="68">
        <v>400</v>
      </c>
    </row>
    <row r="1170" spans="18:41">
      <c r="R1170" s="10"/>
      <c r="S1170" s="75">
        <v>1880</v>
      </c>
      <c r="T1170" s="68">
        <v>658</v>
      </c>
      <c r="AE1170" s="10"/>
      <c r="AF1170" s="72">
        <v>1800</v>
      </c>
      <c r="AG1170" s="68">
        <v>1800</v>
      </c>
      <c r="AH1170" s="10"/>
      <c r="AN1170" s="75">
        <v>1880</v>
      </c>
      <c r="AO1170" s="68">
        <v>658</v>
      </c>
    </row>
    <row r="1171" spans="18:41">
      <c r="R1171" s="10"/>
      <c r="S1171" s="75">
        <v>700</v>
      </c>
      <c r="T1171" s="68">
        <v>244.99999999999997</v>
      </c>
      <c r="AE1171" s="10"/>
      <c r="AF1171" s="72">
        <v>1000</v>
      </c>
      <c r="AG1171" s="68">
        <v>1000</v>
      </c>
      <c r="AH1171" s="10"/>
      <c r="AN1171" s="75">
        <v>700</v>
      </c>
      <c r="AO1171" s="68">
        <v>244.99999999999997</v>
      </c>
    </row>
    <row r="1172" spans="18:41">
      <c r="R1172" s="10"/>
      <c r="S1172" s="75">
        <v>600.00000000000011</v>
      </c>
      <c r="T1172" s="68">
        <v>240.00000000000003</v>
      </c>
      <c r="AE1172" s="10"/>
      <c r="AF1172" s="72">
        <v>637.50000000000011</v>
      </c>
      <c r="AG1172" s="68">
        <v>637.50000000000011</v>
      </c>
      <c r="AH1172" s="10"/>
      <c r="AN1172" s="75">
        <v>600.00000000000011</v>
      </c>
      <c r="AO1172" s="68">
        <v>240.00000000000003</v>
      </c>
    </row>
    <row r="1173" spans="18:41">
      <c r="R1173" s="10"/>
      <c r="S1173" s="75">
        <v>175</v>
      </c>
      <c r="T1173" s="68">
        <v>52.5</v>
      </c>
      <c r="AE1173" s="10"/>
      <c r="AF1173" s="72">
        <v>549.99999999999989</v>
      </c>
      <c r="AG1173" s="68">
        <v>549.99999999999989</v>
      </c>
      <c r="AH1173" s="10"/>
      <c r="AN1173" s="75">
        <v>175</v>
      </c>
      <c r="AO1173" s="68">
        <v>52.5</v>
      </c>
    </row>
    <row r="1174" spans="18:41">
      <c r="R1174" s="10"/>
      <c r="S1174" s="75">
        <v>500</v>
      </c>
      <c r="T1174" s="68">
        <v>125</v>
      </c>
      <c r="AE1174" s="10"/>
      <c r="AF1174" s="72">
        <v>1137.5000000000002</v>
      </c>
      <c r="AG1174" s="68">
        <v>1137.5000000000002</v>
      </c>
      <c r="AH1174" s="10"/>
      <c r="AN1174" s="75">
        <v>500</v>
      </c>
      <c r="AO1174" s="68">
        <v>125</v>
      </c>
    </row>
    <row r="1175" spans="18:41">
      <c r="R1175" s="10"/>
      <c r="S1175" s="75">
        <v>800</v>
      </c>
      <c r="T1175" s="68">
        <v>320</v>
      </c>
      <c r="AE1175" s="10"/>
      <c r="AF1175" s="72">
        <v>1062.5</v>
      </c>
      <c r="AG1175" s="68">
        <v>1062.5</v>
      </c>
      <c r="AH1175" s="10"/>
      <c r="AN1175" s="75">
        <v>800</v>
      </c>
      <c r="AO1175" s="68">
        <v>320</v>
      </c>
    </row>
    <row r="1176" spans="18:41">
      <c r="R1176" s="10"/>
      <c r="S1176" s="75">
        <v>1800</v>
      </c>
      <c r="T1176" s="68">
        <v>630</v>
      </c>
      <c r="AE1176" s="10"/>
      <c r="AF1176" s="72">
        <v>1687.5</v>
      </c>
      <c r="AG1176" s="68">
        <v>1687.5</v>
      </c>
      <c r="AH1176" s="10"/>
      <c r="AN1176" s="75">
        <v>1800</v>
      </c>
      <c r="AO1176" s="68">
        <v>630</v>
      </c>
    </row>
    <row r="1177" spans="18:41">
      <c r="R1177" s="10"/>
      <c r="S1177" s="75">
        <v>600</v>
      </c>
      <c r="T1177" s="68">
        <v>210</v>
      </c>
      <c r="AE1177" s="10"/>
      <c r="AF1177" s="72">
        <v>937.5</v>
      </c>
      <c r="AG1177" s="68">
        <v>937.5</v>
      </c>
      <c r="AH1177" s="10"/>
      <c r="AN1177" s="75">
        <v>600</v>
      </c>
      <c r="AO1177" s="68">
        <v>210</v>
      </c>
    </row>
    <row r="1178" spans="18:41">
      <c r="R1178" s="10"/>
      <c r="S1178" s="75">
        <v>450.00000000000006</v>
      </c>
      <c r="T1178" s="68">
        <v>180</v>
      </c>
      <c r="AE1178" s="10"/>
      <c r="AF1178" s="72">
        <v>562.50000000000011</v>
      </c>
      <c r="AG1178" s="68">
        <v>562.50000000000011</v>
      </c>
      <c r="AH1178" s="10"/>
      <c r="AN1178" s="75">
        <v>450.00000000000006</v>
      </c>
      <c r="AO1178" s="68">
        <v>180</v>
      </c>
    </row>
    <row r="1179" spans="18:41">
      <c r="R1179" s="10"/>
      <c r="S1179" s="75">
        <v>262.5</v>
      </c>
      <c r="T1179" s="68">
        <v>78.75</v>
      </c>
      <c r="AE1179" s="10"/>
      <c r="AF1179" s="72">
        <v>599.99999999999989</v>
      </c>
      <c r="AG1179" s="68">
        <v>599.99999999999989</v>
      </c>
      <c r="AH1179" s="10"/>
      <c r="AN1179" s="75">
        <v>262.5</v>
      </c>
      <c r="AO1179" s="68">
        <v>78.75</v>
      </c>
    </row>
    <row r="1180" spans="18:41">
      <c r="R1180" s="10"/>
      <c r="S1180" s="75">
        <v>375</v>
      </c>
      <c r="T1180" s="68">
        <v>93.75</v>
      </c>
      <c r="AE1180" s="10"/>
      <c r="AF1180" s="72">
        <v>1300</v>
      </c>
      <c r="AG1180" s="68">
        <v>1300</v>
      </c>
      <c r="AH1180" s="10"/>
      <c r="AN1180" s="75">
        <v>375</v>
      </c>
      <c r="AO1180" s="68">
        <v>93.75</v>
      </c>
    </row>
    <row r="1181" spans="18:41">
      <c r="R1181" s="10"/>
      <c r="S1181" s="75">
        <v>900</v>
      </c>
      <c r="T1181" s="68">
        <v>360</v>
      </c>
      <c r="AE1181" s="10"/>
      <c r="AF1181" s="72">
        <v>1425.0000000000002</v>
      </c>
      <c r="AG1181" s="68">
        <v>1425.0000000000002</v>
      </c>
      <c r="AH1181" s="10"/>
      <c r="AN1181" s="75">
        <v>900</v>
      </c>
      <c r="AO1181" s="68">
        <v>360</v>
      </c>
    </row>
    <row r="1182" spans="18:41">
      <c r="R1182" s="10"/>
      <c r="S1182" s="75">
        <v>2722.4999999999995</v>
      </c>
      <c r="T1182" s="68">
        <v>952.87499999999977</v>
      </c>
      <c r="AE1182" s="10"/>
      <c r="AF1182" s="72">
        <v>2980</v>
      </c>
      <c r="AG1182" s="68">
        <v>2980</v>
      </c>
      <c r="AH1182" s="10"/>
      <c r="AN1182" s="75">
        <v>2722.4999999999995</v>
      </c>
      <c r="AO1182" s="68">
        <v>952.87499999999977</v>
      </c>
    </row>
    <row r="1183" spans="18:41">
      <c r="R1183" s="10"/>
      <c r="S1183" s="75">
        <v>1000</v>
      </c>
      <c r="T1183" s="68">
        <v>350</v>
      </c>
      <c r="AE1183" s="10"/>
      <c r="AF1183" s="72">
        <v>1800</v>
      </c>
      <c r="AG1183" s="68">
        <v>1800</v>
      </c>
      <c r="AH1183" s="10"/>
      <c r="AN1183" s="75">
        <v>1000</v>
      </c>
      <c r="AO1183" s="68">
        <v>350</v>
      </c>
    </row>
    <row r="1184" spans="18:41">
      <c r="R1184" s="10"/>
      <c r="S1184" s="75">
        <v>787.5</v>
      </c>
      <c r="T1184" s="68">
        <v>315</v>
      </c>
      <c r="AE1184" s="10"/>
      <c r="AF1184" s="72">
        <v>1487.5000000000002</v>
      </c>
      <c r="AG1184" s="68">
        <v>1487.5000000000002</v>
      </c>
      <c r="AH1184" s="10"/>
      <c r="AN1184" s="75">
        <v>787.5</v>
      </c>
      <c r="AO1184" s="68">
        <v>315</v>
      </c>
    </row>
    <row r="1185" spans="18:41">
      <c r="R1185" s="10"/>
      <c r="S1185" s="75">
        <v>562.5</v>
      </c>
      <c r="T1185" s="68">
        <v>168.75</v>
      </c>
      <c r="AE1185" s="10"/>
      <c r="AF1185" s="72">
        <v>1312.5000000000002</v>
      </c>
      <c r="AG1185" s="68">
        <v>1312.5000000000002</v>
      </c>
      <c r="AH1185" s="10"/>
      <c r="AN1185" s="75">
        <v>562.5</v>
      </c>
      <c r="AO1185" s="68">
        <v>168.75</v>
      </c>
    </row>
    <row r="1186" spans="18:41">
      <c r="R1186" s="10"/>
      <c r="S1186" s="75">
        <v>824.99999999999989</v>
      </c>
      <c r="T1186" s="68">
        <v>206.24999999999997</v>
      </c>
      <c r="AE1186" s="10"/>
      <c r="AF1186" s="72">
        <v>1799.9999999999998</v>
      </c>
      <c r="AG1186" s="68">
        <v>1799.9999999999998</v>
      </c>
      <c r="AH1186" s="10"/>
      <c r="AN1186" s="75">
        <v>824.99999999999989</v>
      </c>
      <c r="AO1186" s="68">
        <v>206.24999999999997</v>
      </c>
    </row>
    <row r="1187" spans="18:41">
      <c r="R1187" s="10"/>
      <c r="S1187" s="75">
        <v>1650</v>
      </c>
      <c r="T1187" s="68">
        <v>660</v>
      </c>
      <c r="AE1187" s="10"/>
      <c r="AF1187" s="72">
        <v>2499.9999999999995</v>
      </c>
      <c r="AG1187" s="68">
        <v>2499.9999999999995</v>
      </c>
      <c r="AH1187" s="10"/>
      <c r="AN1187" s="75">
        <v>1650</v>
      </c>
      <c r="AO1187" s="68">
        <v>660</v>
      </c>
    </row>
    <row r="1188" spans="18:41">
      <c r="R1188" s="10"/>
      <c r="S1188" s="75">
        <v>2887.4999999999995</v>
      </c>
      <c r="T1188" s="68">
        <v>1010.6249999999998</v>
      </c>
      <c r="AE1188" s="10"/>
      <c r="AF1188" s="72">
        <v>3374.9999999999995</v>
      </c>
      <c r="AG1188" s="68">
        <v>3374.9999999999995</v>
      </c>
      <c r="AH1188" s="10"/>
      <c r="AN1188" s="75">
        <v>2887.4999999999995</v>
      </c>
      <c r="AO1188" s="68">
        <v>1010.6249999999998</v>
      </c>
    </row>
    <row r="1189" spans="18:41">
      <c r="R1189" s="10"/>
      <c r="S1189" s="75">
        <v>1375</v>
      </c>
      <c r="T1189" s="68">
        <v>481.24999999999994</v>
      </c>
      <c r="AE1189" s="10"/>
      <c r="AF1189" s="72">
        <v>2000</v>
      </c>
      <c r="AG1189" s="68">
        <v>2000</v>
      </c>
      <c r="AH1189" s="10"/>
      <c r="AN1189" s="75">
        <v>1375</v>
      </c>
      <c r="AO1189" s="68">
        <v>481.24999999999994</v>
      </c>
    </row>
    <row r="1190" spans="18:41">
      <c r="R1190" s="10"/>
      <c r="S1190" s="75">
        <v>900</v>
      </c>
      <c r="T1190" s="68">
        <v>359.99999999999994</v>
      </c>
      <c r="AE1190" s="10"/>
      <c r="AF1190" s="72">
        <v>2137.5</v>
      </c>
      <c r="AG1190" s="68">
        <v>2137.5</v>
      </c>
      <c r="AH1190" s="10"/>
      <c r="AN1190" s="75">
        <v>900</v>
      </c>
      <c r="AO1190" s="68">
        <v>359.99999999999994</v>
      </c>
    </row>
    <row r="1191" spans="18:41">
      <c r="R1191" s="10"/>
      <c r="S1191" s="75">
        <v>787.5</v>
      </c>
      <c r="T1191" s="68">
        <v>236.25</v>
      </c>
      <c r="AE1191" s="10"/>
      <c r="AF1191" s="72">
        <v>2025</v>
      </c>
      <c r="AG1191" s="68">
        <v>2025</v>
      </c>
      <c r="AH1191" s="10"/>
      <c r="AN1191" s="75">
        <v>787.5</v>
      </c>
      <c r="AO1191" s="68">
        <v>236.25</v>
      </c>
    </row>
    <row r="1192" spans="18:41">
      <c r="R1192" s="10"/>
      <c r="S1192" s="75">
        <v>962.49999999999989</v>
      </c>
      <c r="T1192" s="68">
        <v>240.62499999999997</v>
      </c>
      <c r="AE1192" s="10"/>
      <c r="AF1192" s="72">
        <v>2700</v>
      </c>
      <c r="AG1192" s="68">
        <v>2700</v>
      </c>
      <c r="AH1192" s="10"/>
      <c r="AN1192" s="75">
        <v>962.49999999999989</v>
      </c>
      <c r="AO1192" s="68">
        <v>240.62499999999997</v>
      </c>
    </row>
    <row r="1193" spans="18:41">
      <c r="R1193" s="10"/>
      <c r="S1193" s="75">
        <v>1950</v>
      </c>
      <c r="T1193" s="68">
        <v>780</v>
      </c>
      <c r="AE1193" s="10"/>
      <c r="AF1193" s="72">
        <v>4062.5</v>
      </c>
      <c r="AG1193" s="68">
        <v>4062.5</v>
      </c>
      <c r="AH1193" s="10"/>
      <c r="AN1193" s="75">
        <v>1950</v>
      </c>
      <c r="AO1193" s="68">
        <v>780</v>
      </c>
    </row>
    <row r="1194" spans="18:41">
      <c r="R1194" s="10"/>
      <c r="S1194" s="75">
        <v>3024.9999999999995</v>
      </c>
      <c r="T1194" s="68">
        <v>1058.7499999999998</v>
      </c>
      <c r="AE1194" s="10"/>
      <c r="AF1194" s="72">
        <v>5100</v>
      </c>
      <c r="AG1194" s="68">
        <v>5100</v>
      </c>
      <c r="AH1194" s="10"/>
      <c r="AN1194" s="75">
        <v>3024.9999999999995</v>
      </c>
      <c r="AO1194" s="68">
        <v>1058.7499999999998</v>
      </c>
    </row>
    <row r="1195" spans="18:41">
      <c r="R1195" s="10"/>
      <c r="S1195" s="75">
        <v>1500</v>
      </c>
      <c r="T1195" s="68">
        <v>525</v>
      </c>
      <c r="AE1195" s="10"/>
      <c r="AF1195" s="72">
        <v>3300.0000000000005</v>
      </c>
      <c r="AG1195" s="68">
        <v>3300.0000000000005</v>
      </c>
      <c r="AH1195" s="10"/>
      <c r="AN1195" s="75">
        <v>1500</v>
      </c>
      <c r="AO1195" s="68">
        <v>525</v>
      </c>
    </row>
    <row r="1196" spans="18:41">
      <c r="R1196" s="10"/>
      <c r="S1196" s="75">
        <v>1012.5</v>
      </c>
      <c r="T1196" s="68">
        <v>404.99999999999994</v>
      </c>
      <c r="AE1196" s="10"/>
      <c r="AF1196" s="72">
        <v>2625</v>
      </c>
      <c r="AG1196" s="68">
        <v>2625</v>
      </c>
      <c r="AH1196" s="10"/>
      <c r="AN1196" s="75">
        <v>1012.5</v>
      </c>
      <c r="AO1196" s="68">
        <v>404.99999999999994</v>
      </c>
    </row>
    <row r="1197" spans="18:41">
      <c r="R1197" s="10"/>
      <c r="S1197" s="75">
        <v>787.5</v>
      </c>
      <c r="T1197" s="68">
        <v>236.25</v>
      </c>
      <c r="AE1197" s="10"/>
      <c r="AF1197" s="72">
        <v>2375</v>
      </c>
      <c r="AG1197" s="68">
        <v>2375</v>
      </c>
      <c r="AH1197" s="10"/>
      <c r="AN1197" s="75">
        <v>787.5</v>
      </c>
      <c r="AO1197" s="68">
        <v>236.25</v>
      </c>
    </row>
    <row r="1198" spans="18:41">
      <c r="R1198" s="10"/>
      <c r="S1198" s="75">
        <v>1099.9999999999998</v>
      </c>
      <c r="T1198" s="68">
        <v>274.99999999999994</v>
      </c>
      <c r="AE1198" s="10"/>
      <c r="AF1198" s="72">
        <v>3000</v>
      </c>
      <c r="AG1198" s="68">
        <v>3000</v>
      </c>
      <c r="AH1198" s="10"/>
      <c r="AN1198" s="75">
        <v>1099.9999999999998</v>
      </c>
      <c r="AO1198" s="68">
        <v>274.99999999999994</v>
      </c>
    </row>
    <row r="1199" spans="18:41">
      <c r="R1199" s="10"/>
      <c r="S1199" s="75">
        <v>2250</v>
      </c>
      <c r="T1199" s="68">
        <v>900</v>
      </c>
      <c r="AE1199" s="10"/>
      <c r="AF1199" s="72">
        <v>4387.5</v>
      </c>
      <c r="AG1199" s="68">
        <v>4387.5</v>
      </c>
      <c r="AH1199" s="10"/>
      <c r="AN1199" s="75">
        <v>2250</v>
      </c>
      <c r="AO1199" s="68">
        <v>900</v>
      </c>
    </row>
    <row r="1200" spans="18:41">
      <c r="R1200" s="10"/>
      <c r="S1200" s="75">
        <v>2887.4999999999995</v>
      </c>
      <c r="T1200" s="68">
        <v>1010.6249999999998</v>
      </c>
      <c r="AE1200" s="10"/>
      <c r="AF1200" s="72">
        <v>4950</v>
      </c>
      <c r="AG1200" s="68">
        <v>4950</v>
      </c>
      <c r="AH1200" s="10"/>
      <c r="AN1200" s="75">
        <v>2887.4999999999995</v>
      </c>
      <c r="AO1200" s="68">
        <v>1010.6249999999998</v>
      </c>
    </row>
    <row r="1201" spans="18:41">
      <c r="R1201" s="10"/>
      <c r="S1201" s="75">
        <v>1500</v>
      </c>
      <c r="T1201" s="68">
        <v>525</v>
      </c>
      <c r="AE1201" s="10"/>
      <c r="AF1201" s="72">
        <v>3300.0000000000005</v>
      </c>
      <c r="AG1201" s="68">
        <v>3300.0000000000005</v>
      </c>
      <c r="AH1201" s="10"/>
      <c r="AN1201" s="75">
        <v>1500</v>
      </c>
      <c r="AO1201" s="68">
        <v>525</v>
      </c>
    </row>
    <row r="1202" spans="18:41">
      <c r="R1202" s="10"/>
      <c r="S1202" s="75">
        <v>1012.5</v>
      </c>
      <c r="T1202" s="68">
        <v>404.99999999999994</v>
      </c>
      <c r="AE1202" s="10"/>
      <c r="AF1202" s="72">
        <v>2625</v>
      </c>
      <c r="AG1202" s="68">
        <v>2625</v>
      </c>
      <c r="AH1202" s="10"/>
      <c r="AN1202" s="75">
        <v>1012.5</v>
      </c>
      <c r="AO1202" s="68">
        <v>404.99999999999994</v>
      </c>
    </row>
    <row r="1203" spans="18:41">
      <c r="R1203" s="10"/>
      <c r="S1203" s="75">
        <v>787.5</v>
      </c>
      <c r="T1203" s="68">
        <v>236.25</v>
      </c>
      <c r="AE1203" s="10"/>
      <c r="AF1203" s="72">
        <v>1900</v>
      </c>
      <c r="AG1203" s="68">
        <v>1900</v>
      </c>
      <c r="AH1203" s="10"/>
      <c r="AN1203" s="75">
        <v>787.5</v>
      </c>
      <c r="AO1203" s="68">
        <v>236.25</v>
      </c>
    </row>
    <row r="1204" spans="18:41">
      <c r="R1204" s="10"/>
      <c r="S1204" s="75">
        <v>824.99999999999989</v>
      </c>
      <c r="T1204" s="68">
        <v>206.24999999999997</v>
      </c>
      <c r="AE1204" s="10"/>
      <c r="AF1204" s="72">
        <v>2250</v>
      </c>
      <c r="AG1204" s="68">
        <v>2250</v>
      </c>
      <c r="AH1204" s="10"/>
      <c r="AN1204" s="75">
        <v>824.99999999999989</v>
      </c>
      <c r="AO1204" s="68">
        <v>206.24999999999997</v>
      </c>
    </row>
    <row r="1205" spans="18:41">
      <c r="R1205" s="10"/>
      <c r="S1205" s="75">
        <v>1950</v>
      </c>
      <c r="T1205" s="68">
        <v>780</v>
      </c>
      <c r="AE1205" s="10"/>
      <c r="AF1205" s="72">
        <v>3437.5000000000005</v>
      </c>
      <c r="AG1205" s="68">
        <v>3437.5000000000005</v>
      </c>
      <c r="AH1205" s="10"/>
      <c r="AN1205" s="75">
        <v>1950</v>
      </c>
      <c r="AO1205" s="68">
        <v>780</v>
      </c>
    </row>
    <row r="1206" spans="18:41">
      <c r="R1206" s="10"/>
      <c r="S1206" s="75">
        <v>2474.9999999999995</v>
      </c>
      <c r="T1206" s="68">
        <v>866.24999999999977</v>
      </c>
      <c r="AE1206" s="10"/>
      <c r="AF1206" s="72">
        <v>3625</v>
      </c>
      <c r="AG1206" s="68">
        <v>3625</v>
      </c>
      <c r="AH1206" s="10"/>
      <c r="AN1206" s="75">
        <v>2474.9999999999995</v>
      </c>
      <c r="AO1206" s="68">
        <v>866.24999999999977</v>
      </c>
    </row>
    <row r="1207" spans="18:41">
      <c r="R1207" s="10"/>
      <c r="S1207" s="75">
        <v>1250</v>
      </c>
      <c r="T1207" s="68">
        <v>437.5</v>
      </c>
      <c r="AE1207" s="10"/>
      <c r="AF1207" s="72">
        <v>2362.5000000000005</v>
      </c>
      <c r="AG1207" s="68">
        <v>2362.5000000000005</v>
      </c>
      <c r="AH1207" s="10"/>
      <c r="AN1207" s="75">
        <v>1250</v>
      </c>
      <c r="AO1207" s="68">
        <v>437.5</v>
      </c>
    </row>
    <row r="1208" spans="18:41">
      <c r="R1208" s="10"/>
      <c r="S1208" s="75">
        <v>675</v>
      </c>
      <c r="T1208" s="68">
        <v>270</v>
      </c>
      <c r="AE1208" s="10"/>
      <c r="AF1208" s="72">
        <v>850.00000000000023</v>
      </c>
      <c r="AG1208" s="68">
        <v>850.00000000000023</v>
      </c>
      <c r="AH1208" s="10"/>
      <c r="AN1208" s="75">
        <v>675</v>
      </c>
      <c r="AO1208" s="68">
        <v>270</v>
      </c>
    </row>
    <row r="1209" spans="18:41">
      <c r="R1209" s="10"/>
      <c r="S1209" s="75">
        <v>562.5</v>
      </c>
      <c r="T1209" s="68">
        <v>168.75</v>
      </c>
      <c r="AE1209" s="10"/>
      <c r="AF1209" s="72">
        <v>800.00000000000023</v>
      </c>
      <c r="AG1209" s="68">
        <v>800.00000000000023</v>
      </c>
      <c r="AH1209" s="10"/>
      <c r="AN1209" s="75">
        <v>562.5</v>
      </c>
      <c r="AO1209" s="68">
        <v>168.75</v>
      </c>
    </row>
    <row r="1210" spans="18:41">
      <c r="R1210" s="10"/>
      <c r="S1210" s="75">
        <v>687.49999999999989</v>
      </c>
      <c r="T1210" s="68">
        <v>171.87499999999997</v>
      </c>
      <c r="AE1210" s="10"/>
      <c r="AF1210" s="72">
        <v>1200.0000000000002</v>
      </c>
      <c r="AG1210" s="68">
        <v>1200.0000000000002</v>
      </c>
      <c r="AH1210" s="10"/>
      <c r="AN1210" s="75">
        <v>687.49999999999989</v>
      </c>
      <c r="AO1210" s="68">
        <v>171.87499999999997</v>
      </c>
    </row>
    <row r="1211" spans="18:41">
      <c r="R1211" s="10"/>
      <c r="S1211" s="75">
        <v>1350</v>
      </c>
      <c r="T1211" s="68">
        <v>540</v>
      </c>
      <c r="AE1211" s="10"/>
      <c r="AF1211" s="72">
        <v>1750.0000000000005</v>
      </c>
      <c r="AG1211" s="68">
        <v>1750.0000000000005</v>
      </c>
      <c r="AH1211" s="10"/>
      <c r="AN1211" s="75">
        <v>1350</v>
      </c>
      <c r="AO1211" s="68">
        <v>540</v>
      </c>
    </row>
    <row r="1212" spans="18:41">
      <c r="R1212" s="10"/>
      <c r="S1212" s="75">
        <v>2400</v>
      </c>
      <c r="T1212" s="68">
        <v>840</v>
      </c>
      <c r="AE1212" s="10"/>
      <c r="AF1212" s="72">
        <v>2362.5000000000005</v>
      </c>
      <c r="AG1212" s="68">
        <v>2362.5000000000005</v>
      </c>
      <c r="AH1212" s="10"/>
      <c r="AN1212" s="75">
        <v>2400</v>
      </c>
      <c r="AO1212" s="68">
        <v>840</v>
      </c>
    </row>
    <row r="1213" spans="18:41">
      <c r="R1213" s="10"/>
      <c r="S1213" s="75">
        <v>1237.5</v>
      </c>
      <c r="T1213" s="68">
        <v>433.125</v>
      </c>
      <c r="AE1213" s="10"/>
      <c r="AF1213" s="72">
        <v>1250.0000000000005</v>
      </c>
      <c r="AG1213" s="68">
        <v>1250.0000000000005</v>
      </c>
      <c r="AH1213" s="10"/>
      <c r="AN1213" s="75">
        <v>1237.5</v>
      </c>
      <c r="AO1213" s="68">
        <v>433.125</v>
      </c>
    </row>
    <row r="1214" spans="18:41">
      <c r="R1214" s="10"/>
      <c r="S1214" s="75">
        <v>687.5</v>
      </c>
      <c r="T1214" s="68">
        <v>275</v>
      </c>
      <c r="AE1214" s="10"/>
      <c r="AF1214" s="72">
        <v>937.50000000000045</v>
      </c>
      <c r="AG1214" s="68">
        <v>937.50000000000045</v>
      </c>
      <c r="AH1214" s="10"/>
      <c r="AN1214" s="75">
        <v>687.5</v>
      </c>
      <c r="AO1214" s="68">
        <v>275</v>
      </c>
    </row>
    <row r="1215" spans="18:41">
      <c r="R1215" s="10"/>
      <c r="S1215" s="75">
        <v>550</v>
      </c>
      <c r="T1215" s="68">
        <v>165</v>
      </c>
      <c r="AE1215" s="10"/>
      <c r="AF1215" s="72">
        <v>875.00000000000034</v>
      </c>
      <c r="AG1215" s="68">
        <v>875.00000000000034</v>
      </c>
      <c r="AH1215" s="10"/>
      <c r="AN1215" s="75">
        <v>550</v>
      </c>
      <c r="AO1215" s="68">
        <v>165</v>
      </c>
    </row>
    <row r="1216" spans="18:41">
      <c r="R1216" s="10"/>
      <c r="S1216" s="75">
        <v>650</v>
      </c>
      <c r="T1216" s="68">
        <v>162.5</v>
      </c>
      <c r="AE1216" s="10"/>
      <c r="AF1216" s="72">
        <v>1225.0000000000002</v>
      </c>
      <c r="AG1216" s="68">
        <v>1225.0000000000002</v>
      </c>
      <c r="AH1216" s="10"/>
      <c r="AN1216" s="75">
        <v>650</v>
      </c>
      <c r="AO1216" s="68">
        <v>162.5</v>
      </c>
    </row>
    <row r="1217" spans="18:41">
      <c r="R1217" s="10"/>
      <c r="S1217" s="75">
        <v>1575</v>
      </c>
      <c r="T1217" s="68">
        <v>630</v>
      </c>
      <c r="AE1217" s="10"/>
      <c r="AF1217" s="72">
        <v>1662.5000000000002</v>
      </c>
      <c r="AG1217" s="68">
        <v>1662.5000000000002</v>
      </c>
      <c r="AH1217" s="10"/>
      <c r="AN1217" s="75">
        <v>1575</v>
      </c>
      <c r="AO1217" s="68">
        <v>630</v>
      </c>
    </row>
    <row r="1218" spans="18:41">
      <c r="R1218" s="10"/>
      <c r="S1218" s="75">
        <v>2437.5</v>
      </c>
      <c r="T1218" s="68">
        <v>853.125</v>
      </c>
      <c r="AE1218" s="10"/>
      <c r="AF1218" s="72">
        <v>1875.0000000000007</v>
      </c>
      <c r="AG1218" s="68">
        <v>1875.0000000000007</v>
      </c>
      <c r="AH1218" s="10"/>
      <c r="AN1218" s="75">
        <v>2437.5</v>
      </c>
      <c r="AO1218" s="68">
        <v>853.125</v>
      </c>
    </row>
    <row r="1219" spans="18:41">
      <c r="R1219" s="10"/>
      <c r="S1219" s="75">
        <v>1100</v>
      </c>
      <c r="T1219" s="68">
        <v>385</v>
      </c>
      <c r="AE1219" s="10"/>
      <c r="AF1219" s="72">
        <v>900.00000000000057</v>
      </c>
      <c r="AG1219" s="68">
        <v>900.00000000000057</v>
      </c>
      <c r="AH1219" s="10"/>
      <c r="AN1219" s="75">
        <v>1100</v>
      </c>
      <c r="AO1219" s="68">
        <v>385</v>
      </c>
    </row>
    <row r="1220" spans="18:41">
      <c r="R1220" s="10"/>
      <c r="S1220" s="75">
        <v>1072.5</v>
      </c>
      <c r="T1220" s="68">
        <v>428.99999999999994</v>
      </c>
      <c r="AE1220" s="10"/>
      <c r="AF1220" s="72">
        <v>1185.0000000000007</v>
      </c>
      <c r="AG1220" s="68">
        <v>1185.0000000000007</v>
      </c>
      <c r="AH1220" s="10"/>
      <c r="AN1220" s="75">
        <v>1072.5</v>
      </c>
      <c r="AO1220" s="68">
        <v>428.99999999999994</v>
      </c>
    </row>
    <row r="1221" spans="18:41">
      <c r="R1221" s="10"/>
      <c r="S1221" s="75">
        <v>962.50000000000011</v>
      </c>
      <c r="T1221" s="68">
        <v>288.75</v>
      </c>
      <c r="AE1221" s="10"/>
      <c r="AF1221" s="72">
        <v>2700.0000000000009</v>
      </c>
      <c r="AG1221" s="68">
        <v>2700.0000000000009</v>
      </c>
      <c r="AH1221" s="10"/>
      <c r="AN1221" s="75">
        <v>962.50000000000011</v>
      </c>
      <c r="AO1221" s="68">
        <v>288.75</v>
      </c>
    </row>
    <row r="1222" spans="18:41">
      <c r="R1222" s="10"/>
      <c r="S1222" s="75">
        <v>975</v>
      </c>
      <c r="T1222" s="68">
        <v>243.75</v>
      </c>
      <c r="AE1222" s="10"/>
      <c r="AF1222" s="72">
        <v>3187.5000000000005</v>
      </c>
      <c r="AG1222" s="68">
        <v>3187.5000000000005</v>
      </c>
      <c r="AH1222" s="10"/>
      <c r="AN1222" s="75">
        <v>975</v>
      </c>
      <c r="AO1222" s="68">
        <v>243.75</v>
      </c>
    </row>
    <row r="1223" spans="18:41">
      <c r="R1223" s="10"/>
      <c r="S1223" s="75">
        <v>1750</v>
      </c>
      <c r="T1223" s="68">
        <v>700</v>
      </c>
      <c r="AE1223" s="10"/>
      <c r="AF1223" s="72">
        <v>3937.5</v>
      </c>
      <c r="AG1223" s="68">
        <v>3937.5</v>
      </c>
      <c r="AH1223" s="10"/>
      <c r="AN1223" s="75">
        <v>1750</v>
      </c>
      <c r="AO1223" s="68">
        <v>700</v>
      </c>
    </row>
    <row r="1224" spans="18:41">
      <c r="R1224" s="10"/>
      <c r="S1224" s="75">
        <v>3087.5</v>
      </c>
      <c r="T1224" s="68">
        <v>1080.625</v>
      </c>
      <c r="AE1224" s="10"/>
      <c r="AF1224" s="72">
        <v>5425.0000000000009</v>
      </c>
      <c r="AG1224" s="68">
        <v>5425.0000000000009</v>
      </c>
      <c r="AH1224" s="10"/>
      <c r="AN1224" s="75">
        <v>3087.5</v>
      </c>
      <c r="AO1224" s="68">
        <v>1080.625</v>
      </c>
    </row>
    <row r="1225" spans="18:41">
      <c r="R1225" s="10"/>
      <c r="S1225" s="75">
        <v>1512.5000000000002</v>
      </c>
      <c r="T1225" s="68">
        <v>529.375</v>
      </c>
      <c r="AE1225" s="10"/>
      <c r="AF1225" s="72">
        <v>3450.0000000000005</v>
      </c>
      <c r="AG1225" s="68">
        <v>3450.0000000000005</v>
      </c>
      <c r="AH1225" s="10"/>
      <c r="AN1225" s="75">
        <v>1512.5000000000002</v>
      </c>
      <c r="AO1225" s="68">
        <v>529.375</v>
      </c>
    </row>
    <row r="1226" spans="18:41">
      <c r="R1226" s="10"/>
      <c r="S1226" s="75">
        <v>1375</v>
      </c>
      <c r="T1226" s="68">
        <v>550</v>
      </c>
      <c r="AE1226" s="10"/>
      <c r="AF1226" s="72">
        <v>3150.0000000000005</v>
      </c>
      <c r="AG1226" s="68">
        <v>3150.0000000000005</v>
      </c>
      <c r="AH1226" s="10"/>
      <c r="AN1226" s="75">
        <v>1375</v>
      </c>
      <c r="AO1226" s="68">
        <v>550</v>
      </c>
    </row>
    <row r="1227" spans="18:41">
      <c r="R1227" s="10"/>
      <c r="S1227" s="75">
        <v>1100</v>
      </c>
      <c r="T1227" s="68">
        <v>330</v>
      </c>
      <c r="AE1227" s="10"/>
      <c r="AF1227" s="72">
        <v>2850.0000000000005</v>
      </c>
      <c r="AG1227" s="68">
        <v>2850.0000000000005</v>
      </c>
      <c r="AH1227" s="10"/>
      <c r="AN1227" s="75">
        <v>1100</v>
      </c>
      <c r="AO1227" s="68">
        <v>330</v>
      </c>
    </row>
    <row r="1228" spans="18:41">
      <c r="R1228" s="10"/>
      <c r="S1228" s="75">
        <v>1300</v>
      </c>
      <c r="T1228" s="68">
        <v>325</v>
      </c>
      <c r="AE1228" s="10"/>
      <c r="AF1228" s="72">
        <v>3325.0000000000005</v>
      </c>
      <c r="AG1228" s="68">
        <v>3325.0000000000005</v>
      </c>
      <c r="AH1228" s="10"/>
      <c r="AN1228" s="75">
        <v>1300</v>
      </c>
      <c r="AO1228" s="68">
        <v>325</v>
      </c>
    </row>
    <row r="1229" spans="18:41">
      <c r="R1229" s="10"/>
      <c r="S1229" s="75">
        <v>2100</v>
      </c>
      <c r="T1229" s="68">
        <v>840</v>
      </c>
      <c r="AE1229" s="10"/>
      <c r="AF1229" s="72">
        <v>4312.5</v>
      </c>
      <c r="AG1229" s="68">
        <v>4312.5</v>
      </c>
      <c r="AH1229" s="10"/>
      <c r="AN1229" s="75">
        <v>2100</v>
      </c>
      <c r="AO1229" s="68">
        <v>840</v>
      </c>
    </row>
    <row r="1230" spans="18:41">
      <c r="R1230" s="10"/>
      <c r="S1230" s="75">
        <v>1312.5000000000002</v>
      </c>
      <c r="T1230" s="68">
        <v>328.12500000000006</v>
      </c>
      <c r="AE1230" s="10"/>
      <c r="AF1230" s="72">
        <v>1900</v>
      </c>
      <c r="AG1230" s="68">
        <v>1900</v>
      </c>
      <c r="AH1230" s="10"/>
      <c r="AN1230" s="75">
        <v>1312.5000000000002</v>
      </c>
      <c r="AO1230" s="68">
        <v>328.12500000000006</v>
      </c>
    </row>
    <row r="1231" spans="18:41">
      <c r="R1231" s="10"/>
      <c r="S1231" s="75">
        <v>1687.5</v>
      </c>
      <c r="T1231" s="68">
        <v>337.5</v>
      </c>
      <c r="AE1231" s="10"/>
      <c r="AF1231" s="72">
        <v>1100</v>
      </c>
      <c r="AG1231" s="68">
        <v>1100</v>
      </c>
      <c r="AH1231" s="10"/>
      <c r="AN1231" s="75">
        <v>1687.5</v>
      </c>
      <c r="AO1231" s="68">
        <v>337.5</v>
      </c>
    </row>
    <row r="1232" spans="18:41">
      <c r="R1232" s="10"/>
      <c r="S1232" s="75">
        <v>1687.5</v>
      </c>
      <c r="T1232" s="68">
        <v>421.875</v>
      </c>
      <c r="AE1232" s="10"/>
      <c r="AF1232" s="72">
        <v>825.00000000000011</v>
      </c>
      <c r="AG1232" s="68">
        <v>825.00000000000011</v>
      </c>
      <c r="AH1232" s="10"/>
      <c r="AN1232" s="75">
        <v>1687.5</v>
      </c>
      <c r="AO1232" s="68">
        <v>421.875</v>
      </c>
    </row>
    <row r="1233" spans="18:41">
      <c r="R1233" s="10"/>
      <c r="S1233" s="75">
        <v>1012.5</v>
      </c>
      <c r="T1233" s="68">
        <v>253.125</v>
      </c>
      <c r="AE1233" s="10"/>
      <c r="AF1233" s="72">
        <v>437.50000000000006</v>
      </c>
      <c r="AG1233" s="68">
        <v>437.50000000000006</v>
      </c>
      <c r="AH1233" s="10"/>
      <c r="AN1233" s="75">
        <v>1012.5</v>
      </c>
      <c r="AO1233" s="68">
        <v>253.125</v>
      </c>
    </row>
    <row r="1234" spans="18:41">
      <c r="R1234" s="10"/>
      <c r="S1234" s="75">
        <v>875</v>
      </c>
      <c r="T1234" s="68">
        <v>131.25</v>
      </c>
      <c r="AE1234" s="10"/>
      <c r="AF1234" s="72">
        <v>874.99999999999989</v>
      </c>
      <c r="AG1234" s="68">
        <v>874.99999999999989</v>
      </c>
      <c r="AH1234" s="10"/>
      <c r="AN1234" s="75">
        <v>875</v>
      </c>
      <c r="AO1234" s="68">
        <v>131.25</v>
      </c>
    </row>
    <row r="1235" spans="18:41">
      <c r="R1235" s="10"/>
      <c r="S1235" s="75">
        <v>1912.5</v>
      </c>
      <c r="T1235" s="68">
        <v>765</v>
      </c>
      <c r="AE1235" s="10"/>
      <c r="AF1235" s="72">
        <v>1100</v>
      </c>
      <c r="AG1235" s="68">
        <v>1100</v>
      </c>
      <c r="AH1235" s="10"/>
      <c r="AN1235" s="75">
        <v>1912.5</v>
      </c>
      <c r="AO1235" s="68">
        <v>765</v>
      </c>
    </row>
    <row r="1236" spans="18:41">
      <c r="R1236" s="10"/>
      <c r="S1236" s="75">
        <v>1662.5000000000002</v>
      </c>
      <c r="T1236" s="68">
        <v>415.62500000000006</v>
      </c>
      <c r="AE1236" s="10"/>
      <c r="AF1236" s="72">
        <v>2100</v>
      </c>
      <c r="AG1236" s="68">
        <v>2100</v>
      </c>
      <c r="AH1236" s="10"/>
      <c r="AN1236" s="75">
        <v>1662.5000000000002</v>
      </c>
      <c r="AO1236" s="68">
        <v>415.62500000000006</v>
      </c>
    </row>
    <row r="1237" spans="18:41">
      <c r="R1237" s="10"/>
      <c r="S1237" s="75">
        <v>1687.5</v>
      </c>
      <c r="T1237" s="68">
        <v>337.5</v>
      </c>
      <c r="AE1237" s="10"/>
      <c r="AF1237" s="72">
        <v>700</v>
      </c>
      <c r="AG1237" s="68">
        <v>700</v>
      </c>
      <c r="AH1237" s="10"/>
      <c r="AN1237" s="75">
        <v>1687.5</v>
      </c>
      <c r="AO1237" s="68">
        <v>337.5</v>
      </c>
    </row>
    <row r="1238" spans="18:41">
      <c r="R1238" s="10"/>
      <c r="S1238" s="75">
        <v>1687.5</v>
      </c>
      <c r="T1238" s="68">
        <v>421.875</v>
      </c>
      <c r="AE1238" s="10"/>
      <c r="AF1238" s="72">
        <v>675.00000000000011</v>
      </c>
      <c r="AG1238" s="68">
        <v>675.00000000000011</v>
      </c>
      <c r="AH1238" s="10"/>
      <c r="AN1238" s="75">
        <v>1687.5</v>
      </c>
      <c r="AO1238" s="68">
        <v>421.875</v>
      </c>
    </row>
    <row r="1239" spans="18:41">
      <c r="R1239" s="10"/>
      <c r="S1239" s="75">
        <v>1012.5</v>
      </c>
      <c r="T1239" s="68">
        <v>253.125</v>
      </c>
      <c r="AE1239" s="10"/>
      <c r="AF1239" s="72">
        <v>350.00000000000006</v>
      </c>
      <c r="AG1239" s="68">
        <v>350.00000000000006</v>
      </c>
      <c r="AH1239" s="10"/>
      <c r="AN1239" s="75">
        <v>1012.5</v>
      </c>
      <c r="AO1239" s="68">
        <v>253.125</v>
      </c>
    </row>
    <row r="1240" spans="18:41">
      <c r="R1240" s="10"/>
      <c r="S1240" s="75">
        <v>750</v>
      </c>
      <c r="T1240" s="68">
        <v>112.5</v>
      </c>
      <c r="AE1240" s="10"/>
      <c r="AF1240" s="72">
        <v>874.99999999999989</v>
      </c>
      <c r="AG1240" s="68">
        <v>874.99999999999989</v>
      </c>
      <c r="AH1240" s="10"/>
      <c r="AN1240" s="75">
        <v>750</v>
      </c>
      <c r="AO1240" s="68">
        <v>112.5</v>
      </c>
    </row>
    <row r="1241" spans="18:41">
      <c r="R1241" s="10"/>
      <c r="S1241" s="75">
        <v>1575</v>
      </c>
      <c r="T1241" s="68">
        <v>630</v>
      </c>
      <c r="AE1241" s="10"/>
      <c r="AF1241" s="72">
        <v>962.49999999999989</v>
      </c>
      <c r="AG1241" s="68">
        <v>962.49999999999989</v>
      </c>
      <c r="AH1241" s="10"/>
      <c r="AN1241" s="75">
        <v>1575</v>
      </c>
      <c r="AO1241" s="68">
        <v>630</v>
      </c>
    </row>
    <row r="1242" spans="18:41">
      <c r="R1242" s="10"/>
      <c r="S1242" s="75">
        <v>2250</v>
      </c>
      <c r="T1242" s="68">
        <v>562.5</v>
      </c>
      <c r="AE1242" s="10"/>
      <c r="AF1242" s="72">
        <v>1980</v>
      </c>
      <c r="AG1242" s="68">
        <v>1980</v>
      </c>
      <c r="AH1242" s="10"/>
      <c r="AN1242" s="75">
        <v>2250</v>
      </c>
      <c r="AO1242" s="68">
        <v>562.5</v>
      </c>
    </row>
    <row r="1243" spans="18:41">
      <c r="R1243" s="10"/>
      <c r="S1243" s="75">
        <v>1924.9999999999998</v>
      </c>
      <c r="T1243" s="68">
        <v>385</v>
      </c>
      <c r="AE1243" s="10"/>
      <c r="AF1243" s="72">
        <v>800</v>
      </c>
      <c r="AG1243" s="68">
        <v>800</v>
      </c>
      <c r="AH1243" s="10"/>
      <c r="AN1243" s="75">
        <v>1924.9999999999998</v>
      </c>
      <c r="AO1243" s="68">
        <v>385</v>
      </c>
    </row>
    <row r="1244" spans="18:41">
      <c r="R1244" s="10"/>
      <c r="S1244" s="75">
        <v>2249.9999999999995</v>
      </c>
      <c r="T1244" s="68">
        <v>562.49999999999989</v>
      </c>
      <c r="AE1244" s="10"/>
      <c r="AF1244" s="72">
        <v>675.00000000000011</v>
      </c>
      <c r="AG1244" s="68">
        <v>675.00000000000011</v>
      </c>
      <c r="AH1244" s="10"/>
      <c r="AN1244" s="75">
        <v>2249.9999999999995</v>
      </c>
      <c r="AO1244" s="68">
        <v>562.49999999999989</v>
      </c>
    </row>
    <row r="1245" spans="18:41">
      <c r="R1245" s="10"/>
      <c r="S1245" s="75">
        <v>1512.4999999999998</v>
      </c>
      <c r="T1245" s="68">
        <v>378.12499999999994</v>
      </c>
      <c r="AE1245" s="10"/>
      <c r="AF1245" s="72">
        <v>262.5</v>
      </c>
      <c r="AG1245" s="68">
        <v>262.5</v>
      </c>
      <c r="AH1245" s="10"/>
      <c r="AN1245" s="75">
        <v>1512.4999999999998</v>
      </c>
      <c r="AO1245" s="68">
        <v>378.12499999999994</v>
      </c>
    </row>
    <row r="1246" spans="18:41">
      <c r="R1246" s="10"/>
      <c r="S1246" s="75">
        <v>750</v>
      </c>
      <c r="T1246" s="68">
        <v>112.5</v>
      </c>
      <c r="AE1246" s="10"/>
      <c r="AF1246" s="72">
        <v>625</v>
      </c>
      <c r="AG1246" s="68">
        <v>625</v>
      </c>
      <c r="AH1246" s="10"/>
      <c r="AN1246" s="75">
        <v>750</v>
      </c>
      <c r="AO1246" s="68">
        <v>112.5</v>
      </c>
    </row>
    <row r="1247" spans="18:41">
      <c r="R1247" s="10"/>
      <c r="S1247" s="75">
        <v>1787.4999999999998</v>
      </c>
      <c r="T1247" s="68">
        <v>715</v>
      </c>
      <c r="AE1247" s="10"/>
      <c r="AF1247" s="72">
        <v>900</v>
      </c>
      <c r="AG1247" s="68">
        <v>900</v>
      </c>
      <c r="AH1247" s="10"/>
      <c r="AN1247" s="75">
        <v>1787.4999999999998</v>
      </c>
      <c r="AO1247" s="68">
        <v>715</v>
      </c>
    </row>
    <row r="1248" spans="18:41">
      <c r="R1248" s="10"/>
      <c r="S1248" s="75">
        <v>3000</v>
      </c>
      <c r="T1248" s="68">
        <v>750</v>
      </c>
      <c r="AE1248" s="10"/>
      <c r="AF1248" s="72">
        <v>1800</v>
      </c>
      <c r="AG1248" s="68">
        <v>1800</v>
      </c>
      <c r="AH1248" s="10"/>
      <c r="AN1248" s="75">
        <v>3000</v>
      </c>
      <c r="AO1248" s="68">
        <v>750</v>
      </c>
    </row>
    <row r="1249" spans="18:41">
      <c r="R1249" s="10"/>
      <c r="S1249" s="75">
        <v>1950</v>
      </c>
      <c r="T1249" s="68">
        <v>390</v>
      </c>
      <c r="AE1249" s="10"/>
      <c r="AF1249" s="72">
        <v>600</v>
      </c>
      <c r="AG1249" s="68">
        <v>600</v>
      </c>
      <c r="AH1249" s="10"/>
      <c r="AN1249" s="75">
        <v>1950</v>
      </c>
      <c r="AO1249" s="68">
        <v>390</v>
      </c>
    </row>
    <row r="1250" spans="18:41">
      <c r="R1250" s="10"/>
      <c r="S1250" s="75">
        <v>2275</v>
      </c>
      <c r="T1250" s="68">
        <v>568.75</v>
      </c>
      <c r="AE1250" s="10"/>
      <c r="AF1250" s="72">
        <v>450.00000000000006</v>
      </c>
      <c r="AG1250" s="68">
        <v>450.00000000000006</v>
      </c>
      <c r="AH1250" s="10"/>
      <c r="AN1250" s="75">
        <v>2275</v>
      </c>
      <c r="AO1250" s="68">
        <v>568.75</v>
      </c>
    </row>
    <row r="1251" spans="18:41">
      <c r="R1251" s="10"/>
      <c r="S1251" s="75">
        <v>1250</v>
      </c>
      <c r="T1251" s="68">
        <v>312.5</v>
      </c>
      <c r="AE1251" s="10"/>
      <c r="AF1251" s="72">
        <v>262.5</v>
      </c>
      <c r="AG1251" s="68">
        <v>262.5</v>
      </c>
      <c r="AH1251" s="10"/>
      <c r="AN1251" s="75">
        <v>1250</v>
      </c>
      <c r="AO1251" s="68">
        <v>312.5</v>
      </c>
    </row>
    <row r="1252" spans="18:41">
      <c r="R1252" s="10"/>
      <c r="S1252" s="75">
        <v>825.00000000000011</v>
      </c>
      <c r="T1252" s="68">
        <v>123.75000000000001</v>
      </c>
      <c r="AE1252" s="10"/>
      <c r="AF1252" s="72">
        <v>600</v>
      </c>
      <c r="AG1252" s="68">
        <v>600</v>
      </c>
      <c r="AH1252" s="10"/>
      <c r="AN1252" s="75">
        <v>825.00000000000011</v>
      </c>
      <c r="AO1252" s="68">
        <v>123.75000000000001</v>
      </c>
    </row>
    <row r="1253" spans="18:41">
      <c r="R1253" s="10"/>
      <c r="S1253" s="75">
        <v>2275</v>
      </c>
      <c r="T1253" s="68">
        <v>910</v>
      </c>
      <c r="AE1253" s="10"/>
      <c r="AF1253" s="72">
        <v>1125</v>
      </c>
      <c r="AG1253" s="68">
        <v>1125</v>
      </c>
      <c r="AH1253" s="10"/>
      <c r="AN1253" s="75">
        <v>2275</v>
      </c>
      <c r="AO1253" s="68">
        <v>910</v>
      </c>
    </row>
    <row r="1254" spans="18:41">
      <c r="R1254" s="10"/>
      <c r="S1254" s="75">
        <v>2887.4999999999995</v>
      </c>
      <c r="T1254" s="68">
        <v>721.87499999999989</v>
      </c>
      <c r="AE1254" s="10"/>
      <c r="AF1254" s="72">
        <v>2970</v>
      </c>
      <c r="AG1254" s="68">
        <v>2970</v>
      </c>
      <c r="AH1254" s="10"/>
      <c r="AN1254" s="75">
        <v>2887.4999999999995</v>
      </c>
      <c r="AO1254" s="68">
        <v>721.87499999999989</v>
      </c>
    </row>
    <row r="1255" spans="18:41">
      <c r="R1255" s="10"/>
      <c r="S1255" s="75">
        <v>2250</v>
      </c>
      <c r="T1255" s="68">
        <v>450</v>
      </c>
      <c r="AE1255" s="10"/>
      <c r="AF1255" s="72">
        <v>1000</v>
      </c>
      <c r="AG1255" s="68">
        <v>1000</v>
      </c>
      <c r="AH1255" s="10"/>
      <c r="AN1255" s="75">
        <v>2250</v>
      </c>
      <c r="AO1255" s="68">
        <v>450</v>
      </c>
    </row>
    <row r="1256" spans="18:41">
      <c r="R1256" s="10"/>
      <c r="S1256" s="75">
        <v>2250</v>
      </c>
      <c r="T1256" s="68">
        <v>562.5</v>
      </c>
      <c r="AE1256" s="10"/>
      <c r="AF1256" s="72">
        <v>787.5</v>
      </c>
      <c r="AG1256" s="68">
        <v>787.5</v>
      </c>
      <c r="AH1256" s="10"/>
      <c r="AN1256" s="75">
        <v>2250</v>
      </c>
      <c r="AO1256" s="68">
        <v>562.5</v>
      </c>
    </row>
    <row r="1257" spans="18:41">
      <c r="R1257" s="10"/>
      <c r="S1257" s="75">
        <v>1512.4999999999998</v>
      </c>
      <c r="T1257" s="68">
        <v>378.12499999999994</v>
      </c>
      <c r="AE1257" s="10"/>
      <c r="AF1257" s="72">
        <v>450</v>
      </c>
      <c r="AG1257" s="68">
        <v>450</v>
      </c>
      <c r="AH1257" s="10"/>
      <c r="AN1257" s="75">
        <v>1512.4999999999998</v>
      </c>
      <c r="AO1257" s="68">
        <v>378.12499999999994</v>
      </c>
    </row>
    <row r="1258" spans="18:41">
      <c r="R1258" s="10"/>
      <c r="S1258" s="75">
        <v>1050</v>
      </c>
      <c r="T1258" s="68">
        <v>157.5</v>
      </c>
      <c r="AE1258" s="10"/>
      <c r="AF1258" s="72">
        <v>687.49999999999989</v>
      </c>
      <c r="AG1258" s="68">
        <v>687.49999999999989</v>
      </c>
      <c r="AH1258" s="10"/>
      <c r="AN1258" s="75">
        <v>1050</v>
      </c>
      <c r="AO1258" s="68">
        <v>157.5</v>
      </c>
    </row>
    <row r="1259" spans="18:41">
      <c r="R1259" s="10"/>
      <c r="S1259" s="75">
        <v>3562.5</v>
      </c>
      <c r="T1259" s="68">
        <v>1425</v>
      </c>
      <c r="AE1259" s="10"/>
      <c r="AF1259" s="72">
        <v>1500</v>
      </c>
      <c r="AG1259" s="68">
        <v>1500</v>
      </c>
      <c r="AH1259" s="10"/>
      <c r="AN1259" s="75">
        <v>3562.5</v>
      </c>
      <c r="AO1259" s="68">
        <v>1425</v>
      </c>
    </row>
    <row r="1260" spans="18:41">
      <c r="R1260" s="10"/>
      <c r="S1260" s="75">
        <v>5075</v>
      </c>
      <c r="T1260" s="68">
        <v>1268.75</v>
      </c>
      <c r="AE1260" s="10"/>
      <c r="AF1260" s="72">
        <v>2250</v>
      </c>
      <c r="AG1260" s="68">
        <v>2250</v>
      </c>
      <c r="AH1260" s="10"/>
      <c r="AN1260" s="75">
        <v>5075</v>
      </c>
      <c r="AO1260" s="68">
        <v>1268.75</v>
      </c>
    </row>
    <row r="1261" spans="18:41">
      <c r="R1261" s="10"/>
      <c r="S1261" s="75">
        <v>4500</v>
      </c>
      <c r="T1261" s="68">
        <v>900</v>
      </c>
      <c r="AE1261" s="10"/>
      <c r="AF1261" s="72">
        <v>1000.0000000000002</v>
      </c>
      <c r="AG1261" s="68">
        <v>1000.0000000000002</v>
      </c>
      <c r="AH1261" s="10"/>
      <c r="AN1261" s="75">
        <v>4500</v>
      </c>
      <c r="AO1261" s="68">
        <v>900</v>
      </c>
    </row>
    <row r="1262" spans="18:41">
      <c r="R1262" s="10"/>
      <c r="S1262" s="75">
        <v>4500</v>
      </c>
      <c r="T1262" s="68">
        <v>1125</v>
      </c>
      <c r="AE1262" s="10"/>
      <c r="AF1262" s="72">
        <v>700.00000000000011</v>
      </c>
      <c r="AG1262" s="68">
        <v>700.00000000000011</v>
      </c>
      <c r="AH1262" s="10"/>
      <c r="AN1262" s="75">
        <v>4500</v>
      </c>
      <c r="AO1262" s="68">
        <v>1125</v>
      </c>
    </row>
    <row r="1263" spans="18:41">
      <c r="R1263" s="10"/>
      <c r="S1263" s="75">
        <v>3562.5</v>
      </c>
      <c r="T1263" s="68">
        <v>890.625</v>
      </c>
      <c r="AE1263" s="10"/>
      <c r="AF1263" s="72">
        <v>612.50000000000011</v>
      </c>
      <c r="AG1263" s="68">
        <v>612.50000000000011</v>
      </c>
      <c r="AH1263" s="10"/>
      <c r="AN1263" s="75">
        <v>3562.5</v>
      </c>
      <c r="AO1263" s="68">
        <v>890.625</v>
      </c>
    </row>
    <row r="1264" spans="18:41">
      <c r="R1264" s="10"/>
      <c r="S1264" s="75">
        <v>2975.0000000000005</v>
      </c>
      <c r="T1264" s="68">
        <v>446.25000000000006</v>
      </c>
      <c r="AE1264" s="10"/>
      <c r="AF1264" s="72">
        <v>787.5</v>
      </c>
      <c r="AG1264" s="68">
        <v>787.5</v>
      </c>
      <c r="AH1264" s="10"/>
      <c r="AN1264" s="75">
        <v>2975.0000000000005</v>
      </c>
      <c r="AO1264" s="68">
        <v>446.25000000000006</v>
      </c>
    </row>
    <row r="1265" spans="18:41">
      <c r="R1265" s="10"/>
      <c r="S1265" s="75">
        <v>6500</v>
      </c>
      <c r="T1265" s="68">
        <v>2600</v>
      </c>
      <c r="AE1265" s="10"/>
      <c r="AF1265" s="72">
        <v>1787.5000000000002</v>
      </c>
      <c r="AG1265" s="68">
        <v>1787.5000000000002</v>
      </c>
      <c r="AH1265" s="10"/>
      <c r="AN1265" s="75">
        <v>6500</v>
      </c>
      <c r="AO1265" s="68">
        <v>2600</v>
      </c>
    </row>
    <row r="1266" spans="18:41">
      <c r="R1266" s="10"/>
      <c r="S1266" s="75">
        <v>6400</v>
      </c>
      <c r="T1266" s="68">
        <v>1600</v>
      </c>
      <c r="AE1266" s="10"/>
      <c r="AF1266" s="72">
        <v>2750</v>
      </c>
      <c r="AG1266" s="68">
        <v>2750</v>
      </c>
      <c r="AH1266" s="10"/>
      <c r="AN1266" s="75">
        <v>6400</v>
      </c>
      <c r="AO1266" s="68">
        <v>1600</v>
      </c>
    </row>
    <row r="1267" spans="18:41">
      <c r="R1267" s="10"/>
      <c r="S1267" s="75">
        <v>5525.0000000000009</v>
      </c>
      <c r="T1267" s="68">
        <v>1105.0000000000002</v>
      </c>
      <c r="AE1267" s="10"/>
      <c r="AF1267" s="72">
        <v>1350.0000000000002</v>
      </c>
      <c r="AG1267" s="68">
        <v>1350.0000000000002</v>
      </c>
      <c r="AH1267" s="10"/>
      <c r="AN1267" s="75">
        <v>5525.0000000000009</v>
      </c>
      <c r="AO1267" s="68">
        <v>1105.0000000000002</v>
      </c>
    </row>
    <row r="1268" spans="18:41">
      <c r="R1268" s="10"/>
      <c r="S1268" s="75">
        <v>5100.0000000000009</v>
      </c>
      <c r="T1268" s="68">
        <v>1275.0000000000002</v>
      </c>
      <c r="AE1268" s="10"/>
      <c r="AF1268" s="72">
        <v>900</v>
      </c>
      <c r="AG1268" s="68">
        <v>900</v>
      </c>
      <c r="AH1268" s="10"/>
      <c r="AN1268" s="75">
        <v>5100.0000000000009</v>
      </c>
      <c r="AO1268" s="68">
        <v>1275.0000000000002</v>
      </c>
    </row>
    <row r="1269" spans="18:41">
      <c r="R1269" s="10"/>
      <c r="S1269" s="75">
        <v>4000</v>
      </c>
      <c r="T1269" s="68">
        <v>1000</v>
      </c>
      <c r="AE1269" s="10"/>
      <c r="AF1269" s="72">
        <v>700</v>
      </c>
      <c r="AG1269" s="68">
        <v>700</v>
      </c>
      <c r="AH1269" s="10"/>
      <c r="AN1269" s="75">
        <v>4000</v>
      </c>
      <c r="AO1269" s="68">
        <v>1000</v>
      </c>
    </row>
    <row r="1270" spans="18:41">
      <c r="R1270" s="10"/>
      <c r="S1270" s="75">
        <v>4675.0000000000009</v>
      </c>
      <c r="T1270" s="68">
        <v>701.25000000000011</v>
      </c>
      <c r="AE1270" s="10"/>
      <c r="AF1270" s="72">
        <v>1000</v>
      </c>
      <c r="AG1270" s="68">
        <v>1000</v>
      </c>
      <c r="AH1270" s="10"/>
      <c r="AN1270" s="75">
        <v>4675.0000000000009</v>
      </c>
      <c r="AO1270" s="68">
        <v>701.25000000000011</v>
      </c>
    </row>
    <row r="1271" spans="18:41">
      <c r="R1271" s="10"/>
      <c r="S1271" s="75">
        <v>5500</v>
      </c>
      <c r="T1271" s="68">
        <v>2200</v>
      </c>
      <c r="AE1271" s="10"/>
      <c r="AF1271" s="72">
        <v>2062.5</v>
      </c>
      <c r="AG1271" s="68">
        <v>2062.5</v>
      </c>
      <c r="AH1271" s="10"/>
      <c r="AN1271" s="75">
        <v>5500</v>
      </c>
      <c r="AO1271" s="68">
        <v>2200</v>
      </c>
    </row>
    <row r="1272" spans="18:41">
      <c r="R1272" s="10"/>
      <c r="S1272" s="75">
        <v>6375.0000000000009</v>
      </c>
      <c r="T1272" s="68">
        <v>1593.7500000000002</v>
      </c>
      <c r="AE1272" s="10"/>
      <c r="AF1272" s="72">
        <v>2625</v>
      </c>
      <c r="AG1272" s="68">
        <v>2625</v>
      </c>
      <c r="AH1272" s="10"/>
      <c r="AN1272" s="75">
        <v>6375.0000000000009</v>
      </c>
      <c r="AO1272" s="68">
        <v>1593.7500000000002</v>
      </c>
    </row>
    <row r="1273" spans="18:41">
      <c r="R1273" s="10"/>
      <c r="S1273" s="75">
        <v>5437.5000000000009</v>
      </c>
      <c r="T1273" s="68">
        <v>1087.5000000000002</v>
      </c>
      <c r="AE1273" s="10"/>
      <c r="AF1273" s="72">
        <v>1350.0000000000002</v>
      </c>
      <c r="AG1273" s="68">
        <v>1350.0000000000002</v>
      </c>
      <c r="AH1273" s="10"/>
      <c r="AN1273" s="75">
        <v>5437.5000000000009</v>
      </c>
      <c r="AO1273" s="68">
        <v>1087.5000000000002</v>
      </c>
    </row>
    <row r="1274" spans="18:41">
      <c r="R1274" s="10"/>
      <c r="S1274" s="75">
        <v>4200</v>
      </c>
      <c r="T1274" s="68">
        <v>1050</v>
      </c>
      <c r="AE1274" s="10"/>
      <c r="AF1274" s="72">
        <v>900</v>
      </c>
      <c r="AG1274" s="68">
        <v>900</v>
      </c>
      <c r="AH1274" s="10"/>
      <c r="AN1274" s="75">
        <v>4200</v>
      </c>
      <c r="AO1274" s="68">
        <v>1050</v>
      </c>
    </row>
    <row r="1275" spans="18:41">
      <c r="R1275" s="10"/>
      <c r="S1275" s="75">
        <v>3675.0000000000005</v>
      </c>
      <c r="T1275" s="68">
        <v>918.75000000000011</v>
      </c>
      <c r="AE1275" s="10"/>
      <c r="AF1275" s="72">
        <v>800</v>
      </c>
      <c r="AG1275" s="68">
        <v>800</v>
      </c>
      <c r="AH1275" s="10"/>
      <c r="AN1275" s="75">
        <v>3675.0000000000005</v>
      </c>
      <c r="AO1275" s="68">
        <v>918.75000000000011</v>
      </c>
    </row>
    <row r="1276" spans="18:41">
      <c r="R1276" s="10"/>
      <c r="S1276" s="75">
        <v>3674.9999999999995</v>
      </c>
      <c r="T1276" s="68">
        <v>551.24999999999989</v>
      </c>
      <c r="AE1276" s="10"/>
      <c r="AF1276" s="72">
        <v>875</v>
      </c>
      <c r="AG1276" s="68">
        <v>875</v>
      </c>
      <c r="AH1276" s="10"/>
      <c r="AN1276" s="75">
        <v>3674.9999999999995</v>
      </c>
      <c r="AO1276" s="68">
        <v>551.24999999999989</v>
      </c>
    </row>
    <row r="1277" spans="18:41">
      <c r="R1277" s="10"/>
      <c r="S1277" s="75">
        <v>2625</v>
      </c>
      <c r="T1277" s="68">
        <v>1050</v>
      </c>
      <c r="AE1277" s="10"/>
      <c r="AF1277" s="72">
        <v>1925.0000000000002</v>
      </c>
      <c r="AG1277" s="68">
        <v>1925.0000000000002</v>
      </c>
      <c r="AH1277" s="10"/>
      <c r="AN1277" s="75">
        <v>2625</v>
      </c>
      <c r="AO1277" s="68">
        <v>1050</v>
      </c>
    </row>
    <row r="1278" spans="18:41">
      <c r="R1278" s="10"/>
      <c r="S1278" s="75">
        <v>3575.0000000000009</v>
      </c>
      <c r="T1278" s="68">
        <v>893.75000000000023</v>
      </c>
      <c r="AE1278" s="10"/>
      <c r="AF1278" s="72">
        <v>2137.5</v>
      </c>
      <c r="AG1278" s="68">
        <v>2137.5</v>
      </c>
      <c r="AH1278" s="10"/>
      <c r="AN1278" s="75">
        <v>3575.0000000000009</v>
      </c>
      <c r="AO1278" s="68">
        <v>893.75000000000023</v>
      </c>
    </row>
    <row r="1279" spans="18:41">
      <c r="R1279" s="10"/>
      <c r="S1279" s="75">
        <v>3850.0000000000009</v>
      </c>
      <c r="T1279" s="68">
        <v>770.00000000000023</v>
      </c>
      <c r="AE1279" s="10"/>
      <c r="AF1279" s="72">
        <v>1100.0000000000002</v>
      </c>
      <c r="AG1279" s="68">
        <v>1100.0000000000002</v>
      </c>
      <c r="AH1279" s="10"/>
      <c r="AN1279" s="75">
        <v>3850.0000000000009</v>
      </c>
      <c r="AO1279" s="68">
        <v>770.00000000000023</v>
      </c>
    </row>
    <row r="1280" spans="18:41">
      <c r="R1280" s="10"/>
      <c r="S1280" s="75">
        <v>2437.5000000000005</v>
      </c>
      <c r="T1280" s="68">
        <v>609.37500000000011</v>
      </c>
      <c r="AE1280" s="10"/>
      <c r="AF1280" s="72">
        <v>612.50000000000011</v>
      </c>
      <c r="AG1280" s="68">
        <v>612.50000000000011</v>
      </c>
      <c r="AH1280" s="10"/>
      <c r="AN1280" s="75">
        <v>2437.5000000000005</v>
      </c>
      <c r="AO1280" s="68">
        <v>609.37500000000011</v>
      </c>
    </row>
    <row r="1281" spans="18:41">
      <c r="R1281" s="10"/>
      <c r="S1281" s="75">
        <v>2112.5000000000005</v>
      </c>
      <c r="T1281" s="68">
        <v>528.12500000000011</v>
      </c>
      <c r="AE1281" s="10"/>
      <c r="AF1281" s="72">
        <v>525</v>
      </c>
      <c r="AG1281" s="68">
        <v>525</v>
      </c>
      <c r="AH1281" s="10"/>
      <c r="AN1281" s="75">
        <v>2112.5000000000005</v>
      </c>
      <c r="AO1281" s="68">
        <v>528.12500000000011</v>
      </c>
    </row>
    <row r="1282" spans="18:41">
      <c r="R1282" s="10"/>
      <c r="S1282" s="75">
        <v>2625.0000000000005</v>
      </c>
      <c r="T1282" s="68">
        <v>393.75000000000006</v>
      </c>
      <c r="AE1282" s="10"/>
      <c r="AF1282" s="72">
        <v>675</v>
      </c>
      <c r="AG1282" s="68">
        <v>675</v>
      </c>
      <c r="AH1282" s="10"/>
      <c r="AN1282" s="75">
        <v>2625.0000000000005</v>
      </c>
      <c r="AO1282" s="68">
        <v>393.75000000000006</v>
      </c>
    </row>
    <row r="1283" spans="18:41">
      <c r="R1283" s="10"/>
      <c r="S1283" s="75">
        <v>2250</v>
      </c>
      <c r="T1283" s="68">
        <v>900</v>
      </c>
      <c r="AE1283" s="10"/>
      <c r="AF1283" s="72">
        <v>1125</v>
      </c>
      <c r="AG1283" s="68">
        <v>1125</v>
      </c>
      <c r="AH1283" s="10"/>
      <c r="AN1283" s="75">
        <v>2250</v>
      </c>
      <c r="AO1283" s="68">
        <v>900</v>
      </c>
    </row>
    <row r="1284" spans="18:41">
      <c r="R1284" s="10"/>
      <c r="S1284" s="75">
        <v>2612.5</v>
      </c>
      <c r="T1284" s="68">
        <v>653.125</v>
      </c>
      <c r="AE1284" s="10"/>
      <c r="AF1284" s="72">
        <v>2199.9999999999995</v>
      </c>
      <c r="AG1284" s="68">
        <v>2199.9999999999995</v>
      </c>
      <c r="AH1284" s="10"/>
      <c r="AN1284" s="75">
        <v>2612.5</v>
      </c>
      <c r="AO1284" s="68">
        <v>653.125</v>
      </c>
    </row>
    <row r="1285" spans="18:41">
      <c r="R1285" s="10"/>
      <c r="S1285" s="75">
        <v>3087.5000000000005</v>
      </c>
      <c r="T1285" s="68">
        <v>617.50000000000011</v>
      </c>
      <c r="AE1285" s="10"/>
      <c r="AF1285" s="72">
        <v>1125</v>
      </c>
      <c r="AG1285" s="68">
        <v>1125</v>
      </c>
      <c r="AH1285" s="10"/>
      <c r="AN1285" s="75">
        <v>3087.5000000000005</v>
      </c>
      <c r="AO1285" s="68">
        <v>617.50000000000011</v>
      </c>
    </row>
    <row r="1286" spans="18:41">
      <c r="R1286" s="10"/>
      <c r="S1286" s="75">
        <v>1800.0000000000002</v>
      </c>
      <c r="T1286" s="68">
        <v>450.00000000000006</v>
      </c>
      <c r="AE1286" s="10"/>
      <c r="AF1286" s="72">
        <v>675</v>
      </c>
      <c r="AG1286" s="68">
        <v>675</v>
      </c>
      <c r="AH1286" s="10"/>
      <c r="AN1286" s="75">
        <v>1800.0000000000002</v>
      </c>
      <c r="AO1286" s="68">
        <v>450.00000000000006</v>
      </c>
    </row>
    <row r="1287" spans="18:41">
      <c r="R1287" s="10"/>
      <c r="S1287" s="75">
        <v>1512.5000000000002</v>
      </c>
      <c r="T1287" s="68">
        <v>378.12500000000006</v>
      </c>
      <c r="AE1287" s="10"/>
      <c r="AF1287" s="72">
        <v>562.5</v>
      </c>
      <c r="AG1287" s="68">
        <v>562.5</v>
      </c>
      <c r="AH1287" s="10"/>
      <c r="AN1287" s="75">
        <v>1512.5000000000002</v>
      </c>
      <c r="AO1287" s="68">
        <v>378.12500000000006</v>
      </c>
    </row>
    <row r="1288" spans="18:41">
      <c r="R1288" s="10"/>
      <c r="S1288" s="75">
        <v>1625</v>
      </c>
      <c r="T1288" s="68">
        <v>243.75</v>
      </c>
      <c r="AE1288" s="10"/>
      <c r="AF1288" s="72">
        <v>687.49999999999989</v>
      </c>
      <c r="AG1288" s="68">
        <v>687.49999999999989</v>
      </c>
      <c r="AH1288" s="10"/>
      <c r="AN1288" s="75">
        <v>1625</v>
      </c>
      <c r="AO1288" s="68">
        <v>243.75</v>
      </c>
    </row>
    <row r="1289" spans="18:41">
      <c r="R1289" s="10"/>
      <c r="S1289" s="75">
        <v>2100</v>
      </c>
      <c r="T1289" s="68">
        <v>840</v>
      </c>
      <c r="AE1289" s="10"/>
      <c r="AF1289" s="72">
        <v>1499.9999999999998</v>
      </c>
      <c r="AG1289" s="68">
        <v>1499.9999999999998</v>
      </c>
      <c r="AH1289" s="10"/>
      <c r="AN1289" s="75">
        <v>2100</v>
      </c>
      <c r="AO1289" s="68">
        <v>840</v>
      </c>
    </row>
    <row r="1290" spans="18:41">
      <c r="R1290" s="10"/>
      <c r="S1290" s="75">
        <v>2887.5000000000005</v>
      </c>
      <c r="T1290" s="68">
        <v>721.87500000000011</v>
      </c>
      <c r="AE1290" s="10"/>
      <c r="AF1290" s="72">
        <v>2199.9999999999995</v>
      </c>
      <c r="AG1290" s="68">
        <v>2199.9999999999995</v>
      </c>
      <c r="AH1290" s="10"/>
      <c r="AN1290" s="75">
        <v>2887.5000000000005</v>
      </c>
      <c r="AO1290" s="68">
        <v>721.87500000000011</v>
      </c>
    </row>
    <row r="1291" spans="18:41">
      <c r="R1291" s="10"/>
      <c r="S1291" s="75">
        <v>3600.0000000000005</v>
      </c>
      <c r="T1291" s="68">
        <v>720.00000000000011</v>
      </c>
      <c r="AE1291" s="10"/>
      <c r="AF1291" s="72">
        <v>1125</v>
      </c>
      <c r="AG1291" s="68">
        <v>1125</v>
      </c>
      <c r="AH1291" s="10"/>
      <c r="AN1291" s="75">
        <v>3600.0000000000005</v>
      </c>
      <c r="AO1291" s="68">
        <v>720.00000000000011</v>
      </c>
    </row>
    <row r="1292" spans="18:41">
      <c r="R1292" s="10"/>
      <c r="S1292" s="75">
        <v>2337.5</v>
      </c>
      <c r="T1292" s="68">
        <v>584.375</v>
      </c>
      <c r="AE1292" s="10"/>
      <c r="AF1292" s="72">
        <v>877.5</v>
      </c>
      <c r="AG1292" s="68">
        <v>877.5</v>
      </c>
      <c r="AH1292" s="10"/>
      <c r="AN1292" s="75">
        <v>2337.5</v>
      </c>
      <c r="AO1292" s="68">
        <v>584.375</v>
      </c>
    </row>
    <row r="1293" spans="18:41">
      <c r="R1293" s="10"/>
      <c r="S1293" s="75">
        <v>2600.0000000000005</v>
      </c>
      <c r="T1293" s="68">
        <v>650.00000000000011</v>
      </c>
      <c r="AE1293" s="10"/>
      <c r="AF1293" s="72">
        <v>787.5</v>
      </c>
      <c r="AG1293" s="68">
        <v>787.5</v>
      </c>
      <c r="AH1293" s="10"/>
      <c r="AN1293" s="75">
        <v>2600.0000000000005</v>
      </c>
      <c r="AO1293" s="68">
        <v>650.00000000000011</v>
      </c>
    </row>
    <row r="1294" spans="18:41">
      <c r="R1294" s="10"/>
      <c r="S1294" s="75">
        <v>3187.5000000000005</v>
      </c>
      <c r="T1294" s="68">
        <v>478.12500000000006</v>
      </c>
      <c r="AE1294" s="10"/>
      <c r="AF1294" s="72">
        <v>900</v>
      </c>
      <c r="AG1294" s="68">
        <v>900</v>
      </c>
      <c r="AH1294" s="10"/>
      <c r="AN1294" s="75">
        <v>3187.5000000000005</v>
      </c>
      <c r="AO1294" s="68">
        <v>478.12500000000006</v>
      </c>
    </row>
    <row r="1295" spans="18:41">
      <c r="R1295" s="10"/>
      <c r="S1295" s="75">
        <v>4500.0000000000009</v>
      </c>
      <c r="T1295" s="68">
        <v>1800.0000000000005</v>
      </c>
      <c r="AE1295" s="10"/>
      <c r="AF1295" s="72">
        <v>1624.9999999999998</v>
      </c>
      <c r="AG1295" s="68">
        <v>1624.9999999999998</v>
      </c>
      <c r="AH1295" s="10"/>
      <c r="AN1295" s="75">
        <v>4500.0000000000009</v>
      </c>
      <c r="AO1295" s="68">
        <v>1800.0000000000005</v>
      </c>
    </row>
    <row r="1296" spans="18:41">
      <c r="R1296" s="10"/>
      <c r="S1296" s="75">
        <v>5250.0000000000009</v>
      </c>
      <c r="T1296" s="68">
        <v>1312.5000000000002</v>
      </c>
      <c r="AE1296" s="10"/>
      <c r="AF1296" s="72">
        <v>3000</v>
      </c>
      <c r="AG1296" s="68">
        <v>3000</v>
      </c>
      <c r="AH1296" s="10"/>
      <c r="AN1296" s="75">
        <v>5250.0000000000009</v>
      </c>
      <c r="AO1296" s="68">
        <v>1312.5000000000002</v>
      </c>
    </row>
    <row r="1297" spans="18:41">
      <c r="R1297" s="10"/>
      <c r="S1297" s="75">
        <v>5950.0000000000018</v>
      </c>
      <c r="T1297" s="68">
        <v>1190.0000000000005</v>
      </c>
      <c r="AE1297" s="10"/>
      <c r="AF1297" s="72">
        <v>1500</v>
      </c>
      <c r="AG1297" s="68">
        <v>1500</v>
      </c>
      <c r="AH1297" s="10"/>
      <c r="AN1297" s="75">
        <v>5950.0000000000018</v>
      </c>
      <c r="AO1297" s="68">
        <v>1190.0000000000005</v>
      </c>
    </row>
    <row r="1298" spans="18:41">
      <c r="R1298" s="10"/>
      <c r="S1298" s="75">
        <v>4000.0000000000009</v>
      </c>
      <c r="T1298" s="68">
        <v>1000.0000000000002</v>
      </c>
      <c r="AE1298" s="10"/>
      <c r="AF1298" s="72">
        <v>1250</v>
      </c>
      <c r="AG1298" s="68">
        <v>1250</v>
      </c>
      <c r="AH1298" s="10"/>
      <c r="AN1298" s="75">
        <v>4000.0000000000009</v>
      </c>
      <c r="AO1298" s="68">
        <v>1000.0000000000002</v>
      </c>
    </row>
    <row r="1299" spans="18:41">
      <c r="R1299" s="10"/>
      <c r="S1299" s="75">
        <v>4000.0000000000009</v>
      </c>
      <c r="T1299" s="68">
        <v>1000.0000000000002</v>
      </c>
      <c r="AE1299" s="10"/>
      <c r="AF1299" s="72">
        <v>1000</v>
      </c>
      <c r="AG1299" s="68">
        <v>1000</v>
      </c>
      <c r="AH1299" s="10"/>
      <c r="AN1299" s="75">
        <v>4000.0000000000009</v>
      </c>
      <c r="AO1299" s="68">
        <v>1000.0000000000002</v>
      </c>
    </row>
    <row r="1300" spans="18:41">
      <c r="R1300" s="10"/>
      <c r="S1300" s="75">
        <v>3825.0000000000005</v>
      </c>
      <c r="T1300" s="68">
        <v>573.75</v>
      </c>
      <c r="AE1300" s="10"/>
      <c r="AF1300" s="72">
        <v>1200</v>
      </c>
      <c r="AG1300" s="68">
        <v>1200</v>
      </c>
      <c r="AH1300" s="10"/>
      <c r="AN1300" s="75">
        <v>3825.0000000000005</v>
      </c>
      <c r="AO1300" s="68">
        <v>573.75</v>
      </c>
    </row>
    <row r="1301" spans="18:41">
      <c r="R1301" s="10"/>
      <c r="S1301" s="75">
        <v>4987.5000000000009</v>
      </c>
      <c r="T1301" s="68">
        <v>1995.0000000000005</v>
      </c>
      <c r="AE1301" s="10"/>
      <c r="AF1301" s="72">
        <v>1949.9999999999998</v>
      </c>
      <c r="AG1301" s="68">
        <v>1949.9999999999998</v>
      </c>
      <c r="AH1301" s="10"/>
      <c r="AN1301" s="75">
        <v>4987.5000000000009</v>
      </c>
      <c r="AO1301" s="68">
        <v>1995.0000000000005</v>
      </c>
    </row>
    <row r="1302" spans="18:41">
      <c r="R1302" s="10"/>
      <c r="S1302" s="75">
        <v>1700</v>
      </c>
      <c r="T1302" s="68">
        <v>510</v>
      </c>
      <c r="AE1302" s="10"/>
      <c r="AF1302" s="72">
        <v>1662.5000000000002</v>
      </c>
      <c r="AG1302" s="68">
        <v>1662.5000000000002</v>
      </c>
      <c r="AH1302" s="10"/>
      <c r="AN1302" s="75">
        <v>1700</v>
      </c>
      <c r="AO1302" s="68">
        <v>510</v>
      </c>
    </row>
    <row r="1303" spans="18:41">
      <c r="R1303" s="10"/>
      <c r="S1303" s="75">
        <v>2125</v>
      </c>
      <c r="T1303" s="68">
        <v>531.25</v>
      </c>
      <c r="AE1303" s="10"/>
      <c r="AF1303" s="72">
        <v>962.50000000000011</v>
      </c>
      <c r="AG1303" s="68">
        <v>962.50000000000011</v>
      </c>
      <c r="AH1303" s="10"/>
      <c r="AN1303" s="75">
        <v>2125</v>
      </c>
      <c r="AO1303" s="68">
        <v>531.25</v>
      </c>
    </row>
    <row r="1304" spans="18:41">
      <c r="R1304" s="10"/>
      <c r="S1304" s="75">
        <v>2125</v>
      </c>
      <c r="T1304" s="68">
        <v>637.5</v>
      </c>
      <c r="AE1304" s="10"/>
      <c r="AF1304" s="72">
        <v>687.50000000000011</v>
      </c>
      <c r="AG1304" s="68">
        <v>687.50000000000011</v>
      </c>
      <c r="AH1304" s="10"/>
      <c r="AN1304" s="75">
        <v>2125</v>
      </c>
      <c r="AO1304" s="68">
        <v>637.5</v>
      </c>
    </row>
    <row r="1305" spans="18:41">
      <c r="R1305" s="10"/>
      <c r="S1305" s="75">
        <v>1375</v>
      </c>
      <c r="T1305" s="68">
        <v>412.5</v>
      </c>
      <c r="AE1305" s="10"/>
      <c r="AF1305" s="72">
        <v>375.00000000000006</v>
      </c>
      <c r="AG1305" s="68">
        <v>375.00000000000006</v>
      </c>
      <c r="AH1305" s="10"/>
      <c r="AN1305" s="75">
        <v>1375</v>
      </c>
      <c r="AO1305" s="68">
        <v>412.5</v>
      </c>
    </row>
    <row r="1306" spans="18:41">
      <c r="R1306" s="10"/>
      <c r="S1306" s="75">
        <v>1237.5</v>
      </c>
      <c r="T1306" s="68">
        <v>247.5</v>
      </c>
      <c r="AE1306" s="10"/>
      <c r="AF1306" s="72">
        <v>787.49999999999989</v>
      </c>
      <c r="AG1306" s="68">
        <v>787.49999999999989</v>
      </c>
      <c r="AH1306" s="10"/>
      <c r="AN1306" s="75">
        <v>1237.5</v>
      </c>
      <c r="AO1306" s="68">
        <v>247.5</v>
      </c>
    </row>
    <row r="1307" spans="18:41">
      <c r="R1307" s="10"/>
      <c r="S1307" s="75">
        <v>2375</v>
      </c>
      <c r="T1307" s="68">
        <v>1068.75</v>
      </c>
      <c r="AE1307" s="10"/>
      <c r="AF1307" s="72">
        <v>962.50000000000011</v>
      </c>
      <c r="AG1307" s="68">
        <v>962.50000000000011</v>
      </c>
      <c r="AH1307" s="10"/>
      <c r="AN1307" s="75">
        <v>2375</v>
      </c>
      <c r="AO1307" s="68">
        <v>1068.75</v>
      </c>
    </row>
    <row r="1308" spans="18:41">
      <c r="R1308" s="10"/>
      <c r="S1308" s="75">
        <v>2100</v>
      </c>
      <c r="T1308" s="68">
        <v>630</v>
      </c>
      <c r="AE1308" s="10"/>
      <c r="AF1308" s="72">
        <v>1837.5000000000002</v>
      </c>
      <c r="AG1308" s="68">
        <v>1837.5000000000002</v>
      </c>
      <c r="AH1308" s="10"/>
      <c r="AN1308" s="75">
        <v>2100</v>
      </c>
      <c r="AO1308" s="68">
        <v>630</v>
      </c>
    </row>
    <row r="1309" spans="18:41">
      <c r="R1309" s="10"/>
      <c r="S1309" s="75">
        <v>2125</v>
      </c>
      <c r="T1309" s="68">
        <v>531.25</v>
      </c>
      <c r="AE1309" s="10"/>
      <c r="AF1309" s="72">
        <v>612.50000000000011</v>
      </c>
      <c r="AG1309" s="68">
        <v>612.50000000000011</v>
      </c>
      <c r="AH1309" s="10"/>
      <c r="AN1309" s="75">
        <v>2125</v>
      </c>
      <c r="AO1309" s="68">
        <v>531.25</v>
      </c>
    </row>
    <row r="1310" spans="18:41">
      <c r="R1310" s="10"/>
      <c r="S1310" s="75">
        <v>2125</v>
      </c>
      <c r="T1310" s="68">
        <v>637.5</v>
      </c>
      <c r="AE1310" s="10"/>
      <c r="AF1310" s="72">
        <v>562.50000000000011</v>
      </c>
      <c r="AG1310" s="68">
        <v>562.50000000000011</v>
      </c>
      <c r="AH1310" s="10"/>
      <c r="AN1310" s="75">
        <v>2125</v>
      </c>
      <c r="AO1310" s="68">
        <v>637.5</v>
      </c>
    </row>
    <row r="1311" spans="18:41">
      <c r="R1311" s="10"/>
      <c r="S1311" s="75">
        <v>1375</v>
      </c>
      <c r="T1311" s="68">
        <v>412.5</v>
      </c>
      <c r="AE1311" s="10"/>
      <c r="AF1311" s="72">
        <v>300.00000000000006</v>
      </c>
      <c r="AG1311" s="68">
        <v>300.00000000000006</v>
      </c>
      <c r="AH1311" s="10"/>
      <c r="AN1311" s="75">
        <v>1375</v>
      </c>
      <c r="AO1311" s="68">
        <v>412.5</v>
      </c>
    </row>
    <row r="1312" spans="18:41">
      <c r="R1312" s="10"/>
      <c r="S1312" s="75">
        <v>1100</v>
      </c>
      <c r="T1312" s="68">
        <v>220</v>
      </c>
      <c r="AE1312" s="10"/>
      <c r="AF1312" s="72">
        <v>787.49999999999989</v>
      </c>
      <c r="AG1312" s="68">
        <v>787.49999999999989</v>
      </c>
      <c r="AH1312" s="10"/>
      <c r="AN1312" s="75">
        <v>1100</v>
      </c>
      <c r="AO1312" s="68">
        <v>220</v>
      </c>
    </row>
    <row r="1313" spans="18:41">
      <c r="R1313" s="10"/>
      <c r="S1313" s="75">
        <v>2000</v>
      </c>
      <c r="T1313" s="68">
        <v>900</v>
      </c>
      <c r="AE1313" s="10"/>
      <c r="AF1313" s="72">
        <v>687.49999999999989</v>
      </c>
      <c r="AG1313" s="68">
        <v>687.49999999999989</v>
      </c>
      <c r="AH1313" s="10"/>
      <c r="AN1313" s="75">
        <v>2000</v>
      </c>
      <c r="AO1313" s="68">
        <v>900</v>
      </c>
    </row>
    <row r="1314" spans="18:41">
      <c r="R1314" s="10"/>
      <c r="S1314" s="75">
        <v>2750</v>
      </c>
      <c r="T1314" s="68">
        <v>825</v>
      </c>
      <c r="AE1314" s="10"/>
      <c r="AF1314" s="72">
        <v>1485.0000000000002</v>
      </c>
      <c r="AG1314" s="68">
        <v>1485.0000000000002</v>
      </c>
      <c r="AH1314" s="10"/>
      <c r="AN1314" s="75">
        <v>2750</v>
      </c>
      <c r="AO1314" s="68">
        <v>825</v>
      </c>
    </row>
    <row r="1315" spans="18:41">
      <c r="R1315" s="10"/>
      <c r="S1315" s="75">
        <v>2400</v>
      </c>
      <c r="T1315" s="68">
        <v>600</v>
      </c>
      <c r="AE1315" s="10"/>
      <c r="AF1315" s="72">
        <v>600.00000000000011</v>
      </c>
      <c r="AG1315" s="68">
        <v>600.00000000000011</v>
      </c>
      <c r="AH1315" s="10"/>
      <c r="AN1315" s="75">
        <v>2400</v>
      </c>
      <c r="AO1315" s="68">
        <v>600</v>
      </c>
    </row>
    <row r="1316" spans="18:41">
      <c r="R1316" s="10"/>
      <c r="S1316" s="75">
        <v>2762.4999999999995</v>
      </c>
      <c r="T1316" s="68">
        <v>828.74999999999989</v>
      </c>
      <c r="AE1316" s="10"/>
      <c r="AF1316" s="72">
        <v>450.00000000000011</v>
      </c>
      <c r="AG1316" s="68">
        <v>450.00000000000011</v>
      </c>
      <c r="AH1316" s="10"/>
      <c r="AN1316" s="75">
        <v>2762.4999999999995</v>
      </c>
      <c r="AO1316" s="68">
        <v>828.74999999999989</v>
      </c>
    </row>
    <row r="1317" spans="18:41">
      <c r="R1317" s="10"/>
      <c r="S1317" s="75">
        <v>1950</v>
      </c>
      <c r="T1317" s="68">
        <v>585</v>
      </c>
      <c r="AE1317" s="10"/>
      <c r="AF1317" s="72">
        <v>187.49999999999997</v>
      </c>
      <c r="AG1317" s="68">
        <v>187.49999999999997</v>
      </c>
      <c r="AH1317" s="10"/>
      <c r="AN1317" s="75">
        <v>1950</v>
      </c>
      <c r="AO1317" s="68">
        <v>585</v>
      </c>
    </row>
    <row r="1318" spans="18:41">
      <c r="R1318" s="10"/>
      <c r="S1318" s="75">
        <v>1137.5</v>
      </c>
      <c r="T1318" s="68">
        <v>227.5</v>
      </c>
      <c r="AE1318" s="10"/>
      <c r="AF1318" s="72">
        <v>500</v>
      </c>
      <c r="AG1318" s="68">
        <v>500</v>
      </c>
      <c r="AH1318" s="10"/>
      <c r="AN1318" s="75">
        <v>1137.5</v>
      </c>
      <c r="AO1318" s="68">
        <v>227.5</v>
      </c>
    </row>
    <row r="1319" spans="18:41">
      <c r="R1319" s="10"/>
      <c r="S1319" s="75">
        <v>2250</v>
      </c>
      <c r="T1319" s="68">
        <v>1012.5</v>
      </c>
      <c r="AE1319" s="10"/>
      <c r="AF1319" s="72">
        <v>675.00000000000011</v>
      </c>
      <c r="AG1319" s="68">
        <v>675.00000000000011</v>
      </c>
      <c r="AH1319" s="10"/>
      <c r="AN1319" s="75">
        <v>2250</v>
      </c>
      <c r="AO1319" s="68">
        <v>1012.5</v>
      </c>
    </row>
    <row r="1320" spans="18:41">
      <c r="R1320" s="10"/>
      <c r="S1320" s="75">
        <v>3575</v>
      </c>
      <c r="T1320" s="68">
        <v>1072.5</v>
      </c>
      <c r="AE1320" s="10"/>
      <c r="AF1320" s="72">
        <v>1350.0000000000002</v>
      </c>
      <c r="AG1320" s="68">
        <v>1350.0000000000002</v>
      </c>
      <c r="AH1320" s="10"/>
      <c r="AN1320" s="75">
        <v>3575</v>
      </c>
      <c r="AO1320" s="68">
        <v>1072.5</v>
      </c>
    </row>
    <row r="1321" spans="18:41">
      <c r="R1321" s="10"/>
      <c r="S1321" s="75">
        <v>2450.0000000000005</v>
      </c>
      <c r="T1321" s="68">
        <v>612.50000000000011</v>
      </c>
      <c r="AE1321" s="10"/>
      <c r="AF1321" s="72">
        <v>450.00000000000006</v>
      </c>
      <c r="AG1321" s="68">
        <v>450.00000000000006</v>
      </c>
      <c r="AH1321" s="10"/>
      <c r="AN1321" s="75">
        <v>2450.0000000000005</v>
      </c>
      <c r="AO1321" s="68">
        <v>612.50000000000011</v>
      </c>
    </row>
    <row r="1322" spans="18:41">
      <c r="R1322" s="10"/>
      <c r="S1322" s="75">
        <v>2800.0000000000005</v>
      </c>
      <c r="T1322" s="68">
        <v>840.00000000000011</v>
      </c>
      <c r="AE1322" s="10"/>
      <c r="AF1322" s="72">
        <v>300.00000000000006</v>
      </c>
      <c r="AG1322" s="68">
        <v>300.00000000000006</v>
      </c>
      <c r="AH1322" s="10"/>
      <c r="AN1322" s="75">
        <v>2800.0000000000005</v>
      </c>
      <c r="AO1322" s="68">
        <v>840.00000000000011</v>
      </c>
    </row>
    <row r="1323" spans="18:41">
      <c r="R1323" s="10"/>
      <c r="S1323" s="75">
        <v>1650.0000000000002</v>
      </c>
      <c r="T1323" s="68">
        <v>495.00000000000006</v>
      </c>
      <c r="AE1323" s="10"/>
      <c r="AF1323" s="72">
        <v>187.49999999999997</v>
      </c>
      <c r="AG1323" s="68">
        <v>187.49999999999997</v>
      </c>
      <c r="AH1323" s="10"/>
      <c r="AN1323" s="75">
        <v>1650.0000000000002</v>
      </c>
      <c r="AO1323" s="68">
        <v>495.00000000000006</v>
      </c>
    </row>
    <row r="1324" spans="18:41">
      <c r="R1324" s="10"/>
      <c r="S1324" s="75">
        <v>1200.0000000000002</v>
      </c>
      <c r="T1324" s="68">
        <v>240.00000000000006</v>
      </c>
      <c r="AE1324" s="10"/>
      <c r="AF1324" s="72">
        <v>600</v>
      </c>
      <c r="AG1324" s="68">
        <v>600</v>
      </c>
      <c r="AH1324" s="10"/>
      <c r="AN1324" s="75">
        <v>1200.0000000000002</v>
      </c>
      <c r="AO1324" s="68">
        <v>240.00000000000006</v>
      </c>
    </row>
    <row r="1325" spans="18:41">
      <c r="R1325" s="10"/>
      <c r="S1325" s="75">
        <v>2812.5000000000005</v>
      </c>
      <c r="T1325" s="68">
        <v>1265.6250000000002</v>
      </c>
      <c r="AE1325" s="10"/>
      <c r="AF1325" s="72">
        <v>1125</v>
      </c>
      <c r="AG1325" s="68">
        <v>1125</v>
      </c>
      <c r="AH1325" s="10"/>
      <c r="AN1325" s="75">
        <v>2812.5000000000005</v>
      </c>
      <c r="AO1325" s="68">
        <v>1265.6250000000002</v>
      </c>
    </row>
    <row r="1326" spans="18:41">
      <c r="R1326" s="10"/>
      <c r="S1326" s="75">
        <v>3450</v>
      </c>
      <c r="T1326" s="68">
        <v>1035</v>
      </c>
      <c r="AE1326" s="10"/>
      <c r="AF1326" s="72">
        <v>2970</v>
      </c>
      <c r="AG1326" s="68">
        <v>2970</v>
      </c>
      <c r="AH1326" s="10"/>
      <c r="AN1326" s="75">
        <v>3450</v>
      </c>
      <c r="AO1326" s="68">
        <v>1035</v>
      </c>
    </row>
    <row r="1327" spans="18:41">
      <c r="R1327" s="10"/>
      <c r="S1327" s="75">
        <v>2762.5</v>
      </c>
      <c r="T1327" s="68">
        <v>690.625</v>
      </c>
      <c r="AE1327" s="10"/>
      <c r="AF1327" s="72">
        <v>900</v>
      </c>
      <c r="AG1327" s="68">
        <v>900</v>
      </c>
      <c r="AH1327" s="10"/>
      <c r="AN1327" s="75">
        <v>2762.5</v>
      </c>
      <c r="AO1327" s="68">
        <v>690.625</v>
      </c>
    </row>
    <row r="1328" spans="18:41">
      <c r="R1328" s="10"/>
      <c r="S1328" s="75">
        <v>2762.5</v>
      </c>
      <c r="T1328" s="68">
        <v>828.75</v>
      </c>
      <c r="AE1328" s="10"/>
      <c r="AF1328" s="72">
        <v>700</v>
      </c>
      <c r="AG1328" s="68">
        <v>700</v>
      </c>
      <c r="AH1328" s="10"/>
      <c r="AN1328" s="75">
        <v>2762.5</v>
      </c>
      <c r="AO1328" s="68">
        <v>828.75</v>
      </c>
    </row>
    <row r="1329" spans="18:41">
      <c r="R1329" s="10"/>
      <c r="S1329" s="75">
        <v>1950</v>
      </c>
      <c r="T1329" s="68">
        <v>585</v>
      </c>
      <c r="AE1329" s="10"/>
      <c r="AF1329" s="72">
        <v>400</v>
      </c>
      <c r="AG1329" s="68">
        <v>400</v>
      </c>
      <c r="AH1329" s="10"/>
      <c r="AN1329" s="75">
        <v>1950</v>
      </c>
      <c r="AO1329" s="68">
        <v>585</v>
      </c>
    </row>
    <row r="1330" spans="18:41">
      <c r="R1330" s="10"/>
      <c r="S1330" s="75">
        <v>1237.4999999999998</v>
      </c>
      <c r="T1330" s="68">
        <v>247.49999999999997</v>
      </c>
      <c r="AE1330" s="10"/>
      <c r="AF1330" s="72">
        <v>624.99999999999989</v>
      </c>
      <c r="AG1330" s="68">
        <v>624.99999999999989</v>
      </c>
      <c r="AH1330" s="10"/>
      <c r="AN1330" s="75">
        <v>1237.4999999999998</v>
      </c>
      <c r="AO1330" s="68">
        <v>247.49999999999997</v>
      </c>
    </row>
    <row r="1331" spans="18:41">
      <c r="R1331" s="10"/>
      <c r="S1331" s="75">
        <v>4024.9999999999995</v>
      </c>
      <c r="T1331" s="68">
        <v>1811.2499999999998</v>
      </c>
      <c r="AE1331" s="10"/>
      <c r="AF1331" s="72">
        <v>1374.9999999999998</v>
      </c>
      <c r="AG1331" s="68">
        <v>1374.9999999999998</v>
      </c>
      <c r="AH1331" s="10"/>
      <c r="AN1331" s="75">
        <v>4024.9999999999995</v>
      </c>
      <c r="AO1331" s="68">
        <v>1811.2499999999998</v>
      </c>
    </row>
    <row r="1332" spans="18:41">
      <c r="R1332" s="10"/>
      <c r="S1332" s="75">
        <v>5362.4999999999991</v>
      </c>
      <c r="T1332" s="68">
        <v>1608.7499999999998</v>
      </c>
      <c r="AE1332" s="10"/>
      <c r="AF1332" s="72">
        <v>2000</v>
      </c>
      <c r="AG1332" s="68">
        <v>2000</v>
      </c>
      <c r="AH1332" s="10"/>
      <c r="AN1332" s="75">
        <v>5362.4999999999991</v>
      </c>
      <c r="AO1332" s="68">
        <v>1608.7499999999998</v>
      </c>
    </row>
    <row r="1333" spans="18:41">
      <c r="R1333" s="10"/>
      <c r="S1333" s="75">
        <v>4900</v>
      </c>
      <c r="T1333" s="68">
        <v>1225</v>
      </c>
      <c r="AE1333" s="10"/>
      <c r="AF1333" s="72">
        <v>875.00000000000023</v>
      </c>
      <c r="AG1333" s="68">
        <v>875.00000000000023</v>
      </c>
      <c r="AH1333" s="10"/>
      <c r="AN1333" s="75">
        <v>4900</v>
      </c>
      <c r="AO1333" s="68">
        <v>1225</v>
      </c>
    </row>
    <row r="1334" spans="18:41">
      <c r="R1334" s="10"/>
      <c r="S1334" s="75">
        <v>5950</v>
      </c>
      <c r="T1334" s="68">
        <v>1785</v>
      </c>
      <c r="AE1334" s="10"/>
      <c r="AF1334" s="72">
        <v>600.00000000000011</v>
      </c>
      <c r="AG1334" s="68">
        <v>600.00000000000011</v>
      </c>
      <c r="AH1334" s="10"/>
      <c r="AN1334" s="75">
        <v>5950</v>
      </c>
      <c r="AO1334" s="68">
        <v>1785</v>
      </c>
    </row>
    <row r="1335" spans="18:41">
      <c r="R1335" s="10"/>
      <c r="S1335" s="75">
        <v>4887.5</v>
      </c>
      <c r="T1335" s="68">
        <v>1466.25</v>
      </c>
      <c r="AE1335" s="10"/>
      <c r="AF1335" s="72">
        <v>525.00000000000011</v>
      </c>
      <c r="AG1335" s="68">
        <v>525.00000000000011</v>
      </c>
      <c r="AH1335" s="10"/>
      <c r="AN1335" s="75">
        <v>4887.5</v>
      </c>
      <c r="AO1335" s="68">
        <v>1466.25</v>
      </c>
    </row>
    <row r="1336" spans="18:41">
      <c r="R1336" s="10"/>
      <c r="S1336" s="75">
        <v>4275</v>
      </c>
      <c r="T1336" s="68">
        <v>855</v>
      </c>
      <c r="AE1336" s="10"/>
      <c r="AF1336" s="72">
        <v>700</v>
      </c>
      <c r="AG1336" s="68">
        <v>700</v>
      </c>
      <c r="AH1336" s="10"/>
      <c r="AN1336" s="75">
        <v>4275</v>
      </c>
      <c r="AO1336" s="68">
        <v>855</v>
      </c>
    </row>
    <row r="1337" spans="18:41">
      <c r="R1337" s="10"/>
      <c r="S1337" s="75">
        <v>8250</v>
      </c>
      <c r="T1337" s="68">
        <v>3712.5</v>
      </c>
      <c r="AE1337" s="10"/>
      <c r="AF1337" s="72">
        <v>1787.5000000000002</v>
      </c>
      <c r="AG1337" s="68">
        <v>1787.5000000000002</v>
      </c>
      <c r="AH1337" s="10"/>
      <c r="AN1337" s="75">
        <v>8250</v>
      </c>
      <c r="AO1337" s="68">
        <v>3712.5</v>
      </c>
    </row>
    <row r="1338" spans="18:41">
      <c r="R1338" s="10"/>
      <c r="S1338" s="75">
        <v>8100</v>
      </c>
      <c r="T1338" s="68">
        <v>2430</v>
      </c>
      <c r="AE1338" s="10"/>
      <c r="AF1338" s="72">
        <v>2750</v>
      </c>
      <c r="AG1338" s="68">
        <v>2750</v>
      </c>
      <c r="AH1338" s="10"/>
      <c r="AN1338" s="75">
        <v>8100</v>
      </c>
      <c r="AO1338" s="68">
        <v>2430</v>
      </c>
    </row>
    <row r="1339" spans="18:41">
      <c r="R1339" s="10"/>
      <c r="S1339" s="75">
        <v>7125.0000000000009</v>
      </c>
      <c r="T1339" s="68">
        <v>1781.2500000000002</v>
      </c>
      <c r="AE1339" s="10"/>
      <c r="AF1339" s="72">
        <v>1350.0000000000002</v>
      </c>
      <c r="AG1339" s="68">
        <v>1350.0000000000002</v>
      </c>
      <c r="AH1339" s="10"/>
      <c r="AN1339" s="75">
        <v>7125.0000000000009</v>
      </c>
      <c r="AO1339" s="68">
        <v>1781.2500000000002</v>
      </c>
    </row>
    <row r="1340" spans="18:41">
      <c r="R1340" s="10"/>
      <c r="S1340" s="75">
        <v>6650.0000000000009</v>
      </c>
      <c r="T1340" s="68">
        <v>1995.0000000000002</v>
      </c>
      <c r="AE1340" s="10"/>
      <c r="AF1340" s="72">
        <v>900</v>
      </c>
      <c r="AG1340" s="68">
        <v>900</v>
      </c>
      <c r="AH1340" s="10"/>
      <c r="AN1340" s="75">
        <v>6650.0000000000009</v>
      </c>
      <c r="AO1340" s="68">
        <v>1995.0000000000002</v>
      </c>
    </row>
    <row r="1341" spans="18:41">
      <c r="R1341" s="10"/>
      <c r="S1341" s="75">
        <v>5400</v>
      </c>
      <c r="T1341" s="68">
        <v>1620</v>
      </c>
      <c r="AE1341" s="10"/>
      <c r="AF1341" s="72">
        <v>700</v>
      </c>
      <c r="AG1341" s="68">
        <v>700</v>
      </c>
      <c r="AH1341" s="10"/>
      <c r="AN1341" s="75">
        <v>5400</v>
      </c>
      <c r="AO1341" s="68">
        <v>1620</v>
      </c>
    </row>
    <row r="1342" spans="18:41">
      <c r="R1342" s="10"/>
      <c r="S1342" s="75">
        <v>6175</v>
      </c>
      <c r="T1342" s="68">
        <v>1235</v>
      </c>
      <c r="AE1342" s="10"/>
      <c r="AF1342" s="72">
        <v>1000</v>
      </c>
      <c r="AG1342" s="68">
        <v>1000</v>
      </c>
      <c r="AH1342" s="10"/>
      <c r="AN1342" s="75">
        <v>6175</v>
      </c>
      <c r="AO1342" s="68">
        <v>1235</v>
      </c>
    </row>
    <row r="1343" spans="18:41">
      <c r="R1343" s="10"/>
      <c r="S1343" s="75">
        <v>7150.0000000000009</v>
      </c>
      <c r="T1343" s="68">
        <v>3217.5000000000005</v>
      </c>
      <c r="AE1343" s="10"/>
      <c r="AF1343" s="72">
        <v>2062.5</v>
      </c>
      <c r="AG1343" s="68">
        <v>2062.5</v>
      </c>
      <c r="AH1343" s="10"/>
      <c r="AN1343" s="75">
        <v>7150.0000000000009</v>
      </c>
      <c r="AO1343" s="68">
        <v>3217.5000000000005</v>
      </c>
    </row>
    <row r="1344" spans="18:41">
      <c r="R1344" s="10"/>
      <c r="S1344" s="75">
        <v>8075.0000000000009</v>
      </c>
      <c r="T1344" s="68">
        <v>2422.5</v>
      </c>
      <c r="AE1344" s="10"/>
      <c r="AF1344" s="72">
        <v>2625</v>
      </c>
      <c r="AG1344" s="68">
        <v>2625</v>
      </c>
      <c r="AH1344" s="10"/>
      <c r="AN1344" s="75">
        <v>8075.0000000000009</v>
      </c>
      <c r="AO1344" s="68">
        <v>2422.5</v>
      </c>
    </row>
    <row r="1345" spans="18:41">
      <c r="R1345" s="10"/>
      <c r="S1345" s="75">
        <v>7012.5000000000009</v>
      </c>
      <c r="T1345" s="68">
        <v>1753.1250000000002</v>
      </c>
      <c r="AE1345" s="10"/>
      <c r="AF1345" s="72">
        <v>1350.0000000000002</v>
      </c>
      <c r="AG1345" s="68">
        <v>1350.0000000000002</v>
      </c>
      <c r="AH1345" s="10"/>
      <c r="AN1345" s="75">
        <v>7012.5000000000009</v>
      </c>
      <c r="AO1345" s="68">
        <v>1753.1250000000002</v>
      </c>
    </row>
    <row r="1346" spans="18:41">
      <c r="R1346" s="10"/>
      <c r="S1346" s="75">
        <v>5600</v>
      </c>
      <c r="T1346" s="68">
        <v>1680</v>
      </c>
      <c r="AE1346" s="10"/>
      <c r="AF1346" s="72">
        <v>900</v>
      </c>
      <c r="AG1346" s="68">
        <v>900</v>
      </c>
      <c r="AH1346" s="10"/>
      <c r="AN1346" s="75">
        <v>5600</v>
      </c>
      <c r="AO1346" s="68">
        <v>1680</v>
      </c>
    </row>
    <row r="1347" spans="18:41">
      <c r="R1347" s="10"/>
      <c r="S1347" s="75">
        <v>3800</v>
      </c>
      <c r="T1347" s="68">
        <v>1140</v>
      </c>
      <c r="AE1347" s="10"/>
      <c r="AF1347" s="72">
        <v>800</v>
      </c>
      <c r="AG1347" s="68">
        <v>800</v>
      </c>
      <c r="AH1347" s="10"/>
      <c r="AN1347" s="75">
        <v>3800</v>
      </c>
      <c r="AO1347" s="68">
        <v>1140</v>
      </c>
    </row>
    <row r="1348" spans="18:41">
      <c r="R1348" s="10"/>
      <c r="S1348" s="75">
        <v>3799.9999999999995</v>
      </c>
      <c r="T1348" s="68">
        <v>760</v>
      </c>
      <c r="AE1348" s="10"/>
      <c r="AF1348" s="72">
        <v>875</v>
      </c>
      <c r="AG1348" s="68">
        <v>875</v>
      </c>
      <c r="AH1348" s="10"/>
      <c r="AN1348" s="75">
        <v>3799.9999999999995</v>
      </c>
      <c r="AO1348" s="68">
        <v>760</v>
      </c>
    </row>
    <row r="1349" spans="18:41">
      <c r="R1349" s="10"/>
      <c r="S1349" s="75">
        <v>2550</v>
      </c>
      <c r="T1349" s="68">
        <v>1147.5</v>
      </c>
      <c r="AE1349" s="10"/>
      <c r="AF1349" s="72">
        <v>1925.0000000000002</v>
      </c>
      <c r="AG1349" s="68">
        <v>1925.0000000000002</v>
      </c>
      <c r="AH1349" s="10"/>
      <c r="AN1349" s="75">
        <v>2550</v>
      </c>
      <c r="AO1349" s="68">
        <v>1147.5</v>
      </c>
    </row>
    <row r="1350" spans="18:41">
      <c r="R1350" s="10"/>
      <c r="S1350" s="75">
        <v>3000.0000000000005</v>
      </c>
      <c r="T1350" s="68">
        <v>900.00000000000011</v>
      </c>
      <c r="AE1350" s="10"/>
      <c r="AF1350" s="72">
        <v>1900</v>
      </c>
      <c r="AG1350" s="68">
        <v>1900</v>
      </c>
      <c r="AH1350" s="10"/>
      <c r="AN1350" s="75">
        <v>3000.0000000000005</v>
      </c>
      <c r="AO1350" s="68">
        <v>900.00000000000011</v>
      </c>
    </row>
    <row r="1351" spans="18:41">
      <c r="R1351" s="10"/>
      <c r="S1351" s="75">
        <v>3250.0000000000005</v>
      </c>
      <c r="T1351" s="68">
        <v>812.50000000000011</v>
      </c>
      <c r="AE1351" s="10"/>
      <c r="AF1351" s="72">
        <v>962.50000000000023</v>
      </c>
      <c r="AG1351" s="68">
        <v>962.50000000000023</v>
      </c>
      <c r="AH1351" s="10"/>
      <c r="AN1351" s="75">
        <v>3250.0000000000005</v>
      </c>
      <c r="AO1351" s="68">
        <v>812.50000000000011</v>
      </c>
    </row>
    <row r="1352" spans="18:41">
      <c r="R1352" s="10"/>
      <c r="S1352" s="75">
        <v>1800.0000000000002</v>
      </c>
      <c r="T1352" s="68">
        <v>540</v>
      </c>
      <c r="AE1352" s="10"/>
      <c r="AF1352" s="72">
        <v>525.00000000000011</v>
      </c>
      <c r="AG1352" s="68">
        <v>525.00000000000011</v>
      </c>
      <c r="AH1352" s="10"/>
      <c r="AN1352" s="75">
        <v>1800.0000000000002</v>
      </c>
      <c r="AO1352" s="68">
        <v>540</v>
      </c>
    </row>
    <row r="1353" spans="18:41">
      <c r="R1353" s="10"/>
      <c r="S1353" s="75">
        <v>1500.0000000000002</v>
      </c>
      <c r="T1353" s="68">
        <v>450.00000000000006</v>
      </c>
      <c r="AE1353" s="10"/>
      <c r="AF1353" s="72">
        <v>450.00000000000006</v>
      </c>
      <c r="AG1353" s="68">
        <v>450.00000000000006</v>
      </c>
      <c r="AH1353" s="10"/>
      <c r="AN1353" s="75">
        <v>1500.0000000000002</v>
      </c>
      <c r="AO1353" s="68">
        <v>450.00000000000006</v>
      </c>
    </row>
    <row r="1354" spans="18:41">
      <c r="R1354" s="10"/>
      <c r="S1354" s="75">
        <v>1925.0000000000002</v>
      </c>
      <c r="T1354" s="68">
        <v>385.00000000000006</v>
      </c>
      <c r="AE1354" s="10"/>
      <c r="AF1354" s="72">
        <v>600</v>
      </c>
      <c r="AG1354" s="68">
        <v>600</v>
      </c>
      <c r="AH1354" s="10"/>
      <c r="AN1354" s="75">
        <v>1925.0000000000002</v>
      </c>
      <c r="AO1354" s="68">
        <v>385.00000000000006</v>
      </c>
    </row>
    <row r="1355" spans="18:41">
      <c r="R1355" s="10"/>
      <c r="S1355" s="75">
        <v>1649.9999999999998</v>
      </c>
      <c r="T1355" s="68">
        <v>742.49999999999989</v>
      </c>
      <c r="AE1355" s="10"/>
      <c r="AF1355" s="72">
        <v>1012.5</v>
      </c>
      <c r="AG1355" s="68">
        <v>1012.5</v>
      </c>
      <c r="AH1355" s="10"/>
      <c r="AN1355" s="75">
        <v>1649.9999999999998</v>
      </c>
      <c r="AO1355" s="68">
        <v>742.49999999999989</v>
      </c>
    </row>
    <row r="1356" spans="18:41">
      <c r="R1356" s="10"/>
      <c r="S1356" s="75">
        <v>2000</v>
      </c>
      <c r="T1356" s="68">
        <v>600</v>
      </c>
      <c r="AE1356" s="10"/>
      <c r="AF1356" s="72">
        <v>1999.9999999999998</v>
      </c>
      <c r="AG1356" s="68">
        <v>1999.9999999999998</v>
      </c>
      <c r="AH1356" s="10"/>
      <c r="AN1356" s="75">
        <v>2000</v>
      </c>
      <c r="AO1356" s="68">
        <v>600</v>
      </c>
    </row>
    <row r="1357" spans="18:41">
      <c r="R1357" s="10"/>
      <c r="S1357" s="75">
        <v>3737.5000000000009</v>
      </c>
      <c r="T1357" s="68">
        <v>934.37500000000023</v>
      </c>
      <c r="AE1357" s="10"/>
      <c r="AF1357" s="72">
        <v>1000</v>
      </c>
      <c r="AG1357" s="68">
        <v>1000</v>
      </c>
      <c r="AH1357" s="10"/>
      <c r="AN1357" s="75">
        <v>3737.5000000000009</v>
      </c>
      <c r="AO1357" s="68">
        <v>934.37500000000023</v>
      </c>
    </row>
    <row r="1358" spans="18:41">
      <c r="R1358" s="10"/>
      <c r="S1358" s="75">
        <v>2400.0000000000005</v>
      </c>
      <c r="T1358" s="68">
        <v>720.00000000000011</v>
      </c>
      <c r="AE1358" s="10"/>
      <c r="AF1358" s="72">
        <v>600</v>
      </c>
      <c r="AG1358" s="68">
        <v>600</v>
      </c>
      <c r="AH1358" s="10"/>
      <c r="AN1358" s="75">
        <v>2400.0000000000005</v>
      </c>
      <c r="AO1358" s="68">
        <v>720.00000000000011</v>
      </c>
    </row>
    <row r="1359" spans="18:41">
      <c r="R1359" s="10"/>
      <c r="S1359" s="75">
        <v>2062.5</v>
      </c>
      <c r="T1359" s="68">
        <v>618.75</v>
      </c>
      <c r="AE1359" s="10"/>
      <c r="AF1359" s="72">
        <v>500</v>
      </c>
      <c r="AG1359" s="68">
        <v>500</v>
      </c>
      <c r="AH1359" s="10"/>
      <c r="AN1359" s="75">
        <v>2062.5</v>
      </c>
      <c r="AO1359" s="68">
        <v>618.75</v>
      </c>
    </row>
    <row r="1360" spans="18:41">
      <c r="R1360" s="10"/>
      <c r="S1360" s="75">
        <v>2275</v>
      </c>
      <c r="T1360" s="68">
        <v>455</v>
      </c>
      <c r="AE1360" s="10"/>
      <c r="AF1360" s="72">
        <v>624.99999999999989</v>
      </c>
      <c r="AG1360" s="68">
        <v>624.99999999999989</v>
      </c>
      <c r="AH1360" s="10"/>
      <c r="AN1360" s="75">
        <v>2275</v>
      </c>
      <c r="AO1360" s="68">
        <v>455</v>
      </c>
    </row>
    <row r="1361" spans="18:41">
      <c r="R1361" s="10"/>
      <c r="S1361" s="75">
        <v>2800.0000000000005</v>
      </c>
      <c r="T1361" s="68">
        <v>1260.0000000000002</v>
      </c>
      <c r="AE1361" s="10"/>
      <c r="AF1361" s="72">
        <v>1374.9999999999995</v>
      </c>
      <c r="AG1361" s="68">
        <v>1374.9999999999995</v>
      </c>
      <c r="AH1361" s="10"/>
      <c r="AN1361" s="75">
        <v>2800.0000000000005</v>
      </c>
      <c r="AO1361" s="68">
        <v>1260.0000000000002</v>
      </c>
    </row>
    <row r="1362" spans="18:41">
      <c r="R1362" s="10"/>
      <c r="S1362" s="75">
        <v>3437.5000000000005</v>
      </c>
      <c r="T1362" s="68">
        <v>1031.25</v>
      </c>
      <c r="AE1362" s="10"/>
      <c r="AF1362" s="72">
        <v>1999.9999999999998</v>
      </c>
      <c r="AG1362" s="68">
        <v>1999.9999999999998</v>
      </c>
      <c r="AH1362" s="10"/>
      <c r="AN1362" s="75">
        <v>3437.5000000000005</v>
      </c>
      <c r="AO1362" s="68">
        <v>1031.25</v>
      </c>
    </row>
    <row r="1363" spans="18:41">
      <c r="R1363" s="10"/>
      <c r="S1363" s="75">
        <v>4200.0000000000009</v>
      </c>
      <c r="T1363" s="68">
        <v>1050.0000000000002</v>
      </c>
      <c r="AE1363" s="10"/>
      <c r="AF1363" s="72">
        <v>1000</v>
      </c>
      <c r="AG1363" s="68">
        <v>1000</v>
      </c>
      <c r="AH1363" s="10"/>
      <c r="AN1363" s="75">
        <v>4200.0000000000009</v>
      </c>
      <c r="AO1363" s="68">
        <v>1050.0000000000002</v>
      </c>
    </row>
    <row r="1364" spans="18:41">
      <c r="R1364" s="10"/>
      <c r="S1364" s="75">
        <v>2887.5000000000005</v>
      </c>
      <c r="T1364" s="68">
        <v>866.25000000000011</v>
      </c>
      <c r="AE1364" s="10"/>
      <c r="AF1364" s="72">
        <v>780</v>
      </c>
      <c r="AG1364" s="68">
        <v>780</v>
      </c>
      <c r="AH1364" s="10"/>
      <c r="AN1364" s="75">
        <v>2887.5000000000005</v>
      </c>
      <c r="AO1364" s="68">
        <v>866.25000000000011</v>
      </c>
    </row>
    <row r="1365" spans="18:41">
      <c r="R1365" s="10"/>
      <c r="S1365" s="75">
        <v>3250.0000000000005</v>
      </c>
      <c r="T1365" s="68">
        <v>975.00000000000011</v>
      </c>
      <c r="AE1365" s="10"/>
      <c r="AF1365" s="72">
        <v>700</v>
      </c>
      <c r="AG1365" s="68">
        <v>700</v>
      </c>
      <c r="AH1365" s="10"/>
      <c r="AN1365" s="75">
        <v>3250.0000000000005</v>
      </c>
      <c r="AO1365" s="68">
        <v>975.00000000000011</v>
      </c>
    </row>
    <row r="1366" spans="18:41">
      <c r="R1366" s="10"/>
      <c r="S1366" s="75">
        <v>4037.5000000000005</v>
      </c>
      <c r="T1366" s="68">
        <v>807.50000000000011</v>
      </c>
      <c r="AE1366" s="10"/>
      <c r="AF1366" s="72">
        <v>900</v>
      </c>
      <c r="AG1366" s="68">
        <v>900</v>
      </c>
      <c r="AH1366" s="10"/>
      <c r="AN1366" s="75">
        <v>4037.5000000000005</v>
      </c>
      <c r="AO1366" s="68">
        <v>807.50000000000011</v>
      </c>
    </row>
    <row r="1367" spans="18:41">
      <c r="R1367" s="10"/>
      <c r="S1367" s="75">
        <v>5400.0000000000009</v>
      </c>
      <c r="T1367" s="68">
        <v>2430.0000000000005</v>
      </c>
      <c r="AE1367" s="10"/>
      <c r="AF1367" s="72">
        <v>1624.9999999999998</v>
      </c>
      <c r="AG1367" s="68">
        <v>1624.9999999999998</v>
      </c>
      <c r="AH1367" s="10"/>
      <c r="AN1367" s="75">
        <v>5400.0000000000009</v>
      </c>
      <c r="AO1367" s="68">
        <v>2430.0000000000005</v>
      </c>
    </row>
    <row r="1368" spans="18:41">
      <c r="R1368" s="10"/>
      <c r="S1368" s="75">
        <v>6000.0000000000009</v>
      </c>
      <c r="T1368" s="68">
        <v>1800.0000000000002</v>
      </c>
      <c r="AE1368" s="10"/>
      <c r="AF1368" s="72">
        <v>3000</v>
      </c>
      <c r="AG1368" s="68">
        <v>3000</v>
      </c>
      <c r="AH1368" s="10"/>
      <c r="AN1368" s="75">
        <v>6000.0000000000009</v>
      </c>
      <c r="AO1368" s="68">
        <v>1800.0000000000002</v>
      </c>
    </row>
    <row r="1369" spans="18:41">
      <c r="R1369" s="10"/>
      <c r="S1369" s="75">
        <v>6800.0000000000018</v>
      </c>
      <c r="T1369" s="68">
        <v>1700.0000000000005</v>
      </c>
      <c r="AE1369" s="10"/>
      <c r="AF1369" s="72">
        <v>1500</v>
      </c>
      <c r="AG1369" s="68">
        <v>1500</v>
      </c>
      <c r="AH1369" s="10"/>
      <c r="AN1369" s="75">
        <v>6800.0000000000018</v>
      </c>
      <c r="AO1369" s="68">
        <v>1700.0000000000005</v>
      </c>
    </row>
    <row r="1370" spans="18:41">
      <c r="R1370" s="10"/>
      <c r="S1370" s="75">
        <v>4800.0000000000009</v>
      </c>
      <c r="T1370" s="68">
        <v>1440.0000000000002</v>
      </c>
      <c r="AE1370" s="10"/>
      <c r="AF1370" s="72">
        <v>1250</v>
      </c>
      <c r="AG1370" s="68">
        <v>1250</v>
      </c>
      <c r="AH1370" s="10"/>
      <c r="AN1370" s="75">
        <v>4800.0000000000009</v>
      </c>
      <c r="AO1370" s="68">
        <v>1440.0000000000002</v>
      </c>
    </row>
    <row r="1371" spans="18:41">
      <c r="R1371" s="10"/>
      <c r="S1371" s="75">
        <v>4800.0000000000009</v>
      </c>
      <c r="T1371" s="68">
        <v>1440.0000000000002</v>
      </c>
      <c r="AE1371" s="10"/>
      <c r="AF1371" s="72">
        <v>1000</v>
      </c>
      <c r="AG1371" s="68">
        <v>1000</v>
      </c>
      <c r="AH1371" s="10"/>
      <c r="AN1371" s="75">
        <v>4800.0000000000009</v>
      </c>
      <c r="AO1371" s="68">
        <v>1440.0000000000002</v>
      </c>
    </row>
    <row r="1372" spans="18:41">
      <c r="R1372" s="10"/>
      <c r="S1372" s="75">
        <v>4725.0000000000009</v>
      </c>
      <c r="T1372" s="68">
        <v>945.00000000000023</v>
      </c>
      <c r="AE1372" s="10"/>
      <c r="AF1372" s="72">
        <v>1200</v>
      </c>
      <c r="AG1372" s="68">
        <v>1200</v>
      </c>
      <c r="AH1372" s="10"/>
      <c r="AN1372" s="75">
        <v>4725.0000000000009</v>
      </c>
      <c r="AO1372" s="68">
        <v>945.00000000000023</v>
      </c>
    </row>
    <row r="1373" spans="18:41">
      <c r="R1373" s="10"/>
      <c r="S1373" s="75">
        <v>5937.5000000000009</v>
      </c>
      <c r="T1373" s="68">
        <v>2671.8750000000005</v>
      </c>
      <c r="AE1373" s="10"/>
      <c r="AF1373" s="72">
        <v>1949.9999999999998</v>
      </c>
      <c r="AG1373" s="68">
        <v>1949.9999999999998</v>
      </c>
      <c r="AH1373" s="10"/>
      <c r="AN1373" s="75">
        <v>5937.5000000000009</v>
      </c>
      <c r="AO1373" s="68">
        <v>2671.8750000000005</v>
      </c>
    </row>
    <row r="1374" spans="18:41">
      <c r="R1374" s="10"/>
      <c r="S1374" s="75">
        <v>3825</v>
      </c>
      <c r="T1374" s="68">
        <v>1721.25</v>
      </c>
      <c r="AE1374" s="10"/>
      <c r="AF1374" s="72">
        <v>1350.0000000000002</v>
      </c>
      <c r="AG1374" s="68">
        <v>1350.0000000000002</v>
      </c>
      <c r="AH1374" s="10"/>
      <c r="AN1374" s="75">
        <v>3825</v>
      </c>
      <c r="AO1374" s="68">
        <v>1721.25</v>
      </c>
    </row>
    <row r="1375" spans="18:41">
      <c r="R1375" s="10"/>
      <c r="S1375" s="75">
        <v>2925</v>
      </c>
      <c r="T1375" s="68">
        <v>1023.7499999999999</v>
      </c>
      <c r="AE1375" s="10"/>
      <c r="AF1375" s="72">
        <v>750.00000000000011</v>
      </c>
      <c r="AG1375" s="68">
        <v>750.00000000000011</v>
      </c>
      <c r="AH1375" s="10"/>
      <c r="AN1375" s="75">
        <v>2925</v>
      </c>
      <c r="AO1375" s="68">
        <v>1023.7499999999999</v>
      </c>
    </row>
    <row r="1376" spans="18:41">
      <c r="R1376" s="10"/>
      <c r="S1376" s="75">
        <v>2275</v>
      </c>
      <c r="T1376" s="68">
        <v>568.75</v>
      </c>
      <c r="AE1376" s="10"/>
      <c r="AF1376" s="72">
        <v>500.00000000000017</v>
      </c>
      <c r="AG1376" s="68">
        <v>500.00000000000017</v>
      </c>
      <c r="AH1376" s="10"/>
      <c r="AN1376" s="75">
        <v>2275</v>
      </c>
      <c r="AO1376" s="68">
        <v>568.75</v>
      </c>
    </row>
    <row r="1377" spans="18:41">
      <c r="R1377" s="10"/>
      <c r="S1377" s="75">
        <v>1999.9999999999998</v>
      </c>
      <c r="T1377" s="68">
        <v>599.99999999999989</v>
      </c>
      <c r="AE1377" s="10"/>
      <c r="AF1377" s="72">
        <v>250.00000000000006</v>
      </c>
      <c r="AG1377" s="68">
        <v>250.00000000000006</v>
      </c>
      <c r="AH1377" s="10"/>
      <c r="AN1377" s="75">
        <v>1999.9999999999998</v>
      </c>
      <c r="AO1377" s="68">
        <v>599.99999999999989</v>
      </c>
    </row>
    <row r="1378" spans="18:41">
      <c r="R1378" s="10"/>
      <c r="S1378" s="75">
        <v>3025.0000000000005</v>
      </c>
      <c r="T1378" s="68">
        <v>1058.75</v>
      </c>
      <c r="AE1378" s="10"/>
      <c r="AF1378" s="72">
        <v>600</v>
      </c>
      <c r="AG1378" s="68">
        <v>600</v>
      </c>
      <c r="AH1378" s="10"/>
      <c r="AN1378" s="75">
        <v>3025.0000000000005</v>
      </c>
      <c r="AO1378" s="68">
        <v>1058.75</v>
      </c>
    </row>
    <row r="1379" spans="18:41">
      <c r="R1379" s="10"/>
      <c r="S1379" s="75">
        <v>2925</v>
      </c>
      <c r="T1379" s="68">
        <v>1462.5</v>
      </c>
      <c r="AE1379" s="10"/>
      <c r="AF1379" s="72">
        <v>750.00000000000011</v>
      </c>
      <c r="AG1379" s="68">
        <v>750.00000000000011</v>
      </c>
      <c r="AH1379" s="10"/>
      <c r="AN1379" s="75">
        <v>2925</v>
      </c>
      <c r="AO1379" s="68">
        <v>1462.5</v>
      </c>
    </row>
    <row r="1380" spans="18:41">
      <c r="R1380" s="10"/>
      <c r="S1380" s="75">
        <v>4050</v>
      </c>
      <c r="T1380" s="68">
        <v>1822.5</v>
      </c>
      <c r="AE1380" s="10"/>
      <c r="AF1380" s="72">
        <v>1500.0000000000002</v>
      </c>
      <c r="AG1380" s="68">
        <v>1500.0000000000002</v>
      </c>
      <c r="AH1380" s="10"/>
      <c r="AN1380" s="75">
        <v>4050</v>
      </c>
      <c r="AO1380" s="68">
        <v>1822.5</v>
      </c>
    </row>
    <row r="1381" spans="18:41">
      <c r="R1381" s="10"/>
      <c r="S1381" s="75">
        <v>2475</v>
      </c>
      <c r="T1381" s="68">
        <v>866.25</v>
      </c>
      <c r="AE1381" s="10"/>
      <c r="AF1381" s="72">
        <v>450.00000000000006</v>
      </c>
      <c r="AG1381" s="68">
        <v>450.00000000000006</v>
      </c>
      <c r="AH1381" s="10"/>
      <c r="AN1381" s="75">
        <v>2475</v>
      </c>
      <c r="AO1381" s="68">
        <v>866.25</v>
      </c>
    </row>
    <row r="1382" spans="18:41">
      <c r="R1382" s="10"/>
      <c r="S1382" s="75">
        <v>2100</v>
      </c>
      <c r="T1382" s="68">
        <v>525</v>
      </c>
      <c r="AE1382" s="10"/>
      <c r="AF1382" s="72">
        <v>400.00000000000011</v>
      </c>
      <c r="AG1382" s="68">
        <v>400.00000000000011</v>
      </c>
      <c r="AH1382" s="10"/>
      <c r="AN1382" s="75">
        <v>2100</v>
      </c>
      <c r="AO1382" s="68">
        <v>525</v>
      </c>
    </row>
    <row r="1383" spans="18:41">
      <c r="R1383" s="10"/>
      <c r="S1383" s="75">
        <v>1899.9999999999998</v>
      </c>
      <c r="T1383" s="68">
        <v>569.99999999999989</v>
      </c>
      <c r="AE1383" s="10"/>
      <c r="AF1383" s="72">
        <v>187.50000000000003</v>
      </c>
      <c r="AG1383" s="68">
        <v>187.50000000000003</v>
      </c>
      <c r="AH1383" s="10"/>
      <c r="AN1383" s="75">
        <v>1899.9999999999998</v>
      </c>
      <c r="AO1383" s="68">
        <v>569.99999999999989</v>
      </c>
    </row>
    <row r="1384" spans="18:41">
      <c r="R1384" s="10"/>
      <c r="S1384" s="75">
        <v>3025.0000000000005</v>
      </c>
      <c r="T1384" s="68">
        <v>1058.75</v>
      </c>
      <c r="AE1384" s="10"/>
      <c r="AF1384" s="72">
        <v>600</v>
      </c>
      <c r="AG1384" s="68">
        <v>600</v>
      </c>
      <c r="AH1384" s="10"/>
      <c r="AN1384" s="75">
        <v>3025.0000000000005</v>
      </c>
      <c r="AO1384" s="68">
        <v>1058.75</v>
      </c>
    </row>
    <row r="1385" spans="18:41">
      <c r="R1385" s="10"/>
      <c r="S1385" s="75">
        <v>2925</v>
      </c>
      <c r="T1385" s="68">
        <v>1462.5</v>
      </c>
      <c r="AE1385" s="10"/>
      <c r="AF1385" s="72">
        <v>374.99999999999994</v>
      </c>
      <c r="AG1385" s="68">
        <v>374.99999999999994</v>
      </c>
      <c r="AH1385" s="10"/>
      <c r="AN1385" s="75">
        <v>2925</v>
      </c>
      <c r="AO1385" s="68">
        <v>1462.5</v>
      </c>
    </row>
    <row r="1386" spans="18:41">
      <c r="R1386" s="10"/>
      <c r="S1386" s="75">
        <v>3915</v>
      </c>
      <c r="T1386" s="68">
        <v>1761.75</v>
      </c>
      <c r="AE1386" s="10"/>
      <c r="AF1386" s="72">
        <v>940.00000000000023</v>
      </c>
      <c r="AG1386" s="68">
        <v>940.00000000000023</v>
      </c>
      <c r="AH1386" s="10"/>
      <c r="AN1386" s="75">
        <v>3915</v>
      </c>
      <c r="AO1386" s="68">
        <v>1761.75</v>
      </c>
    </row>
    <row r="1387" spans="18:41">
      <c r="R1387" s="10"/>
      <c r="S1387" s="75">
        <v>2475</v>
      </c>
      <c r="T1387" s="68">
        <v>866.25</v>
      </c>
      <c r="AE1387" s="10"/>
      <c r="AF1387" s="72">
        <v>350.00000000000006</v>
      </c>
      <c r="AG1387" s="68">
        <v>350.00000000000006</v>
      </c>
      <c r="AH1387" s="10"/>
      <c r="AN1387" s="75">
        <v>2475</v>
      </c>
      <c r="AO1387" s="68">
        <v>866.25</v>
      </c>
    </row>
    <row r="1388" spans="18:41">
      <c r="R1388" s="10"/>
      <c r="S1388" s="75">
        <v>2012.5000000000002</v>
      </c>
      <c r="T1388" s="68">
        <v>503.12500000000006</v>
      </c>
      <c r="AE1388" s="10"/>
      <c r="AF1388" s="72">
        <v>225.00000000000009</v>
      </c>
      <c r="AG1388" s="68">
        <v>225.00000000000009</v>
      </c>
      <c r="AH1388" s="10"/>
      <c r="AN1388" s="75">
        <v>2012.5000000000002</v>
      </c>
      <c r="AO1388" s="68">
        <v>503.12500000000006</v>
      </c>
    </row>
    <row r="1389" spans="18:41">
      <c r="R1389" s="10"/>
      <c r="S1389" s="75">
        <v>1699.9999999999998</v>
      </c>
      <c r="T1389" s="68">
        <v>509.99999999999989</v>
      </c>
      <c r="AE1389" s="10"/>
      <c r="AF1389" s="72">
        <v>149.99999999999997</v>
      </c>
      <c r="AG1389" s="68">
        <v>149.99999999999997</v>
      </c>
      <c r="AH1389" s="10"/>
      <c r="AN1389" s="75">
        <v>1699.9999999999998</v>
      </c>
      <c r="AO1389" s="68">
        <v>509.99999999999989</v>
      </c>
    </row>
    <row r="1390" spans="18:41">
      <c r="R1390" s="10"/>
      <c r="S1390" s="75">
        <v>2612.5</v>
      </c>
      <c r="T1390" s="68">
        <v>914.37499999999989</v>
      </c>
      <c r="AE1390" s="10"/>
      <c r="AF1390" s="72">
        <v>450.00000000000006</v>
      </c>
      <c r="AG1390" s="68">
        <v>450.00000000000006</v>
      </c>
      <c r="AH1390" s="10"/>
      <c r="AN1390" s="75">
        <v>2612.5</v>
      </c>
      <c r="AO1390" s="68">
        <v>914.37499999999989</v>
      </c>
    </row>
    <row r="1391" spans="18:41">
      <c r="R1391" s="10"/>
      <c r="S1391" s="75">
        <v>2587.5</v>
      </c>
      <c r="T1391" s="68">
        <v>1293.75</v>
      </c>
      <c r="AE1391" s="10"/>
      <c r="AF1391" s="72">
        <v>500.00000000000011</v>
      </c>
      <c r="AG1391" s="68">
        <v>500.00000000000011</v>
      </c>
      <c r="AH1391" s="10"/>
      <c r="AN1391" s="75">
        <v>2587.5</v>
      </c>
      <c r="AO1391" s="68">
        <v>1293.75</v>
      </c>
    </row>
    <row r="1392" spans="18:41">
      <c r="R1392" s="10"/>
      <c r="S1392" s="75">
        <v>3712.5</v>
      </c>
      <c r="T1392" s="68">
        <v>1670.625</v>
      </c>
      <c r="AE1392" s="10"/>
      <c r="AF1392" s="72">
        <v>950.00000000000023</v>
      </c>
      <c r="AG1392" s="68">
        <v>950.00000000000023</v>
      </c>
      <c r="AH1392" s="10"/>
      <c r="AN1392" s="75">
        <v>3712.5</v>
      </c>
      <c r="AO1392" s="68">
        <v>1670.625</v>
      </c>
    </row>
    <row r="1393" spans="18:41">
      <c r="R1393" s="10"/>
      <c r="S1393" s="75">
        <v>2362.5</v>
      </c>
      <c r="T1393" s="68">
        <v>826.875</v>
      </c>
      <c r="AE1393" s="10"/>
      <c r="AF1393" s="72">
        <v>350.00000000000006</v>
      </c>
      <c r="AG1393" s="68">
        <v>350.00000000000006</v>
      </c>
      <c r="AH1393" s="10"/>
      <c r="AN1393" s="75">
        <v>2362.5</v>
      </c>
      <c r="AO1393" s="68">
        <v>826.875</v>
      </c>
    </row>
    <row r="1394" spans="18:41">
      <c r="R1394" s="10"/>
      <c r="S1394" s="75">
        <v>1837.5000000000002</v>
      </c>
      <c r="T1394" s="68">
        <v>459.37500000000006</v>
      </c>
      <c r="AE1394" s="10"/>
      <c r="AF1394" s="72">
        <v>175.00000000000006</v>
      </c>
      <c r="AG1394" s="68">
        <v>175.00000000000006</v>
      </c>
      <c r="AH1394" s="10"/>
      <c r="AN1394" s="75">
        <v>1837.5000000000002</v>
      </c>
      <c r="AO1394" s="68">
        <v>459.37500000000006</v>
      </c>
    </row>
    <row r="1395" spans="18:41">
      <c r="R1395" s="10"/>
      <c r="S1395" s="75">
        <v>1799.9999999999998</v>
      </c>
      <c r="T1395" s="68">
        <v>539.99999999999989</v>
      </c>
      <c r="AE1395" s="10"/>
      <c r="AF1395" s="72">
        <v>149.99999999999997</v>
      </c>
      <c r="AG1395" s="68">
        <v>149.99999999999997</v>
      </c>
      <c r="AH1395" s="10"/>
      <c r="AN1395" s="75">
        <v>1799.9999999999998</v>
      </c>
      <c r="AO1395" s="68">
        <v>539.99999999999989</v>
      </c>
    </row>
    <row r="1396" spans="18:41">
      <c r="R1396" s="10"/>
      <c r="S1396" s="75">
        <v>2612.5</v>
      </c>
      <c r="T1396" s="68">
        <v>914.37499999999989</v>
      </c>
      <c r="AE1396" s="10"/>
      <c r="AF1396" s="72">
        <v>750</v>
      </c>
      <c r="AG1396" s="68">
        <v>750</v>
      </c>
      <c r="AH1396" s="10"/>
      <c r="AN1396" s="75">
        <v>2612.5</v>
      </c>
      <c r="AO1396" s="68">
        <v>914.37499999999989</v>
      </c>
    </row>
    <row r="1397" spans="18:41">
      <c r="R1397" s="10"/>
      <c r="S1397" s="75">
        <v>2700</v>
      </c>
      <c r="T1397" s="68">
        <v>1350</v>
      </c>
      <c r="AE1397" s="10"/>
      <c r="AF1397" s="72">
        <v>1250</v>
      </c>
      <c r="AG1397" s="68">
        <v>1250</v>
      </c>
      <c r="AH1397" s="10"/>
      <c r="AN1397" s="75">
        <v>2700</v>
      </c>
      <c r="AO1397" s="68">
        <v>1350</v>
      </c>
    </row>
    <row r="1398" spans="18:41">
      <c r="R1398" s="10"/>
      <c r="S1398" s="75">
        <v>4785</v>
      </c>
      <c r="T1398" s="68">
        <v>2153.25</v>
      </c>
      <c r="AE1398" s="10"/>
      <c r="AF1398" s="72">
        <v>3120</v>
      </c>
      <c r="AG1398" s="68">
        <v>3120</v>
      </c>
      <c r="AH1398" s="10"/>
      <c r="AN1398" s="75">
        <v>4785</v>
      </c>
      <c r="AO1398" s="68">
        <v>2153.25</v>
      </c>
    </row>
    <row r="1399" spans="18:41">
      <c r="R1399" s="10"/>
      <c r="S1399" s="75">
        <v>3162.5000000000005</v>
      </c>
      <c r="T1399" s="68">
        <v>1106.875</v>
      </c>
      <c r="AE1399" s="10"/>
      <c r="AF1399" s="72">
        <v>900</v>
      </c>
      <c r="AG1399" s="68">
        <v>900</v>
      </c>
      <c r="AH1399" s="10"/>
      <c r="AN1399" s="75">
        <v>3162.5000000000005</v>
      </c>
      <c r="AO1399" s="68">
        <v>1106.875</v>
      </c>
    </row>
    <row r="1400" spans="18:41">
      <c r="R1400" s="10"/>
      <c r="S1400" s="75">
        <v>2750</v>
      </c>
      <c r="T1400" s="68">
        <v>687.5</v>
      </c>
      <c r="AE1400" s="10"/>
      <c r="AF1400" s="72">
        <v>700.00000000000011</v>
      </c>
      <c r="AG1400" s="68">
        <v>700.00000000000011</v>
      </c>
      <c r="AH1400" s="10"/>
      <c r="AN1400" s="75">
        <v>2750</v>
      </c>
      <c r="AO1400" s="68">
        <v>687.5</v>
      </c>
    </row>
    <row r="1401" spans="18:41">
      <c r="R1401" s="10"/>
      <c r="S1401" s="75">
        <v>2500</v>
      </c>
      <c r="T1401" s="68">
        <v>750</v>
      </c>
      <c r="AE1401" s="10"/>
      <c r="AF1401" s="72">
        <v>437.50000000000006</v>
      </c>
      <c r="AG1401" s="68">
        <v>437.50000000000006</v>
      </c>
      <c r="AH1401" s="10"/>
      <c r="AN1401" s="75">
        <v>2500</v>
      </c>
      <c r="AO1401" s="68">
        <v>750</v>
      </c>
    </row>
    <row r="1402" spans="18:41">
      <c r="R1402" s="10"/>
      <c r="S1402" s="75">
        <v>3150</v>
      </c>
      <c r="T1402" s="68">
        <v>1102.5</v>
      </c>
      <c r="AE1402" s="10"/>
      <c r="AF1402" s="72">
        <v>674.99999999999989</v>
      </c>
      <c r="AG1402" s="68">
        <v>674.99999999999989</v>
      </c>
      <c r="AH1402" s="10"/>
      <c r="AN1402" s="75">
        <v>3150</v>
      </c>
      <c r="AO1402" s="68">
        <v>1102.5</v>
      </c>
    </row>
    <row r="1403" spans="18:41">
      <c r="R1403" s="10"/>
      <c r="S1403" s="75">
        <v>4062.5</v>
      </c>
      <c r="T1403" s="68">
        <v>2031.25</v>
      </c>
      <c r="AE1403" s="10"/>
      <c r="AF1403" s="72">
        <v>1374.9999999999998</v>
      </c>
      <c r="AG1403" s="68">
        <v>1374.9999999999998</v>
      </c>
      <c r="AH1403" s="10"/>
      <c r="AN1403" s="75">
        <v>4062.5</v>
      </c>
      <c r="AO1403" s="68">
        <v>2031.25</v>
      </c>
    </row>
    <row r="1404" spans="18:41">
      <c r="R1404" s="10"/>
      <c r="S1404" s="75">
        <v>5250</v>
      </c>
      <c r="T1404" s="68">
        <v>2362.5</v>
      </c>
      <c r="AE1404" s="10"/>
      <c r="AF1404" s="72">
        <v>1837.5000000000002</v>
      </c>
      <c r="AG1404" s="68">
        <v>1837.5000000000002</v>
      </c>
      <c r="AH1404" s="10"/>
      <c r="AN1404" s="75">
        <v>5250</v>
      </c>
      <c r="AO1404" s="68">
        <v>2362.5</v>
      </c>
    </row>
    <row r="1405" spans="18:41">
      <c r="R1405" s="10"/>
      <c r="S1405" s="75">
        <v>3437.5000000000005</v>
      </c>
      <c r="T1405" s="68">
        <v>1203.125</v>
      </c>
      <c r="AE1405" s="10"/>
      <c r="AF1405" s="72">
        <v>825.00000000000023</v>
      </c>
      <c r="AG1405" s="68">
        <v>825.00000000000023</v>
      </c>
      <c r="AH1405" s="10"/>
      <c r="AN1405" s="75">
        <v>3437.5000000000005</v>
      </c>
      <c r="AO1405" s="68">
        <v>1203.125</v>
      </c>
    </row>
    <row r="1406" spans="18:41">
      <c r="R1406" s="10"/>
      <c r="S1406" s="75">
        <v>3000</v>
      </c>
      <c r="T1406" s="68">
        <v>750</v>
      </c>
      <c r="AE1406" s="10"/>
      <c r="AF1406" s="72">
        <v>500.00000000000011</v>
      </c>
      <c r="AG1406" s="68">
        <v>500.00000000000011</v>
      </c>
      <c r="AH1406" s="10"/>
      <c r="AN1406" s="75">
        <v>3000</v>
      </c>
      <c r="AO1406" s="68">
        <v>750</v>
      </c>
    </row>
    <row r="1407" spans="18:41">
      <c r="R1407" s="10"/>
      <c r="S1407" s="75">
        <v>2875</v>
      </c>
      <c r="T1407" s="68">
        <v>862.5</v>
      </c>
      <c r="AE1407" s="10"/>
      <c r="AF1407" s="72">
        <v>437.50000000000011</v>
      </c>
      <c r="AG1407" s="68">
        <v>437.50000000000011</v>
      </c>
      <c r="AH1407" s="10"/>
      <c r="AN1407" s="75">
        <v>2875</v>
      </c>
      <c r="AO1407" s="68">
        <v>862.5</v>
      </c>
    </row>
    <row r="1408" spans="18:41">
      <c r="R1408" s="10"/>
      <c r="S1408" s="75">
        <v>3737.5</v>
      </c>
      <c r="T1408" s="68">
        <v>1308.125</v>
      </c>
      <c r="AE1408" s="10"/>
      <c r="AF1408" s="72">
        <v>612.50000000000011</v>
      </c>
      <c r="AG1408" s="68">
        <v>612.50000000000011</v>
      </c>
      <c r="AH1408" s="10"/>
      <c r="AN1408" s="75">
        <v>3737.5</v>
      </c>
      <c r="AO1408" s="68">
        <v>1308.125</v>
      </c>
    </row>
    <row r="1409" spans="18:41">
      <c r="R1409" s="10"/>
      <c r="S1409" s="75">
        <v>5075.0000000000009</v>
      </c>
      <c r="T1409" s="68">
        <v>2537.5000000000005</v>
      </c>
      <c r="AE1409" s="10"/>
      <c r="AF1409" s="72">
        <v>1787.5000000000002</v>
      </c>
      <c r="AG1409" s="68">
        <v>1787.5000000000002</v>
      </c>
      <c r="AH1409" s="10"/>
      <c r="AN1409" s="75">
        <v>5075.0000000000009</v>
      </c>
      <c r="AO1409" s="68">
        <v>2537.5000000000005</v>
      </c>
    </row>
    <row r="1410" spans="18:41">
      <c r="R1410" s="10"/>
      <c r="S1410" s="75">
        <v>6175</v>
      </c>
      <c r="T1410" s="68">
        <v>2778.75</v>
      </c>
      <c r="AE1410" s="10"/>
      <c r="AF1410" s="72">
        <v>2750</v>
      </c>
      <c r="AG1410" s="68">
        <v>2750</v>
      </c>
      <c r="AH1410" s="10"/>
      <c r="AN1410" s="75">
        <v>6175</v>
      </c>
      <c r="AO1410" s="68">
        <v>2778.75</v>
      </c>
    </row>
    <row r="1411" spans="18:41">
      <c r="R1411" s="10"/>
      <c r="S1411" s="75">
        <v>4200.0000000000009</v>
      </c>
      <c r="T1411" s="68">
        <v>1470.0000000000002</v>
      </c>
      <c r="AE1411" s="10"/>
      <c r="AF1411" s="72">
        <v>1350.0000000000002</v>
      </c>
      <c r="AG1411" s="68">
        <v>1350.0000000000002</v>
      </c>
      <c r="AH1411" s="10"/>
      <c r="AN1411" s="75">
        <v>4200.0000000000009</v>
      </c>
      <c r="AO1411" s="68">
        <v>1470.0000000000002</v>
      </c>
    </row>
    <row r="1412" spans="18:41">
      <c r="R1412" s="10"/>
      <c r="S1412" s="75">
        <v>3437.5000000000005</v>
      </c>
      <c r="T1412" s="68">
        <v>859.37500000000011</v>
      </c>
      <c r="AE1412" s="10"/>
      <c r="AF1412" s="72">
        <v>900</v>
      </c>
      <c r="AG1412" s="68">
        <v>900</v>
      </c>
      <c r="AH1412" s="10"/>
      <c r="AN1412" s="75">
        <v>3437.5000000000005</v>
      </c>
      <c r="AO1412" s="68">
        <v>859.37500000000011</v>
      </c>
    </row>
    <row r="1413" spans="18:41">
      <c r="R1413" s="10"/>
      <c r="S1413" s="75">
        <v>3162.5000000000005</v>
      </c>
      <c r="T1413" s="68">
        <v>948.75000000000011</v>
      </c>
      <c r="AE1413" s="10"/>
      <c r="AF1413" s="72">
        <v>700</v>
      </c>
      <c r="AG1413" s="68">
        <v>700</v>
      </c>
      <c r="AH1413" s="10"/>
      <c r="AN1413" s="75">
        <v>3162.5000000000005</v>
      </c>
      <c r="AO1413" s="68">
        <v>948.75000000000011</v>
      </c>
    </row>
    <row r="1414" spans="18:41">
      <c r="R1414" s="10"/>
      <c r="S1414" s="75">
        <v>3900</v>
      </c>
      <c r="T1414" s="68">
        <v>1365</v>
      </c>
      <c r="AE1414" s="10"/>
      <c r="AF1414" s="72">
        <v>1000</v>
      </c>
      <c r="AG1414" s="68">
        <v>1000</v>
      </c>
      <c r="AH1414" s="10"/>
      <c r="AN1414" s="75">
        <v>3900</v>
      </c>
      <c r="AO1414" s="68">
        <v>1365</v>
      </c>
    </row>
    <row r="1415" spans="18:41">
      <c r="R1415" s="10"/>
      <c r="S1415" s="75">
        <v>5425.0000000000009</v>
      </c>
      <c r="T1415" s="68">
        <v>2712.5000000000005</v>
      </c>
      <c r="AE1415" s="10"/>
      <c r="AF1415" s="72">
        <v>2062.5</v>
      </c>
      <c r="AG1415" s="68">
        <v>2062.5</v>
      </c>
      <c r="AH1415" s="10"/>
      <c r="AN1415" s="75">
        <v>5425.0000000000009</v>
      </c>
      <c r="AO1415" s="68">
        <v>2712.5000000000005</v>
      </c>
    </row>
    <row r="1416" spans="18:41">
      <c r="R1416" s="10"/>
      <c r="S1416" s="75">
        <v>6012.5</v>
      </c>
      <c r="T1416" s="68">
        <v>2705.625</v>
      </c>
      <c r="AE1416" s="10"/>
      <c r="AF1416" s="72">
        <v>2625</v>
      </c>
      <c r="AG1416" s="68">
        <v>2625</v>
      </c>
      <c r="AH1416" s="10"/>
      <c r="AN1416" s="75">
        <v>6012.5</v>
      </c>
      <c r="AO1416" s="68">
        <v>2705.625</v>
      </c>
    </row>
    <row r="1417" spans="18:41">
      <c r="R1417" s="10"/>
      <c r="S1417" s="75">
        <v>4200.0000000000009</v>
      </c>
      <c r="T1417" s="68">
        <v>1470.0000000000002</v>
      </c>
      <c r="AE1417" s="10"/>
      <c r="AF1417" s="72">
        <v>1350.0000000000002</v>
      </c>
      <c r="AG1417" s="68">
        <v>1350.0000000000002</v>
      </c>
      <c r="AH1417" s="10"/>
      <c r="AN1417" s="75">
        <v>4200.0000000000009</v>
      </c>
      <c r="AO1417" s="68">
        <v>1470.0000000000002</v>
      </c>
    </row>
    <row r="1418" spans="18:41">
      <c r="R1418" s="10"/>
      <c r="S1418" s="75">
        <v>3437.5000000000005</v>
      </c>
      <c r="T1418" s="68">
        <v>859.37500000000011</v>
      </c>
      <c r="AE1418" s="10"/>
      <c r="AF1418" s="72">
        <v>900</v>
      </c>
      <c r="AG1418" s="68">
        <v>900</v>
      </c>
      <c r="AH1418" s="10"/>
      <c r="AN1418" s="75">
        <v>3437.5000000000005</v>
      </c>
      <c r="AO1418" s="68">
        <v>859.37500000000011</v>
      </c>
    </row>
    <row r="1419" spans="18:41">
      <c r="R1419" s="10"/>
      <c r="S1419" s="75">
        <v>2587.5</v>
      </c>
      <c r="T1419" s="68">
        <v>776.25</v>
      </c>
      <c r="AE1419" s="10"/>
      <c r="AF1419" s="72">
        <v>800</v>
      </c>
      <c r="AG1419" s="68">
        <v>800</v>
      </c>
      <c r="AH1419" s="10"/>
      <c r="AN1419" s="75">
        <v>2587.5</v>
      </c>
      <c r="AO1419" s="68">
        <v>776.25</v>
      </c>
    </row>
    <row r="1420" spans="18:41">
      <c r="R1420" s="10"/>
      <c r="S1420" s="75">
        <v>3025.0000000000005</v>
      </c>
      <c r="T1420" s="68">
        <v>1058.75</v>
      </c>
      <c r="AE1420" s="10"/>
      <c r="AF1420" s="72">
        <v>875</v>
      </c>
      <c r="AG1420" s="68">
        <v>875</v>
      </c>
      <c r="AH1420" s="10"/>
      <c r="AN1420" s="75">
        <v>3025.0000000000005</v>
      </c>
      <c r="AO1420" s="68">
        <v>1058.75</v>
      </c>
    </row>
    <row r="1421" spans="18:41">
      <c r="R1421" s="10"/>
      <c r="S1421" s="75">
        <v>4350.0000000000009</v>
      </c>
      <c r="T1421" s="68">
        <v>2175.0000000000005</v>
      </c>
      <c r="AE1421" s="10"/>
      <c r="AF1421" s="72">
        <v>1925.0000000000002</v>
      </c>
      <c r="AG1421" s="68">
        <v>1925.0000000000002</v>
      </c>
      <c r="AH1421" s="10"/>
      <c r="AN1421" s="75">
        <v>4350.0000000000009</v>
      </c>
      <c r="AO1421" s="68">
        <v>2175.0000000000005</v>
      </c>
    </row>
    <row r="1422" spans="18:41">
      <c r="R1422" s="10"/>
      <c r="S1422" s="75">
        <v>4675</v>
      </c>
      <c r="T1422" s="68">
        <v>2103.75</v>
      </c>
      <c r="AE1422" s="10"/>
      <c r="AF1422" s="72">
        <v>1662.5000000000002</v>
      </c>
      <c r="AG1422" s="68">
        <v>1662.5000000000002</v>
      </c>
      <c r="AH1422" s="10"/>
      <c r="AN1422" s="75">
        <v>4675</v>
      </c>
      <c r="AO1422" s="68">
        <v>2103.75</v>
      </c>
    </row>
    <row r="1423" spans="18:41">
      <c r="R1423" s="10"/>
      <c r="S1423" s="75">
        <v>3250.0000000000009</v>
      </c>
      <c r="T1423" s="68">
        <v>1137.5000000000002</v>
      </c>
      <c r="AE1423" s="10"/>
      <c r="AF1423" s="72">
        <v>825.00000000000023</v>
      </c>
      <c r="AG1423" s="68">
        <v>825.00000000000023</v>
      </c>
      <c r="AH1423" s="10"/>
      <c r="AN1423" s="75">
        <v>3250.0000000000009</v>
      </c>
      <c r="AO1423" s="68">
        <v>1137.5000000000002</v>
      </c>
    </row>
    <row r="1424" spans="18:41">
      <c r="R1424" s="10"/>
      <c r="S1424" s="75">
        <v>2475</v>
      </c>
      <c r="T1424" s="68">
        <v>618.75</v>
      </c>
      <c r="AE1424" s="10"/>
      <c r="AF1424" s="72">
        <v>437.50000000000011</v>
      </c>
      <c r="AG1424" s="68">
        <v>437.50000000000011</v>
      </c>
      <c r="AH1424" s="10"/>
      <c r="AN1424" s="75">
        <v>2475</v>
      </c>
      <c r="AO1424" s="68">
        <v>618.75</v>
      </c>
    </row>
    <row r="1425" spans="18:41">
      <c r="R1425" s="10"/>
      <c r="S1425" s="75">
        <v>2362.5</v>
      </c>
      <c r="T1425" s="68">
        <v>708.75</v>
      </c>
      <c r="AE1425" s="10"/>
      <c r="AF1425" s="72">
        <v>375.00000000000006</v>
      </c>
      <c r="AG1425" s="68">
        <v>375.00000000000006</v>
      </c>
      <c r="AH1425" s="10"/>
      <c r="AN1425" s="75">
        <v>2362.5</v>
      </c>
      <c r="AO1425" s="68">
        <v>708.75</v>
      </c>
    </row>
    <row r="1426" spans="18:41">
      <c r="R1426" s="10"/>
      <c r="S1426" s="75">
        <v>2887.5000000000005</v>
      </c>
      <c r="T1426" s="68">
        <v>1010.6250000000001</v>
      </c>
      <c r="AE1426" s="10"/>
      <c r="AF1426" s="72">
        <v>525</v>
      </c>
      <c r="AG1426" s="68">
        <v>525</v>
      </c>
      <c r="AH1426" s="10"/>
      <c r="AN1426" s="75">
        <v>2887.5000000000005</v>
      </c>
      <c r="AO1426" s="68">
        <v>1010.6250000000001</v>
      </c>
    </row>
    <row r="1427" spans="18:41">
      <c r="R1427" s="10"/>
      <c r="S1427" s="75">
        <v>3750.0000000000005</v>
      </c>
      <c r="T1427" s="68">
        <v>1875.0000000000002</v>
      </c>
      <c r="AE1427" s="10"/>
      <c r="AF1427" s="72">
        <v>900</v>
      </c>
      <c r="AG1427" s="68">
        <v>900</v>
      </c>
      <c r="AH1427" s="10"/>
      <c r="AN1427" s="75">
        <v>3750.0000000000005</v>
      </c>
      <c r="AO1427" s="68">
        <v>1875.0000000000002</v>
      </c>
    </row>
    <row r="1428" spans="18:41">
      <c r="R1428" s="10"/>
      <c r="S1428" s="75">
        <v>4800.0000000000009</v>
      </c>
      <c r="T1428" s="68">
        <v>2160.0000000000005</v>
      </c>
      <c r="AE1428" s="10"/>
      <c r="AF1428" s="72">
        <v>1799.9999999999998</v>
      </c>
      <c r="AG1428" s="68">
        <v>1799.9999999999998</v>
      </c>
      <c r="AH1428" s="10"/>
      <c r="AN1428" s="75">
        <v>4800.0000000000009</v>
      </c>
      <c r="AO1428" s="68">
        <v>2160.0000000000005</v>
      </c>
    </row>
    <row r="1429" spans="18:41">
      <c r="R1429" s="10"/>
      <c r="S1429" s="75">
        <v>3125.0000000000009</v>
      </c>
      <c r="T1429" s="68">
        <v>1093.7500000000002</v>
      </c>
      <c r="AE1429" s="10"/>
      <c r="AF1429" s="72">
        <v>875.00000000000011</v>
      </c>
      <c r="AG1429" s="68">
        <v>875.00000000000011</v>
      </c>
      <c r="AH1429" s="10"/>
      <c r="AN1429" s="75">
        <v>3125.0000000000009</v>
      </c>
      <c r="AO1429" s="68">
        <v>1093.7500000000002</v>
      </c>
    </row>
    <row r="1430" spans="18:41">
      <c r="R1430" s="10"/>
      <c r="S1430" s="75">
        <v>2625.0000000000005</v>
      </c>
      <c r="T1430" s="68">
        <v>656.25000000000011</v>
      </c>
      <c r="AE1430" s="10"/>
      <c r="AF1430" s="72">
        <v>525</v>
      </c>
      <c r="AG1430" s="68">
        <v>525</v>
      </c>
      <c r="AH1430" s="10"/>
      <c r="AN1430" s="75">
        <v>2625.0000000000005</v>
      </c>
      <c r="AO1430" s="68">
        <v>656.25000000000011</v>
      </c>
    </row>
    <row r="1431" spans="18:41">
      <c r="R1431" s="10"/>
      <c r="S1431" s="75">
        <v>2500.0000000000005</v>
      </c>
      <c r="T1431" s="68">
        <v>750.00000000000011</v>
      </c>
      <c r="AE1431" s="10"/>
      <c r="AF1431" s="72">
        <v>437.50000000000006</v>
      </c>
      <c r="AG1431" s="68">
        <v>437.50000000000006</v>
      </c>
      <c r="AH1431" s="10"/>
      <c r="AN1431" s="75">
        <v>2500.0000000000005</v>
      </c>
      <c r="AO1431" s="68">
        <v>750.00000000000011</v>
      </c>
    </row>
    <row r="1432" spans="18:41">
      <c r="R1432" s="10"/>
      <c r="S1432" s="75">
        <v>3000.0000000000005</v>
      </c>
      <c r="T1432" s="68">
        <v>1050</v>
      </c>
      <c r="AE1432" s="10"/>
      <c r="AF1432" s="72">
        <v>562.5</v>
      </c>
      <c r="AG1432" s="68">
        <v>562.5</v>
      </c>
      <c r="AH1432" s="10"/>
      <c r="AN1432" s="75">
        <v>3000.0000000000005</v>
      </c>
      <c r="AO1432" s="68">
        <v>1050</v>
      </c>
    </row>
    <row r="1433" spans="18:41">
      <c r="R1433" s="10"/>
      <c r="S1433" s="75">
        <v>4062.5</v>
      </c>
      <c r="T1433" s="68">
        <v>2031.25</v>
      </c>
      <c r="AE1433" s="10"/>
      <c r="AF1433" s="72">
        <v>1249.9999999999995</v>
      </c>
      <c r="AG1433" s="68">
        <v>1249.9999999999995</v>
      </c>
      <c r="AH1433" s="10"/>
      <c r="AN1433" s="75">
        <v>4062.5</v>
      </c>
      <c r="AO1433" s="68">
        <v>2031.25</v>
      </c>
    </row>
    <row r="1434" spans="18:41">
      <c r="R1434" s="10"/>
      <c r="S1434" s="75">
        <v>4650.0000000000009</v>
      </c>
      <c r="T1434" s="68">
        <v>2092.5000000000005</v>
      </c>
      <c r="AE1434" s="10"/>
      <c r="AF1434" s="72">
        <v>1799.9999999999998</v>
      </c>
      <c r="AG1434" s="68">
        <v>1799.9999999999998</v>
      </c>
      <c r="AH1434" s="10"/>
      <c r="AN1434" s="75">
        <v>4650.0000000000009</v>
      </c>
      <c r="AO1434" s="68">
        <v>2092.5000000000005</v>
      </c>
    </row>
    <row r="1435" spans="18:41">
      <c r="R1435" s="10"/>
      <c r="S1435" s="75">
        <v>3000.0000000000005</v>
      </c>
      <c r="T1435" s="68">
        <v>1050</v>
      </c>
      <c r="AE1435" s="10"/>
      <c r="AF1435" s="72">
        <v>962.50000000000011</v>
      </c>
      <c r="AG1435" s="68">
        <v>962.50000000000011</v>
      </c>
      <c r="AH1435" s="10"/>
      <c r="AN1435" s="75">
        <v>3000.0000000000005</v>
      </c>
      <c r="AO1435" s="68">
        <v>1050</v>
      </c>
    </row>
    <row r="1436" spans="18:41">
      <c r="R1436" s="10"/>
      <c r="S1436" s="75">
        <v>2725.0000000000005</v>
      </c>
      <c r="T1436" s="68">
        <v>681.25000000000011</v>
      </c>
      <c r="AE1436" s="10"/>
      <c r="AF1436" s="72">
        <v>770.00000000000011</v>
      </c>
      <c r="AG1436" s="68">
        <v>770.00000000000011</v>
      </c>
      <c r="AH1436" s="10"/>
      <c r="AN1436" s="75">
        <v>2725.0000000000005</v>
      </c>
      <c r="AO1436" s="68">
        <v>681.25000000000011</v>
      </c>
    </row>
    <row r="1437" spans="18:41">
      <c r="R1437" s="10"/>
      <c r="S1437" s="75">
        <v>2875.0000000000005</v>
      </c>
      <c r="T1437" s="68">
        <v>862.50000000000011</v>
      </c>
      <c r="AE1437" s="10"/>
      <c r="AF1437" s="72">
        <v>700.00000000000011</v>
      </c>
      <c r="AG1437" s="68">
        <v>700.00000000000011</v>
      </c>
      <c r="AH1437" s="10"/>
      <c r="AN1437" s="75">
        <v>2875.0000000000005</v>
      </c>
      <c r="AO1437" s="68">
        <v>862.50000000000011</v>
      </c>
    </row>
    <row r="1438" spans="18:41">
      <c r="R1438" s="10"/>
      <c r="S1438" s="75">
        <v>3575</v>
      </c>
      <c r="T1438" s="68">
        <v>1251.25</v>
      </c>
      <c r="AE1438" s="10"/>
      <c r="AF1438" s="72">
        <v>1050</v>
      </c>
      <c r="AG1438" s="68">
        <v>1050</v>
      </c>
      <c r="AH1438" s="10"/>
      <c r="AN1438" s="75">
        <v>3575</v>
      </c>
      <c r="AO1438" s="68">
        <v>1251.25</v>
      </c>
    </row>
    <row r="1439" spans="18:41">
      <c r="R1439" s="10"/>
      <c r="S1439" s="75">
        <v>4550</v>
      </c>
      <c r="T1439" s="68">
        <v>2275</v>
      </c>
      <c r="AE1439" s="10"/>
      <c r="AF1439" s="72">
        <v>1787.4999999999998</v>
      </c>
      <c r="AG1439" s="68">
        <v>1787.4999999999998</v>
      </c>
      <c r="AH1439" s="10"/>
      <c r="AN1439" s="75">
        <v>4550</v>
      </c>
      <c r="AO1439" s="68">
        <v>2275</v>
      </c>
    </row>
    <row r="1440" spans="18:41">
      <c r="R1440" s="10"/>
      <c r="S1440" s="75">
        <v>5687.5</v>
      </c>
      <c r="T1440" s="68">
        <v>2559.375</v>
      </c>
      <c r="AE1440" s="10"/>
      <c r="AF1440" s="72">
        <v>3150</v>
      </c>
      <c r="AG1440" s="68">
        <v>3150</v>
      </c>
      <c r="AH1440" s="10"/>
      <c r="AN1440" s="75">
        <v>5687.5</v>
      </c>
      <c r="AO1440" s="68">
        <v>2559.375</v>
      </c>
    </row>
    <row r="1441" spans="18:41">
      <c r="R1441" s="10"/>
      <c r="S1441" s="75">
        <v>3712.5000000000005</v>
      </c>
      <c r="T1441" s="68">
        <v>1299.375</v>
      </c>
      <c r="AE1441" s="10"/>
      <c r="AF1441" s="72">
        <v>1625</v>
      </c>
      <c r="AG1441" s="68">
        <v>1625</v>
      </c>
      <c r="AH1441" s="10"/>
      <c r="AN1441" s="75">
        <v>3712.5000000000005</v>
      </c>
      <c r="AO1441" s="68">
        <v>1299.375</v>
      </c>
    </row>
    <row r="1442" spans="18:41">
      <c r="R1442" s="10"/>
      <c r="S1442" s="75">
        <v>3437.5000000000005</v>
      </c>
      <c r="T1442" s="68">
        <v>859.37500000000011</v>
      </c>
      <c r="AE1442" s="10"/>
      <c r="AF1442" s="72">
        <v>1375</v>
      </c>
      <c r="AG1442" s="68">
        <v>1375</v>
      </c>
      <c r="AH1442" s="10"/>
      <c r="AN1442" s="75">
        <v>3437.5000000000005</v>
      </c>
      <c r="AO1442" s="68">
        <v>859.37500000000011</v>
      </c>
    </row>
    <row r="1443" spans="18:41">
      <c r="R1443" s="10"/>
      <c r="S1443" s="75">
        <v>3162.5000000000005</v>
      </c>
      <c r="T1443" s="68">
        <v>948.75000000000011</v>
      </c>
      <c r="AE1443" s="10"/>
      <c r="AF1443" s="72">
        <v>1125</v>
      </c>
      <c r="AG1443" s="68">
        <v>1125</v>
      </c>
      <c r="AH1443" s="10"/>
      <c r="AN1443" s="75">
        <v>3162.5000000000005</v>
      </c>
      <c r="AO1443" s="68">
        <v>948.75000000000011</v>
      </c>
    </row>
    <row r="1444" spans="18:41">
      <c r="R1444" s="10"/>
      <c r="S1444" s="75">
        <v>3737.5</v>
      </c>
      <c r="T1444" s="68">
        <v>1308.125</v>
      </c>
      <c r="AE1444" s="10"/>
      <c r="AF1444" s="72">
        <v>1350</v>
      </c>
      <c r="AG1444" s="68">
        <v>1350</v>
      </c>
      <c r="AH1444" s="10"/>
      <c r="AN1444" s="75">
        <v>3737.5</v>
      </c>
      <c r="AO1444" s="68">
        <v>1308.125</v>
      </c>
    </row>
    <row r="1445" spans="18:41">
      <c r="R1445" s="10"/>
      <c r="S1445" s="75">
        <v>4725</v>
      </c>
      <c r="T1445" s="68">
        <v>2362.5</v>
      </c>
      <c r="AE1445" s="10"/>
      <c r="AF1445" s="72">
        <v>2112.4999999999995</v>
      </c>
      <c r="AG1445" s="68">
        <v>2112.4999999999995</v>
      </c>
      <c r="AH1445" s="10"/>
      <c r="AN1445" s="75">
        <v>4725</v>
      </c>
      <c r="AO1445" s="68">
        <v>2362.5</v>
      </c>
    </row>
    <row r="1446" spans="18:41">
      <c r="R1446" s="10"/>
      <c r="S1446" s="75">
        <v>3200</v>
      </c>
      <c r="T1446" s="68">
        <v>1600</v>
      </c>
      <c r="AE1446" s="10"/>
      <c r="AF1446" s="72">
        <v>1350.0000000000002</v>
      </c>
      <c r="AG1446" s="68">
        <v>1350.0000000000002</v>
      </c>
      <c r="AH1446" s="10"/>
      <c r="AN1446" s="75">
        <v>3200</v>
      </c>
      <c r="AO1446" s="68">
        <v>1600</v>
      </c>
    </row>
    <row r="1447" spans="18:41">
      <c r="R1447" s="10"/>
      <c r="S1447" s="75">
        <v>2400</v>
      </c>
      <c r="T1447" s="68">
        <v>720</v>
      </c>
      <c r="AE1447" s="10"/>
      <c r="AF1447" s="72">
        <v>750.00000000000011</v>
      </c>
      <c r="AG1447" s="68">
        <v>750.00000000000011</v>
      </c>
      <c r="AH1447" s="10"/>
      <c r="AN1447" s="75">
        <v>2400</v>
      </c>
      <c r="AO1447" s="68">
        <v>720</v>
      </c>
    </row>
    <row r="1448" spans="18:41">
      <c r="R1448" s="10"/>
      <c r="S1448" s="75">
        <v>1800.0000000000002</v>
      </c>
      <c r="T1448" s="68">
        <v>630</v>
      </c>
      <c r="AE1448" s="10"/>
      <c r="AF1448" s="72">
        <v>500.00000000000017</v>
      </c>
      <c r="AG1448" s="68">
        <v>500.00000000000017</v>
      </c>
      <c r="AH1448" s="10"/>
      <c r="AN1448" s="75">
        <v>1800.0000000000002</v>
      </c>
      <c r="AO1448" s="68">
        <v>630</v>
      </c>
    </row>
    <row r="1449" spans="18:41">
      <c r="R1449" s="10"/>
      <c r="S1449" s="75">
        <v>1575</v>
      </c>
      <c r="T1449" s="68">
        <v>551.25</v>
      </c>
      <c r="AE1449" s="10"/>
      <c r="AF1449" s="72">
        <v>250.00000000000006</v>
      </c>
      <c r="AG1449" s="68">
        <v>250.00000000000006</v>
      </c>
      <c r="AH1449" s="10"/>
      <c r="AN1449" s="75">
        <v>1575</v>
      </c>
      <c r="AO1449" s="68">
        <v>551.25</v>
      </c>
    </row>
    <row r="1450" spans="18:41">
      <c r="R1450" s="10"/>
      <c r="S1450" s="75">
        <v>2500</v>
      </c>
      <c r="T1450" s="68">
        <v>750</v>
      </c>
      <c r="AE1450" s="10"/>
      <c r="AF1450" s="72">
        <v>600</v>
      </c>
      <c r="AG1450" s="68">
        <v>600</v>
      </c>
      <c r="AH1450" s="10"/>
      <c r="AN1450" s="75">
        <v>2500</v>
      </c>
      <c r="AO1450" s="68">
        <v>750</v>
      </c>
    </row>
    <row r="1451" spans="18:41">
      <c r="R1451" s="10"/>
      <c r="S1451" s="75">
        <v>2400</v>
      </c>
      <c r="T1451" s="68">
        <v>600</v>
      </c>
      <c r="AE1451" s="10"/>
      <c r="AF1451" s="72">
        <v>750.00000000000011</v>
      </c>
      <c r="AG1451" s="68">
        <v>750.00000000000011</v>
      </c>
      <c r="AH1451" s="10"/>
      <c r="AN1451" s="75">
        <v>2400</v>
      </c>
      <c r="AO1451" s="68">
        <v>600</v>
      </c>
    </row>
    <row r="1452" spans="18:41">
      <c r="R1452" s="10"/>
      <c r="S1452" s="75">
        <v>3400</v>
      </c>
      <c r="T1452" s="68">
        <v>1700</v>
      </c>
      <c r="AE1452" s="10"/>
      <c r="AF1452" s="72">
        <v>1500.0000000000002</v>
      </c>
      <c r="AG1452" s="68">
        <v>1500.0000000000002</v>
      </c>
      <c r="AH1452" s="10"/>
      <c r="AN1452" s="75">
        <v>3400</v>
      </c>
      <c r="AO1452" s="68">
        <v>1700</v>
      </c>
    </row>
    <row r="1453" spans="18:41">
      <c r="R1453" s="10"/>
      <c r="S1453" s="75">
        <v>2000</v>
      </c>
      <c r="T1453" s="68">
        <v>600</v>
      </c>
      <c r="AE1453" s="10"/>
      <c r="AF1453" s="72">
        <v>450.00000000000006</v>
      </c>
      <c r="AG1453" s="68">
        <v>450.00000000000006</v>
      </c>
      <c r="AH1453" s="10"/>
      <c r="AN1453" s="75">
        <v>2000</v>
      </c>
      <c r="AO1453" s="68">
        <v>600</v>
      </c>
    </row>
    <row r="1454" spans="18:41">
      <c r="R1454" s="10"/>
      <c r="S1454" s="75">
        <v>1650.0000000000002</v>
      </c>
      <c r="T1454" s="68">
        <v>577.5</v>
      </c>
      <c r="AE1454" s="10"/>
      <c r="AF1454" s="72">
        <v>400.00000000000011</v>
      </c>
      <c r="AG1454" s="68">
        <v>400.00000000000011</v>
      </c>
      <c r="AH1454" s="10"/>
      <c r="AN1454" s="75">
        <v>1650.0000000000002</v>
      </c>
      <c r="AO1454" s="68">
        <v>577.5</v>
      </c>
    </row>
    <row r="1455" spans="18:41">
      <c r="R1455" s="10"/>
      <c r="S1455" s="75">
        <v>1487.5</v>
      </c>
      <c r="T1455" s="68">
        <v>520.625</v>
      </c>
      <c r="AE1455" s="10"/>
      <c r="AF1455" s="72">
        <v>187.50000000000003</v>
      </c>
      <c r="AG1455" s="68">
        <v>187.50000000000003</v>
      </c>
      <c r="AH1455" s="10"/>
      <c r="AN1455" s="75">
        <v>1487.5</v>
      </c>
      <c r="AO1455" s="68">
        <v>520.625</v>
      </c>
    </row>
    <row r="1456" spans="18:41">
      <c r="R1456" s="10"/>
      <c r="S1456" s="75">
        <v>2500</v>
      </c>
      <c r="T1456" s="68">
        <v>750</v>
      </c>
      <c r="AE1456" s="10"/>
      <c r="AF1456" s="72">
        <v>600</v>
      </c>
      <c r="AG1456" s="68">
        <v>600</v>
      </c>
      <c r="AH1456" s="10"/>
      <c r="AN1456" s="75">
        <v>2500</v>
      </c>
      <c r="AO1456" s="68">
        <v>750</v>
      </c>
    </row>
    <row r="1457" spans="18:41">
      <c r="R1457" s="10"/>
      <c r="S1457" s="75">
        <v>2400</v>
      </c>
      <c r="T1457" s="68">
        <v>600</v>
      </c>
      <c r="AE1457" s="10"/>
      <c r="AF1457" s="72">
        <v>374.99999999999994</v>
      </c>
      <c r="AG1457" s="68">
        <v>374.99999999999994</v>
      </c>
      <c r="AH1457" s="10"/>
      <c r="AN1457" s="75">
        <v>2400</v>
      </c>
      <c r="AO1457" s="68">
        <v>600</v>
      </c>
    </row>
    <row r="1458" spans="18:41">
      <c r="R1458" s="10"/>
      <c r="S1458" s="75">
        <v>3280</v>
      </c>
      <c r="T1458" s="68">
        <v>1640</v>
      </c>
      <c r="AE1458" s="10"/>
      <c r="AF1458" s="72">
        <v>940.00000000000023</v>
      </c>
      <c r="AG1458" s="68">
        <v>940.00000000000023</v>
      </c>
      <c r="AH1458" s="10"/>
      <c r="AN1458" s="75">
        <v>3280</v>
      </c>
      <c r="AO1458" s="68">
        <v>1640</v>
      </c>
    </row>
    <row r="1459" spans="18:41">
      <c r="R1459" s="10"/>
      <c r="S1459" s="75">
        <v>2100</v>
      </c>
      <c r="T1459" s="68">
        <v>630</v>
      </c>
      <c r="AE1459" s="10"/>
      <c r="AF1459" s="72">
        <v>350.00000000000006</v>
      </c>
      <c r="AG1459" s="68">
        <v>350.00000000000006</v>
      </c>
      <c r="AH1459" s="10"/>
      <c r="AN1459" s="75">
        <v>2100</v>
      </c>
      <c r="AO1459" s="68">
        <v>630</v>
      </c>
    </row>
    <row r="1460" spans="18:41">
      <c r="R1460" s="10"/>
      <c r="S1460" s="75">
        <v>1650.0000000000002</v>
      </c>
      <c r="T1460" s="68">
        <v>577.5</v>
      </c>
      <c r="AE1460" s="10"/>
      <c r="AF1460" s="72">
        <v>225.00000000000009</v>
      </c>
      <c r="AG1460" s="68">
        <v>225.00000000000009</v>
      </c>
      <c r="AH1460" s="10"/>
      <c r="AN1460" s="75">
        <v>1650.0000000000002</v>
      </c>
      <c r="AO1460" s="68">
        <v>577.5</v>
      </c>
    </row>
    <row r="1461" spans="18:41">
      <c r="R1461" s="10"/>
      <c r="S1461" s="75">
        <v>1400</v>
      </c>
      <c r="T1461" s="68">
        <v>489.99999999999994</v>
      </c>
      <c r="AE1461" s="10"/>
      <c r="AF1461" s="72">
        <v>112.49999999999997</v>
      </c>
      <c r="AG1461" s="68">
        <v>112.49999999999997</v>
      </c>
      <c r="AH1461" s="10"/>
      <c r="AN1461" s="75">
        <v>1400</v>
      </c>
      <c r="AO1461" s="68">
        <v>489.99999999999994</v>
      </c>
    </row>
    <row r="1462" spans="18:41">
      <c r="R1462" s="10"/>
      <c r="S1462" s="75">
        <v>2250</v>
      </c>
      <c r="T1462" s="68">
        <v>675</v>
      </c>
      <c r="AE1462" s="10"/>
      <c r="AF1462" s="72">
        <v>375.00000000000006</v>
      </c>
      <c r="AG1462" s="68">
        <v>375.00000000000006</v>
      </c>
      <c r="AH1462" s="10"/>
      <c r="AN1462" s="75">
        <v>2250</v>
      </c>
      <c r="AO1462" s="68">
        <v>675</v>
      </c>
    </row>
    <row r="1463" spans="18:41">
      <c r="R1463" s="10"/>
      <c r="S1463" s="75">
        <v>2200</v>
      </c>
      <c r="T1463" s="68">
        <v>550</v>
      </c>
      <c r="AE1463" s="10"/>
      <c r="AF1463" s="72">
        <v>450.00000000000011</v>
      </c>
      <c r="AG1463" s="68">
        <v>450.00000000000011</v>
      </c>
      <c r="AH1463" s="10"/>
      <c r="AN1463" s="75">
        <v>2200</v>
      </c>
      <c r="AO1463" s="68">
        <v>550</v>
      </c>
    </row>
    <row r="1464" spans="18:41">
      <c r="R1464" s="10"/>
      <c r="S1464" s="75">
        <v>3200</v>
      </c>
      <c r="T1464" s="68">
        <v>1600</v>
      </c>
      <c r="AE1464" s="10"/>
      <c r="AF1464" s="72">
        <v>900.00000000000023</v>
      </c>
      <c r="AG1464" s="68">
        <v>900.00000000000023</v>
      </c>
      <c r="AH1464" s="10"/>
      <c r="AN1464" s="75">
        <v>3200</v>
      </c>
      <c r="AO1464" s="68">
        <v>1600</v>
      </c>
    </row>
    <row r="1465" spans="18:41">
      <c r="R1465" s="10"/>
      <c r="S1465" s="75">
        <v>2000</v>
      </c>
      <c r="T1465" s="68">
        <v>600</v>
      </c>
      <c r="AE1465" s="10"/>
      <c r="AF1465" s="72">
        <v>300.00000000000006</v>
      </c>
      <c r="AG1465" s="68">
        <v>300.00000000000006</v>
      </c>
      <c r="AH1465" s="10"/>
      <c r="AN1465" s="75">
        <v>2000</v>
      </c>
      <c r="AO1465" s="68">
        <v>600</v>
      </c>
    </row>
    <row r="1466" spans="18:41">
      <c r="R1466" s="10"/>
      <c r="S1466" s="75">
        <v>1500.0000000000002</v>
      </c>
      <c r="T1466" s="68">
        <v>525</v>
      </c>
      <c r="AE1466" s="10"/>
      <c r="AF1466" s="72">
        <v>150.00000000000006</v>
      </c>
      <c r="AG1466" s="68">
        <v>150.00000000000006</v>
      </c>
      <c r="AH1466" s="10"/>
      <c r="AN1466" s="75">
        <v>1500.0000000000002</v>
      </c>
      <c r="AO1466" s="68">
        <v>525</v>
      </c>
    </row>
    <row r="1467" spans="18:41">
      <c r="R1467" s="10"/>
      <c r="S1467" s="75">
        <v>1487.5</v>
      </c>
      <c r="T1467" s="68">
        <v>520.625</v>
      </c>
      <c r="AE1467" s="10"/>
      <c r="AF1467" s="72">
        <v>112.49999999999997</v>
      </c>
      <c r="AG1467" s="68">
        <v>112.49999999999997</v>
      </c>
      <c r="AH1467" s="10"/>
      <c r="AN1467" s="75">
        <v>1487.5</v>
      </c>
      <c r="AO1467" s="68">
        <v>520.625</v>
      </c>
    </row>
    <row r="1468" spans="18:41">
      <c r="R1468" s="10"/>
      <c r="S1468" s="75">
        <v>2125</v>
      </c>
      <c r="T1468" s="68">
        <v>637.5</v>
      </c>
      <c r="AE1468" s="10"/>
      <c r="AF1468" s="72">
        <v>600</v>
      </c>
      <c r="AG1468" s="68">
        <v>600</v>
      </c>
      <c r="AH1468" s="10"/>
      <c r="AN1468" s="75">
        <v>2125</v>
      </c>
      <c r="AO1468" s="68">
        <v>637.5</v>
      </c>
    </row>
    <row r="1469" spans="18:41">
      <c r="R1469" s="10"/>
      <c r="S1469" s="75">
        <v>2200</v>
      </c>
      <c r="T1469" s="68">
        <v>550</v>
      </c>
      <c r="AE1469" s="10"/>
      <c r="AF1469" s="72">
        <v>1125</v>
      </c>
      <c r="AG1469" s="68">
        <v>1125</v>
      </c>
      <c r="AH1469" s="10"/>
      <c r="AN1469" s="75">
        <v>2200</v>
      </c>
      <c r="AO1469" s="68">
        <v>550</v>
      </c>
    </row>
    <row r="1470" spans="18:41">
      <c r="R1470" s="10"/>
      <c r="S1470" s="75">
        <v>4100</v>
      </c>
      <c r="T1470" s="68">
        <v>2050</v>
      </c>
      <c r="AE1470" s="10"/>
      <c r="AF1470" s="72">
        <v>2970</v>
      </c>
      <c r="AG1470" s="68">
        <v>2970</v>
      </c>
      <c r="AH1470" s="10"/>
      <c r="AN1470" s="75">
        <v>4100</v>
      </c>
      <c r="AO1470" s="68">
        <v>2050</v>
      </c>
    </row>
    <row r="1471" spans="18:41">
      <c r="R1471" s="10"/>
      <c r="S1471" s="75">
        <v>2362.5000000000005</v>
      </c>
      <c r="T1471" s="68">
        <v>708.75000000000011</v>
      </c>
      <c r="AE1471" s="10"/>
      <c r="AF1471" s="72">
        <v>800</v>
      </c>
      <c r="AG1471" s="68">
        <v>800</v>
      </c>
      <c r="AH1471" s="10"/>
      <c r="AN1471" s="75">
        <v>2362.5000000000005</v>
      </c>
      <c r="AO1471" s="68">
        <v>708.75000000000011</v>
      </c>
    </row>
    <row r="1472" spans="18:41">
      <c r="R1472" s="10"/>
      <c r="S1472" s="75">
        <v>2000</v>
      </c>
      <c r="T1472" s="68">
        <v>700</v>
      </c>
      <c r="AE1472" s="10"/>
      <c r="AF1472" s="72">
        <v>612.50000000000011</v>
      </c>
      <c r="AG1472" s="68">
        <v>612.50000000000011</v>
      </c>
      <c r="AH1472" s="10"/>
      <c r="AN1472" s="75">
        <v>2000</v>
      </c>
      <c r="AO1472" s="68">
        <v>700</v>
      </c>
    </row>
    <row r="1473" spans="18:41">
      <c r="R1473" s="10"/>
      <c r="S1473" s="75">
        <v>1800</v>
      </c>
      <c r="T1473" s="68">
        <v>630</v>
      </c>
      <c r="AE1473" s="10"/>
      <c r="AF1473" s="72">
        <v>525</v>
      </c>
      <c r="AG1473" s="68">
        <v>525</v>
      </c>
      <c r="AH1473" s="10"/>
      <c r="AN1473" s="75">
        <v>1800</v>
      </c>
      <c r="AO1473" s="68">
        <v>630</v>
      </c>
    </row>
    <row r="1474" spans="18:41">
      <c r="R1474" s="10"/>
      <c r="S1474" s="75">
        <v>2375</v>
      </c>
      <c r="T1474" s="68">
        <v>712.5</v>
      </c>
      <c r="AE1474" s="10"/>
      <c r="AF1474" s="72">
        <v>787.49999999999989</v>
      </c>
      <c r="AG1474" s="68">
        <v>787.49999999999989</v>
      </c>
      <c r="AH1474" s="10"/>
      <c r="AN1474" s="75">
        <v>2375</v>
      </c>
      <c r="AO1474" s="68">
        <v>712.5</v>
      </c>
    </row>
    <row r="1475" spans="18:41">
      <c r="R1475" s="10"/>
      <c r="S1475" s="75">
        <v>3300.0000000000005</v>
      </c>
      <c r="T1475" s="68">
        <v>825.00000000000011</v>
      </c>
      <c r="AE1475" s="10"/>
      <c r="AF1475" s="72">
        <v>1499.9999999999998</v>
      </c>
      <c r="AG1475" s="68">
        <v>1499.9999999999998</v>
      </c>
      <c r="AH1475" s="10"/>
      <c r="AN1475" s="75">
        <v>3300.0000000000005</v>
      </c>
      <c r="AO1475" s="68">
        <v>825.00000000000011</v>
      </c>
    </row>
    <row r="1476" spans="18:41">
      <c r="R1476" s="10"/>
      <c r="S1476" s="75">
        <v>4250</v>
      </c>
      <c r="T1476" s="68">
        <v>2125</v>
      </c>
      <c r="AE1476" s="10"/>
      <c r="AF1476" s="72">
        <v>1925.0000000000002</v>
      </c>
      <c r="AG1476" s="68">
        <v>1925.0000000000002</v>
      </c>
      <c r="AH1476" s="10"/>
      <c r="AN1476" s="75">
        <v>4250</v>
      </c>
      <c r="AO1476" s="68">
        <v>2125</v>
      </c>
    </row>
    <row r="1477" spans="18:41">
      <c r="R1477" s="10"/>
      <c r="S1477" s="75">
        <v>2700.0000000000005</v>
      </c>
      <c r="T1477" s="68">
        <v>810.00000000000011</v>
      </c>
      <c r="AE1477" s="10"/>
      <c r="AF1477" s="72">
        <v>900.00000000000034</v>
      </c>
      <c r="AG1477" s="68">
        <v>900.00000000000034</v>
      </c>
      <c r="AH1477" s="10"/>
      <c r="AN1477" s="75">
        <v>2700.0000000000005</v>
      </c>
      <c r="AO1477" s="68">
        <v>810.00000000000011</v>
      </c>
    </row>
    <row r="1478" spans="18:41">
      <c r="R1478" s="10"/>
      <c r="S1478" s="75">
        <v>2100</v>
      </c>
      <c r="T1478" s="68">
        <v>735</v>
      </c>
      <c r="AE1478" s="10"/>
      <c r="AF1478" s="72">
        <v>500.00000000000011</v>
      </c>
      <c r="AG1478" s="68">
        <v>500.00000000000011</v>
      </c>
      <c r="AH1478" s="10"/>
      <c r="AN1478" s="75">
        <v>2100</v>
      </c>
      <c r="AO1478" s="68">
        <v>735</v>
      </c>
    </row>
    <row r="1479" spans="18:41">
      <c r="R1479" s="10"/>
      <c r="S1479" s="75">
        <v>2000</v>
      </c>
      <c r="T1479" s="68">
        <v>700</v>
      </c>
      <c r="AE1479" s="10"/>
      <c r="AF1479" s="72">
        <v>437.50000000000011</v>
      </c>
      <c r="AG1479" s="68">
        <v>437.50000000000011</v>
      </c>
      <c r="AH1479" s="10"/>
      <c r="AN1479" s="75">
        <v>2000</v>
      </c>
      <c r="AO1479" s="68">
        <v>700</v>
      </c>
    </row>
    <row r="1480" spans="18:41">
      <c r="R1480" s="10"/>
      <c r="S1480" s="75">
        <v>2500</v>
      </c>
      <c r="T1480" s="68">
        <v>750</v>
      </c>
      <c r="AE1480" s="10"/>
      <c r="AF1480" s="72">
        <v>612.50000000000011</v>
      </c>
      <c r="AG1480" s="68">
        <v>612.50000000000011</v>
      </c>
      <c r="AH1480" s="10"/>
      <c r="AN1480" s="75">
        <v>2500</v>
      </c>
      <c r="AO1480" s="68">
        <v>750</v>
      </c>
    </row>
    <row r="1481" spans="18:41">
      <c r="R1481" s="10"/>
      <c r="S1481" s="75">
        <v>3575.0000000000005</v>
      </c>
      <c r="T1481" s="68">
        <v>893.75000000000011</v>
      </c>
      <c r="AE1481" s="10"/>
      <c r="AF1481" s="72">
        <v>1787.5000000000002</v>
      </c>
      <c r="AG1481" s="68">
        <v>1787.5000000000002</v>
      </c>
      <c r="AH1481" s="10"/>
      <c r="AN1481" s="75">
        <v>3575.0000000000005</v>
      </c>
      <c r="AO1481" s="68">
        <v>893.75000000000011</v>
      </c>
    </row>
    <row r="1482" spans="18:41">
      <c r="R1482" s="10"/>
      <c r="S1482" s="75">
        <v>4375</v>
      </c>
      <c r="T1482" s="68">
        <v>2187.5</v>
      </c>
      <c r="AE1482" s="10"/>
      <c r="AF1482" s="72">
        <v>2750</v>
      </c>
      <c r="AG1482" s="68">
        <v>2750</v>
      </c>
      <c r="AH1482" s="10"/>
      <c r="AN1482" s="75">
        <v>4375</v>
      </c>
      <c r="AO1482" s="68">
        <v>2187.5</v>
      </c>
    </row>
    <row r="1483" spans="18:41">
      <c r="R1483" s="10"/>
      <c r="S1483" s="75">
        <v>2812.5000000000005</v>
      </c>
      <c r="T1483" s="68">
        <v>843.75000000000011</v>
      </c>
      <c r="AE1483" s="10"/>
      <c r="AF1483" s="72">
        <v>1350.0000000000002</v>
      </c>
      <c r="AG1483" s="68">
        <v>1350.0000000000002</v>
      </c>
      <c r="AH1483" s="10"/>
      <c r="AN1483" s="75">
        <v>2812.5000000000005</v>
      </c>
      <c r="AO1483" s="68">
        <v>843.75000000000011</v>
      </c>
    </row>
    <row r="1484" spans="18:41">
      <c r="R1484" s="10"/>
      <c r="S1484" s="75">
        <v>2200</v>
      </c>
      <c r="T1484" s="68">
        <v>770</v>
      </c>
      <c r="AE1484" s="10"/>
      <c r="AF1484" s="72">
        <v>900</v>
      </c>
      <c r="AG1484" s="68">
        <v>900</v>
      </c>
      <c r="AH1484" s="10"/>
      <c r="AN1484" s="75">
        <v>2200</v>
      </c>
      <c r="AO1484" s="68">
        <v>770</v>
      </c>
    </row>
    <row r="1485" spans="18:41">
      <c r="R1485" s="10"/>
      <c r="S1485" s="75">
        <v>2000</v>
      </c>
      <c r="T1485" s="68">
        <v>700</v>
      </c>
      <c r="AE1485" s="10"/>
      <c r="AF1485" s="72">
        <v>700</v>
      </c>
      <c r="AG1485" s="68">
        <v>700</v>
      </c>
      <c r="AH1485" s="10"/>
      <c r="AN1485" s="75">
        <v>2000</v>
      </c>
      <c r="AO1485" s="68">
        <v>700</v>
      </c>
    </row>
    <row r="1486" spans="18:41">
      <c r="R1486" s="10"/>
      <c r="S1486" s="75">
        <v>2625</v>
      </c>
      <c r="T1486" s="68">
        <v>787.5</v>
      </c>
      <c r="AE1486" s="10"/>
      <c r="AF1486" s="72">
        <v>1000</v>
      </c>
      <c r="AG1486" s="68">
        <v>1000</v>
      </c>
      <c r="AH1486" s="10"/>
      <c r="AN1486" s="75">
        <v>2625</v>
      </c>
      <c r="AO1486" s="68">
        <v>787.5</v>
      </c>
    </row>
    <row r="1487" spans="18:41">
      <c r="R1487" s="10"/>
      <c r="S1487" s="75">
        <v>3850.0000000000005</v>
      </c>
      <c r="T1487" s="68">
        <v>962.50000000000011</v>
      </c>
      <c r="AE1487" s="10"/>
      <c r="AF1487" s="72">
        <v>2062.5</v>
      </c>
      <c r="AG1487" s="68">
        <v>2062.5</v>
      </c>
      <c r="AH1487" s="10"/>
      <c r="AN1487" s="75">
        <v>3850.0000000000005</v>
      </c>
      <c r="AO1487" s="68">
        <v>962.50000000000011</v>
      </c>
    </row>
    <row r="1488" spans="18:41">
      <c r="R1488" s="10"/>
      <c r="S1488" s="75">
        <v>4250</v>
      </c>
      <c r="T1488" s="68">
        <v>2125</v>
      </c>
      <c r="AE1488" s="10"/>
      <c r="AF1488" s="72">
        <v>2625</v>
      </c>
      <c r="AG1488" s="68">
        <v>2625</v>
      </c>
      <c r="AH1488" s="10"/>
      <c r="AN1488" s="75">
        <v>4250</v>
      </c>
      <c r="AO1488" s="68">
        <v>2125</v>
      </c>
    </row>
    <row r="1489" spans="18:41">
      <c r="R1489" s="10"/>
      <c r="S1489" s="75">
        <v>2812.5000000000005</v>
      </c>
      <c r="T1489" s="68">
        <v>843.75000000000011</v>
      </c>
      <c r="AE1489" s="10"/>
      <c r="AF1489" s="72">
        <v>1350.0000000000002</v>
      </c>
      <c r="AG1489" s="68">
        <v>1350.0000000000002</v>
      </c>
      <c r="AH1489" s="10"/>
      <c r="AN1489" s="75">
        <v>2812.5000000000005</v>
      </c>
      <c r="AO1489" s="68">
        <v>843.75000000000011</v>
      </c>
    </row>
    <row r="1490" spans="18:41">
      <c r="R1490" s="10"/>
      <c r="S1490" s="75">
        <v>2200</v>
      </c>
      <c r="T1490" s="68">
        <v>770</v>
      </c>
      <c r="AE1490" s="10"/>
      <c r="AF1490" s="72">
        <v>900</v>
      </c>
      <c r="AG1490" s="68">
        <v>900</v>
      </c>
      <c r="AH1490" s="10"/>
      <c r="AN1490" s="75">
        <v>2200</v>
      </c>
      <c r="AO1490" s="68">
        <v>770</v>
      </c>
    </row>
    <row r="1491" spans="18:41">
      <c r="R1491" s="10"/>
      <c r="S1491" s="75">
        <v>2100</v>
      </c>
      <c r="T1491" s="68">
        <v>735</v>
      </c>
      <c r="AE1491" s="10"/>
      <c r="AF1491" s="72">
        <v>800</v>
      </c>
      <c r="AG1491" s="68">
        <v>800</v>
      </c>
      <c r="AH1491" s="10"/>
      <c r="AN1491" s="75">
        <v>2100</v>
      </c>
      <c r="AO1491" s="68">
        <v>735</v>
      </c>
    </row>
    <row r="1492" spans="18:41">
      <c r="R1492" s="10"/>
      <c r="S1492" s="75">
        <v>2500</v>
      </c>
      <c r="T1492" s="68">
        <v>750</v>
      </c>
      <c r="AE1492" s="10"/>
      <c r="AF1492" s="72">
        <v>875</v>
      </c>
      <c r="AG1492" s="68">
        <v>875</v>
      </c>
      <c r="AH1492" s="10"/>
      <c r="AN1492" s="75">
        <v>2500</v>
      </c>
      <c r="AO1492" s="68">
        <v>750</v>
      </c>
    </row>
    <row r="1493" spans="18:41">
      <c r="R1493" s="10"/>
      <c r="S1493" s="75">
        <v>3712.5000000000005</v>
      </c>
      <c r="T1493" s="68">
        <v>928.12500000000011</v>
      </c>
      <c r="AE1493" s="10"/>
      <c r="AF1493" s="72">
        <v>1925.0000000000002</v>
      </c>
      <c r="AG1493" s="68">
        <v>1925.0000000000002</v>
      </c>
      <c r="AH1493" s="10"/>
      <c r="AN1493" s="75">
        <v>3712.5000000000005</v>
      </c>
      <c r="AO1493" s="68">
        <v>928.12500000000011</v>
      </c>
    </row>
    <row r="1494" spans="18:41">
      <c r="R1494" s="10"/>
      <c r="S1494" s="75">
        <v>4000</v>
      </c>
      <c r="T1494" s="68">
        <v>2000</v>
      </c>
      <c r="AE1494" s="10"/>
      <c r="AF1494" s="72">
        <v>1662.5000000000002</v>
      </c>
      <c r="AG1494" s="68">
        <v>1662.5000000000002</v>
      </c>
      <c r="AH1494" s="10"/>
      <c r="AN1494" s="75">
        <v>4000</v>
      </c>
      <c r="AO1494" s="68">
        <v>2000</v>
      </c>
    </row>
    <row r="1495" spans="18:41">
      <c r="R1495" s="10"/>
      <c r="S1495" s="75">
        <v>2700.0000000000005</v>
      </c>
      <c r="T1495" s="68">
        <v>810.00000000000011</v>
      </c>
      <c r="AE1495" s="10"/>
      <c r="AF1495" s="72">
        <v>750.00000000000023</v>
      </c>
      <c r="AG1495" s="68">
        <v>750.00000000000023</v>
      </c>
      <c r="AH1495" s="10"/>
      <c r="AN1495" s="75">
        <v>2700.0000000000005</v>
      </c>
      <c r="AO1495" s="68">
        <v>810.00000000000011</v>
      </c>
    </row>
    <row r="1496" spans="18:41">
      <c r="R1496" s="10"/>
      <c r="S1496" s="75">
        <v>2100</v>
      </c>
      <c r="T1496" s="68">
        <v>735</v>
      </c>
      <c r="AE1496" s="10"/>
      <c r="AF1496" s="72">
        <v>375.00000000000006</v>
      </c>
      <c r="AG1496" s="68">
        <v>375.00000000000006</v>
      </c>
      <c r="AH1496" s="10"/>
      <c r="AN1496" s="75">
        <v>2100</v>
      </c>
      <c r="AO1496" s="68">
        <v>735</v>
      </c>
    </row>
    <row r="1497" spans="18:41">
      <c r="R1497" s="10"/>
      <c r="S1497" s="75">
        <v>2000</v>
      </c>
      <c r="T1497" s="68">
        <v>700</v>
      </c>
      <c r="AE1497" s="10"/>
      <c r="AF1497" s="72">
        <v>312.50000000000006</v>
      </c>
      <c r="AG1497" s="68">
        <v>312.50000000000006</v>
      </c>
      <c r="AH1497" s="10"/>
      <c r="AN1497" s="75">
        <v>2000</v>
      </c>
      <c r="AO1497" s="68">
        <v>700</v>
      </c>
    </row>
    <row r="1498" spans="18:41">
      <c r="R1498" s="10"/>
      <c r="S1498" s="75">
        <v>2500</v>
      </c>
      <c r="T1498" s="68">
        <v>750</v>
      </c>
      <c r="AE1498" s="10"/>
      <c r="AF1498" s="72">
        <v>437.50000000000006</v>
      </c>
      <c r="AG1498" s="68">
        <v>437.50000000000006</v>
      </c>
      <c r="AH1498" s="10"/>
      <c r="AN1498" s="75">
        <v>2500</v>
      </c>
      <c r="AO1498" s="68">
        <v>750</v>
      </c>
    </row>
    <row r="1499" spans="18:41">
      <c r="R1499" s="10"/>
      <c r="S1499" s="75">
        <v>3300.0000000000005</v>
      </c>
      <c r="T1499" s="68">
        <v>825.00000000000011</v>
      </c>
      <c r="AE1499" s="10"/>
      <c r="AF1499" s="72">
        <v>800</v>
      </c>
      <c r="AG1499" s="68">
        <v>800</v>
      </c>
      <c r="AH1499" s="10"/>
      <c r="AN1499" s="75">
        <v>3300.0000000000005</v>
      </c>
      <c r="AO1499" s="68">
        <v>825.00000000000011</v>
      </c>
    </row>
    <row r="1500" spans="18:41">
      <c r="R1500" s="10"/>
      <c r="S1500" s="75">
        <v>4262.5</v>
      </c>
      <c r="T1500" s="68">
        <v>2131.25</v>
      </c>
      <c r="AE1500" s="10"/>
      <c r="AF1500" s="72">
        <v>1687.4999999999998</v>
      </c>
      <c r="AG1500" s="68">
        <v>1687.4999999999998</v>
      </c>
      <c r="AH1500" s="10"/>
      <c r="AN1500" s="75">
        <v>4262.5</v>
      </c>
      <c r="AO1500" s="68">
        <v>2131.25</v>
      </c>
    </row>
    <row r="1501" spans="18:41">
      <c r="R1501" s="10"/>
      <c r="S1501" s="75">
        <v>2700.0000000000005</v>
      </c>
      <c r="T1501" s="68">
        <v>810.00000000000011</v>
      </c>
      <c r="AE1501" s="10"/>
      <c r="AF1501" s="72">
        <v>787.50000000000011</v>
      </c>
      <c r="AG1501" s="68">
        <v>787.50000000000011</v>
      </c>
      <c r="AH1501" s="10"/>
      <c r="AN1501" s="75">
        <v>2700.0000000000005</v>
      </c>
      <c r="AO1501" s="68">
        <v>810.00000000000011</v>
      </c>
    </row>
    <row r="1502" spans="18:41">
      <c r="R1502" s="10"/>
      <c r="S1502" s="75">
        <v>2250.0000000000005</v>
      </c>
      <c r="T1502" s="68">
        <v>787.50000000000011</v>
      </c>
      <c r="AE1502" s="10"/>
      <c r="AF1502" s="72">
        <v>437.50000000000006</v>
      </c>
      <c r="AG1502" s="68">
        <v>437.50000000000006</v>
      </c>
      <c r="AH1502" s="10"/>
      <c r="AN1502" s="75">
        <v>2250.0000000000005</v>
      </c>
      <c r="AO1502" s="68">
        <v>787.50000000000011</v>
      </c>
    </row>
    <row r="1503" spans="18:41">
      <c r="R1503" s="10"/>
      <c r="S1503" s="75">
        <v>2137.5000000000005</v>
      </c>
      <c r="T1503" s="68">
        <v>748.12500000000011</v>
      </c>
      <c r="AE1503" s="10"/>
      <c r="AF1503" s="72">
        <v>437.50000000000006</v>
      </c>
      <c r="AG1503" s="68">
        <v>437.50000000000006</v>
      </c>
      <c r="AH1503" s="10"/>
      <c r="AN1503" s="75">
        <v>2137.5000000000005</v>
      </c>
      <c r="AO1503" s="68">
        <v>748.12500000000011</v>
      </c>
    </row>
    <row r="1504" spans="18:41">
      <c r="R1504" s="10"/>
      <c r="S1504" s="75">
        <v>2612.5</v>
      </c>
      <c r="T1504" s="68">
        <v>783.75</v>
      </c>
      <c r="AE1504" s="10"/>
      <c r="AF1504" s="72">
        <v>562.5</v>
      </c>
      <c r="AG1504" s="68">
        <v>562.5</v>
      </c>
      <c r="AH1504" s="10"/>
      <c r="AN1504" s="75">
        <v>2612.5</v>
      </c>
      <c r="AO1504" s="68">
        <v>783.75</v>
      </c>
    </row>
    <row r="1505" spans="18:41">
      <c r="R1505" s="10"/>
      <c r="S1505" s="75">
        <v>3600</v>
      </c>
      <c r="T1505" s="68">
        <v>900</v>
      </c>
      <c r="AE1505" s="10"/>
      <c r="AF1505" s="72">
        <v>1249.9999999999995</v>
      </c>
      <c r="AG1505" s="68">
        <v>1249.9999999999995</v>
      </c>
      <c r="AH1505" s="10"/>
      <c r="AN1505" s="75">
        <v>3600</v>
      </c>
      <c r="AO1505" s="68">
        <v>900</v>
      </c>
    </row>
    <row r="1506" spans="18:41">
      <c r="R1506" s="10"/>
      <c r="S1506" s="75">
        <v>4125</v>
      </c>
      <c r="T1506" s="68">
        <v>2062.5</v>
      </c>
      <c r="AE1506" s="10"/>
      <c r="AF1506" s="72">
        <v>1799.9999999999998</v>
      </c>
      <c r="AG1506" s="68">
        <v>1799.9999999999998</v>
      </c>
      <c r="AH1506" s="10"/>
      <c r="AN1506" s="75">
        <v>4125</v>
      </c>
      <c r="AO1506" s="68">
        <v>2062.5</v>
      </c>
    </row>
    <row r="1507" spans="18:41">
      <c r="R1507" s="10"/>
      <c r="S1507" s="75">
        <v>2587.5000000000005</v>
      </c>
      <c r="T1507" s="68">
        <v>776.25000000000011</v>
      </c>
      <c r="AE1507" s="10"/>
      <c r="AF1507" s="72">
        <v>1050</v>
      </c>
      <c r="AG1507" s="68">
        <v>1050</v>
      </c>
      <c r="AH1507" s="10"/>
      <c r="AN1507" s="75">
        <v>2587.5000000000005</v>
      </c>
      <c r="AO1507" s="68">
        <v>776.25000000000011</v>
      </c>
    </row>
    <row r="1508" spans="18:41">
      <c r="R1508" s="10"/>
      <c r="S1508" s="75">
        <v>2340.0000000000005</v>
      </c>
      <c r="T1508" s="68">
        <v>819.00000000000011</v>
      </c>
      <c r="AE1508" s="10"/>
      <c r="AF1508" s="72">
        <v>857.50000000000011</v>
      </c>
      <c r="AG1508" s="68">
        <v>857.50000000000011</v>
      </c>
      <c r="AH1508" s="10"/>
      <c r="AN1508" s="75">
        <v>2340.0000000000005</v>
      </c>
      <c r="AO1508" s="68">
        <v>819.00000000000011</v>
      </c>
    </row>
    <row r="1509" spans="18:41">
      <c r="R1509" s="10"/>
      <c r="S1509" s="75">
        <v>2250.0000000000005</v>
      </c>
      <c r="T1509" s="68">
        <v>787.50000000000011</v>
      </c>
      <c r="AE1509" s="10"/>
      <c r="AF1509" s="72">
        <v>787.50000000000011</v>
      </c>
      <c r="AG1509" s="68">
        <v>787.50000000000011</v>
      </c>
      <c r="AH1509" s="10"/>
      <c r="AN1509" s="75">
        <v>2250.0000000000005</v>
      </c>
      <c r="AO1509" s="68">
        <v>787.50000000000011</v>
      </c>
    </row>
    <row r="1510" spans="18:41">
      <c r="R1510" s="10"/>
      <c r="S1510" s="75">
        <v>2612.5</v>
      </c>
      <c r="T1510" s="68">
        <v>783.75</v>
      </c>
      <c r="AE1510" s="10"/>
      <c r="AF1510" s="72">
        <v>1200</v>
      </c>
      <c r="AG1510" s="68">
        <v>1200</v>
      </c>
      <c r="AH1510" s="10"/>
      <c r="AN1510" s="75">
        <v>2612.5</v>
      </c>
      <c r="AO1510" s="68">
        <v>783.75</v>
      </c>
    </row>
    <row r="1511" spans="18:41">
      <c r="R1511" s="10"/>
      <c r="S1511" s="75">
        <v>3450</v>
      </c>
      <c r="T1511" s="68">
        <v>862.5</v>
      </c>
      <c r="AE1511" s="10"/>
      <c r="AF1511" s="72">
        <v>1949.9999999999998</v>
      </c>
      <c r="AG1511" s="68">
        <v>1949.9999999999998</v>
      </c>
      <c r="AH1511" s="10"/>
      <c r="AN1511" s="75">
        <v>3450</v>
      </c>
      <c r="AO1511" s="68">
        <v>862.5</v>
      </c>
    </row>
    <row r="1512" spans="18:41">
      <c r="R1512" s="10"/>
      <c r="S1512" s="75">
        <v>4400</v>
      </c>
      <c r="T1512" s="68">
        <v>2200</v>
      </c>
      <c r="AE1512" s="10"/>
      <c r="AF1512" s="72">
        <v>3300</v>
      </c>
      <c r="AG1512" s="68">
        <v>3300</v>
      </c>
      <c r="AH1512" s="10"/>
      <c r="AN1512" s="75">
        <v>4400</v>
      </c>
      <c r="AO1512" s="68">
        <v>2200</v>
      </c>
    </row>
    <row r="1513" spans="18:41">
      <c r="R1513" s="10"/>
      <c r="S1513" s="75">
        <v>2700.0000000000005</v>
      </c>
      <c r="T1513" s="68">
        <v>810.00000000000011</v>
      </c>
      <c r="AE1513" s="10"/>
      <c r="AF1513" s="72">
        <v>1750</v>
      </c>
      <c r="AG1513" s="68">
        <v>1750</v>
      </c>
      <c r="AH1513" s="10"/>
      <c r="AN1513" s="75">
        <v>2700.0000000000005</v>
      </c>
      <c r="AO1513" s="68">
        <v>810.00000000000011</v>
      </c>
    </row>
    <row r="1514" spans="18:41">
      <c r="R1514" s="10"/>
      <c r="S1514" s="75">
        <v>2475.0000000000005</v>
      </c>
      <c r="T1514" s="68">
        <v>866.25000000000011</v>
      </c>
      <c r="AE1514" s="10"/>
      <c r="AF1514" s="72">
        <v>1500</v>
      </c>
      <c r="AG1514" s="68">
        <v>1500</v>
      </c>
      <c r="AH1514" s="10"/>
      <c r="AN1514" s="75">
        <v>2475.0000000000005</v>
      </c>
      <c r="AO1514" s="68">
        <v>866.25000000000011</v>
      </c>
    </row>
    <row r="1515" spans="18:41">
      <c r="R1515" s="10"/>
      <c r="S1515" s="75">
        <v>2250.0000000000005</v>
      </c>
      <c r="T1515" s="68">
        <v>787.50000000000011</v>
      </c>
      <c r="AE1515" s="10"/>
      <c r="AF1515" s="72">
        <v>1250</v>
      </c>
      <c r="AG1515" s="68">
        <v>1250</v>
      </c>
      <c r="AH1515" s="10"/>
      <c r="AN1515" s="75">
        <v>2250.0000000000005</v>
      </c>
      <c r="AO1515" s="68">
        <v>787.50000000000011</v>
      </c>
    </row>
    <row r="1516" spans="18:41">
      <c r="R1516" s="10"/>
      <c r="S1516" s="75">
        <v>2750</v>
      </c>
      <c r="T1516" s="68">
        <v>825</v>
      </c>
      <c r="AE1516" s="10"/>
      <c r="AF1516" s="72">
        <v>1500</v>
      </c>
      <c r="AG1516" s="68">
        <v>1500</v>
      </c>
      <c r="AH1516" s="10"/>
      <c r="AN1516" s="75">
        <v>2750</v>
      </c>
      <c r="AO1516" s="68">
        <v>825</v>
      </c>
    </row>
    <row r="1517" spans="18:41">
      <c r="R1517" s="10"/>
      <c r="S1517" s="75">
        <v>3600</v>
      </c>
      <c r="T1517" s="68">
        <v>900</v>
      </c>
      <c r="AE1517" s="10"/>
      <c r="AF1517" s="72">
        <v>2274.9999999999995</v>
      </c>
      <c r="AG1517" s="68">
        <v>2274.9999999999995</v>
      </c>
      <c r="AH1517" s="10"/>
      <c r="AN1517" s="75">
        <v>3600</v>
      </c>
      <c r="AO1517" s="68">
        <v>900</v>
      </c>
    </row>
    <row r="1518" spans="18:41">
      <c r="R1518" s="10"/>
      <c r="S1518" s="75">
        <v>1050.0000000000002</v>
      </c>
      <c r="T1518" s="68">
        <v>367.50000000000006</v>
      </c>
      <c r="AE1518" s="10"/>
      <c r="AF1518" s="72">
        <v>1750.0000000000002</v>
      </c>
      <c r="AG1518" s="68">
        <v>1750.0000000000002</v>
      </c>
      <c r="AH1518" s="10"/>
      <c r="AN1518" s="75">
        <v>1050.0000000000002</v>
      </c>
      <c r="AO1518" s="68">
        <v>367.50000000000006</v>
      </c>
    </row>
    <row r="1519" spans="18:41">
      <c r="R1519" s="10"/>
      <c r="S1519" s="75">
        <v>1400</v>
      </c>
      <c r="T1519" s="68">
        <v>489.99999999999994</v>
      </c>
      <c r="AE1519" s="10"/>
      <c r="AF1519" s="72">
        <v>1050</v>
      </c>
      <c r="AG1519" s="68">
        <v>1050</v>
      </c>
      <c r="AH1519" s="10"/>
      <c r="AN1519" s="75">
        <v>1400</v>
      </c>
      <c r="AO1519" s="68">
        <v>489.99999999999994</v>
      </c>
    </row>
    <row r="1520" spans="18:41">
      <c r="R1520" s="10"/>
      <c r="S1520" s="75">
        <v>1400</v>
      </c>
      <c r="T1520" s="68">
        <v>489.99999999999994</v>
      </c>
      <c r="AE1520" s="10"/>
      <c r="AF1520" s="72">
        <v>750.00000000000011</v>
      </c>
      <c r="AG1520" s="68">
        <v>750.00000000000011</v>
      </c>
      <c r="AH1520" s="10"/>
      <c r="AN1520" s="75">
        <v>1400</v>
      </c>
      <c r="AO1520" s="68">
        <v>489.99999999999994</v>
      </c>
    </row>
    <row r="1521" spans="18:41">
      <c r="R1521" s="10"/>
      <c r="S1521" s="75">
        <v>800</v>
      </c>
      <c r="T1521" s="68">
        <v>280</v>
      </c>
      <c r="AE1521" s="10"/>
      <c r="AF1521" s="72">
        <v>450.00000000000006</v>
      </c>
      <c r="AG1521" s="68">
        <v>450.00000000000006</v>
      </c>
      <c r="AH1521" s="10"/>
      <c r="AN1521" s="75">
        <v>800</v>
      </c>
      <c r="AO1521" s="68">
        <v>280</v>
      </c>
    </row>
    <row r="1522" spans="18:41">
      <c r="R1522" s="10"/>
      <c r="S1522" s="75">
        <v>675.00000000000011</v>
      </c>
      <c r="T1522" s="68">
        <v>270.00000000000006</v>
      </c>
      <c r="AE1522" s="10"/>
      <c r="AF1522" s="72">
        <v>899.99999999999989</v>
      </c>
      <c r="AG1522" s="68">
        <v>899.99999999999989</v>
      </c>
      <c r="AH1522" s="10"/>
      <c r="AN1522" s="75">
        <v>675.00000000000011</v>
      </c>
      <c r="AO1522" s="68">
        <v>270.00000000000006</v>
      </c>
    </row>
    <row r="1523" spans="18:41">
      <c r="R1523" s="10"/>
      <c r="S1523" s="75">
        <v>1600</v>
      </c>
      <c r="T1523" s="68">
        <v>480</v>
      </c>
      <c r="AE1523" s="10"/>
      <c r="AF1523" s="72">
        <v>1050</v>
      </c>
      <c r="AG1523" s="68">
        <v>1050</v>
      </c>
      <c r="AH1523" s="10"/>
      <c r="AN1523" s="75">
        <v>1600</v>
      </c>
      <c r="AO1523" s="68">
        <v>480</v>
      </c>
    </row>
    <row r="1524" spans="18:41">
      <c r="R1524" s="10"/>
      <c r="S1524" s="75">
        <v>1350.0000000000002</v>
      </c>
      <c r="T1524" s="68">
        <v>472.50000000000006</v>
      </c>
      <c r="AE1524" s="10"/>
      <c r="AF1524" s="72">
        <v>1925.0000000000002</v>
      </c>
      <c r="AG1524" s="68">
        <v>1925.0000000000002</v>
      </c>
      <c r="AH1524" s="10"/>
      <c r="AN1524" s="75">
        <v>1350.0000000000002</v>
      </c>
      <c r="AO1524" s="68">
        <v>472.50000000000006</v>
      </c>
    </row>
    <row r="1525" spans="18:41">
      <c r="R1525" s="10"/>
      <c r="S1525" s="75">
        <v>1400</v>
      </c>
      <c r="T1525" s="68">
        <v>489.99999999999994</v>
      </c>
      <c r="AE1525" s="10"/>
      <c r="AF1525" s="72">
        <v>700.00000000000011</v>
      </c>
      <c r="AG1525" s="68">
        <v>700.00000000000011</v>
      </c>
      <c r="AH1525" s="10"/>
      <c r="AN1525" s="75">
        <v>1400</v>
      </c>
      <c r="AO1525" s="68">
        <v>489.99999999999994</v>
      </c>
    </row>
    <row r="1526" spans="18:41">
      <c r="R1526" s="10"/>
      <c r="S1526" s="75">
        <v>1400</v>
      </c>
      <c r="T1526" s="68">
        <v>489.99999999999994</v>
      </c>
      <c r="AE1526" s="10"/>
      <c r="AF1526" s="72">
        <v>625.00000000000011</v>
      </c>
      <c r="AG1526" s="68">
        <v>625.00000000000011</v>
      </c>
      <c r="AH1526" s="10"/>
      <c r="AN1526" s="75">
        <v>1400</v>
      </c>
      <c r="AO1526" s="68">
        <v>489.99999999999994</v>
      </c>
    </row>
    <row r="1527" spans="18:41">
      <c r="R1527" s="10"/>
      <c r="S1527" s="75">
        <v>800</v>
      </c>
      <c r="T1527" s="68">
        <v>280</v>
      </c>
      <c r="AE1527" s="10"/>
      <c r="AF1527" s="72">
        <v>375.00000000000006</v>
      </c>
      <c r="AG1527" s="68">
        <v>375.00000000000006</v>
      </c>
      <c r="AH1527" s="10"/>
      <c r="AN1527" s="75">
        <v>800</v>
      </c>
      <c r="AO1527" s="68">
        <v>280</v>
      </c>
    </row>
    <row r="1528" spans="18:41">
      <c r="R1528" s="10"/>
      <c r="S1528" s="75">
        <v>562.50000000000011</v>
      </c>
      <c r="T1528" s="68">
        <v>225.00000000000006</v>
      </c>
      <c r="AE1528" s="10"/>
      <c r="AF1528" s="72">
        <v>899.99999999999989</v>
      </c>
      <c r="AG1528" s="68">
        <v>899.99999999999989</v>
      </c>
      <c r="AH1528" s="10"/>
      <c r="AN1528" s="75">
        <v>562.50000000000011</v>
      </c>
      <c r="AO1528" s="68">
        <v>225.00000000000006</v>
      </c>
    </row>
    <row r="1529" spans="18:41">
      <c r="R1529" s="10"/>
      <c r="S1529" s="75">
        <v>1300</v>
      </c>
      <c r="T1529" s="68">
        <v>390</v>
      </c>
      <c r="AE1529" s="10"/>
      <c r="AF1529" s="72">
        <v>599.99999999999989</v>
      </c>
      <c r="AG1529" s="68">
        <v>599.99999999999989</v>
      </c>
      <c r="AH1529" s="10"/>
      <c r="AN1529" s="75">
        <v>1300</v>
      </c>
      <c r="AO1529" s="68">
        <v>390</v>
      </c>
    </row>
    <row r="1530" spans="18:41">
      <c r="R1530" s="10"/>
      <c r="S1530" s="75">
        <v>1900</v>
      </c>
      <c r="T1530" s="68">
        <v>665</v>
      </c>
      <c r="AE1530" s="10"/>
      <c r="AF1530" s="72">
        <v>1300.0000000000002</v>
      </c>
      <c r="AG1530" s="68">
        <v>1300.0000000000002</v>
      </c>
      <c r="AH1530" s="10"/>
      <c r="AN1530" s="75">
        <v>1900</v>
      </c>
      <c r="AO1530" s="68">
        <v>665</v>
      </c>
    </row>
    <row r="1531" spans="18:41">
      <c r="R1531" s="10"/>
      <c r="S1531" s="75">
        <v>1625</v>
      </c>
      <c r="T1531" s="68">
        <v>568.75</v>
      </c>
      <c r="AE1531" s="10"/>
      <c r="AF1531" s="72">
        <v>562.50000000000011</v>
      </c>
      <c r="AG1531" s="68">
        <v>562.50000000000011</v>
      </c>
      <c r="AH1531" s="10"/>
      <c r="AN1531" s="75">
        <v>1625</v>
      </c>
      <c r="AO1531" s="68">
        <v>568.75</v>
      </c>
    </row>
    <row r="1532" spans="18:41">
      <c r="R1532" s="10"/>
      <c r="S1532" s="75">
        <v>1924.9999999999998</v>
      </c>
      <c r="T1532" s="68">
        <v>673.74999999999989</v>
      </c>
      <c r="AE1532" s="10"/>
      <c r="AF1532" s="72">
        <v>412.50000000000006</v>
      </c>
      <c r="AG1532" s="68">
        <v>412.50000000000006</v>
      </c>
      <c r="AH1532" s="10"/>
      <c r="AN1532" s="75">
        <v>1924.9999999999998</v>
      </c>
      <c r="AO1532" s="68">
        <v>673.74999999999989</v>
      </c>
    </row>
    <row r="1533" spans="18:41">
      <c r="R1533" s="10"/>
      <c r="S1533" s="75">
        <v>1250</v>
      </c>
      <c r="T1533" s="68">
        <v>437.5</v>
      </c>
      <c r="AE1533" s="10"/>
      <c r="AF1533" s="72">
        <v>249.99999999999994</v>
      </c>
      <c r="AG1533" s="68">
        <v>249.99999999999994</v>
      </c>
      <c r="AH1533" s="10"/>
      <c r="AN1533" s="75">
        <v>1250</v>
      </c>
      <c r="AO1533" s="68">
        <v>437.5</v>
      </c>
    </row>
    <row r="1534" spans="18:41">
      <c r="R1534" s="10"/>
      <c r="S1534" s="75">
        <v>550</v>
      </c>
      <c r="T1534" s="68">
        <v>220</v>
      </c>
      <c r="AE1534" s="10"/>
      <c r="AF1534" s="72">
        <v>612.50000000000011</v>
      </c>
      <c r="AG1534" s="68">
        <v>612.50000000000011</v>
      </c>
      <c r="AH1534" s="10"/>
      <c r="AN1534" s="75">
        <v>550</v>
      </c>
      <c r="AO1534" s="68">
        <v>220</v>
      </c>
    </row>
    <row r="1535" spans="18:41">
      <c r="R1535" s="10"/>
      <c r="S1535" s="75">
        <v>1500</v>
      </c>
      <c r="T1535" s="68">
        <v>450</v>
      </c>
      <c r="AE1535" s="10"/>
      <c r="AF1535" s="72">
        <v>687.50000000000011</v>
      </c>
      <c r="AG1535" s="68">
        <v>687.50000000000011</v>
      </c>
      <c r="AH1535" s="10"/>
      <c r="AN1535" s="75">
        <v>1500</v>
      </c>
      <c r="AO1535" s="68">
        <v>450</v>
      </c>
    </row>
    <row r="1536" spans="18:41">
      <c r="R1536" s="10"/>
      <c r="S1536" s="75">
        <v>2612.5</v>
      </c>
      <c r="T1536" s="68">
        <v>914.37499999999989</v>
      </c>
      <c r="AE1536" s="10"/>
      <c r="AF1536" s="72">
        <v>1250.0000000000002</v>
      </c>
      <c r="AG1536" s="68">
        <v>1250.0000000000002</v>
      </c>
      <c r="AH1536" s="10"/>
      <c r="AN1536" s="75">
        <v>2612.5</v>
      </c>
      <c r="AO1536" s="68">
        <v>914.37499999999989</v>
      </c>
    </row>
    <row r="1537" spans="18:41">
      <c r="R1537" s="10"/>
      <c r="S1537" s="75">
        <v>1650.0000000000002</v>
      </c>
      <c r="T1537" s="68">
        <v>577.5</v>
      </c>
      <c r="AE1537" s="10"/>
      <c r="AF1537" s="72">
        <v>500.00000000000011</v>
      </c>
      <c r="AG1537" s="68">
        <v>500.00000000000011</v>
      </c>
      <c r="AH1537" s="10"/>
      <c r="AN1537" s="75">
        <v>1650.0000000000002</v>
      </c>
      <c r="AO1537" s="68">
        <v>577.5</v>
      </c>
    </row>
    <row r="1538" spans="18:41">
      <c r="R1538" s="10"/>
      <c r="S1538" s="75">
        <v>1950.0000000000002</v>
      </c>
      <c r="T1538" s="68">
        <v>682.5</v>
      </c>
      <c r="AE1538" s="10"/>
      <c r="AF1538" s="72">
        <v>300.00000000000006</v>
      </c>
      <c r="AG1538" s="68">
        <v>300.00000000000006</v>
      </c>
      <c r="AH1538" s="10"/>
      <c r="AN1538" s="75">
        <v>1950.0000000000002</v>
      </c>
      <c r="AO1538" s="68">
        <v>682.5</v>
      </c>
    </row>
    <row r="1539" spans="18:41">
      <c r="R1539" s="10"/>
      <c r="S1539" s="75">
        <v>1012.5000000000001</v>
      </c>
      <c r="T1539" s="68">
        <v>354.375</v>
      </c>
      <c r="AE1539" s="10"/>
      <c r="AF1539" s="72">
        <v>249.99999999999994</v>
      </c>
      <c r="AG1539" s="68">
        <v>249.99999999999994</v>
      </c>
      <c r="AH1539" s="10"/>
      <c r="AN1539" s="75">
        <v>1012.5000000000001</v>
      </c>
      <c r="AO1539" s="68">
        <v>354.375</v>
      </c>
    </row>
    <row r="1540" spans="18:41">
      <c r="R1540" s="10"/>
      <c r="S1540" s="75">
        <v>625.00000000000011</v>
      </c>
      <c r="T1540" s="68">
        <v>250.00000000000006</v>
      </c>
      <c r="AE1540" s="10"/>
      <c r="AF1540" s="72">
        <v>975</v>
      </c>
      <c r="AG1540" s="68">
        <v>975</v>
      </c>
      <c r="AH1540" s="10"/>
      <c r="AN1540" s="75">
        <v>625.00000000000011</v>
      </c>
      <c r="AO1540" s="68">
        <v>250.00000000000006</v>
      </c>
    </row>
    <row r="1541" spans="18:41">
      <c r="R1541" s="10"/>
      <c r="S1541" s="75">
        <v>1950.0000000000005</v>
      </c>
      <c r="T1541" s="68">
        <v>585.00000000000011</v>
      </c>
      <c r="AE1541" s="10"/>
      <c r="AF1541" s="72">
        <v>1375</v>
      </c>
      <c r="AG1541" s="68">
        <v>1375</v>
      </c>
      <c r="AH1541" s="10"/>
      <c r="AN1541" s="75">
        <v>1950.0000000000005</v>
      </c>
      <c r="AO1541" s="68">
        <v>585.00000000000011</v>
      </c>
    </row>
    <row r="1542" spans="18:41">
      <c r="R1542" s="10"/>
      <c r="S1542" s="75">
        <v>2500</v>
      </c>
      <c r="T1542" s="68">
        <v>875</v>
      </c>
      <c r="AE1542" s="10"/>
      <c r="AF1542" s="72">
        <v>3270</v>
      </c>
      <c r="AG1542" s="68">
        <v>3270</v>
      </c>
      <c r="AH1542" s="10"/>
      <c r="AN1542" s="75">
        <v>2500</v>
      </c>
      <c r="AO1542" s="68">
        <v>875</v>
      </c>
    </row>
    <row r="1543" spans="18:41">
      <c r="R1543" s="10"/>
      <c r="S1543" s="75">
        <v>1925.0000000000002</v>
      </c>
      <c r="T1543" s="68">
        <v>673.75</v>
      </c>
      <c r="AE1543" s="10"/>
      <c r="AF1543" s="72">
        <v>1000</v>
      </c>
      <c r="AG1543" s="68">
        <v>1000</v>
      </c>
      <c r="AH1543" s="10"/>
      <c r="AN1543" s="75">
        <v>1925.0000000000002</v>
      </c>
      <c r="AO1543" s="68">
        <v>673.75</v>
      </c>
    </row>
    <row r="1544" spans="18:41">
      <c r="R1544" s="10"/>
      <c r="S1544" s="75">
        <v>1925.0000000000002</v>
      </c>
      <c r="T1544" s="68">
        <v>673.75</v>
      </c>
      <c r="AE1544" s="10"/>
      <c r="AF1544" s="72">
        <v>787.50000000000011</v>
      </c>
      <c r="AG1544" s="68">
        <v>787.50000000000011</v>
      </c>
      <c r="AH1544" s="10"/>
      <c r="AN1544" s="75">
        <v>1925.0000000000002</v>
      </c>
      <c r="AO1544" s="68">
        <v>673.75</v>
      </c>
    </row>
    <row r="1545" spans="18:41">
      <c r="R1545" s="10"/>
      <c r="S1545" s="75">
        <v>1375</v>
      </c>
      <c r="T1545" s="68">
        <v>481.24999999999994</v>
      </c>
      <c r="AE1545" s="10"/>
      <c r="AF1545" s="72">
        <v>612.50000000000011</v>
      </c>
      <c r="AG1545" s="68">
        <v>612.50000000000011</v>
      </c>
      <c r="AH1545" s="10"/>
      <c r="AN1545" s="75">
        <v>1375</v>
      </c>
      <c r="AO1545" s="68">
        <v>481.24999999999994</v>
      </c>
    </row>
    <row r="1546" spans="18:41">
      <c r="R1546" s="10"/>
      <c r="S1546" s="75">
        <v>787.49999999999989</v>
      </c>
      <c r="T1546" s="68">
        <v>315</v>
      </c>
      <c r="AE1546" s="10"/>
      <c r="AF1546" s="72">
        <v>899.99999999999989</v>
      </c>
      <c r="AG1546" s="68">
        <v>899.99999999999989</v>
      </c>
      <c r="AH1546" s="10"/>
      <c r="AN1546" s="75">
        <v>787.49999999999989</v>
      </c>
      <c r="AO1546" s="68">
        <v>315</v>
      </c>
    </row>
    <row r="1547" spans="18:41">
      <c r="R1547" s="10"/>
      <c r="S1547" s="75">
        <v>3150</v>
      </c>
      <c r="T1547" s="68">
        <v>945</v>
      </c>
      <c r="AE1547" s="10"/>
      <c r="AF1547" s="72">
        <v>1787.4999999999998</v>
      </c>
      <c r="AG1547" s="68">
        <v>1787.4999999999998</v>
      </c>
      <c r="AH1547" s="10"/>
      <c r="AN1547" s="75">
        <v>3150</v>
      </c>
      <c r="AO1547" s="68">
        <v>945</v>
      </c>
    </row>
    <row r="1548" spans="18:41">
      <c r="R1548" s="10"/>
      <c r="S1548" s="75">
        <v>4262.4999999999991</v>
      </c>
      <c r="T1548" s="68">
        <v>1491.8749999999995</v>
      </c>
      <c r="AE1548" s="10"/>
      <c r="AF1548" s="72">
        <v>2300</v>
      </c>
      <c r="AG1548" s="68">
        <v>2300</v>
      </c>
      <c r="AH1548" s="10"/>
      <c r="AN1548" s="75">
        <v>4262.4999999999991</v>
      </c>
      <c r="AO1548" s="68">
        <v>1491.8749999999995</v>
      </c>
    </row>
    <row r="1549" spans="18:41">
      <c r="R1549" s="10"/>
      <c r="S1549" s="75">
        <v>4224.9999999999991</v>
      </c>
      <c r="T1549" s="68">
        <v>1478.7499999999995</v>
      </c>
      <c r="AE1549" s="10"/>
      <c r="AF1549" s="72">
        <v>1137.5000000000002</v>
      </c>
      <c r="AG1549" s="68">
        <v>1137.5000000000002</v>
      </c>
      <c r="AH1549" s="10"/>
      <c r="AN1549" s="75">
        <v>4224.9999999999991</v>
      </c>
      <c r="AO1549" s="68">
        <v>1478.7499999999995</v>
      </c>
    </row>
    <row r="1550" spans="18:41">
      <c r="R1550" s="10"/>
      <c r="S1550" s="75">
        <v>5200</v>
      </c>
      <c r="T1550" s="68">
        <v>1819.9999999999998</v>
      </c>
      <c r="AE1550" s="10"/>
      <c r="AF1550" s="72">
        <v>600.00000000000011</v>
      </c>
      <c r="AG1550" s="68">
        <v>600.00000000000011</v>
      </c>
      <c r="AH1550" s="10"/>
      <c r="AN1550" s="75">
        <v>5200</v>
      </c>
      <c r="AO1550" s="68">
        <v>1819.9999999999998</v>
      </c>
    </row>
    <row r="1551" spans="18:41">
      <c r="R1551" s="10"/>
      <c r="S1551" s="75">
        <v>4200</v>
      </c>
      <c r="T1551" s="68">
        <v>1470</v>
      </c>
      <c r="AE1551" s="10"/>
      <c r="AF1551" s="72">
        <v>525.00000000000011</v>
      </c>
      <c r="AG1551" s="68">
        <v>525.00000000000011</v>
      </c>
      <c r="AH1551" s="10"/>
      <c r="AN1551" s="75">
        <v>4200</v>
      </c>
      <c r="AO1551" s="68">
        <v>1470</v>
      </c>
    </row>
    <row r="1552" spans="18:41">
      <c r="R1552" s="10"/>
      <c r="S1552" s="75">
        <v>3600</v>
      </c>
      <c r="T1552" s="68">
        <v>1440</v>
      </c>
      <c r="AE1552" s="10"/>
      <c r="AF1552" s="72">
        <v>700</v>
      </c>
      <c r="AG1552" s="68">
        <v>700</v>
      </c>
      <c r="AH1552" s="10"/>
      <c r="AN1552" s="75">
        <v>3600</v>
      </c>
      <c r="AO1552" s="68">
        <v>1440</v>
      </c>
    </row>
    <row r="1553" spans="18:41">
      <c r="R1553" s="10"/>
      <c r="S1553" s="75">
        <v>7350</v>
      </c>
      <c r="T1553" s="68">
        <v>2205</v>
      </c>
      <c r="AE1553" s="10"/>
      <c r="AF1553" s="72">
        <v>1950.0000000000002</v>
      </c>
      <c r="AG1553" s="68">
        <v>1950.0000000000002</v>
      </c>
      <c r="AH1553" s="10"/>
      <c r="AN1553" s="75">
        <v>7350</v>
      </c>
      <c r="AO1553" s="68">
        <v>2205</v>
      </c>
    </row>
    <row r="1554" spans="18:41">
      <c r="R1554" s="10"/>
      <c r="S1554" s="75">
        <v>7225</v>
      </c>
      <c r="T1554" s="68">
        <v>2528.75</v>
      </c>
      <c r="AE1554" s="10"/>
      <c r="AF1554" s="72">
        <v>3025.0000000000005</v>
      </c>
      <c r="AG1554" s="68">
        <v>3025.0000000000005</v>
      </c>
      <c r="AH1554" s="10"/>
      <c r="AN1554" s="75">
        <v>7225</v>
      </c>
      <c r="AO1554" s="68">
        <v>2528.75</v>
      </c>
    </row>
    <row r="1555" spans="18:41">
      <c r="R1555" s="10"/>
      <c r="S1555" s="75">
        <v>6300</v>
      </c>
      <c r="T1555" s="68">
        <v>2205</v>
      </c>
      <c r="AE1555" s="10"/>
      <c r="AF1555" s="72">
        <v>1500.0000000000002</v>
      </c>
      <c r="AG1555" s="68">
        <v>1500.0000000000002</v>
      </c>
      <c r="AH1555" s="10"/>
      <c r="AN1555" s="75">
        <v>6300</v>
      </c>
      <c r="AO1555" s="68">
        <v>2205</v>
      </c>
    </row>
    <row r="1556" spans="18:41">
      <c r="R1556" s="10"/>
      <c r="S1556" s="75">
        <v>5850</v>
      </c>
      <c r="T1556" s="68">
        <v>2047.4999999999998</v>
      </c>
      <c r="AE1556" s="10"/>
      <c r="AF1556" s="72">
        <v>1012.5</v>
      </c>
      <c r="AG1556" s="68">
        <v>1012.5</v>
      </c>
      <c r="AH1556" s="10"/>
      <c r="AN1556" s="75">
        <v>5850</v>
      </c>
      <c r="AO1556" s="68">
        <v>2047.4999999999998</v>
      </c>
    </row>
    <row r="1557" spans="18:41">
      <c r="R1557" s="10"/>
      <c r="S1557" s="75">
        <v>4675</v>
      </c>
      <c r="T1557" s="68">
        <v>1636.25</v>
      </c>
      <c r="AE1557" s="10"/>
      <c r="AF1557" s="72">
        <v>787.5</v>
      </c>
      <c r="AG1557" s="68">
        <v>787.5</v>
      </c>
      <c r="AH1557" s="10"/>
      <c r="AN1557" s="75">
        <v>4675</v>
      </c>
      <c r="AO1557" s="68">
        <v>1636.25</v>
      </c>
    </row>
    <row r="1558" spans="18:41">
      <c r="R1558" s="10"/>
      <c r="S1558" s="75">
        <v>5400</v>
      </c>
      <c r="T1558" s="68">
        <v>2160</v>
      </c>
      <c r="AE1558" s="10"/>
      <c r="AF1558" s="72">
        <v>1100</v>
      </c>
      <c r="AG1558" s="68">
        <v>1100</v>
      </c>
      <c r="AH1558" s="10"/>
      <c r="AN1558" s="75">
        <v>5400</v>
      </c>
      <c r="AO1558" s="68">
        <v>2160</v>
      </c>
    </row>
    <row r="1559" spans="18:41">
      <c r="R1559" s="10"/>
      <c r="S1559" s="75">
        <v>6300</v>
      </c>
      <c r="T1559" s="68">
        <v>1890</v>
      </c>
      <c r="AE1559" s="10"/>
      <c r="AF1559" s="72">
        <v>2250.0000000000005</v>
      </c>
      <c r="AG1559" s="68">
        <v>2250.0000000000005</v>
      </c>
      <c r="AH1559" s="10"/>
      <c r="AN1559" s="75">
        <v>6300</v>
      </c>
      <c r="AO1559" s="68">
        <v>1890</v>
      </c>
    </row>
    <row r="1560" spans="18:41">
      <c r="R1560" s="10"/>
      <c r="S1560" s="75">
        <v>7200</v>
      </c>
      <c r="T1560" s="68">
        <v>2520</v>
      </c>
      <c r="AE1560" s="10"/>
      <c r="AF1560" s="72">
        <v>2625</v>
      </c>
      <c r="AG1560" s="68">
        <v>2625</v>
      </c>
      <c r="AH1560" s="10"/>
      <c r="AN1560" s="75">
        <v>7200</v>
      </c>
      <c r="AO1560" s="68">
        <v>2520</v>
      </c>
    </row>
    <row r="1561" spans="18:41">
      <c r="R1561" s="10"/>
      <c r="S1561" s="75">
        <v>6200</v>
      </c>
      <c r="T1561" s="68">
        <v>2170</v>
      </c>
      <c r="AE1561" s="10"/>
      <c r="AF1561" s="72">
        <v>1350.0000000000002</v>
      </c>
      <c r="AG1561" s="68">
        <v>1350.0000000000002</v>
      </c>
      <c r="AH1561" s="10"/>
      <c r="AN1561" s="75">
        <v>6200</v>
      </c>
      <c r="AO1561" s="68">
        <v>2170</v>
      </c>
    </row>
    <row r="1562" spans="18:41">
      <c r="R1562" s="10"/>
      <c r="S1562" s="75">
        <v>4550</v>
      </c>
      <c r="T1562" s="68">
        <v>1592.5</v>
      </c>
      <c r="AE1562" s="10"/>
      <c r="AF1562" s="72">
        <v>900</v>
      </c>
      <c r="AG1562" s="68">
        <v>900</v>
      </c>
      <c r="AH1562" s="10"/>
      <c r="AN1562" s="75">
        <v>4550</v>
      </c>
      <c r="AO1562" s="68">
        <v>1592.5</v>
      </c>
    </row>
    <row r="1563" spans="18:41">
      <c r="R1563" s="10"/>
      <c r="S1563" s="75">
        <v>2975.0000000000005</v>
      </c>
      <c r="T1563" s="68">
        <v>1041.25</v>
      </c>
      <c r="AE1563" s="10"/>
      <c r="AF1563" s="72">
        <v>800</v>
      </c>
      <c r="AG1563" s="68">
        <v>800</v>
      </c>
      <c r="AH1563" s="10"/>
      <c r="AN1563" s="75">
        <v>2975.0000000000005</v>
      </c>
      <c r="AO1563" s="68">
        <v>1041.25</v>
      </c>
    </row>
    <row r="1564" spans="18:41">
      <c r="R1564" s="10"/>
      <c r="S1564" s="75">
        <v>2975</v>
      </c>
      <c r="T1564" s="68">
        <v>1190</v>
      </c>
      <c r="AE1564" s="10"/>
      <c r="AF1564" s="72">
        <v>875</v>
      </c>
      <c r="AG1564" s="68">
        <v>875</v>
      </c>
      <c r="AH1564" s="10"/>
      <c r="AN1564" s="75">
        <v>2975</v>
      </c>
      <c r="AO1564" s="68">
        <v>1190</v>
      </c>
    </row>
    <row r="1565" spans="18:41">
      <c r="R1565" s="10"/>
      <c r="S1565" s="75">
        <v>1875</v>
      </c>
      <c r="T1565" s="68">
        <v>562.5</v>
      </c>
      <c r="AE1565" s="10"/>
      <c r="AF1565" s="72">
        <v>1925.0000000000002</v>
      </c>
      <c r="AG1565" s="68">
        <v>1925.0000000000002</v>
      </c>
      <c r="AH1565" s="10"/>
      <c r="AN1565" s="75">
        <v>1875</v>
      </c>
      <c r="AO1565" s="68">
        <v>562.5</v>
      </c>
    </row>
    <row r="1566" spans="18:41">
      <c r="R1566" s="10"/>
      <c r="S1566" s="75">
        <v>2250.0000000000005</v>
      </c>
      <c r="T1566" s="68">
        <v>787.50000000000011</v>
      </c>
      <c r="AE1566" s="10"/>
      <c r="AF1566" s="72">
        <v>1662.5000000000002</v>
      </c>
      <c r="AG1566" s="68">
        <v>1662.5000000000002</v>
      </c>
      <c r="AH1566" s="10"/>
      <c r="AN1566" s="75">
        <v>2250.0000000000005</v>
      </c>
      <c r="AO1566" s="68">
        <v>787.50000000000011</v>
      </c>
    </row>
    <row r="1567" spans="18:41">
      <c r="R1567" s="10"/>
      <c r="S1567" s="75">
        <v>2475.0000000000009</v>
      </c>
      <c r="T1567" s="68">
        <v>866.25000000000023</v>
      </c>
      <c r="AE1567" s="10"/>
      <c r="AF1567" s="72">
        <v>825.00000000000023</v>
      </c>
      <c r="AG1567" s="68">
        <v>825.00000000000023</v>
      </c>
      <c r="AH1567" s="10"/>
      <c r="AN1567" s="75">
        <v>2475.0000000000009</v>
      </c>
      <c r="AO1567" s="68">
        <v>866.25000000000023</v>
      </c>
    </row>
    <row r="1568" spans="18:41">
      <c r="R1568" s="10"/>
      <c r="S1568" s="75">
        <v>1250.0000000000002</v>
      </c>
      <c r="T1568" s="68">
        <v>437.50000000000006</v>
      </c>
      <c r="AE1568" s="10"/>
      <c r="AF1568" s="72">
        <v>437.50000000000011</v>
      </c>
      <c r="AG1568" s="68">
        <v>437.50000000000011</v>
      </c>
      <c r="AH1568" s="10"/>
      <c r="AN1568" s="75">
        <v>1250.0000000000002</v>
      </c>
      <c r="AO1568" s="68">
        <v>437.50000000000006</v>
      </c>
    </row>
    <row r="1569" spans="18:41">
      <c r="R1569" s="10"/>
      <c r="S1569" s="75">
        <v>1000.0000000000002</v>
      </c>
      <c r="T1569" s="68">
        <v>350.00000000000006</v>
      </c>
      <c r="AE1569" s="10"/>
      <c r="AF1569" s="72">
        <v>375.00000000000006</v>
      </c>
      <c r="AG1569" s="68">
        <v>375.00000000000006</v>
      </c>
      <c r="AH1569" s="10"/>
      <c r="AN1569" s="75">
        <v>1000.0000000000002</v>
      </c>
      <c r="AO1569" s="68">
        <v>350.00000000000006</v>
      </c>
    </row>
    <row r="1570" spans="18:41">
      <c r="R1570" s="10"/>
      <c r="S1570" s="75">
        <v>1350.0000000000002</v>
      </c>
      <c r="T1570" s="68">
        <v>540.00000000000011</v>
      </c>
      <c r="AE1570" s="10"/>
      <c r="AF1570" s="72">
        <v>525</v>
      </c>
      <c r="AG1570" s="68">
        <v>525</v>
      </c>
      <c r="AH1570" s="10"/>
      <c r="AN1570" s="75">
        <v>1350.0000000000002</v>
      </c>
      <c r="AO1570" s="68">
        <v>540.00000000000011</v>
      </c>
    </row>
    <row r="1571" spans="18:41">
      <c r="R1571" s="10"/>
      <c r="S1571" s="75">
        <v>1125</v>
      </c>
      <c r="T1571" s="68">
        <v>337.5</v>
      </c>
      <c r="AE1571" s="10"/>
      <c r="AF1571" s="72">
        <v>900</v>
      </c>
      <c r="AG1571" s="68">
        <v>900</v>
      </c>
      <c r="AH1571" s="10"/>
      <c r="AN1571" s="75">
        <v>1125</v>
      </c>
      <c r="AO1571" s="68">
        <v>337.5</v>
      </c>
    </row>
    <row r="1572" spans="18:41">
      <c r="R1572" s="10"/>
      <c r="S1572" s="75">
        <v>1400</v>
      </c>
      <c r="T1572" s="68">
        <v>489.99999999999994</v>
      </c>
      <c r="AE1572" s="10"/>
      <c r="AF1572" s="72">
        <v>1799.9999999999998</v>
      </c>
      <c r="AG1572" s="68">
        <v>1799.9999999999998</v>
      </c>
      <c r="AH1572" s="10"/>
      <c r="AN1572" s="75">
        <v>1400</v>
      </c>
      <c r="AO1572" s="68">
        <v>489.99999999999994</v>
      </c>
    </row>
    <row r="1573" spans="18:41">
      <c r="R1573" s="10"/>
      <c r="S1573" s="75">
        <v>2887.5000000000009</v>
      </c>
      <c r="T1573" s="68">
        <v>1010.6250000000002</v>
      </c>
      <c r="AE1573" s="10"/>
      <c r="AF1573" s="72">
        <v>875.00000000000011</v>
      </c>
      <c r="AG1573" s="68">
        <v>875.00000000000011</v>
      </c>
      <c r="AH1573" s="10"/>
      <c r="AN1573" s="75">
        <v>2887.5000000000009</v>
      </c>
      <c r="AO1573" s="68">
        <v>1010.6250000000002</v>
      </c>
    </row>
    <row r="1574" spans="18:41">
      <c r="R1574" s="10"/>
      <c r="S1574" s="75">
        <v>1750.0000000000005</v>
      </c>
      <c r="T1574" s="68">
        <v>612.50000000000011</v>
      </c>
      <c r="AE1574" s="10"/>
      <c r="AF1574" s="72">
        <v>525</v>
      </c>
      <c r="AG1574" s="68">
        <v>525</v>
      </c>
      <c r="AH1574" s="10"/>
      <c r="AN1574" s="75">
        <v>1750.0000000000005</v>
      </c>
      <c r="AO1574" s="68">
        <v>612.50000000000011</v>
      </c>
    </row>
    <row r="1575" spans="18:41">
      <c r="R1575" s="10"/>
      <c r="S1575" s="75">
        <v>1462.5000000000002</v>
      </c>
      <c r="T1575" s="68">
        <v>511.87500000000006</v>
      </c>
      <c r="AE1575" s="10"/>
      <c r="AF1575" s="72">
        <v>525</v>
      </c>
      <c r="AG1575" s="68">
        <v>525</v>
      </c>
      <c r="AH1575" s="10"/>
      <c r="AN1575" s="75">
        <v>1462.5000000000002</v>
      </c>
      <c r="AO1575" s="68">
        <v>511.87500000000006</v>
      </c>
    </row>
    <row r="1576" spans="18:41">
      <c r="R1576" s="10"/>
      <c r="S1576" s="75">
        <v>1650.0000000000002</v>
      </c>
      <c r="T1576" s="68">
        <v>660.00000000000011</v>
      </c>
      <c r="AE1576" s="10"/>
      <c r="AF1576" s="72">
        <v>674.99999999999989</v>
      </c>
      <c r="AG1576" s="68">
        <v>674.99999999999989</v>
      </c>
      <c r="AH1576" s="10"/>
      <c r="AN1576" s="75">
        <v>1650.0000000000002</v>
      </c>
      <c r="AO1576" s="68">
        <v>660.00000000000011</v>
      </c>
    </row>
    <row r="1577" spans="18:41">
      <c r="R1577" s="10"/>
      <c r="S1577" s="75">
        <v>2100.0000000000005</v>
      </c>
      <c r="T1577" s="68">
        <v>630.00000000000011</v>
      </c>
      <c r="AE1577" s="10"/>
      <c r="AF1577" s="72">
        <v>1374.9999999999995</v>
      </c>
      <c r="AG1577" s="68">
        <v>1374.9999999999995</v>
      </c>
      <c r="AH1577" s="10"/>
      <c r="AN1577" s="75">
        <v>2100.0000000000005</v>
      </c>
      <c r="AO1577" s="68">
        <v>630.00000000000011</v>
      </c>
    </row>
    <row r="1578" spans="18:41">
      <c r="R1578" s="10"/>
      <c r="S1578" s="75">
        <v>2587.5000000000005</v>
      </c>
      <c r="T1578" s="68">
        <v>905.62500000000011</v>
      </c>
      <c r="AE1578" s="10"/>
      <c r="AF1578" s="72">
        <v>1912.4999999999998</v>
      </c>
      <c r="AG1578" s="68">
        <v>1912.4999999999998</v>
      </c>
      <c r="AH1578" s="10"/>
      <c r="AN1578" s="75">
        <v>2587.5000000000005</v>
      </c>
      <c r="AO1578" s="68">
        <v>905.62500000000011</v>
      </c>
    </row>
    <row r="1579" spans="18:41">
      <c r="R1579" s="10"/>
      <c r="S1579" s="75">
        <v>3250.0000000000009</v>
      </c>
      <c r="T1579" s="68">
        <v>1137.5000000000002</v>
      </c>
      <c r="AE1579" s="10"/>
      <c r="AF1579" s="72">
        <v>1137.5</v>
      </c>
      <c r="AG1579" s="68">
        <v>1137.5</v>
      </c>
      <c r="AH1579" s="10"/>
      <c r="AN1579" s="75">
        <v>3250.0000000000009</v>
      </c>
      <c r="AO1579" s="68">
        <v>1137.5000000000002</v>
      </c>
    </row>
    <row r="1580" spans="18:41">
      <c r="R1580" s="10"/>
      <c r="S1580" s="75">
        <v>2137.5000000000005</v>
      </c>
      <c r="T1580" s="68">
        <v>748.12500000000011</v>
      </c>
      <c r="AE1580" s="10"/>
      <c r="AF1580" s="72">
        <v>945.00000000000011</v>
      </c>
      <c r="AG1580" s="68">
        <v>945.00000000000011</v>
      </c>
      <c r="AH1580" s="10"/>
      <c r="AN1580" s="75">
        <v>2137.5000000000005</v>
      </c>
      <c r="AO1580" s="68">
        <v>748.12500000000011</v>
      </c>
    </row>
    <row r="1581" spans="18:41">
      <c r="R1581" s="10"/>
      <c r="S1581" s="75">
        <v>2475.0000000000009</v>
      </c>
      <c r="T1581" s="68">
        <v>866.25000000000023</v>
      </c>
      <c r="AE1581" s="10"/>
      <c r="AF1581" s="72">
        <v>962.50000000000011</v>
      </c>
      <c r="AG1581" s="68">
        <v>962.50000000000011</v>
      </c>
      <c r="AH1581" s="10"/>
      <c r="AN1581" s="75">
        <v>2475.0000000000009</v>
      </c>
      <c r="AO1581" s="68">
        <v>866.25000000000023</v>
      </c>
    </row>
    <row r="1582" spans="18:41">
      <c r="R1582" s="10"/>
      <c r="S1582" s="75">
        <v>3187.5000000000005</v>
      </c>
      <c r="T1582" s="68">
        <v>1275.0000000000002</v>
      </c>
      <c r="AE1582" s="10"/>
      <c r="AF1582" s="72">
        <v>1500</v>
      </c>
      <c r="AG1582" s="68">
        <v>1500</v>
      </c>
      <c r="AH1582" s="10"/>
      <c r="AN1582" s="75">
        <v>3187.5000000000005</v>
      </c>
      <c r="AO1582" s="68">
        <v>1275.0000000000002</v>
      </c>
    </row>
    <row r="1583" spans="18:41">
      <c r="R1583" s="10"/>
      <c r="S1583" s="75">
        <v>4400.0000000000009</v>
      </c>
      <c r="T1583" s="68">
        <v>1320.0000000000002</v>
      </c>
      <c r="AE1583" s="10"/>
      <c r="AF1583" s="72">
        <v>2274.9999999999995</v>
      </c>
      <c r="AG1583" s="68">
        <v>2274.9999999999995</v>
      </c>
      <c r="AH1583" s="10"/>
      <c r="AN1583" s="75">
        <v>4400.0000000000009</v>
      </c>
      <c r="AO1583" s="68">
        <v>1320.0000000000002</v>
      </c>
    </row>
    <row r="1584" spans="18:41">
      <c r="R1584" s="10"/>
      <c r="S1584" s="75">
        <v>4875.0000000000009</v>
      </c>
      <c r="T1584" s="68">
        <v>1706.2500000000002</v>
      </c>
      <c r="AE1584" s="10"/>
      <c r="AF1584" s="72">
        <v>3600</v>
      </c>
      <c r="AG1584" s="68">
        <v>3600</v>
      </c>
      <c r="AH1584" s="10"/>
      <c r="AN1584" s="75">
        <v>4875.0000000000009</v>
      </c>
      <c r="AO1584" s="68">
        <v>1706.2500000000002</v>
      </c>
    </row>
    <row r="1585" spans="18:41">
      <c r="R1585" s="10"/>
      <c r="S1585" s="75">
        <v>5625.0000000000018</v>
      </c>
      <c r="T1585" s="68">
        <v>1968.7500000000005</v>
      </c>
      <c r="AE1585" s="10"/>
      <c r="AF1585" s="72">
        <v>2000</v>
      </c>
      <c r="AG1585" s="68">
        <v>2000</v>
      </c>
      <c r="AH1585" s="10"/>
      <c r="AN1585" s="75">
        <v>5625.0000000000018</v>
      </c>
      <c r="AO1585" s="68">
        <v>1968.7500000000005</v>
      </c>
    </row>
    <row r="1586" spans="18:41">
      <c r="R1586" s="10"/>
      <c r="S1586" s="75">
        <v>3850.0000000000009</v>
      </c>
      <c r="T1586" s="68">
        <v>1347.5000000000002</v>
      </c>
      <c r="AE1586" s="10"/>
      <c r="AF1586" s="72">
        <v>1750</v>
      </c>
      <c r="AG1586" s="68">
        <v>1750</v>
      </c>
      <c r="AH1586" s="10"/>
      <c r="AN1586" s="75">
        <v>3850.0000000000009</v>
      </c>
      <c r="AO1586" s="68">
        <v>1347.5000000000002</v>
      </c>
    </row>
    <row r="1587" spans="18:41">
      <c r="R1587" s="10"/>
      <c r="S1587" s="75">
        <v>3850.0000000000009</v>
      </c>
      <c r="T1587" s="68">
        <v>1347.5000000000002</v>
      </c>
      <c r="AE1587" s="10"/>
      <c r="AF1587" s="72">
        <v>1500</v>
      </c>
      <c r="AG1587" s="68">
        <v>1500</v>
      </c>
      <c r="AH1587" s="10"/>
      <c r="AN1587" s="75">
        <v>3850.0000000000009</v>
      </c>
      <c r="AO1587" s="68">
        <v>1347.5000000000002</v>
      </c>
    </row>
    <row r="1588" spans="18:41">
      <c r="R1588" s="10"/>
      <c r="S1588" s="75">
        <v>3800.0000000000009</v>
      </c>
      <c r="T1588" s="68">
        <v>1520.0000000000005</v>
      </c>
      <c r="AE1588" s="10"/>
      <c r="AF1588" s="72">
        <v>1800</v>
      </c>
      <c r="AG1588" s="68">
        <v>1800</v>
      </c>
      <c r="AH1588" s="10"/>
      <c r="AN1588" s="75">
        <v>3800.0000000000009</v>
      </c>
      <c r="AO1588" s="68">
        <v>1520.0000000000005</v>
      </c>
    </row>
    <row r="1589" spans="18:41">
      <c r="R1589" s="10"/>
      <c r="S1589" s="75">
        <v>4887.5000000000009</v>
      </c>
      <c r="T1589" s="68">
        <v>1466.2500000000002</v>
      </c>
      <c r="AE1589" s="10"/>
      <c r="AF1589" s="72">
        <v>2599.9999999999995</v>
      </c>
      <c r="AG1589" s="68">
        <v>2599.9999999999995</v>
      </c>
      <c r="AH1589" s="10"/>
      <c r="AN1589" s="75">
        <v>4887.5000000000009</v>
      </c>
      <c r="AO1589" s="68">
        <v>1466.2500000000002</v>
      </c>
    </row>
    <row r="1590" spans="18:41">
      <c r="R1590" s="10"/>
      <c r="S1590" s="75">
        <v>2625</v>
      </c>
      <c r="T1590" s="68">
        <v>1312.5</v>
      </c>
      <c r="AE1590" s="10"/>
      <c r="AF1590" s="72">
        <v>1750.0000000000002</v>
      </c>
      <c r="AG1590" s="68">
        <v>1750.0000000000002</v>
      </c>
      <c r="AH1590" s="10"/>
      <c r="AN1590" s="75">
        <v>2625</v>
      </c>
      <c r="AO1590" s="68">
        <v>1312.5</v>
      </c>
    </row>
    <row r="1591" spans="18:41">
      <c r="R1591" s="10"/>
      <c r="S1591" s="75">
        <v>1924.9999999999998</v>
      </c>
      <c r="T1591" s="68">
        <v>769.99999999999989</v>
      </c>
      <c r="AE1591" s="10"/>
      <c r="AF1591" s="72">
        <v>1050</v>
      </c>
      <c r="AG1591" s="68">
        <v>1050</v>
      </c>
      <c r="AH1591" s="10"/>
      <c r="AN1591" s="75">
        <v>1924.9999999999998</v>
      </c>
      <c r="AO1591" s="68">
        <v>769.99999999999989</v>
      </c>
    </row>
    <row r="1592" spans="18:41">
      <c r="R1592" s="10"/>
      <c r="S1592" s="75">
        <v>1375</v>
      </c>
      <c r="T1592" s="68">
        <v>412.5</v>
      </c>
      <c r="AE1592" s="10"/>
      <c r="AF1592" s="72">
        <v>750.00000000000011</v>
      </c>
      <c r="AG1592" s="68">
        <v>750.00000000000011</v>
      </c>
      <c r="AH1592" s="10"/>
      <c r="AN1592" s="75">
        <v>1375</v>
      </c>
      <c r="AO1592" s="68">
        <v>412.5</v>
      </c>
    </row>
    <row r="1593" spans="18:41">
      <c r="R1593" s="10"/>
      <c r="S1593" s="75">
        <v>1199.9999999999998</v>
      </c>
      <c r="T1593" s="68">
        <v>419.99999999999989</v>
      </c>
      <c r="AE1593" s="10"/>
      <c r="AF1593" s="72">
        <v>450.00000000000006</v>
      </c>
      <c r="AG1593" s="68">
        <v>450.00000000000006</v>
      </c>
      <c r="AH1593" s="10"/>
      <c r="AN1593" s="75">
        <v>1199.9999999999998</v>
      </c>
      <c r="AO1593" s="68">
        <v>419.99999999999989</v>
      </c>
    </row>
    <row r="1594" spans="18:41">
      <c r="R1594" s="10"/>
      <c r="S1594" s="75">
        <v>2025.0000000000002</v>
      </c>
      <c r="T1594" s="68">
        <v>810</v>
      </c>
      <c r="AE1594" s="10"/>
      <c r="AF1594" s="72">
        <v>899.99999999999989</v>
      </c>
      <c r="AG1594" s="68">
        <v>899.99999999999989</v>
      </c>
      <c r="AH1594" s="10"/>
      <c r="AN1594" s="75">
        <v>2025.0000000000002</v>
      </c>
      <c r="AO1594" s="68">
        <v>810</v>
      </c>
    </row>
    <row r="1595" spans="18:41">
      <c r="R1595" s="10"/>
      <c r="S1595" s="75">
        <v>1924.9999999999998</v>
      </c>
      <c r="T1595" s="68">
        <v>1058.75</v>
      </c>
      <c r="AE1595" s="10"/>
      <c r="AF1595" s="72">
        <v>1050</v>
      </c>
      <c r="AG1595" s="68">
        <v>1050</v>
      </c>
      <c r="AH1595" s="10"/>
      <c r="AN1595" s="75">
        <v>1924.9999999999998</v>
      </c>
      <c r="AO1595" s="68">
        <v>1058.75</v>
      </c>
    </row>
    <row r="1596" spans="18:41">
      <c r="R1596" s="10"/>
      <c r="S1596" s="75">
        <v>2800</v>
      </c>
      <c r="T1596" s="68">
        <v>1400</v>
      </c>
      <c r="AE1596" s="10"/>
      <c r="AF1596" s="72">
        <v>1925.0000000000002</v>
      </c>
      <c r="AG1596" s="68">
        <v>1925.0000000000002</v>
      </c>
      <c r="AH1596" s="10"/>
      <c r="AN1596" s="75">
        <v>2800</v>
      </c>
      <c r="AO1596" s="68">
        <v>1400</v>
      </c>
    </row>
    <row r="1597" spans="18:41">
      <c r="R1597" s="10"/>
      <c r="S1597" s="75">
        <v>1575</v>
      </c>
      <c r="T1597" s="68">
        <v>630</v>
      </c>
      <c r="AE1597" s="10"/>
      <c r="AF1597" s="72">
        <v>800</v>
      </c>
      <c r="AG1597" s="68">
        <v>800</v>
      </c>
      <c r="AH1597" s="10"/>
      <c r="AN1597" s="75">
        <v>1575</v>
      </c>
      <c r="AO1597" s="68">
        <v>630</v>
      </c>
    </row>
    <row r="1598" spans="18:41">
      <c r="R1598" s="10"/>
      <c r="S1598" s="75">
        <v>1250</v>
      </c>
      <c r="T1598" s="68">
        <v>375</v>
      </c>
      <c r="AE1598" s="10"/>
      <c r="AF1598" s="72">
        <v>900.00000000000011</v>
      </c>
      <c r="AG1598" s="68">
        <v>900.00000000000011</v>
      </c>
      <c r="AH1598" s="10"/>
      <c r="AN1598" s="75">
        <v>1250</v>
      </c>
      <c r="AO1598" s="68">
        <v>375</v>
      </c>
    </row>
    <row r="1599" spans="18:41">
      <c r="R1599" s="10"/>
      <c r="S1599" s="75">
        <v>1124.9999999999998</v>
      </c>
      <c r="T1599" s="68">
        <v>393.74999999999989</v>
      </c>
      <c r="AE1599" s="10"/>
      <c r="AF1599" s="72">
        <v>612.50000000000011</v>
      </c>
      <c r="AG1599" s="68">
        <v>612.50000000000011</v>
      </c>
      <c r="AH1599" s="10"/>
      <c r="AN1599" s="75">
        <v>1124.9999999999998</v>
      </c>
      <c r="AO1599" s="68">
        <v>393.74999999999989</v>
      </c>
    </row>
    <row r="1600" spans="18:41">
      <c r="R1600" s="10"/>
      <c r="S1600" s="75">
        <v>2025.0000000000002</v>
      </c>
      <c r="T1600" s="68">
        <v>810</v>
      </c>
      <c r="AE1600" s="10"/>
      <c r="AF1600" s="72">
        <v>1249.9999999999998</v>
      </c>
      <c r="AG1600" s="68">
        <v>1249.9999999999998</v>
      </c>
      <c r="AH1600" s="10"/>
      <c r="AN1600" s="75">
        <v>2025.0000000000002</v>
      </c>
      <c r="AO1600" s="68">
        <v>810</v>
      </c>
    </row>
    <row r="1601" spans="18:41">
      <c r="R1601" s="10"/>
      <c r="S1601" s="75">
        <v>1924.9999999999998</v>
      </c>
      <c r="T1601" s="68">
        <v>1058.75</v>
      </c>
      <c r="AE1601" s="10"/>
      <c r="AF1601" s="72">
        <v>874.99999999999977</v>
      </c>
      <c r="AG1601" s="68">
        <v>874.99999999999977</v>
      </c>
      <c r="AH1601" s="10"/>
      <c r="AN1601" s="75">
        <v>1924.9999999999998</v>
      </c>
      <c r="AO1601" s="68">
        <v>1058.75</v>
      </c>
    </row>
    <row r="1602" spans="18:41">
      <c r="R1602" s="10"/>
      <c r="S1602" s="75">
        <v>2695</v>
      </c>
      <c r="T1602" s="68">
        <v>1347.5</v>
      </c>
      <c r="AE1602" s="10"/>
      <c r="AF1602" s="72">
        <v>1710.0000000000002</v>
      </c>
      <c r="AG1602" s="68">
        <v>1710.0000000000002</v>
      </c>
      <c r="AH1602" s="10"/>
      <c r="AN1602" s="75">
        <v>2695</v>
      </c>
      <c r="AO1602" s="68">
        <v>1347.5</v>
      </c>
    </row>
    <row r="1603" spans="18:41">
      <c r="R1603" s="10"/>
      <c r="S1603" s="75">
        <v>1575</v>
      </c>
      <c r="T1603" s="68">
        <v>630</v>
      </c>
      <c r="AE1603" s="10"/>
      <c r="AF1603" s="72">
        <v>825.00000000000011</v>
      </c>
      <c r="AG1603" s="68">
        <v>825.00000000000011</v>
      </c>
      <c r="AH1603" s="10"/>
      <c r="AN1603" s="75">
        <v>1575</v>
      </c>
      <c r="AO1603" s="68">
        <v>630</v>
      </c>
    </row>
    <row r="1604" spans="18:41">
      <c r="R1604" s="10"/>
      <c r="S1604" s="75">
        <v>1187.5</v>
      </c>
      <c r="T1604" s="68">
        <v>356.25</v>
      </c>
      <c r="AE1604" s="10"/>
      <c r="AF1604" s="72">
        <v>650</v>
      </c>
      <c r="AG1604" s="68">
        <v>650</v>
      </c>
      <c r="AH1604" s="10"/>
      <c r="AN1604" s="75">
        <v>1187.5</v>
      </c>
      <c r="AO1604" s="68">
        <v>356.25</v>
      </c>
    </row>
    <row r="1605" spans="18:41">
      <c r="R1605" s="10"/>
      <c r="S1605" s="75">
        <v>974.99999999999977</v>
      </c>
      <c r="T1605" s="68">
        <v>341.24999999999989</v>
      </c>
      <c r="AE1605" s="10"/>
      <c r="AF1605" s="72">
        <v>437.49999999999989</v>
      </c>
      <c r="AG1605" s="68">
        <v>437.49999999999989</v>
      </c>
      <c r="AH1605" s="10"/>
      <c r="AN1605" s="75">
        <v>974.99999999999977</v>
      </c>
      <c r="AO1605" s="68">
        <v>341.24999999999989</v>
      </c>
    </row>
    <row r="1606" spans="18:41">
      <c r="R1606" s="10"/>
      <c r="S1606" s="75">
        <v>1687.5000000000002</v>
      </c>
      <c r="T1606" s="68">
        <v>675</v>
      </c>
      <c r="AE1606" s="10"/>
      <c r="AF1606" s="72">
        <v>900</v>
      </c>
      <c r="AG1606" s="68">
        <v>900</v>
      </c>
      <c r="AH1606" s="10"/>
      <c r="AN1606" s="75">
        <v>1687.5000000000002</v>
      </c>
      <c r="AO1606" s="68">
        <v>675</v>
      </c>
    </row>
    <row r="1607" spans="18:41">
      <c r="R1607" s="10"/>
      <c r="S1607" s="75">
        <v>1662.5</v>
      </c>
      <c r="T1607" s="68">
        <v>914.37500000000011</v>
      </c>
      <c r="AE1607" s="10"/>
      <c r="AF1607" s="72">
        <v>975.00000000000011</v>
      </c>
      <c r="AG1607" s="68">
        <v>975.00000000000011</v>
      </c>
      <c r="AH1607" s="10"/>
      <c r="AN1607" s="75">
        <v>1662.5</v>
      </c>
      <c r="AO1607" s="68">
        <v>914.37500000000011</v>
      </c>
    </row>
    <row r="1608" spans="18:41">
      <c r="R1608" s="10"/>
      <c r="S1608" s="75">
        <v>2537.5</v>
      </c>
      <c r="T1608" s="68">
        <v>1268.75</v>
      </c>
      <c r="AE1608" s="10"/>
      <c r="AF1608" s="72">
        <v>1650.0000000000002</v>
      </c>
      <c r="AG1608" s="68">
        <v>1650.0000000000002</v>
      </c>
      <c r="AH1608" s="10"/>
      <c r="AN1608" s="75">
        <v>2537.5</v>
      </c>
      <c r="AO1608" s="68">
        <v>1268.75</v>
      </c>
    </row>
    <row r="1609" spans="18:41">
      <c r="R1609" s="10"/>
      <c r="S1609" s="75">
        <v>1700</v>
      </c>
      <c r="T1609" s="68">
        <v>680</v>
      </c>
      <c r="AE1609" s="10"/>
      <c r="AF1609" s="72">
        <v>750.00000000000011</v>
      </c>
      <c r="AG1609" s="68">
        <v>750.00000000000011</v>
      </c>
      <c r="AH1609" s="10"/>
      <c r="AN1609" s="75">
        <v>1700</v>
      </c>
      <c r="AO1609" s="68">
        <v>680</v>
      </c>
    </row>
    <row r="1610" spans="18:41">
      <c r="R1610" s="10"/>
      <c r="S1610" s="75">
        <v>1350.0000000000002</v>
      </c>
      <c r="T1610" s="68">
        <v>405.00000000000006</v>
      </c>
      <c r="AE1610" s="10"/>
      <c r="AF1610" s="72">
        <v>500</v>
      </c>
      <c r="AG1610" s="68">
        <v>500</v>
      </c>
      <c r="AH1610" s="10"/>
      <c r="AN1610" s="75">
        <v>1350.0000000000002</v>
      </c>
      <c r="AO1610" s="68">
        <v>405.00000000000006</v>
      </c>
    </row>
    <row r="1611" spans="18:41">
      <c r="R1611" s="10"/>
      <c r="S1611" s="75">
        <v>1312.5</v>
      </c>
      <c r="T1611" s="68">
        <v>459.37499999999994</v>
      </c>
      <c r="AE1611" s="10"/>
      <c r="AF1611" s="72">
        <v>437.49999999999989</v>
      </c>
      <c r="AG1611" s="68">
        <v>437.49999999999989</v>
      </c>
      <c r="AH1611" s="10"/>
      <c r="AN1611" s="75">
        <v>1312.5</v>
      </c>
      <c r="AO1611" s="68">
        <v>459.37499999999994</v>
      </c>
    </row>
    <row r="1612" spans="18:41">
      <c r="R1612" s="10"/>
      <c r="S1612" s="75">
        <v>2000</v>
      </c>
      <c r="T1612" s="68">
        <v>799.99999999999989</v>
      </c>
      <c r="AE1612" s="10"/>
      <c r="AF1612" s="72">
        <v>1300</v>
      </c>
      <c r="AG1612" s="68">
        <v>1300</v>
      </c>
      <c r="AH1612" s="10"/>
      <c r="AN1612" s="75">
        <v>2000</v>
      </c>
      <c r="AO1612" s="68">
        <v>799.99999999999989</v>
      </c>
    </row>
    <row r="1613" spans="18:41">
      <c r="R1613" s="10"/>
      <c r="S1613" s="75">
        <v>2100</v>
      </c>
      <c r="T1613" s="68">
        <v>1155</v>
      </c>
      <c r="AE1613" s="10"/>
      <c r="AF1613" s="72">
        <v>1625</v>
      </c>
      <c r="AG1613" s="68">
        <v>1625</v>
      </c>
      <c r="AH1613" s="10"/>
      <c r="AN1613" s="75">
        <v>2100</v>
      </c>
      <c r="AO1613" s="68">
        <v>1155</v>
      </c>
    </row>
    <row r="1614" spans="18:41">
      <c r="R1614" s="10"/>
      <c r="S1614" s="75">
        <v>3975</v>
      </c>
      <c r="T1614" s="68">
        <v>1987.5</v>
      </c>
      <c r="AE1614" s="10"/>
      <c r="AF1614" s="72">
        <v>3570</v>
      </c>
      <c r="AG1614" s="68">
        <v>3570</v>
      </c>
      <c r="AH1614" s="10"/>
      <c r="AN1614" s="75">
        <v>3975</v>
      </c>
      <c r="AO1614" s="68">
        <v>1987.5</v>
      </c>
    </row>
    <row r="1615" spans="18:41">
      <c r="R1615" s="10"/>
      <c r="S1615" s="75">
        <v>2500</v>
      </c>
      <c r="T1615" s="68">
        <v>999.99999999999989</v>
      </c>
      <c r="AE1615" s="10"/>
      <c r="AF1615" s="72">
        <v>1200</v>
      </c>
      <c r="AG1615" s="68">
        <v>1200</v>
      </c>
      <c r="AH1615" s="10"/>
      <c r="AN1615" s="75">
        <v>2500</v>
      </c>
      <c r="AO1615" s="68">
        <v>999.99999999999989</v>
      </c>
    </row>
    <row r="1616" spans="18:41">
      <c r="R1616" s="10"/>
      <c r="S1616" s="75">
        <v>2137.5</v>
      </c>
      <c r="T1616" s="68">
        <v>641.25</v>
      </c>
      <c r="AE1616" s="10"/>
      <c r="AF1616" s="72">
        <v>962.50000000000011</v>
      </c>
      <c r="AG1616" s="68">
        <v>962.50000000000011</v>
      </c>
      <c r="AH1616" s="10"/>
      <c r="AN1616" s="75">
        <v>2137.5</v>
      </c>
      <c r="AO1616" s="68">
        <v>641.25</v>
      </c>
    </row>
    <row r="1617" spans="18:41">
      <c r="R1617" s="10"/>
      <c r="S1617" s="75">
        <v>2025</v>
      </c>
      <c r="T1617" s="68">
        <v>708.75</v>
      </c>
      <c r="AE1617" s="10"/>
      <c r="AF1617" s="72">
        <v>700.00000000000011</v>
      </c>
      <c r="AG1617" s="68">
        <v>700.00000000000011</v>
      </c>
      <c r="AH1617" s="10"/>
      <c r="AN1617" s="75">
        <v>2025</v>
      </c>
      <c r="AO1617" s="68">
        <v>708.75</v>
      </c>
    </row>
    <row r="1618" spans="18:41">
      <c r="R1618" s="10"/>
      <c r="S1618" s="75">
        <v>2612.4999999999995</v>
      </c>
      <c r="T1618" s="68">
        <v>1044.9999999999998</v>
      </c>
      <c r="AE1618" s="10"/>
      <c r="AF1618" s="72">
        <v>1012.4999999999999</v>
      </c>
      <c r="AG1618" s="68">
        <v>1012.4999999999999</v>
      </c>
      <c r="AH1618" s="10"/>
      <c r="AN1618" s="75">
        <v>2612.4999999999995</v>
      </c>
      <c r="AO1618" s="68">
        <v>1044.9999999999998</v>
      </c>
    </row>
    <row r="1619" spans="18:41">
      <c r="R1619" s="10"/>
      <c r="S1619" s="75">
        <v>3450</v>
      </c>
      <c r="T1619" s="68">
        <v>1897.5000000000002</v>
      </c>
      <c r="AE1619" s="10"/>
      <c r="AF1619" s="72">
        <v>1924.9999999999998</v>
      </c>
      <c r="AG1619" s="68">
        <v>1924.9999999999998</v>
      </c>
      <c r="AH1619" s="10"/>
      <c r="AN1619" s="75">
        <v>3450</v>
      </c>
      <c r="AO1619" s="68">
        <v>1897.5000000000002</v>
      </c>
    </row>
    <row r="1620" spans="18:41">
      <c r="R1620" s="10"/>
      <c r="S1620" s="75">
        <v>4537.4999999999991</v>
      </c>
      <c r="T1620" s="68">
        <v>2268.7499999999995</v>
      </c>
      <c r="AE1620" s="10"/>
      <c r="AF1620" s="72">
        <v>2700</v>
      </c>
      <c r="AG1620" s="68">
        <v>2700</v>
      </c>
      <c r="AH1620" s="10"/>
      <c r="AN1620" s="75">
        <v>4537.4999999999991</v>
      </c>
      <c r="AO1620" s="68">
        <v>2268.7499999999995</v>
      </c>
    </row>
    <row r="1621" spans="18:41">
      <c r="R1621" s="10"/>
      <c r="S1621" s="75">
        <v>2875</v>
      </c>
      <c r="T1621" s="68">
        <v>1150</v>
      </c>
      <c r="AE1621" s="10"/>
      <c r="AF1621" s="72">
        <v>1700.0000000000002</v>
      </c>
      <c r="AG1621" s="68">
        <v>1700.0000000000002</v>
      </c>
      <c r="AH1621" s="10"/>
      <c r="AN1621" s="75">
        <v>2875</v>
      </c>
      <c r="AO1621" s="68">
        <v>1150</v>
      </c>
    </row>
    <row r="1622" spans="18:41">
      <c r="R1622" s="10"/>
      <c r="S1622" s="75">
        <v>2475</v>
      </c>
      <c r="T1622" s="68">
        <v>742.5</v>
      </c>
      <c r="AE1622" s="10"/>
      <c r="AF1622" s="72">
        <v>1050</v>
      </c>
      <c r="AG1622" s="68">
        <v>1050</v>
      </c>
      <c r="AH1622" s="10"/>
      <c r="AN1622" s="75">
        <v>2475</v>
      </c>
      <c r="AO1622" s="68">
        <v>742.5</v>
      </c>
    </row>
    <row r="1623" spans="18:41">
      <c r="R1623" s="10"/>
      <c r="S1623" s="75">
        <v>2362.5</v>
      </c>
      <c r="T1623" s="68">
        <v>826.875</v>
      </c>
      <c r="AE1623" s="10"/>
      <c r="AF1623" s="72">
        <v>962.50000000000011</v>
      </c>
      <c r="AG1623" s="68">
        <v>962.50000000000011</v>
      </c>
      <c r="AH1623" s="10"/>
      <c r="AN1623" s="75">
        <v>2362.5</v>
      </c>
      <c r="AO1623" s="68">
        <v>826.875</v>
      </c>
    </row>
    <row r="1624" spans="18:41">
      <c r="R1624" s="10"/>
      <c r="S1624" s="75">
        <v>3150</v>
      </c>
      <c r="T1624" s="68">
        <v>1260</v>
      </c>
      <c r="AE1624" s="10"/>
      <c r="AF1624" s="72">
        <v>1237.5</v>
      </c>
      <c r="AG1624" s="68">
        <v>1237.5</v>
      </c>
      <c r="AH1624" s="10"/>
      <c r="AN1624" s="75">
        <v>3150</v>
      </c>
      <c r="AO1624" s="68">
        <v>1260</v>
      </c>
    </row>
    <row r="1625" spans="18:41">
      <c r="R1625" s="10"/>
      <c r="S1625" s="75">
        <v>4387.5</v>
      </c>
      <c r="T1625" s="68">
        <v>2413.125</v>
      </c>
      <c r="AE1625" s="10"/>
      <c r="AF1625" s="72">
        <v>2762.5000000000005</v>
      </c>
      <c r="AG1625" s="68">
        <v>2762.5000000000005</v>
      </c>
      <c r="AH1625" s="10"/>
      <c r="AN1625" s="75">
        <v>4387.5</v>
      </c>
      <c r="AO1625" s="68">
        <v>2413.125</v>
      </c>
    </row>
    <row r="1626" spans="18:41">
      <c r="R1626" s="10"/>
      <c r="S1626" s="75">
        <v>5400</v>
      </c>
      <c r="T1626" s="68">
        <v>2700</v>
      </c>
      <c r="AE1626" s="10"/>
      <c r="AF1626" s="72">
        <v>3900.0000000000005</v>
      </c>
      <c r="AG1626" s="68">
        <v>3900.0000000000005</v>
      </c>
      <c r="AH1626" s="10"/>
      <c r="AN1626" s="75">
        <v>5400</v>
      </c>
      <c r="AO1626" s="68">
        <v>2700</v>
      </c>
    </row>
    <row r="1627" spans="18:41">
      <c r="R1627" s="10"/>
      <c r="S1627" s="75">
        <v>3575.0000000000005</v>
      </c>
      <c r="T1627" s="68">
        <v>1430</v>
      </c>
      <c r="AE1627" s="10"/>
      <c r="AF1627" s="72">
        <v>2200.0000000000005</v>
      </c>
      <c r="AG1627" s="68">
        <v>2200.0000000000005</v>
      </c>
      <c r="AH1627" s="10"/>
      <c r="AN1627" s="75">
        <v>3575.0000000000005</v>
      </c>
      <c r="AO1627" s="68">
        <v>1430</v>
      </c>
    </row>
    <row r="1628" spans="18:41">
      <c r="R1628" s="10"/>
      <c r="S1628" s="75">
        <v>2875</v>
      </c>
      <c r="T1628" s="68">
        <v>862.5</v>
      </c>
      <c r="AE1628" s="10"/>
      <c r="AF1628" s="72">
        <v>1625</v>
      </c>
      <c r="AG1628" s="68">
        <v>1625</v>
      </c>
      <c r="AH1628" s="10"/>
      <c r="AN1628" s="75">
        <v>2875</v>
      </c>
      <c r="AO1628" s="68">
        <v>862.5</v>
      </c>
    </row>
    <row r="1629" spans="18:41">
      <c r="R1629" s="10"/>
      <c r="S1629" s="75">
        <v>2625</v>
      </c>
      <c r="T1629" s="68">
        <v>918.74999999999989</v>
      </c>
      <c r="AE1629" s="10"/>
      <c r="AF1629" s="72">
        <v>1375</v>
      </c>
      <c r="AG1629" s="68">
        <v>1375</v>
      </c>
      <c r="AH1629" s="10"/>
      <c r="AN1629" s="75">
        <v>2625</v>
      </c>
      <c r="AO1629" s="68">
        <v>918.74999999999989</v>
      </c>
    </row>
    <row r="1630" spans="18:41">
      <c r="R1630" s="10"/>
      <c r="S1630" s="75">
        <v>3300</v>
      </c>
      <c r="T1630" s="68">
        <v>1320</v>
      </c>
      <c r="AE1630" s="10"/>
      <c r="AF1630" s="72">
        <v>1800.0000000000002</v>
      </c>
      <c r="AG1630" s="68">
        <v>1800.0000000000002</v>
      </c>
      <c r="AH1630" s="10"/>
      <c r="AN1630" s="75">
        <v>3300</v>
      </c>
      <c r="AO1630" s="68">
        <v>1320</v>
      </c>
    </row>
    <row r="1631" spans="18:41">
      <c r="R1631" s="10"/>
      <c r="S1631" s="75">
        <v>4712.5</v>
      </c>
      <c r="T1631" s="68">
        <v>2591.875</v>
      </c>
      <c r="AE1631" s="10"/>
      <c r="AF1631" s="72">
        <v>3087.5000000000005</v>
      </c>
      <c r="AG1631" s="68">
        <v>3087.5000000000005</v>
      </c>
      <c r="AH1631" s="10"/>
      <c r="AN1631" s="75">
        <v>4712.5</v>
      </c>
      <c r="AO1631" s="68">
        <v>2591.875</v>
      </c>
    </row>
    <row r="1632" spans="18:41">
      <c r="R1632" s="10"/>
      <c r="S1632" s="75">
        <v>5250</v>
      </c>
      <c r="T1632" s="68">
        <v>2625</v>
      </c>
      <c r="AE1632" s="10"/>
      <c r="AF1632" s="72">
        <v>2625</v>
      </c>
      <c r="AG1632" s="68">
        <v>2625</v>
      </c>
      <c r="AH1632" s="10"/>
      <c r="AN1632" s="75">
        <v>5250</v>
      </c>
      <c r="AO1632" s="68">
        <v>2625</v>
      </c>
    </row>
    <row r="1633" spans="18:41">
      <c r="R1633" s="10"/>
      <c r="S1633" s="75">
        <v>3575.0000000000005</v>
      </c>
      <c r="T1633" s="68">
        <v>1430</v>
      </c>
      <c r="AE1633" s="10"/>
      <c r="AF1633" s="72">
        <v>1350.0000000000002</v>
      </c>
      <c r="AG1633" s="68">
        <v>1350.0000000000002</v>
      </c>
      <c r="AH1633" s="10"/>
      <c r="AN1633" s="75">
        <v>3575.0000000000005</v>
      </c>
      <c r="AO1633" s="68">
        <v>1430</v>
      </c>
    </row>
    <row r="1634" spans="18:41">
      <c r="R1634" s="10"/>
      <c r="S1634" s="75">
        <v>2587.5000000000005</v>
      </c>
      <c r="T1634" s="68">
        <v>776.25000000000011</v>
      </c>
      <c r="AE1634" s="10"/>
      <c r="AF1634" s="72">
        <v>1200</v>
      </c>
      <c r="AG1634" s="68">
        <v>1200</v>
      </c>
      <c r="AH1634" s="10"/>
      <c r="AN1634" s="75">
        <v>2587.5000000000005</v>
      </c>
      <c r="AO1634" s="68">
        <v>776.25000000000011</v>
      </c>
    </row>
    <row r="1635" spans="18:41">
      <c r="R1635" s="10"/>
      <c r="S1635" s="75">
        <v>1837.4999999999998</v>
      </c>
      <c r="T1635" s="68">
        <v>643.12499999999989</v>
      </c>
      <c r="AE1635" s="10"/>
      <c r="AF1635" s="72">
        <v>1100</v>
      </c>
      <c r="AG1635" s="68">
        <v>1100</v>
      </c>
      <c r="AH1635" s="10"/>
      <c r="AN1635" s="75">
        <v>1837.4999999999998</v>
      </c>
      <c r="AO1635" s="68">
        <v>643.12499999999989</v>
      </c>
    </row>
    <row r="1636" spans="18:41">
      <c r="R1636" s="10"/>
      <c r="S1636" s="75">
        <v>2250.0000000000005</v>
      </c>
      <c r="T1636" s="68">
        <v>900.00000000000011</v>
      </c>
      <c r="AE1636" s="10"/>
      <c r="AF1636" s="72">
        <v>1250</v>
      </c>
      <c r="AG1636" s="68">
        <v>1250</v>
      </c>
      <c r="AH1636" s="10"/>
      <c r="AN1636" s="75">
        <v>2250.0000000000005</v>
      </c>
      <c r="AO1636" s="68">
        <v>900.00000000000011</v>
      </c>
    </row>
    <row r="1637" spans="18:41">
      <c r="R1637" s="10"/>
      <c r="S1637" s="75">
        <v>3375.0000000000009</v>
      </c>
      <c r="T1637" s="68">
        <v>1856.2500000000007</v>
      </c>
      <c r="AE1637" s="10"/>
      <c r="AF1637" s="72">
        <v>2337.5</v>
      </c>
      <c r="AG1637" s="68">
        <v>2337.5</v>
      </c>
      <c r="AH1637" s="10"/>
      <c r="AN1637" s="75">
        <v>3375.0000000000009</v>
      </c>
      <c r="AO1637" s="68">
        <v>1856.2500000000007</v>
      </c>
    </row>
    <row r="1638" spans="18:41">
      <c r="R1638" s="10"/>
      <c r="S1638" s="75">
        <v>3600.0000000000005</v>
      </c>
      <c r="T1638" s="68">
        <v>1800.0000000000002</v>
      </c>
      <c r="AE1638" s="10"/>
      <c r="AF1638" s="72">
        <v>1925.0000000000002</v>
      </c>
      <c r="AG1638" s="68">
        <v>1925.0000000000002</v>
      </c>
      <c r="AH1638" s="10"/>
      <c r="AN1638" s="75">
        <v>3600.0000000000005</v>
      </c>
      <c r="AO1638" s="68">
        <v>1800.0000000000002</v>
      </c>
    </row>
    <row r="1639" spans="18:41">
      <c r="R1639" s="10"/>
      <c r="S1639" s="75">
        <v>2400.0000000000009</v>
      </c>
      <c r="T1639" s="68">
        <v>960.00000000000023</v>
      </c>
      <c r="AE1639" s="10"/>
      <c r="AF1639" s="72">
        <v>1050.0000000000005</v>
      </c>
      <c r="AG1639" s="68">
        <v>1050.0000000000005</v>
      </c>
      <c r="AH1639" s="10"/>
      <c r="AN1639" s="75">
        <v>2400.0000000000009</v>
      </c>
      <c r="AO1639" s="68">
        <v>960.00000000000023</v>
      </c>
    </row>
    <row r="1640" spans="18:41">
      <c r="R1640" s="10"/>
      <c r="S1640" s="75">
        <v>1750</v>
      </c>
      <c r="T1640" s="68">
        <v>525</v>
      </c>
      <c r="AE1640" s="10"/>
      <c r="AF1640" s="72">
        <v>625.00000000000011</v>
      </c>
      <c r="AG1640" s="68">
        <v>625.00000000000011</v>
      </c>
      <c r="AH1640" s="10"/>
      <c r="AN1640" s="75">
        <v>1750</v>
      </c>
      <c r="AO1640" s="68">
        <v>525</v>
      </c>
    </row>
    <row r="1641" spans="18:41">
      <c r="R1641" s="10"/>
      <c r="S1641" s="75">
        <v>1662.5</v>
      </c>
      <c r="T1641" s="68">
        <v>581.875</v>
      </c>
      <c r="AE1641" s="10"/>
      <c r="AF1641" s="72">
        <v>562.50000000000011</v>
      </c>
      <c r="AG1641" s="68">
        <v>562.50000000000011</v>
      </c>
      <c r="AH1641" s="10"/>
      <c r="AN1641" s="75">
        <v>1662.5</v>
      </c>
      <c r="AO1641" s="68">
        <v>581.875</v>
      </c>
    </row>
    <row r="1642" spans="18:41">
      <c r="R1642" s="10"/>
      <c r="S1642" s="75">
        <v>2137.5000000000005</v>
      </c>
      <c r="T1642" s="68">
        <v>855.00000000000011</v>
      </c>
      <c r="AE1642" s="10"/>
      <c r="AF1642" s="72">
        <v>787.50000000000011</v>
      </c>
      <c r="AG1642" s="68">
        <v>787.50000000000011</v>
      </c>
      <c r="AH1642" s="10"/>
      <c r="AN1642" s="75">
        <v>2137.5000000000005</v>
      </c>
      <c r="AO1642" s="68">
        <v>855.00000000000011</v>
      </c>
    </row>
    <row r="1643" spans="18:41">
      <c r="R1643" s="10"/>
      <c r="S1643" s="75">
        <v>2875.0000000000005</v>
      </c>
      <c r="T1643" s="68">
        <v>1581.2500000000005</v>
      </c>
      <c r="AE1643" s="10"/>
      <c r="AF1643" s="72">
        <v>1200</v>
      </c>
      <c r="AG1643" s="68">
        <v>1200</v>
      </c>
      <c r="AH1643" s="10"/>
      <c r="AN1643" s="75">
        <v>2875.0000000000005</v>
      </c>
      <c r="AO1643" s="68">
        <v>1581.2500000000005</v>
      </c>
    </row>
    <row r="1644" spans="18:41">
      <c r="R1644" s="10"/>
      <c r="S1644" s="75">
        <v>3750.0000000000009</v>
      </c>
      <c r="T1644" s="68">
        <v>1875.0000000000005</v>
      </c>
      <c r="AE1644" s="10"/>
      <c r="AF1644" s="72">
        <v>1912.4999999999998</v>
      </c>
      <c r="AG1644" s="68">
        <v>1912.4999999999998</v>
      </c>
      <c r="AH1644" s="10"/>
      <c r="AN1644" s="75">
        <v>3750.0000000000009</v>
      </c>
      <c r="AO1644" s="68">
        <v>1875.0000000000005</v>
      </c>
    </row>
    <row r="1645" spans="18:41">
      <c r="R1645" s="10"/>
      <c r="S1645" s="75">
        <v>2300.0000000000009</v>
      </c>
      <c r="T1645" s="68">
        <v>920.00000000000034</v>
      </c>
      <c r="AE1645" s="10"/>
      <c r="AF1645" s="72">
        <v>962.50000000000011</v>
      </c>
      <c r="AG1645" s="68">
        <v>962.50000000000011</v>
      </c>
      <c r="AH1645" s="10"/>
      <c r="AN1645" s="75">
        <v>2300.0000000000009</v>
      </c>
      <c r="AO1645" s="68">
        <v>920.00000000000034</v>
      </c>
    </row>
    <row r="1646" spans="18:41">
      <c r="R1646" s="10"/>
      <c r="S1646" s="75">
        <v>1700.0000000000005</v>
      </c>
      <c r="T1646" s="68">
        <v>510.00000000000011</v>
      </c>
      <c r="AE1646" s="10"/>
      <c r="AF1646" s="72">
        <v>612.50000000000011</v>
      </c>
      <c r="AG1646" s="68">
        <v>612.50000000000011</v>
      </c>
      <c r="AH1646" s="10"/>
      <c r="AN1646" s="75">
        <v>1700.0000000000005</v>
      </c>
      <c r="AO1646" s="68">
        <v>510.00000000000011</v>
      </c>
    </row>
    <row r="1647" spans="18:41">
      <c r="R1647" s="10"/>
      <c r="S1647" s="75">
        <v>1600.0000000000005</v>
      </c>
      <c r="T1647" s="68">
        <v>560.00000000000011</v>
      </c>
      <c r="AE1647" s="10"/>
      <c r="AF1647" s="72">
        <v>612.50000000000011</v>
      </c>
      <c r="AG1647" s="68">
        <v>612.50000000000011</v>
      </c>
      <c r="AH1647" s="10"/>
      <c r="AN1647" s="75">
        <v>1600.0000000000005</v>
      </c>
      <c r="AO1647" s="68">
        <v>560.00000000000011</v>
      </c>
    </row>
    <row r="1648" spans="18:41">
      <c r="R1648" s="10"/>
      <c r="S1648" s="75">
        <v>2000.0000000000005</v>
      </c>
      <c r="T1648" s="68">
        <v>800.00000000000011</v>
      </c>
      <c r="AE1648" s="10"/>
      <c r="AF1648" s="72">
        <v>787.49999999999989</v>
      </c>
      <c r="AG1648" s="68">
        <v>787.49999999999989</v>
      </c>
      <c r="AH1648" s="10"/>
      <c r="AN1648" s="75">
        <v>2000.0000000000005</v>
      </c>
      <c r="AO1648" s="68">
        <v>800.00000000000011</v>
      </c>
    </row>
    <row r="1649" spans="18:41">
      <c r="R1649" s="10"/>
      <c r="S1649" s="75">
        <v>2887.5000000000005</v>
      </c>
      <c r="T1649" s="68">
        <v>1588.1250000000005</v>
      </c>
      <c r="AE1649" s="10"/>
      <c r="AF1649" s="72">
        <v>1499.9999999999995</v>
      </c>
      <c r="AG1649" s="68">
        <v>1499.9999999999995</v>
      </c>
      <c r="AH1649" s="10"/>
      <c r="AN1649" s="75">
        <v>2887.5000000000005</v>
      </c>
      <c r="AO1649" s="68">
        <v>1588.1250000000005</v>
      </c>
    </row>
    <row r="1650" spans="18:41">
      <c r="R1650" s="10"/>
      <c r="S1650" s="75">
        <v>3375.0000000000009</v>
      </c>
      <c r="T1650" s="68">
        <v>1687.5000000000005</v>
      </c>
      <c r="AE1650" s="10"/>
      <c r="AF1650" s="72">
        <v>2024.9999999999998</v>
      </c>
      <c r="AG1650" s="68">
        <v>2024.9999999999998</v>
      </c>
      <c r="AH1650" s="10"/>
      <c r="AN1650" s="75">
        <v>3375.0000000000009</v>
      </c>
      <c r="AO1650" s="68">
        <v>1687.5000000000005</v>
      </c>
    </row>
    <row r="1651" spans="18:41">
      <c r="R1651" s="10"/>
      <c r="S1651" s="75">
        <v>2250.0000000000005</v>
      </c>
      <c r="T1651" s="68">
        <v>900.00000000000011</v>
      </c>
      <c r="AE1651" s="10"/>
      <c r="AF1651" s="72">
        <v>1225.0000000000002</v>
      </c>
      <c r="AG1651" s="68">
        <v>1225.0000000000002</v>
      </c>
      <c r="AH1651" s="10"/>
      <c r="AN1651" s="75">
        <v>2250.0000000000005</v>
      </c>
      <c r="AO1651" s="68">
        <v>900.00000000000011</v>
      </c>
    </row>
    <row r="1652" spans="18:41">
      <c r="R1652" s="10"/>
      <c r="S1652" s="75">
        <v>2002.5000000000005</v>
      </c>
      <c r="T1652" s="68">
        <v>600.75000000000011</v>
      </c>
      <c r="AE1652" s="10"/>
      <c r="AF1652" s="72">
        <v>1032.5</v>
      </c>
      <c r="AG1652" s="68">
        <v>1032.5</v>
      </c>
      <c r="AH1652" s="10"/>
      <c r="AN1652" s="75">
        <v>2002.5000000000005</v>
      </c>
      <c r="AO1652" s="68">
        <v>600.75000000000011</v>
      </c>
    </row>
    <row r="1653" spans="18:41">
      <c r="R1653" s="10"/>
      <c r="S1653" s="75">
        <v>2137.5000000000005</v>
      </c>
      <c r="T1653" s="68">
        <v>748.12500000000011</v>
      </c>
      <c r="AE1653" s="10"/>
      <c r="AF1653" s="72">
        <v>1300</v>
      </c>
      <c r="AG1653" s="68">
        <v>1300</v>
      </c>
      <c r="AH1653" s="10"/>
      <c r="AN1653" s="75">
        <v>2137.5000000000005</v>
      </c>
      <c r="AO1653" s="68">
        <v>748.12500000000011</v>
      </c>
    </row>
    <row r="1654" spans="18:41">
      <c r="R1654" s="10"/>
      <c r="S1654" s="75">
        <v>2700</v>
      </c>
      <c r="T1654" s="68">
        <v>1080</v>
      </c>
      <c r="AE1654" s="10"/>
      <c r="AF1654" s="72">
        <v>1950</v>
      </c>
      <c r="AG1654" s="68">
        <v>1950</v>
      </c>
      <c r="AH1654" s="10"/>
      <c r="AN1654" s="75">
        <v>2700</v>
      </c>
      <c r="AO1654" s="68">
        <v>1080</v>
      </c>
    </row>
    <row r="1655" spans="18:41">
      <c r="R1655" s="10"/>
      <c r="S1655" s="75">
        <v>4062.4999999999995</v>
      </c>
      <c r="T1655" s="68">
        <v>2234.375</v>
      </c>
      <c r="AE1655" s="10"/>
      <c r="AF1655" s="72">
        <v>2800</v>
      </c>
      <c r="AG1655" s="68">
        <v>2800</v>
      </c>
      <c r="AH1655" s="10"/>
      <c r="AN1655" s="75">
        <v>4062.4999999999995</v>
      </c>
      <c r="AO1655" s="68">
        <v>2234.375</v>
      </c>
    </row>
    <row r="1656" spans="18:41">
      <c r="R1656" s="10"/>
      <c r="S1656" s="75">
        <v>5100</v>
      </c>
      <c r="T1656" s="68">
        <v>2550</v>
      </c>
      <c r="AE1656" s="10"/>
      <c r="AF1656" s="72">
        <v>4225</v>
      </c>
      <c r="AG1656" s="68">
        <v>4225</v>
      </c>
      <c r="AH1656" s="10"/>
      <c r="AN1656" s="75">
        <v>5100</v>
      </c>
      <c r="AO1656" s="68">
        <v>2550</v>
      </c>
    </row>
    <row r="1657" spans="18:41">
      <c r="R1657" s="10"/>
      <c r="S1657" s="75">
        <v>3250</v>
      </c>
      <c r="T1657" s="68">
        <v>1300</v>
      </c>
      <c r="AE1657" s="10"/>
      <c r="AF1657" s="72">
        <v>2475</v>
      </c>
      <c r="AG1657" s="68">
        <v>2475</v>
      </c>
      <c r="AH1657" s="10"/>
      <c r="AN1657" s="75">
        <v>3250</v>
      </c>
      <c r="AO1657" s="68">
        <v>1300</v>
      </c>
    </row>
    <row r="1658" spans="18:41">
      <c r="R1658" s="10"/>
      <c r="S1658" s="75">
        <v>3000</v>
      </c>
      <c r="T1658" s="68">
        <v>900</v>
      </c>
      <c r="AE1658" s="10"/>
      <c r="AF1658" s="72">
        <v>2200</v>
      </c>
      <c r="AG1658" s="68">
        <v>2200</v>
      </c>
      <c r="AH1658" s="10"/>
      <c r="AN1658" s="75">
        <v>3000</v>
      </c>
      <c r="AO1658" s="68">
        <v>900</v>
      </c>
    </row>
    <row r="1659" spans="18:41">
      <c r="R1659" s="10"/>
      <c r="S1659" s="75">
        <v>2750</v>
      </c>
      <c r="T1659" s="68">
        <v>962.49999999999989</v>
      </c>
      <c r="AE1659" s="10"/>
      <c r="AF1659" s="72">
        <v>1925.0000000000002</v>
      </c>
      <c r="AG1659" s="68">
        <v>1925.0000000000002</v>
      </c>
      <c r="AH1659" s="10"/>
      <c r="AN1659" s="75">
        <v>2750</v>
      </c>
      <c r="AO1659" s="68">
        <v>962.49999999999989</v>
      </c>
    </row>
    <row r="1660" spans="18:41">
      <c r="R1660" s="10"/>
      <c r="S1660" s="75">
        <v>3300</v>
      </c>
      <c r="T1660" s="68">
        <v>1320</v>
      </c>
      <c r="AE1660" s="10"/>
      <c r="AF1660" s="72">
        <v>2275</v>
      </c>
      <c r="AG1660" s="68">
        <v>2275</v>
      </c>
      <c r="AH1660" s="10"/>
      <c r="AN1660" s="75">
        <v>3300</v>
      </c>
      <c r="AO1660" s="68">
        <v>1320</v>
      </c>
    </row>
    <row r="1661" spans="18:41">
      <c r="R1661" s="10"/>
      <c r="S1661" s="75">
        <v>4224.9999999999991</v>
      </c>
      <c r="T1661" s="68">
        <v>2323.7499999999995</v>
      </c>
      <c r="AE1661" s="10"/>
      <c r="AF1661" s="72">
        <v>3150</v>
      </c>
      <c r="AG1661" s="68">
        <v>3150</v>
      </c>
      <c r="AH1661" s="10"/>
      <c r="AN1661" s="75">
        <v>4224.9999999999991</v>
      </c>
      <c r="AO1661" s="68">
        <v>2323.7499999999995</v>
      </c>
    </row>
    <row r="1662" spans="18:41">
      <c r="R1662" s="10"/>
      <c r="S1662" s="75">
        <v>1875</v>
      </c>
      <c r="T1662" s="68">
        <v>750</v>
      </c>
      <c r="AE1662" s="10"/>
      <c r="AF1662" s="72">
        <v>1487.5000000000002</v>
      </c>
      <c r="AG1662" s="68">
        <v>1487.5000000000002</v>
      </c>
      <c r="AH1662" s="10"/>
      <c r="AN1662" s="75">
        <v>1875</v>
      </c>
      <c r="AO1662" s="68">
        <v>750</v>
      </c>
    </row>
    <row r="1663" spans="18:41">
      <c r="R1663" s="10"/>
      <c r="S1663" s="75">
        <v>1275</v>
      </c>
      <c r="T1663" s="68">
        <v>446.25</v>
      </c>
      <c r="AE1663" s="10"/>
      <c r="AF1663" s="72">
        <v>787.50000000000011</v>
      </c>
      <c r="AG1663" s="68">
        <v>787.50000000000011</v>
      </c>
      <c r="AH1663" s="10"/>
      <c r="AN1663" s="75">
        <v>1275</v>
      </c>
      <c r="AO1663" s="68">
        <v>446.25</v>
      </c>
    </row>
    <row r="1664" spans="18:41">
      <c r="R1664" s="10"/>
      <c r="S1664" s="75">
        <v>850</v>
      </c>
      <c r="T1664" s="68">
        <v>297.5</v>
      </c>
      <c r="AE1664" s="10"/>
      <c r="AF1664" s="72">
        <v>562.50000000000011</v>
      </c>
      <c r="AG1664" s="68">
        <v>562.50000000000011</v>
      </c>
      <c r="AH1664" s="10"/>
      <c r="AN1664" s="75">
        <v>850</v>
      </c>
      <c r="AO1664" s="68">
        <v>297.5</v>
      </c>
    </row>
    <row r="1665" spans="18:41">
      <c r="R1665" s="10"/>
      <c r="S1665" s="75">
        <v>687.50000000000011</v>
      </c>
      <c r="T1665" s="68">
        <v>275.00000000000006</v>
      </c>
      <c r="AE1665" s="10"/>
      <c r="AF1665" s="72">
        <v>225</v>
      </c>
      <c r="AG1665" s="68">
        <v>225</v>
      </c>
      <c r="AH1665" s="10"/>
      <c r="AN1665" s="75">
        <v>687.50000000000011</v>
      </c>
      <c r="AO1665" s="68">
        <v>275.00000000000006</v>
      </c>
    </row>
    <row r="1666" spans="18:41">
      <c r="R1666" s="10"/>
      <c r="S1666" s="75">
        <v>1300</v>
      </c>
      <c r="T1666" s="68">
        <v>454.99999999999994</v>
      </c>
      <c r="AE1666" s="10"/>
      <c r="AF1666" s="72">
        <v>562.5</v>
      </c>
      <c r="AG1666" s="68">
        <v>562.5</v>
      </c>
      <c r="AH1666" s="10"/>
      <c r="AN1666" s="75">
        <v>1300</v>
      </c>
      <c r="AO1666" s="68">
        <v>454.99999999999994</v>
      </c>
    </row>
    <row r="1667" spans="18:41">
      <c r="R1667" s="10"/>
      <c r="S1667" s="75">
        <v>1275</v>
      </c>
      <c r="T1667" s="68">
        <v>637.5</v>
      </c>
      <c r="AE1667" s="10"/>
      <c r="AF1667" s="72">
        <v>787.50000000000011</v>
      </c>
      <c r="AG1667" s="68">
        <v>787.50000000000011</v>
      </c>
      <c r="AH1667" s="10"/>
      <c r="AN1667" s="75">
        <v>1275</v>
      </c>
      <c r="AO1667" s="68">
        <v>637.5</v>
      </c>
    </row>
    <row r="1668" spans="18:41">
      <c r="R1668" s="10"/>
      <c r="S1668" s="75">
        <v>2025</v>
      </c>
      <c r="T1668" s="68">
        <v>810</v>
      </c>
      <c r="AE1668" s="10"/>
      <c r="AF1668" s="72">
        <v>1662.5000000000002</v>
      </c>
      <c r="AG1668" s="68">
        <v>1662.5000000000002</v>
      </c>
      <c r="AH1668" s="10"/>
      <c r="AN1668" s="75">
        <v>2025</v>
      </c>
      <c r="AO1668" s="68">
        <v>810</v>
      </c>
    </row>
    <row r="1669" spans="18:41">
      <c r="R1669" s="10"/>
      <c r="S1669" s="75">
        <v>975</v>
      </c>
      <c r="T1669" s="68">
        <v>341.25</v>
      </c>
      <c r="AE1669" s="10"/>
      <c r="AF1669" s="72">
        <v>437.50000000000006</v>
      </c>
      <c r="AG1669" s="68">
        <v>437.50000000000006</v>
      </c>
      <c r="AH1669" s="10"/>
      <c r="AN1669" s="75">
        <v>975</v>
      </c>
      <c r="AO1669" s="68">
        <v>341.25</v>
      </c>
    </row>
    <row r="1670" spans="18:41">
      <c r="R1670" s="10"/>
      <c r="S1670" s="75">
        <v>750</v>
      </c>
      <c r="T1670" s="68">
        <v>262.5</v>
      </c>
      <c r="AE1670" s="10"/>
      <c r="AF1670" s="72">
        <v>437.50000000000011</v>
      </c>
      <c r="AG1670" s="68">
        <v>437.50000000000011</v>
      </c>
      <c r="AH1670" s="10"/>
      <c r="AN1670" s="75">
        <v>750</v>
      </c>
      <c r="AO1670" s="68">
        <v>262.5</v>
      </c>
    </row>
    <row r="1671" spans="18:41">
      <c r="R1671" s="10"/>
      <c r="S1671" s="75">
        <v>625.00000000000011</v>
      </c>
      <c r="T1671" s="68">
        <v>250.00000000000006</v>
      </c>
      <c r="AE1671" s="10"/>
      <c r="AF1671" s="72">
        <v>150</v>
      </c>
      <c r="AG1671" s="68">
        <v>150</v>
      </c>
      <c r="AH1671" s="10"/>
      <c r="AN1671" s="75">
        <v>625.00000000000011</v>
      </c>
      <c r="AO1671" s="68">
        <v>250.00000000000006</v>
      </c>
    </row>
    <row r="1672" spans="18:41">
      <c r="R1672" s="10"/>
      <c r="S1672" s="75">
        <v>1300</v>
      </c>
      <c r="T1672" s="68">
        <v>454.99999999999994</v>
      </c>
      <c r="AE1672" s="10"/>
      <c r="AF1672" s="72">
        <v>562.5</v>
      </c>
      <c r="AG1672" s="68">
        <v>562.5</v>
      </c>
      <c r="AH1672" s="10"/>
      <c r="AN1672" s="75">
        <v>1300</v>
      </c>
      <c r="AO1672" s="68">
        <v>454.99999999999994</v>
      </c>
    </row>
    <row r="1673" spans="18:41">
      <c r="R1673" s="10"/>
      <c r="S1673" s="75">
        <v>1200</v>
      </c>
      <c r="T1673" s="68">
        <v>600</v>
      </c>
      <c r="AE1673" s="10"/>
      <c r="AF1673" s="72">
        <v>787.50000000000011</v>
      </c>
      <c r="AG1673" s="68">
        <v>787.50000000000011</v>
      </c>
      <c r="AH1673" s="10"/>
      <c r="AN1673" s="75">
        <v>1200</v>
      </c>
      <c r="AO1673" s="68">
        <v>600</v>
      </c>
    </row>
    <row r="1674" spans="18:41">
      <c r="R1674" s="10"/>
      <c r="S1674" s="75">
        <v>2170</v>
      </c>
      <c r="T1674" s="68">
        <v>868</v>
      </c>
      <c r="AE1674" s="10"/>
      <c r="AF1674" s="72">
        <v>1557.5000000000002</v>
      </c>
      <c r="AG1674" s="68">
        <v>1557.5000000000002</v>
      </c>
      <c r="AH1674" s="10"/>
      <c r="AN1674" s="75">
        <v>2170</v>
      </c>
      <c r="AO1674" s="68">
        <v>868</v>
      </c>
    </row>
    <row r="1675" spans="18:41">
      <c r="R1675" s="10"/>
      <c r="S1675" s="75">
        <v>1050</v>
      </c>
      <c r="T1675" s="68">
        <v>367.5</v>
      </c>
      <c r="AE1675" s="10"/>
      <c r="AF1675" s="72">
        <v>525</v>
      </c>
      <c r="AG1675" s="68">
        <v>525</v>
      </c>
      <c r="AH1675" s="10"/>
      <c r="AN1675" s="75">
        <v>1050</v>
      </c>
      <c r="AO1675" s="68">
        <v>367.5</v>
      </c>
    </row>
    <row r="1676" spans="18:41">
      <c r="R1676" s="10"/>
      <c r="S1676" s="75">
        <v>875.00000000000023</v>
      </c>
      <c r="T1676" s="68">
        <v>306.25000000000006</v>
      </c>
      <c r="AE1676" s="10"/>
      <c r="AF1676" s="72">
        <v>437.50000000000011</v>
      </c>
      <c r="AG1676" s="68">
        <v>437.50000000000011</v>
      </c>
      <c r="AH1676" s="10"/>
      <c r="AN1676" s="75">
        <v>875.00000000000023</v>
      </c>
      <c r="AO1676" s="68">
        <v>306.25000000000006</v>
      </c>
    </row>
    <row r="1677" spans="18:41">
      <c r="R1677" s="10"/>
      <c r="S1677" s="75">
        <v>600</v>
      </c>
      <c r="T1677" s="68">
        <v>240</v>
      </c>
      <c r="AE1677" s="10"/>
      <c r="AF1677" s="72">
        <v>75</v>
      </c>
      <c r="AG1677" s="68">
        <v>75</v>
      </c>
      <c r="AH1677" s="10"/>
      <c r="AN1677" s="75">
        <v>600</v>
      </c>
      <c r="AO1677" s="68">
        <v>240</v>
      </c>
    </row>
    <row r="1678" spans="18:41">
      <c r="R1678" s="10"/>
      <c r="S1678" s="75">
        <v>1125</v>
      </c>
      <c r="T1678" s="68">
        <v>393.75</v>
      </c>
      <c r="AE1678" s="10"/>
      <c r="AF1678" s="72">
        <v>337.5</v>
      </c>
      <c r="AG1678" s="68">
        <v>337.5</v>
      </c>
      <c r="AH1678" s="10"/>
      <c r="AN1678" s="75">
        <v>1125</v>
      </c>
      <c r="AO1678" s="68">
        <v>393.75</v>
      </c>
    </row>
    <row r="1679" spans="18:41">
      <c r="R1679" s="10"/>
      <c r="S1679" s="75">
        <v>1225.0000000000002</v>
      </c>
      <c r="T1679" s="68">
        <v>612.50000000000011</v>
      </c>
      <c r="AE1679" s="10"/>
      <c r="AF1679" s="72">
        <v>612.50000000000011</v>
      </c>
      <c r="AG1679" s="68">
        <v>612.50000000000011</v>
      </c>
      <c r="AH1679" s="10"/>
      <c r="AN1679" s="75">
        <v>1225.0000000000002</v>
      </c>
      <c r="AO1679" s="68">
        <v>612.50000000000011</v>
      </c>
    </row>
    <row r="1680" spans="18:41">
      <c r="R1680" s="10"/>
      <c r="S1680" s="75">
        <v>2012.5000000000002</v>
      </c>
      <c r="T1680" s="68">
        <v>805.00000000000011</v>
      </c>
      <c r="AE1680" s="10"/>
      <c r="AF1680" s="72">
        <v>1487.5000000000002</v>
      </c>
      <c r="AG1680" s="68">
        <v>1487.5000000000002</v>
      </c>
      <c r="AH1680" s="10"/>
      <c r="AN1680" s="75">
        <v>2012.5000000000002</v>
      </c>
      <c r="AO1680" s="68">
        <v>805.00000000000011</v>
      </c>
    </row>
    <row r="1681" spans="18:41">
      <c r="R1681" s="10"/>
      <c r="S1681" s="75">
        <v>825.00000000000011</v>
      </c>
      <c r="T1681" s="68">
        <v>288.75</v>
      </c>
      <c r="AE1681" s="10"/>
      <c r="AF1681" s="72">
        <v>437.50000000000006</v>
      </c>
      <c r="AG1681" s="68">
        <v>437.50000000000006</v>
      </c>
      <c r="AH1681" s="10"/>
      <c r="AN1681" s="75">
        <v>825.00000000000011</v>
      </c>
      <c r="AO1681" s="68">
        <v>288.75</v>
      </c>
    </row>
    <row r="1682" spans="18:41">
      <c r="R1682" s="10"/>
      <c r="S1682" s="75">
        <v>550.00000000000023</v>
      </c>
      <c r="T1682" s="68">
        <v>192.50000000000006</v>
      </c>
      <c r="AE1682" s="10"/>
      <c r="AF1682" s="72">
        <v>312.50000000000006</v>
      </c>
      <c r="AG1682" s="68">
        <v>312.50000000000006</v>
      </c>
      <c r="AH1682" s="10"/>
      <c r="AN1682" s="75">
        <v>550.00000000000023</v>
      </c>
      <c r="AO1682" s="68">
        <v>192.50000000000006</v>
      </c>
    </row>
    <row r="1683" spans="18:41">
      <c r="R1683" s="10"/>
      <c r="S1683" s="75">
        <v>500</v>
      </c>
      <c r="T1683" s="68">
        <v>200</v>
      </c>
      <c r="AE1683" s="10"/>
      <c r="AF1683" s="72">
        <v>150</v>
      </c>
      <c r="AG1683" s="68">
        <v>150</v>
      </c>
      <c r="AH1683" s="10"/>
      <c r="AN1683" s="75">
        <v>500</v>
      </c>
      <c r="AO1683" s="68">
        <v>200</v>
      </c>
    </row>
    <row r="1684" spans="18:41">
      <c r="R1684" s="10"/>
      <c r="S1684" s="75">
        <v>900</v>
      </c>
      <c r="T1684" s="68">
        <v>315</v>
      </c>
      <c r="AE1684" s="10"/>
      <c r="AF1684" s="72">
        <v>225</v>
      </c>
      <c r="AG1684" s="68">
        <v>225</v>
      </c>
      <c r="AH1684" s="10"/>
      <c r="AN1684" s="75">
        <v>900</v>
      </c>
      <c r="AO1684" s="68">
        <v>315</v>
      </c>
    </row>
    <row r="1685" spans="18:41">
      <c r="R1685" s="10"/>
      <c r="S1685" s="75">
        <v>1050.0000000000002</v>
      </c>
      <c r="T1685" s="68">
        <v>525.00000000000011</v>
      </c>
      <c r="AE1685" s="10"/>
      <c r="AF1685" s="72">
        <v>700.00000000000011</v>
      </c>
      <c r="AG1685" s="68">
        <v>700.00000000000011</v>
      </c>
      <c r="AH1685" s="10"/>
      <c r="AN1685" s="75">
        <v>1050.0000000000002</v>
      </c>
      <c r="AO1685" s="68">
        <v>525.00000000000011</v>
      </c>
    </row>
    <row r="1686" spans="18:41">
      <c r="R1686" s="10"/>
      <c r="S1686" s="75">
        <v>2480</v>
      </c>
      <c r="T1686" s="68">
        <v>992</v>
      </c>
      <c r="AE1686" s="10"/>
      <c r="AF1686" s="72">
        <v>2349.9999999999995</v>
      </c>
      <c r="AG1686" s="68">
        <v>2349.9999999999995</v>
      </c>
      <c r="AH1686" s="10"/>
      <c r="AN1686" s="75">
        <v>2480</v>
      </c>
      <c r="AO1686" s="68">
        <v>992</v>
      </c>
    </row>
    <row r="1687" spans="18:41">
      <c r="R1687" s="10"/>
      <c r="S1687" s="75">
        <v>1137.5000000000002</v>
      </c>
      <c r="T1687" s="68">
        <v>398.12500000000006</v>
      </c>
      <c r="AE1687" s="10"/>
      <c r="AF1687" s="72">
        <v>787.5</v>
      </c>
      <c r="AG1687" s="68">
        <v>787.5</v>
      </c>
      <c r="AH1687" s="10"/>
      <c r="AN1687" s="75">
        <v>1137.5000000000002</v>
      </c>
      <c r="AO1687" s="68">
        <v>398.12500000000006</v>
      </c>
    </row>
    <row r="1688" spans="18:41">
      <c r="R1688" s="10"/>
      <c r="S1688" s="75">
        <v>900.00000000000011</v>
      </c>
      <c r="T1688" s="68">
        <v>315</v>
      </c>
      <c r="AE1688" s="10"/>
      <c r="AF1688" s="72">
        <v>600</v>
      </c>
      <c r="AG1688" s="68">
        <v>600</v>
      </c>
      <c r="AH1688" s="10"/>
      <c r="AN1688" s="75">
        <v>900.00000000000011</v>
      </c>
      <c r="AO1688" s="68">
        <v>315</v>
      </c>
    </row>
    <row r="1689" spans="18:41">
      <c r="R1689" s="10"/>
      <c r="S1689" s="75">
        <v>675.00000000000011</v>
      </c>
      <c r="T1689" s="68">
        <v>270.00000000000006</v>
      </c>
      <c r="AE1689" s="10"/>
      <c r="AF1689" s="72">
        <v>400</v>
      </c>
      <c r="AG1689" s="68">
        <v>400</v>
      </c>
      <c r="AH1689" s="10"/>
      <c r="AN1689" s="75">
        <v>675.00000000000011</v>
      </c>
      <c r="AO1689" s="68">
        <v>270.00000000000006</v>
      </c>
    </row>
    <row r="1690" spans="18:41">
      <c r="R1690" s="10"/>
      <c r="S1690" s="75">
        <v>1125</v>
      </c>
      <c r="T1690" s="68">
        <v>393.75</v>
      </c>
      <c r="AE1690" s="10"/>
      <c r="AF1690" s="72">
        <v>624.99999999999989</v>
      </c>
      <c r="AG1690" s="68">
        <v>624.99999999999989</v>
      </c>
      <c r="AH1690" s="10"/>
      <c r="AN1690" s="75">
        <v>1125</v>
      </c>
      <c r="AO1690" s="68">
        <v>393.75</v>
      </c>
    </row>
    <row r="1691" spans="18:41">
      <c r="R1691" s="10"/>
      <c r="S1691" s="75">
        <v>1749.9999999999998</v>
      </c>
      <c r="T1691" s="68">
        <v>874.99999999999989</v>
      </c>
      <c r="AE1691" s="10"/>
      <c r="AF1691" s="72">
        <v>1374.9999999999998</v>
      </c>
      <c r="AG1691" s="68">
        <v>1374.9999999999998</v>
      </c>
      <c r="AH1691" s="10"/>
      <c r="AN1691" s="75">
        <v>1749.9999999999998</v>
      </c>
      <c r="AO1691" s="68">
        <v>874.99999999999989</v>
      </c>
    </row>
    <row r="1692" spans="18:41">
      <c r="R1692" s="10"/>
      <c r="S1692" s="75">
        <v>2100</v>
      </c>
      <c r="T1692" s="68">
        <v>840</v>
      </c>
      <c r="AE1692" s="10"/>
      <c r="AF1692" s="72">
        <v>2499.9999999999995</v>
      </c>
      <c r="AG1692" s="68">
        <v>2499.9999999999995</v>
      </c>
      <c r="AH1692" s="10"/>
      <c r="AN1692" s="75">
        <v>2100</v>
      </c>
      <c r="AO1692" s="68">
        <v>840</v>
      </c>
    </row>
    <row r="1693" spans="18:41">
      <c r="R1693" s="10"/>
      <c r="S1693" s="75">
        <v>1050.0000000000005</v>
      </c>
      <c r="T1693" s="68">
        <v>367.50000000000011</v>
      </c>
      <c r="AE1693" s="10"/>
      <c r="AF1693" s="72">
        <v>1125</v>
      </c>
      <c r="AG1693" s="68">
        <v>1125</v>
      </c>
      <c r="AH1693" s="10"/>
      <c r="AN1693" s="75">
        <v>1050.0000000000005</v>
      </c>
      <c r="AO1693" s="68">
        <v>367.50000000000011</v>
      </c>
    </row>
    <row r="1694" spans="18:41">
      <c r="R1694" s="10"/>
      <c r="S1694" s="75">
        <v>937.50000000000023</v>
      </c>
      <c r="T1694" s="68">
        <v>328.12500000000006</v>
      </c>
      <c r="AE1694" s="10"/>
      <c r="AF1694" s="72">
        <v>700</v>
      </c>
      <c r="AG1694" s="68">
        <v>700</v>
      </c>
      <c r="AH1694" s="10"/>
      <c r="AN1694" s="75">
        <v>937.50000000000023</v>
      </c>
      <c r="AO1694" s="68">
        <v>328.12500000000006</v>
      </c>
    </row>
    <row r="1695" spans="18:41">
      <c r="R1695" s="10"/>
      <c r="S1695" s="75">
        <v>875.00000000000023</v>
      </c>
      <c r="T1695" s="68">
        <v>350.00000000000011</v>
      </c>
      <c r="AE1695" s="10"/>
      <c r="AF1695" s="72">
        <v>600</v>
      </c>
      <c r="AG1695" s="68">
        <v>600</v>
      </c>
      <c r="AH1695" s="10"/>
      <c r="AN1695" s="75">
        <v>875.00000000000023</v>
      </c>
      <c r="AO1695" s="68">
        <v>350.00000000000011</v>
      </c>
    </row>
    <row r="1696" spans="18:41">
      <c r="R1696" s="10"/>
      <c r="S1696" s="75">
        <v>1400</v>
      </c>
      <c r="T1696" s="68">
        <v>489.99999999999994</v>
      </c>
      <c r="AE1696" s="10"/>
      <c r="AF1696" s="72">
        <v>749.99999999999989</v>
      </c>
      <c r="AG1696" s="68">
        <v>749.99999999999989</v>
      </c>
      <c r="AH1696" s="10"/>
      <c r="AN1696" s="75">
        <v>1400</v>
      </c>
      <c r="AO1696" s="68">
        <v>489.99999999999994</v>
      </c>
    </row>
    <row r="1697" spans="18:41">
      <c r="R1697" s="10"/>
      <c r="S1697" s="75">
        <v>2362.5</v>
      </c>
      <c r="T1697" s="68">
        <v>1181.25</v>
      </c>
      <c r="AE1697" s="10"/>
      <c r="AF1697" s="72">
        <v>1649.9999999999998</v>
      </c>
      <c r="AG1697" s="68">
        <v>1649.9999999999998</v>
      </c>
      <c r="AH1697" s="10"/>
      <c r="AN1697" s="75">
        <v>2362.5</v>
      </c>
      <c r="AO1697" s="68">
        <v>1181.25</v>
      </c>
    </row>
    <row r="1698" spans="18:41">
      <c r="R1698" s="10"/>
      <c r="S1698" s="75">
        <v>3000</v>
      </c>
      <c r="T1698" s="68">
        <v>1200</v>
      </c>
      <c r="AE1698" s="10"/>
      <c r="AF1698" s="72">
        <v>2624.9999999999995</v>
      </c>
      <c r="AG1698" s="68">
        <v>2624.9999999999995</v>
      </c>
      <c r="AH1698" s="10"/>
      <c r="AN1698" s="75">
        <v>3000</v>
      </c>
      <c r="AO1698" s="68">
        <v>1200</v>
      </c>
    </row>
    <row r="1699" spans="18:41">
      <c r="R1699" s="10"/>
      <c r="S1699" s="75">
        <v>1750.0000000000005</v>
      </c>
      <c r="T1699" s="68">
        <v>612.50000000000011</v>
      </c>
      <c r="AE1699" s="10"/>
      <c r="AF1699" s="72">
        <v>1237.5</v>
      </c>
      <c r="AG1699" s="68">
        <v>1237.5</v>
      </c>
      <c r="AH1699" s="10"/>
      <c r="AN1699" s="75">
        <v>1750.0000000000005</v>
      </c>
      <c r="AO1699" s="68">
        <v>612.50000000000011</v>
      </c>
    </row>
    <row r="1700" spans="18:41">
      <c r="R1700" s="10"/>
      <c r="S1700" s="75">
        <v>1275.0000000000002</v>
      </c>
      <c r="T1700" s="68">
        <v>446.25000000000006</v>
      </c>
      <c r="AE1700" s="10"/>
      <c r="AF1700" s="72">
        <v>800</v>
      </c>
      <c r="AG1700" s="68">
        <v>800</v>
      </c>
      <c r="AH1700" s="10"/>
      <c r="AN1700" s="75">
        <v>1275.0000000000002</v>
      </c>
      <c r="AO1700" s="68">
        <v>446.25000000000006</v>
      </c>
    </row>
    <row r="1701" spans="18:41">
      <c r="R1701" s="10"/>
      <c r="S1701" s="75">
        <v>1125.0000000000002</v>
      </c>
      <c r="T1701" s="68">
        <v>450.00000000000011</v>
      </c>
      <c r="AE1701" s="10"/>
      <c r="AF1701" s="72">
        <v>600</v>
      </c>
      <c r="AG1701" s="68">
        <v>600</v>
      </c>
      <c r="AH1701" s="10"/>
      <c r="AN1701" s="75">
        <v>1125.0000000000002</v>
      </c>
      <c r="AO1701" s="68">
        <v>450.00000000000011</v>
      </c>
    </row>
    <row r="1702" spans="18:41">
      <c r="R1702" s="10"/>
      <c r="S1702" s="75">
        <v>1500</v>
      </c>
      <c r="T1702" s="68">
        <v>525</v>
      </c>
      <c r="AE1702" s="10"/>
      <c r="AF1702" s="72">
        <v>874.99999999999989</v>
      </c>
      <c r="AG1702" s="68">
        <v>874.99999999999989</v>
      </c>
      <c r="AH1702" s="10"/>
      <c r="AN1702" s="75">
        <v>1500</v>
      </c>
      <c r="AO1702" s="68">
        <v>525</v>
      </c>
    </row>
    <row r="1703" spans="18:41">
      <c r="R1703" s="10"/>
      <c r="S1703" s="75">
        <v>2475</v>
      </c>
      <c r="T1703" s="68">
        <v>1237.5</v>
      </c>
      <c r="AE1703" s="10"/>
      <c r="AF1703" s="72">
        <v>1924.9999999999998</v>
      </c>
      <c r="AG1703" s="68">
        <v>1924.9999999999998</v>
      </c>
      <c r="AH1703" s="10"/>
      <c r="AN1703" s="75">
        <v>2475</v>
      </c>
      <c r="AO1703" s="68">
        <v>1237.5</v>
      </c>
    </row>
    <row r="1704" spans="18:41">
      <c r="R1704" s="10"/>
      <c r="S1704" s="75">
        <v>2800</v>
      </c>
      <c r="T1704" s="68">
        <v>1120</v>
      </c>
      <c r="AE1704" s="10"/>
      <c r="AF1704" s="72">
        <v>2499.9999999999995</v>
      </c>
      <c r="AG1704" s="68">
        <v>2499.9999999999995</v>
      </c>
      <c r="AH1704" s="10"/>
      <c r="AN1704" s="75">
        <v>2800</v>
      </c>
      <c r="AO1704" s="68">
        <v>1120</v>
      </c>
    </row>
    <row r="1705" spans="18:41">
      <c r="R1705" s="10"/>
      <c r="S1705" s="75">
        <v>1900.0000000000005</v>
      </c>
      <c r="T1705" s="68">
        <v>665.00000000000011</v>
      </c>
      <c r="AE1705" s="10"/>
      <c r="AF1705" s="72">
        <v>1237.5</v>
      </c>
      <c r="AG1705" s="68">
        <v>1237.5</v>
      </c>
      <c r="AH1705" s="10"/>
      <c r="AN1705" s="75">
        <v>1900.0000000000005</v>
      </c>
      <c r="AO1705" s="68">
        <v>665.00000000000011</v>
      </c>
    </row>
    <row r="1706" spans="18:41">
      <c r="R1706" s="10"/>
      <c r="S1706" s="75">
        <v>1400.0000000000002</v>
      </c>
      <c r="T1706" s="68">
        <v>490.00000000000006</v>
      </c>
      <c r="AE1706" s="10"/>
      <c r="AF1706" s="72">
        <v>800</v>
      </c>
      <c r="AG1706" s="68">
        <v>800</v>
      </c>
      <c r="AH1706" s="10"/>
      <c r="AN1706" s="75">
        <v>1400.0000000000002</v>
      </c>
      <c r="AO1706" s="68">
        <v>490.00000000000006</v>
      </c>
    </row>
    <row r="1707" spans="18:41">
      <c r="R1707" s="10"/>
      <c r="S1707" s="75">
        <v>812.50000000000023</v>
      </c>
      <c r="T1707" s="68">
        <v>325.00000000000011</v>
      </c>
      <c r="AE1707" s="10"/>
      <c r="AF1707" s="72">
        <v>600</v>
      </c>
      <c r="AG1707" s="68">
        <v>600</v>
      </c>
      <c r="AH1707" s="10"/>
      <c r="AN1707" s="75">
        <v>812.50000000000023</v>
      </c>
      <c r="AO1707" s="68">
        <v>325.00000000000011</v>
      </c>
    </row>
    <row r="1708" spans="18:41">
      <c r="R1708" s="10"/>
      <c r="S1708" s="75">
        <v>1050</v>
      </c>
      <c r="T1708" s="68">
        <v>367.5</v>
      </c>
      <c r="AE1708" s="10"/>
      <c r="AF1708" s="72">
        <v>624.99999999999989</v>
      </c>
      <c r="AG1708" s="68">
        <v>624.99999999999989</v>
      </c>
      <c r="AH1708" s="10"/>
      <c r="AN1708" s="75">
        <v>1050</v>
      </c>
      <c r="AO1708" s="68">
        <v>367.5</v>
      </c>
    </row>
    <row r="1709" spans="18:41">
      <c r="R1709" s="10"/>
      <c r="S1709" s="75">
        <v>1900</v>
      </c>
      <c r="T1709" s="68">
        <v>950</v>
      </c>
      <c r="AE1709" s="10"/>
      <c r="AF1709" s="72">
        <v>1649.9999999999998</v>
      </c>
      <c r="AG1709" s="68">
        <v>1649.9999999999998</v>
      </c>
      <c r="AH1709" s="10"/>
      <c r="AN1709" s="75">
        <v>1900</v>
      </c>
      <c r="AO1709" s="68">
        <v>950</v>
      </c>
    </row>
    <row r="1710" spans="18:41">
      <c r="R1710" s="10"/>
      <c r="S1710" s="75">
        <v>2100</v>
      </c>
      <c r="T1710" s="68">
        <v>840</v>
      </c>
      <c r="AE1710" s="10"/>
      <c r="AF1710" s="72">
        <v>2124.9999999999995</v>
      </c>
      <c r="AG1710" s="68">
        <v>2124.9999999999995</v>
      </c>
      <c r="AH1710" s="10"/>
      <c r="AN1710" s="75">
        <v>2100</v>
      </c>
      <c r="AO1710" s="68">
        <v>840</v>
      </c>
    </row>
    <row r="1711" spans="18:41">
      <c r="R1711" s="10"/>
      <c r="S1711" s="75">
        <v>1200.0000000000005</v>
      </c>
      <c r="T1711" s="68">
        <v>420.00000000000011</v>
      </c>
      <c r="AE1711" s="10"/>
      <c r="AF1711" s="72">
        <v>1012.5</v>
      </c>
      <c r="AG1711" s="68">
        <v>1012.5</v>
      </c>
      <c r="AH1711" s="10"/>
      <c r="AN1711" s="75">
        <v>1200.0000000000005</v>
      </c>
      <c r="AO1711" s="68">
        <v>420.00000000000011</v>
      </c>
    </row>
    <row r="1712" spans="18:41">
      <c r="R1712" s="10"/>
      <c r="S1712" s="75">
        <v>450.00000000000006</v>
      </c>
      <c r="T1712" s="68">
        <v>157.5</v>
      </c>
      <c r="AE1712" s="10"/>
      <c r="AF1712" s="72">
        <v>500</v>
      </c>
      <c r="AG1712" s="68">
        <v>500</v>
      </c>
      <c r="AH1712" s="10"/>
      <c r="AN1712" s="75">
        <v>450.00000000000006</v>
      </c>
      <c r="AO1712" s="68">
        <v>157.5</v>
      </c>
    </row>
    <row r="1713" spans="18:41">
      <c r="R1713" s="10"/>
      <c r="S1713" s="75">
        <v>412.50000000000006</v>
      </c>
      <c r="T1713" s="68">
        <v>165.00000000000003</v>
      </c>
      <c r="AE1713" s="10"/>
      <c r="AF1713" s="72">
        <v>400</v>
      </c>
      <c r="AG1713" s="68">
        <v>400</v>
      </c>
      <c r="AH1713" s="10"/>
      <c r="AN1713" s="75">
        <v>412.50000000000006</v>
      </c>
      <c r="AO1713" s="68">
        <v>165.00000000000003</v>
      </c>
    </row>
    <row r="1714" spans="18:41">
      <c r="R1714" s="10"/>
      <c r="S1714" s="75">
        <v>687.5</v>
      </c>
      <c r="T1714" s="68">
        <v>240.62499999999997</v>
      </c>
      <c r="AE1714" s="10"/>
      <c r="AF1714" s="72">
        <v>499.99999999999994</v>
      </c>
      <c r="AG1714" s="68">
        <v>499.99999999999994</v>
      </c>
      <c r="AH1714" s="10"/>
      <c r="AN1714" s="75">
        <v>687.5</v>
      </c>
      <c r="AO1714" s="68">
        <v>240.62499999999997</v>
      </c>
    </row>
    <row r="1715" spans="18:41">
      <c r="R1715" s="10"/>
      <c r="S1715" s="75">
        <v>1050.0000000000002</v>
      </c>
      <c r="T1715" s="68">
        <v>525.00000000000011</v>
      </c>
      <c r="AE1715" s="10"/>
      <c r="AF1715" s="72">
        <v>1099.9999999999998</v>
      </c>
      <c r="AG1715" s="68">
        <v>1099.9999999999998</v>
      </c>
      <c r="AH1715" s="10"/>
      <c r="AN1715" s="75">
        <v>1050.0000000000002</v>
      </c>
      <c r="AO1715" s="68">
        <v>525.00000000000011</v>
      </c>
    </row>
    <row r="1716" spans="18:41">
      <c r="R1716" s="10"/>
      <c r="S1716" s="75">
        <v>1837.4999999999998</v>
      </c>
      <c r="T1716" s="68">
        <v>735</v>
      </c>
      <c r="AE1716" s="10"/>
      <c r="AF1716" s="72">
        <v>2062.4999999999995</v>
      </c>
      <c r="AG1716" s="68">
        <v>2062.4999999999995</v>
      </c>
      <c r="AH1716" s="10"/>
      <c r="AN1716" s="75">
        <v>1837.4999999999998</v>
      </c>
      <c r="AO1716" s="68">
        <v>735</v>
      </c>
    </row>
    <row r="1717" spans="18:41">
      <c r="R1717" s="10"/>
      <c r="S1717" s="75">
        <v>875</v>
      </c>
      <c r="T1717" s="68">
        <v>306.25</v>
      </c>
      <c r="AE1717" s="10"/>
      <c r="AF1717" s="72">
        <v>1000</v>
      </c>
      <c r="AG1717" s="68">
        <v>1000</v>
      </c>
      <c r="AH1717" s="10"/>
      <c r="AN1717" s="75">
        <v>875</v>
      </c>
      <c r="AO1717" s="68">
        <v>306.25</v>
      </c>
    </row>
    <row r="1718" spans="18:41">
      <c r="R1718" s="10"/>
      <c r="S1718" s="75">
        <v>625</v>
      </c>
      <c r="T1718" s="68">
        <v>218.75</v>
      </c>
      <c r="AE1718" s="10"/>
      <c r="AF1718" s="72">
        <v>500</v>
      </c>
      <c r="AG1718" s="68">
        <v>500</v>
      </c>
      <c r="AH1718" s="10"/>
      <c r="AN1718" s="75">
        <v>625</v>
      </c>
      <c r="AO1718" s="68">
        <v>218.75</v>
      </c>
    </row>
    <row r="1719" spans="18:41">
      <c r="R1719" s="10"/>
      <c r="S1719" s="75">
        <v>562.5</v>
      </c>
      <c r="T1719" s="68">
        <v>225</v>
      </c>
      <c r="AE1719" s="10"/>
      <c r="AF1719" s="72">
        <v>375</v>
      </c>
      <c r="AG1719" s="68">
        <v>375</v>
      </c>
      <c r="AH1719" s="10"/>
      <c r="AN1719" s="75">
        <v>562.5</v>
      </c>
      <c r="AO1719" s="68">
        <v>225</v>
      </c>
    </row>
    <row r="1720" spans="18:41">
      <c r="R1720" s="10"/>
      <c r="S1720" s="75">
        <v>787.5</v>
      </c>
      <c r="T1720" s="68">
        <v>275.625</v>
      </c>
      <c r="AE1720" s="10"/>
      <c r="AF1720" s="72">
        <v>450</v>
      </c>
      <c r="AG1720" s="68">
        <v>450</v>
      </c>
      <c r="AH1720" s="10"/>
      <c r="AN1720" s="75">
        <v>787.5</v>
      </c>
      <c r="AO1720" s="68">
        <v>275.625</v>
      </c>
    </row>
    <row r="1721" spans="18:41">
      <c r="R1721" s="10"/>
      <c r="S1721" s="75">
        <v>1399.9999999999998</v>
      </c>
      <c r="T1721" s="68">
        <v>699.99999999999989</v>
      </c>
      <c r="AE1721" s="10"/>
      <c r="AF1721" s="72">
        <v>1299.9999999999998</v>
      </c>
      <c r="AG1721" s="68">
        <v>1299.9999999999998</v>
      </c>
      <c r="AH1721" s="10"/>
      <c r="AN1721" s="75">
        <v>1399.9999999999998</v>
      </c>
      <c r="AO1721" s="68">
        <v>699.99999999999989</v>
      </c>
    </row>
    <row r="1722" spans="18:41">
      <c r="R1722" s="10"/>
      <c r="S1722" s="75">
        <v>1750.0000000000002</v>
      </c>
      <c r="T1722" s="68">
        <v>700.00000000000011</v>
      </c>
      <c r="AE1722" s="10"/>
      <c r="AF1722" s="72">
        <v>2100</v>
      </c>
      <c r="AG1722" s="68">
        <v>2100</v>
      </c>
      <c r="AH1722" s="10"/>
      <c r="AN1722" s="75">
        <v>1750.0000000000002</v>
      </c>
      <c r="AO1722" s="68">
        <v>700.00000000000011</v>
      </c>
    </row>
    <row r="1723" spans="18:41">
      <c r="R1723" s="10"/>
      <c r="S1723" s="75">
        <v>875.00000000000023</v>
      </c>
      <c r="T1723" s="68">
        <v>306.25000000000006</v>
      </c>
      <c r="AE1723" s="10"/>
      <c r="AF1723" s="72">
        <v>875</v>
      </c>
      <c r="AG1723" s="68">
        <v>875</v>
      </c>
      <c r="AH1723" s="10"/>
      <c r="AN1723" s="75">
        <v>875.00000000000023</v>
      </c>
      <c r="AO1723" s="68">
        <v>306.25000000000006</v>
      </c>
    </row>
    <row r="1724" spans="18:41">
      <c r="R1724" s="10"/>
      <c r="S1724" s="75">
        <v>737.50000000000011</v>
      </c>
      <c r="T1724" s="68">
        <v>258.125</v>
      </c>
      <c r="AE1724" s="10"/>
      <c r="AF1724" s="72">
        <v>850</v>
      </c>
      <c r="AG1724" s="68">
        <v>850</v>
      </c>
      <c r="AH1724" s="10"/>
      <c r="AN1724" s="75">
        <v>737.50000000000011</v>
      </c>
      <c r="AO1724" s="68">
        <v>258.125</v>
      </c>
    </row>
    <row r="1725" spans="18:41">
      <c r="R1725" s="10"/>
      <c r="S1725" s="75">
        <v>812.50000000000023</v>
      </c>
      <c r="T1725" s="68">
        <v>325.00000000000011</v>
      </c>
      <c r="AE1725" s="10"/>
      <c r="AF1725" s="72">
        <v>750</v>
      </c>
      <c r="AG1725" s="68">
        <v>750</v>
      </c>
      <c r="AH1725" s="10"/>
      <c r="AN1725" s="75">
        <v>812.50000000000023</v>
      </c>
      <c r="AO1725" s="68">
        <v>325.00000000000011</v>
      </c>
    </row>
    <row r="1726" spans="18:41">
      <c r="R1726" s="10"/>
      <c r="S1726" s="75">
        <v>1349.9999999999998</v>
      </c>
      <c r="T1726" s="68">
        <v>472.49999999999989</v>
      </c>
      <c r="AE1726" s="10"/>
      <c r="AF1726" s="72">
        <v>750</v>
      </c>
      <c r="AG1726" s="68">
        <v>750</v>
      </c>
      <c r="AH1726" s="10"/>
      <c r="AN1726" s="75">
        <v>1349.9999999999998</v>
      </c>
      <c r="AO1726" s="68">
        <v>472.49999999999989</v>
      </c>
    </row>
    <row r="1727" spans="18:41">
      <c r="R1727" s="10"/>
      <c r="S1727" s="75">
        <v>1999.9999999999993</v>
      </c>
      <c r="T1727" s="68">
        <v>999.99999999999966</v>
      </c>
      <c r="AE1727" s="10"/>
      <c r="AF1727" s="72">
        <v>1462.4999999999998</v>
      </c>
      <c r="AG1727" s="68">
        <v>1462.4999999999998</v>
      </c>
      <c r="AH1727" s="10"/>
      <c r="AN1727" s="75">
        <v>1999.9999999999993</v>
      </c>
      <c r="AO1727" s="68">
        <v>999.99999999999966</v>
      </c>
    </row>
    <row r="1728" spans="18:41">
      <c r="R1728" s="10"/>
      <c r="S1728" s="75">
        <v>2924.9999999999995</v>
      </c>
      <c r="T1728" s="68">
        <v>1169.9999999999998</v>
      </c>
      <c r="AE1728" s="10"/>
      <c r="AF1728" s="72">
        <v>2700</v>
      </c>
      <c r="AG1728" s="68">
        <v>2700</v>
      </c>
      <c r="AH1728" s="10"/>
      <c r="AN1728" s="75">
        <v>2924.9999999999995</v>
      </c>
      <c r="AO1728" s="68">
        <v>1169.9999999999998</v>
      </c>
    </row>
    <row r="1729" spans="18:41">
      <c r="R1729" s="10"/>
      <c r="S1729" s="75">
        <v>1575.0000000000002</v>
      </c>
      <c r="T1729" s="68">
        <v>551.25</v>
      </c>
      <c r="AE1729" s="10"/>
      <c r="AF1729" s="72">
        <v>1250</v>
      </c>
      <c r="AG1729" s="68">
        <v>1250</v>
      </c>
      <c r="AH1729" s="10"/>
      <c r="AN1729" s="75">
        <v>1575.0000000000002</v>
      </c>
      <c r="AO1729" s="68">
        <v>551.25</v>
      </c>
    </row>
    <row r="1730" spans="18:41">
      <c r="R1730" s="10"/>
      <c r="S1730" s="75">
        <v>1400.0000000000002</v>
      </c>
      <c r="T1730" s="68">
        <v>490.00000000000006</v>
      </c>
      <c r="AE1730" s="10"/>
      <c r="AF1730" s="72">
        <v>1125</v>
      </c>
      <c r="AG1730" s="68">
        <v>1125</v>
      </c>
      <c r="AH1730" s="10"/>
      <c r="AN1730" s="75">
        <v>1400.0000000000002</v>
      </c>
      <c r="AO1730" s="68">
        <v>490.00000000000006</v>
      </c>
    </row>
    <row r="1731" spans="18:41">
      <c r="R1731" s="10"/>
      <c r="S1731" s="75">
        <v>1225.0000000000002</v>
      </c>
      <c r="T1731" s="68">
        <v>490.00000000000011</v>
      </c>
      <c r="AE1731" s="10"/>
      <c r="AF1731" s="72">
        <v>875</v>
      </c>
      <c r="AG1731" s="68">
        <v>875</v>
      </c>
      <c r="AH1731" s="10"/>
      <c r="AN1731" s="75">
        <v>1225.0000000000002</v>
      </c>
      <c r="AO1731" s="68">
        <v>490.00000000000011</v>
      </c>
    </row>
    <row r="1732" spans="18:41">
      <c r="R1732" s="10"/>
      <c r="S1732" s="75">
        <v>1574.9999999999998</v>
      </c>
      <c r="T1732" s="68">
        <v>551.24999999999989</v>
      </c>
      <c r="AE1732" s="10"/>
      <c r="AF1732" s="72">
        <v>1050</v>
      </c>
      <c r="AG1732" s="68">
        <v>1050</v>
      </c>
      <c r="AH1732" s="10"/>
      <c r="AN1732" s="75">
        <v>1574.9999999999998</v>
      </c>
      <c r="AO1732" s="68">
        <v>551.24999999999989</v>
      </c>
    </row>
    <row r="1733" spans="18:41">
      <c r="R1733" s="10"/>
      <c r="S1733" s="75">
        <v>2249.9999999999991</v>
      </c>
      <c r="T1733" s="68">
        <v>1124.9999999999995</v>
      </c>
      <c r="AE1733" s="10"/>
      <c r="AF1733" s="72">
        <v>1787.4999999999998</v>
      </c>
      <c r="AG1733" s="68">
        <v>1787.4999999999998</v>
      </c>
      <c r="AH1733" s="10"/>
      <c r="AN1733" s="75">
        <v>2249.9999999999991</v>
      </c>
      <c r="AO1733" s="68">
        <v>1124.9999999999995</v>
      </c>
    </row>
    <row r="1734" spans="18:41">
      <c r="R1734" s="10"/>
      <c r="S1734" s="75">
        <v>1687.5</v>
      </c>
      <c r="T1734" s="68">
        <v>675</v>
      </c>
      <c r="AE1734" s="10"/>
      <c r="AF1734" s="72">
        <v>2100</v>
      </c>
      <c r="AG1734" s="68">
        <v>2100</v>
      </c>
      <c r="AH1734" s="10"/>
      <c r="AN1734" s="75">
        <v>1687.5</v>
      </c>
      <c r="AO1734" s="68">
        <v>675</v>
      </c>
    </row>
    <row r="1735" spans="18:41">
      <c r="R1735" s="10"/>
      <c r="S1735" s="75">
        <v>1187.5</v>
      </c>
      <c r="T1735" s="68">
        <v>415.625</v>
      </c>
      <c r="AE1735" s="10"/>
      <c r="AF1735" s="72">
        <v>1300</v>
      </c>
      <c r="AG1735" s="68">
        <v>1300</v>
      </c>
      <c r="AH1735" s="10"/>
      <c r="AN1735" s="75">
        <v>1187.5</v>
      </c>
      <c r="AO1735" s="68">
        <v>415.625</v>
      </c>
    </row>
    <row r="1736" spans="18:41">
      <c r="R1736" s="10"/>
      <c r="S1736" s="75">
        <v>712.50000000000011</v>
      </c>
      <c r="T1736" s="68">
        <v>249.37500000000003</v>
      </c>
      <c r="AE1736" s="10"/>
      <c r="AF1736" s="72">
        <v>975.00000000000011</v>
      </c>
      <c r="AG1736" s="68">
        <v>975.00000000000011</v>
      </c>
      <c r="AH1736" s="10"/>
      <c r="AN1736" s="75">
        <v>712.50000000000011</v>
      </c>
      <c r="AO1736" s="68">
        <v>249.37500000000003</v>
      </c>
    </row>
    <row r="1737" spans="18:41">
      <c r="R1737" s="10"/>
      <c r="S1737" s="75">
        <v>650.00000000000023</v>
      </c>
      <c r="T1737" s="68">
        <v>260.00000000000011</v>
      </c>
      <c r="AE1737" s="10"/>
      <c r="AF1737" s="72">
        <v>612.5</v>
      </c>
      <c r="AG1737" s="68">
        <v>612.5</v>
      </c>
      <c r="AH1737" s="10"/>
      <c r="AN1737" s="75">
        <v>650.00000000000023</v>
      </c>
      <c r="AO1737" s="68">
        <v>260.00000000000011</v>
      </c>
    </row>
    <row r="1738" spans="18:41">
      <c r="R1738" s="10"/>
      <c r="S1738" s="75">
        <v>1312.5</v>
      </c>
      <c r="T1738" s="68">
        <v>459.37499999999994</v>
      </c>
      <c r="AE1738" s="10"/>
      <c r="AF1738" s="72">
        <v>1125</v>
      </c>
      <c r="AG1738" s="68">
        <v>1125</v>
      </c>
      <c r="AH1738" s="10"/>
      <c r="AN1738" s="75">
        <v>1312.5</v>
      </c>
      <c r="AO1738" s="68">
        <v>459.37499999999994</v>
      </c>
    </row>
    <row r="1739" spans="18:41">
      <c r="R1739" s="10"/>
      <c r="S1739" s="75">
        <v>1187.5</v>
      </c>
      <c r="T1739" s="68">
        <v>593.75</v>
      </c>
      <c r="AE1739" s="10"/>
      <c r="AF1739" s="72">
        <v>1300</v>
      </c>
      <c r="AG1739" s="68">
        <v>1300</v>
      </c>
      <c r="AH1739" s="10"/>
      <c r="AN1739" s="75">
        <v>1187.5</v>
      </c>
      <c r="AO1739" s="68">
        <v>593.75</v>
      </c>
    </row>
    <row r="1740" spans="18:41">
      <c r="R1740" s="10"/>
      <c r="S1740" s="75">
        <v>1812.5</v>
      </c>
      <c r="T1740" s="68">
        <v>725</v>
      </c>
      <c r="AE1740" s="10"/>
      <c r="AF1740" s="72">
        <v>2300</v>
      </c>
      <c r="AG1740" s="68">
        <v>2300</v>
      </c>
      <c r="AH1740" s="10"/>
      <c r="AN1740" s="75">
        <v>1812.5</v>
      </c>
      <c r="AO1740" s="68">
        <v>725</v>
      </c>
    </row>
    <row r="1741" spans="18:41">
      <c r="R1741" s="10"/>
      <c r="S1741" s="75">
        <v>937.5</v>
      </c>
      <c r="T1741" s="68">
        <v>328.125</v>
      </c>
      <c r="AE1741" s="10"/>
      <c r="AF1741" s="72">
        <v>900</v>
      </c>
      <c r="AG1741" s="68">
        <v>900</v>
      </c>
      <c r="AH1741" s="10"/>
      <c r="AN1741" s="75">
        <v>937.5</v>
      </c>
      <c r="AO1741" s="68">
        <v>328.125</v>
      </c>
    </row>
    <row r="1742" spans="18:41">
      <c r="R1742" s="10"/>
      <c r="S1742" s="75">
        <v>637.50000000000011</v>
      </c>
      <c r="T1742" s="68">
        <v>223.12500000000003</v>
      </c>
      <c r="AE1742" s="10"/>
      <c r="AF1742" s="72">
        <v>825.00000000000011</v>
      </c>
      <c r="AG1742" s="68">
        <v>825.00000000000011</v>
      </c>
      <c r="AH1742" s="10"/>
      <c r="AN1742" s="75">
        <v>637.50000000000011</v>
      </c>
      <c r="AO1742" s="68">
        <v>223.12500000000003</v>
      </c>
    </row>
    <row r="1743" spans="18:41">
      <c r="R1743" s="10"/>
      <c r="S1743" s="75">
        <v>600.00000000000023</v>
      </c>
      <c r="T1743" s="68">
        <v>240.00000000000011</v>
      </c>
      <c r="AE1743" s="10"/>
      <c r="AF1743" s="72">
        <v>525</v>
      </c>
      <c r="AG1743" s="68">
        <v>525</v>
      </c>
      <c r="AH1743" s="10"/>
      <c r="AN1743" s="75">
        <v>600.00000000000023</v>
      </c>
      <c r="AO1743" s="68">
        <v>240.00000000000011</v>
      </c>
    </row>
    <row r="1744" spans="18:41">
      <c r="R1744" s="10"/>
      <c r="S1744" s="75">
        <v>1312.5</v>
      </c>
      <c r="T1744" s="68">
        <v>459.37499999999994</v>
      </c>
      <c r="AE1744" s="10"/>
      <c r="AF1744" s="72">
        <v>1125</v>
      </c>
      <c r="AG1744" s="68">
        <v>1125</v>
      </c>
      <c r="AH1744" s="10"/>
      <c r="AN1744" s="75">
        <v>1312.5</v>
      </c>
      <c r="AO1744" s="68">
        <v>459.37499999999994</v>
      </c>
    </row>
    <row r="1745" spans="18:41">
      <c r="R1745" s="10"/>
      <c r="S1745" s="75">
        <v>1125</v>
      </c>
      <c r="T1745" s="68">
        <v>562.5</v>
      </c>
      <c r="AE1745" s="10"/>
      <c r="AF1745" s="72">
        <v>1300</v>
      </c>
      <c r="AG1745" s="68">
        <v>1300</v>
      </c>
      <c r="AH1745" s="10"/>
      <c r="AN1745" s="75">
        <v>1125</v>
      </c>
      <c r="AO1745" s="68">
        <v>562.5</v>
      </c>
    </row>
    <row r="1746" spans="18:41">
      <c r="R1746" s="10"/>
      <c r="S1746" s="75">
        <v>2010.0000000000002</v>
      </c>
      <c r="T1746" s="68">
        <v>804.00000000000011</v>
      </c>
      <c r="AE1746" s="10"/>
      <c r="AF1746" s="72">
        <v>2180</v>
      </c>
      <c r="AG1746" s="68">
        <v>2180</v>
      </c>
      <c r="AH1746" s="10"/>
      <c r="AN1746" s="75">
        <v>2010.0000000000002</v>
      </c>
      <c r="AO1746" s="68">
        <v>804.00000000000011</v>
      </c>
    </row>
    <row r="1747" spans="18:41">
      <c r="R1747" s="10"/>
      <c r="S1747" s="75">
        <v>1050.0000000000002</v>
      </c>
      <c r="T1747" s="68">
        <v>367.50000000000006</v>
      </c>
      <c r="AE1747" s="10"/>
      <c r="AF1747" s="72">
        <v>1000</v>
      </c>
      <c r="AG1747" s="68">
        <v>1000</v>
      </c>
      <c r="AH1747" s="10"/>
      <c r="AN1747" s="75">
        <v>1050.0000000000002</v>
      </c>
      <c r="AO1747" s="68">
        <v>367.50000000000006</v>
      </c>
    </row>
    <row r="1748" spans="18:41">
      <c r="R1748" s="10"/>
      <c r="S1748" s="75">
        <v>800.00000000000023</v>
      </c>
      <c r="T1748" s="68">
        <v>280.00000000000006</v>
      </c>
      <c r="AE1748" s="10"/>
      <c r="AF1748" s="72">
        <v>825.00000000000011</v>
      </c>
      <c r="AG1748" s="68">
        <v>825.00000000000011</v>
      </c>
      <c r="AH1748" s="10"/>
      <c r="AN1748" s="75">
        <v>800.00000000000023</v>
      </c>
      <c r="AO1748" s="68">
        <v>280.00000000000006</v>
      </c>
    </row>
    <row r="1749" spans="18:41">
      <c r="R1749" s="10"/>
      <c r="S1749" s="75">
        <v>625</v>
      </c>
      <c r="T1749" s="68">
        <v>250</v>
      </c>
      <c r="AE1749" s="10"/>
      <c r="AF1749" s="72">
        <v>437.5</v>
      </c>
      <c r="AG1749" s="68">
        <v>437.5</v>
      </c>
      <c r="AH1749" s="10"/>
      <c r="AN1749" s="75">
        <v>625</v>
      </c>
      <c r="AO1749" s="68">
        <v>250</v>
      </c>
    </row>
    <row r="1750" spans="18:41">
      <c r="R1750" s="10"/>
      <c r="S1750" s="75">
        <v>1200</v>
      </c>
      <c r="T1750" s="68">
        <v>420</v>
      </c>
      <c r="AE1750" s="10"/>
      <c r="AF1750" s="72">
        <v>875</v>
      </c>
      <c r="AG1750" s="68">
        <v>875</v>
      </c>
      <c r="AH1750" s="10"/>
      <c r="AN1750" s="75">
        <v>1200</v>
      </c>
      <c r="AO1750" s="68">
        <v>420</v>
      </c>
    </row>
    <row r="1751" spans="18:41">
      <c r="R1751" s="10"/>
      <c r="S1751" s="75">
        <v>1200.0000000000002</v>
      </c>
      <c r="T1751" s="68">
        <v>600.00000000000011</v>
      </c>
      <c r="AE1751" s="10"/>
      <c r="AF1751" s="72">
        <v>1100</v>
      </c>
      <c r="AG1751" s="68">
        <v>1100</v>
      </c>
      <c r="AH1751" s="10"/>
      <c r="AN1751" s="75">
        <v>1200.0000000000002</v>
      </c>
      <c r="AO1751" s="68">
        <v>600.00000000000011</v>
      </c>
    </row>
    <row r="1752" spans="18:41">
      <c r="R1752" s="10"/>
      <c r="S1752" s="75">
        <v>1875.0000000000002</v>
      </c>
      <c r="T1752" s="68">
        <v>750.00000000000011</v>
      </c>
      <c r="AE1752" s="10"/>
      <c r="AF1752" s="72">
        <v>2100</v>
      </c>
      <c r="AG1752" s="68">
        <v>2100</v>
      </c>
      <c r="AH1752" s="10"/>
      <c r="AN1752" s="75">
        <v>1875.0000000000002</v>
      </c>
      <c r="AO1752" s="68">
        <v>750.00000000000011</v>
      </c>
    </row>
    <row r="1753" spans="18:41">
      <c r="R1753" s="10"/>
      <c r="S1753" s="75">
        <v>812.50000000000023</v>
      </c>
      <c r="T1753" s="68">
        <v>284.37500000000006</v>
      </c>
      <c r="AE1753" s="10"/>
      <c r="AF1753" s="72">
        <v>900</v>
      </c>
      <c r="AG1753" s="68">
        <v>900</v>
      </c>
      <c r="AH1753" s="10"/>
      <c r="AN1753" s="75">
        <v>812.50000000000023</v>
      </c>
      <c r="AO1753" s="68">
        <v>284.37500000000006</v>
      </c>
    </row>
    <row r="1754" spans="18:41">
      <c r="R1754" s="10"/>
      <c r="S1754" s="75">
        <v>487.50000000000023</v>
      </c>
      <c r="T1754" s="68">
        <v>170.62500000000006</v>
      </c>
      <c r="AE1754" s="10"/>
      <c r="AF1754" s="72">
        <v>675.00000000000011</v>
      </c>
      <c r="AG1754" s="68">
        <v>675.00000000000011</v>
      </c>
      <c r="AH1754" s="10"/>
      <c r="AN1754" s="75">
        <v>487.50000000000023</v>
      </c>
      <c r="AO1754" s="68">
        <v>170.62500000000006</v>
      </c>
    </row>
    <row r="1755" spans="18:41">
      <c r="R1755" s="10"/>
      <c r="S1755" s="75">
        <v>500</v>
      </c>
      <c r="T1755" s="68">
        <v>200</v>
      </c>
      <c r="AE1755" s="10"/>
      <c r="AF1755" s="72">
        <v>525</v>
      </c>
      <c r="AG1755" s="68">
        <v>525</v>
      </c>
      <c r="AH1755" s="10"/>
      <c r="AN1755" s="75">
        <v>500</v>
      </c>
      <c r="AO1755" s="68">
        <v>200</v>
      </c>
    </row>
    <row r="1756" spans="18:41">
      <c r="R1756" s="10"/>
      <c r="S1756" s="75">
        <v>962.50000000000011</v>
      </c>
      <c r="T1756" s="68">
        <v>336.875</v>
      </c>
      <c r="AE1756" s="10"/>
      <c r="AF1756" s="72">
        <v>750</v>
      </c>
      <c r="AG1756" s="68">
        <v>750</v>
      </c>
      <c r="AH1756" s="10"/>
      <c r="AN1756" s="75">
        <v>962.50000000000011</v>
      </c>
      <c r="AO1756" s="68">
        <v>336.875</v>
      </c>
    </row>
    <row r="1757" spans="18:41">
      <c r="R1757" s="10"/>
      <c r="S1757" s="75">
        <v>1000.0000000000002</v>
      </c>
      <c r="T1757" s="68">
        <v>500.00000000000011</v>
      </c>
      <c r="AE1757" s="10"/>
      <c r="AF1757" s="72">
        <v>1200</v>
      </c>
      <c r="AG1757" s="68">
        <v>1200</v>
      </c>
      <c r="AH1757" s="10"/>
      <c r="AN1757" s="75">
        <v>1000.0000000000002</v>
      </c>
      <c r="AO1757" s="68">
        <v>500.00000000000011</v>
      </c>
    </row>
    <row r="1758" spans="18:41">
      <c r="R1758" s="10"/>
      <c r="S1758" s="75">
        <v>2345</v>
      </c>
      <c r="T1758" s="68">
        <v>938</v>
      </c>
      <c r="AE1758" s="10"/>
      <c r="AF1758" s="72">
        <v>3134.9999999999995</v>
      </c>
      <c r="AG1758" s="68">
        <v>3134.9999999999995</v>
      </c>
      <c r="AH1758" s="10"/>
      <c r="AN1758" s="75">
        <v>2345</v>
      </c>
      <c r="AO1758" s="68">
        <v>938</v>
      </c>
    </row>
    <row r="1759" spans="18:41">
      <c r="R1759" s="10"/>
      <c r="S1759" s="75">
        <v>1125.0000000000005</v>
      </c>
      <c r="T1759" s="68">
        <v>393.75000000000011</v>
      </c>
      <c r="AE1759" s="10"/>
      <c r="AF1759" s="72">
        <v>1375</v>
      </c>
      <c r="AG1759" s="68">
        <v>1375</v>
      </c>
      <c r="AH1759" s="10"/>
      <c r="AN1759" s="75">
        <v>1125.0000000000005</v>
      </c>
      <c r="AO1759" s="68">
        <v>393.75000000000011</v>
      </c>
    </row>
    <row r="1760" spans="18:41">
      <c r="R1760" s="10"/>
      <c r="S1760" s="75">
        <v>875.00000000000023</v>
      </c>
      <c r="T1760" s="68">
        <v>306.25000000000006</v>
      </c>
      <c r="AE1760" s="10"/>
      <c r="AF1760" s="72">
        <v>1350</v>
      </c>
      <c r="AG1760" s="68">
        <v>1350</v>
      </c>
      <c r="AH1760" s="10"/>
      <c r="AN1760" s="75">
        <v>875.00000000000023</v>
      </c>
      <c r="AO1760" s="68">
        <v>306.25000000000006</v>
      </c>
    </row>
    <row r="1761" spans="18:41">
      <c r="R1761" s="10"/>
      <c r="S1761" s="75">
        <v>687.50000000000011</v>
      </c>
      <c r="T1761" s="68">
        <v>275.00000000000006</v>
      </c>
      <c r="AE1761" s="10"/>
      <c r="AF1761" s="72">
        <v>1125</v>
      </c>
      <c r="AG1761" s="68">
        <v>1125</v>
      </c>
      <c r="AH1761" s="10"/>
      <c r="AN1761" s="75">
        <v>687.50000000000011</v>
      </c>
      <c r="AO1761" s="68">
        <v>275.00000000000006</v>
      </c>
    </row>
    <row r="1762" spans="18:41">
      <c r="R1762" s="10"/>
      <c r="S1762" s="75">
        <v>1200</v>
      </c>
      <c r="T1762" s="68">
        <v>420</v>
      </c>
      <c r="AE1762" s="10"/>
      <c r="AF1762" s="72">
        <v>1512.4999999999998</v>
      </c>
      <c r="AG1762" s="68">
        <v>1512.4999999999998</v>
      </c>
      <c r="AH1762" s="10"/>
      <c r="AN1762" s="75">
        <v>1200</v>
      </c>
      <c r="AO1762" s="68">
        <v>420</v>
      </c>
    </row>
    <row r="1763" spans="18:41">
      <c r="R1763" s="10"/>
      <c r="S1763" s="75">
        <v>1799.9999999999998</v>
      </c>
      <c r="T1763" s="68">
        <v>899.99999999999989</v>
      </c>
      <c r="AE1763" s="10"/>
      <c r="AF1763" s="72">
        <v>2400</v>
      </c>
      <c r="AG1763" s="68">
        <v>2400</v>
      </c>
      <c r="AH1763" s="10"/>
      <c r="AN1763" s="75">
        <v>1799.9999999999998</v>
      </c>
      <c r="AO1763" s="68">
        <v>899.99999999999989</v>
      </c>
    </row>
    <row r="1764" spans="18:41">
      <c r="R1764" s="10"/>
      <c r="S1764" s="75">
        <v>1950.0000000000002</v>
      </c>
      <c r="T1764" s="68">
        <v>780.00000000000011</v>
      </c>
      <c r="AE1764" s="10"/>
      <c r="AF1764" s="72">
        <v>3574.9999999999995</v>
      </c>
      <c r="AG1764" s="68">
        <v>3574.9999999999995</v>
      </c>
      <c r="AH1764" s="10"/>
      <c r="AN1764" s="75">
        <v>1950.0000000000002</v>
      </c>
      <c r="AO1764" s="68">
        <v>780.00000000000011</v>
      </c>
    </row>
    <row r="1765" spans="18:41">
      <c r="R1765" s="10"/>
      <c r="S1765" s="75">
        <v>1000.0000000000005</v>
      </c>
      <c r="T1765" s="68">
        <v>350.00000000000011</v>
      </c>
      <c r="AE1765" s="10"/>
      <c r="AF1765" s="72">
        <v>2000</v>
      </c>
      <c r="AG1765" s="68">
        <v>2000</v>
      </c>
      <c r="AH1765" s="10"/>
      <c r="AN1765" s="75">
        <v>1000.0000000000005</v>
      </c>
      <c r="AO1765" s="68">
        <v>350.00000000000011</v>
      </c>
    </row>
    <row r="1766" spans="18:41">
      <c r="R1766" s="10"/>
      <c r="S1766" s="75">
        <v>850.00000000000023</v>
      </c>
      <c r="T1766" s="68">
        <v>297.50000000000006</v>
      </c>
      <c r="AE1766" s="10"/>
      <c r="AF1766" s="72">
        <v>1462.5</v>
      </c>
      <c r="AG1766" s="68">
        <v>1462.5</v>
      </c>
      <c r="AH1766" s="10"/>
      <c r="AN1766" s="75">
        <v>850.00000000000023</v>
      </c>
      <c r="AO1766" s="68">
        <v>297.50000000000006</v>
      </c>
    </row>
    <row r="1767" spans="18:41">
      <c r="R1767" s="10"/>
      <c r="S1767" s="75">
        <v>800.00000000000023</v>
      </c>
      <c r="T1767" s="68">
        <v>320.00000000000011</v>
      </c>
      <c r="AE1767" s="10"/>
      <c r="AF1767" s="72">
        <v>1350</v>
      </c>
      <c r="AG1767" s="68">
        <v>1350</v>
      </c>
      <c r="AH1767" s="10"/>
      <c r="AN1767" s="75">
        <v>800.00000000000023</v>
      </c>
      <c r="AO1767" s="68">
        <v>320.00000000000011</v>
      </c>
    </row>
    <row r="1768" spans="18:41">
      <c r="R1768" s="10"/>
      <c r="S1768" s="75">
        <v>1400.0000000000002</v>
      </c>
      <c r="T1768" s="68">
        <v>490.00000000000006</v>
      </c>
      <c r="AE1768" s="10"/>
      <c r="AF1768" s="72">
        <v>1649.9999999999998</v>
      </c>
      <c r="AG1768" s="68">
        <v>1649.9999999999998</v>
      </c>
      <c r="AH1768" s="10"/>
      <c r="AN1768" s="75">
        <v>1400.0000000000002</v>
      </c>
      <c r="AO1768" s="68">
        <v>490.00000000000006</v>
      </c>
    </row>
    <row r="1769" spans="18:41">
      <c r="R1769" s="10"/>
      <c r="S1769" s="75">
        <v>2300</v>
      </c>
      <c r="T1769" s="68">
        <v>1150</v>
      </c>
      <c r="AE1769" s="10"/>
      <c r="AF1769" s="72">
        <v>2700</v>
      </c>
      <c r="AG1769" s="68">
        <v>2700</v>
      </c>
      <c r="AH1769" s="10"/>
      <c r="AN1769" s="75">
        <v>2300</v>
      </c>
      <c r="AO1769" s="68">
        <v>1150</v>
      </c>
    </row>
    <row r="1770" spans="18:41">
      <c r="R1770" s="10"/>
      <c r="S1770" s="75">
        <v>2800.0000000000005</v>
      </c>
      <c r="T1770" s="68">
        <v>1120.0000000000002</v>
      </c>
      <c r="AE1770" s="10"/>
      <c r="AF1770" s="72">
        <v>3712.4999999999995</v>
      </c>
      <c r="AG1770" s="68">
        <v>3712.4999999999995</v>
      </c>
      <c r="AH1770" s="10"/>
      <c r="AN1770" s="75">
        <v>2800.0000000000005</v>
      </c>
      <c r="AO1770" s="68">
        <v>1120.0000000000002</v>
      </c>
    </row>
    <row r="1771" spans="18:41">
      <c r="R1771" s="10"/>
      <c r="S1771" s="75">
        <v>1650.0000000000005</v>
      </c>
      <c r="T1771" s="68">
        <v>577.50000000000011</v>
      </c>
      <c r="AE1771" s="10"/>
      <c r="AF1771" s="72">
        <v>2125</v>
      </c>
      <c r="AG1771" s="68">
        <v>2125</v>
      </c>
      <c r="AH1771" s="10"/>
      <c r="AN1771" s="75">
        <v>1650.0000000000005</v>
      </c>
      <c r="AO1771" s="68">
        <v>577.50000000000011</v>
      </c>
    </row>
    <row r="1772" spans="18:41">
      <c r="R1772" s="10"/>
      <c r="S1772" s="75">
        <v>1187.5000000000002</v>
      </c>
      <c r="T1772" s="68">
        <v>415.62500000000006</v>
      </c>
      <c r="AE1772" s="10"/>
      <c r="AF1772" s="72">
        <v>1575</v>
      </c>
      <c r="AG1772" s="68">
        <v>1575</v>
      </c>
      <c r="AH1772" s="10"/>
      <c r="AN1772" s="75">
        <v>1187.5000000000002</v>
      </c>
      <c r="AO1772" s="68">
        <v>415.62500000000006</v>
      </c>
    </row>
    <row r="1773" spans="18:41">
      <c r="R1773" s="10"/>
      <c r="S1773" s="75">
        <v>1062.5000000000002</v>
      </c>
      <c r="T1773" s="68">
        <v>425.00000000000011</v>
      </c>
      <c r="AE1773" s="10"/>
      <c r="AF1773" s="72">
        <v>1350</v>
      </c>
      <c r="AG1773" s="68">
        <v>1350</v>
      </c>
      <c r="AH1773" s="10"/>
      <c r="AN1773" s="75">
        <v>1062.5000000000002</v>
      </c>
      <c r="AO1773" s="68">
        <v>425.00000000000011</v>
      </c>
    </row>
    <row r="1774" spans="18:41">
      <c r="R1774" s="10"/>
      <c r="S1774" s="75">
        <v>1487.5000000000002</v>
      </c>
      <c r="T1774" s="68">
        <v>520.625</v>
      </c>
      <c r="AE1774" s="10"/>
      <c r="AF1774" s="72">
        <v>1787.4999999999998</v>
      </c>
      <c r="AG1774" s="68">
        <v>1787.4999999999998</v>
      </c>
      <c r="AH1774" s="10"/>
      <c r="AN1774" s="75">
        <v>1487.5000000000002</v>
      </c>
      <c r="AO1774" s="68">
        <v>520.625</v>
      </c>
    </row>
    <row r="1775" spans="18:41">
      <c r="R1775" s="10"/>
      <c r="S1775" s="75">
        <v>2400</v>
      </c>
      <c r="T1775" s="68">
        <v>1200</v>
      </c>
      <c r="AE1775" s="10"/>
      <c r="AF1775" s="72">
        <v>3000</v>
      </c>
      <c r="AG1775" s="68">
        <v>3000</v>
      </c>
      <c r="AH1775" s="10"/>
      <c r="AN1775" s="75">
        <v>2400</v>
      </c>
      <c r="AO1775" s="68">
        <v>1200</v>
      </c>
    </row>
    <row r="1776" spans="18:41">
      <c r="R1776" s="10"/>
      <c r="S1776" s="75">
        <v>2625.0000000000005</v>
      </c>
      <c r="T1776" s="68">
        <v>1050.0000000000002</v>
      </c>
      <c r="AE1776" s="10"/>
      <c r="AF1776" s="72">
        <v>3574.9999999999995</v>
      </c>
      <c r="AG1776" s="68">
        <v>3574.9999999999995</v>
      </c>
      <c r="AH1776" s="10"/>
      <c r="AN1776" s="75">
        <v>2625.0000000000005</v>
      </c>
      <c r="AO1776" s="68">
        <v>1050.0000000000002</v>
      </c>
    </row>
    <row r="1777" spans="18:41">
      <c r="R1777" s="10"/>
      <c r="S1777" s="75">
        <v>1837.5000000000005</v>
      </c>
      <c r="T1777" s="68">
        <v>643.12500000000011</v>
      </c>
      <c r="AE1777" s="10"/>
      <c r="AF1777" s="72">
        <v>2125</v>
      </c>
      <c r="AG1777" s="68">
        <v>2125</v>
      </c>
      <c r="AH1777" s="10"/>
      <c r="AN1777" s="75">
        <v>1837.5000000000005</v>
      </c>
      <c r="AO1777" s="68">
        <v>643.12500000000011</v>
      </c>
    </row>
    <row r="1778" spans="18:41">
      <c r="R1778" s="10"/>
      <c r="S1778" s="75">
        <v>1350.0000000000002</v>
      </c>
      <c r="T1778" s="68">
        <v>472.50000000000006</v>
      </c>
      <c r="AE1778" s="10"/>
      <c r="AF1778" s="72">
        <v>1575</v>
      </c>
      <c r="AG1778" s="68">
        <v>1575</v>
      </c>
      <c r="AH1778" s="10"/>
      <c r="AN1778" s="75">
        <v>1350.0000000000002</v>
      </c>
      <c r="AO1778" s="68">
        <v>472.50000000000006</v>
      </c>
    </row>
    <row r="1779" spans="18:41">
      <c r="R1779" s="10"/>
      <c r="S1779" s="75">
        <v>750.00000000000023</v>
      </c>
      <c r="T1779" s="68">
        <v>300.00000000000011</v>
      </c>
      <c r="AE1779" s="10"/>
      <c r="AF1779" s="72">
        <v>1125</v>
      </c>
      <c r="AG1779" s="68">
        <v>1125</v>
      </c>
      <c r="AH1779" s="10"/>
      <c r="AN1779" s="75">
        <v>750.00000000000023</v>
      </c>
      <c r="AO1779" s="68">
        <v>300.00000000000011</v>
      </c>
    </row>
    <row r="1780" spans="18:41">
      <c r="R1780" s="10"/>
      <c r="S1780" s="75">
        <v>1050.0000000000002</v>
      </c>
      <c r="T1780" s="68">
        <v>367.50000000000006</v>
      </c>
      <c r="AE1780" s="10"/>
      <c r="AF1780" s="72">
        <v>1237.4999999999998</v>
      </c>
      <c r="AG1780" s="68">
        <v>1237.4999999999998</v>
      </c>
      <c r="AH1780" s="10"/>
      <c r="AN1780" s="75">
        <v>1050.0000000000002</v>
      </c>
      <c r="AO1780" s="68">
        <v>367.50000000000006</v>
      </c>
    </row>
    <row r="1781" spans="18:41">
      <c r="R1781" s="10"/>
      <c r="S1781" s="75">
        <v>1837.5000000000002</v>
      </c>
      <c r="T1781" s="68">
        <v>918.75000000000011</v>
      </c>
      <c r="AE1781" s="10"/>
      <c r="AF1781" s="72">
        <v>2400</v>
      </c>
      <c r="AG1781" s="68">
        <v>2400</v>
      </c>
      <c r="AH1781" s="10"/>
      <c r="AN1781" s="75">
        <v>1837.5000000000002</v>
      </c>
      <c r="AO1781" s="68">
        <v>918.75000000000011</v>
      </c>
    </row>
    <row r="1782" spans="18:41">
      <c r="R1782" s="10"/>
      <c r="S1782" s="75">
        <v>1950.0000000000002</v>
      </c>
      <c r="T1782" s="68">
        <v>780.00000000000011</v>
      </c>
      <c r="AE1782" s="10"/>
      <c r="AF1782" s="72">
        <v>2887.4999999999995</v>
      </c>
      <c r="AG1782" s="68">
        <v>2887.4999999999995</v>
      </c>
      <c r="AH1782" s="10"/>
      <c r="AN1782" s="75">
        <v>1950.0000000000002</v>
      </c>
      <c r="AO1782" s="68">
        <v>780.00000000000011</v>
      </c>
    </row>
    <row r="1783" spans="18:41">
      <c r="R1783" s="10"/>
      <c r="S1783" s="75">
        <v>1125.0000000000005</v>
      </c>
      <c r="T1783" s="68">
        <v>393.75000000000011</v>
      </c>
      <c r="AE1783" s="10"/>
      <c r="AF1783" s="72">
        <v>1625</v>
      </c>
      <c r="AG1783" s="68">
        <v>1625</v>
      </c>
      <c r="AH1783" s="10"/>
      <c r="AN1783" s="75">
        <v>1125.0000000000005</v>
      </c>
      <c r="AO1783" s="68">
        <v>393.75000000000011</v>
      </c>
    </row>
    <row r="1784" spans="18:41">
      <c r="R1784" s="10"/>
      <c r="S1784" s="75">
        <v>350.00000000000006</v>
      </c>
      <c r="T1784" s="68">
        <v>122.50000000000001</v>
      </c>
      <c r="AE1784" s="10"/>
      <c r="AF1784" s="72">
        <v>1012.5</v>
      </c>
      <c r="AG1784" s="68">
        <v>1012.5</v>
      </c>
      <c r="AH1784" s="10"/>
      <c r="AN1784" s="75">
        <v>350.00000000000006</v>
      </c>
      <c r="AO1784" s="68">
        <v>122.50000000000001</v>
      </c>
    </row>
    <row r="1785" spans="18:41">
      <c r="R1785" s="10"/>
      <c r="S1785" s="75">
        <v>325.00000000000006</v>
      </c>
      <c r="T1785" s="68">
        <v>130.00000000000003</v>
      </c>
      <c r="AE1785" s="10"/>
      <c r="AF1785" s="72">
        <v>900</v>
      </c>
      <c r="AG1785" s="68">
        <v>900</v>
      </c>
      <c r="AH1785" s="10"/>
      <c r="AN1785" s="75">
        <v>325.00000000000006</v>
      </c>
      <c r="AO1785" s="68">
        <v>130.00000000000003</v>
      </c>
    </row>
    <row r="1786" spans="18:41">
      <c r="R1786" s="10"/>
      <c r="S1786" s="75">
        <v>650</v>
      </c>
      <c r="T1786" s="68">
        <v>227.49999999999997</v>
      </c>
      <c r="AE1786" s="10"/>
      <c r="AF1786" s="72">
        <v>1099.9999999999998</v>
      </c>
      <c r="AG1786" s="68">
        <v>1099.9999999999998</v>
      </c>
      <c r="AH1786" s="10"/>
      <c r="AN1786" s="75">
        <v>650</v>
      </c>
      <c r="AO1786" s="68">
        <v>227.49999999999997</v>
      </c>
    </row>
    <row r="1787" spans="18:41">
      <c r="R1787" s="10"/>
      <c r="S1787" s="75">
        <v>1000.0000000000002</v>
      </c>
      <c r="T1787" s="68">
        <v>500.00000000000011</v>
      </c>
      <c r="AE1787" s="10"/>
      <c r="AF1787" s="72">
        <v>1800</v>
      </c>
      <c r="AG1787" s="68">
        <v>1800</v>
      </c>
      <c r="AH1787" s="10"/>
      <c r="AN1787" s="75">
        <v>1000.0000000000002</v>
      </c>
      <c r="AO1787" s="68">
        <v>500.00000000000011</v>
      </c>
    </row>
    <row r="1788" spans="18:41">
      <c r="R1788" s="10"/>
      <c r="S1788" s="75">
        <v>1725</v>
      </c>
      <c r="T1788" s="68">
        <v>690</v>
      </c>
      <c r="AE1788" s="10"/>
      <c r="AF1788" s="72">
        <v>2850</v>
      </c>
      <c r="AG1788" s="68">
        <v>2850</v>
      </c>
      <c r="AH1788" s="10"/>
      <c r="AN1788" s="75">
        <v>1725</v>
      </c>
      <c r="AO1788" s="68">
        <v>690</v>
      </c>
    </row>
    <row r="1789" spans="18:41">
      <c r="R1789" s="10"/>
      <c r="S1789" s="75">
        <v>800</v>
      </c>
      <c r="T1789" s="68">
        <v>280</v>
      </c>
      <c r="AE1789" s="10"/>
      <c r="AF1789" s="72">
        <v>1650.0000000000002</v>
      </c>
      <c r="AG1789" s="68">
        <v>1650.0000000000002</v>
      </c>
      <c r="AH1789" s="10"/>
      <c r="AN1789" s="75">
        <v>800</v>
      </c>
      <c r="AO1789" s="68">
        <v>280</v>
      </c>
    </row>
    <row r="1790" spans="18:41">
      <c r="R1790" s="10"/>
      <c r="S1790" s="75">
        <v>600</v>
      </c>
      <c r="T1790" s="68">
        <v>210</v>
      </c>
      <c r="AE1790" s="10"/>
      <c r="AF1790" s="72">
        <v>1100</v>
      </c>
      <c r="AG1790" s="68">
        <v>1100</v>
      </c>
      <c r="AH1790" s="10"/>
      <c r="AN1790" s="75">
        <v>600</v>
      </c>
      <c r="AO1790" s="68">
        <v>210</v>
      </c>
    </row>
    <row r="1791" spans="18:41">
      <c r="R1791" s="10"/>
      <c r="S1791" s="75">
        <v>550</v>
      </c>
      <c r="T1791" s="68">
        <v>220</v>
      </c>
      <c r="AE1791" s="10"/>
      <c r="AF1791" s="72">
        <v>962.50000000000011</v>
      </c>
      <c r="AG1791" s="68">
        <v>962.50000000000011</v>
      </c>
      <c r="AH1791" s="10"/>
      <c r="AN1791" s="75">
        <v>550</v>
      </c>
      <c r="AO1791" s="68">
        <v>220</v>
      </c>
    </row>
    <row r="1792" spans="18:41">
      <c r="R1792" s="10"/>
      <c r="S1792" s="75">
        <v>825</v>
      </c>
      <c r="T1792" s="68">
        <v>288.75</v>
      </c>
      <c r="AE1792" s="10"/>
      <c r="AF1792" s="72">
        <v>1137.5</v>
      </c>
      <c r="AG1792" s="68">
        <v>1137.5</v>
      </c>
      <c r="AH1792" s="10"/>
      <c r="AN1792" s="75">
        <v>825</v>
      </c>
      <c r="AO1792" s="68">
        <v>288.75</v>
      </c>
    </row>
    <row r="1793" spans="18:41">
      <c r="R1793" s="10"/>
      <c r="S1793" s="75">
        <v>1399.9999999999998</v>
      </c>
      <c r="T1793" s="68">
        <v>699.99999999999989</v>
      </c>
      <c r="AE1793" s="10"/>
      <c r="AF1793" s="72">
        <v>2100</v>
      </c>
      <c r="AG1793" s="68">
        <v>2100</v>
      </c>
      <c r="AH1793" s="10"/>
      <c r="AN1793" s="75">
        <v>1399.9999999999998</v>
      </c>
      <c r="AO1793" s="68">
        <v>699.99999999999989</v>
      </c>
    </row>
    <row r="1794" spans="18:41">
      <c r="R1794" s="10"/>
      <c r="S1794" s="75">
        <v>1650.0000000000002</v>
      </c>
      <c r="T1794" s="68">
        <v>660.00000000000011</v>
      </c>
      <c r="AE1794" s="10"/>
      <c r="AF1794" s="72">
        <v>2925</v>
      </c>
      <c r="AG1794" s="68">
        <v>2925</v>
      </c>
      <c r="AH1794" s="10"/>
      <c r="AN1794" s="75">
        <v>1650.0000000000002</v>
      </c>
      <c r="AO1794" s="68">
        <v>660.00000000000011</v>
      </c>
    </row>
    <row r="1795" spans="18:41">
      <c r="R1795" s="10"/>
      <c r="S1795" s="75">
        <v>800.00000000000023</v>
      </c>
      <c r="T1795" s="68">
        <v>280.00000000000006</v>
      </c>
      <c r="AE1795" s="10"/>
      <c r="AF1795" s="72">
        <v>1787.5000000000002</v>
      </c>
      <c r="AG1795" s="68">
        <v>1787.5000000000002</v>
      </c>
      <c r="AH1795" s="10"/>
      <c r="AN1795" s="75">
        <v>800.00000000000023</v>
      </c>
      <c r="AO1795" s="68">
        <v>280.00000000000006</v>
      </c>
    </row>
    <row r="1796" spans="18:41">
      <c r="R1796" s="10"/>
      <c r="S1796" s="75">
        <v>690.00000000000023</v>
      </c>
      <c r="T1796" s="68">
        <v>241.50000000000006</v>
      </c>
      <c r="AE1796" s="10"/>
      <c r="AF1796" s="72">
        <v>1760.0000000000002</v>
      </c>
      <c r="AG1796" s="68">
        <v>1760.0000000000002</v>
      </c>
      <c r="AH1796" s="10"/>
      <c r="AN1796" s="75">
        <v>690.00000000000023</v>
      </c>
      <c r="AO1796" s="68">
        <v>241.50000000000006</v>
      </c>
    </row>
    <row r="1797" spans="18:41">
      <c r="R1797" s="10"/>
      <c r="S1797" s="75">
        <v>750.00000000000023</v>
      </c>
      <c r="T1797" s="68">
        <v>300.00000000000011</v>
      </c>
      <c r="AE1797" s="10"/>
      <c r="AF1797" s="72">
        <v>1650.0000000000002</v>
      </c>
      <c r="AG1797" s="68">
        <v>1650.0000000000002</v>
      </c>
      <c r="AH1797" s="10"/>
      <c r="AN1797" s="75">
        <v>750.00000000000023</v>
      </c>
      <c r="AO1797" s="68">
        <v>300.00000000000011</v>
      </c>
    </row>
    <row r="1798" spans="18:41">
      <c r="R1798" s="10"/>
      <c r="S1798" s="75">
        <v>1399.9999999999998</v>
      </c>
      <c r="T1798" s="68">
        <v>489.99999999999989</v>
      </c>
      <c r="AE1798" s="10"/>
      <c r="AF1798" s="72">
        <v>1787.5</v>
      </c>
      <c r="AG1798" s="68">
        <v>1787.5</v>
      </c>
      <c r="AH1798" s="10"/>
      <c r="AN1798" s="75">
        <v>1399.9999999999998</v>
      </c>
      <c r="AO1798" s="68">
        <v>489.99999999999989</v>
      </c>
    </row>
    <row r="1799" spans="18:41">
      <c r="R1799" s="10"/>
      <c r="S1799" s="75">
        <v>2024.9999999999993</v>
      </c>
      <c r="T1799" s="68">
        <v>1012.4999999999997</v>
      </c>
      <c r="AE1799" s="10"/>
      <c r="AF1799" s="72">
        <v>2625</v>
      </c>
      <c r="AG1799" s="68">
        <v>2625</v>
      </c>
      <c r="AH1799" s="10"/>
      <c r="AN1799" s="75">
        <v>2024.9999999999993</v>
      </c>
      <c r="AO1799" s="68">
        <v>1012.4999999999997</v>
      </c>
    </row>
    <row r="1800" spans="18:41">
      <c r="R1800" s="10"/>
      <c r="S1800" s="75">
        <v>2799.9999999999995</v>
      </c>
      <c r="T1800" s="68">
        <v>1119.9999999999998</v>
      </c>
      <c r="AE1800" s="10"/>
      <c r="AF1800" s="72">
        <v>3900</v>
      </c>
      <c r="AG1800" s="68">
        <v>3900</v>
      </c>
      <c r="AH1800" s="10"/>
      <c r="AN1800" s="75">
        <v>2799.9999999999995</v>
      </c>
      <c r="AO1800" s="68">
        <v>1119.9999999999998</v>
      </c>
    </row>
    <row r="1801" spans="18:41">
      <c r="R1801" s="10"/>
      <c r="S1801" s="75">
        <v>1500.0000000000002</v>
      </c>
      <c r="T1801" s="68">
        <v>525</v>
      </c>
      <c r="AE1801" s="10"/>
      <c r="AF1801" s="72">
        <v>2200</v>
      </c>
      <c r="AG1801" s="68">
        <v>2200</v>
      </c>
      <c r="AH1801" s="10"/>
      <c r="AN1801" s="75">
        <v>1500.0000000000002</v>
      </c>
      <c r="AO1801" s="68">
        <v>525</v>
      </c>
    </row>
    <row r="1802" spans="18:41">
      <c r="R1802" s="10"/>
      <c r="S1802" s="75">
        <v>1350.0000000000002</v>
      </c>
      <c r="T1802" s="68">
        <v>472.50000000000006</v>
      </c>
      <c r="AE1802" s="10"/>
      <c r="AF1802" s="72">
        <v>2062.5</v>
      </c>
      <c r="AG1802" s="68">
        <v>2062.5</v>
      </c>
      <c r="AH1802" s="10"/>
      <c r="AN1802" s="75">
        <v>1350.0000000000002</v>
      </c>
      <c r="AO1802" s="68">
        <v>472.50000000000006</v>
      </c>
    </row>
    <row r="1803" spans="18:41">
      <c r="R1803" s="10"/>
      <c r="S1803" s="75">
        <v>1200.0000000000002</v>
      </c>
      <c r="T1803" s="68">
        <v>480.00000000000011</v>
      </c>
      <c r="AE1803" s="10"/>
      <c r="AF1803" s="72">
        <v>1787.5000000000002</v>
      </c>
      <c r="AG1803" s="68">
        <v>1787.5000000000002</v>
      </c>
      <c r="AH1803" s="10"/>
      <c r="AN1803" s="75">
        <v>1200.0000000000002</v>
      </c>
      <c r="AO1803" s="68">
        <v>480.00000000000011</v>
      </c>
    </row>
    <row r="1804" spans="18:41">
      <c r="R1804" s="10"/>
      <c r="S1804" s="75">
        <v>1599.9999999999998</v>
      </c>
      <c r="T1804" s="68">
        <v>559.99999999999989</v>
      </c>
      <c r="AE1804" s="10"/>
      <c r="AF1804" s="72">
        <v>2112.5</v>
      </c>
      <c r="AG1804" s="68">
        <v>2112.5</v>
      </c>
      <c r="AH1804" s="10"/>
      <c r="AN1804" s="75">
        <v>1599.9999999999998</v>
      </c>
      <c r="AO1804" s="68">
        <v>559.99999999999989</v>
      </c>
    </row>
    <row r="1805" spans="18:41">
      <c r="R1805" s="10"/>
      <c r="S1805" s="75">
        <v>2249.9999999999991</v>
      </c>
      <c r="T1805" s="68">
        <v>1124.9999999999995</v>
      </c>
      <c r="AE1805" s="10"/>
      <c r="AF1805" s="72">
        <v>2975</v>
      </c>
      <c r="AG1805" s="68">
        <v>2975</v>
      </c>
      <c r="AH1805" s="10"/>
      <c r="AN1805" s="75">
        <v>2249.9999999999991</v>
      </c>
      <c r="AO1805" s="68">
        <v>1124.9999999999995</v>
      </c>
    </row>
    <row r="1806" spans="18:41">
      <c r="R1806" s="10"/>
      <c r="S1806" s="75">
        <v>1050.0000000000002</v>
      </c>
      <c r="T1806" s="68">
        <v>367.50000000000006</v>
      </c>
      <c r="AE1806" s="10"/>
      <c r="AF1806" s="72">
        <v>1662.5000000000002</v>
      </c>
      <c r="AG1806" s="68">
        <v>1662.5000000000002</v>
      </c>
      <c r="AH1806" s="10"/>
      <c r="AN1806" s="75">
        <v>1050.0000000000002</v>
      </c>
      <c r="AO1806" s="68">
        <v>367.50000000000006</v>
      </c>
    </row>
    <row r="1807" spans="18:41">
      <c r="R1807" s="10"/>
      <c r="S1807" s="75">
        <v>1400</v>
      </c>
      <c r="T1807" s="68">
        <v>489.99999999999994</v>
      </c>
      <c r="AE1807" s="10"/>
      <c r="AF1807" s="72">
        <v>962.50000000000011</v>
      </c>
      <c r="AG1807" s="68">
        <v>962.50000000000011</v>
      </c>
      <c r="AH1807" s="10"/>
      <c r="AN1807" s="75">
        <v>1400</v>
      </c>
      <c r="AO1807" s="68">
        <v>489.99999999999994</v>
      </c>
    </row>
    <row r="1808" spans="18:41">
      <c r="R1808" s="10"/>
      <c r="S1808" s="75">
        <v>1400</v>
      </c>
      <c r="T1808" s="68">
        <v>489.99999999999994</v>
      </c>
      <c r="AE1808" s="10"/>
      <c r="AF1808" s="72">
        <v>687.50000000000011</v>
      </c>
      <c r="AG1808" s="68">
        <v>687.50000000000011</v>
      </c>
      <c r="AH1808" s="10"/>
      <c r="AN1808" s="75">
        <v>1400</v>
      </c>
      <c r="AO1808" s="68">
        <v>489.99999999999994</v>
      </c>
    </row>
    <row r="1809" spans="18:41">
      <c r="R1809" s="10"/>
      <c r="S1809" s="75">
        <v>800</v>
      </c>
      <c r="T1809" s="68">
        <v>280</v>
      </c>
      <c r="AE1809" s="10"/>
      <c r="AF1809" s="72">
        <v>375</v>
      </c>
      <c r="AG1809" s="68">
        <v>375</v>
      </c>
      <c r="AH1809" s="10"/>
      <c r="AN1809" s="75">
        <v>800</v>
      </c>
      <c r="AO1809" s="68">
        <v>280</v>
      </c>
    </row>
    <row r="1810" spans="18:41">
      <c r="R1810" s="10"/>
      <c r="S1810" s="75">
        <v>675.00000000000011</v>
      </c>
      <c r="T1810" s="68">
        <v>270.00000000000006</v>
      </c>
      <c r="AE1810" s="10"/>
      <c r="AF1810" s="72">
        <v>787.5</v>
      </c>
      <c r="AG1810" s="68">
        <v>787.5</v>
      </c>
      <c r="AH1810" s="10"/>
      <c r="AN1810" s="75">
        <v>675.00000000000011</v>
      </c>
      <c r="AO1810" s="68">
        <v>270.00000000000006</v>
      </c>
    </row>
    <row r="1811" spans="18:41">
      <c r="R1811" s="10"/>
      <c r="S1811" s="75">
        <v>1600</v>
      </c>
      <c r="T1811" s="68">
        <v>480</v>
      </c>
      <c r="AE1811" s="10"/>
      <c r="AF1811" s="72">
        <v>962.50000000000011</v>
      </c>
      <c r="AG1811" s="68">
        <v>962.50000000000011</v>
      </c>
      <c r="AH1811" s="10"/>
      <c r="AN1811" s="75">
        <v>1600</v>
      </c>
      <c r="AO1811" s="68">
        <v>480</v>
      </c>
    </row>
    <row r="1812" spans="18:41">
      <c r="R1812" s="10"/>
      <c r="S1812" s="75">
        <v>1350.0000000000002</v>
      </c>
      <c r="T1812" s="68">
        <v>472.50000000000006</v>
      </c>
      <c r="AE1812" s="10"/>
      <c r="AF1812" s="72">
        <v>1837.5000000000002</v>
      </c>
      <c r="AG1812" s="68">
        <v>1837.5000000000002</v>
      </c>
      <c r="AH1812" s="10"/>
      <c r="AN1812" s="75">
        <v>1350.0000000000002</v>
      </c>
      <c r="AO1812" s="68">
        <v>472.50000000000006</v>
      </c>
    </row>
    <row r="1813" spans="18:41">
      <c r="R1813" s="10"/>
      <c r="S1813" s="75">
        <v>1400</v>
      </c>
      <c r="T1813" s="68">
        <v>489.99999999999994</v>
      </c>
      <c r="AE1813" s="10"/>
      <c r="AF1813" s="72">
        <v>612.50000000000011</v>
      </c>
      <c r="AG1813" s="68">
        <v>612.50000000000011</v>
      </c>
      <c r="AH1813" s="10"/>
      <c r="AN1813" s="75">
        <v>1400</v>
      </c>
      <c r="AO1813" s="68">
        <v>489.99999999999994</v>
      </c>
    </row>
    <row r="1814" spans="18:41">
      <c r="R1814" s="10"/>
      <c r="S1814" s="75">
        <v>1400</v>
      </c>
      <c r="T1814" s="68">
        <v>489.99999999999994</v>
      </c>
      <c r="AE1814" s="10"/>
      <c r="AF1814" s="72">
        <v>562.50000000000011</v>
      </c>
      <c r="AG1814" s="68">
        <v>562.50000000000011</v>
      </c>
      <c r="AH1814" s="10"/>
      <c r="AN1814" s="75">
        <v>1400</v>
      </c>
      <c r="AO1814" s="68">
        <v>489.99999999999994</v>
      </c>
    </row>
    <row r="1815" spans="18:41">
      <c r="R1815" s="10"/>
      <c r="S1815" s="75">
        <v>800</v>
      </c>
      <c r="T1815" s="68">
        <v>280</v>
      </c>
      <c r="AE1815" s="10"/>
      <c r="AF1815" s="72">
        <v>300</v>
      </c>
      <c r="AG1815" s="68">
        <v>300</v>
      </c>
      <c r="AH1815" s="10"/>
      <c r="AN1815" s="75">
        <v>800</v>
      </c>
      <c r="AO1815" s="68">
        <v>280</v>
      </c>
    </row>
    <row r="1816" spans="18:41">
      <c r="R1816" s="10"/>
      <c r="S1816" s="75">
        <v>562.50000000000011</v>
      </c>
      <c r="T1816" s="68">
        <v>225.00000000000006</v>
      </c>
      <c r="AE1816" s="10"/>
      <c r="AF1816" s="72">
        <v>787.5</v>
      </c>
      <c r="AG1816" s="68">
        <v>787.5</v>
      </c>
      <c r="AH1816" s="10"/>
      <c r="AN1816" s="75">
        <v>562.50000000000011</v>
      </c>
      <c r="AO1816" s="68">
        <v>225.00000000000006</v>
      </c>
    </row>
    <row r="1817" spans="18:41">
      <c r="R1817" s="10"/>
      <c r="S1817" s="75">
        <v>1300</v>
      </c>
      <c r="T1817" s="68">
        <v>390</v>
      </c>
      <c r="AE1817" s="10"/>
      <c r="AF1817" s="72">
        <v>962.50000000000011</v>
      </c>
      <c r="AG1817" s="68">
        <v>962.50000000000011</v>
      </c>
      <c r="AH1817" s="10"/>
      <c r="AN1817" s="75">
        <v>1300</v>
      </c>
      <c r="AO1817" s="68">
        <v>390</v>
      </c>
    </row>
    <row r="1818" spans="18:41">
      <c r="R1818" s="10"/>
      <c r="S1818" s="75">
        <v>1900</v>
      </c>
      <c r="T1818" s="68">
        <v>665</v>
      </c>
      <c r="AE1818" s="10"/>
      <c r="AF1818" s="72">
        <v>1732.5000000000002</v>
      </c>
      <c r="AG1818" s="68">
        <v>1732.5000000000002</v>
      </c>
      <c r="AH1818" s="10"/>
      <c r="AN1818" s="75">
        <v>1900</v>
      </c>
      <c r="AO1818" s="68">
        <v>665</v>
      </c>
    </row>
    <row r="1819" spans="18:41">
      <c r="R1819" s="10"/>
      <c r="S1819" s="75">
        <v>1625</v>
      </c>
      <c r="T1819" s="68">
        <v>568.75</v>
      </c>
      <c r="AE1819" s="10"/>
      <c r="AF1819" s="72">
        <v>700.00000000000011</v>
      </c>
      <c r="AG1819" s="68">
        <v>700.00000000000011</v>
      </c>
      <c r="AH1819" s="10"/>
      <c r="AN1819" s="75">
        <v>1625</v>
      </c>
      <c r="AO1819" s="68">
        <v>568.75</v>
      </c>
    </row>
    <row r="1820" spans="18:41">
      <c r="R1820" s="10"/>
      <c r="S1820" s="75">
        <v>1924.9999999999998</v>
      </c>
      <c r="T1820" s="68">
        <v>673.74999999999989</v>
      </c>
      <c r="AE1820" s="10"/>
      <c r="AF1820" s="72">
        <v>562.50000000000011</v>
      </c>
      <c r="AG1820" s="68">
        <v>562.50000000000011</v>
      </c>
      <c r="AH1820" s="10"/>
      <c r="AN1820" s="75">
        <v>1924.9999999999998</v>
      </c>
      <c r="AO1820" s="68">
        <v>673.74999999999989</v>
      </c>
    </row>
    <row r="1821" spans="18:41">
      <c r="R1821" s="10"/>
      <c r="S1821" s="75">
        <v>1250</v>
      </c>
      <c r="T1821" s="68">
        <v>437.5</v>
      </c>
      <c r="AE1821" s="10"/>
      <c r="AF1821" s="72">
        <v>225</v>
      </c>
      <c r="AG1821" s="68">
        <v>225</v>
      </c>
      <c r="AH1821" s="10"/>
      <c r="AN1821" s="75">
        <v>1250</v>
      </c>
      <c r="AO1821" s="68">
        <v>437.5</v>
      </c>
    </row>
    <row r="1822" spans="18:41">
      <c r="R1822" s="10"/>
      <c r="S1822" s="75">
        <v>550</v>
      </c>
      <c r="T1822" s="68">
        <v>220</v>
      </c>
      <c r="AE1822" s="10"/>
      <c r="AF1822" s="72">
        <v>562.5</v>
      </c>
      <c r="AG1822" s="68">
        <v>562.5</v>
      </c>
      <c r="AH1822" s="10"/>
      <c r="AN1822" s="75">
        <v>550</v>
      </c>
      <c r="AO1822" s="68">
        <v>220</v>
      </c>
    </row>
    <row r="1823" spans="18:41">
      <c r="R1823" s="10"/>
      <c r="S1823" s="75">
        <v>1500</v>
      </c>
      <c r="T1823" s="68">
        <v>450</v>
      </c>
      <c r="AE1823" s="10"/>
      <c r="AF1823" s="72">
        <v>787.50000000000011</v>
      </c>
      <c r="AG1823" s="68">
        <v>787.50000000000011</v>
      </c>
      <c r="AH1823" s="10"/>
      <c r="AN1823" s="75">
        <v>1500</v>
      </c>
      <c r="AO1823" s="68">
        <v>450</v>
      </c>
    </row>
    <row r="1824" spans="18:41">
      <c r="R1824" s="10"/>
      <c r="S1824" s="75">
        <v>2612.5</v>
      </c>
      <c r="T1824" s="68">
        <v>914.37499999999989</v>
      </c>
      <c r="AE1824" s="10"/>
      <c r="AF1824" s="72">
        <v>1662.5000000000002</v>
      </c>
      <c r="AG1824" s="68">
        <v>1662.5000000000002</v>
      </c>
      <c r="AH1824" s="10"/>
      <c r="AN1824" s="75">
        <v>2612.5</v>
      </c>
      <c r="AO1824" s="68">
        <v>914.37499999999989</v>
      </c>
    </row>
    <row r="1825" spans="18:41">
      <c r="R1825" s="10"/>
      <c r="S1825" s="75">
        <v>1650.0000000000002</v>
      </c>
      <c r="T1825" s="68">
        <v>577.5</v>
      </c>
      <c r="AE1825" s="10"/>
      <c r="AF1825" s="72">
        <v>612.50000000000011</v>
      </c>
      <c r="AG1825" s="68">
        <v>612.50000000000011</v>
      </c>
      <c r="AH1825" s="10"/>
      <c r="AN1825" s="75">
        <v>1650.0000000000002</v>
      </c>
      <c r="AO1825" s="68">
        <v>577.5</v>
      </c>
    </row>
    <row r="1826" spans="18:41">
      <c r="R1826" s="10"/>
      <c r="S1826" s="75">
        <v>1950.0000000000002</v>
      </c>
      <c r="T1826" s="68">
        <v>682.5</v>
      </c>
      <c r="AE1826" s="10"/>
      <c r="AF1826" s="72">
        <v>437.50000000000011</v>
      </c>
      <c r="AG1826" s="68">
        <v>437.50000000000011</v>
      </c>
      <c r="AH1826" s="10"/>
      <c r="AN1826" s="75">
        <v>1950.0000000000002</v>
      </c>
      <c r="AO1826" s="68">
        <v>682.5</v>
      </c>
    </row>
    <row r="1827" spans="18:41">
      <c r="R1827" s="10"/>
      <c r="S1827" s="75">
        <v>1012.5000000000001</v>
      </c>
      <c r="T1827" s="68">
        <v>354.375</v>
      </c>
      <c r="AE1827" s="10"/>
      <c r="AF1827" s="72">
        <v>300</v>
      </c>
      <c r="AG1827" s="68">
        <v>300</v>
      </c>
      <c r="AH1827" s="10"/>
      <c r="AN1827" s="75">
        <v>1012.5000000000001</v>
      </c>
      <c r="AO1827" s="68">
        <v>354.375</v>
      </c>
    </row>
    <row r="1828" spans="18:41">
      <c r="R1828" s="10"/>
      <c r="S1828" s="75">
        <v>625.00000000000011</v>
      </c>
      <c r="T1828" s="68">
        <v>250.00000000000006</v>
      </c>
      <c r="AE1828" s="10"/>
      <c r="AF1828" s="72">
        <v>450</v>
      </c>
      <c r="AG1828" s="68">
        <v>450</v>
      </c>
      <c r="AH1828" s="10"/>
      <c r="AN1828" s="75">
        <v>625.00000000000011</v>
      </c>
      <c r="AO1828" s="68">
        <v>250.00000000000006</v>
      </c>
    </row>
    <row r="1829" spans="18:41">
      <c r="R1829" s="10"/>
      <c r="S1829" s="75">
        <v>1950.0000000000005</v>
      </c>
      <c r="T1829" s="68">
        <v>585.00000000000011</v>
      </c>
      <c r="AE1829" s="10"/>
      <c r="AF1829" s="72">
        <v>875.00000000000011</v>
      </c>
      <c r="AG1829" s="68">
        <v>875.00000000000011</v>
      </c>
      <c r="AH1829" s="10"/>
      <c r="AN1829" s="75">
        <v>1950.0000000000005</v>
      </c>
      <c r="AO1829" s="68">
        <v>585.00000000000011</v>
      </c>
    </row>
    <row r="1830" spans="18:41">
      <c r="R1830" s="10"/>
      <c r="S1830" s="75">
        <v>2500</v>
      </c>
      <c r="T1830" s="68">
        <v>875</v>
      </c>
      <c r="AE1830" s="10"/>
      <c r="AF1830" s="72">
        <v>2599.9999999999995</v>
      </c>
      <c r="AG1830" s="68">
        <v>2599.9999999999995</v>
      </c>
      <c r="AH1830" s="10"/>
      <c r="AN1830" s="75">
        <v>2500</v>
      </c>
      <c r="AO1830" s="68">
        <v>875</v>
      </c>
    </row>
    <row r="1831" spans="18:41">
      <c r="R1831" s="10"/>
      <c r="S1831" s="75">
        <v>1925.0000000000002</v>
      </c>
      <c r="T1831" s="68">
        <v>673.75</v>
      </c>
      <c r="AE1831" s="10"/>
      <c r="AF1831" s="72">
        <v>1012.5</v>
      </c>
      <c r="AG1831" s="68">
        <v>1012.5</v>
      </c>
      <c r="AH1831" s="10"/>
      <c r="AN1831" s="75">
        <v>1925.0000000000002</v>
      </c>
      <c r="AO1831" s="68">
        <v>673.75</v>
      </c>
    </row>
    <row r="1832" spans="18:41">
      <c r="R1832" s="10"/>
      <c r="S1832" s="75">
        <v>1925.0000000000002</v>
      </c>
      <c r="T1832" s="68">
        <v>673.75</v>
      </c>
      <c r="AE1832" s="10"/>
      <c r="AF1832" s="72">
        <v>1000</v>
      </c>
      <c r="AG1832" s="68">
        <v>1000</v>
      </c>
      <c r="AH1832" s="10"/>
      <c r="AN1832" s="75">
        <v>1925.0000000000002</v>
      </c>
      <c r="AO1832" s="68">
        <v>673.75</v>
      </c>
    </row>
    <row r="1833" spans="18:41">
      <c r="R1833" s="10"/>
      <c r="S1833" s="75">
        <v>1375</v>
      </c>
      <c r="T1833" s="68">
        <v>481.24999999999994</v>
      </c>
      <c r="AE1833" s="10"/>
      <c r="AF1833" s="72">
        <v>800</v>
      </c>
      <c r="AG1833" s="68">
        <v>800</v>
      </c>
      <c r="AH1833" s="10"/>
      <c r="AN1833" s="75">
        <v>1375</v>
      </c>
      <c r="AO1833" s="68">
        <v>481.24999999999994</v>
      </c>
    </row>
    <row r="1834" spans="18:41">
      <c r="R1834" s="10"/>
      <c r="S1834" s="75">
        <v>787.49999999999989</v>
      </c>
      <c r="T1834" s="68">
        <v>315</v>
      </c>
      <c r="AE1834" s="10"/>
      <c r="AF1834" s="72">
        <v>1124.9999999999998</v>
      </c>
      <c r="AG1834" s="68">
        <v>1124.9999999999998</v>
      </c>
      <c r="AH1834" s="10"/>
      <c r="AN1834" s="75">
        <v>787.49999999999989</v>
      </c>
      <c r="AO1834" s="68">
        <v>315</v>
      </c>
    </row>
    <row r="1835" spans="18:41">
      <c r="R1835" s="10"/>
      <c r="S1835" s="75">
        <v>3150</v>
      </c>
      <c r="T1835" s="68">
        <v>945</v>
      </c>
      <c r="AE1835" s="10"/>
      <c r="AF1835" s="72">
        <v>1924.9999999999998</v>
      </c>
      <c r="AG1835" s="68">
        <v>1924.9999999999998</v>
      </c>
      <c r="AH1835" s="10"/>
      <c r="AN1835" s="75">
        <v>3150</v>
      </c>
      <c r="AO1835" s="68">
        <v>945</v>
      </c>
    </row>
    <row r="1836" spans="18:41">
      <c r="R1836" s="10"/>
      <c r="S1836" s="75">
        <v>4262.4999999999991</v>
      </c>
      <c r="T1836" s="68">
        <v>1491.8749999999995</v>
      </c>
      <c r="AE1836" s="10"/>
      <c r="AF1836" s="72">
        <v>2999.9999999999995</v>
      </c>
      <c r="AG1836" s="68">
        <v>2999.9999999999995</v>
      </c>
      <c r="AH1836" s="10"/>
      <c r="AN1836" s="75">
        <v>4262.4999999999991</v>
      </c>
      <c r="AO1836" s="68">
        <v>1491.8749999999995</v>
      </c>
    </row>
    <row r="1837" spans="18:41">
      <c r="R1837" s="10"/>
      <c r="S1837" s="75">
        <v>4224.9999999999991</v>
      </c>
      <c r="T1837" s="68">
        <v>1478.7499999999995</v>
      </c>
      <c r="AE1837" s="10"/>
      <c r="AF1837" s="72">
        <v>1575</v>
      </c>
      <c r="AG1837" s="68">
        <v>1575</v>
      </c>
      <c r="AH1837" s="10"/>
      <c r="AN1837" s="75">
        <v>4224.9999999999991</v>
      </c>
      <c r="AO1837" s="68">
        <v>1478.7499999999995</v>
      </c>
    </row>
    <row r="1838" spans="18:41">
      <c r="R1838" s="10"/>
      <c r="S1838" s="75">
        <v>5200</v>
      </c>
      <c r="T1838" s="68">
        <v>1819.9999999999998</v>
      </c>
      <c r="AE1838" s="10"/>
      <c r="AF1838" s="72">
        <v>1100</v>
      </c>
      <c r="AG1838" s="68">
        <v>1100</v>
      </c>
      <c r="AH1838" s="10"/>
      <c r="AN1838" s="75">
        <v>5200</v>
      </c>
      <c r="AO1838" s="68">
        <v>1819.9999999999998</v>
      </c>
    </row>
    <row r="1839" spans="18:41">
      <c r="R1839" s="10"/>
      <c r="S1839" s="75">
        <v>4200</v>
      </c>
      <c r="T1839" s="68">
        <v>1470</v>
      </c>
      <c r="AE1839" s="10"/>
      <c r="AF1839" s="72">
        <v>1000</v>
      </c>
      <c r="AG1839" s="68">
        <v>1000</v>
      </c>
      <c r="AH1839" s="10"/>
      <c r="AN1839" s="75">
        <v>4200</v>
      </c>
      <c r="AO1839" s="68">
        <v>1470</v>
      </c>
    </row>
    <row r="1840" spans="18:41">
      <c r="R1840" s="10"/>
      <c r="S1840" s="75">
        <v>3600</v>
      </c>
      <c r="T1840" s="68">
        <v>1440</v>
      </c>
      <c r="AE1840" s="10"/>
      <c r="AF1840" s="72">
        <v>1249.9999999999998</v>
      </c>
      <c r="AG1840" s="68">
        <v>1249.9999999999998</v>
      </c>
      <c r="AH1840" s="10"/>
      <c r="AN1840" s="75">
        <v>3600</v>
      </c>
      <c r="AO1840" s="68">
        <v>1440</v>
      </c>
    </row>
    <row r="1841" spans="18:41">
      <c r="R1841" s="10"/>
      <c r="S1841" s="75">
        <v>7350</v>
      </c>
      <c r="T1841" s="68">
        <v>2205</v>
      </c>
      <c r="AE1841" s="10"/>
      <c r="AF1841" s="72">
        <v>2199.9999999999995</v>
      </c>
      <c r="AG1841" s="68">
        <v>2199.9999999999995</v>
      </c>
      <c r="AH1841" s="10"/>
      <c r="AN1841" s="75">
        <v>7350</v>
      </c>
      <c r="AO1841" s="68">
        <v>2205</v>
      </c>
    </row>
    <row r="1842" spans="18:41">
      <c r="R1842" s="10"/>
      <c r="S1842" s="75">
        <v>7225</v>
      </c>
      <c r="T1842" s="68">
        <v>2528.75</v>
      </c>
      <c r="AE1842" s="10"/>
      <c r="AF1842" s="72">
        <v>3124.9999999999995</v>
      </c>
      <c r="AG1842" s="68">
        <v>3124.9999999999995</v>
      </c>
      <c r="AH1842" s="10"/>
      <c r="AN1842" s="75">
        <v>7225</v>
      </c>
      <c r="AO1842" s="68">
        <v>2528.75</v>
      </c>
    </row>
    <row r="1843" spans="18:41">
      <c r="R1843" s="10"/>
      <c r="S1843" s="75">
        <v>6300</v>
      </c>
      <c r="T1843" s="68">
        <v>2205</v>
      </c>
      <c r="AE1843" s="10"/>
      <c r="AF1843" s="72">
        <v>1687.5</v>
      </c>
      <c r="AG1843" s="68">
        <v>1687.5</v>
      </c>
      <c r="AH1843" s="10"/>
      <c r="AN1843" s="75">
        <v>6300</v>
      </c>
      <c r="AO1843" s="68">
        <v>2205</v>
      </c>
    </row>
    <row r="1844" spans="18:41">
      <c r="R1844" s="10"/>
      <c r="S1844" s="75">
        <v>5850</v>
      </c>
      <c r="T1844" s="68">
        <v>2047.4999999999998</v>
      </c>
      <c r="AE1844" s="10"/>
      <c r="AF1844" s="72">
        <v>1200</v>
      </c>
      <c r="AG1844" s="68">
        <v>1200</v>
      </c>
      <c r="AH1844" s="10"/>
      <c r="AN1844" s="75">
        <v>5850</v>
      </c>
      <c r="AO1844" s="68">
        <v>2047.4999999999998</v>
      </c>
    </row>
    <row r="1845" spans="18:41">
      <c r="R1845" s="10"/>
      <c r="S1845" s="75">
        <v>4675</v>
      </c>
      <c r="T1845" s="68">
        <v>1636.25</v>
      </c>
      <c r="AE1845" s="10"/>
      <c r="AF1845" s="72">
        <v>1000</v>
      </c>
      <c r="AG1845" s="68">
        <v>1000</v>
      </c>
      <c r="AH1845" s="10"/>
      <c r="AN1845" s="75">
        <v>4675</v>
      </c>
      <c r="AO1845" s="68">
        <v>1636.25</v>
      </c>
    </row>
    <row r="1846" spans="18:41">
      <c r="R1846" s="10"/>
      <c r="S1846" s="75">
        <v>5400</v>
      </c>
      <c r="T1846" s="68">
        <v>2160</v>
      </c>
      <c r="AE1846" s="10"/>
      <c r="AF1846" s="72">
        <v>1374.9999999999998</v>
      </c>
      <c r="AG1846" s="68">
        <v>1374.9999999999998</v>
      </c>
      <c r="AH1846" s="10"/>
      <c r="AN1846" s="75">
        <v>5400</v>
      </c>
      <c r="AO1846" s="68">
        <v>2160</v>
      </c>
    </row>
    <row r="1847" spans="18:41">
      <c r="R1847" s="10"/>
      <c r="S1847" s="75">
        <v>6300</v>
      </c>
      <c r="T1847" s="68">
        <v>1890</v>
      </c>
      <c r="AE1847" s="10"/>
      <c r="AF1847" s="72">
        <v>2474.9999999999995</v>
      </c>
      <c r="AG1847" s="68">
        <v>2474.9999999999995</v>
      </c>
      <c r="AH1847" s="10"/>
      <c r="AN1847" s="75">
        <v>6300</v>
      </c>
      <c r="AO1847" s="68">
        <v>1890</v>
      </c>
    </row>
    <row r="1848" spans="18:41">
      <c r="R1848" s="10"/>
      <c r="S1848" s="75">
        <v>7200</v>
      </c>
      <c r="T1848" s="68">
        <v>2520</v>
      </c>
      <c r="AE1848" s="10"/>
      <c r="AF1848" s="72">
        <v>2999.9999999999995</v>
      </c>
      <c r="AG1848" s="68">
        <v>2999.9999999999995</v>
      </c>
      <c r="AH1848" s="10"/>
      <c r="AN1848" s="75">
        <v>7200</v>
      </c>
      <c r="AO1848" s="68">
        <v>2520</v>
      </c>
    </row>
    <row r="1849" spans="18:41">
      <c r="R1849" s="10"/>
      <c r="S1849" s="75">
        <v>6200</v>
      </c>
      <c r="T1849" s="68">
        <v>2170</v>
      </c>
      <c r="AE1849" s="10"/>
      <c r="AF1849" s="72">
        <v>1687.5</v>
      </c>
      <c r="AG1849" s="68">
        <v>1687.5</v>
      </c>
      <c r="AH1849" s="10"/>
      <c r="AN1849" s="75">
        <v>6200</v>
      </c>
      <c r="AO1849" s="68">
        <v>2170</v>
      </c>
    </row>
    <row r="1850" spans="18:41">
      <c r="R1850" s="10"/>
      <c r="S1850" s="75">
        <v>4550</v>
      </c>
      <c r="T1850" s="68">
        <v>1592.5</v>
      </c>
      <c r="AE1850" s="10"/>
      <c r="AF1850" s="72">
        <v>1200</v>
      </c>
      <c r="AG1850" s="68">
        <v>1200</v>
      </c>
      <c r="AH1850" s="10"/>
      <c r="AN1850" s="75">
        <v>4550</v>
      </c>
      <c r="AO1850" s="68">
        <v>1592.5</v>
      </c>
    </row>
    <row r="1851" spans="18:41">
      <c r="R1851" s="10"/>
      <c r="S1851" s="75">
        <v>2975.0000000000005</v>
      </c>
      <c r="T1851" s="68">
        <v>1041.25</v>
      </c>
      <c r="AE1851" s="10"/>
      <c r="AF1851" s="72">
        <v>800</v>
      </c>
      <c r="AG1851" s="68">
        <v>800</v>
      </c>
      <c r="AH1851" s="10"/>
      <c r="AN1851" s="75">
        <v>2975.0000000000005</v>
      </c>
      <c r="AO1851" s="68">
        <v>1041.25</v>
      </c>
    </row>
    <row r="1852" spans="18:41">
      <c r="R1852" s="10"/>
      <c r="S1852" s="75">
        <v>2975</v>
      </c>
      <c r="T1852" s="68">
        <v>1190</v>
      </c>
      <c r="AE1852" s="10"/>
      <c r="AF1852" s="72">
        <v>874.99999999999989</v>
      </c>
      <c r="AG1852" s="68">
        <v>874.99999999999989</v>
      </c>
      <c r="AH1852" s="10"/>
      <c r="AN1852" s="75">
        <v>2975</v>
      </c>
      <c r="AO1852" s="68">
        <v>1190</v>
      </c>
    </row>
    <row r="1853" spans="18:41">
      <c r="R1853" s="10"/>
      <c r="S1853" s="75">
        <v>1875</v>
      </c>
      <c r="T1853" s="68">
        <v>562.5</v>
      </c>
      <c r="AE1853" s="10"/>
      <c r="AF1853" s="72">
        <v>1924.9999999999998</v>
      </c>
      <c r="AG1853" s="68">
        <v>1924.9999999999998</v>
      </c>
      <c r="AH1853" s="10"/>
      <c r="AN1853" s="75">
        <v>1875</v>
      </c>
      <c r="AO1853" s="68">
        <v>562.5</v>
      </c>
    </row>
    <row r="1854" spans="18:41">
      <c r="R1854" s="10"/>
      <c r="S1854" s="75">
        <v>2250.0000000000005</v>
      </c>
      <c r="T1854" s="68">
        <v>787.50000000000011</v>
      </c>
      <c r="AE1854" s="10"/>
      <c r="AF1854" s="72">
        <v>2374.9999999999995</v>
      </c>
      <c r="AG1854" s="68">
        <v>2374.9999999999995</v>
      </c>
      <c r="AH1854" s="10"/>
      <c r="AN1854" s="75">
        <v>2250.0000000000005</v>
      </c>
      <c r="AO1854" s="68">
        <v>787.50000000000011</v>
      </c>
    </row>
    <row r="1855" spans="18:41">
      <c r="R1855" s="10"/>
      <c r="S1855" s="75">
        <v>2475.0000000000009</v>
      </c>
      <c r="T1855" s="68">
        <v>866.25000000000023</v>
      </c>
      <c r="AE1855" s="10"/>
      <c r="AF1855" s="72">
        <v>1237.5</v>
      </c>
      <c r="AG1855" s="68">
        <v>1237.5</v>
      </c>
      <c r="AH1855" s="10"/>
      <c r="AN1855" s="75">
        <v>2475.0000000000009</v>
      </c>
      <c r="AO1855" s="68">
        <v>866.25000000000023</v>
      </c>
    </row>
    <row r="1856" spans="18:41">
      <c r="R1856" s="10"/>
      <c r="S1856" s="75">
        <v>1250.0000000000002</v>
      </c>
      <c r="T1856" s="68">
        <v>437.50000000000006</v>
      </c>
      <c r="AE1856" s="10"/>
      <c r="AF1856" s="72">
        <v>700</v>
      </c>
      <c r="AG1856" s="68">
        <v>700</v>
      </c>
      <c r="AH1856" s="10"/>
      <c r="AN1856" s="75">
        <v>1250.0000000000002</v>
      </c>
      <c r="AO1856" s="68">
        <v>437.50000000000006</v>
      </c>
    </row>
    <row r="1857" spans="18:41">
      <c r="R1857" s="10"/>
      <c r="S1857" s="75">
        <v>1000.0000000000002</v>
      </c>
      <c r="T1857" s="68">
        <v>350.00000000000006</v>
      </c>
      <c r="AE1857" s="10"/>
      <c r="AF1857" s="72">
        <v>600</v>
      </c>
      <c r="AG1857" s="68">
        <v>600</v>
      </c>
      <c r="AH1857" s="10"/>
      <c r="AN1857" s="75">
        <v>1000.0000000000002</v>
      </c>
      <c r="AO1857" s="68">
        <v>350.00000000000006</v>
      </c>
    </row>
    <row r="1858" spans="18:41">
      <c r="R1858" s="10"/>
      <c r="S1858" s="75">
        <v>1350.0000000000002</v>
      </c>
      <c r="T1858" s="68">
        <v>540.00000000000011</v>
      </c>
      <c r="AE1858" s="10"/>
      <c r="AF1858" s="72">
        <v>749.99999999999989</v>
      </c>
      <c r="AG1858" s="68">
        <v>749.99999999999989</v>
      </c>
      <c r="AH1858" s="10"/>
      <c r="AN1858" s="75">
        <v>1350.0000000000002</v>
      </c>
      <c r="AO1858" s="68">
        <v>540.00000000000011</v>
      </c>
    </row>
    <row r="1859" spans="18:41">
      <c r="R1859" s="10"/>
      <c r="S1859" s="75">
        <v>1125</v>
      </c>
      <c r="T1859" s="68">
        <v>337.5</v>
      </c>
      <c r="AE1859" s="10"/>
      <c r="AF1859" s="72">
        <v>1374.9999999999998</v>
      </c>
      <c r="AG1859" s="68">
        <v>1374.9999999999998</v>
      </c>
      <c r="AH1859" s="10"/>
      <c r="AN1859" s="75">
        <v>1125</v>
      </c>
      <c r="AO1859" s="68">
        <v>337.5</v>
      </c>
    </row>
    <row r="1860" spans="18:41">
      <c r="R1860" s="10"/>
      <c r="S1860" s="75">
        <v>1400</v>
      </c>
      <c r="T1860" s="68">
        <v>489.99999999999994</v>
      </c>
      <c r="AE1860" s="10"/>
      <c r="AF1860" s="72">
        <v>2337.4999999999995</v>
      </c>
      <c r="AG1860" s="68">
        <v>2337.4999999999995</v>
      </c>
      <c r="AH1860" s="10"/>
      <c r="AN1860" s="75">
        <v>1400</v>
      </c>
      <c r="AO1860" s="68">
        <v>489.99999999999994</v>
      </c>
    </row>
    <row r="1861" spans="18:41">
      <c r="R1861" s="10"/>
      <c r="S1861" s="75">
        <v>2887.5000000000009</v>
      </c>
      <c r="T1861" s="68">
        <v>1010.6250000000002</v>
      </c>
      <c r="AE1861" s="10"/>
      <c r="AF1861" s="72">
        <v>1250</v>
      </c>
      <c r="AG1861" s="68">
        <v>1250</v>
      </c>
      <c r="AH1861" s="10"/>
      <c r="AN1861" s="75">
        <v>2887.5000000000009</v>
      </c>
      <c r="AO1861" s="68">
        <v>1010.6250000000002</v>
      </c>
    </row>
    <row r="1862" spans="18:41">
      <c r="R1862" s="10"/>
      <c r="S1862" s="75">
        <v>1750.0000000000005</v>
      </c>
      <c r="T1862" s="68">
        <v>612.50000000000011</v>
      </c>
      <c r="AE1862" s="10"/>
      <c r="AF1862" s="72">
        <v>750</v>
      </c>
      <c r="AG1862" s="68">
        <v>750</v>
      </c>
      <c r="AH1862" s="10"/>
      <c r="AN1862" s="75">
        <v>1750.0000000000005</v>
      </c>
      <c r="AO1862" s="68">
        <v>612.50000000000011</v>
      </c>
    </row>
    <row r="1863" spans="18:41">
      <c r="R1863" s="10"/>
      <c r="S1863" s="75">
        <v>1462.5000000000002</v>
      </c>
      <c r="T1863" s="68">
        <v>511.87500000000006</v>
      </c>
      <c r="AE1863" s="10"/>
      <c r="AF1863" s="72">
        <v>625</v>
      </c>
      <c r="AG1863" s="68">
        <v>625</v>
      </c>
      <c r="AH1863" s="10"/>
      <c r="AN1863" s="75">
        <v>1462.5000000000002</v>
      </c>
      <c r="AO1863" s="68">
        <v>511.87500000000006</v>
      </c>
    </row>
    <row r="1864" spans="18:41">
      <c r="R1864" s="10"/>
      <c r="S1864" s="75">
        <v>1650.0000000000002</v>
      </c>
      <c r="T1864" s="68">
        <v>660.00000000000011</v>
      </c>
      <c r="AE1864" s="10"/>
      <c r="AF1864" s="72">
        <v>750</v>
      </c>
      <c r="AG1864" s="68">
        <v>750</v>
      </c>
      <c r="AH1864" s="10"/>
      <c r="AN1864" s="75">
        <v>1650.0000000000002</v>
      </c>
      <c r="AO1864" s="68">
        <v>660.00000000000011</v>
      </c>
    </row>
    <row r="1865" spans="18:41">
      <c r="R1865" s="10"/>
      <c r="S1865" s="75">
        <v>2100.0000000000005</v>
      </c>
      <c r="T1865" s="68">
        <v>630.00000000000011</v>
      </c>
      <c r="AE1865" s="10"/>
      <c r="AF1865" s="72">
        <v>1624.9999999999998</v>
      </c>
      <c r="AG1865" s="68">
        <v>1624.9999999999998</v>
      </c>
      <c r="AH1865" s="10"/>
      <c r="AN1865" s="75">
        <v>2100.0000000000005</v>
      </c>
      <c r="AO1865" s="68">
        <v>630.00000000000011</v>
      </c>
    </row>
    <row r="1866" spans="18:41">
      <c r="R1866" s="10"/>
      <c r="S1866" s="75">
        <v>2587.5000000000005</v>
      </c>
      <c r="T1866" s="68">
        <v>905.62500000000011</v>
      </c>
      <c r="AE1866" s="10"/>
      <c r="AF1866" s="72">
        <v>2400</v>
      </c>
      <c r="AG1866" s="68">
        <v>2400</v>
      </c>
      <c r="AH1866" s="10"/>
      <c r="AN1866" s="75">
        <v>2587.5000000000005</v>
      </c>
      <c r="AO1866" s="68">
        <v>905.62500000000011</v>
      </c>
    </row>
    <row r="1867" spans="18:41">
      <c r="R1867" s="10"/>
      <c r="S1867" s="75">
        <v>3250.0000000000009</v>
      </c>
      <c r="T1867" s="68">
        <v>1137.5000000000002</v>
      </c>
      <c r="AE1867" s="10"/>
      <c r="AF1867" s="72">
        <v>1375</v>
      </c>
      <c r="AG1867" s="68">
        <v>1375</v>
      </c>
      <c r="AH1867" s="10"/>
      <c r="AN1867" s="75">
        <v>3250.0000000000009</v>
      </c>
      <c r="AO1867" s="68">
        <v>1137.5000000000002</v>
      </c>
    </row>
    <row r="1868" spans="18:41">
      <c r="R1868" s="10"/>
      <c r="S1868" s="75">
        <v>2137.5000000000005</v>
      </c>
      <c r="T1868" s="68">
        <v>748.12500000000011</v>
      </c>
      <c r="AE1868" s="10"/>
      <c r="AF1868" s="72">
        <v>1350</v>
      </c>
      <c r="AG1868" s="68">
        <v>1350</v>
      </c>
      <c r="AH1868" s="10"/>
      <c r="AN1868" s="75">
        <v>2137.5000000000005</v>
      </c>
      <c r="AO1868" s="68">
        <v>748.12500000000011</v>
      </c>
    </row>
    <row r="1869" spans="18:41">
      <c r="R1869" s="10"/>
      <c r="S1869" s="75">
        <v>2475.0000000000009</v>
      </c>
      <c r="T1869" s="68">
        <v>866.25000000000023</v>
      </c>
      <c r="AE1869" s="10"/>
      <c r="AF1869" s="72">
        <v>1250</v>
      </c>
      <c r="AG1869" s="68">
        <v>1250</v>
      </c>
      <c r="AH1869" s="10"/>
      <c r="AN1869" s="75">
        <v>2475.0000000000009</v>
      </c>
      <c r="AO1869" s="68">
        <v>866.25000000000023</v>
      </c>
    </row>
    <row r="1870" spans="18:41">
      <c r="R1870" s="10"/>
      <c r="S1870" s="75">
        <v>3187.5000000000005</v>
      </c>
      <c r="T1870" s="68">
        <v>1275.0000000000002</v>
      </c>
      <c r="AE1870" s="10"/>
      <c r="AF1870" s="72">
        <v>1350</v>
      </c>
      <c r="AG1870" s="68">
        <v>1350</v>
      </c>
      <c r="AH1870" s="10"/>
      <c r="AN1870" s="75">
        <v>3187.5000000000005</v>
      </c>
      <c r="AO1870" s="68">
        <v>1275.0000000000002</v>
      </c>
    </row>
    <row r="1871" spans="18:41">
      <c r="R1871" s="10"/>
      <c r="S1871" s="75">
        <v>4400.0000000000009</v>
      </c>
      <c r="T1871" s="68">
        <v>1320.0000000000002</v>
      </c>
      <c r="AE1871" s="10"/>
      <c r="AF1871" s="72">
        <v>2112.4999999999995</v>
      </c>
      <c r="AG1871" s="68">
        <v>2112.4999999999995</v>
      </c>
      <c r="AH1871" s="10"/>
      <c r="AN1871" s="75">
        <v>4400.0000000000009</v>
      </c>
      <c r="AO1871" s="68">
        <v>1320.0000000000002</v>
      </c>
    </row>
    <row r="1872" spans="18:41">
      <c r="R1872" s="10"/>
      <c r="S1872" s="75">
        <v>4875.0000000000009</v>
      </c>
      <c r="T1872" s="68">
        <v>1706.2500000000002</v>
      </c>
      <c r="AE1872" s="10"/>
      <c r="AF1872" s="72">
        <v>3300</v>
      </c>
      <c r="AG1872" s="68">
        <v>3300</v>
      </c>
      <c r="AH1872" s="10"/>
      <c r="AN1872" s="75">
        <v>4875.0000000000009</v>
      </c>
      <c r="AO1872" s="68">
        <v>1706.2500000000002</v>
      </c>
    </row>
    <row r="1873" spans="18:41">
      <c r="R1873" s="10"/>
      <c r="S1873" s="75">
        <v>5625.0000000000018</v>
      </c>
      <c r="T1873" s="68">
        <v>1968.7500000000005</v>
      </c>
      <c r="AE1873" s="10"/>
      <c r="AF1873" s="72">
        <v>1750</v>
      </c>
      <c r="AG1873" s="68">
        <v>1750</v>
      </c>
      <c r="AH1873" s="10"/>
      <c r="AN1873" s="75">
        <v>5625.0000000000018</v>
      </c>
      <c r="AO1873" s="68">
        <v>1968.7500000000005</v>
      </c>
    </row>
    <row r="1874" spans="18:41">
      <c r="R1874" s="10"/>
      <c r="S1874" s="75">
        <v>3850.0000000000009</v>
      </c>
      <c r="T1874" s="68">
        <v>1347.5000000000002</v>
      </c>
      <c r="AE1874" s="10"/>
      <c r="AF1874" s="72">
        <v>1625</v>
      </c>
      <c r="AG1874" s="68">
        <v>1625</v>
      </c>
      <c r="AH1874" s="10"/>
      <c r="AN1874" s="75">
        <v>3850.0000000000009</v>
      </c>
      <c r="AO1874" s="68">
        <v>1347.5000000000002</v>
      </c>
    </row>
    <row r="1875" spans="18:41">
      <c r="R1875" s="10"/>
      <c r="S1875" s="75">
        <v>3850.0000000000009</v>
      </c>
      <c r="T1875" s="68">
        <v>1347.5000000000002</v>
      </c>
      <c r="AE1875" s="10"/>
      <c r="AF1875" s="72">
        <v>1375</v>
      </c>
      <c r="AG1875" s="68">
        <v>1375</v>
      </c>
      <c r="AH1875" s="10"/>
      <c r="AN1875" s="75">
        <v>3850.0000000000009</v>
      </c>
      <c r="AO1875" s="68">
        <v>1347.5000000000002</v>
      </c>
    </row>
    <row r="1876" spans="18:41">
      <c r="R1876" s="10"/>
      <c r="S1876" s="75">
        <v>3800.0000000000009</v>
      </c>
      <c r="T1876" s="68">
        <v>1520.0000000000005</v>
      </c>
      <c r="AE1876" s="10"/>
      <c r="AF1876" s="72">
        <v>1650</v>
      </c>
      <c r="AG1876" s="68">
        <v>1650</v>
      </c>
      <c r="AH1876" s="10"/>
      <c r="AN1876" s="75">
        <v>3800.0000000000009</v>
      </c>
      <c r="AO1876" s="68">
        <v>1520.0000000000005</v>
      </c>
    </row>
    <row r="1877" spans="18:41">
      <c r="R1877" s="10"/>
      <c r="S1877" s="75">
        <v>4887.5000000000009</v>
      </c>
      <c r="T1877" s="68">
        <v>1466.2500000000002</v>
      </c>
      <c r="AE1877" s="10"/>
      <c r="AF1877" s="72">
        <v>2437.4999999999995</v>
      </c>
      <c r="AG1877" s="68">
        <v>2437.4999999999995</v>
      </c>
      <c r="AH1877" s="10"/>
      <c r="AN1877" s="75">
        <v>4887.5000000000009</v>
      </c>
      <c r="AO1877" s="68">
        <v>1466.2500000000002</v>
      </c>
    </row>
    <row r="1878" spans="18:41">
      <c r="R1878" s="10"/>
      <c r="S1878" s="75">
        <v>1400.0000000000002</v>
      </c>
      <c r="T1878" s="68">
        <v>560</v>
      </c>
      <c r="AE1878" s="10"/>
      <c r="AF1878" s="72">
        <v>2000</v>
      </c>
      <c r="AG1878" s="68">
        <v>2000</v>
      </c>
      <c r="AH1878" s="10"/>
      <c r="AN1878" s="75">
        <v>1400.0000000000002</v>
      </c>
      <c r="AO1878" s="68">
        <v>560</v>
      </c>
    </row>
    <row r="1879" spans="18:41">
      <c r="R1879" s="10"/>
      <c r="S1879" s="75">
        <v>1800</v>
      </c>
      <c r="T1879" s="68">
        <v>719.99999999999989</v>
      </c>
      <c r="AE1879" s="10"/>
      <c r="AF1879" s="72">
        <v>1200</v>
      </c>
      <c r="AG1879" s="68">
        <v>1200</v>
      </c>
      <c r="AH1879" s="10"/>
      <c r="AN1879" s="75">
        <v>1800</v>
      </c>
      <c r="AO1879" s="68">
        <v>719.99999999999989</v>
      </c>
    </row>
    <row r="1880" spans="18:41">
      <c r="R1880" s="10"/>
      <c r="S1880" s="75">
        <v>1800</v>
      </c>
      <c r="T1880" s="68">
        <v>719.99999999999989</v>
      </c>
      <c r="AE1880" s="10"/>
      <c r="AF1880" s="72">
        <v>900.00000000000011</v>
      </c>
      <c r="AG1880" s="68">
        <v>900.00000000000011</v>
      </c>
      <c r="AH1880" s="10"/>
      <c r="AN1880" s="75">
        <v>1800</v>
      </c>
      <c r="AO1880" s="68">
        <v>719.99999999999989</v>
      </c>
    </row>
    <row r="1881" spans="18:41">
      <c r="R1881" s="10"/>
      <c r="S1881" s="75">
        <v>1125</v>
      </c>
      <c r="T1881" s="68">
        <v>449.99999999999994</v>
      </c>
      <c r="AE1881" s="10"/>
      <c r="AF1881" s="72">
        <v>525</v>
      </c>
      <c r="AG1881" s="68">
        <v>525</v>
      </c>
      <c r="AH1881" s="10"/>
      <c r="AN1881" s="75">
        <v>1125</v>
      </c>
      <c r="AO1881" s="68">
        <v>449.99999999999994</v>
      </c>
    </row>
    <row r="1882" spans="18:41">
      <c r="R1882" s="10"/>
      <c r="S1882" s="75">
        <v>1000.0000000000002</v>
      </c>
      <c r="T1882" s="68">
        <v>450.00000000000011</v>
      </c>
      <c r="AE1882" s="10"/>
      <c r="AF1882" s="72">
        <v>1000</v>
      </c>
      <c r="AG1882" s="68">
        <v>1000</v>
      </c>
      <c r="AH1882" s="10"/>
      <c r="AN1882" s="75">
        <v>1000.0000000000002</v>
      </c>
      <c r="AO1882" s="68">
        <v>450.00000000000011</v>
      </c>
    </row>
    <row r="1883" spans="18:41">
      <c r="R1883" s="10"/>
      <c r="S1883" s="75">
        <v>2025</v>
      </c>
      <c r="T1883" s="68">
        <v>708.75</v>
      </c>
      <c r="AE1883" s="10"/>
      <c r="AF1883" s="72">
        <v>1200</v>
      </c>
      <c r="AG1883" s="68">
        <v>1200</v>
      </c>
      <c r="AH1883" s="10"/>
      <c r="AN1883" s="75">
        <v>2025</v>
      </c>
      <c r="AO1883" s="68">
        <v>708.75</v>
      </c>
    </row>
    <row r="1884" spans="18:41">
      <c r="R1884" s="10"/>
      <c r="S1884" s="75">
        <v>1750.0000000000002</v>
      </c>
      <c r="T1884" s="68">
        <v>700</v>
      </c>
      <c r="AE1884" s="10"/>
      <c r="AF1884" s="72">
        <v>2200</v>
      </c>
      <c r="AG1884" s="68">
        <v>2200</v>
      </c>
      <c r="AH1884" s="10"/>
      <c r="AN1884" s="75">
        <v>1750.0000000000002</v>
      </c>
      <c r="AO1884" s="68">
        <v>700</v>
      </c>
    </row>
    <row r="1885" spans="18:41">
      <c r="R1885" s="10"/>
      <c r="S1885" s="75">
        <v>1800</v>
      </c>
      <c r="T1885" s="68">
        <v>719.99999999999989</v>
      </c>
      <c r="AE1885" s="10"/>
      <c r="AF1885" s="72">
        <v>800</v>
      </c>
      <c r="AG1885" s="68">
        <v>800</v>
      </c>
      <c r="AH1885" s="10"/>
      <c r="AN1885" s="75">
        <v>1800</v>
      </c>
      <c r="AO1885" s="68">
        <v>719.99999999999989</v>
      </c>
    </row>
    <row r="1886" spans="18:41">
      <c r="R1886" s="10"/>
      <c r="S1886" s="75">
        <v>1800</v>
      </c>
      <c r="T1886" s="68">
        <v>719.99999999999989</v>
      </c>
      <c r="AE1886" s="10"/>
      <c r="AF1886" s="72">
        <v>750.00000000000011</v>
      </c>
      <c r="AG1886" s="68">
        <v>750.00000000000011</v>
      </c>
      <c r="AH1886" s="10"/>
      <c r="AN1886" s="75">
        <v>1800</v>
      </c>
      <c r="AO1886" s="68">
        <v>719.99999999999989</v>
      </c>
    </row>
    <row r="1887" spans="18:41">
      <c r="R1887" s="10"/>
      <c r="S1887" s="75">
        <v>1125</v>
      </c>
      <c r="T1887" s="68">
        <v>449.99999999999994</v>
      </c>
      <c r="AE1887" s="10"/>
      <c r="AF1887" s="72">
        <v>437.5</v>
      </c>
      <c r="AG1887" s="68">
        <v>437.5</v>
      </c>
      <c r="AH1887" s="10"/>
      <c r="AN1887" s="75">
        <v>1125</v>
      </c>
      <c r="AO1887" s="68">
        <v>449.99999999999994</v>
      </c>
    </row>
    <row r="1888" spans="18:41">
      <c r="R1888" s="10"/>
      <c r="S1888" s="75">
        <v>875.00000000000023</v>
      </c>
      <c r="T1888" s="68">
        <v>393.75000000000011</v>
      </c>
      <c r="AE1888" s="10"/>
      <c r="AF1888" s="72">
        <v>1000</v>
      </c>
      <c r="AG1888" s="68">
        <v>1000</v>
      </c>
      <c r="AH1888" s="10"/>
      <c r="AN1888" s="75">
        <v>875.00000000000023</v>
      </c>
      <c r="AO1888" s="68">
        <v>393.75000000000011</v>
      </c>
    </row>
    <row r="1889" spans="18:41">
      <c r="R1889" s="10"/>
      <c r="S1889" s="75">
        <v>1687.5</v>
      </c>
      <c r="T1889" s="68">
        <v>590.625</v>
      </c>
      <c r="AE1889" s="10"/>
      <c r="AF1889" s="72">
        <v>1200</v>
      </c>
      <c r="AG1889" s="68">
        <v>1200</v>
      </c>
      <c r="AH1889" s="10"/>
      <c r="AN1889" s="75">
        <v>1687.5</v>
      </c>
      <c r="AO1889" s="68">
        <v>590.625</v>
      </c>
    </row>
    <row r="1890" spans="18:41">
      <c r="R1890" s="10"/>
      <c r="S1890" s="75">
        <v>2362.5</v>
      </c>
      <c r="T1890" s="68">
        <v>944.99999999999989</v>
      </c>
      <c r="AE1890" s="10"/>
      <c r="AF1890" s="72">
        <v>2080</v>
      </c>
      <c r="AG1890" s="68">
        <v>2080</v>
      </c>
      <c r="AH1890" s="10"/>
      <c r="AN1890" s="75">
        <v>2362.5</v>
      </c>
      <c r="AO1890" s="68">
        <v>944.99999999999989</v>
      </c>
    </row>
    <row r="1891" spans="18:41">
      <c r="R1891" s="10"/>
      <c r="S1891" s="75">
        <v>2062.5</v>
      </c>
      <c r="T1891" s="68">
        <v>824.99999999999989</v>
      </c>
      <c r="AE1891" s="10"/>
      <c r="AF1891" s="72">
        <v>900</v>
      </c>
      <c r="AG1891" s="68">
        <v>900</v>
      </c>
      <c r="AH1891" s="10"/>
      <c r="AN1891" s="75">
        <v>2062.5</v>
      </c>
      <c r="AO1891" s="68">
        <v>824.99999999999989</v>
      </c>
    </row>
    <row r="1892" spans="18:41">
      <c r="R1892" s="10"/>
      <c r="S1892" s="75">
        <v>2400</v>
      </c>
      <c r="T1892" s="68">
        <v>959.99999999999989</v>
      </c>
      <c r="AE1892" s="10"/>
      <c r="AF1892" s="72">
        <v>750.00000000000011</v>
      </c>
      <c r="AG1892" s="68">
        <v>750.00000000000011</v>
      </c>
      <c r="AH1892" s="10"/>
      <c r="AN1892" s="75">
        <v>2400</v>
      </c>
      <c r="AO1892" s="68">
        <v>959.99999999999989</v>
      </c>
    </row>
    <row r="1893" spans="18:41">
      <c r="R1893" s="10"/>
      <c r="S1893" s="75">
        <v>1650.0000000000002</v>
      </c>
      <c r="T1893" s="68">
        <v>660</v>
      </c>
      <c r="AE1893" s="10"/>
      <c r="AF1893" s="72">
        <v>350</v>
      </c>
      <c r="AG1893" s="68">
        <v>350</v>
      </c>
      <c r="AH1893" s="10"/>
      <c r="AN1893" s="75">
        <v>1650.0000000000002</v>
      </c>
      <c r="AO1893" s="68">
        <v>660</v>
      </c>
    </row>
    <row r="1894" spans="18:41">
      <c r="R1894" s="10"/>
      <c r="S1894" s="75">
        <v>900.00000000000011</v>
      </c>
      <c r="T1894" s="68">
        <v>405.00000000000006</v>
      </c>
      <c r="AE1894" s="10"/>
      <c r="AF1894" s="72">
        <v>750</v>
      </c>
      <c r="AG1894" s="68">
        <v>750</v>
      </c>
      <c r="AH1894" s="10"/>
      <c r="AN1894" s="75">
        <v>900.00000000000011</v>
      </c>
      <c r="AO1894" s="68">
        <v>405.00000000000006</v>
      </c>
    </row>
    <row r="1895" spans="18:41">
      <c r="R1895" s="10"/>
      <c r="S1895" s="75">
        <v>1575</v>
      </c>
      <c r="T1895" s="68">
        <v>551.25</v>
      </c>
      <c r="AE1895" s="10"/>
      <c r="AF1895" s="72">
        <v>1000</v>
      </c>
      <c r="AG1895" s="68">
        <v>1000</v>
      </c>
      <c r="AH1895" s="10"/>
      <c r="AN1895" s="75">
        <v>1575</v>
      </c>
      <c r="AO1895" s="68">
        <v>551.25</v>
      </c>
    </row>
    <row r="1896" spans="18:41">
      <c r="R1896" s="10"/>
      <c r="S1896" s="75">
        <v>2625</v>
      </c>
      <c r="T1896" s="68">
        <v>1050</v>
      </c>
      <c r="AE1896" s="10"/>
      <c r="AF1896" s="72">
        <v>2000</v>
      </c>
      <c r="AG1896" s="68">
        <v>2000</v>
      </c>
      <c r="AH1896" s="10"/>
      <c r="AN1896" s="75">
        <v>2625</v>
      </c>
      <c r="AO1896" s="68">
        <v>1050</v>
      </c>
    </row>
    <row r="1897" spans="18:41">
      <c r="R1897" s="10"/>
      <c r="S1897" s="75">
        <v>1787.5000000000002</v>
      </c>
      <c r="T1897" s="68">
        <v>715</v>
      </c>
      <c r="AE1897" s="10"/>
      <c r="AF1897" s="72">
        <v>800</v>
      </c>
      <c r="AG1897" s="68">
        <v>800</v>
      </c>
      <c r="AH1897" s="10"/>
      <c r="AN1897" s="75">
        <v>1787.5000000000002</v>
      </c>
      <c r="AO1897" s="68">
        <v>715</v>
      </c>
    </row>
    <row r="1898" spans="18:41">
      <c r="R1898" s="10"/>
      <c r="S1898" s="75">
        <v>2062.5</v>
      </c>
      <c r="T1898" s="68">
        <v>824.99999999999989</v>
      </c>
      <c r="AE1898" s="10"/>
      <c r="AF1898" s="72">
        <v>600.00000000000011</v>
      </c>
      <c r="AG1898" s="68">
        <v>600.00000000000011</v>
      </c>
      <c r="AH1898" s="10"/>
      <c r="AN1898" s="75">
        <v>2062.5</v>
      </c>
      <c r="AO1898" s="68">
        <v>824.99999999999989</v>
      </c>
    </row>
    <row r="1899" spans="18:41">
      <c r="R1899" s="10"/>
      <c r="S1899" s="75">
        <v>1100.0000000000002</v>
      </c>
      <c r="T1899" s="68">
        <v>440.00000000000006</v>
      </c>
      <c r="AE1899" s="10"/>
      <c r="AF1899" s="72">
        <v>437.5</v>
      </c>
      <c r="AG1899" s="68">
        <v>437.5</v>
      </c>
      <c r="AH1899" s="10"/>
      <c r="AN1899" s="75">
        <v>1100.0000000000002</v>
      </c>
      <c r="AO1899" s="68">
        <v>440.00000000000006</v>
      </c>
    </row>
    <row r="1900" spans="18:41">
      <c r="R1900" s="10"/>
      <c r="S1900" s="75">
        <v>787.50000000000023</v>
      </c>
      <c r="T1900" s="68">
        <v>354.37500000000011</v>
      </c>
      <c r="AE1900" s="10"/>
      <c r="AF1900" s="72">
        <v>625</v>
      </c>
      <c r="AG1900" s="68">
        <v>625</v>
      </c>
      <c r="AH1900" s="10"/>
      <c r="AN1900" s="75">
        <v>787.50000000000023</v>
      </c>
      <c r="AO1900" s="68">
        <v>354.37500000000011</v>
      </c>
    </row>
    <row r="1901" spans="18:41">
      <c r="R1901" s="10"/>
      <c r="S1901" s="75">
        <v>2100.0000000000005</v>
      </c>
      <c r="T1901" s="68">
        <v>735.00000000000011</v>
      </c>
      <c r="AE1901" s="10"/>
      <c r="AF1901" s="72">
        <v>1100</v>
      </c>
      <c r="AG1901" s="68">
        <v>1100</v>
      </c>
      <c r="AH1901" s="10"/>
      <c r="AN1901" s="75">
        <v>2100.0000000000005</v>
      </c>
      <c r="AO1901" s="68">
        <v>735.00000000000011</v>
      </c>
    </row>
    <row r="1902" spans="18:41">
      <c r="R1902" s="10"/>
      <c r="S1902" s="75">
        <v>2475</v>
      </c>
      <c r="T1902" s="68">
        <v>989.99999999999989</v>
      </c>
      <c r="AE1902" s="10"/>
      <c r="AF1902" s="72">
        <v>2997.4999999999995</v>
      </c>
      <c r="AG1902" s="68">
        <v>2997.4999999999995</v>
      </c>
      <c r="AH1902" s="10"/>
      <c r="AN1902" s="75">
        <v>2475</v>
      </c>
      <c r="AO1902" s="68">
        <v>989.99999999999989</v>
      </c>
    </row>
    <row r="1903" spans="18:41">
      <c r="R1903" s="10"/>
      <c r="S1903" s="75">
        <v>2000</v>
      </c>
      <c r="T1903" s="68">
        <v>799.99999999999989</v>
      </c>
      <c r="AE1903" s="10"/>
      <c r="AF1903" s="72">
        <v>1250</v>
      </c>
      <c r="AG1903" s="68">
        <v>1250</v>
      </c>
      <c r="AH1903" s="10"/>
      <c r="AN1903" s="75">
        <v>2000</v>
      </c>
      <c r="AO1903" s="68">
        <v>799.99999999999989</v>
      </c>
    </row>
    <row r="1904" spans="18:41">
      <c r="R1904" s="10"/>
      <c r="S1904" s="75">
        <v>2000</v>
      </c>
      <c r="T1904" s="68">
        <v>799.99999999999989</v>
      </c>
      <c r="AE1904" s="10"/>
      <c r="AF1904" s="72">
        <v>1237.5</v>
      </c>
      <c r="AG1904" s="68">
        <v>1237.5</v>
      </c>
      <c r="AH1904" s="10"/>
      <c r="AN1904" s="75">
        <v>2000</v>
      </c>
      <c r="AO1904" s="68">
        <v>799.99999999999989</v>
      </c>
    </row>
    <row r="1905" spans="18:41">
      <c r="R1905" s="10"/>
      <c r="S1905" s="75">
        <v>1462.5</v>
      </c>
      <c r="T1905" s="68">
        <v>585</v>
      </c>
      <c r="AE1905" s="10"/>
      <c r="AF1905" s="72">
        <v>1012.5</v>
      </c>
      <c r="AG1905" s="68">
        <v>1012.5</v>
      </c>
      <c r="AH1905" s="10"/>
      <c r="AN1905" s="75">
        <v>1462.5</v>
      </c>
      <c r="AO1905" s="68">
        <v>585</v>
      </c>
    </row>
    <row r="1906" spans="18:41">
      <c r="R1906" s="10"/>
      <c r="S1906" s="75">
        <v>899.99999999999989</v>
      </c>
      <c r="T1906" s="68">
        <v>404.99999999999994</v>
      </c>
      <c r="AE1906" s="10"/>
      <c r="AF1906" s="72">
        <v>1374.9999999999998</v>
      </c>
      <c r="AG1906" s="68">
        <v>1374.9999999999998</v>
      </c>
      <c r="AH1906" s="10"/>
      <c r="AN1906" s="75">
        <v>899.99999999999989</v>
      </c>
      <c r="AO1906" s="68">
        <v>404.99999999999994</v>
      </c>
    </row>
    <row r="1907" spans="18:41">
      <c r="R1907" s="10"/>
      <c r="S1907" s="75">
        <v>3737.5</v>
      </c>
      <c r="T1907" s="68">
        <v>1308.125</v>
      </c>
      <c r="AE1907" s="10"/>
      <c r="AF1907" s="72">
        <v>2250</v>
      </c>
      <c r="AG1907" s="68">
        <v>2250</v>
      </c>
      <c r="AH1907" s="10"/>
      <c r="AN1907" s="75">
        <v>3737.5</v>
      </c>
      <c r="AO1907" s="68">
        <v>1308.125</v>
      </c>
    </row>
    <row r="1908" spans="18:41">
      <c r="R1908" s="10"/>
      <c r="S1908" s="75">
        <v>4950</v>
      </c>
      <c r="T1908" s="68">
        <v>1979.9999999999998</v>
      </c>
      <c r="AE1908" s="10"/>
      <c r="AF1908" s="72">
        <v>3437.4999999999995</v>
      </c>
      <c r="AG1908" s="68">
        <v>3437.4999999999995</v>
      </c>
      <c r="AH1908" s="10"/>
      <c r="AN1908" s="75">
        <v>4950</v>
      </c>
      <c r="AO1908" s="68">
        <v>1979.9999999999998</v>
      </c>
    </row>
    <row r="1909" spans="18:41">
      <c r="R1909" s="10"/>
      <c r="S1909" s="75">
        <v>4900</v>
      </c>
      <c r="T1909" s="68">
        <v>1959.9999999999998</v>
      </c>
      <c r="AE1909" s="10"/>
      <c r="AF1909" s="72">
        <v>1875</v>
      </c>
      <c r="AG1909" s="68">
        <v>1875</v>
      </c>
      <c r="AH1909" s="10"/>
      <c r="AN1909" s="75">
        <v>4900</v>
      </c>
      <c r="AO1909" s="68">
        <v>1959.9999999999998</v>
      </c>
    </row>
    <row r="1910" spans="18:41">
      <c r="R1910" s="10"/>
      <c r="S1910" s="75">
        <v>5950</v>
      </c>
      <c r="T1910" s="68">
        <v>2380</v>
      </c>
      <c r="AE1910" s="10"/>
      <c r="AF1910" s="72">
        <v>1350</v>
      </c>
      <c r="AG1910" s="68">
        <v>1350</v>
      </c>
      <c r="AH1910" s="10"/>
      <c r="AN1910" s="75">
        <v>5950</v>
      </c>
      <c r="AO1910" s="68">
        <v>2380</v>
      </c>
    </row>
    <row r="1911" spans="18:41">
      <c r="R1911" s="10"/>
      <c r="S1911" s="75">
        <v>4887.5</v>
      </c>
      <c r="T1911" s="68">
        <v>1954.9999999999998</v>
      </c>
      <c r="AE1911" s="10"/>
      <c r="AF1911" s="72">
        <v>1237.5</v>
      </c>
      <c r="AG1911" s="68">
        <v>1237.5</v>
      </c>
      <c r="AH1911" s="10"/>
      <c r="AN1911" s="75">
        <v>4887.5</v>
      </c>
      <c r="AO1911" s="68">
        <v>1954.9999999999998</v>
      </c>
    </row>
    <row r="1912" spans="18:41">
      <c r="R1912" s="10"/>
      <c r="S1912" s="75">
        <v>4275</v>
      </c>
      <c r="T1912" s="68">
        <v>1923.75</v>
      </c>
      <c r="AE1912" s="10"/>
      <c r="AF1912" s="72">
        <v>1512.4999999999998</v>
      </c>
      <c r="AG1912" s="68">
        <v>1512.4999999999998</v>
      </c>
      <c r="AH1912" s="10"/>
      <c r="AN1912" s="75">
        <v>4275</v>
      </c>
      <c r="AO1912" s="68">
        <v>1923.75</v>
      </c>
    </row>
    <row r="1913" spans="18:41">
      <c r="R1913" s="10"/>
      <c r="S1913" s="75">
        <v>8250</v>
      </c>
      <c r="T1913" s="68">
        <v>2887.5</v>
      </c>
      <c r="AE1913" s="10"/>
      <c r="AF1913" s="72">
        <v>2550</v>
      </c>
      <c r="AG1913" s="68">
        <v>2550</v>
      </c>
      <c r="AH1913" s="10"/>
      <c r="AN1913" s="75">
        <v>8250</v>
      </c>
      <c r="AO1913" s="68">
        <v>2887.5</v>
      </c>
    </row>
    <row r="1914" spans="18:41">
      <c r="R1914" s="10"/>
      <c r="S1914" s="75">
        <v>8100</v>
      </c>
      <c r="T1914" s="68">
        <v>3239.9999999999995</v>
      </c>
      <c r="AE1914" s="10"/>
      <c r="AF1914" s="72">
        <v>3574.9999999999995</v>
      </c>
      <c r="AG1914" s="68">
        <v>3574.9999999999995</v>
      </c>
      <c r="AH1914" s="10"/>
      <c r="AN1914" s="75">
        <v>8100</v>
      </c>
      <c r="AO1914" s="68">
        <v>3239.9999999999995</v>
      </c>
    </row>
    <row r="1915" spans="18:41">
      <c r="R1915" s="10"/>
      <c r="S1915" s="75">
        <v>7125.0000000000009</v>
      </c>
      <c r="T1915" s="68">
        <v>2850</v>
      </c>
      <c r="AE1915" s="10"/>
      <c r="AF1915" s="72">
        <v>2000</v>
      </c>
      <c r="AG1915" s="68">
        <v>2000</v>
      </c>
      <c r="AH1915" s="10"/>
      <c r="AN1915" s="75">
        <v>7125.0000000000009</v>
      </c>
      <c r="AO1915" s="68">
        <v>2850</v>
      </c>
    </row>
    <row r="1916" spans="18:41">
      <c r="R1916" s="10"/>
      <c r="S1916" s="75">
        <v>6650.0000000000009</v>
      </c>
      <c r="T1916" s="68">
        <v>2660</v>
      </c>
      <c r="AE1916" s="10"/>
      <c r="AF1916" s="72">
        <v>1462.5</v>
      </c>
      <c r="AG1916" s="68">
        <v>1462.5</v>
      </c>
      <c r="AH1916" s="10"/>
      <c r="AN1916" s="75">
        <v>6650.0000000000009</v>
      </c>
      <c r="AO1916" s="68">
        <v>2660</v>
      </c>
    </row>
    <row r="1917" spans="18:41">
      <c r="R1917" s="10"/>
      <c r="S1917" s="75">
        <v>5400</v>
      </c>
      <c r="T1917" s="68">
        <v>2160</v>
      </c>
      <c r="AE1917" s="10"/>
      <c r="AF1917" s="72">
        <v>1237.5</v>
      </c>
      <c r="AG1917" s="68">
        <v>1237.5</v>
      </c>
      <c r="AH1917" s="10"/>
      <c r="AN1917" s="75">
        <v>5400</v>
      </c>
      <c r="AO1917" s="68">
        <v>2160</v>
      </c>
    </row>
    <row r="1918" spans="18:41">
      <c r="R1918" s="10"/>
      <c r="S1918" s="75">
        <v>6175</v>
      </c>
      <c r="T1918" s="68">
        <v>2778.75</v>
      </c>
      <c r="AE1918" s="10"/>
      <c r="AF1918" s="72">
        <v>1649.9999999999998</v>
      </c>
      <c r="AG1918" s="68">
        <v>1649.9999999999998</v>
      </c>
      <c r="AH1918" s="10"/>
      <c r="AN1918" s="75">
        <v>6175</v>
      </c>
      <c r="AO1918" s="68">
        <v>2778.75</v>
      </c>
    </row>
    <row r="1919" spans="18:41">
      <c r="R1919" s="10"/>
      <c r="S1919" s="75">
        <v>7150.0000000000009</v>
      </c>
      <c r="T1919" s="68">
        <v>2502.5</v>
      </c>
      <c r="AE1919" s="10"/>
      <c r="AF1919" s="72">
        <v>2850</v>
      </c>
      <c r="AG1919" s="68">
        <v>2850</v>
      </c>
      <c r="AH1919" s="10"/>
      <c r="AN1919" s="75">
        <v>7150.0000000000009</v>
      </c>
      <c r="AO1919" s="68">
        <v>2502.5</v>
      </c>
    </row>
    <row r="1920" spans="18:41">
      <c r="R1920" s="10"/>
      <c r="S1920" s="75">
        <v>8075.0000000000009</v>
      </c>
      <c r="T1920" s="68">
        <v>3230</v>
      </c>
      <c r="AE1920" s="10"/>
      <c r="AF1920" s="72">
        <v>3437.4999999999995</v>
      </c>
      <c r="AG1920" s="68">
        <v>3437.4999999999995</v>
      </c>
      <c r="AH1920" s="10"/>
      <c r="AN1920" s="75">
        <v>8075.0000000000009</v>
      </c>
      <c r="AO1920" s="68">
        <v>3230</v>
      </c>
    </row>
    <row r="1921" spans="18:41">
      <c r="R1921" s="10"/>
      <c r="S1921" s="75">
        <v>7012.5000000000009</v>
      </c>
      <c r="T1921" s="68">
        <v>2805</v>
      </c>
      <c r="AE1921" s="10"/>
      <c r="AF1921" s="72">
        <v>2000</v>
      </c>
      <c r="AG1921" s="68">
        <v>2000</v>
      </c>
      <c r="AH1921" s="10"/>
      <c r="AN1921" s="75">
        <v>7012.5000000000009</v>
      </c>
      <c r="AO1921" s="68">
        <v>2805</v>
      </c>
    </row>
    <row r="1922" spans="18:41">
      <c r="R1922" s="10"/>
      <c r="S1922" s="75">
        <v>5250.0000000000009</v>
      </c>
      <c r="T1922" s="68">
        <v>2100</v>
      </c>
      <c r="AE1922" s="10"/>
      <c r="AF1922" s="72">
        <v>1462.5</v>
      </c>
      <c r="AG1922" s="68">
        <v>1462.5</v>
      </c>
      <c r="AH1922" s="10"/>
      <c r="AN1922" s="75">
        <v>5250.0000000000009</v>
      </c>
      <c r="AO1922" s="68">
        <v>2100</v>
      </c>
    </row>
    <row r="1923" spans="18:41">
      <c r="R1923" s="10"/>
      <c r="S1923" s="75">
        <v>3562.5000000000005</v>
      </c>
      <c r="T1923" s="68">
        <v>1425</v>
      </c>
      <c r="AE1923" s="10"/>
      <c r="AF1923" s="72">
        <v>1012.5</v>
      </c>
      <c r="AG1923" s="68">
        <v>1012.5</v>
      </c>
      <c r="AH1923" s="10"/>
      <c r="AN1923" s="75">
        <v>3562.5000000000005</v>
      </c>
      <c r="AO1923" s="68">
        <v>1425</v>
      </c>
    </row>
    <row r="1924" spans="18:41">
      <c r="R1924" s="10"/>
      <c r="S1924" s="75">
        <v>3087.4999999999995</v>
      </c>
      <c r="T1924" s="68">
        <v>1389.3749999999998</v>
      </c>
      <c r="AE1924" s="10"/>
      <c r="AF1924" s="72">
        <v>1099.9999999999998</v>
      </c>
      <c r="AG1924" s="68">
        <v>1099.9999999999998</v>
      </c>
      <c r="AH1924" s="10"/>
      <c r="AN1924" s="75">
        <v>3087.4999999999995</v>
      </c>
      <c r="AO1924" s="68">
        <v>1389.3749999999998</v>
      </c>
    </row>
    <row r="1925" spans="18:41">
      <c r="R1925" s="10"/>
      <c r="S1925" s="75">
        <v>2100</v>
      </c>
      <c r="T1925" s="68">
        <v>735</v>
      </c>
      <c r="AE1925" s="10"/>
      <c r="AF1925" s="72">
        <v>2250</v>
      </c>
      <c r="AG1925" s="68">
        <v>2250</v>
      </c>
      <c r="AH1925" s="10"/>
      <c r="AN1925" s="75">
        <v>2100</v>
      </c>
      <c r="AO1925" s="68">
        <v>735</v>
      </c>
    </row>
    <row r="1926" spans="18:41">
      <c r="R1926" s="10"/>
      <c r="S1926" s="75">
        <v>2250.0000000000005</v>
      </c>
      <c r="T1926" s="68">
        <v>900.00000000000011</v>
      </c>
      <c r="AE1926" s="10"/>
      <c r="AF1926" s="72">
        <v>2749.9999999999995</v>
      </c>
      <c r="AG1926" s="68">
        <v>2749.9999999999995</v>
      </c>
      <c r="AH1926" s="10"/>
      <c r="AN1926" s="75">
        <v>2250.0000000000005</v>
      </c>
      <c r="AO1926" s="68">
        <v>900.00000000000011</v>
      </c>
    </row>
    <row r="1927" spans="18:41">
      <c r="R1927" s="10"/>
      <c r="S1927" s="75">
        <v>2500.0000000000005</v>
      </c>
      <c r="T1927" s="68">
        <v>1000.0000000000001</v>
      </c>
      <c r="AE1927" s="10"/>
      <c r="AF1927" s="72">
        <v>1500</v>
      </c>
      <c r="AG1927" s="68">
        <v>1500</v>
      </c>
      <c r="AH1927" s="10"/>
      <c r="AN1927" s="75">
        <v>2500.0000000000005</v>
      </c>
      <c r="AO1927" s="68">
        <v>1000.0000000000001</v>
      </c>
    </row>
    <row r="1928" spans="18:41">
      <c r="R1928" s="10"/>
      <c r="S1928" s="75">
        <v>1350.0000000000005</v>
      </c>
      <c r="T1928" s="68">
        <v>540.00000000000011</v>
      </c>
      <c r="AE1928" s="10"/>
      <c r="AF1928" s="72">
        <v>900</v>
      </c>
      <c r="AG1928" s="68">
        <v>900</v>
      </c>
      <c r="AH1928" s="10"/>
      <c r="AN1928" s="75">
        <v>1350.0000000000005</v>
      </c>
      <c r="AO1928" s="68">
        <v>540.00000000000011</v>
      </c>
    </row>
    <row r="1929" spans="18:41">
      <c r="R1929" s="10"/>
      <c r="S1929" s="75">
        <v>1125.0000000000002</v>
      </c>
      <c r="T1929" s="68">
        <v>450.00000000000006</v>
      </c>
      <c r="AE1929" s="10"/>
      <c r="AF1929" s="72">
        <v>787.5</v>
      </c>
      <c r="AG1929" s="68">
        <v>787.5</v>
      </c>
      <c r="AH1929" s="10"/>
      <c r="AN1929" s="75">
        <v>1125.0000000000002</v>
      </c>
      <c r="AO1929" s="68">
        <v>450.00000000000006</v>
      </c>
    </row>
    <row r="1930" spans="18:41">
      <c r="R1930" s="10"/>
      <c r="S1930" s="75">
        <v>1512.5000000000002</v>
      </c>
      <c r="T1930" s="68">
        <v>680.62500000000011</v>
      </c>
      <c r="AE1930" s="10"/>
      <c r="AF1930" s="72">
        <v>962.49999999999989</v>
      </c>
      <c r="AG1930" s="68">
        <v>962.49999999999989</v>
      </c>
      <c r="AH1930" s="10"/>
      <c r="AN1930" s="75">
        <v>1512.5000000000002</v>
      </c>
      <c r="AO1930" s="68">
        <v>680.62500000000011</v>
      </c>
    </row>
    <row r="1931" spans="18:41">
      <c r="R1931" s="10"/>
      <c r="S1931" s="75">
        <v>1200</v>
      </c>
      <c r="T1931" s="68">
        <v>420</v>
      </c>
      <c r="AE1931" s="10"/>
      <c r="AF1931" s="72">
        <v>1650</v>
      </c>
      <c r="AG1931" s="68">
        <v>1650</v>
      </c>
      <c r="AH1931" s="10"/>
      <c r="AN1931" s="75">
        <v>1200</v>
      </c>
      <c r="AO1931" s="68">
        <v>420</v>
      </c>
    </row>
    <row r="1932" spans="18:41">
      <c r="R1932" s="10"/>
      <c r="S1932" s="75">
        <v>1400.0000000000002</v>
      </c>
      <c r="T1932" s="68">
        <v>560</v>
      </c>
      <c r="AE1932" s="10"/>
      <c r="AF1932" s="72">
        <v>2700</v>
      </c>
      <c r="AG1932" s="68">
        <v>2700</v>
      </c>
      <c r="AH1932" s="10"/>
      <c r="AN1932" s="75">
        <v>1400.0000000000002</v>
      </c>
      <c r="AO1932" s="68">
        <v>560</v>
      </c>
    </row>
    <row r="1933" spans="18:41">
      <c r="R1933" s="10"/>
      <c r="S1933" s="75">
        <v>2875.0000000000005</v>
      </c>
      <c r="T1933" s="68">
        <v>1150</v>
      </c>
      <c r="AE1933" s="10"/>
      <c r="AF1933" s="72">
        <v>1512.5000000000002</v>
      </c>
      <c r="AG1933" s="68">
        <v>1512.5000000000002</v>
      </c>
      <c r="AH1933" s="10"/>
      <c r="AN1933" s="75">
        <v>2875.0000000000005</v>
      </c>
      <c r="AO1933" s="68">
        <v>1150</v>
      </c>
    </row>
    <row r="1934" spans="18:41">
      <c r="R1934" s="10"/>
      <c r="S1934" s="75">
        <v>1800.0000000000005</v>
      </c>
      <c r="T1934" s="68">
        <v>720.00000000000011</v>
      </c>
      <c r="AE1934" s="10"/>
      <c r="AF1934" s="72">
        <v>962.50000000000011</v>
      </c>
      <c r="AG1934" s="68">
        <v>962.50000000000011</v>
      </c>
      <c r="AH1934" s="10"/>
      <c r="AN1934" s="75">
        <v>1800.0000000000005</v>
      </c>
      <c r="AO1934" s="68">
        <v>720.00000000000011</v>
      </c>
    </row>
    <row r="1935" spans="18:41">
      <c r="R1935" s="10"/>
      <c r="S1935" s="75">
        <v>1500.0000000000002</v>
      </c>
      <c r="T1935" s="68">
        <v>600</v>
      </c>
      <c r="AE1935" s="10"/>
      <c r="AF1935" s="72">
        <v>825.00000000000011</v>
      </c>
      <c r="AG1935" s="68">
        <v>825.00000000000011</v>
      </c>
      <c r="AH1935" s="10"/>
      <c r="AN1935" s="75">
        <v>1500.0000000000002</v>
      </c>
      <c r="AO1935" s="68">
        <v>600</v>
      </c>
    </row>
    <row r="1936" spans="18:41">
      <c r="R1936" s="10"/>
      <c r="S1936" s="75">
        <v>1750</v>
      </c>
      <c r="T1936" s="68">
        <v>787.5</v>
      </c>
      <c r="AE1936" s="10"/>
      <c r="AF1936" s="72">
        <v>975</v>
      </c>
      <c r="AG1936" s="68">
        <v>975</v>
      </c>
      <c r="AH1936" s="10"/>
      <c r="AN1936" s="75">
        <v>1750</v>
      </c>
      <c r="AO1936" s="68">
        <v>787.5</v>
      </c>
    </row>
    <row r="1937" spans="18:41">
      <c r="R1937" s="10"/>
      <c r="S1937" s="75">
        <v>2200</v>
      </c>
      <c r="T1937" s="68">
        <v>770</v>
      </c>
      <c r="AE1937" s="10"/>
      <c r="AF1937" s="72">
        <v>1924.9999999999998</v>
      </c>
      <c r="AG1937" s="68">
        <v>1924.9999999999998</v>
      </c>
      <c r="AH1937" s="10"/>
      <c r="AN1937" s="75">
        <v>2200</v>
      </c>
      <c r="AO1937" s="68">
        <v>770</v>
      </c>
    </row>
    <row r="1938" spans="18:41">
      <c r="R1938" s="10"/>
      <c r="S1938" s="75">
        <v>2500.0000000000005</v>
      </c>
      <c r="T1938" s="68">
        <v>1000.0000000000001</v>
      </c>
      <c r="AE1938" s="10"/>
      <c r="AF1938" s="72">
        <v>2762.5</v>
      </c>
      <c r="AG1938" s="68">
        <v>2762.5</v>
      </c>
      <c r="AH1938" s="10"/>
      <c r="AN1938" s="75">
        <v>2500.0000000000005</v>
      </c>
      <c r="AO1938" s="68">
        <v>1000.0000000000001</v>
      </c>
    </row>
    <row r="1939" spans="18:41">
      <c r="R1939" s="10"/>
      <c r="S1939" s="75">
        <v>3150.0000000000009</v>
      </c>
      <c r="T1939" s="68">
        <v>1260.0000000000002</v>
      </c>
      <c r="AE1939" s="10"/>
      <c r="AF1939" s="72">
        <v>1650.0000000000002</v>
      </c>
      <c r="AG1939" s="68">
        <v>1650.0000000000002</v>
      </c>
      <c r="AH1939" s="10"/>
      <c r="AN1939" s="75">
        <v>3150.0000000000009</v>
      </c>
      <c r="AO1939" s="68">
        <v>1260.0000000000002</v>
      </c>
    </row>
    <row r="1940" spans="18:41">
      <c r="R1940" s="10"/>
      <c r="S1940" s="75">
        <v>2100.0000000000005</v>
      </c>
      <c r="T1940" s="68">
        <v>840.00000000000011</v>
      </c>
      <c r="AE1940" s="10"/>
      <c r="AF1940" s="72">
        <v>1622.5000000000002</v>
      </c>
      <c r="AG1940" s="68">
        <v>1622.5000000000002</v>
      </c>
      <c r="AH1940" s="10"/>
      <c r="AN1940" s="75">
        <v>2100.0000000000005</v>
      </c>
      <c r="AO1940" s="68">
        <v>840.00000000000011</v>
      </c>
    </row>
    <row r="1941" spans="18:41">
      <c r="R1941" s="10"/>
      <c r="S1941" s="75">
        <v>2500.0000000000005</v>
      </c>
      <c r="T1941" s="68">
        <v>1000.0000000000001</v>
      </c>
      <c r="AE1941" s="10"/>
      <c r="AF1941" s="72">
        <v>1512.5000000000002</v>
      </c>
      <c r="AG1941" s="68">
        <v>1512.5000000000002</v>
      </c>
      <c r="AH1941" s="10"/>
      <c r="AN1941" s="75">
        <v>2500.0000000000005</v>
      </c>
      <c r="AO1941" s="68">
        <v>1000.0000000000001</v>
      </c>
    </row>
    <row r="1942" spans="18:41">
      <c r="R1942" s="10"/>
      <c r="S1942" s="75">
        <v>3325.0000000000005</v>
      </c>
      <c r="T1942" s="68">
        <v>1496.2500000000002</v>
      </c>
      <c r="AE1942" s="10"/>
      <c r="AF1942" s="72">
        <v>1625</v>
      </c>
      <c r="AG1942" s="68">
        <v>1625</v>
      </c>
      <c r="AH1942" s="10"/>
      <c r="AN1942" s="75">
        <v>3325.0000000000005</v>
      </c>
      <c r="AO1942" s="68">
        <v>1496.2500000000002</v>
      </c>
    </row>
    <row r="1943" spans="18:41">
      <c r="R1943" s="10"/>
      <c r="S1943" s="75">
        <v>5100.0000000000009</v>
      </c>
      <c r="T1943" s="68">
        <v>1785.0000000000002</v>
      </c>
      <c r="AE1943" s="10"/>
      <c r="AF1943" s="72">
        <v>2450</v>
      </c>
      <c r="AG1943" s="68">
        <v>2450</v>
      </c>
      <c r="AH1943" s="10"/>
      <c r="AN1943" s="75">
        <v>5100.0000000000009</v>
      </c>
      <c r="AO1943" s="68">
        <v>1785.0000000000002</v>
      </c>
    </row>
    <row r="1944" spans="18:41">
      <c r="R1944" s="10"/>
      <c r="S1944" s="75">
        <v>5600.0000000000018</v>
      </c>
      <c r="T1944" s="68">
        <v>2240.0000000000005</v>
      </c>
      <c r="AE1944" s="10"/>
      <c r="AF1944" s="72">
        <v>3737.5</v>
      </c>
      <c r="AG1944" s="68">
        <v>3737.5</v>
      </c>
      <c r="AH1944" s="10"/>
      <c r="AN1944" s="75">
        <v>5600.0000000000018</v>
      </c>
      <c r="AO1944" s="68">
        <v>2240.0000000000005</v>
      </c>
    </row>
    <row r="1945" spans="18:41">
      <c r="R1945" s="10"/>
      <c r="S1945" s="75">
        <v>6400.0000000000018</v>
      </c>
      <c r="T1945" s="68">
        <v>2560.0000000000005</v>
      </c>
      <c r="AE1945" s="10"/>
      <c r="AF1945" s="72">
        <v>2062.5</v>
      </c>
      <c r="AG1945" s="68">
        <v>2062.5</v>
      </c>
      <c r="AH1945" s="10"/>
      <c r="AN1945" s="75">
        <v>6400.0000000000018</v>
      </c>
      <c r="AO1945" s="68">
        <v>2560.0000000000005</v>
      </c>
    </row>
    <row r="1946" spans="18:41">
      <c r="R1946" s="10"/>
      <c r="S1946" s="75">
        <v>4500.0000000000009</v>
      </c>
      <c r="T1946" s="68">
        <v>1800.0000000000002</v>
      </c>
      <c r="AE1946" s="10"/>
      <c r="AF1946" s="72">
        <v>1925.0000000000002</v>
      </c>
      <c r="AG1946" s="68">
        <v>1925.0000000000002</v>
      </c>
      <c r="AH1946" s="10"/>
      <c r="AN1946" s="75">
        <v>4500.0000000000009</v>
      </c>
      <c r="AO1946" s="68">
        <v>1800.0000000000002</v>
      </c>
    </row>
    <row r="1947" spans="18:41">
      <c r="R1947" s="10"/>
      <c r="S1947" s="75">
        <v>4500.0000000000009</v>
      </c>
      <c r="T1947" s="68">
        <v>1800.0000000000002</v>
      </c>
      <c r="AE1947" s="10"/>
      <c r="AF1947" s="72">
        <v>1650.0000000000002</v>
      </c>
      <c r="AG1947" s="68">
        <v>1650.0000000000002</v>
      </c>
      <c r="AH1947" s="10"/>
      <c r="AN1947" s="75">
        <v>4500.0000000000009</v>
      </c>
      <c r="AO1947" s="68">
        <v>1800.0000000000002</v>
      </c>
    </row>
    <row r="1948" spans="18:41">
      <c r="R1948" s="10"/>
      <c r="S1948" s="75">
        <v>4462.5000000000009</v>
      </c>
      <c r="T1948" s="68">
        <v>2008.1250000000005</v>
      </c>
      <c r="AE1948" s="10"/>
      <c r="AF1948" s="72">
        <v>1950</v>
      </c>
      <c r="AG1948" s="68">
        <v>1950</v>
      </c>
      <c r="AH1948" s="10"/>
      <c r="AN1948" s="75">
        <v>4462.5000000000009</v>
      </c>
      <c r="AO1948" s="68">
        <v>2008.1250000000005</v>
      </c>
    </row>
    <row r="1949" spans="18:41">
      <c r="R1949" s="10"/>
      <c r="S1949" s="75">
        <v>5625.0000000000018</v>
      </c>
      <c r="T1949" s="68">
        <v>1968.7500000000005</v>
      </c>
      <c r="AE1949" s="10"/>
      <c r="AF1949" s="72">
        <v>2800</v>
      </c>
      <c r="AG1949" s="68">
        <v>2800</v>
      </c>
      <c r="AH1949" s="10"/>
      <c r="AN1949" s="75">
        <v>5625.0000000000018</v>
      </c>
      <c r="AO1949" s="68">
        <v>1968.7500000000005</v>
      </c>
    </row>
    <row r="1950" spans="18:41">
      <c r="R1950" s="10"/>
      <c r="S1950" s="75">
        <v>1350</v>
      </c>
      <c r="T1950" s="68">
        <v>405</v>
      </c>
      <c r="AE1950" s="10"/>
      <c r="AF1950" s="72">
        <v>1487.5000000000002</v>
      </c>
      <c r="AG1950" s="68">
        <v>1487.5000000000002</v>
      </c>
      <c r="AH1950" s="10"/>
      <c r="AN1950" s="75">
        <v>1350</v>
      </c>
      <c r="AO1950" s="68">
        <v>405</v>
      </c>
    </row>
    <row r="1951" spans="18:41">
      <c r="R1951" s="10"/>
      <c r="S1951" s="75">
        <v>2025</v>
      </c>
      <c r="T1951" s="68">
        <v>607.5</v>
      </c>
      <c r="AE1951" s="10"/>
      <c r="AF1951" s="72">
        <v>787.50000000000011</v>
      </c>
      <c r="AG1951" s="68">
        <v>787.50000000000011</v>
      </c>
      <c r="AH1951" s="10"/>
      <c r="AN1951" s="75">
        <v>2025</v>
      </c>
      <c r="AO1951" s="68">
        <v>607.5</v>
      </c>
    </row>
    <row r="1952" spans="18:41">
      <c r="R1952" s="10"/>
      <c r="S1952" s="75">
        <v>1425</v>
      </c>
      <c r="T1952" s="68">
        <v>427.5</v>
      </c>
      <c r="AE1952" s="10"/>
      <c r="AF1952" s="72">
        <v>562.50000000000011</v>
      </c>
      <c r="AG1952" s="68">
        <v>562.50000000000011</v>
      </c>
      <c r="AH1952" s="10"/>
      <c r="AN1952" s="75">
        <v>1425</v>
      </c>
      <c r="AO1952" s="68">
        <v>427.5</v>
      </c>
    </row>
    <row r="1953" spans="18:41">
      <c r="R1953" s="10"/>
      <c r="S1953" s="75">
        <v>1662.5</v>
      </c>
      <c r="T1953" s="68">
        <v>665</v>
      </c>
      <c r="AE1953" s="10"/>
      <c r="AF1953" s="72">
        <v>225</v>
      </c>
      <c r="AG1953" s="68">
        <v>225</v>
      </c>
      <c r="AH1953" s="10"/>
      <c r="AN1953" s="75">
        <v>1662.5</v>
      </c>
      <c r="AO1953" s="68">
        <v>665</v>
      </c>
    </row>
    <row r="1954" spans="18:41">
      <c r="R1954" s="10"/>
      <c r="S1954" s="75">
        <v>1300</v>
      </c>
      <c r="T1954" s="68">
        <v>325</v>
      </c>
      <c r="AE1954" s="10"/>
      <c r="AF1954" s="72">
        <v>562.5</v>
      </c>
      <c r="AG1954" s="68">
        <v>562.5</v>
      </c>
      <c r="AH1954" s="10"/>
      <c r="AN1954" s="75">
        <v>1300</v>
      </c>
      <c r="AO1954" s="68">
        <v>325</v>
      </c>
    </row>
    <row r="1955" spans="18:41">
      <c r="R1955" s="10"/>
      <c r="S1955" s="75">
        <v>1662.5</v>
      </c>
      <c r="T1955" s="68">
        <v>748.125</v>
      </c>
      <c r="AE1955" s="10"/>
      <c r="AF1955" s="72">
        <v>787.50000000000011</v>
      </c>
      <c r="AG1955" s="68">
        <v>787.50000000000011</v>
      </c>
      <c r="AH1955" s="10"/>
      <c r="AN1955" s="75">
        <v>1662.5</v>
      </c>
      <c r="AO1955" s="68">
        <v>748.125</v>
      </c>
    </row>
    <row r="1956" spans="18:41">
      <c r="R1956" s="10"/>
      <c r="S1956" s="75">
        <v>1562.5</v>
      </c>
      <c r="T1956" s="68">
        <v>468.75</v>
      </c>
      <c r="AE1956" s="10"/>
      <c r="AF1956" s="72">
        <v>1662.5000000000002</v>
      </c>
      <c r="AG1956" s="68">
        <v>1662.5000000000002</v>
      </c>
      <c r="AH1956" s="10"/>
      <c r="AN1956" s="75">
        <v>1562.5</v>
      </c>
      <c r="AO1956" s="68">
        <v>468.75</v>
      </c>
    </row>
    <row r="1957" spans="18:41">
      <c r="R1957" s="10"/>
      <c r="S1957" s="75">
        <v>2100</v>
      </c>
      <c r="T1957" s="68">
        <v>630</v>
      </c>
      <c r="AE1957" s="10"/>
      <c r="AF1957" s="72">
        <v>437.50000000000006</v>
      </c>
      <c r="AG1957" s="68">
        <v>437.50000000000006</v>
      </c>
      <c r="AH1957" s="10"/>
      <c r="AN1957" s="75">
        <v>2100</v>
      </c>
      <c r="AO1957" s="68">
        <v>630</v>
      </c>
    </row>
    <row r="1958" spans="18:41">
      <c r="R1958" s="10"/>
      <c r="S1958" s="75">
        <v>1487.5</v>
      </c>
      <c r="T1958" s="68">
        <v>446.25</v>
      </c>
      <c r="AE1958" s="10"/>
      <c r="AF1958" s="72">
        <v>437.50000000000011</v>
      </c>
      <c r="AG1958" s="68">
        <v>437.50000000000011</v>
      </c>
      <c r="AH1958" s="10"/>
      <c r="AN1958" s="75">
        <v>1487.5</v>
      </c>
      <c r="AO1958" s="68">
        <v>446.25</v>
      </c>
    </row>
    <row r="1959" spans="18:41">
      <c r="R1959" s="10"/>
      <c r="S1959" s="75">
        <v>1312.5</v>
      </c>
      <c r="T1959" s="68">
        <v>525</v>
      </c>
      <c r="AE1959" s="10"/>
      <c r="AF1959" s="72">
        <v>150</v>
      </c>
      <c r="AG1959" s="68">
        <v>150</v>
      </c>
      <c r="AH1959" s="10"/>
      <c r="AN1959" s="75">
        <v>1312.5</v>
      </c>
      <c r="AO1959" s="68">
        <v>525</v>
      </c>
    </row>
    <row r="1960" spans="18:41">
      <c r="R1960" s="10"/>
      <c r="S1960" s="75">
        <v>1000</v>
      </c>
      <c r="T1960" s="68">
        <v>250</v>
      </c>
      <c r="AE1960" s="10"/>
      <c r="AF1960" s="72">
        <v>562.5</v>
      </c>
      <c r="AG1960" s="68">
        <v>562.5</v>
      </c>
      <c r="AH1960" s="10"/>
      <c r="AN1960" s="75">
        <v>1000</v>
      </c>
      <c r="AO1960" s="68">
        <v>250</v>
      </c>
    </row>
    <row r="1961" spans="18:41">
      <c r="R1961" s="10"/>
      <c r="S1961" s="75">
        <v>1575</v>
      </c>
      <c r="T1961" s="68">
        <v>708.75</v>
      </c>
      <c r="AE1961" s="10"/>
      <c r="AF1961" s="72">
        <v>787.50000000000011</v>
      </c>
      <c r="AG1961" s="68">
        <v>787.50000000000011</v>
      </c>
      <c r="AH1961" s="10"/>
      <c r="AN1961" s="75">
        <v>1575</v>
      </c>
      <c r="AO1961" s="68">
        <v>708.75</v>
      </c>
    </row>
    <row r="1962" spans="18:41">
      <c r="R1962" s="10"/>
      <c r="S1962" s="75">
        <v>1875</v>
      </c>
      <c r="T1962" s="68">
        <v>656.25</v>
      </c>
      <c r="AE1962" s="10"/>
      <c r="AF1962" s="72">
        <v>1557.5000000000002</v>
      </c>
      <c r="AG1962" s="68">
        <v>1557.5000000000002</v>
      </c>
      <c r="AH1962" s="10"/>
      <c r="AN1962" s="75">
        <v>1875</v>
      </c>
      <c r="AO1962" s="68">
        <v>656.25</v>
      </c>
    </row>
    <row r="1963" spans="18:41">
      <c r="R1963" s="10"/>
      <c r="S1963" s="75">
        <v>2500</v>
      </c>
      <c r="T1963" s="68">
        <v>875</v>
      </c>
      <c r="AE1963" s="10"/>
      <c r="AF1963" s="72">
        <v>525</v>
      </c>
      <c r="AG1963" s="68">
        <v>525</v>
      </c>
      <c r="AH1963" s="10"/>
      <c r="AN1963" s="75">
        <v>2500</v>
      </c>
      <c r="AO1963" s="68">
        <v>875</v>
      </c>
    </row>
    <row r="1964" spans="18:41">
      <c r="R1964" s="10"/>
      <c r="S1964" s="75">
        <v>1350</v>
      </c>
      <c r="T1964" s="68">
        <v>472.49999999999994</v>
      </c>
      <c r="AE1964" s="10"/>
      <c r="AF1964" s="72">
        <v>437.50000000000011</v>
      </c>
      <c r="AG1964" s="68">
        <v>437.50000000000011</v>
      </c>
      <c r="AH1964" s="10"/>
      <c r="AN1964" s="75">
        <v>1350</v>
      </c>
      <c r="AO1964" s="68">
        <v>472.49999999999994</v>
      </c>
    </row>
    <row r="1965" spans="18:41">
      <c r="R1965" s="10"/>
      <c r="S1965" s="75">
        <v>1225.0000000000002</v>
      </c>
      <c r="T1965" s="68">
        <v>551.25000000000011</v>
      </c>
      <c r="AE1965" s="10"/>
      <c r="AF1965" s="72">
        <v>75</v>
      </c>
      <c r="AG1965" s="68">
        <v>75</v>
      </c>
      <c r="AH1965" s="10"/>
      <c r="AN1965" s="75">
        <v>1225.0000000000002</v>
      </c>
      <c r="AO1965" s="68">
        <v>551.25000000000011</v>
      </c>
    </row>
    <row r="1966" spans="18:41">
      <c r="R1966" s="10"/>
      <c r="S1966" s="75">
        <v>1000</v>
      </c>
      <c r="T1966" s="68">
        <v>300</v>
      </c>
      <c r="AE1966" s="10"/>
      <c r="AF1966" s="72">
        <v>337.5</v>
      </c>
      <c r="AG1966" s="68">
        <v>337.5</v>
      </c>
      <c r="AH1966" s="10"/>
      <c r="AN1966" s="75">
        <v>1000</v>
      </c>
      <c r="AO1966" s="68">
        <v>300</v>
      </c>
    </row>
    <row r="1967" spans="18:41">
      <c r="R1967" s="10"/>
      <c r="S1967" s="75">
        <v>1400.0000000000002</v>
      </c>
      <c r="T1967" s="68">
        <v>700.00000000000011</v>
      </c>
      <c r="AE1967" s="10"/>
      <c r="AF1967" s="72">
        <v>612.50000000000011</v>
      </c>
      <c r="AG1967" s="68">
        <v>612.50000000000011</v>
      </c>
      <c r="AH1967" s="10"/>
      <c r="AN1967" s="75">
        <v>1400.0000000000002</v>
      </c>
      <c r="AO1967" s="68">
        <v>700.00000000000011</v>
      </c>
    </row>
    <row r="1968" spans="18:41">
      <c r="R1968" s="10"/>
      <c r="S1968" s="75">
        <v>1300</v>
      </c>
      <c r="T1968" s="68">
        <v>454.99999999999994</v>
      </c>
      <c r="AE1968" s="10"/>
      <c r="AF1968" s="72">
        <v>1487.5000000000002</v>
      </c>
      <c r="AG1968" s="68">
        <v>1487.5000000000002</v>
      </c>
      <c r="AH1968" s="10"/>
      <c r="AN1968" s="75">
        <v>1300</v>
      </c>
      <c r="AO1968" s="68">
        <v>454.99999999999994</v>
      </c>
    </row>
    <row r="1969" spans="18:41">
      <c r="R1969" s="10"/>
      <c r="S1969" s="75">
        <v>1950.0000000000002</v>
      </c>
      <c r="T1969" s="68">
        <v>682.5</v>
      </c>
      <c r="AE1969" s="10"/>
      <c r="AF1969" s="72">
        <v>437.50000000000006</v>
      </c>
      <c r="AG1969" s="68">
        <v>437.50000000000006</v>
      </c>
      <c r="AH1969" s="10"/>
      <c r="AN1969" s="75">
        <v>1950.0000000000002</v>
      </c>
      <c r="AO1969" s="68">
        <v>682.5</v>
      </c>
    </row>
    <row r="1970" spans="18:41">
      <c r="R1970" s="10"/>
      <c r="S1970" s="75">
        <v>1187.4999999999998</v>
      </c>
      <c r="T1970" s="68">
        <v>415.62499999999989</v>
      </c>
      <c r="AE1970" s="10"/>
      <c r="AF1970" s="72">
        <v>312.50000000000006</v>
      </c>
      <c r="AG1970" s="68">
        <v>312.50000000000006</v>
      </c>
      <c r="AH1970" s="10"/>
      <c r="AN1970" s="75">
        <v>1187.4999999999998</v>
      </c>
      <c r="AO1970" s="68">
        <v>415.62499999999989</v>
      </c>
    </row>
    <row r="1971" spans="18:41">
      <c r="R1971" s="10"/>
      <c r="S1971" s="75">
        <v>1125.0000000000002</v>
      </c>
      <c r="T1971" s="68">
        <v>506.25000000000011</v>
      </c>
      <c r="AE1971" s="10"/>
      <c r="AF1971" s="72">
        <v>150</v>
      </c>
      <c r="AG1971" s="68">
        <v>150</v>
      </c>
      <c r="AH1971" s="10"/>
      <c r="AN1971" s="75">
        <v>1125.0000000000002</v>
      </c>
      <c r="AO1971" s="68">
        <v>506.25000000000011</v>
      </c>
    </row>
    <row r="1972" spans="18:41">
      <c r="R1972" s="10"/>
      <c r="S1972" s="75">
        <v>962.49999999999989</v>
      </c>
      <c r="T1972" s="68">
        <v>288.74999999999994</v>
      </c>
      <c r="AE1972" s="10"/>
      <c r="AF1972" s="72">
        <v>225</v>
      </c>
      <c r="AG1972" s="68">
        <v>225</v>
      </c>
      <c r="AH1972" s="10"/>
      <c r="AN1972" s="75">
        <v>962.49999999999989</v>
      </c>
      <c r="AO1972" s="68">
        <v>288.74999999999994</v>
      </c>
    </row>
    <row r="1973" spans="18:41">
      <c r="R1973" s="10"/>
      <c r="S1973" s="75">
        <v>1650.0000000000002</v>
      </c>
      <c r="T1973" s="68">
        <v>825.00000000000011</v>
      </c>
      <c r="AE1973" s="10"/>
      <c r="AF1973" s="72">
        <v>700.00000000000011</v>
      </c>
      <c r="AG1973" s="68">
        <v>700.00000000000011</v>
      </c>
      <c r="AH1973" s="10"/>
      <c r="AN1973" s="75">
        <v>1650.0000000000002</v>
      </c>
      <c r="AO1973" s="68">
        <v>825.00000000000011</v>
      </c>
    </row>
    <row r="1974" spans="18:41">
      <c r="R1974" s="10"/>
      <c r="S1974" s="75">
        <v>1399.9999999999998</v>
      </c>
      <c r="T1974" s="68">
        <v>489.99999999999989</v>
      </c>
      <c r="AE1974" s="10"/>
      <c r="AF1974" s="72">
        <v>2349.9999999999995</v>
      </c>
      <c r="AG1974" s="68">
        <v>2349.9999999999995</v>
      </c>
      <c r="AH1974" s="10"/>
      <c r="AN1974" s="75">
        <v>1399.9999999999998</v>
      </c>
      <c r="AO1974" s="68">
        <v>489.99999999999989</v>
      </c>
    </row>
    <row r="1975" spans="18:41">
      <c r="R1975" s="10"/>
      <c r="S1975" s="75">
        <v>2175.0000000000005</v>
      </c>
      <c r="T1975" s="68">
        <v>761.25000000000011</v>
      </c>
      <c r="AE1975" s="10"/>
      <c r="AF1975" s="72">
        <v>787.5</v>
      </c>
      <c r="AG1975" s="68">
        <v>787.5</v>
      </c>
      <c r="AH1975" s="10"/>
      <c r="AN1975" s="75">
        <v>2175.0000000000005</v>
      </c>
      <c r="AO1975" s="68">
        <v>761.25000000000011</v>
      </c>
    </row>
    <row r="1976" spans="18:41">
      <c r="R1976" s="10"/>
      <c r="S1976" s="75">
        <v>1437.4999999999998</v>
      </c>
      <c r="T1976" s="68">
        <v>503.12499999999989</v>
      </c>
      <c r="AE1976" s="10"/>
      <c r="AF1976" s="72">
        <v>800</v>
      </c>
      <c r="AG1976" s="68">
        <v>800</v>
      </c>
      <c r="AH1976" s="10"/>
      <c r="AN1976" s="75">
        <v>1437.4999999999998</v>
      </c>
      <c r="AO1976" s="68">
        <v>503.12499999999989</v>
      </c>
    </row>
    <row r="1977" spans="18:41">
      <c r="R1977" s="10"/>
      <c r="S1977" s="75">
        <v>1750.0000000000002</v>
      </c>
      <c r="T1977" s="68">
        <v>787.50000000000011</v>
      </c>
      <c r="AE1977" s="10"/>
      <c r="AF1977" s="72">
        <v>600</v>
      </c>
      <c r="AG1977" s="68">
        <v>600</v>
      </c>
      <c r="AH1977" s="10"/>
      <c r="AN1977" s="75">
        <v>1750.0000000000002</v>
      </c>
      <c r="AO1977" s="68">
        <v>787.50000000000011</v>
      </c>
    </row>
    <row r="1978" spans="18:41">
      <c r="R1978" s="10"/>
      <c r="S1978" s="75">
        <v>2000</v>
      </c>
      <c r="T1978" s="68">
        <v>600</v>
      </c>
      <c r="AE1978" s="10"/>
      <c r="AF1978" s="72">
        <v>874.99999999999989</v>
      </c>
      <c r="AG1978" s="68">
        <v>874.99999999999989</v>
      </c>
      <c r="AH1978" s="10"/>
      <c r="AN1978" s="75">
        <v>2000</v>
      </c>
      <c r="AO1978" s="68">
        <v>600</v>
      </c>
    </row>
    <row r="1979" spans="18:41">
      <c r="R1979" s="10"/>
      <c r="S1979" s="75">
        <v>3375</v>
      </c>
      <c r="T1979" s="68">
        <v>1687.5</v>
      </c>
      <c r="AE1979" s="10"/>
      <c r="AF1979" s="72">
        <v>1649.9999999999998</v>
      </c>
      <c r="AG1979" s="68">
        <v>1649.9999999999998</v>
      </c>
      <c r="AH1979" s="10"/>
      <c r="AN1979" s="75">
        <v>3375</v>
      </c>
      <c r="AO1979" s="68">
        <v>1687.5</v>
      </c>
    </row>
    <row r="1980" spans="18:41">
      <c r="R1980" s="10"/>
      <c r="S1980" s="75">
        <v>3375</v>
      </c>
      <c r="T1980" s="68">
        <v>1181.25</v>
      </c>
      <c r="AE1980" s="10"/>
      <c r="AF1980" s="72">
        <v>2749.9999999999995</v>
      </c>
      <c r="AG1980" s="68">
        <v>2749.9999999999995</v>
      </c>
      <c r="AH1980" s="10"/>
      <c r="AN1980" s="75">
        <v>3375</v>
      </c>
      <c r="AO1980" s="68">
        <v>1181.25</v>
      </c>
    </row>
    <row r="1981" spans="18:41">
      <c r="R1981" s="10"/>
      <c r="S1981" s="75">
        <v>3750</v>
      </c>
      <c r="T1981" s="68">
        <v>1312.5</v>
      </c>
      <c r="AE1981" s="10"/>
      <c r="AF1981" s="72">
        <v>1350</v>
      </c>
      <c r="AG1981" s="68">
        <v>1350</v>
      </c>
      <c r="AH1981" s="10"/>
      <c r="AN1981" s="75">
        <v>3750</v>
      </c>
      <c r="AO1981" s="68">
        <v>1312.5</v>
      </c>
    </row>
    <row r="1982" spans="18:41">
      <c r="R1982" s="10"/>
      <c r="S1982" s="75">
        <v>3000</v>
      </c>
      <c r="T1982" s="68">
        <v>1050</v>
      </c>
      <c r="AE1982" s="10"/>
      <c r="AF1982" s="72">
        <v>900</v>
      </c>
      <c r="AG1982" s="68">
        <v>900</v>
      </c>
      <c r="AH1982" s="10"/>
      <c r="AN1982" s="75">
        <v>3000</v>
      </c>
      <c r="AO1982" s="68">
        <v>1050</v>
      </c>
    </row>
    <row r="1983" spans="18:41">
      <c r="R1983" s="10"/>
      <c r="S1983" s="75">
        <v>2750</v>
      </c>
      <c r="T1983" s="68">
        <v>1237.5</v>
      </c>
      <c r="AE1983" s="10"/>
      <c r="AF1983" s="72">
        <v>800</v>
      </c>
      <c r="AG1983" s="68">
        <v>800</v>
      </c>
      <c r="AH1983" s="10"/>
      <c r="AN1983" s="75">
        <v>2750</v>
      </c>
      <c r="AO1983" s="68">
        <v>1237.5</v>
      </c>
    </row>
    <row r="1984" spans="18:41">
      <c r="R1984" s="10"/>
      <c r="S1984" s="75">
        <v>2475</v>
      </c>
      <c r="T1984" s="68">
        <v>742.5</v>
      </c>
      <c r="AE1984" s="10"/>
      <c r="AF1984" s="72">
        <v>999.99999999999989</v>
      </c>
      <c r="AG1984" s="68">
        <v>999.99999999999989</v>
      </c>
      <c r="AH1984" s="10"/>
      <c r="AN1984" s="75">
        <v>2475</v>
      </c>
      <c r="AO1984" s="68">
        <v>742.5</v>
      </c>
    </row>
    <row r="1985" spans="18:41">
      <c r="R1985" s="10"/>
      <c r="S1985" s="75">
        <v>4950.0000000000009</v>
      </c>
      <c r="T1985" s="68">
        <v>2475.0000000000005</v>
      </c>
      <c r="AE1985" s="10"/>
      <c r="AF1985" s="72">
        <v>1924.9999999999998</v>
      </c>
      <c r="AG1985" s="68">
        <v>1924.9999999999998</v>
      </c>
      <c r="AH1985" s="10"/>
      <c r="AN1985" s="75">
        <v>4950.0000000000009</v>
      </c>
      <c r="AO1985" s="68">
        <v>2475.0000000000005</v>
      </c>
    </row>
    <row r="1986" spans="18:41">
      <c r="R1986" s="10"/>
      <c r="S1986" s="75">
        <v>3875</v>
      </c>
      <c r="T1986" s="68">
        <v>1549.9999999999998</v>
      </c>
      <c r="AE1986" s="10"/>
      <c r="AF1986" s="72">
        <v>2874.9999999999995</v>
      </c>
      <c r="AG1986" s="68">
        <v>2874.9999999999995</v>
      </c>
      <c r="AH1986" s="10"/>
      <c r="AN1986" s="75">
        <v>3875</v>
      </c>
      <c r="AO1986" s="68">
        <v>1549.9999999999998</v>
      </c>
    </row>
    <row r="1987" spans="18:41">
      <c r="R1987" s="10"/>
      <c r="S1987" s="75">
        <v>4262.5</v>
      </c>
      <c r="T1987" s="68">
        <v>1704.9999999999998</v>
      </c>
      <c r="AE1987" s="10"/>
      <c r="AF1987" s="72">
        <v>1462.5</v>
      </c>
      <c r="AG1987" s="68">
        <v>1462.5</v>
      </c>
      <c r="AH1987" s="10"/>
      <c r="AN1987" s="75">
        <v>4262.5</v>
      </c>
      <c r="AO1987" s="68">
        <v>1704.9999999999998</v>
      </c>
    </row>
    <row r="1988" spans="18:41">
      <c r="R1988" s="10"/>
      <c r="S1988" s="75">
        <v>4625</v>
      </c>
      <c r="T1988" s="68">
        <v>1849.9999999999998</v>
      </c>
      <c r="AE1988" s="10"/>
      <c r="AF1988" s="72">
        <v>1000</v>
      </c>
      <c r="AG1988" s="68">
        <v>1000</v>
      </c>
      <c r="AH1988" s="10"/>
      <c r="AN1988" s="75">
        <v>4625</v>
      </c>
      <c r="AO1988" s="68">
        <v>1849.9999999999998</v>
      </c>
    </row>
    <row r="1989" spans="18:41">
      <c r="R1989" s="10"/>
      <c r="S1989" s="75">
        <v>2625</v>
      </c>
      <c r="T1989" s="68">
        <v>1312.5</v>
      </c>
      <c r="AE1989" s="10"/>
      <c r="AF1989" s="72">
        <v>800</v>
      </c>
      <c r="AG1989" s="68">
        <v>800</v>
      </c>
      <c r="AH1989" s="10"/>
      <c r="AN1989" s="75">
        <v>2625</v>
      </c>
      <c r="AO1989" s="68">
        <v>1312.5</v>
      </c>
    </row>
    <row r="1990" spans="18:41">
      <c r="R1990" s="10"/>
      <c r="S1990" s="75">
        <v>2887.5000000000005</v>
      </c>
      <c r="T1990" s="68">
        <v>1010.6250000000001</v>
      </c>
      <c r="AE1990" s="10"/>
      <c r="AF1990" s="72">
        <v>1124.9999999999998</v>
      </c>
      <c r="AG1990" s="68">
        <v>1124.9999999999998</v>
      </c>
      <c r="AH1990" s="10"/>
      <c r="AN1990" s="75">
        <v>2887.5000000000005</v>
      </c>
      <c r="AO1990" s="68">
        <v>1010.6250000000001</v>
      </c>
    </row>
    <row r="1991" spans="18:41">
      <c r="R1991" s="10"/>
      <c r="S1991" s="75">
        <v>5200</v>
      </c>
      <c r="T1991" s="68">
        <v>2860.0000000000005</v>
      </c>
      <c r="AE1991" s="10"/>
      <c r="AF1991" s="72">
        <v>2199.9999999999995</v>
      </c>
      <c r="AG1991" s="68">
        <v>2199.9999999999995</v>
      </c>
      <c r="AH1991" s="10"/>
      <c r="AN1991" s="75">
        <v>5200</v>
      </c>
      <c r="AO1991" s="68">
        <v>2860.0000000000005</v>
      </c>
    </row>
    <row r="1992" spans="18:41">
      <c r="R1992" s="10"/>
      <c r="S1992" s="75">
        <v>3750</v>
      </c>
      <c r="T1992" s="68">
        <v>1499.9999999999998</v>
      </c>
      <c r="AE1992" s="10"/>
      <c r="AF1992" s="72">
        <v>2749.9999999999995</v>
      </c>
      <c r="AG1992" s="68">
        <v>2749.9999999999995</v>
      </c>
      <c r="AH1992" s="10"/>
      <c r="AN1992" s="75">
        <v>3750</v>
      </c>
      <c r="AO1992" s="68">
        <v>1499.9999999999998</v>
      </c>
    </row>
    <row r="1993" spans="18:41">
      <c r="R1993" s="10"/>
      <c r="S1993" s="75">
        <v>4125</v>
      </c>
      <c r="T1993" s="68">
        <v>1649.9999999999998</v>
      </c>
      <c r="AE1993" s="10"/>
      <c r="AF1993" s="72">
        <v>1462.5</v>
      </c>
      <c r="AG1993" s="68">
        <v>1462.5</v>
      </c>
      <c r="AH1993" s="10"/>
      <c r="AN1993" s="75">
        <v>4125</v>
      </c>
      <c r="AO1993" s="68">
        <v>1649.9999999999998</v>
      </c>
    </row>
    <row r="1994" spans="18:41">
      <c r="R1994" s="10"/>
      <c r="S1994" s="75">
        <v>4625</v>
      </c>
      <c r="T1994" s="68">
        <v>1849.9999999999998</v>
      </c>
      <c r="AE1994" s="10"/>
      <c r="AF1994" s="72">
        <v>1000</v>
      </c>
      <c r="AG1994" s="68">
        <v>1000</v>
      </c>
      <c r="AH1994" s="10"/>
      <c r="AN1994" s="75">
        <v>4625</v>
      </c>
      <c r="AO1994" s="68">
        <v>1849.9999999999998</v>
      </c>
    </row>
    <row r="1995" spans="18:41">
      <c r="R1995" s="10"/>
      <c r="S1995" s="75">
        <v>2375</v>
      </c>
      <c r="T1995" s="68">
        <v>1187.5</v>
      </c>
      <c r="AE1995" s="10"/>
      <c r="AF1995" s="72">
        <v>600</v>
      </c>
      <c r="AG1995" s="68">
        <v>600</v>
      </c>
      <c r="AH1995" s="10"/>
      <c r="AN1995" s="75">
        <v>2375</v>
      </c>
      <c r="AO1995" s="68">
        <v>1187.5</v>
      </c>
    </row>
    <row r="1996" spans="18:41">
      <c r="R1996" s="10"/>
      <c r="S1996" s="75">
        <v>2612.5</v>
      </c>
      <c r="T1996" s="68">
        <v>914.37499999999989</v>
      </c>
      <c r="AE1996" s="10"/>
      <c r="AF1996" s="72">
        <v>624.99999999999989</v>
      </c>
      <c r="AG1996" s="68">
        <v>624.99999999999989</v>
      </c>
      <c r="AH1996" s="10"/>
      <c r="AN1996" s="75">
        <v>2612.5</v>
      </c>
      <c r="AO1996" s="68">
        <v>914.37499999999989</v>
      </c>
    </row>
    <row r="1997" spans="18:41">
      <c r="R1997" s="10"/>
      <c r="S1997" s="75">
        <v>4350</v>
      </c>
      <c r="T1997" s="68">
        <v>2392.5</v>
      </c>
      <c r="AE1997" s="10"/>
      <c r="AF1997" s="72">
        <v>1649.9999999999998</v>
      </c>
      <c r="AG1997" s="68">
        <v>1649.9999999999998</v>
      </c>
      <c r="AH1997" s="10"/>
      <c r="AN1997" s="75">
        <v>4350</v>
      </c>
      <c r="AO1997" s="68">
        <v>2392.5</v>
      </c>
    </row>
    <row r="1998" spans="18:41">
      <c r="R1998" s="10"/>
      <c r="S1998" s="75">
        <v>3712.5000000000005</v>
      </c>
      <c r="T1998" s="68">
        <v>1485</v>
      </c>
      <c r="AE1998" s="10"/>
      <c r="AF1998" s="72">
        <v>2124.9999999999995</v>
      </c>
      <c r="AG1998" s="68">
        <v>2124.9999999999995</v>
      </c>
      <c r="AH1998" s="10"/>
      <c r="AN1998" s="75">
        <v>3712.5000000000005</v>
      </c>
      <c r="AO1998" s="68">
        <v>1485</v>
      </c>
    </row>
    <row r="1999" spans="18:41">
      <c r="R1999" s="10"/>
      <c r="S1999" s="75">
        <v>3437.5000000000005</v>
      </c>
      <c r="T1999" s="68">
        <v>1375</v>
      </c>
      <c r="AE1999" s="10"/>
      <c r="AF1999" s="72">
        <v>1012.5</v>
      </c>
      <c r="AG1999" s="68">
        <v>1012.5</v>
      </c>
      <c r="AH1999" s="10"/>
      <c r="AN1999" s="75">
        <v>3437.5000000000005</v>
      </c>
      <c r="AO1999" s="68">
        <v>1375</v>
      </c>
    </row>
    <row r="2000" spans="18:41">
      <c r="R2000" s="10"/>
      <c r="S2000" s="75">
        <v>4050</v>
      </c>
      <c r="T2000" s="68">
        <v>1619.9999999999998</v>
      </c>
      <c r="AE2000" s="10"/>
      <c r="AF2000" s="72">
        <v>500</v>
      </c>
      <c r="AG2000" s="68">
        <v>500</v>
      </c>
      <c r="AH2000" s="10"/>
      <c r="AN2000" s="75">
        <v>4050</v>
      </c>
      <c r="AO2000" s="68">
        <v>1619.9999999999998</v>
      </c>
    </row>
    <row r="2001" spans="18:41">
      <c r="R2001" s="10"/>
      <c r="S2001" s="75">
        <v>2400</v>
      </c>
      <c r="T2001" s="68">
        <v>1200</v>
      </c>
      <c r="AE2001" s="10"/>
      <c r="AF2001" s="72">
        <v>400</v>
      </c>
      <c r="AG2001" s="68">
        <v>400</v>
      </c>
      <c r="AH2001" s="10"/>
      <c r="AN2001" s="75">
        <v>2400</v>
      </c>
      <c r="AO2001" s="68">
        <v>1200</v>
      </c>
    </row>
    <row r="2002" spans="18:41">
      <c r="R2002" s="10"/>
      <c r="S2002" s="75">
        <v>2200</v>
      </c>
      <c r="T2002" s="68">
        <v>770</v>
      </c>
      <c r="AE2002" s="10"/>
      <c r="AF2002" s="72">
        <v>499.99999999999994</v>
      </c>
      <c r="AG2002" s="68">
        <v>499.99999999999994</v>
      </c>
      <c r="AH2002" s="10"/>
      <c r="AN2002" s="75">
        <v>2200</v>
      </c>
      <c r="AO2002" s="68">
        <v>770</v>
      </c>
    </row>
    <row r="2003" spans="18:41">
      <c r="R2003" s="10"/>
      <c r="S2003" s="75">
        <v>3125</v>
      </c>
      <c r="T2003" s="68">
        <v>1718.7500000000002</v>
      </c>
      <c r="AE2003" s="10"/>
      <c r="AF2003" s="72">
        <v>1099.9999999999998</v>
      </c>
      <c r="AG2003" s="68">
        <v>1099.9999999999998</v>
      </c>
      <c r="AH2003" s="10"/>
      <c r="AN2003" s="75">
        <v>3125</v>
      </c>
      <c r="AO2003" s="68">
        <v>1718.7500000000002</v>
      </c>
    </row>
    <row r="2004" spans="18:41">
      <c r="R2004" s="10"/>
      <c r="S2004" s="75">
        <v>2300</v>
      </c>
      <c r="T2004" s="68">
        <v>919.99999999999989</v>
      </c>
      <c r="AE2004" s="10"/>
      <c r="AF2004" s="72">
        <v>2062.4999999999995</v>
      </c>
      <c r="AG2004" s="68">
        <v>2062.4999999999995</v>
      </c>
      <c r="AH2004" s="10"/>
      <c r="AN2004" s="75">
        <v>2300</v>
      </c>
      <c r="AO2004" s="68">
        <v>919.99999999999989</v>
      </c>
    </row>
    <row r="2005" spans="18:41">
      <c r="R2005" s="10"/>
      <c r="S2005" s="75">
        <v>2300</v>
      </c>
      <c r="T2005" s="68">
        <v>919.99999999999989</v>
      </c>
      <c r="AE2005" s="10"/>
      <c r="AF2005" s="72">
        <v>1000</v>
      </c>
      <c r="AG2005" s="68">
        <v>1000</v>
      </c>
      <c r="AH2005" s="10"/>
      <c r="AN2005" s="75">
        <v>2300</v>
      </c>
      <c r="AO2005" s="68">
        <v>919.99999999999989</v>
      </c>
    </row>
    <row r="2006" spans="18:41">
      <c r="R2006" s="10"/>
      <c r="S2006" s="75">
        <v>2362.5</v>
      </c>
      <c r="T2006" s="68">
        <v>944.99999999999989</v>
      </c>
      <c r="AE2006" s="10"/>
      <c r="AF2006" s="72">
        <v>500</v>
      </c>
      <c r="AG2006" s="68">
        <v>500</v>
      </c>
      <c r="AH2006" s="10"/>
      <c r="AN2006" s="75">
        <v>2362.5</v>
      </c>
      <c r="AO2006" s="68">
        <v>944.99999999999989</v>
      </c>
    </row>
    <row r="2007" spans="18:41">
      <c r="R2007" s="10"/>
      <c r="S2007" s="75">
        <v>1687.5</v>
      </c>
      <c r="T2007" s="68">
        <v>843.75</v>
      </c>
      <c r="AE2007" s="10"/>
      <c r="AF2007" s="72">
        <v>375</v>
      </c>
      <c r="AG2007" s="68">
        <v>375</v>
      </c>
      <c r="AH2007" s="10"/>
      <c r="AN2007" s="75">
        <v>1687.5</v>
      </c>
      <c r="AO2007" s="68">
        <v>843.75</v>
      </c>
    </row>
    <row r="2008" spans="18:41">
      <c r="R2008" s="10"/>
      <c r="S2008" s="75">
        <v>1225.0000000000002</v>
      </c>
      <c r="T2008" s="68">
        <v>428.75000000000006</v>
      </c>
      <c r="AE2008" s="10"/>
      <c r="AF2008" s="72">
        <v>450</v>
      </c>
      <c r="AG2008" s="68">
        <v>450</v>
      </c>
      <c r="AH2008" s="10"/>
      <c r="AN2008" s="75">
        <v>1225.0000000000002</v>
      </c>
      <c r="AO2008" s="68">
        <v>428.75000000000006</v>
      </c>
    </row>
    <row r="2009" spans="18:41">
      <c r="R2009" s="10"/>
      <c r="S2009" s="75">
        <v>2362.5</v>
      </c>
      <c r="T2009" s="68">
        <v>1299.375</v>
      </c>
      <c r="AE2009" s="10"/>
      <c r="AF2009" s="72">
        <v>1299.9999999999998</v>
      </c>
      <c r="AG2009" s="68">
        <v>1299.9999999999998</v>
      </c>
      <c r="AH2009" s="10"/>
      <c r="AN2009" s="75">
        <v>2362.5</v>
      </c>
      <c r="AO2009" s="68">
        <v>1299.375</v>
      </c>
    </row>
    <row r="2010" spans="18:41">
      <c r="R2010" s="10"/>
      <c r="S2010" s="75">
        <v>2362.5</v>
      </c>
      <c r="T2010" s="68">
        <v>944.99999999999989</v>
      </c>
      <c r="AE2010" s="10"/>
      <c r="AF2010" s="72">
        <v>2100</v>
      </c>
      <c r="AG2010" s="68">
        <v>2100</v>
      </c>
      <c r="AH2010" s="10"/>
      <c r="AN2010" s="75">
        <v>2362.5</v>
      </c>
      <c r="AO2010" s="68">
        <v>944.99999999999989</v>
      </c>
    </row>
    <row r="2011" spans="18:41">
      <c r="R2011" s="10"/>
      <c r="S2011" s="75">
        <v>2362.5</v>
      </c>
      <c r="T2011" s="68">
        <v>944.99999999999989</v>
      </c>
      <c r="AE2011" s="10"/>
      <c r="AF2011" s="72">
        <v>1125</v>
      </c>
      <c r="AG2011" s="68">
        <v>1125</v>
      </c>
      <c r="AH2011" s="10"/>
      <c r="AN2011" s="75">
        <v>2362.5</v>
      </c>
      <c r="AO2011" s="68">
        <v>944.99999999999989</v>
      </c>
    </row>
    <row r="2012" spans="18:41">
      <c r="R2012" s="10"/>
      <c r="S2012" s="75">
        <v>3600</v>
      </c>
      <c r="T2012" s="68">
        <v>1439.9999999999998</v>
      </c>
      <c r="AE2012" s="10"/>
      <c r="AF2012" s="72">
        <v>1100</v>
      </c>
      <c r="AG2012" s="68">
        <v>1100</v>
      </c>
      <c r="AH2012" s="10"/>
      <c r="AN2012" s="75">
        <v>3600</v>
      </c>
      <c r="AO2012" s="68">
        <v>1439.9999999999998</v>
      </c>
    </row>
    <row r="2013" spans="18:41">
      <c r="R2013" s="10"/>
      <c r="S2013" s="75">
        <v>2700</v>
      </c>
      <c r="T2013" s="68">
        <v>1350</v>
      </c>
      <c r="AE2013" s="10"/>
      <c r="AF2013" s="72">
        <v>1000</v>
      </c>
      <c r="AG2013" s="68">
        <v>1000</v>
      </c>
      <c r="AH2013" s="10"/>
      <c r="AN2013" s="75">
        <v>2700</v>
      </c>
      <c r="AO2013" s="68">
        <v>1350</v>
      </c>
    </row>
    <row r="2014" spans="18:41">
      <c r="R2014" s="10"/>
      <c r="S2014" s="75">
        <v>2337.4999999999995</v>
      </c>
      <c r="T2014" s="68">
        <v>818.12499999999977</v>
      </c>
      <c r="AE2014" s="10"/>
      <c r="AF2014" s="72">
        <v>1050</v>
      </c>
      <c r="AG2014" s="68">
        <v>1050</v>
      </c>
      <c r="AH2014" s="10"/>
      <c r="AN2014" s="75">
        <v>2337.4999999999995</v>
      </c>
      <c r="AO2014" s="68">
        <v>818.12499999999977</v>
      </c>
    </row>
    <row r="2015" spans="18:41">
      <c r="R2015" s="10"/>
      <c r="S2015" s="75">
        <v>4062.5</v>
      </c>
      <c r="T2015" s="68">
        <v>2234.375</v>
      </c>
      <c r="AE2015" s="10"/>
      <c r="AF2015" s="72">
        <v>1787.4999999999998</v>
      </c>
      <c r="AG2015" s="68">
        <v>1787.4999999999998</v>
      </c>
      <c r="AH2015" s="10"/>
      <c r="AN2015" s="75">
        <v>4062.5</v>
      </c>
      <c r="AO2015" s="68">
        <v>2234.375</v>
      </c>
    </row>
    <row r="2016" spans="18:41">
      <c r="R2016" s="10"/>
      <c r="S2016" s="75">
        <v>4262.4999999999991</v>
      </c>
      <c r="T2016" s="68">
        <v>1704.9999999999995</v>
      </c>
      <c r="AE2016" s="10"/>
      <c r="AF2016" s="72">
        <v>3000</v>
      </c>
      <c r="AG2016" s="68">
        <v>3000</v>
      </c>
      <c r="AH2016" s="10"/>
      <c r="AN2016" s="75">
        <v>4262.4999999999991</v>
      </c>
      <c r="AO2016" s="68">
        <v>1704.9999999999995</v>
      </c>
    </row>
    <row r="2017" spans="18:41">
      <c r="R2017" s="10"/>
      <c r="S2017" s="75">
        <v>4262.4999999999991</v>
      </c>
      <c r="T2017" s="68">
        <v>1704.9999999999995</v>
      </c>
      <c r="AE2017" s="10"/>
      <c r="AF2017" s="72">
        <v>1500</v>
      </c>
      <c r="AG2017" s="68">
        <v>1500</v>
      </c>
      <c r="AH2017" s="10"/>
      <c r="AN2017" s="75">
        <v>4262.4999999999991</v>
      </c>
      <c r="AO2017" s="68">
        <v>1704.9999999999995</v>
      </c>
    </row>
    <row r="2018" spans="18:41">
      <c r="R2018" s="10"/>
      <c r="S2018" s="75">
        <v>4050</v>
      </c>
      <c r="T2018" s="68">
        <v>1619.9999999999998</v>
      </c>
      <c r="AE2018" s="10"/>
      <c r="AF2018" s="72">
        <v>1375</v>
      </c>
      <c r="AG2018" s="68">
        <v>1375</v>
      </c>
      <c r="AH2018" s="10"/>
      <c r="AN2018" s="75">
        <v>4050</v>
      </c>
      <c r="AO2018" s="68">
        <v>1619.9999999999998</v>
      </c>
    </row>
    <row r="2019" spans="18:41">
      <c r="R2019" s="10"/>
      <c r="S2019" s="75">
        <v>3150</v>
      </c>
      <c r="T2019" s="68">
        <v>1575</v>
      </c>
      <c r="AE2019" s="10"/>
      <c r="AF2019" s="72">
        <v>1125</v>
      </c>
      <c r="AG2019" s="68">
        <v>1125</v>
      </c>
      <c r="AH2019" s="10"/>
      <c r="AN2019" s="75">
        <v>3150</v>
      </c>
      <c r="AO2019" s="68">
        <v>1575</v>
      </c>
    </row>
    <row r="2020" spans="18:41">
      <c r="R2020" s="10"/>
      <c r="S2020" s="75">
        <v>2612.4999999999995</v>
      </c>
      <c r="T2020" s="68">
        <v>914.37499999999977</v>
      </c>
      <c r="AE2020" s="10"/>
      <c r="AF2020" s="72">
        <v>1350</v>
      </c>
      <c r="AG2020" s="68">
        <v>1350</v>
      </c>
      <c r="AH2020" s="10"/>
      <c r="AN2020" s="75">
        <v>2612.4999999999995</v>
      </c>
      <c r="AO2020" s="68">
        <v>914.37499999999977</v>
      </c>
    </row>
    <row r="2021" spans="18:41">
      <c r="R2021" s="10"/>
      <c r="S2021" s="75">
        <v>4712.5</v>
      </c>
      <c r="T2021" s="68">
        <v>2591.875</v>
      </c>
      <c r="AE2021" s="10"/>
      <c r="AF2021" s="72">
        <v>2112.4999999999995</v>
      </c>
      <c r="AG2021" s="68">
        <v>2112.4999999999995</v>
      </c>
      <c r="AH2021" s="10"/>
      <c r="AN2021" s="75">
        <v>4712.5</v>
      </c>
      <c r="AO2021" s="68">
        <v>2591.875</v>
      </c>
    </row>
    <row r="2022" spans="18:41">
      <c r="R2022" s="10"/>
      <c r="S2022" s="75">
        <v>1274.9999999999998</v>
      </c>
      <c r="T2022" s="68">
        <v>446.24999999999989</v>
      </c>
      <c r="AE2022" s="10"/>
      <c r="AF2022" s="72">
        <v>1800</v>
      </c>
      <c r="AG2022" s="68">
        <v>1800</v>
      </c>
      <c r="AH2022" s="10"/>
      <c r="AN2022" s="75">
        <v>1274.9999999999998</v>
      </c>
      <c r="AO2022" s="68">
        <v>446.24999999999989</v>
      </c>
    </row>
    <row r="2023" spans="18:41">
      <c r="R2023" s="10"/>
      <c r="S2023" s="75">
        <v>1700</v>
      </c>
      <c r="T2023" s="68">
        <v>680</v>
      </c>
      <c r="AE2023" s="10"/>
      <c r="AF2023" s="72">
        <v>1000</v>
      </c>
      <c r="AG2023" s="68">
        <v>1000</v>
      </c>
      <c r="AH2023" s="10"/>
      <c r="AN2023" s="75">
        <v>1700</v>
      </c>
      <c r="AO2023" s="68">
        <v>680</v>
      </c>
    </row>
    <row r="2024" spans="18:41">
      <c r="R2024" s="10"/>
      <c r="S2024" s="75">
        <v>1700</v>
      </c>
      <c r="T2024" s="68">
        <v>595</v>
      </c>
      <c r="AE2024" s="10"/>
      <c r="AF2024" s="72">
        <v>750.00000000000011</v>
      </c>
      <c r="AG2024" s="68">
        <v>750.00000000000011</v>
      </c>
      <c r="AH2024" s="10"/>
      <c r="AN2024" s="75">
        <v>1700</v>
      </c>
      <c r="AO2024" s="68">
        <v>595</v>
      </c>
    </row>
    <row r="2025" spans="18:41">
      <c r="R2025" s="10"/>
      <c r="S2025" s="75">
        <v>1100</v>
      </c>
      <c r="T2025" s="68">
        <v>385</v>
      </c>
      <c r="AE2025" s="10"/>
      <c r="AF2025" s="72">
        <v>350</v>
      </c>
      <c r="AG2025" s="68">
        <v>350</v>
      </c>
      <c r="AH2025" s="10"/>
      <c r="AN2025" s="75">
        <v>1100</v>
      </c>
      <c r="AO2025" s="68">
        <v>385</v>
      </c>
    </row>
    <row r="2026" spans="18:41">
      <c r="R2026" s="10"/>
      <c r="S2026" s="75">
        <v>1012.5000000000001</v>
      </c>
      <c r="T2026" s="68">
        <v>303.75</v>
      </c>
      <c r="AE2026" s="10"/>
      <c r="AF2026" s="72">
        <v>750</v>
      </c>
      <c r="AG2026" s="68">
        <v>750</v>
      </c>
      <c r="AH2026" s="10"/>
      <c r="AN2026" s="75">
        <v>1012.5000000000001</v>
      </c>
      <c r="AO2026" s="68">
        <v>303.75</v>
      </c>
    </row>
    <row r="2027" spans="18:41">
      <c r="R2027" s="10"/>
      <c r="S2027" s="75">
        <v>1700</v>
      </c>
      <c r="T2027" s="68">
        <v>425</v>
      </c>
      <c r="AE2027" s="10"/>
      <c r="AF2027" s="72">
        <v>1000</v>
      </c>
      <c r="AG2027" s="68">
        <v>1000</v>
      </c>
      <c r="AH2027" s="10"/>
      <c r="AN2027" s="75">
        <v>1700</v>
      </c>
      <c r="AO2027" s="68">
        <v>425</v>
      </c>
    </row>
    <row r="2028" spans="18:41">
      <c r="R2028" s="10"/>
      <c r="S2028" s="75">
        <v>1424.9999999999998</v>
      </c>
      <c r="T2028" s="68">
        <v>498.74999999999989</v>
      </c>
      <c r="AE2028" s="10"/>
      <c r="AF2028" s="72">
        <v>2000</v>
      </c>
      <c r="AG2028" s="68">
        <v>2000</v>
      </c>
      <c r="AH2028" s="10"/>
      <c r="AN2028" s="75">
        <v>1424.9999999999998</v>
      </c>
      <c r="AO2028" s="68">
        <v>498.74999999999989</v>
      </c>
    </row>
    <row r="2029" spans="18:41">
      <c r="R2029" s="10"/>
      <c r="S2029" s="75">
        <v>1500</v>
      </c>
      <c r="T2029" s="68">
        <v>600</v>
      </c>
      <c r="AE2029" s="10"/>
      <c r="AF2029" s="72">
        <v>600</v>
      </c>
      <c r="AG2029" s="68">
        <v>600</v>
      </c>
      <c r="AH2029" s="10"/>
      <c r="AN2029" s="75">
        <v>1500</v>
      </c>
      <c r="AO2029" s="68">
        <v>600</v>
      </c>
    </row>
    <row r="2030" spans="18:41">
      <c r="R2030" s="10"/>
      <c r="S2030" s="75">
        <v>1500</v>
      </c>
      <c r="T2030" s="68">
        <v>525</v>
      </c>
      <c r="AE2030" s="10"/>
      <c r="AF2030" s="72">
        <v>600.00000000000011</v>
      </c>
      <c r="AG2030" s="68">
        <v>600.00000000000011</v>
      </c>
      <c r="AH2030" s="10"/>
      <c r="AN2030" s="75">
        <v>1500</v>
      </c>
      <c r="AO2030" s="68">
        <v>525</v>
      </c>
    </row>
    <row r="2031" spans="18:41">
      <c r="R2031" s="10"/>
      <c r="S2031" s="75">
        <v>900</v>
      </c>
      <c r="T2031" s="68">
        <v>315</v>
      </c>
      <c r="AE2031" s="10"/>
      <c r="AF2031" s="72">
        <v>875</v>
      </c>
      <c r="AG2031" s="68">
        <v>875</v>
      </c>
      <c r="AH2031" s="10"/>
      <c r="AN2031" s="75">
        <v>900</v>
      </c>
      <c r="AO2031" s="68">
        <v>315</v>
      </c>
    </row>
    <row r="2032" spans="18:41">
      <c r="R2032" s="10"/>
      <c r="S2032" s="75">
        <v>675.00000000000011</v>
      </c>
      <c r="T2032" s="68">
        <v>202.50000000000003</v>
      </c>
      <c r="AE2032" s="10"/>
      <c r="AF2032" s="72">
        <v>750</v>
      </c>
      <c r="AG2032" s="68">
        <v>750</v>
      </c>
      <c r="AH2032" s="10"/>
      <c r="AN2032" s="75">
        <v>675.00000000000011</v>
      </c>
      <c r="AO2032" s="68">
        <v>202.50000000000003</v>
      </c>
    </row>
    <row r="2033" spans="18:41">
      <c r="R2033" s="10"/>
      <c r="S2033" s="75">
        <v>1400</v>
      </c>
      <c r="T2033" s="68">
        <v>350</v>
      </c>
      <c r="AE2033" s="10"/>
      <c r="AF2033" s="72">
        <v>1000</v>
      </c>
      <c r="AG2033" s="68">
        <v>1000</v>
      </c>
      <c r="AH2033" s="10"/>
      <c r="AN2033" s="75">
        <v>1400</v>
      </c>
      <c r="AO2033" s="68">
        <v>350</v>
      </c>
    </row>
    <row r="2034" spans="18:41">
      <c r="R2034" s="10"/>
      <c r="S2034" s="75">
        <v>2000</v>
      </c>
      <c r="T2034" s="68">
        <v>700</v>
      </c>
      <c r="AE2034" s="10"/>
      <c r="AF2034" s="72">
        <v>1880</v>
      </c>
      <c r="AG2034" s="68">
        <v>1880</v>
      </c>
      <c r="AH2034" s="10"/>
      <c r="AN2034" s="75">
        <v>2000</v>
      </c>
      <c r="AO2034" s="68">
        <v>700</v>
      </c>
    </row>
    <row r="2035" spans="18:41">
      <c r="R2035" s="10"/>
      <c r="S2035" s="75">
        <v>1750</v>
      </c>
      <c r="T2035" s="68">
        <v>700</v>
      </c>
      <c r="AE2035" s="10"/>
      <c r="AF2035" s="72">
        <v>700</v>
      </c>
      <c r="AG2035" s="68">
        <v>700</v>
      </c>
      <c r="AH2035" s="10"/>
      <c r="AN2035" s="75">
        <v>1750</v>
      </c>
      <c r="AO2035" s="68">
        <v>700</v>
      </c>
    </row>
    <row r="2036" spans="18:41">
      <c r="R2036" s="10"/>
      <c r="S2036" s="75">
        <v>1750</v>
      </c>
      <c r="T2036" s="68">
        <v>612.5</v>
      </c>
      <c r="AE2036" s="10"/>
      <c r="AF2036" s="72">
        <v>600.00000000000011</v>
      </c>
      <c r="AG2036" s="68">
        <v>600.00000000000011</v>
      </c>
      <c r="AH2036" s="10"/>
      <c r="AN2036" s="75">
        <v>1750</v>
      </c>
      <c r="AO2036" s="68">
        <v>612.5</v>
      </c>
    </row>
    <row r="2037" spans="18:41">
      <c r="R2037" s="10"/>
      <c r="S2037" s="75">
        <v>1125</v>
      </c>
      <c r="T2037" s="68">
        <v>393.75</v>
      </c>
      <c r="AE2037" s="10"/>
      <c r="AF2037" s="72">
        <v>1050</v>
      </c>
      <c r="AG2037" s="68">
        <v>1050</v>
      </c>
      <c r="AH2037" s="10"/>
      <c r="AN2037" s="75">
        <v>1125</v>
      </c>
      <c r="AO2037" s="68">
        <v>393.75</v>
      </c>
    </row>
    <row r="2038" spans="18:41">
      <c r="R2038" s="10"/>
      <c r="S2038" s="75">
        <v>687.5</v>
      </c>
      <c r="T2038" s="68">
        <v>206.25</v>
      </c>
      <c r="AE2038" s="10"/>
      <c r="AF2038" s="72">
        <v>500</v>
      </c>
      <c r="AG2038" s="68">
        <v>500</v>
      </c>
      <c r="AH2038" s="10"/>
      <c r="AN2038" s="75">
        <v>687.5</v>
      </c>
      <c r="AO2038" s="68">
        <v>206.25</v>
      </c>
    </row>
    <row r="2039" spans="18:41">
      <c r="R2039" s="10"/>
      <c r="S2039" s="75">
        <v>1625</v>
      </c>
      <c r="T2039" s="68">
        <v>406.25</v>
      </c>
      <c r="AE2039" s="10"/>
      <c r="AF2039" s="72">
        <v>800</v>
      </c>
      <c r="AG2039" s="68">
        <v>800</v>
      </c>
      <c r="AH2039" s="10"/>
      <c r="AN2039" s="75">
        <v>1625</v>
      </c>
      <c r="AO2039" s="68">
        <v>406.25</v>
      </c>
    </row>
    <row r="2040" spans="18:41">
      <c r="R2040" s="10"/>
      <c r="S2040" s="75">
        <v>2500</v>
      </c>
      <c r="T2040" s="68">
        <v>875</v>
      </c>
      <c r="AE2040" s="10"/>
      <c r="AF2040" s="72">
        <v>1800</v>
      </c>
      <c r="AG2040" s="68">
        <v>1800</v>
      </c>
      <c r="AH2040" s="10"/>
      <c r="AN2040" s="75">
        <v>2500</v>
      </c>
      <c r="AO2040" s="68">
        <v>875</v>
      </c>
    </row>
    <row r="2041" spans="18:41">
      <c r="R2041" s="10"/>
      <c r="S2041" s="75">
        <v>1650.0000000000002</v>
      </c>
      <c r="T2041" s="68">
        <v>660.00000000000011</v>
      </c>
      <c r="AE2041" s="10"/>
      <c r="AF2041" s="72">
        <v>600</v>
      </c>
      <c r="AG2041" s="68">
        <v>600</v>
      </c>
      <c r="AH2041" s="10"/>
      <c r="AN2041" s="75">
        <v>1650.0000000000002</v>
      </c>
      <c r="AO2041" s="68">
        <v>660.00000000000011</v>
      </c>
    </row>
    <row r="2042" spans="18:41">
      <c r="R2042" s="10"/>
      <c r="S2042" s="75">
        <v>1925.0000000000002</v>
      </c>
      <c r="T2042" s="68">
        <v>673.75</v>
      </c>
      <c r="AE2042" s="10"/>
      <c r="AF2042" s="72">
        <v>450.00000000000006</v>
      </c>
      <c r="AG2042" s="68">
        <v>450.00000000000006</v>
      </c>
      <c r="AH2042" s="10"/>
      <c r="AN2042" s="75">
        <v>1925.0000000000002</v>
      </c>
      <c r="AO2042" s="68">
        <v>673.75</v>
      </c>
    </row>
    <row r="2043" spans="18:41">
      <c r="R2043" s="10"/>
      <c r="S2043" s="75">
        <v>1250</v>
      </c>
      <c r="T2043" s="68">
        <v>437.5</v>
      </c>
      <c r="AE2043" s="10"/>
      <c r="AF2043" s="72">
        <v>437.5</v>
      </c>
      <c r="AG2043" s="68">
        <v>437.5</v>
      </c>
      <c r="AH2043" s="10"/>
      <c r="AN2043" s="75">
        <v>1250</v>
      </c>
      <c r="AO2043" s="68">
        <v>437.5</v>
      </c>
    </row>
    <row r="2044" spans="18:41">
      <c r="R2044" s="10"/>
      <c r="S2044" s="75">
        <v>825.00000000000011</v>
      </c>
      <c r="T2044" s="68">
        <v>247.50000000000003</v>
      </c>
      <c r="AE2044" s="10"/>
      <c r="AF2044" s="72">
        <v>625</v>
      </c>
      <c r="AG2044" s="68">
        <v>625</v>
      </c>
      <c r="AH2044" s="10"/>
      <c r="AN2044" s="75">
        <v>825.00000000000011</v>
      </c>
      <c r="AO2044" s="68">
        <v>247.50000000000003</v>
      </c>
    </row>
    <row r="2045" spans="18:41">
      <c r="R2045" s="10"/>
      <c r="S2045" s="75">
        <v>2275</v>
      </c>
      <c r="T2045" s="68">
        <v>568.75</v>
      </c>
      <c r="AE2045" s="10"/>
      <c r="AF2045" s="72">
        <v>1100</v>
      </c>
      <c r="AG2045" s="68">
        <v>1100</v>
      </c>
      <c r="AH2045" s="10"/>
      <c r="AN2045" s="75">
        <v>2275</v>
      </c>
      <c r="AO2045" s="68">
        <v>568.75</v>
      </c>
    </row>
    <row r="2046" spans="18:41">
      <c r="R2046" s="10"/>
      <c r="S2046" s="75">
        <v>2625</v>
      </c>
      <c r="T2046" s="68">
        <v>918.74999999999989</v>
      </c>
      <c r="AE2046" s="10"/>
      <c r="AF2046" s="72">
        <v>2722.4999999999995</v>
      </c>
      <c r="AG2046" s="68">
        <v>2722.4999999999995</v>
      </c>
      <c r="AH2046" s="10"/>
      <c r="AN2046" s="75">
        <v>2625</v>
      </c>
      <c r="AO2046" s="68">
        <v>918.74999999999989</v>
      </c>
    </row>
    <row r="2047" spans="18:41">
      <c r="R2047" s="10"/>
      <c r="S2047" s="75">
        <v>2062.5</v>
      </c>
      <c r="T2047" s="68">
        <v>825</v>
      </c>
      <c r="AE2047" s="10"/>
      <c r="AF2047" s="72">
        <v>1000</v>
      </c>
      <c r="AG2047" s="68">
        <v>1000</v>
      </c>
      <c r="AH2047" s="10"/>
      <c r="AN2047" s="75">
        <v>2062.5</v>
      </c>
      <c r="AO2047" s="68">
        <v>825</v>
      </c>
    </row>
    <row r="2048" spans="18:41">
      <c r="R2048" s="10"/>
      <c r="S2048" s="75">
        <v>2200</v>
      </c>
      <c r="T2048" s="68">
        <v>770</v>
      </c>
      <c r="AE2048" s="10"/>
      <c r="AF2048" s="72">
        <v>1012.5</v>
      </c>
      <c r="AG2048" s="68">
        <v>1012.5</v>
      </c>
      <c r="AH2048" s="10"/>
      <c r="AN2048" s="75">
        <v>2200</v>
      </c>
      <c r="AO2048" s="68">
        <v>770</v>
      </c>
    </row>
    <row r="2049" spans="18:41">
      <c r="R2049" s="10"/>
      <c r="S2049" s="75">
        <v>1500</v>
      </c>
      <c r="T2049" s="68">
        <v>525</v>
      </c>
      <c r="AE2049" s="10"/>
      <c r="AF2049" s="72">
        <v>787.5</v>
      </c>
      <c r="AG2049" s="68">
        <v>787.5</v>
      </c>
      <c r="AH2049" s="10"/>
      <c r="AN2049" s="75">
        <v>1500</v>
      </c>
      <c r="AO2049" s="68">
        <v>525</v>
      </c>
    </row>
    <row r="2050" spans="18:41">
      <c r="R2050" s="10"/>
      <c r="S2050" s="75">
        <v>1100</v>
      </c>
      <c r="T2050" s="68">
        <v>330</v>
      </c>
      <c r="AE2050" s="10"/>
      <c r="AF2050" s="72">
        <v>1099.9999999999998</v>
      </c>
      <c r="AG2050" s="68">
        <v>1099.9999999999998</v>
      </c>
      <c r="AH2050" s="10"/>
      <c r="AN2050" s="75">
        <v>1100</v>
      </c>
      <c r="AO2050" s="68">
        <v>330</v>
      </c>
    </row>
    <row r="2051" spans="18:41">
      <c r="R2051" s="10"/>
      <c r="S2051" s="75">
        <v>2625.0000000000005</v>
      </c>
      <c r="T2051" s="68">
        <v>656.25000000000011</v>
      </c>
      <c r="AE2051" s="10"/>
      <c r="AF2051" s="72">
        <v>1950</v>
      </c>
      <c r="AG2051" s="68">
        <v>1950</v>
      </c>
      <c r="AH2051" s="10"/>
      <c r="AN2051" s="75">
        <v>2625.0000000000005</v>
      </c>
      <c r="AO2051" s="68">
        <v>656.25000000000011</v>
      </c>
    </row>
    <row r="2052" spans="18:41">
      <c r="R2052" s="10"/>
      <c r="S2052" s="75">
        <v>3125</v>
      </c>
      <c r="T2052" s="68">
        <v>1093.75</v>
      </c>
      <c r="AE2052" s="10"/>
      <c r="AF2052" s="72">
        <v>3162.4999999999995</v>
      </c>
      <c r="AG2052" s="68">
        <v>3162.4999999999995</v>
      </c>
      <c r="AH2052" s="10"/>
      <c r="AN2052" s="75">
        <v>3125</v>
      </c>
      <c r="AO2052" s="68">
        <v>1093.75</v>
      </c>
    </row>
    <row r="2053" spans="18:41">
      <c r="R2053" s="10"/>
      <c r="S2053" s="75">
        <v>2612.5</v>
      </c>
      <c r="T2053" s="68">
        <v>1045</v>
      </c>
      <c r="AE2053" s="10"/>
      <c r="AF2053" s="72">
        <v>1625</v>
      </c>
      <c r="AG2053" s="68">
        <v>1625</v>
      </c>
      <c r="AH2053" s="10"/>
      <c r="AN2053" s="75">
        <v>2612.5</v>
      </c>
      <c r="AO2053" s="68">
        <v>1045</v>
      </c>
    </row>
    <row r="2054" spans="18:41">
      <c r="R2054" s="10"/>
      <c r="S2054" s="75">
        <v>2612.5</v>
      </c>
      <c r="T2054" s="68">
        <v>914.37499999999989</v>
      </c>
      <c r="AE2054" s="10"/>
      <c r="AF2054" s="72">
        <v>1125</v>
      </c>
      <c r="AG2054" s="68">
        <v>1125</v>
      </c>
      <c r="AH2054" s="10"/>
      <c r="AN2054" s="75">
        <v>2612.5</v>
      </c>
      <c r="AO2054" s="68">
        <v>914.37499999999989</v>
      </c>
    </row>
    <row r="2055" spans="18:41">
      <c r="R2055" s="10"/>
      <c r="S2055" s="75">
        <v>1750</v>
      </c>
      <c r="T2055" s="68">
        <v>612.5</v>
      </c>
      <c r="AE2055" s="10"/>
      <c r="AF2055" s="72">
        <v>1012.5</v>
      </c>
      <c r="AG2055" s="68">
        <v>1012.5</v>
      </c>
      <c r="AH2055" s="10"/>
      <c r="AN2055" s="75">
        <v>1750</v>
      </c>
      <c r="AO2055" s="68">
        <v>612.5</v>
      </c>
    </row>
    <row r="2056" spans="18:41">
      <c r="R2056" s="10"/>
      <c r="S2056" s="75">
        <v>1237.5</v>
      </c>
      <c r="T2056" s="68">
        <v>371.25</v>
      </c>
      <c r="AE2056" s="10"/>
      <c r="AF2056" s="72">
        <v>1237.4999999999998</v>
      </c>
      <c r="AG2056" s="68">
        <v>1237.4999999999998</v>
      </c>
      <c r="AH2056" s="10"/>
      <c r="AN2056" s="75">
        <v>1237.5</v>
      </c>
      <c r="AO2056" s="68">
        <v>371.25</v>
      </c>
    </row>
    <row r="2057" spans="18:41">
      <c r="R2057" s="10"/>
      <c r="S2057" s="75">
        <v>3675.0000000000005</v>
      </c>
      <c r="T2057" s="68">
        <v>918.75000000000011</v>
      </c>
      <c r="AE2057" s="10"/>
      <c r="AF2057" s="72">
        <v>2250</v>
      </c>
      <c r="AG2057" s="68">
        <v>2250</v>
      </c>
      <c r="AH2057" s="10"/>
      <c r="AN2057" s="75">
        <v>3675.0000000000005</v>
      </c>
      <c r="AO2057" s="68">
        <v>918.75000000000011</v>
      </c>
    </row>
    <row r="2058" spans="18:41">
      <c r="R2058" s="10"/>
      <c r="S2058" s="75">
        <v>3375</v>
      </c>
      <c r="T2058" s="68">
        <v>1181.25</v>
      </c>
      <c r="AE2058" s="10"/>
      <c r="AF2058" s="72">
        <v>3299.9999999999995</v>
      </c>
      <c r="AG2058" s="68">
        <v>3299.9999999999995</v>
      </c>
      <c r="AH2058" s="10"/>
      <c r="AN2058" s="75">
        <v>3375</v>
      </c>
      <c r="AO2058" s="68">
        <v>1181.25</v>
      </c>
    </row>
    <row r="2059" spans="18:41">
      <c r="R2059" s="10"/>
      <c r="S2059" s="75">
        <v>2887.5000000000005</v>
      </c>
      <c r="T2059" s="68">
        <v>1155.0000000000002</v>
      </c>
      <c r="AE2059" s="10"/>
      <c r="AF2059" s="72">
        <v>1750</v>
      </c>
      <c r="AG2059" s="68">
        <v>1750</v>
      </c>
      <c r="AH2059" s="10"/>
      <c r="AN2059" s="75">
        <v>2887.5000000000005</v>
      </c>
      <c r="AO2059" s="68">
        <v>1155.0000000000002</v>
      </c>
    </row>
    <row r="2060" spans="18:41">
      <c r="R2060" s="10"/>
      <c r="S2060" s="75">
        <v>2612.5</v>
      </c>
      <c r="T2060" s="68">
        <v>914.37499999999989</v>
      </c>
      <c r="AE2060" s="10"/>
      <c r="AF2060" s="72">
        <v>1237.5</v>
      </c>
      <c r="AG2060" s="68">
        <v>1237.5</v>
      </c>
      <c r="AH2060" s="10"/>
      <c r="AN2060" s="75">
        <v>2612.5</v>
      </c>
      <c r="AO2060" s="68">
        <v>914.37499999999989</v>
      </c>
    </row>
    <row r="2061" spans="18:41">
      <c r="R2061" s="10"/>
      <c r="S2061" s="75">
        <v>1875</v>
      </c>
      <c r="T2061" s="68">
        <v>656.25</v>
      </c>
      <c r="AE2061" s="10"/>
      <c r="AF2061" s="72">
        <v>1012.5</v>
      </c>
      <c r="AG2061" s="68">
        <v>1012.5</v>
      </c>
      <c r="AH2061" s="10"/>
      <c r="AN2061" s="75">
        <v>1875</v>
      </c>
      <c r="AO2061" s="68">
        <v>656.25</v>
      </c>
    </row>
    <row r="2062" spans="18:41">
      <c r="R2062" s="10"/>
      <c r="S2062" s="75">
        <v>2337.5</v>
      </c>
      <c r="T2062" s="68">
        <v>701.25</v>
      </c>
      <c r="AE2062" s="10"/>
      <c r="AF2062" s="72">
        <v>1374.9999999999998</v>
      </c>
      <c r="AG2062" s="68">
        <v>1374.9999999999998</v>
      </c>
      <c r="AH2062" s="10"/>
      <c r="AN2062" s="75">
        <v>2337.5</v>
      </c>
      <c r="AO2062" s="68">
        <v>701.25</v>
      </c>
    </row>
    <row r="2063" spans="18:41">
      <c r="R2063" s="10"/>
      <c r="S2063" s="75">
        <v>2975.0000000000005</v>
      </c>
      <c r="T2063" s="68">
        <v>743.75000000000011</v>
      </c>
      <c r="AE2063" s="10"/>
      <c r="AF2063" s="72">
        <v>2550</v>
      </c>
      <c r="AG2063" s="68">
        <v>2550</v>
      </c>
      <c r="AH2063" s="10"/>
      <c r="AN2063" s="75">
        <v>2975.0000000000005</v>
      </c>
      <c r="AO2063" s="68">
        <v>743.75000000000011</v>
      </c>
    </row>
    <row r="2064" spans="18:41">
      <c r="R2064" s="10"/>
      <c r="S2064" s="75">
        <v>3437.5000000000005</v>
      </c>
      <c r="T2064" s="68">
        <v>1203.125</v>
      </c>
      <c r="AE2064" s="10"/>
      <c r="AF2064" s="72">
        <v>3162.4999999999995</v>
      </c>
      <c r="AG2064" s="68">
        <v>3162.4999999999995</v>
      </c>
      <c r="AH2064" s="10"/>
      <c r="AN2064" s="75">
        <v>3437.5000000000005</v>
      </c>
      <c r="AO2064" s="68">
        <v>1203.125</v>
      </c>
    </row>
    <row r="2065" spans="18:41">
      <c r="R2065" s="10"/>
      <c r="S2065" s="75">
        <v>3450.0000000000005</v>
      </c>
      <c r="T2065" s="68">
        <v>1380.0000000000002</v>
      </c>
      <c r="AE2065" s="10"/>
      <c r="AF2065" s="72">
        <v>1750</v>
      </c>
      <c r="AG2065" s="68">
        <v>1750</v>
      </c>
      <c r="AH2065" s="10"/>
      <c r="AN2065" s="75">
        <v>3450.0000000000005</v>
      </c>
      <c r="AO2065" s="68">
        <v>1380.0000000000002</v>
      </c>
    </row>
    <row r="2066" spans="18:41">
      <c r="R2066" s="10"/>
      <c r="S2066" s="75">
        <v>2475</v>
      </c>
      <c r="T2066" s="68">
        <v>866.25</v>
      </c>
      <c r="AE2066" s="10"/>
      <c r="AF2066" s="72">
        <v>1237.5</v>
      </c>
      <c r="AG2066" s="68">
        <v>1237.5</v>
      </c>
      <c r="AH2066" s="10"/>
      <c r="AN2066" s="75">
        <v>2475</v>
      </c>
      <c r="AO2066" s="68">
        <v>866.25</v>
      </c>
    </row>
    <row r="2067" spans="18:41">
      <c r="R2067" s="10"/>
      <c r="S2067" s="75">
        <v>2200</v>
      </c>
      <c r="T2067" s="68">
        <v>770</v>
      </c>
      <c r="AE2067" s="10"/>
      <c r="AF2067" s="72">
        <v>787.5</v>
      </c>
      <c r="AG2067" s="68">
        <v>787.5</v>
      </c>
      <c r="AH2067" s="10"/>
      <c r="AN2067" s="75">
        <v>2200</v>
      </c>
      <c r="AO2067" s="68">
        <v>770</v>
      </c>
    </row>
    <row r="2068" spans="18:41">
      <c r="R2068" s="10"/>
      <c r="S2068" s="75">
        <v>2600</v>
      </c>
      <c r="T2068" s="68">
        <v>780</v>
      </c>
      <c r="AE2068" s="10"/>
      <c r="AF2068" s="72">
        <v>824.99999999999989</v>
      </c>
      <c r="AG2068" s="68">
        <v>824.99999999999989</v>
      </c>
      <c r="AH2068" s="10"/>
      <c r="AN2068" s="75">
        <v>2600</v>
      </c>
      <c r="AO2068" s="68">
        <v>780</v>
      </c>
    </row>
    <row r="2069" spans="18:41">
      <c r="R2069" s="10"/>
      <c r="S2069" s="75">
        <v>2625.0000000000005</v>
      </c>
      <c r="T2069" s="68">
        <v>656.25000000000011</v>
      </c>
      <c r="AE2069" s="10"/>
      <c r="AF2069" s="72">
        <v>1950</v>
      </c>
      <c r="AG2069" s="68">
        <v>1950</v>
      </c>
      <c r="AH2069" s="10"/>
      <c r="AN2069" s="75">
        <v>2625.0000000000005</v>
      </c>
      <c r="AO2069" s="68">
        <v>656.25000000000011</v>
      </c>
    </row>
    <row r="2070" spans="18:41">
      <c r="R2070" s="10"/>
      <c r="S2070" s="75">
        <v>2587.5000000000005</v>
      </c>
      <c r="T2070" s="68">
        <v>905.62500000000011</v>
      </c>
      <c r="AE2070" s="10"/>
      <c r="AF2070" s="72">
        <v>2474.9999999999995</v>
      </c>
      <c r="AG2070" s="68">
        <v>2474.9999999999995</v>
      </c>
      <c r="AH2070" s="10"/>
      <c r="AN2070" s="75">
        <v>2587.5000000000005</v>
      </c>
      <c r="AO2070" s="68">
        <v>905.62500000000011</v>
      </c>
    </row>
    <row r="2071" spans="18:41">
      <c r="R2071" s="10"/>
      <c r="S2071" s="75">
        <v>2875.0000000000005</v>
      </c>
      <c r="T2071" s="68">
        <v>1150.0000000000002</v>
      </c>
      <c r="AE2071" s="10"/>
      <c r="AF2071" s="72">
        <v>1250</v>
      </c>
      <c r="AG2071" s="68">
        <v>1250</v>
      </c>
      <c r="AH2071" s="10"/>
      <c r="AN2071" s="75">
        <v>2875.0000000000005</v>
      </c>
      <c r="AO2071" s="68">
        <v>1150.0000000000002</v>
      </c>
    </row>
    <row r="2072" spans="18:41">
      <c r="R2072" s="10"/>
      <c r="S2072" s="75">
        <v>1912.5000000000002</v>
      </c>
      <c r="T2072" s="68">
        <v>669.375</v>
      </c>
      <c r="AE2072" s="10"/>
      <c r="AF2072" s="72">
        <v>675</v>
      </c>
      <c r="AG2072" s="68">
        <v>675</v>
      </c>
      <c r="AH2072" s="10"/>
      <c r="AN2072" s="75">
        <v>1912.5000000000002</v>
      </c>
      <c r="AO2072" s="68">
        <v>669.375</v>
      </c>
    </row>
    <row r="2073" spans="18:41">
      <c r="R2073" s="10"/>
      <c r="S2073" s="75">
        <v>1687.5000000000002</v>
      </c>
      <c r="T2073" s="68">
        <v>590.625</v>
      </c>
      <c r="AE2073" s="10"/>
      <c r="AF2073" s="72">
        <v>562.5</v>
      </c>
      <c r="AG2073" s="68">
        <v>562.5</v>
      </c>
      <c r="AH2073" s="10"/>
      <c r="AN2073" s="75">
        <v>1687.5000000000002</v>
      </c>
      <c r="AO2073" s="68">
        <v>590.625</v>
      </c>
    </row>
    <row r="2074" spans="18:41">
      <c r="R2074" s="10"/>
      <c r="S2074" s="75">
        <v>2062.5</v>
      </c>
      <c r="T2074" s="68">
        <v>618.75</v>
      </c>
      <c r="AE2074" s="10"/>
      <c r="AF2074" s="72">
        <v>687.49999999999989</v>
      </c>
      <c r="AG2074" s="68">
        <v>687.49999999999989</v>
      </c>
      <c r="AH2074" s="10"/>
      <c r="AN2074" s="75">
        <v>2062.5</v>
      </c>
      <c r="AO2074" s="68">
        <v>618.75</v>
      </c>
    </row>
    <row r="2075" spans="18:41">
      <c r="R2075" s="10"/>
      <c r="S2075" s="75">
        <v>2550.0000000000005</v>
      </c>
      <c r="T2075" s="68">
        <v>637.50000000000011</v>
      </c>
      <c r="AE2075" s="10"/>
      <c r="AF2075" s="72">
        <v>1350</v>
      </c>
      <c r="AG2075" s="68">
        <v>1350</v>
      </c>
      <c r="AH2075" s="10"/>
      <c r="AN2075" s="75">
        <v>2550.0000000000005</v>
      </c>
      <c r="AO2075" s="68">
        <v>637.50000000000011</v>
      </c>
    </row>
    <row r="2076" spans="18:41">
      <c r="R2076" s="10"/>
      <c r="S2076" s="75">
        <v>2250.0000000000005</v>
      </c>
      <c r="T2076" s="68">
        <v>787.50000000000011</v>
      </c>
      <c r="AE2076" s="10"/>
      <c r="AF2076" s="72">
        <v>2400</v>
      </c>
      <c r="AG2076" s="68">
        <v>2400</v>
      </c>
      <c r="AH2076" s="10"/>
      <c r="AN2076" s="75">
        <v>2250.0000000000005</v>
      </c>
      <c r="AO2076" s="68">
        <v>787.50000000000011</v>
      </c>
    </row>
    <row r="2077" spans="18:41">
      <c r="R2077" s="10"/>
      <c r="S2077" s="75">
        <v>2500.0000000000005</v>
      </c>
      <c r="T2077" s="68">
        <v>1000.0000000000002</v>
      </c>
      <c r="AE2077" s="10"/>
      <c r="AF2077" s="72">
        <v>1237.5</v>
      </c>
      <c r="AG2077" s="68">
        <v>1237.5</v>
      </c>
      <c r="AH2077" s="10"/>
      <c r="AN2077" s="75">
        <v>2500.0000000000005</v>
      </c>
      <c r="AO2077" s="68">
        <v>1000.0000000000002</v>
      </c>
    </row>
    <row r="2078" spans="18:41">
      <c r="R2078" s="10"/>
      <c r="S2078" s="75">
        <v>1462.5000000000002</v>
      </c>
      <c r="T2078" s="68">
        <v>511.87500000000006</v>
      </c>
      <c r="AE2078" s="10"/>
      <c r="AF2078" s="72">
        <v>687.5</v>
      </c>
      <c r="AG2078" s="68">
        <v>687.5</v>
      </c>
      <c r="AH2078" s="10"/>
      <c r="AN2078" s="75">
        <v>1462.5000000000002</v>
      </c>
      <c r="AO2078" s="68">
        <v>511.87500000000006</v>
      </c>
    </row>
    <row r="2079" spans="18:41">
      <c r="R2079" s="10"/>
      <c r="S2079" s="75">
        <v>1350.0000000000002</v>
      </c>
      <c r="T2079" s="68">
        <v>472.50000000000006</v>
      </c>
      <c r="AE2079" s="10"/>
      <c r="AF2079" s="72">
        <v>550</v>
      </c>
      <c r="AG2079" s="68">
        <v>550</v>
      </c>
      <c r="AH2079" s="10"/>
      <c r="AN2079" s="75">
        <v>1350.0000000000002</v>
      </c>
      <c r="AO2079" s="68">
        <v>472.50000000000006</v>
      </c>
    </row>
    <row r="2080" spans="18:41">
      <c r="R2080" s="10"/>
      <c r="S2080" s="75">
        <v>1512.5000000000002</v>
      </c>
      <c r="T2080" s="68">
        <v>453.75000000000006</v>
      </c>
      <c r="AE2080" s="10"/>
      <c r="AF2080" s="72">
        <v>650</v>
      </c>
      <c r="AG2080" s="68">
        <v>650</v>
      </c>
      <c r="AH2080" s="10"/>
      <c r="AN2080" s="75">
        <v>1512.5000000000002</v>
      </c>
      <c r="AO2080" s="68">
        <v>453.75000000000006</v>
      </c>
    </row>
    <row r="2081" spans="18:41">
      <c r="R2081" s="10"/>
      <c r="S2081" s="75">
        <v>1950.0000000000002</v>
      </c>
      <c r="T2081" s="68">
        <v>487.50000000000006</v>
      </c>
      <c r="AE2081" s="10"/>
      <c r="AF2081" s="72">
        <v>1575</v>
      </c>
      <c r="AG2081" s="68">
        <v>1575</v>
      </c>
      <c r="AH2081" s="10"/>
      <c r="AN2081" s="75">
        <v>1950.0000000000002</v>
      </c>
      <c r="AO2081" s="68">
        <v>487.50000000000006</v>
      </c>
    </row>
    <row r="2082" spans="18:41">
      <c r="R2082" s="10"/>
      <c r="S2082" s="75">
        <v>2250.0000000000005</v>
      </c>
      <c r="T2082" s="68">
        <v>787.50000000000011</v>
      </c>
      <c r="AE2082" s="10"/>
      <c r="AF2082" s="72">
        <v>2437.5</v>
      </c>
      <c r="AG2082" s="68">
        <v>2437.5</v>
      </c>
      <c r="AH2082" s="10"/>
      <c r="AN2082" s="75">
        <v>2250.0000000000005</v>
      </c>
      <c r="AO2082" s="68">
        <v>787.50000000000011</v>
      </c>
    </row>
    <row r="2083" spans="18:41">
      <c r="R2083" s="10"/>
      <c r="S2083" s="75">
        <v>2625.0000000000005</v>
      </c>
      <c r="T2083" s="68">
        <v>1050.0000000000002</v>
      </c>
      <c r="AE2083" s="10"/>
      <c r="AF2083" s="72">
        <v>1650.0000000000002</v>
      </c>
      <c r="AG2083" s="68">
        <v>1650.0000000000002</v>
      </c>
      <c r="AH2083" s="10"/>
      <c r="AN2083" s="75">
        <v>2625.0000000000005</v>
      </c>
      <c r="AO2083" s="68">
        <v>1050.0000000000002</v>
      </c>
    </row>
    <row r="2084" spans="18:41">
      <c r="R2084" s="10"/>
      <c r="S2084" s="75">
        <v>1687.5000000000002</v>
      </c>
      <c r="T2084" s="68">
        <v>590.625</v>
      </c>
      <c r="AE2084" s="10"/>
      <c r="AF2084" s="72">
        <v>1622.5000000000002</v>
      </c>
      <c r="AG2084" s="68">
        <v>1622.5000000000002</v>
      </c>
      <c r="AH2084" s="10"/>
      <c r="AN2084" s="75">
        <v>1687.5000000000002</v>
      </c>
      <c r="AO2084" s="68">
        <v>590.625</v>
      </c>
    </row>
    <row r="2085" spans="18:41">
      <c r="R2085" s="10"/>
      <c r="S2085" s="75">
        <v>1575.0000000000002</v>
      </c>
      <c r="T2085" s="68">
        <v>551.25</v>
      </c>
      <c r="AE2085" s="10"/>
      <c r="AF2085" s="72">
        <v>1512.5000000000002</v>
      </c>
      <c r="AG2085" s="68">
        <v>1512.5000000000002</v>
      </c>
      <c r="AH2085" s="10"/>
      <c r="AN2085" s="75">
        <v>1575.0000000000002</v>
      </c>
      <c r="AO2085" s="68">
        <v>551.25</v>
      </c>
    </row>
    <row r="2086" spans="18:41">
      <c r="R2086" s="10"/>
      <c r="S2086" s="75">
        <v>1650.0000000000002</v>
      </c>
      <c r="T2086" s="68">
        <v>495.00000000000006</v>
      </c>
      <c r="AE2086" s="10"/>
      <c r="AF2086" s="72">
        <v>1625</v>
      </c>
      <c r="AG2086" s="68">
        <v>1625</v>
      </c>
      <c r="AH2086" s="10"/>
      <c r="AN2086" s="75">
        <v>1650.0000000000002</v>
      </c>
      <c r="AO2086" s="68">
        <v>495.00000000000006</v>
      </c>
    </row>
    <row r="2087" spans="18:41">
      <c r="R2087" s="10"/>
      <c r="S2087" s="75">
        <v>2550.0000000000005</v>
      </c>
      <c r="T2087" s="68">
        <v>637.50000000000011</v>
      </c>
      <c r="AE2087" s="10"/>
      <c r="AF2087" s="72">
        <v>2450</v>
      </c>
      <c r="AG2087" s="68">
        <v>2450</v>
      </c>
      <c r="AH2087" s="10"/>
      <c r="AN2087" s="75">
        <v>2550.0000000000005</v>
      </c>
      <c r="AO2087" s="68">
        <v>637.50000000000011</v>
      </c>
    </row>
    <row r="2088" spans="18:41">
      <c r="R2088" s="10"/>
      <c r="S2088" s="75">
        <v>2812.5000000000005</v>
      </c>
      <c r="T2088" s="68">
        <v>984.37500000000011</v>
      </c>
      <c r="AE2088" s="10"/>
      <c r="AF2088" s="72">
        <v>3737.5</v>
      </c>
      <c r="AG2088" s="68">
        <v>3737.5</v>
      </c>
      <c r="AH2088" s="10"/>
      <c r="AN2088" s="75">
        <v>2812.5000000000005</v>
      </c>
      <c r="AO2088" s="68">
        <v>984.37500000000011</v>
      </c>
    </row>
    <row r="2089" spans="18:41">
      <c r="R2089" s="10"/>
      <c r="S2089" s="75">
        <v>3125.0000000000009</v>
      </c>
      <c r="T2089" s="68">
        <v>1250.0000000000005</v>
      </c>
      <c r="AE2089" s="10"/>
      <c r="AF2089" s="72">
        <v>2062.5</v>
      </c>
      <c r="AG2089" s="68">
        <v>2062.5</v>
      </c>
      <c r="AH2089" s="10"/>
      <c r="AN2089" s="75">
        <v>3125.0000000000009</v>
      </c>
      <c r="AO2089" s="68">
        <v>1250.0000000000005</v>
      </c>
    </row>
    <row r="2090" spans="18:41">
      <c r="R2090" s="10"/>
      <c r="S2090" s="75">
        <v>1912.5000000000002</v>
      </c>
      <c r="T2090" s="68">
        <v>669.375</v>
      </c>
      <c r="AE2090" s="10"/>
      <c r="AF2090" s="72">
        <v>1925.0000000000002</v>
      </c>
      <c r="AG2090" s="68">
        <v>1925.0000000000002</v>
      </c>
      <c r="AH2090" s="10"/>
      <c r="AN2090" s="75">
        <v>1912.5000000000002</v>
      </c>
      <c r="AO2090" s="68">
        <v>669.375</v>
      </c>
    </row>
    <row r="2091" spans="18:41">
      <c r="R2091" s="10"/>
      <c r="S2091" s="75">
        <v>1912.5000000000002</v>
      </c>
      <c r="T2091" s="68">
        <v>669.375</v>
      </c>
      <c r="AE2091" s="10"/>
      <c r="AF2091" s="72">
        <v>1650.0000000000002</v>
      </c>
      <c r="AG2091" s="68">
        <v>1650.0000000000002</v>
      </c>
      <c r="AH2091" s="10"/>
      <c r="AN2091" s="75">
        <v>1912.5000000000002</v>
      </c>
      <c r="AO2091" s="68">
        <v>669.375</v>
      </c>
    </row>
    <row r="2092" spans="18:41">
      <c r="R2092" s="10"/>
      <c r="S2092" s="75">
        <v>1925.0000000000002</v>
      </c>
      <c r="T2092" s="68">
        <v>577.5</v>
      </c>
      <c r="AE2092" s="10"/>
      <c r="AF2092" s="72">
        <v>1950</v>
      </c>
      <c r="AG2092" s="68">
        <v>1950</v>
      </c>
      <c r="AH2092" s="10"/>
      <c r="AN2092" s="75">
        <v>1925.0000000000002</v>
      </c>
      <c r="AO2092" s="68">
        <v>577.5</v>
      </c>
    </row>
    <row r="2093" spans="18:41">
      <c r="R2093" s="10"/>
      <c r="S2093" s="75">
        <v>2700.0000000000005</v>
      </c>
      <c r="T2093" s="68">
        <v>675.00000000000011</v>
      </c>
      <c r="AE2093" s="10"/>
      <c r="AF2093" s="72">
        <v>2800</v>
      </c>
      <c r="AG2093" s="68">
        <v>2800</v>
      </c>
      <c r="AH2093" s="10"/>
      <c r="AN2093" s="75">
        <v>2700.0000000000005</v>
      </c>
      <c r="AO2093" s="68">
        <v>675.00000000000011</v>
      </c>
    </row>
    <row r="2094" spans="18:41">
      <c r="R2094" s="10"/>
      <c r="S2094" s="75">
        <v>1662.4999999999995</v>
      </c>
      <c r="T2094" s="68">
        <v>581.87499999999977</v>
      </c>
      <c r="AE2094" s="10"/>
      <c r="AF2094" s="72">
        <v>2362.5</v>
      </c>
      <c r="AG2094" s="68">
        <v>2362.5</v>
      </c>
      <c r="AH2094" s="10"/>
      <c r="AN2094" s="75">
        <v>1662.4999999999995</v>
      </c>
      <c r="AO2094" s="68">
        <v>581.87499999999977</v>
      </c>
    </row>
    <row r="2095" spans="18:41">
      <c r="R2095" s="10"/>
      <c r="S2095" s="75">
        <v>2137.5</v>
      </c>
      <c r="T2095" s="68">
        <v>855</v>
      </c>
      <c r="AE2095" s="10"/>
      <c r="AF2095" s="72">
        <v>1462.5</v>
      </c>
      <c r="AG2095" s="68">
        <v>1462.5</v>
      </c>
      <c r="AH2095" s="10"/>
      <c r="AN2095" s="75">
        <v>2137.5</v>
      </c>
      <c r="AO2095" s="68">
        <v>855</v>
      </c>
    </row>
    <row r="2096" spans="18:41">
      <c r="R2096" s="10"/>
      <c r="S2096" s="75">
        <v>2137.5</v>
      </c>
      <c r="T2096" s="68">
        <v>748.125</v>
      </c>
      <c r="AE2096" s="10"/>
      <c r="AF2096" s="72">
        <v>1137.5</v>
      </c>
      <c r="AG2096" s="68">
        <v>1137.5</v>
      </c>
      <c r="AH2096" s="10"/>
      <c r="AN2096" s="75">
        <v>2137.5</v>
      </c>
      <c r="AO2096" s="68">
        <v>748.125</v>
      </c>
    </row>
    <row r="2097" spans="18:41">
      <c r="R2097" s="10"/>
      <c r="S2097" s="75">
        <v>1462.5</v>
      </c>
      <c r="T2097" s="68">
        <v>511.87499999999994</v>
      </c>
      <c r="AE2097" s="10"/>
      <c r="AF2097" s="72">
        <v>699.99999999999989</v>
      </c>
      <c r="AG2097" s="68">
        <v>699.99999999999989</v>
      </c>
      <c r="AH2097" s="10"/>
      <c r="AN2097" s="75">
        <v>1462.5</v>
      </c>
      <c r="AO2097" s="68">
        <v>511.87499999999994</v>
      </c>
    </row>
    <row r="2098" spans="18:41">
      <c r="R2098" s="10"/>
      <c r="S2098" s="75">
        <v>1375.0000000000002</v>
      </c>
      <c r="T2098" s="68">
        <v>412.50000000000006</v>
      </c>
      <c r="AE2098" s="10"/>
      <c r="AF2098" s="72">
        <v>1237.5</v>
      </c>
      <c r="AG2098" s="68">
        <v>1237.5</v>
      </c>
      <c r="AH2098" s="10"/>
      <c r="AN2098" s="75">
        <v>1375.0000000000002</v>
      </c>
      <c r="AO2098" s="68">
        <v>412.50000000000006</v>
      </c>
    </row>
    <row r="2099" spans="18:41">
      <c r="R2099" s="10"/>
      <c r="S2099" s="75">
        <v>2137.5</v>
      </c>
      <c r="T2099" s="68">
        <v>534.375</v>
      </c>
      <c r="AE2099" s="10"/>
      <c r="AF2099" s="72">
        <v>1462.5</v>
      </c>
      <c r="AG2099" s="68">
        <v>1462.5</v>
      </c>
      <c r="AH2099" s="10"/>
      <c r="AN2099" s="75">
        <v>2137.5</v>
      </c>
      <c r="AO2099" s="68">
        <v>534.375</v>
      </c>
    </row>
    <row r="2100" spans="18:41">
      <c r="R2100" s="10"/>
      <c r="S2100" s="75">
        <v>1837.4999999999995</v>
      </c>
      <c r="T2100" s="68">
        <v>643.12499999999977</v>
      </c>
      <c r="AE2100" s="10"/>
      <c r="AF2100" s="72">
        <v>2587.5</v>
      </c>
      <c r="AG2100" s="68">
        <v>2587.5</v>
      </c>
      <c r="AH2100" s="10"/>
      <c r="AN2100" s="75">
        <v>1837.4999999999995</v>
      </c>
      <c r="AO2100" s="68">
        <v>643.12499999999977</v>
      </c>
    </row>
    <row r="2101" spans="18:41">
      <c r="R2101" s="10"/>
      <c r="S2101" s="75">
        <v>1912.5</v>
      </c>
      <c r="T2101" s="68">
        <v>765</v>
      </c>
      <c r="AE2101" s="10"/>
      <c r="AF2101" s="72">
        <v>1012.5</v>
      </c>
      <c r="AG2101" s="68">
        <v>1012.5</v>
      </c>
      <c r="AH2101" s="10"/>
      <c r="AN2101" s="75">
        <v>1912.5</v>
      </c>
      <c r="AO2101" s="68">
        <v>765</v>
      </c>
    </row>
    <row r="2102" spans="18:41">
      <c r="R2102" s="10"/>
      <c r="S2102" s="75">
        <v>1912.5</v>
      </c>
      <c r="T2102" s="68">
        <v>669.375</v>
      </c>
      <c r="AE2102" s="10"/>
      <c r="AF2102" s="72">
        <v>962.50000000000011</v>
      </c>
      <c r="AG2102" s="68">
        <v>962.50000000000011</v>
      </c>
      <c r="AH2102" s="10"/>
      <c r="AN2102" s="75">
        <v>1912.5</v>
      </c>
      <c r="AO2102" s="68">
        <v>669.375</v>
      </c>
    </row>
    <row r="2103" spans="18:41">
      <c r="R2103" s="10"/>
      <c r="S2103" s="75">
        <v>1237.5</v>
      </c>
      <c r="T2103" s="68">
        <v>433.125</v>
      </c>
      <c r="AE2103" s="10"/>
      <c r="AF2103" s="72">
        <v>600</v>
      </c>
      <c r="AG2103" s="68">
        <v>600</v>
      </c>
      <c r="AH2103" s="10"/>
      <c r="AN2103" s="75">
        <v>1237.5</v>
      </c>
      <c r="AO2103" s="68">
        <v>433.125</v>
      </c>
    </row>
    <row r="2104" spans="18:41">
      <c r="R2104" s="10"/>
      <c r="S2104" s="75">
        <v>1000.0000000000002</v>
      </c>
      <c r="T2104" s="68">
        <v>300.00000000000006</v>
      </c>
      <c r="AE2104" s="10"/>
      <c r="AF2104" s="72">
        <v>1237.5</v>
      </c>
      <c r="AG2104" s="68">
        <v>1237.5</v>
      </c>
      <c r="AH2104" s="10"/>
      <c r="AN2104" s="75">
        <v>1000.0000000000002</v>
      </c>
      <c r="AO2104" s="68">
        <v>300.00000000000006</v>
      </c>
    </row>
    <row r="2105" spans="18:41">
      <c r="R2105" s="10"/>
      <c r="S2105" s="75">
        <v>1800</v>
      </c>
      <c r="T2105" s="68">
        <v>450</v>
      </c>
      <c r="AE2105" s="10"/>
      <c r="AF2105" s="72">
        <v>1462.5</v>
      </c>
      <c r="AG2105" s="68">
        <v>1462.5</v>
      </c>
      <c r="AH2105" s="10"/>
      <c r="AN2105" s="75">
        <v>1800</v>
      </c>
      <c r="AO2105" s="68">
        <v>450</v>
      </c>
    </row>
    <row r="2106" spans="18:41">
      <c r="R2106" s="10"/>
      <c r="S2106" s="75">
        <v>2475</v>
      </c>
      <c r="T2106" s="68">
        <v>866.25</v>
      </c>
      <c r="AE2106" s="10"/>
      <c r="AF2106" s="72">
        <v>2452.5</v>
      </c>
      <c r="AG2106" s="68">
        <v>2452.5</v>
      </c>
      <c r="AH2106" s="10"/>
      <c r="AN2106" s="75">
        <v>2475</v>
      </c>
      <c r="AO2106" s="68">
        <v>866.25</v>
      </c>
    </row>
    <row r="2107" spans="18:41">
      <c r="R2107" s="10"/>
      <c r="S2107" s="75">
        <v>2200</v>
      </c>
      <c r="T2107" s="68">
        <v>880</v>
      </c>
      <c r="AE2107" s="10"/>
      <c r="AF2107" s="72">
        <v>1125</v>
      </c>
      <c r="AG2107" s="68">
        <v>1125</v>
      </c>
      <c r="AH2107" s="10"/>
      <c r="AN2107" s="75">
        <v>2200</v>
      </c>
      <c r="AO2107" s="68">
        <v>880</v>
      </c>
    </row>
    <row r="2108" spans="18:41">
      <c r="R2108" s="10"/>
      <c r="S2108" s="75">
        <v>2200</v>
      </c>
      <c r="T2108" s="68">
        <v>770</v>
      </c>
      <c r="AE2108" s="10"/>
      <c r="AF2108" s="72">
        <v>962.50000000000011</v>
      </c>
      <c r="AG2108" s="68">
        <v>962.50000000000011</v>
      </c>
      <c r="AH2108" s="10"/>
      <c r="AN2108" s="75">
        <v>2200</v>
      </c>
      <c r="AO2108" s="68">
        <v>770</v>
      </c>
    </row>
    <row r="2109" spans="18:41">
      <c r="R2109" s="10"/>
      <c r="S2109" s="75">
        <v>1512.5000000000002</v>
      </c>
      <c r="T2109" s="68">
        <v>529.375</v>
      </c>
      <c r="AE2109" s="10"/>
      <c r="AF2109" s="72">
        <v>499.99999999999994</v>
      </c>
      <c r="AG2109" s="68">
        <v>499.99999999999994</v>
      </c>
      <c r="AH2109" s="10"/>
      <c r="AN2109" s="75">
        <v>1512.5000000000002</v>
      </c>
      <c r="AO2109" s="68">
        <v>529.375</v>
      </c>
    </row>
    <row r="2110" spans="18:41">
      <c r="R2110" s="10"/>
      <c r="S2110" s="75">
        <v>1050.0000000000002</v>
      </c>
      <c r="T2110" s="68">
        <v>315.00000000000006</v>
      </c>
      <c r="AE2110" s="10"/>
      <c r="AF2110" s="72">
        <v>962.50000000000011</v>
      </c>
      <c r="AG2110" s="68">
        <v>962.50000000000011</v>
      </c>
      <c r="AH2110" s="10"/>
      <c r="AN2110" s="75">
        <v>1050.0000000000002</v>
      </c>
      <c r="AO2110" s="68">
        <v>315.00000000000006</v>
      </c>
    </row>
    <row r="2111" spans="18:41">
      <c r="R2111" s="10"/>
      <c r="S2111" s="75">
        <v>2062.5</v>
      </c>
      <c r="T2111" s="68">
        <v>515.625</v>
      </c>
      <c r="AE2111" s="10"/>
      <c r="AF2111" s="72">
        <v>1237.5</v>
      </c>
      <c r="AG2111" s="68">
        <v>1237.5</v>
      </c>
      <c r="AH2111" s="10"/>
      <c r="AN2111" s="75">
        <v>2062.5</v>
      </c>
      <c r="AO2111" s="68">
        <v>515.625</v>
      </c>
    </row>
    <row r="2112" spans="18:41">
      <c r="R2112" s="10"/>
      <c r="S2112" s="75">
        <v>3025.0000000000005</v>
      </c>
      <c r="T2112" s="68">
        <v>1058.75</v>
      </c>
      <c r="AE2112" s="10"/>
      <c r="AF2112" s="72">
        <v>2362.5</v>
      </c>
      <c r="AG2112" s="68">
        <v>2362.5</v>
      </c>
      <c r="AH2112" s="10"/>
      <c r="AN2112" s="75">
        <v>3025.0000000000005</v>
      </c>
      <c r="AO2112" s="68">
        <v>1058.75</v>
      </c>
    </row>
    <row r="2113" spans="18:41">
      <c r="R2113" s="10"/>
      <c r="S2113" s="75">
        <v>2100.0000000000005</v>
      </c>
      <c r="T2113" s="68">
        <v>840.00000000000023</v>
      </c>
      <c r="AE2113" s="10"/>
      <c r="AF2113" s="72">
        <v>1012.5</v>
      </c>
      <c r="AG2113" s="68">
        <v>1012.5</v>
      </c>
      <c r="AH2113" s="10"/>
      <c r="AN2113" s="75">
        <v>2100.0000000000005</v>
      </c>
      <c r="AO2113" s="68">
        <v>840.00000000000023</v>
      </c>
    </row>
    <row r="2114" spans="18:41">
      <c r="R2114" s="10"/>
      <c r="S2114" s="75">
        <v>2400.0000000000005</v>
      </c>
      <c r="T2114" s="68">
        <v>840.00000000000011</v>
      </c>
      <c r="AE2114" s="10"/>
      <c r="AF2114" s="72">
        <v>787.50000000000011</v>
      </c>
      <c r="AG2114" s="68">
        <v>787.50000000000011</v>
      </c>
      <c r="AH2114" s="10"/>
      <c r="AN2114" s="75">
        <v>2400.0000000000005</v>
      </c>
      <c r="AO2114" s="68">
        <v>840.00000000000011</v>
      </c>
    </row>
    <row r="2115" spans="18:41">
      <c r="R2115" s="10"/>
      <c r="S2115" s="75">
        <v>1650.0000000000002</v>
      </c>
      <c r="T2115" s="68">
        <v>577.5</v>
      </c>
      <c r="AE2115" s="10"/>
      <c r="AF2115" s="72">
        <v>600</v>
      </c>
      <c r="AG2115" s="68">
        <v>600</v>
      </c>
      <c r="AH2115" s="10"/>
      <c r="AN2115" s="75">
        <v>1650.0000000000002</v>
      </c>
      <c r="AO2115" s="68">
        <v>577.5</v>
      </c>
    </row>
    <row r="2116" spans="18:41">
      <c r="R2116" s="10"/>
      <c r="S2116" s="75">
        <v>1200.0000000000002</v>
      </c>
      <c r="T2116" s="68">
        <v>360.00000000000006</v>
      </c>
      <c r="AE2116" s="10"/>
      <c r="AF2116" s="72">
        <v>825.00000000000011</v>
      </c>
      <c r="AG2116" s="68">
        <v>825.00000000000011</v>
      </c>
      <c r="AH2116" s="10"/>
      <c r="AN2116" s="75">
        <v>1200.0000000000002</v>
      </c>
      <c r="AO2116" s="68">
        <v>360.00000000000006</v>
      </c>
    </row>
    <row r="2117" spans="18:41">
      <c r="R2117" s="10"/>
      <c r="S2117" s="75">
        <v>2812.5000000000005</v>
      </c>
      <c r="T2117" s="68">
        <v>703.12500000000011</v>
      </c>
      <c r="AE2117" s="10"/>
      <c r="AF2117" s="72">
        <v>1350</v>
      </c>
      <c r="AG2117" s="68">
        <v>1350</v>
      </c>
      <c r="AH2117" s="10"/>
      <c r="AN2117" s="75">
        <v>2812.5000000000005</v>
      </c>
      <c r="AO2117" s="68">
        <v>703.12500000000011</v>
      </c>
    </row>
    <row r="2118" spans="18:41">
      <c r="R2118" s="10"/>
      <c r="S2118" s="75">
        <v>3162.5000000000005</v>
      </c>
      <c r="T2118" s="68">
        <v>1106.875</v>
      </c>
      <c r="AE2118" s="10"/>
      <c r="AF2118" s="72">
        <v>3420</v>
      </c>
      <c r="AG2118" s="68">
        <v>3420</v>
      </c>
      <c r="AH2118" s="10"/>
      <c r="AN2118" s="75">
        <v>3162.5000000000005</v>
      </c>
      <c r="AO2118" s="68">
        <v>1106.875</v>
      </c>
    </row>
    <row r="2119" spans="18:41">
      <c r="R2119" s="10"/>
      <c r="S2119" s="75">
        <v>2550.0000000000005</v>
      </c>
      <c r="T2119" s="68">
        <v>1020.0000000000002</v>
      </c>
      <c r="AE2119" s="10"/>
      <c r="AF2119" s="72">
        <v>1512.5000000000002</v>
      </c>
      <c r="AG2119" s="68">
        <v>1512.5000000000002</v>
      </c>
      <c r="AH2119" s="10"/>
      <c r="AN2119" s="75">
        <v>2550.0000000000005</v>
      </c>
      <c r="AO2119" s="68">
        <v>1020.0000000000002</v>
      </c>
    </row>
    <row r="2120" spans="18:41">
      <c r="R2120" s="10"/>
      <c r="S2120" s="75">
        <v>2700.0000000000005</v>
      </c>
      <c r="T2120" s="68">
        <v>945.00000000000011</v>
      </c>
      <c r="AE2120" s="10"/>
      <c r="AF2120" s="72">
        <v>1500</v>
      </c>
      <c r="AG2120" s="68">
        <v>1500</v>
      </c>
      <c r="AH2120" s="10"/>
      <c r="AN2120" s="75">
        <v>2700.0000000000005</v>
      </c>
      <c r="AO2120" s="68">
        <v>945.00000000000011</v>
      </c>
    </row>
    <row r="2121" spans="18:41">
      <c r="R2121" s="10"/>
      <c r="S2121" s="75">
        <v>1925.0000000000002</v>
      </c>
      <c r="T2121" s="68">
        <v>673.75</v>
      </c>
      <c r="AE2121" s="10"/>
      <c r="AF2121" s="72">
        <v>1250</v>
      </c>
      <c r="AG2121" s="68">
        <v>1250</v>
      </c>
      <c r="AH2121" s="10"/>
      <c r="AN2121" s="75">
        <v>1925.0000000000002</v>
      </c>
      <c r="AO2121" s="68">
        <v>673.75</v>
      </c>
    </row>
    <row r="2122" spans="18:41">
      <c r="R2122" s="10"/>
      <c r="S2122" s="75">
        <v>1500.0000000000002</v>
      </c>
      <c r="T2122" s="68">
        <v>450.00000000000006</v>
      </c>
      <c r="AE2122" s="10"/>
      <c r="AF2122" s="72">
        <v>1650</v>
      </c>
      <c r="AG2122" s="68">
        <v>1650</v>
      </c>
      <c r="AH2122" s="10"/>
      <c r="AN2122" s="75">
        <v>1500.0000000000002</v>
      </c>
      <c r="AO2122" s="68">
        <v>450.00000000000006</v>
      </c>
    </row>
    <row r="2123" spans="18:41">
      <c r="R2123" s="10"/>
      <c r="S2123" s="75">
        <v>3187.5000000000005</v>
      </c>
      <c r="T2123" s="68">
        <v>796.87500000000011</v>
      </c>
      <c r="AE2123" s="10"/>
      <c r="AF2123" s="72">
        <v>2600</v>
      </c>
      <c r="AG2123" s="68">
        <v>2600</v>
      </c>
      <c r="AH2123" s="10"/>
      <c r="AN2123" s="75">
        <v>3187.5000000000005</v>
      </c>
      <c r="AO2123" s="68">
        <v>796.87500000000011</v>
      </c>
    </row>
    <row r="2124" spans="18:41">
      <c r="R2124" s="10"/>
      <c r="S2124" s="75">
        <v>3850.0000000000005</v>
      </c>
      <c r="T2124" s="68">
        <v>1347.5</v>
      </c>
      <c r="AE2124" s="10"/>
      <c r="AF2124" s="72">
        <v>3900</v>
      </c>
      <c r="AG2124" s="68">
        <v>3900</v>
      </c>
      <c r="AH2124" s="10"/>
      <c r="AN2124" s="75">
        <v>3850.0000000000005</v>
      </c>
      <c r="AO2124" s="68">
        <v>1347.5</v>
      </c>
    </row>
    <row r="2125" spans="18:41">
      <c r="R2125" s="10"/>
      <c r="S2125" s="75">
        <v>3300.0000000000005</v>
      </c>
      <c r="T2125" s="68">
        <v>1320.0000000000002</v>
      </c>
      <c r="AE2125" s="10"/>
      <c r="AF2125" s="72">
        <v>2200</v>
      </c>
      <c r="AG2125" s="68">
        <v>2200</v>
      </c>
      <c r="AH2125" s="10"/>
      <c r="AN2125" s="75">
        <v>3300.0000000000005</v>
      </c>
      <c r="AO2125" s="68">
        <v>1320.0000000000002</v>
      </c>
    </row>
    <row r="2126" spans="18:41">
      <c r="R2126" s="10"/>
      <c r="S2126" s="75">
        <v>3300.0000000000005</v>
      </c>
      <c r="T2126" s="68">
        <v>1155</v>
      </c>
      <c r="AE2126" s="10"/>
      <c r="AF2126" s="72">
        <v>1625</v>
      </c>
      <c r="AG2126" s="68">
        <v>1625</v>
      </c>
      <c r="AH2126" s="10"/>
      <c r="AN2126" s="75">
        <v>3300.0000000000005</v>
      </c>
      <c r="AO2126" s="68">
        <v>1155</v>
      </c>
    </row>
    <row r="2127" spans="18:41">
      <c r="R2127" s="10"/>
      <c r="S2127" s="75">
        <v>2337.5</v>
      </c>
      <c r="T2127" s="68">
        <v>818.125</v>
      </c>
      <c r="AE2127" s="10"/>
      <c r="AF2127" s="72">
        <v>1500</v>
      </c>
      <c r="AG2127" s="68">
        <v>1500</v>
      </c>
      <c r="AH2127" s="10"/>
      <c r="AN2127" s="75">
        <v>2337.5</v>
      </c>
      <c r="AO2127" s="68">
        <v>818.125</v>
      </c>
    </row>
    <row r="2128" spans="18:41">
      <c r="R2128" s="10"/>
      <c r="S2128" s="75">
        <v>1800.0000000000002</v>
      </c>
      <c r="T2128" s="68">
        <v>540</v>
      </c>
      <c r="AE2128" s="10"/>
      <c r="AF2128" s="72">
        <v>1800</v>
      </c>
      <c r="AG2128" s="68">
        <v>1800</v>
      </c>
      <c r="AH2128" s="10"/>
      <c r="AN2128" s="75">
        <v>1800.0000000000002</v>
      </c>
      <c r="AO2128" s="68">
        <v>540</v>
      </c>
    </row>
    <row r="2129" spans="18:41">
      <c r="R2129" s="10"/>
      <c r="S2129" s="75">
        <v>4500.0000000000009</v>
      </c>
      <c r="T2129" s="68">
        <v>1125.0000000000002</v>
      </c>
      <c r="AE2129" s="10"/>
      <c r="AF2129" s="72">
        <v>2925</v>
      </c>
      <c r="AG2129" s="68">
        <v>2925</v>
      </c>
      <c r="AH2129" s="10"/>
      <c r="AN2129" s="75">
        <v>4500.0000000000009</v>
      </c>
      <c r="AO2129" s="68">
        <v>1125.0000000000002</v>
      </c>
    </row>
    <row r="2130" spans="18:41">
      <c r="R2130" s="10"/>
      <c r="S2130" s="75">
        <v>4125</v>
      </c>
      <c r="T2130" s="68">
        <v>1443.75</v>
      </c>
      <c r="AE2130" s="10"/>
      <c r="AF2130" s="72">
        <v>4050</v>
      </c>
      <c r="AG2130" s="68">
        <v>4050</v>
      </c>
      <c r="AH2130" s="10"/>
      <c r="AN2130" s="75">
        <v>4125</v>
      </c>
      <c r="AO2130" s="68">
        <v>1443.75</v>
      </c>
    </row>
    <row r="2131" spans="18:41">
      <c r="R2131" s="10"/>
      <c r="S2131" s="75">
        <v>3600.0000000000005</v>
      </c>
      <c r="T2131" s="68">
        <v>1440.0000000000002</v>
      </c>
      <c r="AE2131" s="10"/>
      <c r="AF2131" s="72">
        <v>2337.5</v>
      </c>
      <c r="AG2131" s="68">
        <v>2337.5</v>
      </c>
      <c r="AH2131" s="10"/>
      <c r="AN2131" s="75">
        <v>3600.0000000000005</v>
      </c>
      <c r="AO2131" s="68">
        <v>1440.0000000000002</v>
      </c>
    </row>
    <row r="2132" spans="18:41">
      <c r="R2132" s="10"/>
      <c r="S2132" s="75">
        <v>3300.0000000000005</v>
      </c>
      <c r="T2132" s="68">
        <v>1155</v>
      </c>
      <c r="AE2132" s="10"/>
      <c r="AF2132" s="72">
        <v>1750</v>
      </c>
      <c r="AG2132" s="68">
        <v>1750</v>
      </c>
      <c r="AH2132" s="10"/>
      <c r="AN2132" s="75">
        <v>3300.0000000000005</v>
      </c>
      <c r="AO2132" s="68">
        <v>1155</v>
      </c>
    </row>
    <row r="2133" spans="18:41">
      <c r="R2133" s="10"/>
      <c r="S2133" s="75">
        <v>2475</v>
      </c>
      <c r="T2133" s="68">
        <v>866.25</v>
      </c>
      <c r="AE2133" s="10"/>
      <c r="AF2133" s="72">
        <v>1500</v>
      </c>
      <c r="AG2133" s="68">
        <v>1500</v>
      </c>
      <c r="AH2133" s="10"/>
      <c r="AN2133" s="75">
        <v>2475</v>
      </c>
      <c r="AO2133" s="68">
        <v>866.25</v>
      </c>
    </row>
    <row r="2134" spans="18:41">
      <c r="R2134" s="10"/>
      <c r="S2134" s="75">
        <v>3000.0000000000005</v>
      </c>
      <c r="T2134" s="68">
        <v>900.00000000000011</v>
      </c>
      <c r="AE2134" s="10"/>
      <c r="AF2134" s="72">
        <v>1950</v>
      </c>
      <c r="AG2134" s="68">
        <v>1950</v>
      </c>
      <c r="AH2134" s="10"/>
      <c r="AN2134" s="75">
        <v>3000.0000000000005</v>
      </c>
      <c r="AO2134" s="68">
        <v>900.00000000000011</v>
      </c>
    </row>
    <row r="2135" spans="18:41">
      <c r="R2135" s="10"/>
      <c r="S2135" s="75">
        <v>3750.0000000000005</v>
      </c>
      <c r="T2135" s="68">
        <v>937.50000000000011</v>
      </c>
      <c r="AE2135" s="10"/>
      <c r="AF2135" s="72">
        <v>3250</v>
      </c>
      <c r="AG2135" s="68">
        <v>3250</v>
      </c>
      <c r="AH2135" s="10"/>
      <c r="AN2135" s="75">
        <v>3750.0000000000005</v>
      </c>
      <c r="AO2135" s="68">
        <v>937.50000000000011</v>
      </c>
    </row>
    <row r="2136" spans="18:41">
      <c r="R2136" s="10"/>
      <c r="S2136" s="75">
        <v>4200.0000000000009</v>
      </c>
      <c r="T2136" s="68">
        <v>1470.0000000000002</v>
      </c>
      <c r="AE2136" s="10"/>
      <c r="AF2136" s="72">
        <v>3900</v>
      </c>
      <c r="AG2136" s="68">
        <v>3900</v>
      </c>
      <c r="AH2136" s="10"/>
      <c r="AN2136" s="75">
        <v>4200.0000000000009</v>
      </c>
      <c r="AO2136" s="68">
        <v>1470.0000000000002</v>
      </c>
    </row>
    <row r="2137" spans="18:41">
      <c r="R2137" s="10"/>
      <c r="S2137" s="75">
        <v>4225.0000000000009</v>
      </c>
      <c r="T2137" s="68">
        <v>1690.0000000000005</v>
      </c>
      <c r="AE2137" s="10"/>
      <c r="AF2137" s="72">
        <v>2337.5</v>
      </c>
      <c r="AG2137" s="68">
        <v>2337.5</v>
      </c>
      <c r="AH2137" s="10"/>
      <c r="AN2137" s="75">
        <v>4225.0000000000009</v>
      </c>
      <c r="AO2137" s="68">
        <v>1690.0000000000005</v>
      </c>
    </row>
    <row r="2138" spans="18:41">
      <c r="R2138" s="10"/>
      <c r="S2138" s="75">
        <v>3150.0000000000005</v>
      </c>
      <c r="T2138" s="68">
        <v>1102.5</v>
      </c>
      <c r="AE2138" s="10"/>
      <c r="AF2138" s="72">
        <v>1750</v>
      </c>
      <c r="AG2138" s="68">
        <v>1750</v>
      </c>
      <c r="AH2138" s="10"/>
      <c r="AN2138" s="75">
        <v>3150.0000000000005</v>
      </c>
      <c r="AO2138" s="68">
        <v>1102.5</v>
      </c>
    </row>
    <row r="2139" spans="18:41">
      <c r="R2139" s="10"/>
      <c r="S2139" s="75">
        <v>2850.0000000000005</v>
      </c>
      <c r="T2139" s="68">
        <v>997.50000000000011</v>
      </c>
      <c r="AE2139" s="10"/>
      <c r="AF2139" s="72">
        <v>1250</v>
      </c>
      <c r="AG2139" s="68">
        <v>1250</v>
      </c>
      <c r="AH2139" s="10"/>
      <c r="AN2139" s="75">
        <v>2850.0000000000005</v>
      </c>
      <c r="AO2139" s="68">
        <v>997.50000000000011</v>
      </c>
    </row>
    <row r="2140" spans="18:41">
      <c r="R2140" s="10"/>
      <c r="S2140" s="75">
        <v>3325.0000000000005</v>
      </c>
      <c r="T2140" s="68">
        <v>997.50000000000011</v>
      </c>
      <c r="AE2140" s="10"/>
      <c r="AF2140" s="72">
        <v>1350</v>
      </c>
      <c r="AG2140" s="68">
        <v>1350</v>
      </c>
      <c r="AH2140" s="10"/>
      <c r="AN2140" s="75">
        <v>3325.0000000000005</v>
      </c>
      <c r="AO2140" s="68">
        <v>997.50000000000011</v>
      </c>
    </row>
    <row r="2141" spans="18:41">
      <c r="R2141" s="10"/>
      <c r="S2141" s="75">
        <v>3375.0000000000005</v>
      </c>
      <c r="T2141" s="68">
        <v>843.75000000000011</v>
      </c>
      <c r="AE2141" s="10"/>
      <c r="AF2141" s="72">
        <v>2600</v>
      </c>
      <c r="AG2141" s="68">
        <v>2600</v>
      </c>
      <c r="AH2141" s="10"/>
      <c r="AN2141" s="75">
        <v>3375.0000000000005</v>
      </c>
      <c r="AO2141" s="68">
        <v>843.75000000000011</v>
      </c>
    </row>
    <row r="2142" spans="18:41">
      <c r="R2142" s="10"/>
      <c r="S2142" s="75">
        <v>3125.0000000000009</v>
      </c>
      <c r="T2142" s="68">
        <v>1093.7500000000002</v>
      </c>
      <c r="AE2142" s="10"/>
      <c r="AF2142" s="72">
        <v>3150</v>
      </c>
      <c r="AG2142" s="68">
        <v>3150</v>
      </c>
      <c r="AH2142" s="10"/>
      <c r="AN2142" s="75">
        <v>3125.0000000000009</v>
      </c>
      <c r="AO2142" s="68">
        <v>1093.7500000000002</v>
      </c>
    </row>
    <row r="2143" spans="18:41">
      <c r="R2143" s="10"/>
      <c r="S2143" s="75">
        <v>3437.5000000000009</v>
      </c>
      <c r="T2143" s="68">
        <v>1375.0000000000005</v>
      </c>
      <c r="AE2143" s="10"/>
      <c r="AF2143" s="72">
        <v>1787.5000000000002</v>
      </c>
      <c r="AG2143" s="68">
        <v>1787.5000000000002</v>
      </c>
      <c r="AH2143" s="10"/>
      <c r="AN2143" s="75">
        <v>3437.5000000000009</v>
      </c>
      <c r="AO2143" s="68">
        <v>1375.0000000000005</v>
      </c>
    </row>
    <row r="2144" spans="18:41">
      <c r="R2144" s="10"/>
      <c r="S2144" s="75">
        <v>2375.0000000000005</v>
      </c>
      <c r="T2144" s="68">
        <v>831.25000000000011</v>
      </c>
      <c r="AE2144" s="10"/>
      <c r="AF2144" s="72">
        <v>1125</v>
      </c>
      <c r="AG2144" s="68">
        <v>1125</v>
      </c>
      <c r="AH2144" s="10"/>
      <c r="AN2144" s="75">
        <v>2375.0000000000005</v>
      </c>
      <c r="AO2144" s="68">
        <v>831.25000000000011</v>
      </c>
    </row>
    <row r="2145" spans="18:41">
      <c r="R2145" s="10"/>
      <c r="S2145" s="75">
        <v>2125.0000000000005</v>
      </c>
      <c r="T2145" s="68">
        <v>743.75000000000011</v>
      </c>
      <c r="AE2145" s="10"/>
      <c r="AF2145" s="72">
        <v>1000</v>
      </c>
      <c r="AG2145" s="68">
        <v>1000</v>
      </c>
      <c r="AH2145" s="10"/>
      <c r="AN2145" s="75">
        <v>2125.0000000000005</v>
      </c>
      <c r="AO2145" s="68">
        <v>743.75000000000011</v>
      </c>
    </row>
    <row r="2146" spans="18:41">
      <c r="R2146" s="10"/>
      <c r="S2146" s="75">
        <v>2550.0000000000005</v>
      </c>
      <c r="T2146" s="68">
        <v>765.00000000000011</v>
      </c>
      <c r="AE2146" s="10"/>
      <c r="AF2146" s="72">
        <v>1200</v>
      </c>
      <c r="AG2146" s="68">
        <v>1200</v>
      </c>
      <c r="AH2146" s="10"/>
      <c r="AN2146" s="75">
        <v>2550.0000000000005</v>
      </c>
      <c r="AO2146" s="68">
        <v>765.00000000000011</v>
      </c>
    </row>
    <row r="2147" spans="18:41">
      <c r="R2147" s="10"/>
      <c r="S2147" s="75">
        <v>3087.5000000000005</v>
      </c>
      <c r="T2147" s="68">
        <v>771.87500000000011</v>
      </c>
      <c r="AE2147" s="10"/>
      <c r="AF2147" s="72">
        <v>1950</v>
      </c>
      <c r="AG2147" s="68">
        <v>1950</v>
      </c>
      <c r="AH2147" s="10"/>
      <c r="AN2147" s="75">
        <v>3087.5000000000005</v>
      </c>
      <c r="AO2147" s="68">
        <v>771.87500000000011</v>
      </c>
    </row>
    <row r="2148" spans="18:41">
      <c r="R2148" s="10"/>
      <c r="S2148" s="75">
        <v>2750.0000000000005</v>
      </c>
      <c r="T2148" s="68">
        <v>962.50000000000011</v>
      </c>
      <c r="AE2148" s="10"/>
      <c r="AF2148" s="72">
        <v>3087.5</v>
      </c>
      <c r="AG2148" s="68">
        <v>3087.5</v>
      </c>
      <c r="AH2148" s="10"/>
      <c r="AN2148" s="75">
        <v>2750.0000000000005</v>
      </c>
      <c r="AO2148" s="68">
        <v>962.50000000000011</v>
      </c>
    </row>
    <row r="2149" spans="18:41">
      <c r="R2149" s="10"/>
      <c r="S2149" s="75">
        <v>3025.0000000000009</v>
      </c>
      <c r="T2149" s="68">
        <v>1210.0000000000005</v>
      </c>
      <c r="AE2149" s="10"/>
      <c r="AF2149" s="72">
        <v>1800.0000000000002</v>
      </c>
      <c r="AG2149" s="68">
        <v>1800.0000000000002</v>
      </c>
      <c r="AH2149" s="10"/>
      <c r="AN2149" s="75">
        <v>3025.0000000000009</v>
      </c>
      <c r="AO2149" s="68">
        <v>1210.0000000000005</v>
      </c>
    </row>
    <row r="2150" spans="18:41">
      <c r="R2150" s="10"/>
      <c r="S2150" s="75">
        <v>1875.0000000000005</v>
      </c>
      <c r="T2150" s="68">
        <v>656.25000000000011</v>
      </c>
      <c r="AE2150" s="10"/>
      <c r="AF2150" s="72">
        <v>1200.0000000000002</v>
      </c>
      <c r="AG2150" s="68">
        <v>1200.0000000000002</v>
      </c>
      <c r="AH2150" s="10"/>
      <c r="AN2150" s="75">
        <v>1875.0000000000005</v>
      </c>
      <c r="AO2150" s="68">
        <v>656.25000000000011</v>
      </c>
    </row>
    <row r="2151" spans="18:41">
      <c r="R2151" s="10"/>
      <c r="S2151" s="75">
        <v>1750.0000000000005</v>
      </c>
      <c r="T2151" s="68">
        <v>612.50000000000011</v>
      </c>
      <c r="AE2151" s="10"/>
      <c r="AF2151" s="72">
        <v>1050.0000000000002</v>
      </c>
      <c r="AG2151" s="68">
        <v>1050.0000000000002</v>
      </c>
      <c r="AH2151" s="10"/>
      <c r="AN2151" s="75">
        <v>1750.0000000000005</v>
      </c>
      <c r="AO2151" s="68">
        <v>612.50000000000011</v>
      </c>
    </row>
    <row r="2152" spans="18:41">
      <c r="R2152" s="10"/>
      <c r="S2152" s="75">
        <v>1950.0000000000002</v>
      </c>
      <c r="T2152" s="68">
        <v>585</v>
      </c>
      <c r="AE2152" s="10"/>
      <c r="AF2152" s="72">
        <v>1225.0000000000002</v>
      </c>
      <c r="AG2152" s="68">
        <v>1225.0000000000002</v>
      </c>
      <c r="AH2152" s="10"/>
      <c r="AN2152" s="75">
        <v>1950.0000000000002</v>
      </c>
      <c r="AO2152" s="68">
        <v>585</v>
      </c>
    </row>
    <row r="2153" spans="18:41">
      <c r="R2153" s="10"/>
      <c r="S2153" s="75">
        <v>2812.5000000000005</v>
      </c>
      <c r="T2153" s="68">
        <v>703.12500000000011</v>
      </c>
      <c r="AE2153" s="10"/>
      <c r="AF2153" s="72">
        <v>2250</v>
      </c>
      <c r="AG2153" s="68">
        <v>2250</v>
      </c>
      <c r="AH2153" s="10"/>
      <c r="AN2153" s="75">
        <v>2812.5000000000005</v>
      </c>
      <c r="AO2153" s="68">
        <v>703.12500000000011</v>
      </c>
    </row>
    <row r="2154" spans="18:41">
      <c r="R2154" s="10"/>
      <c r="S2154" s="75">
        <v>3300.0000000000005</v>
      </c>
      <c r="T2154" s="68">
        <v>1155</v>
      </c>
      <c r="AE2154" s="10"/>
      <c r="AF2154" s="72">
        <v>3150.0000000000005</v>
      </c>
      <c r="AG2154" s="68">
        <v>3150.0000000000005</v>
      </c>
      <c r="AH2154" s="10"/>
      <c r="AN2154" s="75">
        <v>3300.0000000000005</v>
      </c>
      <c r="AO2154" s="68">
        <v>1155</v>
      </c>
    </row>
    <row r="2155" spans="18:41">
      <c r="R2155" s="10"/>
      <c r="S2155" s="75">
        <v>3900.0000000000009</v>
      </c>
      <c r="T2155" s="68">
        <v>1560.0000000000005</v>
      </c>
      <c r="AE2155" s="10"/>
      <c r="AF2155" s="72">
        <v>1950.0000000000002</v>
      </c>
      <c r="AG2155" s="68">
        <v>1950.0000000000002</v>
      </c>
      <c r="AH2155" s="10"/>
      <c r="AN2155" s="75">
        <v>3900.0000000000009</v>
      </c>
      <c r="AO2155" s="68">
        <v>1560.0000000000005</v>
      </c>
    </row>
    <row r="2156" spans="18:41">
      <c r="R2156" s="10"/>
      <c r="S2156" s="75">
        <v>2700.0000000000005</v>
      </c>
      <c r="T2156" s="68">
        <v>945.00000000000011</v>
      </c>
      <c r="AE2156" s="10"/>
      <c r="AF2156" s="72">
        <v>1920.0000000000002</v>
      </c>
      <c r="AG2156" s="68">
        <v>1920.0000000000002</v>
      </c>
      <c r="AH2156" s="10"/>
      <c r="AN2156" s="75">
        <v>2700.0000000000005</v>
      </c>
      <c r="AO2156" s="68">
        <v>945.00000000000011</v>
      </c>
    </row>
    <row r="2157" spans="18:41">
      <c r="R2157" s="10"/>
      <c r="S2157" s="75">
        <v>2550.0000000000005</v>
      </c>
      <c r="T2157" s="68">
        <v>892.50000000000011</v>
      </c>
      <c r="AE2157" s="10"/>
      <c r="AF2157" s="72">
        <v>1800.0000000000002</v>
      </c>
      <c r="AG2157" s="68">
        <v>1800.0000000000002</v>
      </c>
      <c r="AH2157" s="10"/>
      <c r="AN2157" s="75">
        <v>2550.0000000000005</v>
      </c>
      <c r="AO2157" s="68">
        <v>892.50000000000011</v>
      </c>
    </row>
    <row r="2158" spans="18:41">
      <c r="R2158" s="10"/>
      <c r="S2158" s="75">
        <v>2625.0000000000005</v>
      </c>
      <c r="T2158" s="68">
        <v>787.50000000000011</v>
      </c>
      <c r="AE2158" s="10"/>
      <c r="AF2158" s="72">
        <v>1925.0000000000002</v>
      </c>
      <c r="AG2158" s="68">
        <v>1925.0000000000002</v>
      </c>
      <c r="AH2158" s="10"/>
      <c r="AN2158" s="75">
        <v>2625.0000000000005</v>
      </c>
      <c r="AO2158" s="68">
        <v>787.50000000000011</v>
      </c>
    </row>
    <row r="2159" spans="18:41">
      <c r="R2159" s="10"/>
      <c r="S2159" s="75">
        <v>3750.0000000000005</v>
      </c>
      <c r="T2159" s="68">
        <v>937.50000000000011</v>
      </c>
      <c r="AE2159" s="10"/>
      <c r="AF2159" s="72">
        <v>2812.5</v>
      </c>
      <c r="AG2159" s="68">
        <v>2812.5</v>
      </c>
      <c r="AH2159" s="10"/>
      <c r="AN2159" s="75">
        <v>3750.0000000000005</v>
      </c>
      <c r="AO2159" s="68">
        <v>937.50000000000011</v>
      </c>
    </row>
    <row r="2160" spans="18:41">
      <c r="R2160" s="10"/>
      <c r="S2160" s="75">
        <v>4200.0000000000009</v>
      </c>
      <c r="T2160" s="68">
        <v>1470.0000000000002</v>
      </c>
      <c r="AE2160" s="10"/>
      <c r="AF2160" s="72">
        <v>4200</v>
      </c>
      <c r="AG2160" s="68">
        <v>4200</v>
      </c>
      <c r="AH2160" s="10"/>
      <c r="AN2160" s="75">
        <v>4200.0000000000009</v>
      </c>
      <c r="AO2160" s="68">
        <v>1470.0000000000002</v>
      </c>
    </row>
    <row r="2161" spans="18:41">
      <c r="R2161" s="10"/>
      <c r="S2161" s="75">
        <v>4550.0000000000009</v>
      </c>
      <c r="T2161" s="68">
        <v>1820.0000000000005</v>
      </c>
      <c r="AE2161" s="10"/>
      <c r="AF2161" s="72">
        <v>2400.0000000000005</v>
      </c>
      <c r="AG2161" s="68">
        <v>2400.0000000000005</v>
      </c>
      <c r="AH2161" s="10"/>
      <c r="AN2161" s="75">
        <v>4550.0000000000009</v>
      </c>
      <c r="AO2161" s="68">
        <v>1820.0000000000005</v>
      </c>
    </row>
    <row r="2162" spans="18:41">
      <c r="R2162" s="10"/>
      <c r="S2162" s="75">
        <v>3000.0000000000005</v>
      </c>
      <c r="T2162" s="68">
        <v>1050</v>
      </c>
      <c r="AE2162" s="10"/>
      <c r="AF2162" s="72">
        <v>2250.0000000000005</v>
      </c>
      <c r="AG2162" s="68">
        <v>2250.0000000000005</v>
      </c>
      <c r="AH2162" s="10"/>
      <c r="AN2162" s="75">
        <v>3000.0000000000005</v>
      </c>
      <c r="AO2162" s="68">
        <v>1050</v>
      </c>
    </row>
    <row r="2163" spans="18:41">
      <c r="R2163" s="10"/>
      <c r="S2163" s="75">
        <v>3000.0000000000005</v>
      </c>
      <c r="T2163" s="68">
        <v>1050</v>
      </c>
      <c r="AE2163" s="10"/>
      <c r="AF2163" s="72">
        <v>1950.0000000000002</v>
      </c>
      <c r="AG2163" s="68">
        <v>1950.0000000000002</v>
      </c>
      <c r="AH2163" s="10"/>
      <c r="AN2163" s="75">
        <v>3000.0000000000005</v>
      </c>
      <c r="AO2163" s="68">
        <v>1050</v>
      </c>
    </row>
    <row r="2164" spans="18:41">
      <c r="R2164" s="10"/>
      <c r="S2164" s="75">
        <v>2975.0000000000005</v>
      </c>
      <c r="T2164" s="68">
        <v>892.50000000000011</v>
      </c>
      <c r="AE2164" s="10"/>
      <c r="AF2164" s="72">
        <v>2275</v>
      </c>
      <c r="AG2164" s="68">
        <v>2275</v>
      </c>
      <c r="AH2164" s="10"/>
      <c r="AN2164" s="75">
        <v>2975.0000000000005</v>
      </c>
      <c r="AO2164" s="68">
        <v>892.50000000000011</v>
      </c>
    </row>
    <row r="2165" spans="18:41">
      <c r="R2165" s="10"/>
      <c r="S2165" s="75">
        <v>3937.5000000000005</v>
      </c>
      <c r="T2165" s="68">
        <v>984.37500000000011</v>
      </c>
      <c r="AE2165" s="10"/>
      <c r="AF2165" s="72">
        <v>3187.5</v>
      </c>
      <c r="AG2165" s="68">
        <v>3187.5</v>
      </c>
      <c r="AH2165" s="10"/>
      <c r="AN2165" s="75">
        <v>3937.5000000000005</v>
      </c>
      <c r="AO2165" s="68">
        <v>984.37500000000011</v>
      </c>
    </row>
    <row r="2166" spans="18:41">
      <c r="R2166" s="10"/>
      <c r="S2166" s="75">
        <v>1349.9999999999998</v>
      </c>
      <c r="T2166" s="68">
        <v>539.99999999999989</v>
      </c>
      <c r="AE2166" s="10"/>
      <c r="AF2166" s="72">
        <v>2625</v>
      </c>
      <c r="AG2166" s="68">
        <v>2625</v>
      </c>
      <c r="AH2166" s="10"/>
      <c r="AN2166" s="75">
        <v>1349.9999999999998</v>
      </c>
      <c r="AO2166" s="68">
        <v>539.99999999999989</v>
      </c>
    </row>
    <row r="2167" spans="18:41">
      <c r="R2167" s="10"/>
      <c r="S2167" s="75">
        <v>1800</v>
      </c>
      <c r="T2167" s="68">
        <v>720</v>
      </c>
      <c r="AE2167" s="10"/>
      <c r="AF2167" s="72">
        <v>1625</v>
      </c>
      <c r="AG2167" s="68">
        <v>1625</v>
      </c>
      <c r="AH2167" s="10"/>
      <c r="AN2167" s="75">
        <v>1800</v>
      </c>
      <c r="AO2167" s="68">
        <v>720</v>
      </c>
    </row>
    <row r="2168" spans="18:41">
      <c r="R2168" s="10"/>
      <c r="S2168" s="75">
        <v>1800</v>
      </c>
      <c r="T2168" s="68">
        <v>630</v>
      </c>
      <c r="AE2168" s="10"/>
      <c r="AF2168" s="72">
        <v>1300</v>
      </c>
      <c r="AG2168" s="68">
        <v>1300</v>
      </c>
      <c r="AH2168" s="10"/>
      <c r="AN2168" s="75">
        <v>1800</v>
      </c>
      <c r="AO2168" s="68">
        <v>630</v>
      </c>
    </row>
    <row r="2169" spans="18:41">
      <c r="R2169" s="10"/>
      <c r="S2169" s="75">
        <v>1200</v>
      </c>
      <c r="T2169" s="68">
        <v>480</v>
      </c>
      <c r="AE2169" s="10"/>
      <c r="AF2169" s="72">
        <v>787.49999999999989</v>
      </c>
      <c r="AG2169" s="68">
        <v>787.49999999999989</v>
      </c>
      <c r="AH2169" s="10"/>
      <c r="AN2169" s="75">
        <v>1200</v>
      </c>
      <c r="AO2169" s="68">
        <v>480</v>
      </c>
    </row>
    <row r="2170" spans="18:41">
      <c r="R2170" s="10"/>
      <c r="S2170" s="75">
        <v>1125.0000000000002</v>
      </c>
      <c r="T2170" s="68">
        <v>393.75000000000006</v>
      </c>
      <c r="AE2170" s="10"/>
      <c r="AF2170" s="72">
        <v>1350.0000000000002</v>
      </c>
      <c r="AG2170" s="68">
        <v>1350.0000000000002</v>
      </c>
      <c r="AH2170" s="10"/>
      <c r="AN2170" s="75">
        <v>1125.0000000000002</v>
      </c>
      <c r="AO2170" s="68">
        <v>393.75000000000006</v>
      </c>
    </row>
    <row r="2171" spans="18:41">
      <c r="R2171" s="10"/>
      <c r="S2171" s="75">
        <v>1800</v>
      </c>
      <c r="T2171" s="68">
        <v>450</v>
      </c>
      <c r="AE2171" s="10"/>
      <c r="AF2171" s="72">
        <v>1625</v>
      </c>
      <c r="AG2171" s="68">
        <v>1625</v>
      </c>
      <c r="AH2171" s="10"/>
      <c r="AN2171" s="75">
        <v>1800</v>
      </c>
      <c r="AO2171" s="68">
        <v>450</v>
      </c>
    </row>
    <row r="2172" spans="18:41">
      <c r="R2172" s="10"/>
      <c r="S2172" s="75">
        <v>1499.9999999999998</v>
      </c>
      <c r="T2172" s="68">
        <v>599.99999999999989</v>
      </c>
      <c r="AE2172" s="10"/>
      <c r="AF2172" s="72">
        <v>3000</v>
      </c>
      <c r="AG2172" s="68">
        <v>3000</v>
      </c>
      <c r="AH2172" s="10"/>
      <c r="AN2172" s="75">
        <v>1499.9999999999998</v>
      </c>
      <c r="AO2172" s="68">
        <v>599.99999999999989</v>
      </c>
    </row>
    <row r="2173" spans="18:41">
      <c r="R2173" s="10"/>
      <c r="S2173" s="75">
        <v>1600</v>
      </c>
      <c r="T2173" s="68">
        <v>640</v>
      </c>
      <c r="AE2173" s="10"/>
      <c r="AF2173" s="72">
        <v>1250</v>
      </c>
      <c r="AG2173" s="68">
        <v>1250</v>
      </c>
      <c r="AH2173" s="10"/>
      <c r="AN2173" s="75">
        <v>1600</v>
      </c>
      <c r="AO2173" s="68">
        <v>640</v>
      </c>
    </row>
    <row r="2174" spans="18:41">
      <c r="R2174" s="10"/>
      <c r="S2174" s="75">
        <v>1600</v>
      </c>
      <c r="T2174" s="68">
        <v>560</v>
      </c>
      <c r="AE2174" s="10"/>
      <c r="AF2174" s="72">
        <v>1200</v>
      </c>
      <c r="AG2174" s="68">
        <v>1200</v>
      </c>
      <c r="AH2174" s="10"/>
      <c r="AN2174" s="75">
        <v>1600</v>
      </c>
      <c r="AO2174" s="68">
        <v>560</v>
      </c>
    </row>
    <row r="2175" spans="18:41">
      <c r="R2175" s="10"/>
      <c r="S2175" s="75">
        <v>1000</v>
      </c>
      <c r="T2175" s="68">
        <v>400</v>
      </c>
      <c r="AE2175" s="10"/>
      <c r="AF2175" s="72">
        <v>899.99999999999989</v>
      </c>
      <c r="AG2175" s="68">
        <v>899.99999999999989</v>
      </c>
      <c r="AH2175" s="10"/>
      <c r="AN2175" s="75">
        <v>1000</v>
      </c>
      <c r="AO2175" s="68">
        <v>400</v>
      </c>
    </row>
    <row r="2176" spans="18:41">
      <c r="R2176" s="10"/>
      <c r="S2176" s="75">
        <v>787.50000000000023</v>
      </c>
      <c r="T2176" s="68">
        <v>275.62500000000006</v>
      </c>
      <c r="AE2176" s="10"/>
      <c r="AF2176" s="72">
        <v>1650.0000000000002</v>
      </c>
      <c r="AG2176" s="68">
        <v>1650.0000000000002</v>
      </c>
      <c r="AH2176" s="10"/>
      <c r="AN2176" s="75">
        <v>787.50000000000023</v>
      </c>
      <c r="AO2176" s="68">
        <v>275.62500000000006</v>
      </c>
    </row>
    <row r="2177" spans="18:41">
      <c r="R2177" s="10"/>
      <c r="S2177" s="75">
        <v>1500</v>
      </c>
      <c r="T2177" s="68">
        <v>375</v>
      </c>
      <c r="AE2177" s="10"/>
      <c r="AF2177" s="72">
        <v>1875</v>
      </c>
      <c r="AG2177" s="68">
        <v>1875</v>
      </c>
      <c r="AH2177" s="10"/>
      <c r="AN2177" s="75">
        <v>1500</v>
      </c>
      <c r="AO2177" s="68">
        <v>375</v>
      </c>
    </row>
    <row r="2178" spans="18:41">
      <c r="R2178" s="10"/>
      <c r="S2178" s="75">
        <v>2100</v>
      </c>
      <c r="T2178" s="68">
        <v>840</v>
      </c>
      <c r="AE2178" s="10"/>
      <c r="AF2178" s="72">
        <v>2850</v>
      </c>
      <c r="AG2178" s="68">
        <v>2850</v>
      </c>
      <c r="AH2178" s="10"/>
      <c r="AN2178" s="75">
        <v>2100</v>
      </c>
      <c r="AO2178" s="68">
        <v>840</v>
      </c>
    </row>
    <row r="2179" spans="18:41">
      <c r="R2179" s="10"/>
      <c r="S2179" s="75">
        <v>1875</v>
      </c>
      <c r="T2179" s="68">
        <v>750</v>
      </c>
      <c r="AE2179" s="10"/>
      <c r="AF2179" s="72">
        <v>1375</v>
      </c>
      <c r="AG2179" s="68">
        <v>1375</v>
      </c>
      <c r="AH2179" s="10"/>
      <c r="AN2179" s="75">
        <v>1875</v>
      </c>
      <c r="AO2179" s="68">
        <v>750</v>
      </c>
    </row>
    <row r="2180" spans="18:41">
      <c r="R2180" s="10"/>
      <c r="S2180" s="75">
        <v>1875</v>
      </c>
      <c r="T2180" s="68">
        <v>656.25</v>
      </c>
      <c r="AE2180" s="10"/>
      <c r="AF2180" s="72">
        <v>1200</v>
      </c>
      <c r="AG2180" s="68">
        <v>1200</v>
      </c>
      <c r="AH2180" s="10"/>
      <c r="AN2180" s="75">
        <v>1875</v>
      </c>
      <c r="AO2180" s="68">
        <v>656.25</v>
      </c>
    </row>
    <row r="2181" spans="18:41">
      <c r="R2181" s="10"/>
      <c r="S2181" s="75">
        <v>1250</v>
      </c>
      <c r="T2181" s="68">
        <v>500</v>
      </c>
      <c r="AE2181" s="10"/>
      <c r="AF2181" s="72">
        <v>674.99999999999989</v>
      </c>
      <c r="AG2181" s="68">
        <v>674.99999999999989</v>
      </c>
      <c r="AH2181" s="10"/>
      <c r="AN2181" s="75">
        <v>1250</v>
      </c>
      <c r="AO2181" s="68">
        <v>500</v>
      </c>
    </row>
    <row r="2182" spans="18:41">
      <c r="R2182" s="10"/>
      <c r="S2182" s="75">
        <v>825.00000000000011</v>
      </c>
      <c r="T2182" s="68">
        <v>288.75</v>
      </c>
      <c r="AE2182" s="10"/>
      <c r="AF2182" s="72">
        <v>1200.0000000000002</v>
      </c>
      <c r="AG2182" s="68">
        <v>1200.0000000000002</v>
      </c>
      <c r="AH2182" s="10"/>
      <c r="AN2182" s="75">
        <v>825.00000000000011</v>
      </c>
      <c r="AO2182" s="68">
        <v>288.75</v>
      </c>
    </row>
    <row r="2183" spans="18:41">
      <c r="R2183" s="10"/>
      <c r="S2183" s="75">
        <v>1750</v>
      </c>
      <c r="T2183" s="68">
        <v>437.5</v>
      </c>
      <c r="AE2183" s="10"/>
      <c r="AF2183" s="72">
        <v>1500</v>
      </c>
      <c r="AG2183" s="68">
        <v>1500</v>
      </c>
      <c r="AH2183" s="10"/>
      <c r="AN2183" s="75">
        <v>1750</v>
      </c>
      <c r="AO2183" s="68">
        <v>437.5</v>
      </c>
    </row>
    <row r="2184" spans="18:41">
      <c r="R2184" s="10"/>
      <c r="S2184" s="75">
        <v>2625</v>
      </c>
      <c r="T2184" s="68">
        <v>1050</v>
      </c>
      <c r="AE2184" s="10"/>
      <c r="AF2184" s="72">
        <v>2750</v>
      </c>
      <c r="AG2184" s="68">
        <v>2750</v>
      </c>
      <c r="AH2184" s="10"/>
      <c r="AN2184" s="75">
        <v>2625</v>
      </c>
      <c r="AO2184" s="68">
        <v>1050</v>
      </c>
    </row>
    <row r="2185" spans="18:41">
      <c r="R2185" s="10"/>
      <c r="S2185" s="75">
        <v>1787.5000000000002</v>
      </c>
      <c r="T2185" s="68">
        <v>715.00000000000011</v>
      </c>
      <c r="AE2185" s="10"/>
      <c r="AF2185" s="72">
        <v>1250</v>
      </c>
      <c r="AG2185" s="68">
        <v>1250</v>
      </c>
      <c r="AH2185" s="10"/>
      <c r="AN2185" s="75">
        <v>1787.5000000000002</v>
      </c>
      <c r="AO2185" s="68">
        <v>715.00000000000011</v>
      </c>
    </row>
    <row r="2186" spans="18:41">
      <c r="R2186" s="10"/>
      <c r="S2186" s="75">
        <v>2062.5</v>
      </c>
      <c r="T2186" s="68">
        <v>721.875</v>
      </c>
      <c r="AE2186" s="10"/>
      <c r="AF2186" s="72">
        <v>1000</v>
      </c>
      <c r="AG2186" s="68">
        <v>1000</v>
      </c>
      <c r="AH2186" s="10"/>
      <c r="AN2186" s="75">
        <v>2062.5</v>
      </c>
      <c r="AO2186" s="68">
        <v>721.875</v>
      </c>
    </row>
    <row r="2187" spans="18:41">
      <c r="R2187" s="10"/>
      <c r="S2187" s="75">
        <v>1375</v>
      </c>
      <c r="T2187" s="68">
        <v>550</v>
      </c>
      <c r="AE2187" s="10"/>
      <c r="AF2187" s="72">
        <v>787.49999999999989</v>
      </c>
      <c r="AG2187" s="68">
        <v>787.49999999999989</v>
      </c>
      <c r="AH2187" s="10"/>
      <c r="AN2187" s="75">
        <v>1375</v>
      </c>
      <c r="AO2187" s="68">
        <v>550</v>
      </c>
    </row>
    <row r="2188" spans="18:41">
      <c r="R2188" s="10"/>
      <c r="S2188" s="75">
        <v>962.50000000000011</v>
      </c>
      <c r="T2188" s="68">
        <v>336.875</v>
      </c>
      <c r="AE2188" s="10"/>
      <c r="AF2188" s="72">
        <v>1050.0000000000002</v>
      </c>
      <c r="AG2188" s="68">
        <v>1050.0000000000002</v>
      </c>
      <c r="AH2188" s="10"/>
      <c r="AN2188" s="75">
        <v>962.50000000000011</v>
      </c>
      <c r="AO2188" s="68">
        <v>336.875</v>
      </c>
    </row>
    <row r="2189" spans="18:41">
      <c r="R2189" s="10"/>
      <c r="S2189" s="75">
        <v>2450.0000000000005</v>
      </c>
      <c r="T2189" s="68">
        <v>612.50000000000011</v>
      </c>
      <c r="AE2189" s="10"/>
      <c r="AF2189" s="72">
        <v>1625</v>
      </c>
      <c r="AG2189" s="68">
        <v>1625</v>
      </c>
      <c r="AH2189" s="10"/>
      <c r="AN2189" s="75">
        <v>2450.0000000000005</v>
      </c>
      <c r="AO2189" s="68">
        <v>612.50000000000011</v>
      </c>
    </row>
    <row r="2190" spans="18:41">
      <c r="R2190" s="10"/>
      <c r="S2190" s="75">
        <v>2750</v>
      </c>
      <c r="T2190" s="68">
        <v>1100</v>
      </c>
      <c r="AE2190" s="10"/>
      <c r="AF2190" s="72">
        <v>3867.5</v>
      </c>
      <c r="AG2190" s="68">
        <v>3867.5</v>
      </c>
      <c r="AH2190" s="10"/>
      <c r="AN2190" s="75">
        <v>2750</v>
      </c>
      <c r="AO2190" s="68">
        <v>1100</v>
      </c>
    </row>
    <row r="2191" spans="18:41">
      <c r="R2191" s="10"/>
      <c r="S2191" s="75">
        <v>2200</v>
      </c>
      <c r="T2191" s="68">
        <v>880</v>
      </c>
      <c r="AE2191" s="10"/>
      <c r="AF2191" s="72">
        <v>1800.0000000000002</v>
      </c>
      <c r="AG2191" s="68">
        <v>1800.0000000000002</v>
      </c>
      <c r="AH2191" s="10"/>
      <c r="AN2191" s="75">
        <v>2200</v>
      </c>
      <c r="AO2191" s="68">
        <v>880</v>
      </c>
    </row>
    <row r="2192" spans="18:41">
      <c r="R2192" s="10"/>
      <c r="S2192" s="75">
        <v>2337.5</v>
      </c>
      <c r="T2192" s="68">
        <v>818.125</v>
      </c>
      <c r="AE2192" s="10"/>
      <c r="AF2192" s="72">
        <v>1787.5000000000002</v>
      </c>
      <c r="AG2192" s="68">
        <v>1787.5000000000002</v>
      </c>
      <c r="AH2192" s="10"/>
      <c r="AN2192" s="75">
        <v>2337.5</v>
      </c>
      <c r="AO2192" s="68">
        <v>818.125</v>
      </c>
    </row>
    <row r="2193" spans="18:41">
      <c r="R2193" s="10"/>
      <c r="S2193" s="75">
        <v>1625</v>
      </c>
      <c r="T2193" s="68">
        <v>650</v>
      </c>
      <c r="AE2193" s="10"/>
      <c r="AF2193" s="72">
        <v>1512.5000000000002</v>
      </c>
      <c r="AG2193" s="68">
        <v>1512.5000000000002</v>
      </c>
      <c r="AH2193" s="10"/>
      <c r="AN2193" s="75">
        <v>1625</v>
      </c>
      <c r="AO2193" s="68">
        <v>650</v>
      </c>
    </row>
    <row r="2194" spans="18:41">
      <c r="R2194" s="10"/>
      <c r="S2194" s="75">
        <v>1237.5</v>
      </c>
      <c r="T2194" s="68">
        <v>433.125</v>
      </c>
      <c r="AE2194" s="10"/>
      <c r="AF2194" s="72">
        <v>1950</v>
      </c>
      <c r="AG2194" s="68">
        <v>1950</v>
      </c>
      <c r="AH2194" s="10"/>
      <c r="AN2194" s="75">
        <v>1237.5</v>
      </c>
      <c r="AO2194" s="68">
        <v>433.125</v>
      </c>
    </row>
    <row r="2195" spans="18:41">
      <c r="R2195" s="10"/>
      <c r="S2195" s="75">
        <v>2800.0000000000005</v>
      </c>
      <c r="T2195" s="68">
        <v>700.00000000000011</v>
      </c>
      <c r="AE2195" s="10"/>
      <c r="AF2195" s="72">
        <v>2975.0000000000005</v>
      </c>
      <c r="AG2195" s="68">
        <v>2975.0000000000005</v>
      </c>
      <c r="AH2195" s="10"/>
      <c r="AN2195" s="75">
        <v>2800.0000000000005</v>
      </c>
      <c r="AO2195" s="68">
        <v>700.00000000000011</v>
      </c>
    </row>
    <row r="2196" spans="18:41">
      <c r="R2196" s="10"/>
      <c r="S2196" s="75">
        <v>3375</v>
      </c>
      <c r="T2196" s="68">
        <v>1350</v>
      </c>
      <c r="AE2196" s="10"/>
      <c r="AF2196" s="72">
        <v>4387.5</v>
      </c>
      <c r="AG2196" s="68">
        <v>4387.5</v>
      </c>
      <c r="AH2196" s="10"/>
      <c r="AN2196" s="75">
        <v>3375</v>
      </c>
      <c r="AO2196" s="68">
        <v>1350</v>
      </c>
    </row>
    <row r="2197" spans="18:41">
      <c r="R2197" s="10"/>
      <c r="S2197" s="75">
        <v>2887.5000000000005</v>
      </c>
      <c r="T2197" s="68">
        <v>1155.0000000000002</v>
      </c>
      <c r="AE2197" s="10"/>
      <c r="AF2197" s="72">
        <v>2550.0000000000005</v>
      </c>
      <c r="AG2197" s="68">
        <v>2550.0000000000005</v>
      </c>
      <c r="AH2197" s="10"/>
      <c r="AN2197" s="75">
        <v>2887.5000000000005</v>
      </c>
      <c r="AO2197" s="68">
        <v>1155.0000000000002</v>
      </c>
    </row>
    <row r="2198" spans="18:41">
      <c r="R2198" s="10"/>
      <c r="S2198" s="75">
        <v>2887.5000000000005</v>
      </c>
      <c r="T2198" s="68">
        <v>1010.6250000000001</v>
      </c>
      <c r="AE2198" s="10"/>
      <c r="AF2198" s="72">
        <v>1925.0000000000002</v>
      </c>
      <c r="AG2198" s="68">
        <v>1925.0000000000002</v>
      </c>
      <c r="AH2198" s="10"/>
      <c r="AN2198" s="75">
        <v>2887.5000000000005</v>
      </c>
      <c r="AO2198" s="68">
        <v>1010.6250000000001</v>
      </c>
    </row>
    <row r="2199" spans="18:41">
      <c r="R2199" s="10"/>
      <c r="S2199" s="75">
        <v>2000</v>
      </c>
      <c r="T2199" s="68">
        <v>800</v>
      </c>
      <c r="AE2199" s="10"/>
      <c r="AF2199" s="72">
        <v>1787.5000000000002</v>
      </c>
      <c r="AG2199" s="68">
        <v>1787.5000000000002</v>
      </c>
      <c r="AH2199" s="10"/>
      <c r="AN2199" s="75">
        <v>2000</v>
      </c>
      <c r="AO2199" s="68">
        <v>800</v>
      </c>
    </row>
    <row r="2200" spans="18:41">
      <c r="R2200" s="10"/>
      <c r="S2200" s="75">
        <v>1512.5000000000002</v>
      </c>
      <c r="T2200" s="68">
        <v>529.375</v>
      </c>
      <c r="AE2200" s="10"/>
      <c r="AF2200" s="72">
        <v>2112.5</v>
      </c>
      <c r="AG2200" s="68">
        <v>2112.5</v>
      </c>
      <c r="AH2200" s="10"/>
      <c r="AN2200" s="75">
        <v>1512.5000000000002</v>
      </c>
      <c r="AO2200" s="68">
        <v>529.375</v>
      </c>
    </row>
    <row r="2201" spans="18:41">
      <c r="R2201" s="10"/>
      <c r="S2201" s="75">
        <v>4025.0000000000005</v>
      </c>
      <c r="T2201" s="68">
        <v>1006.2500000000001</v>
      </c>
      <c r="AE2201" s="10"/>
      <c r="AF2201" s="72">
        <v>3325.0000000000005</v>
      </c>
      <c r="AG2201" s="68">
        <v>3325.0000000000005</v>
      </c>
      <c r="AH2201" s="10"/>
      <c r="AN2201" s="75">
        <v>4025.0000000000005</v>
      </c>
      <c r="AO2201" s="68">
        <v>1006.2500000000001</v>
      </c>
    </row>
    <row r="2202" spans="18:41">
      <c r="R2202" s="10"/>
      <c r="S2202" s="75">
        <v>3625</v>
      </c>
      <c r="T2202" s="68">
        <v>1450</v>
      </c>
      <c r="AE2202" s="10"/>
      <c r="AF2202" s="72">
        <v>4550</v>
      </c>
      <c r="AG2202" s="68">
        <v>4550</v>
      </c>
      <c r="AH2202" s="10"/>
      <c r="AN2202" s="75">
        <v>3625</v>
      </c>
      <c r="AO2202" s="68">
        <v>1450</v>
      </c>
    </row>
    <row r="2203" spans="18:41">
      <c r="R2203" s="10"/>
      <c r="S2203" s="75">
        <v>3162.5000000000005</v>
      </c>
      <c r="T2203" s="68">
        <v>1265.0000000000002</v>
      </c>
      <c r="AE2203" s="10"/>
      <c r="AF2203" s="72">
        <v>2700.0000000000005</v>
      </c>
      <c r="AG2203" s="68">
        <v>2700.0000000000005</v>
      </c>
      <c r="AH2203" s="10"/>
      <c r="AN2203" s="75">
        <v>3162.5000000000005</v>
      </c>
      <c r="AO2203" s="68">
        <v>1265.0000000000002</v>
      </c>
    </row>
    <row r="2204" spans="18:41">
      <c r="R2204" s="10"/>
      <c r="S2204" s="75">
        <v>2887.5000000000005</v>
      </c>
      <c r="T2204" s="68">
        <v>1010.6250000000001</v>
      </c>
      <c r="AE2204" s="10"/>
      <c r="AF2204" s="72">
        <v>2062.5</v>
      </c>
      <c r="AG2204" s="68">
        <v>2062.5</v>
      </c>
      <c r="AH2204" s="10"/>
      <c r="AN2204" s="75">
        <v>2887.5000000000005</v>
      </c>
      <c r="AO2204" s="68">
        <v>1010.6250000000001</v>
      </c>
    </row>
    <row r="2205" spans="18:41">
      <c r="R2205" s="10"/>
      <c r="S2205" s="75">
        <v>2125</v>
      </c>
      <c r="T2205" s="68">
        <v>850</v>
      </c>
      <c r="AE2205" s="10"/>
      <c r="AF2205" s="72">
        <v>1787.5000000000002</v>
      </c>
      <c r="AG2205" s="68">
        <v>1787.5000000000002</v>
      </c>
      <c r="AH2205" s="10"/>
      <c r="AN2205" s="75">
        <v>2125</v>
      </c>
      <c r="AO2205" s="68">
        <v>850</v>
      </c>
    </row>
    <row r="2206" spans="18:41">
      <c r="R2206" s="10"/>
      <c r="S2206" s="75">
        <v>2612.5</v>
      </c>
      <c r="T2206" s="68">
        <v>914.37499999999989</v>
      </c>
      <c r="AE2206" s="10"/>
      <c r="AF2206" s="72">
        <v>2275</v>
      </c>
      <c r="AG2206" s="68">
        <v>2275</v>
      </c>
      <c r="AH2206" s="10"/>
      <c r="AN2206" s="75">
        <v>2612.5</v>
      </c>
      <c r="AO2206" s="68">
        <v>914.37499999999989</v>
      </c>
    </row>
    <row r="2207" spans="18:41">
      <c r="R2207" s="10"/>
      <c r="S2207" s="75">
        <v>3325.0000000000005</v>
      </c>
      <c r="T2207" s="68">
        <v>831.25000000000011</v>
      </c>
      <c r="AE2207" s="10"/>
      <c r="AF2207" s="72">
        <v>3675.0000000000005</v>
      </c>
      <c r="AG2207" s="68">
        <v>3675.0000000000005</v>
      </c>
      <c r="AH2207" s="10"/>
      <c r="AN2207" s="75">
        <v>3325.0000000000005</v>
      </c>
      <c r="AO2207" s="68">
        <v>831.25000000000011</v>
      </c>
    </row>
    <row r="2208" spans="18:41">
      <c r="R2208" s="10"/>
      <c r="S2208" s="75">
        <v>3712.5000000000005</v>
      </c>
      <c r="T2208" s="68">
        <v>1485.0000000000002</v>
      </c>
      <c r="AE2208" s="10"/>
      <c r="AF2208" s="72">
        <v>4387.5</v>
      </c>
      <c r="AG2208" s="68">
        <v>4387.5</v>
      </c>
      <c r="AH2208" s="10"/>
      <c r="AN2208" s="75">
        <v>3712.5000000000005</v>
      </c>
      <c r="AO2208" s="68">
        <v>1485.0000000000002</v>
      </c>
    </row>
    <row r="2209" spans="18:41">
      <c r="R2209" s="10"/>
      <c r="S2209" s="75">
        <v>3750.0000000000005</v>
      </c>
      <c r="T2209" s="68">
        <v>1500.0000000000002</v>
      </c>
      <c r="AE2209" s="10"/>
      <c r="AF2209" s="72">
        <v>2700.0000000000005</v>
      </c>
      <c r="AG2209" s="68">
        <v>2700.0000000000005</v>
      </c>
      <c r="AH2209" s="10"/>
      <c r="AN2209" s="75">
        <v>3750.0000000000005</v>
      </c>
      <c r="AO2209" s="68">
        <v>1500.0000000000002</v>
      </c>
    </row>
    <row r="2210" spans="18:41">
      <c r="R2210" s="10"/>
      <c r="S2210" s="75">
        <v>2750</v>
      </c>
      <c r="T2210" s="68">
        <v>962.49999999999989</v>
      </c>
      <c r="AE2210" s="10"/>
      <c r="AF2210" s="72">
        <v>2062.5</v>
      </c>
      <c r="AG2210" s="68">
        <v>2062.5</v>
      </c>
      <c r="AH2210" s="10"/>
      <c r="AN2210" s="75">
        <v>2750</v>
      </c>
      <c r="AO2210" s="68">
        <v>962.49999999999989</v>
      </c>
    </row>
    <row r="2211" spans="18:41">
      <c r="R2211" s="10"/>
      <c r="S2211" s="75">
        <v>2475</v>
      </c>
      <c r="T2211" s="68">
        <v>990</v>
      </c>
      <c r="AE2211" s="10"/>
      <c r="AF2211" s="72">
        <v>1512.5000000000002</v>
      </c>
      <c r="AG2211" s="68">
        <v>1512.5000000000002</v>
      </c>
      <c r="AH2211" s="10"/>
      <c r="AN2211" s="75">
        <v>2475</v>
      </c>
      <c r="AO2211" s="68">
        <v>990</v>
      </c>
    </row>
    <row r="2212" spans="18:41">
      <c r="R2212" s="10"/>
      <c r="S2212" s="75">
        <v>2925</v>
      </c>
      <c r="T2212" s="68">
        <v>1023.7499999999999</v>
      </c>
      <c r="AE2212" s="10"/>
      <c r="AF2212" s="72">
        <v>1625</v>
      </c>
      <c r="AG2212" s="68">
        <v>1625</v>
      </c>
      <c r="AH2212" s="10"/>
      <c r="AN2212" s="75">
        <v>2925</v>
      </c>
      <c r="AO2212" s="68">
        <v>1023.7499999999999</v>
      </c>
    </row>
    <row r="2213" spans="18:41">
      <c r="R2213" s="10"/>
      <c r="S2213" s="75">
        <v>2975.0000000000005</v>
      </c>
      <c r="T2213" s="68">
        <v>743.75000000000011</v>
      </c>
      <c r="AE2213" s="10"/>
      <c r="AF2213" s="72">
        <v>2975.0000000000005</v>
      </c>
      <c r="AG2213" s="68">
        <v>2975.0000000000005</v>
      </c>
      <c r="AH2213" s="10"/>
      <c r="AN2213" s="75">
        <v>2975.0000000000005</v>
      </c>
      <c r="AO2213" s="68">
        <v>743.75000000000011</v>
      </c>
    </row>
    <row r="2214" spans="18:41">
      <c r="R2214" s="10"/>
      <c r="S2214" s="75">
        <v>2700.0000000000009</v>
      </c>
      <c r="T2214" s="68">
        <v>1080.0000000000005</v>
      </c>
      <c r="AE2214" s="10"/>
      <c r="AF2214" s="72">
        <v>3575</v>
      </c>
      <c r="AG2214" s="68">
        <v>3575</v>
      </c>
      <c r="AH2214" s="10"/>
      <c r="AN2214" s="75">
        <v>2700.0000000000009</v>
      </c>
      <c r="AO2214" s="68">
        <v>1080.0000000000005</v>
      </c>
    </row>
    <row r="2215" spans="18:41">
      <c r="R2215" s="10"/>
      <c r="S2215" s="75">
        <v>3000.0000000000005</v>
      </c>
      <c r="T2215" s="68">
        <v>1200.0000000000002</v>
      </c>
      <c r="AE2215" s="10"/>
      <c r="AF2215" s="72">
        <v>2100.0000000000005</v>
      </c>
      <c r="AG2215" s="68">
        <v>2100.0000000000005</v>
      </c>
      <c r="AH2215" s="10"/>
      <c r="AN2215" s="75">
        <v>3000.0000000000005</v>
      </c>
      <c r="AO2215" s="68">
        <v>1200.0000000000002</v>
      </c>
    </row>
    <row r="2216" spans="18:41">
      <c r="R2216" s="10"/>
      <c r="S2216" s="75">
        <v>2025.0000000000005</v>
      </c>
      <c r="T2216" s="68">
        <v>708.75000000000011</v>
      </c>
      <c r="AE2216" s="10"/>
      <c r="AF2216" s="72">
        <v>1375</v>
      </c>
      <c r="AG2216" s="68">
        <v>1375</v>
      </c>
      <c r="AH2216" s="10"/>
      <c r="AN2216" s="75">
        <v>2025.0000000000005</v>
      </c>
      <c r="AO2216" s="68">
        <v>708.75000000000011</v>
      </c>
    </row>
    <row r="2217" spans="18:41">
      <c r="R2217" s="10"/>
      <c r="S2217" s="75">
        <v>1800.0000000000005</v>
      </c>
      <c r="T2217" s="68">
        <v>720.00000000000023</v>
      </c>
      <c r="AE2217" s="10"/>
      <c r="AF2217" s="72">
        <v>1237.5</v>
      </c>
      <c r="AG2217" s="68">
        <v>1237.5</v>
      </c>
      <c r="AH2217" s="10"/>
      <c r="AN2217" s="75">
        <v>1800.0000000000005</v>
      </c>
      <c r="AO2217" s="68">
        <v>720.00000000000023</v>
      </c>
    </row>
    <row r="2218" spans="18:41">
      <c r="R2218" s="10"/>
      <c r="S2218" s="75">
        <v>2200</v>
      </c>
      <c r="T2218" s="68">
        <v>770</v>
      </c>
      <c r="AE2218" s="10"/>
      <c r="AF2218" s="72">
        <v>1462.5</v>
      </c>
      <c r="AG2218" s="68">
        <v>1462.5</v>
      </c>
      <c r="AH2218" s="10"/>
      <c r="AN2218" s="75">
        <v>2200</v>
      </c>
      <c r="AO2218" s="68">
        <v>770</v>
      </c>
    </row>
    <row r="2219" spans="18:41">
      <c r="R2219" s="10"/>
      <c r="S2219" s="75">
        <v>2700.0000000000005</v>
      </c>
      <c r="T2219" s="68">
        <v>675.00000000000011</v>
      </c>
      <c r="AE2219" s="10"/>
      <c r="AF2219" s="72">
        <v>2275</v>
      </c>
      <c r="AG2219" s="68">
        <v>2275</v>
      </c>
      <c r="AH2219" s="10"/>
      <c r="AN2219" s="75">
        <v>2700.0000000000005</v>
      </c>
      <c r="AO2219" s="68">
        <v>675.00000000000011</v>
      </c>
    </row>
    <row r="2220" spans="18:41">
      <c r="R2220" s="10"/>
      <c r="S2220" s="75">
        <v>2362.5000000000005</v>
      </c>
      <c r="T2220" s="68">
        <v>945.00000000000023</v>
      </c>
      <c r="AE2220" s="10"/>
      <c r="AF2220" s="72">
        <v>3325.0000000000005</v>
      </c>
      <c r="AG2220" s="68">
        <v>3325.0000000000005</v>
      </c>
      <c r="AH2220" s="10"/>
      <c r="AN2220" s="75">
        <v>2362.5000000000005</v>
      </c>
      <c r="AO2220" s="68">
        <v>945.00000000000023</v>
      </c>
    </row>
    <row r="2221" spans="18:41">
      <c r="R2221" s="10"/>
      <c r="S2221" s="75">
        <v>2625.0000000000005</v>
      </c>
      <c r="T2221" s="68">
        <v>1050.0000000000002</v>
      </c>
      <c r="AE2221" s="10"/>
      <c r="AF2221" s="72">
        <v>1950.0000000000005</v>
      </c>
      <c r="AG2221" s="68">
        <v>1950.0000000000005</v>
      </c>
      <c r="AH2221" s="10"/>
      <c r="AN2221" s="75">
        <v>2625.0000000000005</v>
      </c>
      <c r="AO2221" s="68">
        <v>1050.0000000000002</v>
      </c>
    </row>
    <row r="2222" spans="18:41">
      <c r="R2222" s="10"/>
      <c r="S2222" s="75">
        <v>1575.0000000000005</v>
      </c>
      <c r="T2222" s="68">
        <v>551.25000000000011</v>
      </c>
      <c r="AE2222" s="10"/>
      <c r="AF2222" s="72">
        <v>1300.0000000000002</v>
      </c>
      <c r="AG2222" s="68">
        <v>1300.0000000000002</v>
      </c>
      <c r="AH2222" s="10"/>
      <c r="AN2222" s="75">
        <v>1575.0000000000005</v>
      </c>
      <c r="AO2222" s="68">
        <v>551.25000000000011</v>
      </c>
    </row>
    <row r="2223" spans="18:41">
      <c r="R2223" s="10"/>
      <c r="S2223" s="75">
        <v>1462.5000000000005</v>
      </c>
      <c r="T2223" s="68">
        <v>585.00000000000023</v>
      </c>
      <c r="AE2223" s="10"/>
      <c r="AF2223" s="72">
        <v>1137.5000000000002</v>
      </c>
      <c r="AG2223" s="68">
        <v>1137.5000000000002</v>
      </c>
      <c r="AH2223" s="10"/>
      <c r="AN2223" s="75">
        <v>1462.5000000000005</v>
      </c>
      <c r="AO2223" s="68">
        <v>585.00000000000023</v>
      </c>
    </row>
    <row r="2224" spans="18:41">
      <c r="R2224" s="10"/>
      <c r="S2224" s="75">
        <v>1650.0000000000002</v>
      </c>
      <c r="T2224" s="68">
        <v>577.5</v>
      </c>
      <c r="AE2224" s="10"/>
      <c r="AF2224" s="72">
        <v>1312.5000000000002</v>
      </c>
      <c r="AG2224" s="68">
        <v>1312.5000000000002</v>
      </c>
      <c r="AH2224" s="10"/>
      <c r="AN2224" s="75">
        <v>1650.0000000000002</v>
      </c>
      <c r="AO2224" s="68">
        <v>577.5</v>
      </c>
    </row>
    <row r="2225" spans="18:41">
      <c r="R2225" s="10"/>
      <c r="S2225" s="75">
        <v>2450.0000000000005</v>
      </c>
      <c r="T2225" s="68">
        <v>612.50000000000011</v>
      </c>
      <c r="AE2225" s="10"/>
      <c r="AF2225" s="72">
        <v>2400</v>
      </c>
      <c r="AG2225" s="68">
        <v>2400</v>
      </c>
      <c r="AH2225" s="10"/>
      <c r="AN2225" s="75">
        <v>2450.0000000000005</v>
      </c>
      <c r="AO2225" s="68">
        <v>612.50000000000011</v>
      </c>
    </row>
    <row r="2226" spans="18:41">
      <c r="R2226" s="10"/>
      <c r="S2226" s="75">
        <v>2887.5000000000005</v>
      </c>
      <c r="T2226" s="68">
        <v>1155.0000000000002</v>
      </c>
      <c r="AE2226" s="10"/>
      <c r="AF2226" s="72">
        <v>3375.0000000000005</v>
      </c>
      <c r="AG2226" s="68">
        <v>3375.0000000000005</v>
      </c>
      <c r="AH2226" s="10"/>
      <c r="AN2226" s="75">
        <v>2887.5000000000005</v>
      </c>
      <c r="AO2226" s="68">
        <v>1155.0000000000002</v>
      </c>
    </row>
    <row r="2227" spans="18:41">
      <c r="R2227" s="10"/>
      <c r="S2227" s="75">
        <v>3450.0000000000005</v>
      </c>
      <c r="T2227" s="68">
        <v>1380.0000000000002</v>
      </c>
      <c r="AE2227" s="10"/>
      <c r="AF2227" s="72">
        <v>2112.5000000000005</v>
      </c>
      <c r="AG2227" s="68">
        <v>2112.5000000000005</v>
      </c>
      <c r="AH2227" s="10"/>
      <c r="AN2227" s="75">
        <v>3450.0000000000005</v>
      </c>
      <c r="AO2227" s="68">
        <v>1380.0000000000002</v>
      </c>
    </row>
    <row r="2228" spans="18:41">
      <c r="R2228" s="10"/>
      <c r="S2228" s="75">
        <v>2337.5</v>
      </c>
      <c r="T2228" s="68">
        <v>818.125</v>
      </c>
      <c r="AE2228" s="10"/>
      <c r="AF2228" s="72">
        <v>2242.5000000000005</v>
      </c>
      <c r="AG2228" s="68">
        <v>2242.5000000000005</v>
      </c>
      <c r="AH2228" s="10"/>
      <c r="AN2228" s="75">
        <v>2337.5</v>
      </c>
      <c r="AO2228" s="68">
        <v>818.125</v>
      </c>
    </row>
    <row r="2229" spans="18:41">
      <c r="R2229" s="10"/>
      <c r="S2229" s="75">
        <v>2200</v>
      </c>
      <c r="T2229" s="68">
        <v>880</v>
      </c>
      <c r="AE2229" s="10"/>
      <c r="AF2229" s="72">
        <v>2112.5000000000005</v>
      </c>
      <c r="AG2229" s="68">
        <v>2112.5000000000005</v>
      </c>
      <c r="AH2229" s="10"/>
      <c r="AN2229" s="75">
        <v>2200</v>
      </c>
      <c r="AO2229" s="68">
        <v>880</v>
      </c>
    </row>
    <row r="2230" spans="18:41">
      <c r="R2230" s="10"/>
      <c r="S2230" s="75">
        <v>2275</v>
      </c>
      <c r="T2230" s="68">
        <v>796.25</v>
      </c>
      <c r="AE2230" s="10"/>
      <c r="AF2230" s="72">
        <v>2250.0000000000005</v>
      </c>
      <c r="AG2230" s="68">
        <v>2250.0000000000005</v>
      </c>
      <c r="AH2230" s="10"/>
      <c r="AN2230" s="75">
        <v>2275</v>
      </c>
      <c r="AO2230" s="68">
        <v>796.25</v>
      </c>
    </row>
    <row r="2231" spans="18:41">
      <c r="R2231" s="10"/>
      <c r="S2231" s="75">
        <v>3325.0000000000005</v>
      </c>
      <c r="T2231" s="68">
        <v>831.25000000000011</v>
      </c>
      <c r="AE2231" s="10"/>
      <c r="AF2231" s="72">
        <v>3200</v>
      </c>
      <c r="AG2231" s="68">
        <v>3200</v>
      </c>
      <c r="AH2231" s="10"/>
      <c r="AN2231" s="75">
        <v>3325.0000000000005</v>
      </c>
      <c r="AO2231" s="68">
        <v>831.25000000000011</v>
      </c>
    </row>
    <row r="2232" spans="18:41">
      <c r="R2232" s="10"/>
      <c r="S2232" s="75">
        <v>3712.5000000000005</v>
      </c>
      <c r="T2232" s="68">
        <v>1485.0000000000002</v>
      </c>
      <c r="AE2232" s="10"/>
      <c r="AF2232" s="72">
        <v>4687.5000000000009</v>
      </c>
      <c r="AG2232" s="68">
        <v>4687.5000000000009</v>
      </c>
      <c r="AH2232" s="10"/>
      <c r="AN2232" s="75">
        <v>3712.5000000000005</v>
      </c>
      <c r="AO2232" s="68">
        <v>1485.0000000000002</v>
      </c>
    </row>
    <row r="2233" spans="18:41">
      <c r="R2233" s="10"/>
      <c r="S2233" s="75">
        <v>4050.0000000000005</v>
      </c>
      <c r="T2233" s="68">
        <v>1620.0000000000002</v>
      </c>
      <c r="AE2233" s="10"/>
      <c r="AF2233" s="72">
        <v>2762.5000000000005</v>
      </c>
      <c r="AG2233" s="68">
        <v>2762.5000000000005</v>
      </c>
      <c r="AH2233" s="10"/>
      <c r="AN2233" s="75">
        <v>4050.0000000000005</v>
      </c>
      <c r="AO2233" s="68">
        <v>1620.0000000000002</v>
      </c>
    </row>
    <row r="2234" spans="18:41">
      <c r="R2234" s="10"/>
      <c r="S2234" s="75">
        <v>2612.5</v>
      </c>
      <c r="T2234" s="68">
        <v>914.37499999999989</v>
      </c>
      <c r="AE2234" s="10"/>
      <c r="AF2234" s="72">
        <v>2600.0000000000005</v>
      </c>
      <c r="AG2234" s="68">
        <v>2600.0000000000005</v>
      </c>
      <c r="AH2234" s="10"/>
      <c r="AN2234" s="75">
        <v>2612.5</v>
      </c>
      <c r="AO2234" s="68">
        <v>914.37499999999989</v>
      </c>
    </row>
    <row r="2235" spans="18:41">
      <c r="R2235" s="10"/>
      <c r="S2235" s="75">
        <v>2612.5</v>
      </c>
      <c r="T2235" s="68">
        <v>1045</v>
      </c>
      <c r="AE2235" s="10"/>
      <c r="AF2235" s="72">
        <v>2275.0000000000005</v>
      </c>
      <c r="AG2235" s="68">
        <v>2275.0000000000005</v>
      </c>
      <c r="AH2235" s="10"/>
      <c r="AN2235" s="75">
        <v>2612.5</v>
      </c>
      <c r="AO2235" s="68">
        <v>1045</v>
      </c>
    </row>
    <row r="2236" spans="18:41">
      <c r="R2236" s="10"/>
      <c r="S2236" s="75">
        <v>2600</v>
      </c>
      <c r="T2236" s="68">
        <v>909.99999999999989</v>
      </c>
      <c r="AE2236" s="10"/>
      <c r="AF2236" s="72">
        <v>2625.0000000000005</v>
      </c>
      <c r="AG2236" s="68">
        <v>2625.0000000000005</v>
      </c>
      <c r="AH2236" s="10"/>
      <c r="AN2236" s="75">
        <v>2600</v>
      </c>
      <c r="AO2236" s="68">
        <v>909.99999999999989</v>
      </c>
    </row>
    <row r="2237" spans="18:41">
      <c r="R2237" s="10"/>
      <c r="S2237" s="75">
        <v>3500.0000000000005</v>
      </c>
      <c r="T2237" s="68">
        <v>875.00000000000011</v>
      </c>
      <c r="AE2237" s="10"/>
      <c r="AF2237" s="72">
        <v>3600</v>
      </c>
      <c r="AG2237" s="68">
        <v>3600</v>
      </c>
      <c r="AH2237" s="10"/>
      <c r="AN2237" s="75">
        <v>3500.0000000000005</v>
      </c>
      <c r="AO2237" s="68">
        <v>875.00000000000011</v>
      </c>
    </row>
    <row r="2238" spans="18:41">
      <c r="R2238" s="10"/>
      <c r="S2238" s="75">
        <v>4100</v>
      </c>
      <c r="T2238" s="68">
        <v>1845</v>
      </c>
      <c r="AE2238" s="10"/>
      <c r="AF2238" s="72">
        <v>2750</v>
      </c>
      <c r="AG2238" s="68">
        <v>2750</v>
      </c>
      <c r="AH2238" s="10"/>
      <c r="AN2238" s="75">
        <v>4100</v>
      </c>
      <c r="AO2238" s="68">
        <v>1845</v>
      </c>
    </row>
    <row r="2239" spans="18:41">
      <c r="R2239" s="10"/>
      <c r="S2239" s="75">
        <v>3300</v>
      </c>
      <c r="T2239" s="68">
        <v>1155</v>
      </c>
      <c r="AE2239" s="10"/>
      <c r="AF2239" s="72">
        <v>1650.0000000000002</v>
      </c>
      <c r="AG2239" s="68">
        <v>1650.0000000000002</v>
      </c>
      <c r="AH2239" s="10"/>
      <c r="AN2239" s="75">
        <v>3300</v>
      </c>
      <c r="AO2239" s="68">
        <v>1155</v>
      </c>
    </row>
    <row r="2240" spans="18:41">
      <c r="R2240" s="10"/>
      <c r="S2240" s="75">
        <v>2475.0000000000005</v>
      </c>
      <c r="T2240" s="68">
        <v>618.75000000000011</v>
      </c>
      <c r="AE2240" s="10"/>
      <c r="AF2240" s="72">
        <v>1350</v>
      </c>
      <c r="AG2240" s="68">
        <v>1350</v>
      </c>
      <c r="AH2240" s="10"/>
      <c r="AN2240" s="75">
        <v>2475.0000000000005</v>
      </c>
      <c r="AO2240" s="68">
        <v>618.75000000000011</v>
      </c>
    </row>
    <row r="2241" spans="18:41">
      <c r="R2241" s="10"/>
      <c r="S2241" s="75">
        <v>2362.5</v>
      </c>
      <c r="T2241" s="68">
        <v>708.75</v>
      </c>
      <c r="AE2241" s="10"/>
      <c r="AF2241" s="72">
        <v>749.99999999999989</v>
      </c>
      <c r="AG2241" s="68">
        <v>749.99999999999989</v>
      </c>
      <c r="AH2241" s="10"/>
      <c r="AN2241" s="75">
        <v>2362.5</v>
      </c>
      <c r="AO2241" s="68">
        <v>708.75</v>
      </c>
    </row>
    <row r="2242" spans="18:41">
      <c r="R2242" s="10"/>
      <c r="S2242" s="75">
        <v>3625</v>
      </c>
      <c r="T2242" s="68">
        <v>1268.75</v>
      </c>
      <c r="AE2242" s="10"/>
      <c r="AF2242" s="72">
        <v>1300.0000000000002</v>
      </c>
      <c r="AG2242" s="68">
        <v>1300.0000000000002</v>
      </c>
      <c r="AH2242" s="10"/>
      <c r="AN2242" s="75">
        <v>3625</v>
      </c>
      <c r="AO2242" s="68">
        <v>1268.75</v>
      </c>
    </row>
    <row r="2243" spans="18:41">
      <c r="R2243" s="10"/>
      <c r="S2243" s="75">
        <v>3300</v>
      </c>
      <c r="T2243" s="68">
        <v>1650</v>
      </c>
      <c r="AE2243" s="10"/>
      <c r="AF2243" s="72">
        <v>1650.0000000000002</v>
      </c>
      <c r="AG2243" s="68">
        <v>1650.0000000000002</v>
      </c>
      <c r="AH2243" s="10"/>
      <c r="AN2243" s="75">
        <v>3300</v>
      </c>
      <c r="AO2243" s="68">
        <v>1650</v>
      </c>
    </row>
    <row r="2244" spans="18:41">
      <c r="R2244" s="10"/>
      <c r="S2244" s="75">
        <v>4300</v>
      </c>
      <c r="T2244" s="68">
        <v>1935</v>
      </c>
      <c r="AE2244" s="10"/>
      <c r="AF2244" s="72">
        <v>3162.5000000000005</v>
      </c>
      <c r="AG2244" s="68">
        <v>3162.5000000000005</v>
      </c>
      <c r="AH2244" s="10"/>
      <c r="AN2244" s="75">
        <v>4300</v>
      </c>
      <c r="AO2244" s="68">
        <v>1935</v>
      </c>
    </row>
    <row r="2245" spans="18:41">
      <c r="R2245" s="10"/>
      <c r="S2245" s="75">
        <v>2900</v>
      </c>
      <c r="T2245" s="68">
        <v>1014.9999999999999</v>
      </c>
      <c r="AE2245" s="10"/>
      <c r="AF2245" s="72">
        <v>1237.5</v>
      </c>
      <c r="AG2245" s="68">
        <v>1237.5</v>
      </c>
      <c r="AH2245" s="10"/>
      <c r="AN2245" s="75">
        <v>2900</v>
      </c>
      <c r="AO2245" s="68">
        <v>1014.9999999999999</v>
      </c>
    </row>
    <row r="2246" spans="18:41">
      <c r="R2246" s="10"/>
      <c r="S2246" s="75">
        <v>2325.0000000000005</v>
      </c>
      <c r="T2246" s="68">
        <v>581.25000000000011</v>
      </c>
      <c r="AE2246" s="10"/>
      <c r="AF2246" s="72">
        <v>1237.5</v>
      </c>
      <c r="AG2246" s="68">
        <v>1237.5</v>
      </c>
      <c r="AH2246" s="10"/>
      <c r="AN2246" s="75">
        <v>2325.0000000000005</v>
      </c>
      <c r="AO2246" s="68">
        <v>581.25000000000011</v>
      </c>
    </row>
    <row r="2247" spans="18:41">
      <c r="R2247" s="10"/>
      <c r="S2247" s="75">
        <v>2187.5</v>
      </c>
      <c r="T2247" s="68">
        <v>656.25</v>
      </c>
      <c r="AE2247" s="10"/>
      <c r="AF2247" s="72">
        <v>874.99999999999989</v>
      </c>
      <c r="AG2247" s="68">
        <v>874.99999999999989</v>
      </c>
      <c r="AH2247" s="10"/>
      <c r="AN2247" s="75">
        <v>2187.5</v>
      </c>
      <c r="AO2247" s="68">
        <v>656.25</v>
      </c>
    </row>
    <row r="2248" spans="18:41">
      <c r="R2248" s="10"/>
      <c r="S2248" s="75">
        <v>3500</v>
      </c>
      <c r="T2248" s="68">
        <v>1225</v>
      </c>
      <c r="AE2248" s="10"/>
      <c r="AF2248" s="72">
        <v>1625.0000000000002</v>
      </c>
      <c r="AG2248" s="68">
        <v>1625.0000000000002</v>
      </c>
      <c r="AH2248" s="10"/>
      <c r="AN2248" s="75">
        <v>3500</v>
      </c>
      <c r="AO2248" s="68">
        <v>1225</v>
      </c>
    </row>
    <row r="2249" spans="18:41">
      <c r="R2249" s="10"/>
      <c r="S2249" s="75">
        <v>2800</v>
      </c>
      <c r="T2249" s="68">
        <v>1400</v>
      </c>
      <c r="AE2249" s="10"/>
      <c r="AF2249" s="72">
        <v>1925.0000000000002</v>
      </c>
      <c r="AG2249" s="68">
        <v>1925.0000000000002</v>
      </c>
      <c r="AH2249" s="10"/>
      <c r="AN2249" s="75">
        <v>2800</v>
      </c>
      <c r="AO2249" s="68">
        <v>1400</v>
      </c>
    </row>
    <row r="2250" spans="18:41">
      <c r="R2250" s="10"/>
      <c r="S2250" s="75">
        <v>3570</v>
      </c>
      <c r="T2250" s="68">
        <v>1606.5</v>
      </c>
      <c r="AE2250" s="10"/>
      <c r="AF2250" s="72">
        <v>2997.5000000000005</v>
      </c>
      <c r="AG2250" s="68">
        <v>2997.5000000000005</v>
      </c>
      <c r="AH2250" s="10"/>
      <c r="AN2250" s="75">
        <v>3570</v>
      </c>
      <c r="AO2250" s="68">
        <v>1606.5</v>
      </c>
    </row>
    <row r="2251" spans="18:41">
      <c r="R2251" s="10"/>
      <c r="S2251" s="75">
        <v>2450</v>
      </c>
      <c r="T2251" s="68">
        <v>857.5</v>
      </c>
      <c r="AE2251" s="10"/>
      <c r="AF2251" s="72">
        <v>1375</v>
      </c>
      <c r="AG2251" s="68">
        <v>1375</v>
      </c>
      <c r="AH2251" s="10"/>
      <c r="AN2251" s="75">
        <v>2450</v>
      </c>
      <c r="AO2251" s="68">
        <v>857.5</v>
      </c>
    </row>
    <row r="2252" spans="18:41">
      <c r="R2252" s="10"/>
      <c r="S2252" s="75">
        <v>1812.5</v>
      </c>
      <c r="T2252" s="68">
        <v>453.125</v>
      </c>
      <c r="AE2252" s="10"/>
      <c r="AF2252" s="72">
        <v>1237.5</v>
      </c>
      <c r="AG2252" s="68">
        <v>1237.5</v>
      </c>
      <c r="AH2252" s="10"/>
      <c r="AN2252" s="75">
        <v>1812.5</v>
      </c>
      <c r="AO2252" s="68">
        <v>453.125</v>
      </c>
    </row>
    <row r="2253" spans="18:41">
      <c r="R2253" s="10"/>
      <c r="S2253" s="75">
        <v>1724.9999999999995</v>
      </c>
      <c r="T2253" s="68">
        <v>517.49999999999989</v>
      </c>
      <c r="AE2253" s="10"/>
      <c r="AF2253" s="72">
        <v>624.99999999999989</v>
      </c>
      <c r="AG2253" s="68">
        <v>624.99999999999989</v>
      </c>
      <c r="AH2253" s="10"/>
      <c r="AN2253" s="75">
        <v>1724.9999999999995</v>
      </c>
      <c r="AO2253" s="68">
        <v>517.49999999999989</v>
      </c>
    </row>
    <row r="2254" spans="18:41">
      <c r="R2254" s="10"/>
      <c r="S2254" s="75">
        <v>2812.5000000000005</v>
      </c>
      <c r="T2254" s="68">
        <v>984.37500000000011</v>
      </c>
      <c r="AE2254" s="10"/>
      <c r="AF2254" s="72">
        <v>1137.5000000000002</v>
      </c>
      <c r="AG2254" s="68">
        <v>1137.5000000000002</v>
      </c>
      <c r="AH2254" s="10"/>
      <c r="AN2254" s="75">
        <v>2812.5000000000005</v>
      </c>
      <c r="AO2254" s="68">
        <v>984.37500000000011</v>
      </c>
    </row>
    <row r="2255" spans="18:41">
      <c r="R2255" s="10"/>
      <c r="S2255" s="75">
        <v>2537.5</v>
      </c>
      <c r="T2255" s="68">
        <v>1268.75</v>
      </c>
      <c r="AE2255" s="10"/>
      <c r="AF2255" s="72">
        <v>1512.5000000000002</v>
      </c>
      <c r="AG2255" s="68">
        <v>1512.5000000000002</v>
      </c>
      <c r="AH2255" s="10"/>
      <c r="AN2255" s="75">
        <v>2537.5</v>
      </c>
      <c r="AO2255" s="68">
        <v>1268.75</v>
      </c>
    </row>
    <row r="2256" spans="18:41">
      <c r="R2256" s="10"/>
      <c r="S2256" s="75">
        <v>3412.5</v>
      </c>
      <c r="T2256" s="68">
        <v>1535.625</v>
      </c>
      <c r="AE2256" s="10"/>
      <c r="AF2256" s="72">
        <v>2887.5000000000005</v>
      </c>
      <c r="AG2256" s="68">
        <v>2887.5000000000005</v>
      </c>
      <c r="AH2256" s="10"/>
      <c r="AN2256" s="75">
        <v>3412.5</v>
      </c>
      <c r="AO2256" s="68">
        <v>1535.625</v>
      </c>
    </row>
    <row r="2257" spans="18:41">
      <c r="R2257" s="10"/>
      <c r="S2257" s="75">
        <v>2362.5</v>
      </c>
      <c r="T2257" s="68">
        <v>826.875</v>
      </c>
      <c r="AE2257" s="10"/>
      <c r="AF2257" s="72">
        <v>1237.5</v>
      </c>
      <c r="AG2257" s="68">
        <v>1237.5</v>
      </c>
      <c r="AH2257" s="10"/>
      <c r="AN2257" s="75">
        <v>2362.5</v>
      </c>
      <c r="AO2257" s="68">
        <v>826.875</v>
      </c>
    </row>
    <row r="2258" spans="18:41">
      <c r="R2258" s="10"/>
      <c r="S2258" s="75">
        <v>1687.5</v>
      </c>
      <c r="T2258" s="68">
        <v>421.875</v>
      </c>
      <c r="AE2258" s="10"/>
      <c r="AF2258" s="72">
        <v>1012.5</v>
      </c>
      <c r="AG2258" s="68">
        <v>1012.5</v>
      </c>
      <c r="AH2258" s="10"/>
      <c r="AN2258" s="75">
        <v>1687.5</v>
      </c>
      <c r="AO2258" s="68">
        <v>421.875</v>
      </c>
    </row>
    <row r="2259" spans="18:41">
      <c r="R2259" s="10"/>
      <c r="S2259" s="75">
        <v>1799.9999999999995</v>
      </c>
      <c r="T2259" s="68">
        <v>539.99999999999989</v>
      </c>
      <c r="AE2259" s="10"/>
      <c r="AF2259" s="72">
        <v>749.99999999999989</v>
      </c>
      <c r="AG2259" s="68">
        <v>749.99999999999989</v>
      </c>
      <c r="AH2259" s="10"/>
      <c r="AN2259" s="75">
        <v>1799.9999999999995</v>
      </c>
      <c r="AO2259" s="68">
        <v>539.99999999999989</v>
      </c>
    </row>
    <row r="2260" spans="18:41">
      <c r="R2260" s="10"/>
      <c r="S2260" s="75">
        <v>3125</v>
      </c>
      <c r="T2260" s="68">
        <v>1093.75</v>
      </c>
      <c r="AE2260" s="10"/>
      <c r="AF2260" s="72">
        <v>900.00000000000011</v>
      </c>
      <c r="AG2260" s="68">
        <v>900.00000000000011</v>
      </c>
      <c r="AH2260" s="10"/>
      <c r="AN2260" s="75">
        <v>3125</v>
      </c>
      <c r="AO2260" s="68">
        <v>1093.75</v>
      </c>
    </row>
    <row r="2261" spans="18:41">
      <c r="R2261" s="10"/>
      <c r="S2261" s="75">
        <v>3100</v>
      </c>
      <c r="T2261" s="68">
        <v>1550</v>
      </c>
      <c r="AE2261" s="10"/>
      <c r="AF2261" s="72">
        <v>1500</v>
      </c>
      <c r="AG2261" s="68">
        <v>1500</v>
      </c>
      <c r="AH2261" s="10"/>
      <c r="AN2261" s="75">
        <v>3100</v>
      </c>
      <c r="AO2261" s="68">
        <v>1550</v>
      </c>
    </row>
    <row r="2262" spans="18:41">
      <c r="R2262" s="10"/>
      <c r="S2262" s="75">
        <v>5225</v>
      </c>
      <c r="T2262" s="68">
        <v>2351.25</v>
      </c>
      <c r="AE2262" s="10"/>
      <c r="AF2262" s="72">
        <v>3705</v>
      </c>
      <c r="AG2262" s="68">
        <v>3705</v>
      </c>
      <c r="AH2262" s="10"/>
      <c r="AN2262" s="75">
        <v>5225</v>
      </c>
      <c r="AO2262" s="68">
        <v>2351.25</v>
      </c>
    </row>
    <row r="2263" spans="18:41">
      <c r="R2263" s="10"/>
      <c r="S2263" s="75">
        <v>3750</v>
      </c>
      <c r="T2263" s="68">
        <v>1312.5</v>
      </c>
      <c r="AE2263" s="10"/>
      <c r="AF2263" s="72">
        <v>1650.0000000000002</v>
      </c>
      <c r="AG2263" s="68">
        <v>1650.0000000000002</v>
      </c>
      <c r="AH2263" s="10"/>
      <c r="AN2263" s="75">
        <v>3750</v>
      </c>
      <c r="AO2263" s="68">
        <v>1312.5</v>
      </c>
    </row>
    <row r="2264" spans="18:41">
      <c r="R2264" s="10"/>
      <c r="S2264" s="75">
        <v>3262.5</v>
      </c>
      <c r="T2264" s="68">
        <v>815.625</v>
      </c>
      <c r="AE2264" s="10"/>
      <c r="AF2264" s="72">
        <v>1650.0000000000002</v>
      </c>
      <c r="AG2264" s="68">
        <v>1650.0000000000002</v>
      </c>
      <c r="AH2264" s="10"/>
      <c r="AN2264" s="75">
        <v>3262.5</v>
      </c>
      <c r="AO2264" s="68">
        <v>815.625</v>
      </c>
    </row>
    <row r="2265" spans="18:41">
      <c r="R2265" s="10"/>
      <c r="S2265" s="75">
        <v>3037.5</v>
      </c>
      <c r="T2265" s="68">
        <v>911.25</v>
      </c>
      <c r="AE2265" s="10"/>
      <c r="AF2265" s="72">
        <v>1375</v>
      </c>
      <c r="AG2265" s="68">
        <v>1375</v>
      </c>
      <c r="AH2265" s="10"/>
      <c r="AN2265" s="75">
        <v>3037.5</v>
      </c>
      <c r="AO2265" s="68">
        <v>911.25</v>
      </c>
    </row>
    <row r="2266" spans="18:41">
      <c r="R2266" s="10"/>
      <c r="S2266" s="75">
        <v>3849.9999999999995</v>
      </c>
      <c r="T2266" s="68">
        <v>1347.4999999999998</v>
      </c>
      <c r="AE2266" s="10"/>
      <c r="AF2266" s="72">
        <v>1787.5</v>
      </c>
      <c r="AG2266" s="68">
        <v>1787.5</v>
      </c>
      <c r="AH2266" s="10"/>
      <c r="AN2266" s="75">
        <v>3849.9999999999995</v>
      </c>
      <c r="AO2266" s="68">
        <v>1347.4999999999998</v>
      </c>
    </row>
    <row r="2267" spans="18:41">
      <c r="R2267" s="10"/>
      <c r="S2267" s="75">
        <v>4800</v>
      </c>
      <c r="T2267" s="68">
        <v>2400</v>
      </c>
      <c r="AE2267" s="10"/>
      <c r="AF2267" s="72">
        <v>2800.0000000000005</v>
      </c>
      <c r="AG2267" s="68">
        <v>2800.0000000000005</v>
      </c>
      <c r="AH2267" s="10"/>
      <c r="AN2267" s="75">
        <v>4800</v>
      </c>
      <c r="AO2267" s="68">
        <v>2400</v>
      </c>
    </row>
    <row r="2268" spans="18:41">
      <c r="R2268" s="10"/>
      <c r="S2268" s="75">
        <v>5774.9999999999991</v>
      </c>
      <c r="T2268" s="68">
        <v>2598.7499999999995</v>
      </c>
      <c r="AE2268" s="10"/>
      <c r="AF2268" s="72">
        <v>4225</v>
      </c>
      <c r="AG2268" s="68">
        <v>4225</v>
      </c>
      <c r="AH2268" s="10"/>
      <c r="AN2268" s="75">
        <v>5774.9999999999991</v>
      </c>
      <c r="AO2268" s="68">
        <v>2598.7499999999995</v>
      </c>
    </row>
    <row r="2269" spans="18:41">
      <c r="R2269" s="10"/>
      <c r="S2269" s="75">
        <v>4000</v>
      </c>
      <c r="T2269" s="68">
        <v>1400</v>
      </c>
      <c r="AE2269" s="10"/>
      <c r="AF2269" s="72">
        <v>2400.0000000000005</v>
      </c>
      <c r="AG2269" s="68">
        <v>2400.0000000000005</v>
      </c>
      <c r="AH2269" s="10"/>
      <c r="AN2269" s="75">
        <v>4000</v>
      </c>
      <c r="AO2269" s="68">
        <v>1400</v>
      </c>
    </row>
    <row r="2270" spans="18:41">
      <c r="R2270" s="10"/>
      <c r="S2270" s="75">
        <v>3875</v>
      </c>
      <c r="T2270" s="68">
        <v>968.75</v>
      </c>
      <c r="AE2270" s="10"/>
      <c r="AF2270" s="72">
        <v>1787.5000000000002</v>
      </c>
      <c r="AG2270" s="68">
        <v>1787.5000000000002</v>
      </c>
      <c r="AH2270" s="10"/>
      <c r="AN2270" s="75">
        <v>3875</v>
      </c>
      <c r="AO2270" s="68">
        <v>968.75</v>
      </c>
    </row>
    <row r="2271" spans="18:41">
      <c r="R2271" s="10"/>
      <c r="S2271" s="75">
        <v>3750</v>
      </c>
      <c r="T2271" s="68">
        <v>1125</v>
      </c>
      <c r="AE2271" s="10"/>
      <c r="AF2271" s="72">
        <v>1650.0000000000002</v>
      </c>
      <c r="AG2271" s="68">
        <v>1650.0000000000002</v>
      </c>
      <c r="AH2271" s="10"/>
      <c r="AN2271" s="75">
        <v>3750</v>
      </c>
      <c r="AO2271" s="68">
        <v>1125</v>
      </c>
    </row>
    <row r="2272" spans="18:41">
      <c r="R2272" s="10"/>
      <c r="S2272" s="75">
        <v>4875</v>
      </c>
      <c r="T2272" s="68">
        <v>1706.25</v>
      </c>
      <c r="AE2272" s="10"/>
      <c r="AF2272" s="72">
        <v>1950</v>
      </c>
      <c r="AG2272" s="68">
        <v>1950</v>
      </c>
      <c r="AH2272" s="10"/>
      <c r="AN2272" s="75">
        <v>4875</v>
      </c>
      <c r="AO2272" s="68">
        <v>1706.25</v>
      </c>
    </row>
    <row r="2273" spans="18:41">
      <c r="R2273" s="10"/>
      <c r="S2273" s="75">
        <v>6475.0000000000009</v>
      </c>
      <c r="T2273" s="68">
        <v>3237.5000000000005</v>
      </c>
      <c r="AE2273" s="10"/>
      <c r="AF2273" s="72">
        <v>3150.0000000000005</v>
      </c>
      <c r="AG2273" s="68">
        <v>3150.0000000000005</v>
      </c>
      <c r="AH2273" s="10"/>
      <c r="AN2273" s="75">
        <v>6475.0000000000009</v>
      </c>
      <c r="AO2273" s="68">
        <v>3237.5000000000005</v>
      </c>
    </row>
    <row r="2274" spans="18:41">
      <c r="R2274" s="10"/>
      <c r="S2274" s="75">
        <v>7475</v>
      </c>
      <c r="T2274" s="68">
        <v>3363.75</v>
      </c>
      <c r="AE2274" s="10"/>
      <c r="AF2274" s="72">
        <v>4387.5</v>
      </c>
      <c r="AG2274" s="68">
        <v>4387.5</v>
      </c>
      <c r="AH2274" s="10"/>
      <c r="AN2274" s="75">
        <v>7475</v>
      </c>
      <c r="AO2274" s="68">
        <v>3363.75</v>
      </c>
    </row>
    <row r="2275" spans="18:41">
      <c r="R2275" s="10"/>
      <c r="S2275" s="75">
        <v>5400.0000000000009</v>
      </c>
      <c r="T2275" s="68">
        <v>1890.0000000000002</v>
      </c>
      <c r="AE2275" s="10"/>
      <c r="AF2275" s="72">
        <v>2550.0000000000005</v>
      </c>
      <c r="AG2275" s="68">
        <v>2550.0000000000005</v>
      </c>
      <c r="AH2275" s="10"/>
      <c r="AN2275" s="75">
        <v>5400.0000000000009</v>
      </c>
      <c r="AO2275" s="68">
        <v>1890.0000000000002</v>
      </c>
    </row>
    <row r="2276" spans="18:41">
      <c r="R2276" s="10"/>
      <c r="S2276" s="75">
        <v>4537.5</v>
      </c>
      <c r="T2276" s="68">
        <v>1134.375</v>
      </c>
      <c r="AE2276" s="10"/>
      <c r="AF2276" s="72">
        <v>1925.0000000000002</v>
      </c>
      <c r="AG2276" s="68">
        <v>1925.0000000000002</v>
      </c>
      <c r="AH2276" s="10"/>
      <c r="AN2276" s="75">
        <v>4537.5</v>
      </c>
      <c r="AO2276" s="68">
        <v>1134.375</v>
      </c>
    </row>
    <row r="2277" spans="18:41">
      <c r="R2277" s="10"/>
      <c r="S2277" s="75">
        <v>4262.5</v>
      </c>
      <c r="T2277" s="68">
        <v>1278.75</v>
      </c>
      <c r="AE2277" s="10"/>
      <c r="AF2277" s="72">
        <v>1650.0000000000002</v>
      </c>
      <c r="AG2277" s="68">
        <v>1650.0000000000002</v>
      </c>
      <c r="AH2277" s="10"/>
      <c r="AN2277" s="75">
        <v>4262.5</v>
      </c>
      <c r="AO2277" s="68">
        <v>1278.75</v>
      </c>
    </row>
    <row r="2278" spans="18:41">
      <c r="R2278" s="10"/>
      <c r="S2278" s="75">
        <v>5200</v>
      </c>
      <c r="T2278" s="68">
        <v>1819.9999999999998</v>
      </c>
      <c r="AE2278" s="10"/>
      <c r="AF2278" s="72">
        <v>2112.5</v>
      </c>
      <c r="AG2278" s="68">
        <v>2112.5</v>
      </c>
      <c r="AH2278" s="10"/>
      <c r="AN2278" s="75">
        <v>5200</v>
      </c>
      <c r="AO2278" s="68">
        <v>1819.9999999999998</v>
      </c>
    </row>
    <row r="2279" spans="18:41">
      <c r="R2279" s="10"/>
      <c r="S2279" s="75">
        <v>6825.0000000000009</v>
      </c>
      <c r="T2279" s="68">
        <v>3412.5000000000005</v>
      </c>
      <c r="AE2279" s="10"/>
      <c r="AF2279" s="72">
        <v>3500.0000000000005</v>
      </c>
      <c r="AG2279" s="68">
        <v>3500.0000000000005</v>
      </c>
      <c r="AH2279" s="10"/>
      <c r="AN2279" s="75">
        <v>6825.0000000000009</v>
      </c>
      <c r="AO2279" s="68">
        <v>3412.5000000000005</v>
      </c>
    </row>
    <row r="2280" spans="18:41">
      <c r="R2280" s="10"/>
      <c r="S2280" s="75">
        <v>7312.5</v>
      </c>
      <c r="T2280" s="68">
        <v>3290.625</v>
      </c>
      <c r="AE2280" s="10"/>
      <c r="AF2280" s="72">
        <v>4225</v>
      </c>
      <c r="AG2280" s="68">
        <v>4225</v>
      </c>
      <c r="AH2280" s="10"/>
      <c r="AN2280" s="75">
        <v>7312.5</v>
      </c>
      <c r="AO2280" s="68">
        <v>3290.625</v>
      </c>
    </row>
    <row r="2281" spans="18:41">
      <c r="R2281" s="10"/>
      <c r="S2281" s="75">
        <v>5400.0000000000009</v>
      </c>
      <c r="T2281" s="68">
        <v>1890.0000000000002</v>
      </c>
      <c r="AE2281" s="10"/>
      <c r="AF2281" s="72">
        <v>2550.0000000000005</v>
      </c>
      <c r="AG2281" s="68">
        <v>2550.0000000000005</v>
      </c>
      <c r="AH2281" s="10"/>
      <c r="AN2281" s="75">
        <v>5400.0000000000009</v>
      </c>
      <c r="AO2281" s="68">
        <v>1890.0000000000002</v>
      </c>
    </row>
    <row r="2282" spans="18:41">
      <c r="R2282" s="10"/>
      <c r="S2282" s="75">
        <v>4537.5</v>
      </c>
      <c r="T2282" s="68">
        <v>1134.375</v>
      </c>
      <c r="AE2282" s="10"/>
      <c r="AF2282" s="72">
        <v>1925.0000000000002</v>
      </c>
      <c r="AG2282" s="68">
        <v>1925.0000000000002</v>
      </c>
      <c r="AH2282" s="10"/>
      <c r="AN2282" s="75">
        <v>4537.5</v>
      </c>
      <c r="AO2282" s="68">
        <v>1134.375</v>
      </c>
    </row>
    <row r="2283" spans="18:41">
      <c r="R2283" s="10"/>
      <c r="S2283" s="75">
        <v>3487.5</v>
      </c>
      <c r="T2283" s="68">
        <v>1046.25</v>
      </c>
      <c r="AE2283" s="10"/>
      <c r="AF2283" s="72">
        <v>1375</v>
      </c>
      <c r="AG2283" s="68">
        <v>1375</v>
      </c>
      <c r="AH2283" s="10"/>
      <c r="AN2283" s="75">
        <v>3487.5</v>
      </c>
      <c r="AO2283" s="68">
        <v>1046.25</v>
      </c>
    </row>
    <row r="2284" spans="18:41">
      <c r="R2284" s="10"/>
      <c r="S2284" s="75">
        <v>4125</v>
      </c>
      <c r="T2284" s="68">
        <v>1443.75</v>
      </c>
      <c r="AE2284" s="10"/>
      <c r="AF2284" s="72">
        <v>1462.5</v>
      </c>
      <c r="AG2284" s="68">
        <v>1462.5</v>
      </c>
      <c r="AH2284" s="10"/>
      <c r="AN2284" s="75">
        <v>4125</v>
      </c>
      <c r="AO2284" s="68">
        <v>1443.75</v>
      </c>
    </row>
    <row r="2285" spans="18:41">
      <c r="R2285" s="10"/>
      <c r="S2285" s="75">
        <v>5550.0000000000009</v>
      </c>
      <c r="T2285" s="68">
        <v>2775.0000000000005</v>
      </c>
      <c r="AE2285" s="10"/>
      <c r="AF2285" s="72">
        <v>2800.0000000000005</v>
      </c>
      <c r="AG2285" s="68">
        <v>2800.0000000000005</v>
      </c>
      <c r="AH2285" s="10"/>
      <c r="AN2285" s="75">
        <v>5550.0000000000009</v>
      </c>
      <c r="AO2285" s="68">
        <v>2775.0000000000005</v>
      </c>
    </row>
    <row r="2286" spans="18:41">
      <c r="R2286" s="10"/>
      <c r="S2286" s="75">
        <v>5637.5000000000009</v>
      </c>
      <c r="T2286" s="68">
        <v>2536.8750000000005</v>
      </c>
      <c r="AE2286" s="10"/>
      <c r="AF2286" s="72">
        <v>3412.5</v>
      </c>
      <c r="AG2286" s="68">
        <v>3412.5</v>
      </c>
      <c r="AH2286" s="10"/>
      <c r="AN2286" s="75">
        <v>5637.5000000000009</v>
      </c>
      <c r="AO2286" s="68">
        <v>2536.8750000000005</v>
      </c>
    </row>
    <row r="2287" spans="18:41">
      <c r="R2287" s="10"/>
      <c r="S2287" s="75">
        <v>4125.0000000000009</v>
      </c>
      <c r="T2287" s="68">
        <v>1443.7500000000002</v>
      </c>
      <c r="AE2287" s="10"/>
      <c r="AF2287" s="72">
        <v>1950.0000000000002</v>
      </c>
      <c r="AG2287" s="68">
        <v>1950.0000000000002</v>
      </c>
      <c r="AH2287" s="10"/>
      <c r="AN2287" s="75">
        <v>4125.0000000000009</v>
      </c>
      <c r="AO2287" s="68">
        <v>1443.7500000000002</v>
      </c>
    </row>
    <row r="2288" spans="18:41">
      <c r="R2288" s="10"/>
      <c r="S2288" s="75">
        <v>2900</v>
      </c>
      <c r="T2288" s="68">
        <v>725</v>
      </c>
      <c r="AE2288" s="10"/>
      <c r="AF2288" s="72">
        <v>1237.5</v>
      </c>
      <c r="AG2288" s="68">
        <v>1237.5</v>
      </c>
      <c r="AH2288" s="10"/>
      <c r="AN2288" s="75">
        <v>2900</v>
      </c>
      <c r="AO2288" s="68">
        <v>725</v>
      </c>
    </row>
    <row r="2289" spans="18:41">
      <c r="R2289" s="10"/>
      <c r="S2289" s="75">
        <v>2800</v>
      </c>
      <c r="T2289" s="68">
        <v>840</v>
      </c>
      <c r="AE2289" s="10"/>
      <c r="AF2289" s="72">
        <v>1100</v>
      </c>
      <c r="AG2289" s="68">
        <v>1100</v>
      </c>
      <c r="AH2289" s="10"/>
      <c r="AN2289" s="75">
        <v>2800</v>
      </c>
      <c r="AO2289" s="68">
        <v>840</v>
      </c>
    </row>
    <row r="2290" spans="18:41">
      <c r="R2290" s="10"/>
      <c r="S2290" s="75">
        <v>3500</v>
      </c>
      <c r="T2290" s="68">
        <v>1225</v>
      </c>
      <c r="AE2290" s="10"/>
      <c r="AF2290" s="72">
        <v>1300</v>
      </c>
      <c r="AG2290" s="68">
        <v>1300</v>
      </c>
      <c r="AH2290" s="10"/>
      <c r="AN2290" s="75">
        <v>3500</v>
      </c>
      <c r="AO2290" s="68">
        <v>1225</v>
      </c>
    </row>
    <row r="2291" spans="18:41">
      <c r="R2291" s="10"/>
      <c r="S2291" s="75">
        <v>4400</v>
      </c>
      <c r="T2291" s="68">
        <v>2200</v>
      </c>
      <c r="AE2291" s="10"/>
      <c r="AF2291" s="72">
        <v>2100</v>
      </c>
      <c r="AG2291" s="68">
        <v>2100</v>
      </c>
      <c r="AH2291" s="10"/>
      <c r="AN2291" s="75">
        <v>4400</v>
      </c>
      <c r="AO2291" s="68">
        <v>2200</v>
      </c>
    </row>
    <row r="2292" spans="18:41">
      <c r="R2292" s="10"/>
      <c r="S2292" s="75">
        <v>5362.5</v>
      </c>
      <c r="T2292" s="68">
        <v>2413.125</v>
      </c>
      <c r="AE2292" s="10"/>
      <c r="AF2292" s="72">
        <v>3150.0000000000005</v>
      </c>
      <c r="AG2292" s="68">
        <v>3150.0000000000005</v>
      </c>
      <c r="AH2292" s="10"/>
      <c r="AN2292" s="75">
        <v>5362.5</v>
      </c>
      <c r="AO2292" s="68">
        <v>2413.125</v>
      </c>
    </row>
    <row r="2293" spans="18:41">
      <c r="R2293" s="10"/>
      <c r="S2293" s="75">
        <v>3600.0000000000009</v>
      </c>
      <c r="T2293" s="68">
        <v>1260.0000000000002</v>
      </c>
      <c r="AE2293" s="10"/>
      <c r="AF2293" s="72">
        <v>1787.5000000000005</v>
      </c>
      <c r="AG2293" s="68">
        <v>1787.5000000000005</v>
      </c>
      <c r="AH2293" s="10"/>
      <c r="AN2293" s="75">
        <v>3600.0000000000009</v>
      </c>
      <c r="AO2293" s="68">
        <v>1260.0000000000002</v>
      </c>
    </row>
    <row r="2294" spans="18:41">
      <c r="R2294" s="10"/>
      <c r="S2294" s="75">
        <v>3037.5000000000009</v>
      </c>
      <c r="T2294" s="68">
        <v>759.37500000000023</v>
      </c>
      <c r="AE2294" s="10"/>
      <c r="AF2294" s="72">
        <v>1137.5000000000002</v>
      </c>
      <c r="AG2294" s="68">
        <v>1137.5000000000002</v>
      </c>
      <c r="AH2294" s="10"/>
      <c r="AN2294" s="75">
        <v>3037.5000000000009</v>
      </c>
      <c r="AO2294" s="68">
        <v>759.37500000000023</v>
      </c>
    </row>
    <row r="2295" spans="18:41">
      <c r="R2295" s="10"/>
      <c r="S2295" s="75">
        <v>2925.0000000000009</v>
      </c>
      <c r="T2295" s="68">
        <v>877.50000000000023</v>
      </c>
      <c r="AE2295" s="10"/>
      <c r="AF2295" s="72">
        <v>975.00000000000023</v>
      </c>
      <c r="AG2295" s="68">
        <v>975.00000000000023</v>
      </c>
      <c r="AH2295" s="10"/>
      <c r="AN2295" s="75">
        <v>2925.0000000000009</v>
      </c>
      <c r="AO2295" s="68">
        <v>877.50000000000023</v>
      </c>
    </row>
    <row r="2296" spans="18:41">
      <c r="R2296" s="10"/>
      <c r="S2296" s="75">
        <v>3575.0000000000005</v>
      </c>
      <c r="T2296" s="68">
        <v>1251.25</v>
      </c>
      <c r="AE2296" s="10"/>
      <c r="AF2296" s="72">
        <v>1125.0000000000002</v>
      </c>
      <c r="AG2296" s="68">
        <v>1125.0000000000002</v>
      </c>
      <c r="AH2296" s="10"/>
      <c r="AN2296" s="75">
        <v>3575.0000000000005</v>
      </c>
      <c r="AO2296" s="68">
        <v>1251.25</v>
      </c>
    </row>
    <row r="2297" spans="18:41">
      <c r="R2297" s="10"/>
      <c r="S2297" s="75">
        <v>4650</v>
      </c>
      <c r="T2297" s="68">
        <v>2325</v>
      </c>
      <c r="AE2297" s="10"/>
      <c r="AF2297" s="72">
        <v>2200</v>
      </c>
      <c r="AG2297" s="68">
        <v>2200</v>
      </c>
      <c r="AH2297" s="10"/>
      <c r="AN2297" s="75">
        <v>4650</v>
      </c>
      <c r="AO2297" s="68">
        <v>2325</v>
      </c>
    </row>
    <row r="2298" spans="18:41">
      <c r="R2298" s="10"/>
      <c r="S2298" s="75">
        <v>5087.5</v>
      </c>
      <c r="T2298" s="68">
        <v>2289.375</v>
      </c>
      <c r="AE2298" s="10"/>
      <c r="AF2298" s="72">
        <v>3187.5000000000005</v>
      </c>
      <c r="AG2298" s="68">
        <v>3187.5000000000005</v>
      </c>
      <c r="AH2298" s="10"/>
      <c r="AN2298" s="75">
        <v>5087.5</v>
      </c>
      <c r="AO2298" s="68">
        <v>2289.375</v>
      </c>
    </row>
    <row r="2299" spans="18:41">
      <c r="R2299" s="10"/>
      <c r="S2299" s="75">
        <v>3375.0000000000009</v>
      </c>
      <c r="T2299" s="68">
        <v>1181.2500000000002</v>
      </c>
      <c r="AE2299" s="10"/>
      <c r="AF2299" s="72">
        <v>1950.0000000000005</v>
      </c>
      <c r="AG2299" s="68">
        <v>1950.0000000000005</v>
      </c>
      <c r="AH2299" s="10"/>
      <c r="AN2299" s="75">
        <v>3375.0000000000009</v>
      </c>
      <c r="AO2299" s="68">
        <v>1181.2500000000002</v>
      </c>
    </row>
    <row r="2300" spans="18:41">
      <c r="R2300" s="10"/>
      <c r="S2300" s="75">
        <v>3127.5000000000009</v>
      </c>
      <c r="T2300" s="68">
        <v>781.87500000000023</v>
      </c>
      <c r="AE2300" s="10"/>
      <c r="AF2300" s="72">
        <v>2080.0000000000005</v>
      </c>
      <c r="AG2300" s="68">
        <v>2080.0000000000005</v>
      </c>
      <c r="AH2300" s="10"/>
      <c r="AN2300" s="75">
        <v>3127.5000000000009</v>
      </c>
      <c r="AO2300" s="68">
        <v>781.87500000000023</v>
      </c>
    </row>
    <row r="2301" spans="18:41">
      <c r="R2301" s="10"/>
      <c r="S2301" s="75">
        <v>4125.0000000000009</v>
      </c>
      <c r="T2301" s="68">
        <v>1237.5000000000002</v>
      </c>
      <c r="AE2301" s="10"/>
      <c r="AF2301" s="72">
        <v>1950.0000000000005</v>
      </c>
      <c r="AG2301" s="68">
        <v>1950.0000000000005</v>
      </c>
      <c r="AH2301" s="10"/>
      <c r="AN2301" s="75">
        <v>4125.0000000000009</v>
      </c>
      <c r="AO2301" s="68">
        <v>1237.5000000000002</v>
      </c>
    </row>
    <row r="2302" spans="18:41">
      <c r="R2302" s="10"/>
      <c r="S2302" s="75">
        <v>5075.0000000000009</v>
      </c>
      <c r="T2302" s="68">
        <v>1776.2500000000002</v>
      </c>
      <c r="AE2302" s="10"/>
      <c r="AF2302" s="72">
        <v>2062.5000000000005</v>
      </c>
      <c r="AG2302" s="68">
        <v>2062.5000000000005</v>
      </c>
      <c r="AH2302" s="10"/>
      <c r="AN2302" s="75">
        <v>5075.0000000000009</v>
      </c>
      <c r="AO2302" s="68">
        <v>1776.2500000000002</v>
      </c>
    </row>
    <row r="2303" spans="18:41">
      <c r="R2303" s="10"/>
      <c r="S2303" s="75">
        <v>6187.5</v>
      </c>
      <c r="T2303" s="68">
        <v>3093.75</v>
      </c>
      <c r="AE2303" s="10"/>
      <c r="AF2303" s="72">
        <v>3000</v>
      </c>
      <c r="AG2303" s="68">
        <v>3000</v>
      </c>
      <c r="AH2303" s="10"/>
      <c r="AN2303" s="75">
        <v>6187.5</v>
      </c>
      <c r="AO2303" s="68">
        <v>3093.75</v>
      </c>
    </row>
    <row r="2304" spans="18:41">
      <c r="R2304" s="10"/>
      <c r="S2304" s="75">
        <v>7525.0000000000009</v>
      </c>
      <c r="T2304" s="68">
        <v>3386.2500000000005</v>
      </c>
      <c r="AE2304" s="10"/>
      <c r="AF2304" s="72">
        <v>4500.0000000000009</v>
      </c>
      <c r="AG2304" s="68">
        <v>4500.0000000000009</v>
      </c>
      <c r="AH2304" s="10"/>
      <c r="AN2304" s="75">
        <v>7525.0000000000009</v>
      </c>
      <c r="AO2304" s="68">
        <v>3386.2500000000005</v>
      </c>
    </row>
    <row r="2305" spans="18:41">
      <c r="R2305" s="10"/>
      <c r="S2305" s="75">
        <v>5250.0000000000009</v>
      </c>
      <c r="T2305" s="68">
        <v>1837.5000000000002</v>
      </c>
      <c r="AE2305" s="10"/>
      <c r="AF2305" s="72">
        <v>2600.0000000000005</v>
      </c>
      <c r="AG2305" s="68">
        <v>2600.0000000000005</v>
      </c>
      <c r="AH2305" s="10"/>
      <c r="AN2305" s="75">
        <v>5250.0000000000009</v>
      </c>
      <c r="AO2305" s="68">
        <v>1837.5000000000002</v>
      </c>
    </row>
    <row r="2306" spans="18:41">
      <c r="R2306" s="10"/>
      <c r="S2306" s="75">
        <v>4950.0000000000009</v>
      </c>
      <c r="T2306" s="68">
        <v>1237.5000000000002</v>
      </c>
      <c r="AE2306" s="10"/>
      <c r="AF2306" s="72">
        <v>2437.5000000000005</v>
      </c>
      <c r="AG2306" s="68">
        <v>2437.5000000000005</v>
      </c>
      <c r="AH2306" s="10"/>
      <c r="AN2306" s="75">
        <v>4950.0000000000009</v>
      </c>
      <c r="AO2306" s="68">
        <v>1237.5000000000002</v>
      </c>
    </row>
    <row r="2307" spans="18:41">
      <c r="R2307" s="10"/>
      <c r="S2307" s="75">
        <v>4650.0000000000009</v>
      </c>
      <c r="T2307" s="68">
        <v>1395.0000000000002</v>
      </c>
      <c r="AE2307" s="10"/>
      <c r="AF2307" s="72">
        <v>2112.5000000000005</v>
      </c>
      <c r="AG2307" s="68">
        <v>2112.5000000000005</v>
      </c>
      <c r="AH2307" s="10"/>
      <c r="AN2307" s="75">
        <v>4650.0000000000009</v>
      </c>
      <c r="AO2307" s="68">
        <v>1395.0000000000002</v>
      </c>
    </row>
    <row r="2308" spans="18:41">
      <c r="R2308" s="10"/>
      <c r="S2308" s="75">
        <v>5425.0000000000009</v>
      </c>
      <c r="T2308" s="68">
        <v>1898.7500000000002</v>
      </c>
      <c r="AE2308" s="10"/>
      <c r="AF2308" s="72">
        <v>2437.5000000000005</v>
      </c>
      <c r="AG2308" s="68">
        <v>2437.5000000000005</v>
      </c>
      <c r="AH2308" s="10"/>
      <c r="AN2308" s="75">
        <v>5425.0000000000009</v>
      </c>
      <c r="AO2308" s="68">
        <v>1898.7500000000002</v>
      </c>
    </row>
    <row r="2309" spans="18:41">
      <c r="R2309" s="10"/>
      <c r="S2309" s="75">
        <v>6562.5</v>
      </c>
      <c r="T2309" s="68">
        <v>3281.25</v>
      </c>
      <c r="AE2309" s="10"/>
      <c r="AF2309" s="73">
        <v>3400</v>
      </c>
      <c r="AG2309" s="69">
        <v>3400</v>
      </c>
      <c r="AH2309" s="10"/>
      <c r="AN2309" s="75">
        <v>6562.5</v>
      </c>
      <c r="AO2309" s="68">
        <v>3281.25</v>
      </c>
    </row>
    <row r="2310" spans="18:41">
      <c r="R2310" s="10"/>
      <c r="S2310" s="75">
        <v>3237.5000000000005</v>
      </c>
      <c r="T2310" s="68">
        <v>1295.0000000000002</v>
      </c>
      <c r="AN2310" s="75">
        <v>3237.5000000000005</v>
      </c>
      <c r="AO2310" s="68">
        <v>1295.0000000000002</v>
      </c>
    </row>
    <row r="2311" spans="18:41">
      <c r="R2311" s="10"/>
      <c r="S2311" s="75">
        <v>2537.5000000000005</v>
      </c>
      <c r="T2311" s="68">
        <v>888.12500000000011</v>
      </c>
      <c r="AN2311" s="75">
        <v>2537.5000000000005</v>
      </c>
      <c r="AO2311" s="68">
        <v>888.12500000000011</v>
      </c>
    </row>
    <row r="2312" spans="18:41">
      <c r="R2312" s="10"/>
      <c r="S2312" s="75">
        <v>1812.5000000000005</v>
      </c>
      <c r="T2312" s="68">
        <v>725.00000000000023</v>
      </c>
      <c r="AN2312" s="75">
        <v>1812.5000000000005</v>
      </c>
      <c r="AO2312" s="68">
        <v>725.00000000000023</v>
      </c>
    </row>
    <row r="2313" spans="18:41">
      <c r="R2313" s="10"/>
      <c r="S2313" s="75">
        <v>1725</v>
      </c>
      <c r="T2313" s="68">
        <v>690</v>
      </c>
      <c r="AN2313" s="75">
        <v>1725</v>
      </c>
      <c r="AO2313" s="68">
        <v>690</v>
      </c>
    </row>
    <row r="2314" spans="18:41">
      <c r="R2314" s="10"/>
      <c r="S2314" s="75">
        <v>2812.5</v>
      </c>
      <c r="T2314" s="68">
        <v>984.37499999999989</v>
      </c>
      <c r="AN2314" s="75">
        <v>2812.5</v>
      </c>
      <c r="AO2314" s="68">
        <v>984.37499999999989</v>
      </c>
    </row>
    <row r="2315" spans="18:41">
      <c r="R2315" s="10"/>
      <c r="S2315" s="75">
        <v>2537.5000000000005</v>
      </c>
      <c r="T2315" s="68">
        <v>1268.7500000000002</v>
      </c>
      <c r="AN2315" s="75">
        <v>2537.5000000000005</v>
      </c>
      <c r="AO2315" s="68">
        <v>1268.7500000000002</v>
      </c>
    </row>
    <row r="2316" spans="18:41">
      <c r="R2316" s="10"/>
      <c r="S2316" s="75">
        <v>3412.5000000000005</v>
      </c>
      <c r="T2316" s="68">
        <v>1365.0000000000002</v>
      </c>
      <c r="AN2316" s="75">
        <v>3412.5000000000005</v>
      </c>
      <c r="AO2316" s="68">
        <v>1365.0000000000002</v>
      </c>
    </row>
    <row r="2317" spans="18:41">
      <c r="R2317" s="10"/>
      <c r="S2317" s="75">
        <v>2187.5</v>
      </c>
      <c r="T2317" s="68">
        <v>765.625</v>
      </c>
      <c r="AN2317" s="75">
        <v>2187.5</v>
      </c>
      <c r="AO2317" s="68">
        <v>765.625</v>
      </c>
    </row>
    <row r="2318" spans="18:41">
      <c r="R2318" s="10"/>
      <c r="S2318" s="75">
        <v>1687.5000000000005</v>
      </c>
      <c r="T2318" s="68">
        <v>675.00000000000023</v>
      </c>
      <c r="AN2318" s="75">
        <v>1687.5000000000005</v>
      </c>
      <c r="AO2318" s="68">
        <v>675.00000000000023</v>
      </c>
    </row>
    <row r="2319" spans="18:41">
      <c r="R2319" s="10"/>
      <c r="S2319" s="75">
        <v>1575</v>
      </c>
      <c r="T2319" s="68">
        <v>630</v>
      </c>
      <c r="AN2319" s="75">
        <v>1575</v>
      </c>
      <c r="AO2319" s="68">
        <v>630</v>
      </c>
    </row>
    <row r="2320" spans="18:41">
      <c r="R2320" s="10"/>
      <c r="S2320" s="75">
        <v>2700</v>
      </c>
      <c r="T2320" s="68">
        <v>944.99999999999989</v>
      </c>
      <c r="AN2320" s="75">
        <v>2700</v>
      </c>
      <c r="AO2320" s="68">
        <v>944.99999999999989</v>
      </c>
    </row>
    <row r="2321" spans="18:41">
      <c r="R2321" s="10"/>
      <c r="S2321" s="75">
        <v>2100</v>
      </c>
      <c r="T2321" s="68">
        <v>1050</v>
      </c>
      <c r="AN2321" s="75">
        <v>2100</v>
      </c>
      <c r="AO2321" s="68">
        <v>1050</v>
      </c>
    </row>
    <row r="2322" spans="18:41">
      <c r="R2322" s="10"/>
      <c r="S2322" s="75">
        <v>2760</v>
      </c>
      <c r="T2322" s="68">
        <v>1104</v>
      </c>
      <c r="AN2322" s="75">
        <v>2760</v>
      </c>
      <c r="AO2322" s="68">
        <v>1104</v>
      </c>
    </row>
    <row r="2323" spans="18:41">
      <c r="R2323" s="10"/>
      <c r="S2323" s="75">
        <v>1800</v>
      </c>
      <c r="T2323" s="68">
        <v>630</v>
      </c>
      <c r="AN2323" s="75">
        <v>1800</v>
      </c>
      <c r="AO2323" s="68">
        <v>630</v>
      </c>
    </row>
    <row r="2324" spans="18:41">
      <c r="R2324" s="10"/>
      <c r="S2324" s="75">
        <v>1250</v>
      </c>
      <c r="T2324" s="68">
        <v>500</v>
      </c>
      <c r="AN2324" s="75">
        <v>1250</v>
      </c>
      <c r="AO2324" s="68">
        <v>500</v>
      </c>
    </row>
    <row r="2325" spans="18:41">
      <c r="R2325" s="10"/>
      <c r="S2325" s="75">
        <v>1187.4999999999998</v>
      </c>
      <c r="T2325" s="68">
        <v>474.99999999999994</v>
      </c>
      <c r="AN2325" s="75">
        <v>1187.4999999999998</v>
      </c>
      <c r="AO2325" s="68">
        <v>474.99999999999994</v>
      </c>
    </row>
    <row r="2326" spans="18:41">
      <c r="R2326" s="10"/>
      <c r="S2326" s="75">
        <v>2100.0000000000005</v>
      </c>
      <c r="T2326" s="68">
        <v>735.00000000000011</v>
      </c>
      <c r="AN2326" s="75">
        <v>2100.0000000000005</v>
      </c>
      <c r="AO2326" s="68">
        <v>735.00000000000011</v>
      </c>
    </row>
    <row r="2327" spans="18:41">
      <c r="R2327" s="10"/>
      <c r="S2327" s="75">
        <v>1875</v>
      </c>
      <c r="T2327" s="68">
        <v>937.5</v>
      </c>
      <c r="AN2327" s="75">
        <v>1875</v>
      </c>
      <c r="AO2327" s="68">
        <v>937.5</v>
      </c>
    </row>
    <row r="2328" spans="18:41">
      <c r="R2328" s="10"/>
      <c r="S2328" s="75">
        <v>2625</v>
      </c>
      <c r="T2328" s="68">
        <v>1050</v>
      </c>
      <c r="AN2328" s="75">
        <v>2625</v>
      </c>
      <c r="AO2328" s="68">
        <v>1050</v>
      </c>
    </row>
    <row r="2329" spans="18:41">
      <c r="R2329" s="10"/>
      <c r="S2329" s="75">
        <v>1725</v>
      </c>
      <c r="T2329" s="68">
        <v>603.75</v>
      </c>
      <c r="AN2329" s="75">
        <v>1725</v>
      </c>
      <c r="AO2329" s="68">
        <v>603.75</v>
      </c>
    </row>
    <row r="2330" spans="18:41">
      <c r="R2330" s="10"/>
      <c r="S2330" s="75">
        <v>1150</v>
      </c>
      <c r="T2330" s="68">
        <v>460</v>
      </c>
      <c r="AN2330" s="75">
        <v>1150</v>
      </c>
      <c r="AO2330" s="68">
        <v>460</v>
      </c>
    </row>
    <row r="2331" spans="18:41">
      <c r="R2331" s="10"/>
      <c r="S2331" s="75">
        <v>1249.9999999999998</v>
      </c>
      <c r="T2331" s="68">
        <v>499.99999999999994</v>
      </c>
      <c r="AN2331" s="75">
        <v>1249.9999999999998</v>
      </c>
      <c r="AO2331" s="68">
        <v>499.99999999999994</v>
      </c>
    </row>
    <row r="2332" spans="18:41">
      <c r="R2332" s="10"/>
      <c r="S2332" s="75">
        <v>2362.5</v>
      </c>
      <c r="T2332" s="68">
        <v>826.875</v>
      </c>
      <c r="AN2332" s="75">
        <v>2362.5</v>
      </c>
      <c r="AO2332" s="68">
        <v>826.875</v>
      </c>
    </row>
    <row r="2333" spans="18:41">
      <c r="R2333" s="10"/>
      <c r="S2333" s="75">
        <v>2362.5</v>
      </c>
      <c r="T2333" s="68">
        <v>1181.25</v>
      </c>
      <c r="AN2333" s="75">
        <v>2362.5</v>
      </c>
      <c r="AO2333" s="68">
        <v>1181.25</v>
      </c>
    </row>
    <row r="2334" spans="18:41">
      <c r="R2334" s="10"/>
      <c r="S2334" s="75">
        <v>4252.5</v>
      </c>
      <c r="T2334" s="68">
        <v>1701</v>
      </c>
      <c r="AN2334" s="75">
        <v>4252.5</v>
      </c>
      <c r="AO2334" s="68">
        <v>1701</v>
      </c>
    </row>
    <row r="2335" spans="18:41">
      <c r="R2335" s="10"/>
      <c r="S2335" s="75">
        <v>2925</v>
      </c>
      <c r="T2335" s="68">
        <v>1023.7499999999999</v>
      </c>
      <c r="AN2335" s="75">
        <v>2925</v>
      </c>
      <c r="AO2335" s="68">
        <v>1023.7499999999999</v>
      </c>
    </row>
    <row r="2336" spans="18:41">
      <c r="R2336" s="10"/>
      <c r="S2336" s="75">
        <v>2500</v>
      </c>
      <c r="T2336" s="68">
        <v>1000</v>
      </c>
      <c r="AN2336" s="75">
        <v>2500</v>
      </c>
      <c r="AO2336" s="68">
        <v>1000</v>
      </c>
    </row>
    <row r="2337" spans="18:41">
      <c r="R2337" s="10"/>
      <c r="S2337" s="75">
        <v>2300</v>
      </c>
      <c r="T2337" s="68">
        <v>920</v>
      </c>
      <c r="AN2337" s="75">
        <v>2300</v>
      </c>
      <c r="AO2337" s="68">
        <v>920</v>
      </c>
    </row>
    <row r="2338" spans="18:41">
      <c r="R2338" s="10"/>
      <c r="S2338" s="75">
        <v>2999.9999999999995</v>
      </c>
      <c r="T2338" s="68">
        <v>1049.9999999999998</v>
      </c>
      <c r="AN2338" s="75">
        <v>2999.9999999999995</v>
      </c>
      <c r="AO2338" s="68">
        <v>1049.9999999999998</v>
      </c>
    </row>
    <row r="2339" spans="18:41">
      <c r="R2339" s="10"/>
      <c r="S2339" s="75">
        <v>3849.9999999999995</v>
      </c>
      <c r="T2339" s="68">
        <v>1924.9999999999998</v>
      </c>
      <c r="AN2339" s="75">
        <v>3849.9999999999995</v>
      </c>
      <c r="AO2339" s="68">
        <v>1924.9999999999998</v>
      </c>
    </row>
    <row r="2340" spans="18:41">
      <c r="R2340" s="10"/>
      <c r="S2340" s="75">
        <v>4749.9999999999991</v>
      </c>
      <c r="T2340" s="68">
        <v>1899.9999999999998</v>
      </c>
      <c r="AN2340" s="75">
        <v>4749.9999999999991</v>
      </c>
      <c r="AO2340" s="68">
        <v>1899.9999999999998</v>
      </c>
    </row>
    <row r="2341" spans="18:41">
      <c r="R2341" s="10"/>
      <c r="S2341" s="75">
        <v>3150</v>
      </c>
      <c r="T2341" s="68">
        <v>1102.5</v>
      </c>
      <c r="AN2341" s="75">
        <v>3150</v>
      </c>
      <c r="AO2341" s="68">
        <v>1102.5</v>
      </c>
    </row>
    <row r="2342" spans="18:41">
      <c r="R2342" s="10"/>
      <c r="S2342" s="75">
        <v>3375</v>
      </c>
      <c r="T2342" s="68">
        <v>1350</v>
      </c>
      <c r="AN2342" s="75">
        <v>3375</v>
      </c>
      <c r="AO2342" s="68">
        <v>1350</v>
      </c>
    </row>
    <row r="2343" spans="18:41">
      <c r="R2343" s="10"/>
      <c r="S2343" s="75">
        <v>3250</v>
      </c>
      <c r="T2343" s="68">
        <v>1300</v>
      </c>
      <c r="AN2343" s="75">
        <v>3250</v>
      </c>
      <c r="AO2343" s="68">
        <v>1300</v>
      </c>
    </row>
    <row r="2344" spans="18:41">
      <c r="R2344" s="10"/>
      <c r="S2344" s="75">
        <v>4225</v>
      </c>
      <c r="T2344" s="68">
        <v>1478.75</v>
      </c>
      <c r="AN2344" s="75">
        <v>4225</v>
      </c>
      <c r="AO2344" s="68">
        <v>1478.75</v>
      </c>
    </row>
    <row r="2345" spans="18:41">
      <c r="R2345" s="10"/>
      <c r="S2345" s="75">
        <v>5775.0000000000009</v>
      </c>
      <c r="T2345" s="68">
        <v>2887.5000000000005</v>
      </c>
      <c r="AN2345" s="75">
        <v>5775.0000000000009</v>
      </c>
      <c r="AO2345" s="68">
        <v>2887.5000000000005</v>
      </c>
    </row>
    <row r="2346" spans="18:41">
      <c r="R2346" s="10"/>
      <c r="S2346" s="75">
        <v>6825</v>
      </c>
      <c r="T2346" s="68">
        <v>2730</v>
      </c>
      <c r="AN2346" s="75">
        <v>6825</v>
      </c>
      <c r="AO2346" s="68">
        <v>2730</v>
      </c>
    </row>
    <row r="2347" spans="18:41">
      <c r="R2347" s="10"/>
      <c r="S2347" s="75">
        <v>4800.0000000000009</v>
      </c>
      <c r="T2347" s="68">
        <v>1680.0000000000002</v>
      </c>
      <c r="AN2347" s="75">
        <v>4800.0000000000009</v>
      </c>
      <c r="AO2347" s="68">
        <v>1680.0000000000002</v>
      </c>
    </row>
    <row r="2348" spans="18:41">
      <c r="R2348" s="10"/>
      <c r="S2348" s="75">
        <v>3987.5000000000005</v>
      </c>
      <c r="T2348" s="68">
        <v>1595.0000000000002</v>
      </c>
      <c r="AN2348" s="75">
        <v>3987.5000000000005</v>
      </c>
      <c r="AO2348" s="68">
        <v>1595.0000000000002</v>
      </c>
    </row>
    <row r="2349" spans="18:41">
      <c r="R2349" s="10"/>
      <c r="S2349" s="75">
        <v>3712.5000000000005</v>
      </c>
      <c r="T2349" s="68">
        <v>1485.0000000000002</v>
      </c>
      <c r="AN2349" s="75">
        <v>3712.5000000000005</v>
      </c>
      <c r="AO2349" s="68">
        <v>1485.0000000000002</v>
      </c>
    </row>
    <row r="2350" spans="18:41">
      <c r="R2350" s="10"/>
      <c r="S2350" s="75">
        <v>4550</v>
      </c>
      <c r="T2350" s="68">
        <v>1592.5</v>
      </c>
      <c r="AN2350" s="75">
        <v>4550</v>
      </c>
      <c r="AO2350" s="68">
        <v>1592.5</v>
      </c>
    </row>
    <row r="2351" spans="18:41">
      <c r="R2351" s="10"/>
      <c r="S2351" s="75">
        <v>6125.0000000000009</v>
      </c>
      <c r="T2351" s="68">
        <v>3062.5000000000005</v>
      </c>
      <c r="AN2351" s="75">
        <v>6125.0000000000009</v>
      </c>
      <c r="AO2351" s="68">
        <v>3062.5000000000005</v>
      </c>
    </row>
    <row r="2352" spans="18:41">
      <c r="R2352" s="10"/>
      <c r="S2352" s="75">
        <v>6662.5</v>
      </c>
      <c r="T2352" s="68">
        <v>2665</v>
      </c>
      <c r="AN2352" s="75">
        <v>6662.5</v>
      </c>
      <c r="AO2352" s="68">
        <v>2665</v>
      </c>
    </row>
    <row r="2353" spans="18:41">
      <c r="R2353" s="10"/>
      <c r="S2353" s="75">
        <v>4800.0000000000009</v>
      </c>
      <c r="T2353" s="68">
        <v>1680.0000000000002</v>
      </c>
      <c r="AN2353" s="75">
        <v>4800.0000000000009</v>
      </c>
      <c r="AO2353" s="68">
        <v>1680.0000000000002</v>
      </c>
    </row>
    <row r="2354" spans="18:41">
      <c r="R2354" s="10"/>
      <c r="S2354" s="75">
        <v>3987.5000000000005</v>
      </c>
      <c r="T2354" s="68">
        <v>1595.0000000000002</v>
      </c>
      <c r="AN2354" s="75">
        <v>3987.5000000000005</v>
      </c>
      <c r="AO2354" s="68">
        <v>1595.0000000000002</v>
      </c>
    </row>
    <row r="2355" spans="18:41">
      <c r="R2355" s="10"/>
      <c r="S2355" s="75">
        <v>3037.5</v>
      </c>
      <c r="T2355" s="68">
        <v>1215</v>
      </c>
      <c r="AN2355" s="75">
        <v>3037.5</v>
      </c>
      <c r="AO2355" s="68">
        <v>1215</v>
      </c>
    </row>
    <row r="2356" spans="18:41">
      <c r="R2356" s="10"/>
      <c r="S2356" s="75">
        <v>3575.0000000000005</v>
      </c>
      <c r="T2356" s="68">
        <v>1251.25</v>
      </c>
      <c r="AN2356" s="75">
        <v>3575.0000000000005</v>
      </c>
      <c r="AO2356" s="68">
        <v>1251.25</v>
      </c>
    </row>
    <row r="2357" spans="18:41">
      <c r="R2357" s="10"/>
      <c r="S2357" s="75">
        <v>4950.0000000000009</v>
      </c>
      <c r="T2357" s="68">
        <v>2475.0000000000005</v>
      </c>
      <c r="AN2357" s="75">
        <v>4950.0000000000009</v>
      </c>
      <c r="AO2357" s="68">
        <v>2475.0000000000005</v>
      </c>
    </row>
    <row r="2358" spans="18:41">
      <c r="R2358" s="10"/>
      <c r="S2358" s="75">
        <v>5087.5</v>
      </c>
      <c r="T2358" s="68">
        <v>2035</v>
      </c>
      <c r="AN2358" s="75">
        <v>5087.5</v>
      </c>
      <c r="AO2358" s="68">
        <v>2035</v>
      </c>
    </row>
    <row r="2359" spans="18:41">
      <c r="R2359" s="10"/>
      <c r="S2359" s="75">
        <v>3625.0000000000009</v>
      </c>
      <c r="T2359" s="68">
        <v>1268.7500000000002</v>
      </c>
      <c r="AN2359" s="75">
        <v>3625.0000000000009</v>
      </c>
      <c r="AO2359" s="68">
        <v>1268.7500000000002</v>
      </c>
    </row>
    <row r="2360" spans="18:41">
      <c r="R2360" s="10"/>
      <c r="S2360" s="75">
        <v>1875.0000000000002</v>
      </c>
      <c r="T2360" s="68">
        <v>750.00000000000011</v>
      </c>
      <c r="AN2360" s="75">
        <v>1875.0000000000002</v>
      </c>
      <c r="AO2360" s="68">
        <v>750.00000000000011</v>
      </c>
    </row>
    <row r="2361" spans="18:41">
      <c r="R2361" s="10"/>
      <c r="S2361" s="75">
        <v>1800.0000000000002</v>
      </c>
      <c r="T2361" s="68">
        <v>720.00000000000011</v>
      </c>
      <c r="AN2361" s="75">
        <v>1800.0000000000002</v>
      </c>
      <c r="AO2361" s="68">
        <v>720.00000000000011</v>
      </c>
    </row>
    <row r="2362" spans="18:41">
      <c r="R2362" s="10"/>
      <c r="S2362" s="75">
        <v>2400</v>
      </c>
      <c r="T2362" s="68">
        <v>840</v>
      </c>
      <c r="AN2362" s="75">
        <v>2400</v>
      </c>
      <c r="AO2362" s="68">
        <v>840</v>
      </c>
    </row>
    <row r="2363" spans="18:41">
      <c r="R2363" s="10"/>
      <c r="S2363" s="75">
        <v>3150.0000000000005</v>
      </c>
      <c r="T2363" s="68">
        <v>1575.0000000000002</v>
      </c>
      <c r="AN2363" s="75">
        <v>3150.0000000000005</v>
      </c>
      <c r="AO2363" s="68">
        <v>1575.0000000000002</v>
      </c>
    </row>
    <row r="2364" spans="18:41">
      <c r="R2364" s="10"/>
      <c r="S2364" s="75">
        <v>3937.5000000000005</v>
      </c>
      <c r="T2364" s="68">
        <v>1575.0000000000002</v>
      </c>
      <c r="AN2364" s="75">
        <v>3937.5000000000005</v>
      </c>
      <c r="AO2364" s="68">
        <v>1575.0000000000002</v>
      </c>
    </row>
    <row r="2365" spans="18:41">
      <c r="R2365" s="10"/>
      <c r="S2365" s="75">
        <v>2450.0000000000005</v>
      </c>
      <c r="T2365" s="68">
        <v>857.50000000000011</v>
      </c>
      <c r="AN2365" s="75">
        <v>2450.0000000000005</v>
      </c>
      <c r="AO2365" s="68">
        <v>857.50000000000011</v>
      </c>
    </row>
    <row r="2366" spans="18:41">
      <c r="R2366" s="10"/>
      <c r="S2366" s="75">
        <v>2012.5000000000005</v>
      </c>
      <c r="T2366" s="68">
        <v>805.00000000000023</v>
      </c>
      <c r="AN2366" s="75">
        <v>2012.5000000000005</v>
      </c>
      <c r="AO2366" s="68">
        <v>805.00000000000023</v>
      </c>
    </row>
    <row r="2367" spans="18:41">
      <c r="R2367" s="10"/>
      <c r="S2367" s="75">
        <v>1925.0000000000005</v>
      </c>
      <c r="T2367" s="68">
        <v>770.00000000000023</v>
      </c>
      <c r="AN2367" s="75">
        <v>1925.0000000000005</v>
      </c>
      <c r="AO2367" s="68">
        <v>770.00000000000023</v>
      </c>
    </row>
    <row r="2368" spans="18:41">
      <c r="R2368" s="10"/>
      <c r="S2368" s="75">
        <v>2475.0000000000005</v>
      </c>
      <c r="T2368" s="68">
        <v>866.25000000000011</v>
      </c>
      <c r="AN2368" s="75">
        <v>2475.0000000000005</v>
      </c>
      <c r="AO2368" s="68">
        <v>866.25000000000011</v>
      </c>
    </row>
    <row r="2369" spans="18:41">
      <c r="R2369" s="10"/>
      <c r="S2369" s="75">
        <v>3375</v>
      </c>
      <c r="T2369" s="68">
        <v>1687.5</v>
      </c>
      <c r="AN2369" s="75">
        <v>3375</v>
      </c>
      <c r="AO2369" s="68">
        <v>1687.5</v>
      </c>
    </row>
    <row r="2370" spans="18:41">
      <c r="R2370" s="10"/>
      <c r="S2370" s="75">
        <v>3712.5000000000005</v>
      </c>
      <c r="T2370" s="68">
        <v>1485.0000000000002</v>
      </c>
      <c r="AN2370" s="75">
        <v>3712.5000000000005</v>
      </c>
      <c r="AO2370" s="68">
        <v>1485.0000000000002</v>
      </c>
    </row>
    <row r="2371" spans="18:41">
      <c r="R2371" s="10"/>
      <c r="S2371" s="75">
        <v>2275.0000000000005</v>
      </c>
      <c r="T2371" s="68">
        <v>796.25000000000011</v>
      </c>
      <c r="AN2371" s="75">
        <v>2275.0000000000005</v>
      </c>
      <c r="AO2371" s="68">
        <v>796.25000000000011</v>
      </c>
    </row>
    <row r="2372" spans="18:41">
      <c r="R2372" s="10"/>
      <c r="S2372" s="75">
        <v>2380.0000000000009</v>
      </c>
      <c r="T2372" s="68">
        <v>952.00000000000045</v>
      </c>
      <c r="AN2372" s="75">
        <v>2380.0000000000009</v>
      </c>
      <c r="AO2372" s="68">
        <v>952.00000000000045</v>
      </c>
    </row>
    <row r="2373" spans="18:41">
      <c r="R2373" s="10"/>
      <c r="S2373" s="75">
        <v>3900.0000000000014</v>
      </c>
      <c r="T2373" s="68">
        <v>1560.0000000000007</v>
      </c>
      <c r="AN2373" s="75">
        <v>3900.0000000000014</v>
      </c>
      <c r="AO2373" s="68">
        <v>1560.0000000000007</v>
      </c>
    </row>
    <row r="2374" spans="18:41">
      <c r="R2374" s="10"/>
      <c r="S2374" s="75">
        <v>4687.5000000000009</v>
      </c>
      <c r="T2374" s="68">
        <v>1640.6250000000002</v>
      </c>
      <c r="AN2374" s="75">
        <v>4687.5000000000009</v>
      </c>
      <c r="AO2374" s="68">
        <v>1640.6250000000002</v>
      </c>
    </row>
    <row r="2375" spans="18:41">
      <c r="R2375" s="10"/>
      <c r="S2375" s="75">
        <v>5437.5</v>
      </c>
      <c r="T2375" s="68">
        <v>2718.75</v>
      </c>
      <c r="AN2375" s="75">
        <v>5437.5</v>
      </c>
      <c r="AO2375" s="68">
        <v>2718.75</v>
      </c>
    </row>
    <row r="2376" spans="18:41">
      <c r="R2376" s="10"/>
      <c r="S2376" s="75">
        <v>6825.0000000000009</v>
      </c>
      <c r="T2376" s="68">
        <v>2730.0000000000005</v>
      </c>
      <c r="AN2376" s="75">
        <v>6825.0000000000009</v>
      </c>
      <c r="AO2376" s="68">
        <v>2730.0000000000005</v>
      </c>
    </row>
    <row r="2377" spans="18:41">
      <c r="R2377" s="10"/>
      <c r="S2377" s="75">
        <v>4650.0000000000009</v>
      </c>
      <c r="T2377" s="68">
        <v>1627.5000000000002</v>
      </c>
      <c r="AN2377" s="75">
        <v>4650.0000000000009</v>
      </c>
      <c r="AO2377" s="68">
        <v>1627.5000000000002</v>
      </c>
    </row>
    <row r="2378" spans="18:41">
      <c r="R2378" s="10"/>
      <c r="S2378" s="75">
        <v>4350.0000000000009</v>
      </c>
      <c r="T2378" s="68">
        <v>1740.0000000000005</v>
      </c>
      <c r="AN2378" s="75">
        <v>4350.0000000000009</v>
      </c>
      <c r="AO2378" s="68">
        <v>1740.0000000000005</v>
      </c>
    </row>
    <row r="2379" spans="18:41">
      <c r="R2379" s="10"/>
      <c r="S2379" s="75">
        <v>4050.0000000000005</v>
      </c>
      <c r="T2379" s="68">
        <v>1620.0000000000002</v>
      </c>
      <c r="AN2379" s="75">
        <v>4050.0000000000005</v>
      </c>
      <c r="AO2379" s="68">
        <v>1620.0000000000002</v>
      </c>
    </row>
    <row r="2380" spans="18:41">
      <c r="R2380" s="10"/>
      <c r="S2380" s="75">
        <v>4725</v>
      </c>
      <c r="T2380" s="68">
        <v>1653.75</v>
      </c>
      <c r="AN2380" s="75">
        <v>4725</v>
      </c>
      <c r="AO2380" s="68">
        <v>1653.75</v>
      </c>
    </row>
    <row r="2381" spans="18:41">
      <c r="R2381" s="10"/>
      <c r="S2381" s="75">
        <v>5812.5</v>
      </c>
      <c r="T2381" s="68">
        <v>2906.25</v>
      </c>
      <c r="AN2381" s="75">
        <v>5812.5</v>
      </c>
      <c r="AO2381" s="68">
        <v>2906.25</v>
      </c>
    </row>
    <row r="2382" spans="18:41">
      <c r="R2382" s="10"/>
      <c r="S2382" s="75">
        <v>2712.5000000000005</v>
      </c>
      <c r="T2382" s="68">
        <v>1085.0000000000002</v>
      </c>
      <c r="AN2382" s="75">
        <v>2712.5000000000005</v>
      </c>
      <c r="AO2382" s="68">
        <v>1085.0000000000002</v>
      </c>
    </row>
    <row r="2383" spans="18:41">
      <c r="R2383" s="10"/>
      <c r="S2383" s="75">
        <v>2012.5000000000002</v>
      </c>
      <c r="T2383" s="68">
        <v>704.375</v>
      </c>
      <c r="AN2383" s="75">
        <v>2012.5000000000002</v>
      </c>
      <c r="AO2383" s="68">
        <v>704.375</v>
      </c>
    </row>
    <row r="2384" spans="18:41">
      <c r="R2384" s="10"/>
      <c r="S2384" s="75">
        <v>1437.5000000000002</v>
      </c>
      <c r="T2384" s="68">
        <v>575.00000000000011</v>
      </c>
      <c r="AN2384" s="75">
        <v>1437.5000000000002</v>
      </c>
      <c r="AO2384" s="68">
        <v>575.00000000000011</v>
      </c>
    </row>
    <row r="2385" spans="18:41">
      <c r="R2385" s="10"/>
      <c r="S2385" s="75">
        <v>1275</v>
      </c>
      <c r="T2385" s="68">
        <v>510</v>
      </c>
      <c r="AN2385" s="75">
        <v>1275</v>
      </c>
      <c r="AO2385" s="68">
        <v>510</v>
      </c>
    </row>
    <row r="2386" spans="18:41">
      <c r="R2386" s="10"/>
      <c r="S2386" s="75">
        <v>2137.5</v>
      </c>
      <c r="T2386" s="68">
        <v>748.125</v>
      </c>
      <c r="AN2386" s="75">
        <v>2137.5</v>
      </c>
      <c r="AO2386" s="68">
        <v>748.125</v>
      </c>
    </row>
    <row r="2387" spans="18:41">
      <c r="R2387" s="10"/>
      <c r="S2387" s="75">
        <v>2012.5000000000002</v>
      </c>
      <c r="T2387" s="68">
        <v>1006.2500000000001</v>
      </c>
      <c r="AN2387" s="75">
        <v>2012.5000000000002</v>
      </c>
      <c r="AO2387" s="68">
        <v>1006.2500000000001</v>
      </c>
    </row>
    <row r="2388" spans="18:41">
      <c r="R2388" s="10"/>
      <c r="S2388" s="75">
        <v>2887.5000000000005</v>
      </c>
      <c r="T2388" s="68">
        <v>1155.0000000000002</v>
      </c>
      <c r="AN2388" s="75">
        <v>2887.5000000000005</v>
      </c>
      <c r="AO2388" s="68">
        <v>1155.0000000000002</v>
      </c>
    </row>
    <row r="2389" spans="18:41">
      <c r="R2389" s="10"/>
      <c r="S2389" s="75">
        <v>1662.5000000000002</v>
      </c>
      <c r="T2389" s="68">
        <v>581.875</v>
      </c>
      <c r="AN2389" s="75">
        <v>1662.5000000000002</v>
      </c>
      <c r="AO2389" s="68">
        <v>581.875</v>
      </c>
    </row>
    <row r="2390" spans="18:41">
      <c r="R2390" s="10"/>
      <c r="S2390" s="75">
        <v>1312.5000000000002</v>
      </c>
      <c r="T2390" s="68">
        <v>525.00000000000011</v>
      </c>
      <c r="AN2390" s="75">
        <v>1312.5000000000002</v>
      </c>
      <c r="AO2390" s="68">
        <v>525.00000000000011</v>
      </c>
    </row>
    <row r="2391" spans="18:41">
      <c r="R2391" s="10"/>
      <c r="S2391" s="75">
        <v>1125</v>
      </c>
      <c r="T2391" s="68">
        <v>450</v>
      </c>
      <c r="AN2391" s="75">
        <v>1125</v>
      </c>
      <c r="AO2391" s="68">
        <v>450</v>
      </c>
    </row>
    <row r="2392" spans="18:41">
      <c r="R2392" s="10"/>
      <c r="S2392" s="75">
        <v>2025</v>
      </c>
      <c r="T2392" s="68">
        <v>708.75</v>
      </c>
      <c r="AN2392" s="75">
        <v>2025</v>
      </c>
      <c r="AO2392" s="68">
        <v>708.75</v>
      </c>
    </row>
    <row r="2393" spans="18:41">
      <c r="R2393" s="10"/>
      <c r="S2393" s="75">
        <v>1650</v>
      </c>
      <c r="T2393" s="68">
        <v>825</v>
      </c>
      <c r="AN2393" s="75">
        <v>1650</v>
      </c>
      <c r="AO2393" s="68">
        <v>825</v>
      </c>
    </row>
    <row r="2394" spans="18:41">
      <c r="R2394" s="10"/>
      <c r="S2394" s="75">
        <v>2310</v>
      </c>
      <c r="T2394" s="68">
        <v>924</v>
      </c>
      <c r="AN2394" s="75">
        <v>2310</v>
      </c>
      <c r="AO2394" s="68">
        <v>924</v>
      </c>
    </row>
    <row r="2395" spans="18:41">
      <c r="R2395" s="10"/>
      <c r="S2395" s="75">
        <v>1350</v>
      </c>
      <c r="T2395" s="68">
        <v>472.49999999999994</v>
      </c>
      <c r="AN2395" s="75">
        <v>1350</v>
      </c>
      <c r="AO2395" s="68">
        <v>472.49999999999994</v>
      </c>
    </row>
    <row r="2396" spans="18:41">
      <c r="R2396" s="10"/>
      <c r="S2396" s="75">
        <v>950</v>
      </c>
      <c r="T2396" s="68">
        <v>380</v>
      </c>
      <c r="AN2396" s="75">
        <v>950</v>
      </c>
      <c r="AO2396" s="68">
        <v>380</v>
      </c>
    </row>
    <row r="2397" spans="18:41">
      <c r="R2397" s="10"/>
      <c r="S2397" s="75">
        <v>812.49999999999977</v>
      </c>
      <c r="T2397" s="68">
        <v>324.99999999999994</v>
      </c>
      <c r="AN2397" s="75">
        <v>812.49999999999977</v>
      </c>
      <c r="AO2397" s="68">
        <v>324.99999999999994</v>
      </c>
    </row>
    <row r="2398" spans="18:41">
      <c r="R2398" s="10"/>
      <c r="S2398" s="75">
        <v>1500.0000000000002</v>
      </c>
      <c r="T2398" s="68">
        <v>525</v>
      </c>
      <c r="AN2398" s="75">
        <v>1500.0000000000002</v>
      </c>
      <c r="AO2398" s="68">
        <v>525</v>
      </c>
    </row>
    <row r="2399" spans="18:41">
      <c r="R2399" s="10"/>
      <c r="S2399" s="75">
        <v>1425</v>
      </c>
      <c r="T2399" s="68">
        <v>712.5</v>
      </c>
      <c r="AN2399" s="75">
        <v>1425</v>
      </c>
      <c r="AO2399" s="68">
        <v>712.5</v>
      </c>
    </row>
    <row r="2400" spans="18:41">
      <c r="R2400" s="10"/>
      <c r="S2400" s="75">
        <v>2175</v>
      </c>
      <c r="T2400" s="68">
        <v>870</v>
      </c>
      <c r="AN2400" s="75">
        <v>2175</v>
      </c>
      <c r="AO2400" s="68">
        <v>870</v>
      </c>
    </row>
    <row r="2401" spans="18:41">
      <c r="R2401" s="10"/>
      <c r="S2401" s="75">
        <v>1275</v>
      </c>
      <c r="T2401" s="68">
        <v>446.25</v>
      </c>
      <c r="AN2401" s="75">
        <v>1275</v>
      </c>
      <c r="AO2401" s="68">
        <v>446.25</v>
      </c>
    </row>
    <row r="2402" spans="18:41">
      <c r="R2402" s="10"/>
      <c r="S2402" s="75">
        <v>850</v>
      </c>
      <c r="T2402" s="68">
        <v>340</v>
      </c>
      <c r="AN2402" s="75">
        <v>850</v>
      </c>
      <c r="AO2402" s="68">
        <v>340</v>
      </c>
    </row>
    <row r="2403" spans="18:41">
      <c r="R2403" s="10"/>
      <c r="S2403" s="75">
        <v>874.99999999999977</v>
      </c>
      <c r="T2403" s="68">
        <v>349.99999999999994</v>
      </c>
      <c r="AN2403" s="75">
        <v>874.99999999999977</v>
      </c>
      <c r="AO2403" s="68">
        <v>349.99999999999994</v>
      </c>
    </row>
    <row r="2404" spans="18:41">
      <c r="R2404" s="10"/>
      <c r="S2404" s="75">
        <v>1687.5</v>
      </c>
      <c r="T2404" s="68">
        <v>590.625</v>
      </c>
      <c r="AN2404" s="75">
        <v>1687.5</v>
      </c>
      <c r="AO2404" s="68">
        <v>590.625</v>
      </c>
    </row>
    <row r="2405" spans="18:41">
      <c r="R2405" s="10"/>
      <c r="S2405" s="75">
        <v>1837.5000000000002</v>
      </c>
      <c r="T2405" s="68">
        <v>918.75000000000011</v>
      </c>
      <c r="AN2405" s="75">
        <v>1837.5000000000002</v>
      </c>
      <c r="AO2405" s="68">
        <v>918.75000000000011</v>
      </c>
    </row>
    <row r="2406" spans="18:41">
      <c r="R2406" s="10"/>
      <c r="S2406" s="75">
        <v>3577.5</v>
      </c>
      <c r="T2406" s="68">
        <v>1431</v>
      </c>
      <c r="AN2406" s="75">
        <v>3577.5</v>
      </c>
      <c r="AO2406" s="68">
        <v>1431</v>
      </c>
    </row>
    <row r="2407" spans="18:41">
      <c r="R2407" s="10"/>
      <c r="S2407" s="75">
        <v>2250</v>
      </c>
      <c r="T2407" s="68">
        <v>787.5</v>
      </c>
      <c r="AN2407" s="75">
        <v>2250</v>
      </c>
      <c r="AO2407" s="68">
        <v>787.5</v>
      </c>
    </row>
    <row r="2408" spans="18:41">
      <c r="R2408" s="10"/>
      <c r="S2408" s="75">
        <v>1900</v>
      </c>
      <c r="T2408" s="68">
        <v>760</v>
      </c>
      <c r="AN2408" s="75">
        <v>1900</v>
      </c>
      <c r="AO2408" s="68">
        <v>760</v>
      </c>
    </row>
    <row r="2409" spans="18:41">
      <c r="R2409" s="10"/>
      <c r="S2409" s="75">
        <v>1700</v>
      </c>
      <c r="T2409" s="68">
        <v>680</v>
      </c>
      <c r="AN2409" s="75">
        <v>1700</v>
      </c>
      <c r="AO2409" s="68">
        <v>680</v>
      </c>
    </row>
    <row r="2410" spans="18:41">
      <c r="R2410" s="10"/>
      <c r="S2410" s="75">
        <v>2249.9999999999995</v>
      </c>
      <c r="T2410" s="68">
        <v>787.49999999999977</v>
      </c>
      <c r="AN2410" s="75">
        <v>2249.9999999999995</v>
      </c>
      <c r="AO2410" s="68">
        <v>787.49999999999977</v>
      </c>
    </row>
    <row r="2411" spans="18:41">
      <c r="R2411" s="10"/>
      <c r="S2411" s="75">
        <v>3024.9999999999995</v>
      </c>
      <c r="T2411" s="68">
        <v>1512.4999999999998</v>
      </c>
      <c r="AN2411" s="75">
        <v>3024.9999999999995</v>
      </c>
      <c r="AO2411" s="68">
        <v>1512.4999999999998</v>
      </c>
    </row>
    <row r="2412" spans="18:41">
      <c r="R2412" s="10"/>
      <c r="S2412" s="75">
        <v>3999.9999999999995</v>
      </c>
      <c r="T2412" s="68">
        <v>1600</v>
      </c>
      <c r="AN2412" s="75">
        <v>3999.9999999999995</v>
      </c>
      <c r="AO2412" s="68">
        <v>1600</v>
      </c>
    </row>
    <row r="2413" spans="18:41">
      <c r="R2413" s="10"/>
      <c r="S2413" s="75">
        <v>2475</v>
      </c>
      <c r="T2413" s="68">
        <v>866.25</v>
      </c>
      <c r="AN2413" s="75">
        <v>2475</v>
      </c>
      <c r="AO2413" s="68">
        <v>866.25</v>
      </c>
    </row>
    <row r="2414" spans="18:41">
      <c r="R2414" s="10"/>
      <c r="S2414" s="75">
        <v>2625</v>
      </c>
      <c r="T2414" s="68">
        <v>1050</v>
      </c>
      <c r="AN2414" s="75">
        <v>2625</v>
      </c>
      <c r="AO2414" s="68">
        <v>1050</v>
      </c>
    </row>
    <row r="2415" spans="18:41">
      <c r="R2415" s="10"/>
      <c r="S2415" s="75">
        <v>2500</v>
      </c>
      <c r="T2415" s="68">
        <v>1000</v>
      </c>
      <c r="AN2415" s="75">
        <v>2500</v>
      </c>
      <c r="AO2415" s="68">
        <v>1000</v>
      </c>
    </row>
    <row r="2416" spans="18:41">
      <c r="R2416" s="10"/>
      <c r="S2416" s="75">
        <v>3250</v>
      </c>
      <c r="T2416" s="68">
        <v>1137.5</v>
      </c>
      <c r="AN2416" s="75">
        <v>3250</v>
      </c>
      <c r="AO2416" s="68">
        <v>1137.5</v>
      </c>
    </row>
    <row r="2417" spans="18:41">
      <c r="R2417" s="10"/>
      <c r="S2417" s="75">
        <v>4725</v>
      </c>
      <c r="T2417" s="68">
        <v>2362.5</v>
      </c>
      <c r="AN2417" s="75">
        <v>4725</v>
      </c>
      <c r="AO2417" s="68">
        <v>2362.5</v>
      </c>
    </row>
    <row r="2418" spans="18:41">
      <c r="R2418" s="10"/>
      <c r="S2418" s="75">
        <v>5850</v>
      </c>
      <c r="T2418" s="68">
        <v>2340</v>
      </c>
      <c r="AN2418" s="75">
        <v>5850</v>
      </c>
      <c r="AO2418" s="68">
        <v>2340</v>
      </c>
    </row>
    <row r="2419" spans="18:41">
      <c r="R2419" s="10"/>
      <c r="S2419" s="75">
        <v>3900.0000000000005</v>
      </c>
      <c r="T2419" s="68">
        <v>1365</v>
      </c>
      <c r="AN2419" s="75">
        <v>3900.0000000000005</v>
      </c>
      <c r="AO2419" s="68">
        <v>1365</v>
      </c>
    </row>
    <row r="2420" spans="18:41">
      <c r="R2420" s="10"/>
      <c r="S2420" s="75">
        <v>3162.5000000000005</v>
      </c>
      <c r="T2420" s="68">
        <v>1265.0000000000002</v>
      </c>
      <c r="AN2420" s="75">
        <v>3162.5000000000005</v>
      </c>
      <c r="AO2420" s="68">
        <v>1265.0000000000002</v>
      </c>
    </row>
    <row r="2421" spans="18:41">
      <c r="R2421" s="10"/>
      <c r="S2421" s="75">
        <v>2887.5000000000005</v>
      </c>
      <c r="T2421" s="68">
        <v>1155.0000000000002</v>
      </c>
      <c r="AN2421" s="75">
        <v>2887.5000000000005</v>
      </c>
      <c r="AO2421" s="68">
        <v>1155.0000000000002</v>
      </c>
    </row>
    <row r="2422" spans="18:41">
      <c r="R2422" s="10"/>
      <c r="S2422" s="75">
        <v>3575</v>
      </c>
      <c r="T2422" s="68">
        <v>1251.25</v>
      </c>
      <c r="AN2422" s="75">
        <v>3575</v>
      </c>
      <c r="AO2422" s="68">
        <v>1251.25</v>
      </c>
    </row>
    <row r="2423" spans="18:41">
      <c r="R2423" s="10"/>
      <c r="S2423" s="75">
        <v>5075.0000000000009</v>
      </c>
      <c r="T2423" s="68">
        <v>2537.5000000000005</v>
      </c>
      <c r="AN2423" s="75">
        <v>5075.0000000000009</v>
      </c>
      <c r="AO2423" s="68">
        <v>2537.5000000000005</v>
      </c>
    </row>
    <row r="2424" spans="18:41">
      <c r="R2424" s="10"/>
      <c r="S2424" s="75">
        <v>5687.5</v>
      </c>
      <c r="T2424" s="68">
        <v>2275</v>
      </c>
      <c r="AN2424" s="75">
        <v>5687.5</v>
      </c>
      <c r="AO2424" s="68">
        <v>2275</v>
      </c>
    </row>
    <row r="2425" spans="18:41">
      <c r="R2425" s="10"/>
      <c r="S2425" s="75">
        <v>3900.0000000000005</v>
      </c>
      <c r="T2425" s="68">
        <v>1365</v>
      </c>
      <c r="AN2425" s="75">
        <v>3900.0000000000005</v>
      </c>
      <c r="AO2425" s="68">
        <v>1365</v>
      </c>
    </row>
    <row r="2426" spans="18:41">
      <c r="R2426" s="10"/>
      <c r="S2426" s="75">
        <v>3162.5000000000005</v>
      </c>
      <c r="T2426" s="68">
        <v>1265.0000000000002</v>
      </c>
      <c r="AN2426" s="75">
        <v>3162.5000000000005</v>
      </c>
      <c r="AO2426" s="68">
        <v>1265.0000000000002</v>
      </c>
    </row>
    <row r="2427" spans="18:41">
      <c r="R2427" s="10"/>
      <c r="S2427" s="75">
        <v>2362.5</v>
      </c>
      <c r="T2427" s="68">
        <v>945</v>
      </c>
      <c r="AN2427" s="75">
        <v>2362.5</v>
      </c>
      <c r="AO2427" s="68">
        <v>945</v>
      </c>
    </row>
    <row r="2428" spans="18:41">
      <c r="R2428" s="10"/>
      <c r="S2428" s="75">
        <v>2750</v>
      </c>
      <c r="T2428" s="68">
        <v>962.49999999999989</v>
      </c>
      <c r="AN2428" s="75">
        <v>2750</v>
      </c>
      <c r="AO2428" s="68">
        <v>962.49999999999989</v>
      </c>
    </row>
    <row r="2429" spans="18:41">
      <c r="R2429" s="10"/>
      <c r="S2429" s="75">
        <v>4050.0000000000005</v>
      </c>
      <c r="T2429" s="68">
        <v>2025.0000000000002</v>
      </c>
      <c r="AN2429" s="75">
        <v>4050.0000000000005</v>
      </c>
      <c r="AO2429" s="68">
        <v>2025.0000000000002</v>
      </c>
    </row>
    <row r="2430" spans="18:41">
      <c r="R2430" s="10"/>
      <c r="S2430" s="75">
        <v>4262.5</v>
      </c>
      <c r="T2430" s="68">
        <v>1705</v>
      </c>
      <c r="AN2430" s="75">
        <v>4262.5</v>
      </c>
      <c r="AO2430" s="68">
        <v>1705</v>
      </c>
    </row>
    <row r="2431" spans="18:41">
      <c r="R2431" s="10"/>
      <c r="S2431" s="75">
        <v>2875.0000000000005</v>
      </c>
      <c r="T2431" s="68">
        <v>1006.2500000000001</v>
      </c>
      <c r="AN2431" s="75">
        <v>2875.0000000000005</v>
      </c>
      <c r="AO2431" s="68">
        <v>1006.2500000000001</v>
      </c>
    </row>
    <row r="2432" spans="18:41">
      <c r="R2432" s="10"/>
      <c r="S2432" s="75">
        <v>1187.5000000000002</v>
      </c>
      <c r="T2432" s="68">
        <v>475.00000000000011</v>
      </c>
      <c r="AN2432" s="75">
        <v>1187.5000000000002</v>
      </c>
      <c r="AO2432" s="68">
        <v>475.00000000000011</v>
      </c>
    </row>
    <row r="2433" spans="18:41">
      <c r="R2433" s="10"/>
      <c r="S2433" s="75">
        <v>1125.0000000000002</v>
      </c>
      <c r="T2433" s="68">
        <v>450.00000000000011</v>
      </c>
      <c r="AN2433" s="75">
        <v>1125.0000000000002</v>
      </c>
      <c r="AO2433" s="68">
        <v>450.00000000000011</v>
      </c>
    </row>
    <row r="2434" spans="18:41">
      <c r="R2434" s="10"/>
      <c r="S2434" s="75">
        <v>1575.0000000000002</v>
      </c>
      <c r="T2434" s="68">
        <v>551.25</v>
      </c>
      <c r="AN2434" s="75">
        <v>1575.0000000000002</v>
      </c>
      <c r="AO2434" s="68">
        <v>551.25</v>
      </c>
    </row>
    <row r="2435" spans="18:41">
      <c r="R2435" s="10"/>
      <c r="S2435" s="75">
        <v>2200.0000000000005</v>
      </c>
      <c r="T2435" s="68">
        <v>1100.0000000000002</v>
      </c>
      <c r="AN2435" s="75">
        <v>2200.0000000000005</v>
      </c>
      <c r="AO2435" s="68">
        <v>1100.0000000000002</v>
      </c>
    </row>
    <row r="2436" spans="18:41">
      <c r="R2436" s="10"/>
      <c r="S2436" s="75">
        <v>2900.0000000000005</v>
      </c>
      <c r="T2436" s="68">
        <v>1160.0000000000002</v>
      </c>
      <c r="AN2436" s="75">
        <v>2900.0000000000005</v>
      </c>
      <c r="AO2436" s="68">
        <v>1160.0000000000002</v>
      </c>
    </row>
    <row r="2437" spans="18:41">
      <c r="R2437" s="10"/>
      <c r="S2437" s="75">
        <v>1650.0000000000005</v>
      </c>
      <c r="T2437" s="68">
        <v>577.50000000000011</v>
      </c>
      <c r="AN2437" s="75">
        <v>1650.0000000000005</v>
      </c>
      <c r="AO2437" s="68">
        <v>577.50000000000011</v>
      </c>
    </row>
    <row r="2438" spans="18:41">
      <c r="R2438" s="10"/>
      <c r="S2438" s="75">
        <v>1275.0000000000005</v>
      </c>
      <c r="T2438" s="68">
        <v>510.00000000000023</v>
      </c>
      <c r="AN2438" s="75">
        <v>1275.0000000000005</v>
      </c>
      <c r="AO2438" s="68">
        <v>510.00000000000023</v>
      </c>
    </row>
    <row r="2439" spans="18:41">
      <c r="R2439" s="10"/>
      <c r="S2439" s="75">
        <v>1200.0000000000005</v>
      </c>
      <c r="T2439" s="68">
        <v>480.00000000000023</v>
      </c>
      <c r="AN2439" s="75">
        <v>1200.0000000000005</v>
      </c>
      <c r="AO2439" s="68">
        <v>480.00000000000023</v>
      </c>
    </row>
    <row r="2440" spans="18:41">
      <c r="R2440" s="10"/>
      <c r="S2440" s="75">
        <v>1600.0000000000002</v>
      </c>
      <c r="T2440" s="68">
        <v>560</v>
      </c>
      <c r="AN2440" s="75">
        <v>1600.0000000000002</v>
      </c>
      <c r="AO2440" s="68">
        <v>560</v>
      </c>
    </row>
    <row r="2441" spans="18:41">
      <c r="R2441" s="10"/>
      <c r="S2441" s="75">
        <v>2100</v>
      </c>
      <c r="T2441" s="68">
        <v>1050</v>
      </c>
      <c r="AN2441" s="75">
        <v>2100</v>
      </c>
      <c r="AO2441" s="68">
        <v>1050</v>
      </c>
    </row>
    <row r="2442" spans="18:41">
      <c r="R2442" s="10"/>
      <c r="S2442" s="75">
        <v>2362.5000000000005</v>
      </c>
      <c r="T2442" s="68">
        <v>945.00000000000023</v>
      </c>
      <c r="AN2442" s="75">
        <v>2362.5000000000005</v>
      </c>
      <c r="AO2442" s="68">
        <v>945.00000000000023</v>
      </c>
    </row>
    <row r="2443" spans="18:41">
      <c r="R2443" s="10"/>
      <c r="S2443" s="75">
        <v>1250.0000000000005</v>
      </c>
      <c r="T2443" s="68">
        <v>437.50000000000011</v>
      </c>
      <c r="AN2443" s="75">
        <v>1250.0000000000005</v>
      </c>
      <c r="AO2443" s="68">
        <v>437.50000000000011</v>
      </c>
    </row>
    <row r="2444" spans="18:41">
      <c r="R2444" s="10"/>
      <c r="S2444" s="75">
        <v>1557.5000000000007</v>
      </c>
      <c r="T2444" s="68">
        <v>623.00000000000034</v>
      </c>
      <c r="AN2444" s="75">
        <v>1557.5000000000007</v>
      </c>
      <c r="AO2444" s="68">
        <v>623.00000000000034</v>
      </c>
    </row>
    <row r="2445" spans="18:41">
      <c r="R2445" s="10"/>
      <c r="S2445" s="75">
        <v>3250.0000000000014</v>
      </c>
      <c r="T2445" s="68">
        <v>1300.0000000000007</v>
      </c>
      <c r="AN2445" s="75">
        <v>3250.0000000000014</v>
      </c>
      <c r="AO2445" s="68">
        <v>1300.0000000000007</v>
      </c>
    </row>
    <row r="2446" spans="18:41">
      <c r="R2446" s="10"/>
      <c r="S2446" s="75">
        <v>3800.0000000000009</v>
      </c>
      <c r="T2446" s="68">
        <v>1330.0000000000002</v>
      </c>
      <c r="AN2446" s="75">
        <v>3800.0000000000009</v>
      </c>
      <c r="AO2446" s="68">
        <v>1330.0000000000002</v>
      </c>
    </row>
    <row r="2447" spans="18:41">
      <c r="R2447" s="10"/>
      <c r="S2447" s="75">
        <v>4600</v>
      </c>
      <c r="T2447" s="68">
        <v>2300</v>
      </c>
      <c r="AN2447" s="75">
        <v>4600</v>
      </c>
      <c r="AO2447" s="68">
        <v>2300</v>
      </c>
    </row>
    <row r="2448" spans="18:41">
      <c r="R2448" s="10"/>
      <c r="S2448" s="75">
        <v>6187.5000000000009</v>
      </c>
      <c r="T2448" s="68">
        <v>2475.0000000000005</v>
      </c>
      <c r="AN2448" s="75">
        <v>6187.5000000000009</v>
      </c>
      <c r="AO2448" s="68">
        <v>2475.0000000000005</v>
      </c>
    </row>
    <row r="2449" spans="18:41">
      <c r="R2449" s="10"/>
      <c r="S2449" s="75">
        <v>4062.5000000000009</v>
      </c>
      <c r="T2449" s="68">
        <v>1421.8750000000002</v>
      </c>
      <c r="AN2449" s="75">
        <v>4062.5000000000009</v>
      </c>
      <c r="AO2449" s="68">
        <v>1421.8750000000002</v>
      </c>
    </row>
    <row r="2450" spans="18:41">
      <c r="R2450" s="10"/>
      <c r="S2450" s="75">
        <v>3737.5000000000009</v>
      </c>
      <c r="T2450" s="68">
        <v>1495.0000000000005</v>
      </c>
      <c r="AN2450" s="75">
        <v>3737.5000000000009</v>
      </c>
      <c r="AO2450" s="68">
        <v>1495.0000000000005</v>
      </c>
    </row>
    <row r="2451" spans="18:41">
      <c r="R2451" s="10"/>
      <c r="S2451" s="75">
        <v>3412.5000000000009</v>
      </c>
      <c r="T2451" s="68">
        <v>1365.0000000000005</v>
      </c>
      <c r="AN2451" s="75">
        <v>3412.5000000000009</v>
      </c>
      <c r="AO2451" s="68">
        <v>1365.0000000000005</v>
      </c>
    </row>
    <row r="2452" spans="18:41">
      <c r="R2452" s="10"/>
      <c r="S2452" s="75">
        <v>3937.5000000000005</v>
      </c>
      <c r="T2452" s="68">
        <v>1378.125</v>
      </c>
      <c r="AN2452" s="75">
        <v>3937.5000000000005</v>
      </c>
      <c r="AO2452" s="68">
        <v>1378.125</v>
      </c>
    </row>
    <row r="2453" spans="18:41">
      <c r="R2453" s="10"/>
      <c r="S2453" s="75">
        <v>5000</v>
      </c>
      <c r="T2453" s="68">
        <v>2500</v>
      </c>
      <c r="AN2453" s="75">
        <v>5000</v>
      </c>
      <c r="AO2453" s="68">
        <v>2500</v>
      </c>
    </row>
    <row r="2454" spans="18:41">
      <c r="R2454" s="10"/>
      <c r="S2454" s="75">
        <v>2000</v>
      </c>
      <c r="T2454" s="68">
        <v>800</v>
      </c>
      <c r="AN2454" s="75">
        <v>2000</v>
      </c>
      <c r="AO2454" s="68">
        <v>800</v>
      </c>
    </row>
    <row r="2455" spans="18:41">
      <c r="R2455" s="10"/>
      <c r="S2455" s="75">
        <v>1200</v>
      </c>
      <c r="T2455" s="68">
        <v>420</v>
      </c>
      <c r="AN2455" s="75">
        <v>1200</v>
      </c>
      <c r="AO2455" s="68">
        <v>420</v>
      </c>
    </row>
    <row r="2456" spans="18:41">
      <c r="R2456" s="10"/>
      <c r="S2456" s="75">
        <v>900.00000000000011</v>
      </c>
      <c r="T2456" s="68">
        <v>360.00000000000006</v>
      </c>
      <c r="AN2456" s="75">
        <v>900.00000000000011</v>
      </c>
      <c r="AO2456" s="68">
        <v>360.00000000000006</v>
      </c>
    </row>
    <row r="2457" spans="18:41">
      <c r="R2457" s="10"/>
      <c r="S2457" s="75">
        <v>525</v>
      </c>
      <c r="T2457" s="68">
        <v>210</v>
      </c>
      <c r="AN2457" s="75">
        <v>525</v>
      </c>
      <c r="AO2457" s="68">
        <v>210</v>
      </c>
    </row>
    <row r="2458" spans="18:41">
      <c r="R2458" s="10"/>
      <c r="S2458" s="75">
        <v>999.99999999999989</v>
      </c>
      <c r="T2458" s="68">
        <v>349.99999999999994</v>
      </c>
      <c r="AN2458" s="75">
        <v>999.99999999999989</v>
      </c>
      <c r="AO2458" s="68">
        <v>349.99999999999994</v>
      </c>
    </row>
    <row r="2459" spans="18:41">
      <c r="R2459" s="10"/>
      <c r="S2459" s="75">
        <v>1200</v>
      </c>
      <c r="T2459" s="68">
        <v>480</v>
      </c>
      <c r="AN2459" s="75">
        <v>1200</v>
      </c>
      <c r="AO2459" s="68">
        <v>480</v>
      </c>
    </row>
    <row r="2460" spans="18:41">
      <c r="R2460" s="10"/>
      <c r="S2460" s="75">
        <v>2200</v>
      </c>
      <c r="T2460" s="68">
        <v>880</v>
      </c>
      <c r="AN2460" s="75">
        <v>2200</v>
      </c>
      <c r="AO2460" s="68">
        <v>880</v>
      </c>
    </row>
    <row r="2461" spans="18:41">
      <c r="R2461" s="10"/>
      <c r="S2461" s="75">
        <v>800</v>
      </c>
      <c r="T2461" s="68">
        <v>280</v>
      </c>
      <c r="AN2461" s="75">
        <v>800</v>
      </c>
      <c r="AO2461" s="68">
        <v>280</v>
      </c>
    </row>
    <row r="2462" spans="18:41">
      <c r="R2462" s="10"/>
      <c r="S2462" s="75">
        <v>750.00000000000011</v>
      </c>
      <c r="T2462" s="68">
        <v>300.00000000000006</v>
      </c>
      <c r="AN2462" s="75">
        <v>750.00000000000011</v>
      </c>
      <c r="AO2462" s="68">
        <v>300.00000000000006</v>
      </c>
    </row>
    <row r="2463" spans="18:41">
      <c r="R2463" s="10"/>
      <c r="S2463" s="75">
        <v>437.50000000000006</v>
      </c>
      <c r="T2463" s="68">
        <v>175.00000000000003</v>
      </c>
      <c r="AN2463" s="75">
        <v>437.50000000000006</v>
      </c>
      <c r="AO2463" s="68">
        <v>175.00000000000003</v>
      </c>
    </row>
    <row r="2464" spans="18:41">
      <c r="R2464" s="10"/>
      <c r="S2464" s="75">
        <v>999.99999999999989</v>
      </c>
      <c r="T2464" s="68">
        <v>349.99999999999994</v>
      </c>
      <c r="AN2464" s="75">
        <v>999.99999999999989</v>
      </c>
      <c r="AO2464" s="68">
        <v>349.99999999999994</v>
      </c>
    </row>
    <row r="2465" spans="18:41">
      <c r="R2465" s="10"/>
      <c r="S2465" s="75">
        <v>1200</v>
      </c>
      <c r="T2465" s="68">
        <v>480</v>
      </c>
      <c r="AN2465" s="75">
        <v>1200</v>
      </c>
      <c r="AO2465" s="68">
        <v>480</v>
      </c>
    </row>
    <row r="2466" spans="18:41">
      <c r="R2466" s="10"/>
      <c r="S2466" s="75">
        <v>2340</v>
      </c>
      <c r="T2466" s="68">
        <v>936</v>
      </c>
      <c r="AN2466" s="75">
        <v>2340</v>
      </c>
      <c r="AO2466" s="68">
        <v>936</v>
      </c>
    </row>
    <row r="2467" spans="18:41">
      <c r="R2467" s="10"/>
      <c r="S2467" s="75">
        <v>1012.5</v>
      </c>
      <c r="T2467" s="68">
        <v>354.375</v>
      </c>
      <c r="AN2467" s="75">
        <v>1012.5</v>
      </c>
      <c r="AO2467" s="68">
        <v>354.375</v>
      </c>
    </row>
    <row r="2468" spans="18:41">
      <c r="R2468" s="10"/>
      <c r="S2468" s="75">
        <v>875.00000000000011</v>
      </c>
      <c r="T2468" s="68">
        <v>350.00000000000006</v>
      </c>
      <c r="AN2468" s="75">
        <v>875.00000000000011</v>
      </c>
      <c r="AO2468" s="68">
        <v>350.00000000000006</v>
      </c>
    </row>
    <row r="2469" spans="18:41">
      <c r="R2469" s="10"/>
      <c r="S2469" s="75">
        <v>400</v>
      </c>
      <c r="T2469" s="68">
        <v>160</v>
      </c>
      <c r="AN2469" s="75">
        <v>400</v>
      </c>
      <c r="AO2469" s="68">
        <v>160</v>
      </c>
    </row>
    <row r="2470" spans="18:41">
      <c r="R2470" s="10"/>
      <c r="S2470" s="75">
        <v>824.99999999999989</v>
      </c>
      <c r="T2470" s="68">
        <v>288.74999999999994</v>
      </c>
      <c r="AN2470" s="75">
        <v>824.99999999999989</v>
      </c>
      <c r="AO2470" s="68">
        <v>288.74999999999994</v>
      </c>
    </row>
    <row r="2471" spans="18:41">
      <c r="R2471" s="10"/>
      <c r="S2471" s="75">
        <v>1125</v>
      </c>
      <c r="T2471" s="68">
        <v>450</v>
      </c>
      <c r="AN2471" s="75">
        <v>1125</v>
      </c>
      <c r="AO2471" s="68">
        <v>450</v>
      </c>
    </row>
    <row r="2472" spans="18:41">
      <c r="R2472" s="10"/>
      <c r="S2472" s="75">
        <v>2137.5</v>
      </c>
      <c r="T2472" s="68">
        <v>855</v>
      </c>
      <c r="AN2472" s="75">
        <v>2137.5</v>
      </c>
      <c r="AO2472" s="68">
        <v>855</v>
      </c>
    </row>
    <row r="2473" spans="18:41">
      <c r="R2473" s="10"/>
      <c r="S2473" s="75">
        <v>787.5</v>
      </c>
      <c r="T2473" s="68">
        <v>275.625</v>
      </c>
      <c r="AN2473" s="75">
        <v>787.5</v>
      </c>
      <c r="AO2473" s="68">
        <v>275.625</v>
      </c>
    </row>
    <row r="2474" spans="18:41">
      <c r="R2474" s="10"/>
      <c r="S2474" s="75">
        <v>700</v>
      </c>
      <c r="T2474" s="68">
        <v>280</v>
      </c>
      <c r="AN2474" s="75">
        <v>700</v>
      </c>
      <c r="AO2474" s="68">
        <v>280</v>
      </c>
    </row>
    <row r="2475" spans="18:41">
      <c r="R2475" s="10"/>
      <c r="S2475" s="75">
        <v>450</v>
      </c>
      <c r="T2475" s="68">
        <v>180</v>
      </c>
      <c r="AN2475" s="75">
        <v>450</v>
      </c>
      <c r="AO2475" s="68">
        <v>180</v>
      </c>
    </row>
    <row r="2476" spans="18:41">
      <c r="R2476" s="10"/>
      <c r="S2476" s="75">
        <v>625</v>
      </c>
      <c r="T2476" s="68">
        <v>218.75</v>
      </c>
      <c r="AN2476" s="75">
        <v>625</v>
      </c>
      <c r="AO2476" s="68">
        <v>218.75</v>
      </c>
    </row>
    <row r="2477" spans="18:41">
      <c r="R2477" s="10"/>
      <c r="S2477" s="75">
        <v>1000</v>
      </c>
      <c r="T2477" s="68">
        <v>400</v>
      </c>
      <c r="AN2477" s="75">
        <v>1000</v>
      </c>
      <c r="AO2477" s="68">
        <v>400</v>
      </c>
    </row>
    <row r="2478" spans="18:41">
      <c r="R2478" s="10"/>
      <c r="S2478" s="75">
        <v>2600</v>
      </c>
      <c r="T2478" s="68">
        <v>1040</v>
      </c>
      <c r="AN2478" s="75">
        <v>2600</v>
      </c>
      <c r="AO2478" s="68">
        <v>1040</v>
      </c>
    </row>
    <row r="2479" spans="18:41">
      <c r="R2479" s="10"/>
      <c r="S2479" s="75">
        <v>1012.5000000000001</v>
      </c>
      <c r="T2479" s="68">
        <v>354.375</v>
      </c>
      <c r="AN2479" s="75">
        <v>1012.5000000000001</v>
      </c>
      <c r="AO2479" s="68">
        <v>354.375</v>
      </c>
    </row>
    <row r="2480" spans="18:41">
      <c r="R2480" s="10"/>
      <c r="S2480" s="75">
        <v>800</v>
      </c>
      <c r="T2480" s="68">
        <v>320</v>
      </c>
      <c r="AN2480" s="75">
        <v>800</v>
      </c>
      <c r="AO2480" s="68">
        <v>320</v>
      </c>
    </row>
    <row r="2481" spans="18:41">
      <c r="R2481" s="10"/>
      <c r="S2481" s="75">
        <v>500</v>
      </c>
      <c r="T2481" s="68">
        <v>200</v>
      </c>
      <c r="AN2481" s="75">
        <v>500</v>
      </c>
      <c r="AO2481" s="68">
        <v>200</v>
      </c>
    </row>
    <row r="2482" spans="18:41">
      <c r="R2482" s="10"/>
      <c r="S2482" s="75">
        <v>750</v>
      </c>
      <c r="T2482" s="68">
        <v>262.5</v>
      </c>
      <c r="AN2482" s="75">
        <v>750</v>
      </c>
      <c r="AO2482" s="68">
        <v>262.5</v>
      </c>
    </row>
    <row r="2483" spans="18:41">
      <c r="R2483" s="10"/>
      <c r="S2483" s="75">
        <v>1512.5000000000002</v>
      </c>
      <c r="T2483" s="68">
        <v>605.00000000000011</v>
      </c>
      <c r="AN2483" s="75">
        <v>1512.5000000000002</v>
      </c>
      <c r="AO2483" s="68">
        <v>605.00000000000011</v>
      </c>
    </row>
    <row r="2484" spans="18:41">
      <c r="R2484" s="10"/>
      <c r="S2484" s="75">
        <v>2100</v>
      </c>
      <c r="T2484" s="68">
        <v>840</v>
      </c>
      <c r="AN2484" s="75">
        <v>2100</v>
      </c>
      <c r="AO2484" s="68">
        <v>840</v>
      </c>
    </row>
    <row r="2485" spans="18:41">
      <c r="R2485" s="10"/>
      <c r="S2485" s="75">
        <v>962.50000000000023</v>
      </c>
      <c r="T2485" s="68">
        <v>336.87500000000006</v>
      </c>
      <c r="AN2485" s="75">
        <v>962.50000000000023</v>
      </c>
      <c r="AO2485" s="68">
        <v>336.87500000000006</v>
      </c>
    </row>
    <row r="2486" spans="18:41">
      <c r="R2486" s="10"/>
      <c r="S2486" s="75">
        <v>675.00000000000011</v>
      </c>
      <c r="T2486" s="68">
        <v>270.00000000000006</v>
      </c>
      <c r="AN2486" s="75">
        <v>675.00000000000011</v>
      </c>
      <c r="AO2486" s="68">
        <v>270.00000000000006</v>
      </c>
    </row>
    <row r="2487" spans="18:41">
      <c r="R2487" s="10"/>
      <c r="S2487" s="75">
        <v>600.00000000000011</v>
      </c>
      <c r="T2487" s="68">
        <v>240.00000000000006</v>
      </c>
      <c r="AN2487" s="75">
        <v>600.00000000000011</v>
      </c>
      <c r="AO2487" s="68">
        <v>240.00000000000006</v>
      </c>
    </row>
    <row r="2488" spans="18:41">
      <c r="R2488" s="10"/>
      <c r="S2488" s="75">
        <v>1000</v>
      </c>
      <c r="T2488" s="68">
        <v>350</v>
      </c>
      <c r="AN2488" s="75">
        <v>1000</v>
      </c>
      <c r="AO2488" s="68">
        <v>350</v>
      </c>
    </row>
    <row r="2489" spans="18:41">
      <c r="R2489" s="10"/>
      <c r="S2489" s="75">
        <v>2062.5</v>
      </c>
      <c r="T2489" s="68">
        <v>825</v>
      </c>
      <c r="AN2489" s="75">
        <v>2062.5</v>
      </c>
      <c r="AO2489" s="68">
        <v>825</v>
      </c>
    </row>
    <row r="2490" spans="18:41">
      <c r="R2490" s="10"/>
      <c r="S2490" s="75">
        <v>3000</v>
      </c>
      <c r="T2490" s="68">
        <v>1200</v>
      </c>
      <c r="AN2490" s="75">
        <v>3000</v>
      </c>
      <c r="AO2490" s="68">
        <v>1200</v>
      </c>
    </row>
    <row r="2491" spans="18:41">
      <c r="R2491" s="10"/>
      <c r="S2491" s="75">
        <v>1575.0000000000002</v>
      </c>
      <c r="T2491" s="68">
        <v>551.25</v>
      </c>
      <c r="AN2491" s="75">
        <v>1575.0000000000002</v>
      </c>
      <c r="AO2491" s="68">
        <v>551.25</v>
      </c>
    </row>
    <row r="2492" spans="18:41">
      <c r="R2492" s="10"/>
      <c r="S2492" s="75">
        <v>1100</v>
      </c>
      <c r="T2492" s="68">
        <v>440</v>
      </c>
      <c r="AN2492" s="75">
        <v>1100</v>
      </c>
      <c r="AO2492" s="68">
        <v>440</v>
      </c>
    </row>
    <row r="2493" spans="18:41">
      <c r="R2493" s="10"/>
      <c r="S2493" s="75">
        <v>900</v>
      </c>
      <c r="T2493" s="68">
        <v>360</v>
      </c>
      <c r="AN2493" s="75">
        <v>900</v>
      </c>
      <c r="AO2493" s="68">
        <v>360</v>
      </c>
    </row>
    <row r="2494" spans="18:41">
      <c r="R2494" s="10"/>
      <c r="S2494" s="75">
        <v>1250</v>
      </c>
      <c r="T2494" s="68">
        <v>437.5</v>
      </c>
      <c r="AN2494" s="75">
        <v>1250</v>
      </c>
      <c r="AO2494" s="68">
        <v>437.5</v>
      </c>
    </row>
    <row r="2495" spans="18:41">
      <c r="R2495" s="10"/>
      <c r="S2495" s="75">
        <v>2337.5</v>
      </c>
      <c r="T2495" s="68">
        <v>935</v>
      </c>
      <c r="AN2495" s="75">
        <v>2337.5</v>
      </c>
      <c r="AO2495" s="68">
        <v>935</v>
      </c>
    </row>
    <row r="2496" spans="18:41">
      <c r="R2496" s="10"/>
      <c r="S2496" s="75">
        <v>2875</v>
      </c>
      <c r="T2496" s="68">
        <v>1150</v>
      </c>
      <c r="AN2496" s="75">
        <v>2875</v>
      </c>
      <c r="AO2496" s="68">
        <v>1150</v>
      </c>
    </row>
    <row r="2497" spans="18:41">
      <c r="R2497" s="10"/>
      <c r="S2497" s="75">
        <v>1575.0000000000002</v>
      </c>
      <c r="T2497" s="68">
        <v>551.25</v>
      </c>
      <c r="AN2497" s="75">
        <v>1575.0000000000002</v>
      </c>
      <c r="AO2497" s="68">
        <v>551.25</v>
      </c>
    </row>
    <row r="2498" spans="18:41">
      <c r="R2498" s="10"/>
      <c r="S2498" s="75">
        <v>1100</v>
      </c>
      <c r="T2498" s="68">
        <v>440</v>
      </c>
      <c r="AN2498" s="75">
        <v>1100</v>
      </c>
      <c r="AO2498" s="68">
        <v>440</v>
      </c>
    </row>
    <row r="2499" spans="18:41">
      <c r="R2499" s="10"/>
      <c r="S2499" s="75">
        <v>1000</v>
      </c>
      <c r="T2499" s="68">
        <v>400</v>
      </c>
      <c r="AN2499" s="75">
        <v>1000</v>
      </c>
      <c r="AO2499" s="68">
        <v>400</v>
      </c>
    </row>
    <row r="2500" spans="18:41">
      <c r="R2500" s="10"/>
      <c r="S2500" s="75">
        <v>1125</v>
      </c>
      <c r="T2500" s="68">
        <v>393.75</v>
      </c>
      <c r="AN2500" s="75">
        <v>1125</v>
      </c>
      <c r="AO2500" s="68">
        <v>393.75</v>
      </c>
    </row>
    <row r="2501" spans="18:41">
      <c r="R2501" s="10"/>
      <c r="S2501" s="75">
        <v>2200</v>
      </c>
      <c r="T2501" s="68">
        <v>880</v>
      </c>
      <c r="AN2501" s="75">
        <v>2200</v>
      </c>
      <c r="AO2501" s="68">
        <v>880</v>
      </c>
    </row>
    <row r="2502" spans="18:41">
      <c r="R2502" s="10"/>
      <c r="S2502" s="75">
        <v>2625</v>
      </c>
      <c r="T2502" s="68">
        <v>1050</v>
      </c>
      <c r="AN2502" s="75">
        <v>2625</v>
      </c>
      <c r="AO2502" s="68">
        <v>1050</v>
      </c>
    </row>
    <row r="2503" spans="18:41">
      <c r="R2503" s="10"/>
      <c r="S2503" s="75">
        <v>1462.5000000000002</v>
      </c>
      <c r="T2503" s="68">
        <v>511.87500000000006</v>
      </c>
      <c r="AN2503" s="75">
        <v>1462.5000000000002</v>
      </c>
      <c r="AO2503" s="68">
        <v>511.87500000000006</v>
      </c>
    </row>
    <row r="2504" spans="18:41">
      <c r="R2504" s="10"/>
      <c r="S2504" s="75">
        <v>787.50000000000011</v>
      </c>
      <c r="T2504" s="68">
        <v>315.00000000000006</v>
      </c>
      <c r="AN2504" s="75">
        <v>787.50000000000011</v>
      </c>
      <c r="AO2504" s="68">
        <v>315.00000000000006</v>
      </c>
    </row>
    <row r="2505" spans="18:41">
      <c r="R2505" s="10"/>
      <c r="S2505" s="75">
        <v>700.00000000000011</v>
      </c>
      <c r="T2505" s="68">
        <v>280.00000000000006</v>
      </c>
      <c r="AN2505" s="75">
        <v>700.00000000000011</v>
      </c>
      <c r="AO2505" s="68">
        <v>280.00000000000006</v>
      </c>
    </row>
    <row r="2506" spans="18:41">
      <c r="R2506" s="10"/>
      <c r="S2506" s="75">
        <v>900</v>
      </c>
      <c r="T2506" s="68">
        <v>315</v>
      </c>
      <c r="AN2506" s="75">
        <v>900</v>
      </c>
      <c r="AO2506" s="68">
        <v>315</v>
      </c>
    </row>
    <row r="2507" spans="18:41">
      <c r="R2507" s="10"/>
      <c r="S2507" s="75">
        <v>1375</v>
      </c>
      <c r="T2507" s="68">
        <v>550</v>
      </c>
      <c r="AN2507" s="75">
        <v>1375</v>
      </c>
      <c r="AO2507" s="68">
        <v>550</v>
      </c>
    </row>
    <row r="2508" spans="18:41">
      <c r="R2508" s="10"/>
      <c r="S2508" s="75">
        <v>2474.9999999999995</v>
      </c>
      <c r="T2508" s="68">
        <v>989.99999999999989</v>
      </c>
      <c r="AN2508" s="75">
        <v>2474.9999999999995</v>
      </c>
      <c r="AO2508" s="68">
        <v>989.99999999999989</v>
      </c>
    </row>
    <row r="2509" spans="18:41">
      <c r="R2509" s="10"/>
      <c r="S2509" s="75">
        <v>1237.5</v>
      </c>
      <c r="T2509" s="68">
        <v>433.125</v>
      </c>
      <c r="AN2509" s="75">
        <v>1237.5</v>
      </c>
      <c r="AO2509" s="68">
        <v>433.125</v>
      </c>
    </row>
    <row r="2510" spans="18:41">
      <c r="R2510" s="10"/>
      <c r="S2510" s="75">
        <v>787.5</v>
      </c>
      <c r="T2510" s="68">
        <v>315</v>
      </c>
      <c r="AN2510" s="75">
        <v>787.5</v>
      </c>
      <c r="AO2510" s="68">
        <v>315</v>
      </c>
    </row>
    <row r="2511" spans="18:41">
      <c r="R2511" s="10"/>
      <c r="S2511" s="75">
        <v>675</v>
      </c>
      <c r="T2511" s="68">
        <v>270</v>
      </c>
      <c r="AN2511" s="75">
        <v>675</v>
      </c>
      <c r="AO2511" s="68">
        <v>270</v>
      </c>
    </row>
    <row r="2512" spans="18:41">
      <c r="R2512" s="10"/>
      <c r="S2512" s="75">
        <v>824.99999999999989</v>
      </c>
      <c r="T2512" s="68">
        <v>288.74999999999994</v>
      </c>
      <c r="AN2512" s="75">
        <v>824.99999999999989</v>
      </c>
      <c r="AO2512" s="68">
        <v>288.74999999999994</v>
      </c>
    </row>
    <row r="2513" spans="18:41">
      <c r="R2513" s="10"/>
      <c r="S2513" s="75">
        <v>1512.4999999999998</v>
      </c>
      <c r="T2513" s="68">
        <v>604.99999999999989</v>
      </c>
      <c r="AN2513" s="75">
        <v>1512.4999999999998</v>
      </c>
      <c r="AO2513" s="68">
        <v>604.99999999999989</v>
      </c>
    </row>
    <row r="2514" spans="18:41">
      <c r="R2514" s="10"/>
      <c r="S2514" s="75">
        <v>2125</v>
      </c>
      <c r="T2514" s="68">
        <v>850</v>
      </c>
      <c r="AN2514" s="75">
        <v>2125</v>
      </c>
      <c r="AO2514" s="68">
        <v>850</v>
      </c>
    </row>
    <row r="2515" spans="18:41">
      <c r="R2515" s="10"/>
      <c r="S2515" s="75">
        <v>1100</v>
      </c>
      <c r="T2515" s="68">
        <v>385</v>
      </c>
      <c r="AN2515" s="75">
        <v>1100</v>
      </c>
      <c r="AO2515" s="68">
        <v>385</v>
      </c>
    </row>
    <row r="2516" spans="18:41">
      <c r="R2516" s="10"/>
      <c r="S2516" s="75">
        <v>990</v>
      </c>
      <c r="T2516" s="68">
        <v>396</v>
      </c>
      <c r="AN2516" s="75">
        <v>990</v>
      </c>
      <c r="AO2516" s="68">
        <v>396</v>
      </c>
    </row>
    <row r="2517" spans="18:41">
      <c r="R2517" s="10"/>
      <c r="S2517" s="75">
        <v>1100</v>
      </c>
      <c r="T2517" s="68">
        <v>440</v>
      </c>
      <c r="AN2517" s="75">
        <v>1100</v>
      </c>
      <c r="AO2517" s="68">
        <v>440</v>
      </c>
    </row>
    <row r="2518" spans="18:41">
      <c r="R2518" s="10"/>
      <c r="S2518" s="75">
        <v>1137.5</v>
      </c>
      <c r="T2518" s="68">
        <v>398.125</v>
      </c>
      <c r="AN2518" s="75">
        <v>1137.5</v>
      </c>
      <c r="AO2518" s="68">
        <v>398.125</v>
      </c>
    </row>
    <row r="2519" spans="18:41">
      <c r="R2519" s="10"/>
      <c r="S2519" s="75">
        <v>1924.9999999999998</v>
      </c>
      <c r="T2519" s="68">
        <v>770</v>
      </c>
      <c r="AN2519" s="75">
        <v>1924.9999999999998</v>
      </c>
      <c r="AO2519" s="68">
        <v>770</v>
      </c>
    </row>
    <row r="2520" spans="18:41">
      <c r="R2520" s="10"/>
      <c r="S2520" s="75">
        <v>3412.5</v>
      </c>
      <c r="T2520" s="68">
        <v>1365</v>
      </c>
      <c r="AN2520" s="75">
        <v>3412.5</v>
      </c>
      <c r="AO2520" s="68">
        <v>1365</v>
      </c>
    </row>
    <row r="2521" spans="18:41">
      <c r="R2521" s="10"/>
      <c r="S2521" s="75">
        <v>1787.5000000000002</v>
      </c>
      <c r="T2521" s="68">
        <v>625.625</v>
      </c>
      <c r="AN2521" s="75">
        <v>1787.5000000000002</v>
      </c>
      <c r="AO2521" s="68">
        <v>625.625</v>
      </c>
    </row>
    <row r="2522" spans="18:41">
      <c r="R2522" s="10"/>
      <c r="S2522" s="75">
        <v>1512.5000000000002</v>
      </c>
      <c r="T2522" s="68">
        <v>605.00000000000011</v>
      </c>
      <c r="AN2522" s="75">
        <v>1512.5000000000002</v>
      </c>
      <c r="AO2522" s="68">
        <v>605.00000000000011</v>
      </c>
    </row>
    <row r="2523" spans="18:41">
      <c r="R2523" s="10"/>
      <c r="S2523" s="75">
        <v>1125</v>
      </c>
      <c r="T2523" s="68">
        <v>450</v>
      </c>
      <c r="AN2523" s="75">
        <v>1125</v>
      </c>
      <c r="AO2523" s="68">
        <v>450</v>
      </c>
    </row>
    <row r="2524" spans="18:41">
      <c r="R2524" s="10"/>
      <c r="S2524" s="75">
        <v>1350</v>
      </c>
      <c r="T2524" s="68">
        <v>472.49999999999994</v>
      </c>
      <c r="AN2524" s="75">
        <v>1350</v>
      </c>
      <c r="AO2524" s="68">
        <v>472.49999999999994</v>
      </c>
    </row>
    <row r="2525" spans="18:41">
      <c r="R2525" s="10"/>
      <c r="S2525" s="75">
        <v>2112.4999999999995</v>
      </c>
      <c r="T2525" s="68">
        <v>844.99999999999989</v>
      </c>
      <c r="AN2525" s="75">
        <v>2112.4999999999995</v>
      </c>
      <c r="AO2525" s="68">
        <v>844.99999999999989</v>
      </c>
    </row>
    <row r="2526" spans="18:41">
      <c r="R2526" s="10"/>
      <c r="S2526" s="75">
        <v>2175.0000000000005</v>
      </c>
      <c r="T2526" s="68">
        <v>870.00000000000023</v>
      </c>
      <c r="AN2526" s="75">
        <v>2175.0000000000005</v>
      </c>
      <c r="AO2526" s="68">
        <v>870.00000000000023</v>
      </c>
    </row>
    <row r="2527" spans="18:41">
      <c r="R2527" s="10"/>
      <c r="S2527" s="75">
        <v>1575.0000000000002</v>
      </c>
      <c r="T2527" s="68">
        <v>551.25</v>
      </c>
      <c r="AN2527" s="75">
        <v>1575.0000000000002</v>
      </c>
      <c r="AO2527" s="68">
        <v>551.25</v>
      </c>
    </row>
    <row r="2528" spans="18:41">
      <c r="R2528" s="10"/>
      <c r="S2528" s="75">
        <v>1050.0000000000005</v>
      </c>
      <c r="T2528" s="68">
        <v>420.00000000000023</v>
      </c>
      <c r="AN2528" s="75">
        <v>1050.0000000000005</v>
      </c>
      <c r="AO2528" s="68">
        <v>420.00000000000023</v>
      </c>
    </row>
    <row r="2529" spans="18:41">
      <c r="R2529" s="10"/>
      <c r="S2529" s="75">
        <v>937.5</v>
      </c>
      <c r="T2529" s="68">
        <v>375</v>
      </c>
      <c r="AN2529" s="75">
        <v>937.5</v>
      </c>
      <c r="AO2529" s="68">
        <v>375</v>
      </c>
    </row>
    <row r="2530" spans="18:41">
      <c r="R2530" s="10"/>
      <c r="S2530" s="75">
        <v>1700</v>
      </c>
      <c r="T2530" s="68">
        <v>595</v>
      </c>
      <c r="AN2530" s="75">
        <v>1700</v>
      </c>
      <c r="AO2530" s="68">
        <v>595</v>
      </c>
    </row>
    <row r="2531" spans="18:41">
      <c r="R2531" s="10"/>
      <c r="S2531" s="75">
        <v>1575.0000000000002</v>
      </c>
      <c r="T2531" s="68">
        <v>787.50000000000011</v>
      </c>
      <c r="AN2531" s="75">
        <v>1575.0000000000002</v>
      </c>
      <c r="AO2531" s="68">
        <v>787.50000000000011</v>
      </c>
    </row>
    <row r="2532" spans="18:41">
      <c r="R2532" s="10"/>
      <c r="S2532" s="75">
        <v>2325.0000000000005</v>
      </c>
      <c r="T2532" s="68">
        <v>930.00000000000023</v>
      </c>
      <c r="AN2532" s="75">
        <v>2325.0000000000005</v>
      </c>
      <c r="AO2532" s="68">
        <v>930.00000000000023</v>
      </c>
    </row>
    <row r="2533" spans="18:41">
      <c r="R2533" s="10"/>
      <c r="S2533" s="75">
        <v>1275.0000000000002</v>
      </c>
      <c r="T2533" s="68">
        <v>446.25000000000006</v>
      </c>
      <c r="AN2533" s="75">
        <v>1275.0000000000002</v>
      </c>
      <c r="AO2533" s="68">
        <v>446.25000000000006</v>
      </c>
    </row>
    <row r="2534" spans="18:41">
      <c r="R2534" s="10"/>
      <c r="S2534" s="75">
        <v>950.00000000000034</v>
      </c>
      <c r="T2534" s="68">
        <v>380.00000000000017</v>
      </c>
      <c r="AN2534" s="75">
        <v>950.00000000000034</v>
      </c>
      <c r="AO2534" s="68">
        <v>380.00000000000017</v>
      </c>
    </row>
    <row r="2535" spans="18:41">
      <c r="R2535" s="10"/>
      <c r="S2535" s="75">
        <v>812.5</v>
      </c>
      <c r="T2535" s="68">
        <v>325</v>
      </c>
      <c r="AN2535" s="75">
        <v>812.5</v>
      </c>
      <c r="AO2535" s="68">
        <v>325</v>
      </c>
    </row>
    <row r="2536" spans="18:41">
      <c r="R2536" s="10"/>
      <c r="S2536" s="75">
        <v>1600</v>
      </c>
      <c r="T2536" s="68">
        <v>560</v>
      </c>
      <c r="AN2536" s="75">
        <v>1600</v>
      </c>
      <c r="AO2536" s="68">
        <v>560</v>
      </c>
    </row>
    <row r="2537" spans="18:41">
      <c r="R2537" s="10"/>
      <c r="S2537" s="75">
        <v>1250</v>
      </c>
      <c r="T2537" s="68">
        <v>625</v>
      </c>
      <c r="AN2537" s="75">
        <v>1250</v>
      </c>
      <c r="AO2537" s="68">
        <v>625</v>
      </c>
    </row>
    <row r="2538" spans="18:41">
      <c r="R2538" s="10"/>
      <c r="S2538" s="75">
        <v>1800</v>
      </c>
      <c r="T2538" s="68">
        <v>720</v>
      </c>
      <c r="AN2538" s="75">
        <v>1800</v>
      </c>
      <c r="AO2538" s="68">
        <v>720</v>
      </c>
    </row>
    <row r="2539" spans="18:41">
      <c r="R2539" s="10"/>
      <c r="S2539" s="75">
        <v>1000</v>
      </c>
      <c r="T2539" s="68">
        <v>350</v>
      </c>
      <c r="AN2539" s="75">
        <v>1000</v>
      </c>
      <c r="AO2539" s="68">
        <v>350</v>
      </c>
    </row>
    <row r="2540" spans="18:41">
      <c r="R2540" s="10"/>
      <c r="S2540" s="75">
        <v>637.50000000000011</v>
      </c>
      <c r="T2540" s="68">
        <v>255.00000000000006</v>
      </c>
      <c r="AN2540" s="75">
        <v>637.50000000000011</v>
      </c>
      <c r="AO2540" s="68">
        <v>255.00000000000006</v>
      </c>
    </row>
    <row r="2541" spans="18:41">
      <c r="R2541" s="10"/>
      <c r="S2541" s="75">
        <v>549.99999999999989</v>
      </c>
      <c r="T2541" s="68">
        <v>219.99999999999997</v>
      </c>
      <c r="AN2541" s="75">
        <v>549.99999999999989</v>
      </c>
      <c r="AO2541" s="68">
        <v>219.99999999999997</v>
      </c>
    </row>
    <row r="2542" spans="18:41">
      <c r="R2542" s="10"/>
      <c r="S2542" s="75">
        <v>1137.5000000000002</v>
      </c>
      <c r="T2542" s="68">
        <v>398.12500000000006</v>
      </c>
      <c r="AN2542" s="75">
        <v>1137.5000000000002</v>
      </c>
      <c r="AO2542" s="68">
        <v>398.12500000000006</v>
      </c>
    </row>
    <row r="2543" spans="18:41">
      <c r="R2543" s="10"/>
      <c r="S2543" s="75">
        <v>1062.5</v>
      </c>
      <c r="T2543" s="68">
        <v>531.25</v>
      </c>
      <c r="AN2543" s="75">
        <v>1062.5</v>
      </c>
      <c r="AO2543" s="68">
        <v>531.25</v>
      </c>
    </row>
    <row r="2544" spans="18:41">
      <c r="R2544" s="10"/>
      <c r="S2544" s="75">
        <v>1687.5</v>
      </c>
      <c r="T2544" s="68">
        <v>675</v>
      </c>
      <c r="AN2544" s="75">
        <v>1687.5</v>
      </c>
      <c r="AO2544" s="68">
        <v>675</v>
      </c>
    </row>
    <row r="2545" spans="18:41">
      <c r="R2545" s="10"/>
      <c r="S2545" s="75">
        <v>937.5</v>
      </c>
      <c r="T2545" s="68">
        <v>328.125</v>
      </c>
      <c r="AN2545" s="75">
        <v>937.5</v>
      </c>
      <c r="AO2545" s="68">
        <v>328.125</v>
      </c>
    </row>
    <row r="2546" spans="18:41">
      <c r="R2546" s="10"/>
      <c r="S2546" s="75">
        <v>562.50000000000011</v>
      </c>
      <c r="T2546" s="68">
        <v>225.00000000000006</v>
      </c>
      <c r="AN2546" s="75">
        <v>562.50000000000011</v>
      </c>
      <c r="AO2546" s="68">
        <v>225.00000000000006</v>
      </c>
    </row>
    <row r="2547" spans="18:41">
      <c r="R2547" s="10"/>
      <c r="S2547" s="75">
        <v>599.99999999999989</v>
      </c>
      <c r="T2547" s="68">
        <v>239.99999999999997</v>
      </c>
      <c r="AN2547" s="75">
        <v>599.99999999999989</v>
      </c>
      <c r="AO2547" s="68">
        <v>239.99999999999997</v>
      </c>
    </row>
    <row r="2548" spans="18:41">
      <c r="R2548" s="10"/>
      <c r="S2548" s="75">
        <v>1300</v>
      </c>
      <c r="T2548" s="68">
        <v>454.99999999999994</v>
      </c>
      <c r="AN2548" s="75">
        <v>1300</v>
      </c>
      <c r="AO2548" s="68">
        <v>454.99999999999994</v>
      </c>
    </row>
    <row r="2549" spans="18:41">
      <c r="R2549" s="10"/>
      <c r="S2549" s="75">
        <v>1425.0000000000002</v>
      </c>
      <c r="T2549" s="68">
        <v>712.50000000000011</v>
      </c>
      <c r="AN2549" s="75">
        <v>1425.0000000000002</v>
      </c>
      <c r="AO2549" s="68">
        <v>712.50000000000011</v>
      </c>
    </row>
    <row r="2550" spans="18:41">
      <c r="R2550" s="10"/>
      <c r="S2550" s="75">
        <v>2980</v>
      </c>
      <c r="T2550" s="68">
        <v>1192</v>
      </c>
      <c r="AN2550" s="75">
        <v>2980</v>
      </c>
      <c r="AO2550" s="68">
        <v>1192</v>
      </c>
    </row>
    <row r="2551" spans="18:41">
      <c r="R2551" s="10"/>
      <c r="S2551" s="75">
        <v>1800</v>
      </c>
      <c r="T2551" s="68">
        <v>630</v>
      </c>
      <c r="AN2551" s="75">
        <v>1800</v>
      </c>
      <c r="AO2551" s="68">
        <v>630</v>
      </c>
    </row>
    <row r="2552" spans="18:41">
      <c r="R2552" s="10"/>
      <c r="S2552" s="75">
        <v>1487.5000000000002</v>
      </c>
      <c r="T2552" s="68">
        <v>595.00000000000011</v>
      </c>
      <c r="AN2552" s="75">
        <v>1487.5000000000002</v>
      </c>
      <c r="AO2552" s="68">
        <v>595.00000000000011</v>
      </c>
    </row>
    <row r="2553" spans="18:41">
      <c r="R2553" s="10"/>
      <c r="S2553" s="75">
        <v>1312.5000000000002</v>
      </c>
      <c r="T2553" s="68">
        <v>525.00000000000011</v>
      </c>
      <c r="AN2553" s="75">
        <v>1312.5000000000002</v>
      </c>
      <c r="AO2553" s="68">
        <v>525.00000000000011</v>
      </c>
    </row>
    <row r="2554" spans="18:41">
      <c r="R2554" s="10"/>
      <c r="S2554" s="75">
        <v>1799.9999999999998</v>
      </c>
      <c r="T2554" s="68">
        <v>629.99999999999989</v>
      </c>
      <c r="AN2554" s="75">
        <v>1799.9999999999998</v>
      </c>
      <c r="AO2554" s="68">
        <v>629.99999999999989</v>
      </c>
    </row>
    <row r="2555" spans="18:41">
      <c r="R2555" s="10"/>
      <c r="S2555" s="75">
        <v>2499.9999999999995</v>
      </c>
      <c r="T2555" s="68">
        <v>1249.9999999999998</v>
      </c>
      <c r="AN2555" s="75">
        <v>2499.9999999999995</v>
      </c>
      <c r="AO2555" s="68">
        <v>1249.9999999999998</v>
      </c>
    </row>
    <row r="2556" spans="18:41">
      <c r="R2556" s="10"/>
      <c r="S2556" s="75">
        <v>3374.9999999999995</v>
      </c>
      <c r="T2556" s="68">
        <v>1350</v>
      </c>
      <c r="AN2556" s="75">
        <v>3374.9999999999995</v>
      </c>
      <c r="AO2556" s="68">
        <v>1350</v>
      </c>
    </row>
    <row r="2557" spans="18:41">
      <c r="R2557" s="10"/>
      <c r="S2557" s="75">
        <v>2000</v>
      </c>
      <c r="T2557" s="68">
        <v>700</v>
      </c>
      <c r="AN2557" s="75">
        <v>2000</v>
      </c>
      <c r="AO2557" s="68">
        <v>700</v>
      </c>
    </row>
    <row r="2558" spans="18:41">
      <c r="R2558" s="10"/>
      <c r="S2558" s="75">
        <v>2137.5</v>
      </c>
      <c r="T2558" s="68">
        <v>855</v>
      </c>
      <c r="AN2558" s="75">
        <v>2137.5</v>
      </c>
      <c r="AO2558" s="68">
        <v>855</v>
      </c>
    </row>
    <row r="2559" spans="18:41">
      <c r="R2559" s="10"/>
      <c r="S2559" s="75">
        <v>2025</v>
      </c>
      <c r="T2559" s="68">
        <v>810</v>
      </c>
      <c r="AN2559" s="75">
        <v>2025</v>
      </c>
      <c r="AO2559" s="68">
        <v>810</v>
      </c>
    </row>
    <row r="2560" spans="18:41">
      <c r="R2560" s="10"/>
      <c r="S2560" s="75">
        <v>2700</v>
      </c>
      <c r="T2560" s="68">
        <v>944.99999999999989</v>
      </c>
      <c r="AN2560" s="75">
        <v>2700</v>
      </c>
      <c r="AO2560" s="68">
        <v>944.99999999999989</v>
      </c>
    </row>
    <row r="2561" spans="18:41">
      <c r="R2561" s="10"/>
      <c r="S2561" s="75">
        <v>4062.5</v>
      </c>
      <c r="T2561" s="68">
        <v>2031.25</v>
      </c>
      <c r="AN2561" s="75">
        <v>4062.5</v>
      </c>
      <c r="AO2561" s="68">
        <v>2031.25</v>
      </c>
    </row>
    <row r="2562" spans="18:41">
      <c r="R2562" s="10"/>
      <c r="S2562" s="75">
        <v>5100</v>
      </c>
      <c r="T2562" s="68">
        <v>2040</v>
      </c>
      <c r="AN2562" s="75">
        <v>5100</v>
      </c>
      <c r="AO2562" s="68">
        <v>2040</v>
      </c>
    </row>
    <row r="2563" spans="18:41">
      <c r="R2563" s="10"/>
      <c r="S2563" s="75">
        <v>3300.0000000000005</v>
      </c>
      <c r="T2563" s="68">
        <v>1155</v>
      </c>
      <c r="AN2563" s="75">
        <v>3300.0000000000005</v>
      </c>
      <c r="AO2563" s="68">
        <v>1155</v>
      </c>
    </row>
    <row r="2564" spans="18:41">
      <c r="R2564" s="10"/>
      <c r="S2564" s="75">
        <v>2625</v>
      </c>
      <c r="T2564" s="68">
        <v>1050</v>
      </c>
      <c r="AN2564" s="75">
        <v>2625</v>
      </c>
      <c r="AO2564" s="68">
        <v>1050</v>
      </c>
    </row>
    <row r="2565" spans="18:41">
      <c r="R2565" s="10"/>
      <c r="S2565" s="75">
        <v>2375</v>
      </c>
      <c r="T2565" s="68">
        <v>950</v>
      </c>
      <c r="AN2565" s="75">
        <v>2375</v>
      </c>
      <c r="AO2565" s="68">
        <v>950</v>
      </c>
    </row>
    <row r="2566" spans="18:41">
      <c r="R2566" s="10"/>
      <c r="S2566" s="75">
        <v>3000</v>
      </c>
      <c r="T2566" s="68">
        <v>1050</v>
      </c>
      <c r="AN2566" s="75">
        <v>3000</v>
      </c>
      <c r="AO2566" s="68">
        <v>1050</v>
      </c>
    </row>
    <row r="2567" spans="18:41">
      <c r="R2567" s="10"/>
      <c r="S2567" s="75">
        <v>4387.5</v>
      </c>
      <c r="T2567" s="68">
        <v>2193.75</v>
      </c>
      <c r="AN2567" s="75">
        <v>4387.5</v>
      </c>
      <c r="AO2567" s="68">
        <v>2193.75</v>
      </c>
    </row>
    <row r="2568" spans="18:41">
      <c r="R2568" s="10"/>
      <c r="S2568" s="75">
        <v>4950</v>
      </c>
      <c r="T2568" s="68">
        <v>1980</v>
      </c>
      <c r="AN2568" s="75">
        <v>4950</v>
      </c>
      <c r="AO2568" s="68">
        <v>1980</v>
      </c>
    </row>
    <row r="2569" spans="18:41">
      <c r="R2569" s="10"/>
      <c r="S2569" s="75">
        <v>3300.0000000000005</v>
      </c>
      <c r="T2569" s="68">
        <v>1155</v>
      </c>
      <c r="AN2569" s="75">
        <v>3300.0000000000005</v>
      </c>
      <c r="AO2569" s="68">
        <v>1155</v>
      </c>
    </row>
    <row r="2570" spans="18:41">
      <c r="R2570" s="10"/>
      <c r="S2570" s="75">
        <v>2625</v>
      </c>
      <c r="T2570" s="68">
        <v>1050</v>
      </c>
      <c r="AN2570" s="75">
        <v>2625</v>
      </c>
      <c r="AO2570" s="68">
        <v>1050</v>
      </c>
    </row>
    <row r="2571" spans="18:41">
      <c r="R2571" s="10"/>
      <c r="S2571" s="75">
        <v>1900</v>
      </c>
      <c r="T2571" s="68">
        <v>760</v>
      </c>
      <c r="AN2571" s="75">
        <v>1900</v>
      </c>
      <c r="AO2571" s="68">
        <v>760</v>
      </c>
    </row>
    <row r="2572" spans="18:41">
      <c r="R2572" s="10"/>
      <c r="S2572" s="75">
        <v>2250</v>
      </c>
      <c r="T2572" s="68">
        <v>787.5</v>
      </c>
      <c r="AN2572" s="75">
        <v>2250</v>
      </c>
      <c r="AO2572" s="68">
        <v>787.5</v>
      </c>
    </row>
    <row r="2573" spans="18:41">
      <c r="R2573" s="10"/>
      <c r="S2573" s="75">
        <v>3437.5000000000005</v>
      </c>
      <c r="T2573" s="68">
        <v>1718.7500000000002</v>
      </c>
      <c r="AN2573" s="75">
        <v>3437.5000000000005</v>
      </c>
      <c r="AO2573" s="68">
        <v>1718.7500000000002</v>
      </c>
    </row>
    <row r="2574" spans="18:41">
      <c r="R2574" s="10"/>
      <c r="S2574" s="75">
        <v>3625</v>
      </c>
      <c r="T2574" s="68">
        <v>1450</v>
      </c>
      <c r="AN2574" s="75">
        <v>3625</v>
      </c>
      <c r="AO2574" s="68">
        <v>1450</v>
      </c>
    </row>
    <row r="2575" spans="18:41">
      <c r="R2575" s="10"/>
      <c r="S2575" s="75">
        <v>2362.5000000000005</v>
      </c>
      <c r="T2575" s="68">
        <v>826.87500000000011</v>
      </c>
      <c r="AN2575" s="75">
        <v>2362.5000000000005</v>
      </c>
      <c r="AO2575" s="68">
        <v>826.87500000000011</v>
      </c>
    </row>
    <row r="2576" spans="18:41">
      <c r="R2576" s="10"/>
      <c r="S2576" s="75">
        <v>850.00000000000023</v>
      </c>
      <c r="T2576" s="68">
        <v>340.00000000000011</v>
      </c>
      <c r="AN2576" s="75">
        <v>850.00000000000023</v>
      </c>
      <c r="AO2576" s="68">
        <v>340.00000000000011</v>
      </c>
    </row>
    <row r="2577" spans="18:41">
      <c r="R2577" s="10"/>
      <c r="S2577" s="75">
        <v>800.00000000000023</v>
      </c>
      <c r="T2577" s="68">
        <v>320.00000000000011</v>
      </c>
      <c r="AN2577" s="75">
        <v>800.00000000000023</v>
      </c>
      <c r="AO2577" s="68">
        <v>320.00000000000011</v>
      </c>
    </row>
    <row r="2578" spans="18:41">
      <c r="R2578" s="10"/>
      <c r="S2578" s="75">
        <v>1200.0000000000002</v>
      </c>
      <c r="T2578" s="68">
        <v>420.00000000000006</v>
      </c>
      <c r="AN2578" s="75">
        <v>1200.0000000000002</v>
      </c>
      <c r="AO2578" s="68">
        <v>420.00000000000006</v>
      </c>
    </row>
    <row r="2579" spans="18:41">
      <c r="R2579" s="10"/>
      <c r="S2579" s="75">
        <v>1750.0000000000005</v>
      </c>
      <c r="T2579" s="68">
        <v>875.00000000000023</v>
      </c>
      <c r="AN2579" s="75">
        <v>1750.0000000000005</v>
      </c>
      <c r="AO2579" s="68">
        <v>875.00000000000023</v>
      </c>
    </row>
    <row r="2580" spans="18:41">
      <c r="R2580" s="10"/>
      <c r="S2580" s="75">
        <v>2362.5000000000005</v>
      </c>
      <c r="T2580" s="68">
        <v>945.00000000000023</v>
      </c>
      <c r="AN2580" s="75">
        <v>2362.5000000000005</v>
      </c>
      <c r="AO2580" s="68">
        <v>945.00000000000023</v>
      </c>
    </row>
    <row r="2581" spans="18:41">
      <c r="R2581" s="10"/>
      <c r="S2581" s="75">
        <v>1250.0000000000005</v>
      </c>
      <c r="T2581" s="68">
        <v>437.50000000000011</v>
      </c>
      <c r="AN2581" s="75">
        <v>1250.0000000000005</v>
      </c>
      <c r="AO2581" s="68">
        <v>437.50000000000011</v>
      </c>
    </row>
    <row r="2582" spans="18:41">
      <c r="R2582" s="10"/>
      <c r="S2582" s="75">
        <v>937.50000000000045</v>
      </c>
      <c r="T2582" s="68">
        <v>375.00000000000023</v>
      </c>
      <c r="AN2582" s="75">
        <v>937.50000000000045</v>
      </c>
      <c r="AO2582" s="68">
        <v>375.00000000000023</v>
      </c>
    </row>
    <row r="2583" spans="18:41">
      <c r="R2583" s="10"/>
      <c r="S2583" s="75">
        <v>875.00000000000034</v>
      </c>
      <c r="T2583" s="68">
        <v>350.00000000000017</v>
      </c>
      <c r="AN2583" s="75">
        <v>875.00000000000034</v>
      </c>
      <c r="AO2583" s="68">
        <v>350.00000000000017</v>
      </c>
    </row>
    <row r="2584" spans="18:41">
      <c r="R2584" s="10"/>
      <c r="S2584" s="75">
        <v>1225.0000000000002</v>
      </c>
      <c r="T2584" s="68">
        <v>428.75000000000006</v>
      </c>
      <c r="AN2584" s="75">
        <v>1225.0000000000002</v>
      </c>
      <c r="AO2584" s="68">
        <v>428.75000000000006</v>
      </c>
    </row>
    <row r="2585" spans="18:41">
      <c r="R2585" s="10"/>
      <c r="S2585" s="75">
        <v>1662.5000000000002</v>
      </c>
      <c r="T2585" s="68">
        <v>831.25000000000011</v>
      </c>
      <c r="AN2585" s="75">
        <v>1662.5000000000002</v>
      </c>
      <c r="AO2585" s="68">
        <v>831.25000000000011</v>
      </c>
    </row>
    <row r="2586" spans="18:41">
      <c r="R2586" s="10"/>
      <c r="S2586" s="75">
        <v>1875.0000000000007</v>
      </c>
      <c r="T2586" s="68">
        <v>750.00000000000034</v>
      </c>
      <c r="AN2586" s="75">
        <v>1875.0000000000007</v>
      </c>
      <c r="AO2586" s="68">
        <v>750.00000000000034</v>
      </c>
    </row>
    <row r="2587" spans="18:41">
      <c r="R2587" s="10"/>
      <c r="S2587" s="75">
        <v>900.00000000000057</v>
      </c>
      <c r="T2587" s="68">
        <v>315.00000000000017</v>
      </c>
      <c r="AN2587" s="75">
        <v>900.00000000000057</v>
      </c>
      <c r="AO2587" s="68">
        <v>315.00000000000017</v>
      </c>
    </row>
    <row r="2588" spans="18:41">
      <c r="R2588" s="10"/>
      <c r="S2588" s="75">
        <v>1185.0000000000007</v>
      </c>
      <c r="T2588" s="68">
        <v>474.00000000000028</v>
      </c>
      <c r="AN2588" s="75">
        <v>1185.0000000000007</v>
      </c>
      <c r="AO2588" s="68">
        <v>474.00000000000028</v>
      </c>
    </row>
    <row r="2589" spans="18:41">
      <c r="R2589" s="10"/>
      <c r="S2589" s="75">
        <v>2700.0000000000009</v>
      </c>
      <c r="T2589" s="68">
        <v>1080.0000000000005</v>
      </c>
      <c r="AN2589" s="75">
        <v>2700.0000000000009</v>
      </c>
      <c r="AO2589" s="68">
        <v>1080.0000000000005</v>
      </c>
    </row>
    <row r="2590" spans="18:41">
      <c r="R2590" s="10"/>
      <c r="S2590" s="75">
        <v>3187.5000000000005</v>
      </c>
      <c r="T2590" s="68">
        <v>1115.625</v>
      </c>
      <c r="AN2590" s="75">
        <v>3187.5000000000005</v>
      </c>
      <c r="AO2590" s="68">
        <v>1115.625</v>
      </c>
    </row>
    <row r="2591" spans="18:41">
      <c r="R2591" s="10"/>
      <c r="S2591" s="75">
        <v>3937.5</v>
      </c>
      <c r="T2591" s="68">
        <v>1968.75</v>
      </c>
      <c r="AN2591" s="75">
        <v>3937.5</v>
      </c>
      <c r="AO2591" s="68">
        <v>1968.75</v>
      </c>
    </row>
    <row r="2592" spans="18:41">
      <c r="R2592" s="10"/>
      <c r="S2592" s="75">
        <v>5425.0000000000009</v>
      </c>
      <c r="T2592" s="68">
        <v>2170.0000000000005</v>
      </c>
      <c r="AN2592" s="75">
        <v>5425.0000000000009</v>
      </c>
      <c r="AO2592" s="68">
        <v>2170.0000000000005</v>
      </c>
    </row>
    <row r="2593" spans="18:41">
      <c r="R2593" s="10"/>
      <c r="S2593" s="75">
        <v>3450.0000000000005</v>
      </c>
      <c r="T2593" s="68">
        <v>1207.5</v>
      </c>
      <c r="AN2593" s="75">
        <v>3450.0000000000005</v>
      </c>
      <c r="AO2593" s="68">
        <v>1207.5</v>
      </c>
    </row>
    <row r="2594" spans="18:41">
      <c r="R2594" s="10"/>
      <c r="S2594" s="75">
        <v>3150.0000000000005</v>
      </c>
      <c r="T2594" s="68">
        <v>1260.0000000000002</v>
      </c>
      <c r="AN2594" s="75">
        <v>3150.0000000000005</v>
      </c>
      <c r="AO2594" s="68">
        <v>1260.0000000000002</v>
      </c>
    </row>
    <row r="2595" spans="18:41">
      <c r="R2595" s="10"/>
      <c r="S2595" s="75">
        <v>2850.0000000000005</v>
      </c>
      <c r="T2595" s="68">
        <v>1140.0000000000002</v>
      </c>
      <c r="AN2595" s="75">
        <v>2850.0000000000005</v>
      </c>
      <c r="AO2595" s="68">
        <v>1140.0000000000002</v>
      </c>
    </row>
    <row r="2596" spans="18:41">
      <c r="R2596" s="10"/>
      <c r="S2596" s="75">
        <v>3325.0000000000005</v>
      </c>
      <c r="T2596" s="68">
        <v>1163.75</v>
      </c>
      <c r="AN2596" s="75">
        <v>3325.0000000000005</v>
      </c>
      <c r="AO2596" s="68">
        <v>1163.75</v>
      </c>
    </row>
    <row r="2597" spans="18:41">
      <c r="R2597" s="10"/>
      <c r="S2597" s="75">
        <v>4312.5</v>
      </c>
      <c r="T2597" s="68">
        <v>2156.25</v>
      </c>
      <c r="AN2597" s="75">
        <v>4312.5</v>
      </c>
      <c r="AO2597" s="68">
        <v>2156.25</v>
      </c>
    </row>
    <row r="2598" spans="18:41">
      <c r="R2598" s="10"/>
      <c r="S2598" s="75">
        <v>1625.0000000000005</v>
      </c>
      <c r="T2598" s="68">
        <v>650.00000000000023</v>
      </c>
      <c r="AN2598" s="75">
        <v>1625.0000000000005</v>
      </c>
      <c r="AO2598" s="68">
        <v>650.00000000000023</v>
      </c>
    </row>
    <row r="2599" spans="18:41">
      <c r="R2599" s="10"/>
      <c r="S2599" s="75">
        <v>1125.0000000000002</v>
      </c>
      <c r="T2599" s="68">
        <v>393.75000000000006</v>
      </c>
      <c r="AN2599" s="75">
        <v>1125.0000000000002</v>
      </c>
      <c r="AO2599" s="68">
        <v>393.75000000000006</v>
      </c>
    </row>
    <row r="2600" spans="18:41">
      <c r="R2600" s="10"/>
      <c r="S2600" s="75">
        <v>675.00000000000034</v>
      </c>
      <c r="T2600" s="68">
        <v>270.00000000000017</v>
      </c>
      <c r="AN2600" s="75">
        <v>675.00000000000034</v>
      </c>
      <c r="AO2600" s="68">
        <v>270.00000000000017</v>
      </c>
    </row>
    <row r="2601" spans="18:41">
      <c r="R2601" s="10"/>
      <c r="S2601" s="75">
        <v>600</v>
      </c>
      <c r="T2601" s="68">
        <v>240</v>
      </c>
      <c r="AN2601" s="75">
        <v>600</v>
      </c>
      <c r="AO2601" s="68">
        <v>240</v>
      </c>
    </row>
    <row r="2602" spans="18:41">
      <c r="R2602" s="10"/>
      <c r="S2602" s="75">
        <v>1225.0000000000002</v>
      </c>
      <c r="T2602" s="68">
        <v>428.75000000000006</v>
      </c>
      <c r="AN2602" s="75">
        <v>1225.0000000000002</v>
      </c>
      <c r="AO2602" s="68">
        <v>428.75000000000006</v>
      </c>
    </row>
    <row r="2603" spans="18:41">
      <c r="R2603" s="10"/>
      <c r="S2603" s="75">
        <v>1125.0000000000002</v>
      </c>
      <c r="T2603" s="68">
        <v>450.00000000000011</v>
      </c>
      <c r="AN2603" s="75">
        <v>1125.0000000000002</v>
      </c>
      <c r="AO2603" s="68">
        <v>450.00000000000011</v>
      </c>
    </row>
    <row r="2604" spans="18:41">
      <c r="R2604" s="10"/>
      <c r="S2604" s="75">
        <v>1750.0000000000005</v>
      </c>
      <c r="T2604" s="68">
        <v>700.00000000000023</v>
      </c>
      <c r="AN2604" s="75">
        <v>1750.0000000000005</v>
      </c>
      <c r="AO2604" s="68">
        <v>700.00000000000023</v>
      </c>
    </row>
    <row r="2605" spans="18:41">
      <c r="R2605" s="10"/>
      <c r="S2605" s="75">
        <v>875.00000000000023</v>
      </c>
      <c r="T2605" s="68">
        <v>306.25000000000006</v>
      </c>
      <c r="AN2605" s="75">
        <v>875.00000000000023</v>
      </c>
      <c r="AO2605" s="68">
        <v>306.25000000000006</v>
      </c>
    </row>
    <row r="2606" spans="18:41">
      <c r="R2606" s="10"/>
      <c r="S2606" s="75">
        <v>600.00000000000034</v>
      </c>
      <c r="T2606" s="68">
        <v>240.00000000000014</v>
      </c>
      <c r="AN2606" s="75">
        <v>600.00000000000034</v>
      </c>
      <c r="AO2606" s="68">
        <v>240.00000000000014</v>
      </c>
    </row>
    <row r="2607" spans="18:41">
      <c r="R2607" s="10"/>
      <c r="S2607" s="75">
        <v>500</v>
      </c>
      <c r="T2607" s="68">
        <v>200</v>
      </c>
      <c r="AN2607" s="75">
        <v>500</v>
      </c>
      <c r="AO2607" s="68">
        <v>200</v>
      </c>
    </row>
    <row r="2608" spans="18:41">
      <c r="R2608" s="10"/>
      <c r="S2608" s="75">
        <v>1137.5</v>
      </c>
      <c r="T2608" s="68">
        <v>398.125</v>
      </c>
      <c r="AN2608" s="75">
        <v>1137.5</v>
      </c>
      <c r="AO2608" s="68">
        <v>398.125</v>
      </c>
    </row>
    <row r="2609" spans="18:41">
      <c r="R2609" s="10"/>
      <c r="S2609" s="75">
        <v>850</v>
      </c>
      <c r="T2609" s="68">
        <v>340</v>
      </c>
      <c r="AN2609" s="75">
        <v>850</v>
      </c>
      <c r="AO2609" s="68">
        <v>340</v>
      </c>
    </row>
    <row r="2610" spans="18:41">
      <c r="R2610" s="10"/>
      <c r="S2610" s="75">
        <v>1290</v>
      </c>
      <c r="T2610" s="68">
        <v>516</v>
      </c>
      <c r="AN2610" s="75">
        <v>1290</v>
      </c>
      <c r="AO2610" s="68">
        <v>516</v>
      </c>
    </row>
    <row r="2611" spans="18:41">
      <c r="R2611" s="10"/>
      <c r="S2611" s="75">
        <v>650</v>
      </c>
      <c r="T2611" s="68">
        <v>227.49999999999997</v>
      </c>
      <c r="AN2611" s="75">
        <v>650</v>
      </c>
      <c r="AO2611" s="68">
        <v>227.49999999999997</v>
      </c>
    </row>
    <row r="2612" spans="18:41">
      <c r="R2612" s="10"/>
      <c r="S2612" s="75">
        <v>350.00000000000006</v>
      </c>
      <c r="T2612" s="68">
        <v>140.00000000000003</v>
      </c>
      <c r="AN2612" s="75">
        <v>350.00000000000006</v>
      </c>
      <c r="AO2612" s="68">
        <v>140.00000000000003</v>
      </c>
    </row>
    <row r="2613" spans="18:41">
      <c r="R2613" s="10"/>
      <c r="S2613" s="75">
        <v>399.99999999999989</v>
      </c>
      <c r="T2613" s="68">
        <v>159.99999999999997</v>
      </c>
      <c r="AN2613" s="75">
        <v>399.99999999999989</v>
      </c>
      <c r="AO2613" s="68">
        <v>159.99999999999997</v>
      </c>
    </row>
    <row r="2614" spans="18:41">
      <c r="R2614" s="10"/>
      <c r="S2614" s="75">
        <v>875.00000000000023</v>
      </c>
      <c r="T2614" s="68">
        <v>306.25000000000006</v>
      </c>
      <c r="AN2614" s="75">
        <v>875.00000000000023</v>
      </c>
      <c r="AO2614" s="68">
        <v>306.25000000000006</v>
      </c>
    </row>
    <row r="2615" spans="18:41">
      <c r="R2615" s="10"/>
      <c r="S2615" s="75">
        <v>875</v>
      </c>
      <c r="T2615" s="68">
        <v>350</v>
      </c>
      <c r="AN2615" s="75">
        <v>875</v>
      </c>
      <c r="AO2615" s="68">
        <v>350</v>
      </c>
    </row>
    <row r="2616" spans="18:41">
      <c r="R2616" s="10"/>
      <c r="S2616" s="75">
        <v>1500</v>
      </c>
      <c r="T2616" s="68">
        <v>600</v>
      </c>
      <c r="AN2616" s="75">
        <v>1500</v>
      </c>
      <c r="AO2616" s="68">
        <v>600</v>
      </c>
    </row>
    <row r="2617" spans="18:41">
      <c r="R2617" s="10"/>
      <c r="S2617" s="75">
        <v>750</v>
      </c>
      <c r="T2617" s="68">
        <v>262.5</v>
      </c>
      <c r="AN2617" s="75">
        <v>750</v>
      </c>
      <c r="AO2617" s="68">
        <v>262.5</v>
      </c>
    </row>
    <row r="2618" spans="18:41">
      <c r="R2618" s="10"/>
      <c r="S2618" s="75">
        <v>450.00000000000006</v>
      </c>
      <c r="T2618" s="68">
        <v>180.00000000000003</v>
      </c>
      <c r="AN2618" s="75">
        <v>450.00000000000006</v>
      </c>
      <c r="AO2618" s="68">
        <v>180.00000000000003</v>
      </c>
    </row>
    <row r="2619" spans="18:41">
      <c r="R2619" s="10"/>
      <c r="S2619" s="75">
        <v>449.99999999999989</v>
      </c>
      <c r="T2619" s="68">
        <v>179.99999999999997</v>
      </c>
      <c r="AN2619" s="75">
        <v>449.99999999999989</v>
      </c>
      <c r="AO2619" s="68">
        <v>179.99999999999997</v>
      </c>
    </row>
    <row r="2620" spans="18:41">
      <c r="R2620" s="10"/>
      <c r="S2620" s="75">
        <v>1000</v>
      </c>
      <c r="T2620" s="68">
        <v>350</v>
      </c>
      <c r="AN2620" s="75">
        <v>1000</v>
      </c>
      <c r="AO2620" s="68">
        <v>350</v>
      </c>
    </row>
    <row r="2621" spans="18:41">
      <c r="R2621" s="10"/>
      <c r="S2621" s="75">
        <v>1200.0000000000002</v>
      </c>
      <c r="T2621" s="68">
        <v>480.00000000000011</v>
      </c>
      <c r="AN2621" s="75">
        <v>1200.0000000000002</v>
      </c>
      <c r="AO2621" s="68">
        <v>480.00000000000011</v>
      </c>
    </row>
    <row r="2622" spans="18:41">
      <c r="R2622" s="10"/>
      <c r="S2622" s="75">
        <v>2680</v>
      </c>
      <c r="T2622" s="68">
        <v>1072</v>
      </c>
      <c r="AN2622" s="75">
        <v>2680</v>
      </c>
      <c r="AO2622" s="68">
        <v>1072</v>
      </c>
    </row>
    <row r="2623" spans="18:41">
      <c r="R2623" s="10"/>
      <c r="S2623" s="75">
        <v>1500</v>
      </c>
      <c r="T2623" s="68">
        <v>525</v>
      </c>
      <c r="AN2623" s="75">
        <v>1500</v>
      </c>
      <c r="AO2623" s="68">
        <v>525</v>
      </c>
    </row>
    <row r="2624" spans="18:41">
      <c r="R2624" s="10"/>
      <c r="S2624" s="75">
        <v>1225.0000000000002</v>
      </c>
      <c r="T2624" s="68">
        <v>490.00000000000011</v>
      </c>
      <c r="AN2624" s="75">
        <v>1225.0000000000002</v>
      </c>
      <c r="AO2624" s="68">
        <v>490.00000000000011</v>
      </c>
    </row>
    <row r="2625" spans="18:41">
      <c r="R2625" s="10"/>
      <c r="S2625" s="75">
        <v>1050</v>
      </c>
      <c r="T2625" s="68">
        <v>420</v>
      </c>
      <c r="AN2625" s="75">
        <v>1050</v>
      </c>
      <c r="AO2625" s="68">
        <v>420</v>
      </c>
    </row>
    <row r="2626" spans="18:41">
      <c r="R2626" s="10"/>
      <c r="S2626" s="75">
        <v>1462.4999999999998</v>
      </c>
      <c r="T2626" s="68">
        <v>511.87499999999989</v>
      </c>
      <c r="AN2626" s="75">
        <v>1462.4999999999998</v>
      </c>
      <c r="AO2626" s="68">
        <v>511.87499999999989</v>
      </c>
    </row>
    <row r="2627" spans="18:41">
      <c r="R2627" s="10"/>
      <c r="S2627" s="75">
        <v>1912.4999999999998</v>
      </c>
      <c r="T2627" s="68">
        <v>765</v>
      </c>
      <c r="AN2627" s="75">
        <v>1912.4999999999998</v>
      </c>
      <c r="AO2627" s="68">
        <v>765</v>
      </c>
    </row>
    <row r="2628" spans="18:41">
      <c r="R2628" s="10"/>
      <c r="S2628" s="75">
        <v>2700</v>
      </c>
      <c r="T2628" s="68">
        <v>1080</v>
      </c>
      <c r="AN2628" s="75">
        <v>2700</v>
      </c>
      <c r="AO2628" s="68">
        <v>1080</v>
      </c>
    </row>
    <row r="2629" spans="18:41">
      <c r="R2629" s="10"/>
      <c r="S2629" s="75">
        <v>1487.5000000000002</v>
      </c>
      <c r="T2629" s="68">
        <v>520.625</v>
      </c>
      <c r="AN2629" s="75">
        <v>1487.5000000000002</v>
      </c>
      <c r="AO2629" s="68">
        <v>520.625</v>
      </c>
    </row>
    <row r="2630" spans="18:41">
      <c r="R2630" s="10"/>
      <c r="S2630" s="75">
        <v>1600</v>
      </c>
      <c r="T2630" s="68">
        <v>640</v>
      </c>
      <c r="AN2630" s="75">
        <v>1600</v>
      </c>
      <c r="AO2630" s="68">
        <v>640</v>
      </c>
    </row>
    <row r="2631" spans="18:41">
      <c r="R2631" s="10"/>
      <c r="S2631" s="75">
        <v>1500</v>
      </c>
      <c r="T2631" s="68">
        <v>600</v>
      </c>
      <c r="AN2631" s="75">
        <v>1500</v>
      </c>
      <c r="AO2631" s="68">
        <v>600</v>
      </c>
    </row>
    <row r="2632" spans="18:41">
      <c r="R2632" s="10"/>
      <c r="S2632" s="75">
        <v>2062.4999999999995</v>
      </c>
      <c r="T2632" s="68">
        <v>721.87499999999977</v>
      </c>
      <c r="AN2632" s="75">
        <v>2062.4999999999995</v>
      </c>
      <c r="AO2632" s="68">
        <v>721.87499999999977</v>
      </c>
    </row>
    <row r="2633" spans="18:41">
      <c r="R2633" s="10"/>
      <c r="S2633" s="75">
        <v>3300</v>
      </c>
      <c r="T2633" s="68">
        <v>1320</v>
      </c>
      <c r="AN2633" s="75">
        <v>3300</v>
      </c>
      <c r="AO2633" s="68">
        <v>1320</v>
      </c>
    </row>
    <row r="2634" spans="18:41">
      <c r="R2634" s="10"/>
      <c r="S2634" s="75">
        <v>4262.4999999999991</v>
      </c>
      <c r="T2634" s="68">
        <v>1704.9999999999998</v>
      </c>
      <c r="AN2634" s="75">
        <v>4262.4999999999991</v>
      </c>
      <c r="AO2634" s="68">
        <v>1704.9999999999998</v>
      </c>
    </row>
    <row r="2635" spans="18:41">
      <c r="R2635" s="10"/>
      <c r="S2635" s="75">
        <v>2625</v>
      </c>
      <c r="T2635" s="68">
        <v>918.74999999999989</v>
      </c>
      <c r="AN2635" s="75">
        <v>2625</v>
      </c>
      <c r="AO2635" s="68">
        <v>918.74999999999989</v>
      </c>
    </row>
    <row r="2636" spans="18:41">
      <c r="R2636" s="10"/>
      <c r="S2636" s="75">
        <v>2025</v>
      </c>
      <c r="T2636" s="68">
        <v>810</v>
      </c>
      <c r="AN2636" s="75">
        <v>2025</v>
      </c>
      <c r="AO2636" s="68">
        <v>810</v>
      </c>
    </row>
    <row r="2637" spans="18:41">
      <c r="R2637" s="10"/>
      <c r="S2637" s="75">
        <v>1800</v>
      </c>
      <c r="T2637" s="68">
        <v>720</v>
      </c>
      <c r="AN2637" s="75">
        <v>1800</v>
      </c>
      <c r="AO2637" s="68">
        <v>720</v>
      </c>
    </row>
    <row r="2638" spans="18:41">
      <c r="R2638" s="10"/>
      <c r="S2638" s="75">
        <v>2550</v>
      </c>
      <c r="T2638" s="68">
        <v>892.5</v>
      </c>
      <c r="AN2638" s="75">
        <v>2550</v>
      </c>
      <c r="AO2638" s="68">
        <v>892.5</v>
      </c>
    </row>
    <row r="2639" spans="18:41">
      <c r="R2639" s="10"/>
      <c r="S2639" s="75">
        <v>3900</v>
      </c>
      <c r="T2639" s="68">
        <v>1560</v>
      </c>
      <c r="AN2639" s="75">
        <v>3900</v>
      </c>
      <c r="AO2639" s="68">
        <v>1560</v>
      </c>
    </row>
    <row r="2640" spans="18:41">
      <c r="R2640" s="10"/>
      <c r="S2640" s="75">
        <v>4500</v>
      </c>
      <c r="T2640" s="68">
        <v>1800</v>
      </c>
      <c r="AN2640" s="75">
        <v>4500</v>
      </c>
      <c r="AO2640" s="68">
        <v>1800</v>
      </c>
    </row>
    <row r="2641" spans="18:41">
      <c r="R2641" s="10"/>
      <c r="S2641" s="75">
        <v>2887.5000000000005</v>
      </c>
      <c r="T2641" s="68">
        <v>1010.6250000000001</v>
      </c>
      <c r="AN2641" s="75">
        <v>2887.5000000000005</v>
      </c>
      <c r="AO2641" s="68">
        <v>1010.6250000000001</v>
      </c>
    </row>
    <row r="2642" spans="18:41">
      <c r="R2642" s="10"/>
      <c r="S2642" s="75">
        <v>2250</v>
      </c>
      <c r="T2642" s="68">
        <v>900</v>
      </c>
      <c r="AN2642" s="75">
        <v>2250</v>
      </c>
      <c r="AO2642" s="68">
        <v>900</v>
      </c>
    </row>
    <row r="2643" spans="18:41">
      <c r="R2643" s="10"/>
      <c r="S2643" s="75">
        <v>1600</v>
      </c>
      <c r="T2643" s="68">
        <v>640</v>
      </c>
      <c r="AN2643" s="75">
        <v>1600</v>
      </c>
      <c r="AO2643" s="68">
        <v>640</v>
      </c>
    </row>
    <row r="2644" spans="18:41">
      <c r="R2644" s="10"/>
      <c r="S2644" s="75">
        <v>1875</v>
      </c>
      <c r="T2644" s="68">
        <v>656.25</v>
      </c>
      <c r="AN2644" s="75">
        <v>1875</v>
      </c>
      <c r="AO2644" s="68">
        <v>656.25</v>
      </c>
    </row>
    <row r="2645" spans="18:41">
      <c r="R2645" s="10"/>
      <c r="S2645" s="75">
        <v>3025.0000000000005</v>
      </c>
      <c r="T2645" s="68">
        <v>1210.0000000000002</v>
      </c>
      <c r="AN2645" s="75">
        <v>3025.0000000000005</v>
      </c>
      <c r="AO2645" s="68">
        <v>1210.0000000000002</v>
      </c>
    </row>
    <row r="2646" spans="18:41">
      <c r="R2646" s="10"/>
      <c r="S2646" s="75">
        <v>3250</v>
      </c>
      <c r="T2646" s="68">
        <v>1300</v>
      </c>
      <c r="AN2646" s="75">
        <v>3250</v>
      </c>
      <c r="AO2646" s="68">
        <v>1300</v>
      </c>
    </row>
    <row r="2647" spans="18:41">
      <c r="R2647" s="10"/>
      <c r="S2647" s="75">
        <v>1800.0000000000007</v>
      </c>
      <c r="T2647" s="68">
        <v>630.00000000000023</v>
      </c>
      <c r="AN2647" s="75">
        <v>1800.0000000000007</v>
      </c>
      <c r="AO2647" s="68">
        <v>630.00000000000023</v>
      </c>
    </row>
    <row r="2648" spans="18:41">
      <c r="R2648" s="10"/>
      <c r="S2648" s="75">
        <v>525.00000000000023</v>
      </c>
      <c r="T2648" s="68">
        <v>210.00000000000011</v>
      </c>
      <c r="AN2648" s="75">
        <v>525.00000000000023</v>
      </c>
      <c r="AO2648" s="68">
        <v>210.00000000000011</v>
      </c>
    </row>
    <row r="2649" spans="18:41">
      <c r="R2649" s="10"/>
      <c r="S2649" s="75">
        <v>487.50000000000023</v>
      </c>
      <c r="T2649" s="68">
        <v>195.00000000000011</v>
      </c>
      <c r="AN2649" s="75">
        <v>487.50000000000023</v>
      </c>
      <c r="AO2649" s="68">
        <v>195.00000000000011</v>
      </c>
    </row>
    <row r="2650" spans="18:41">
      <c r="R2650" s="10"/>
      <c r="S2650" s="75">
        <v>812.50000000000023</v>
      </c>
      <c r="T2650" s="68">
        <v>284.37500000000006</v>
      </c>
      <c r="AN2650" s="75">
        <v>812.50000000000023</v>
      </c>
      <c r="AO2650" s="68">
        <v>284.37500000000006</v>
      </c>
    </row>
    <row r="2651" spans="18:41">
      <c r="R2651" s="10"/>
      <c r="S2651" s="75">
        <v>1275.0000000000005</v>
      </c>
      <c r="T2651" s="68">
        <v>510.00000000000023</v>
      </c>
      <c r="AN2651" s="75">
        <v>1275.0000000000005</v>
      </c>
      <c r="AO2651" s="68">
        <v>510.00000000000023</v>
      </c>
    </row>
    <row r="2652" spans="18:41">
      <c r="R2652" s="10"/>
      <c r="S2652" s="75">
        <v>1800.0000000000007</v>
      </c>
      <c r="T2652" s="68">
        <v>720.00000000000034</v>
      </c>
      <c r="AN2652" s="75">
        <v>1800.0000000000007</v>
      </c>
      <c r="AO2652" s="68">
        <v>720.00000000000034</v>
      </c>
    </row>
    <row r="2653" spans="18:41">
      <c r="R2653" s="10"/>
      <c r="S2653" s="75">
        <v>850.00000000000057</v>
      </c>
      <c r="T2653" s="68">
        <v>297.50000000000017</v>
      </c>
      <c r="AN2653" s="75">
        <v>850.00000000000057</v>
      </c>
      <c r="AO2653" s="68">
        <v>297.50000000000017</v>
      </c>
    </row>
    <row r="2654" spans="18:41">
      <c r="R2654" s="10"/>
      <c r="S2654" s="75">
        <v>600.00000000000034</v>
      </c>
      <c r="T2654" s="68">
        <v>240.00000000000014</v>
      </c>
      <c r="AN2654" s="75">
        <v>600.00000000000034</v>
      </c>
      <c r="AO2654" s="68">
        <v>240.00000000000014</v>
      </c>
    </row>
    <row r="2655" spans="18:41">
      <c r="R2655" s="10"/>
      <c r="S2655" s="75">
        <v>550.00000000000034</v>
      </c>
      <c r="T2655" s="68">
        <v>220.00000000000014</v>
      </c>
      <c r="AN2655" s="75">
        <v>550.00000000000034</v>
      </c>
      <c r="AO2655" s="68">
        <v>220.00000000000014</v>
      </c>
    </row>
    <row r="2656" spans="18:41">
      <c r="R2656" s="10"/>
      <c r="S2656" s="75">
        <v>825.00000000000023</v>
      </c>
      <c r="T2656" s="68">
        <v>288.75000000000006</v>
      </c>
      <c r="AN2656" s="75">
        <v>825.00000000000023</v>
      </c>
      <c r="AO2656" s="68">
        <v>288.75000000000006</v>
      </c>
    </row>
    <row r="2657" spans="18:41">
      <c r="R2657" s="10"/>
      <c r="S2657" s="75">
        <v>1200.0000000000002</v>
      </c>
      <c r="T2657" s="68">
        <v>480.00000000000011</v>
      </c>
      <c r="AN2657" s="75">
        <v>1200.0000000000002</v>
      </c>
      <c r="AO2657" s="68">
        <v>480.00000000000011</v>
      </c>
    </row>
    <row r="2658" spans="18:41">
      <c r="R2658" s="10"/>
      <c r="S2658" s="75">
        <v>1375.0000000000007</v>
      </c>
      <c r="T2658" s="68">
        <v>550.00000000000034</v>
      </c>
      <c r="AN2658" s="75">
        <v>1375.0000000000007</v>
      </c>
      <c r="AO2658" s="68">
        <v>550.00000000000034</v>
      </c>
    </row>
    <row r="2659" spans="18:41">
      <c r="R2659" s="10"/>
      <c r="S2659" s="75">
        <v>562.50000000000045</v>
      </c>
      <c r="T2659" s="68">
        <v>196.87500000000014</v>
      </c>
      <c r="AN2659" s="75">
        <v>562.50000000000045</v>
      </c>
      <c r="AO2659" s="68">
        <v>196.87500000000014</v>
      </c>
    </row>
    <row r="2660" spans="18:41">
      <c r="R2660" s="10"/>
      <c r="S2660" s="75">
        <v>800.00000000000057</v>
      </c>
      <c r="T2660" s="68">
        <v>320.00000000000023</v>
      </c>
      <c r="AN2660" s="75">
        <v>800.00000000000057</v>
      </c>
      <c r="AO2660" s="68">
        <v>320.00000000000023</v>
      </c>
    </row>
    <row r="2661" spans="18:41">
      <c r="R2661" s="10"/>
      <c r="S2661" s="75">
        <v>2062.5000000000005</v>
      </c>
      <c r="T2661" s="68">
        <v>825.00000000000023</v>
      </c>
      <c r="AN2661" s="75">
        <v>2062.5000000000005</v>
      </c>
      <c r="AO2661" s="68">
        <v>825.00000000000023</v>
      </c>
    </row>
    <row r="2662" spans="18:41">
      <c r="R2662" s="10"/>
      <c r="S2662" s="75">
        <v>2625.0000000000005</v>
      </c>
      <c r="T2662" s="68">
        <v>918.75000000000011</v>
      </c>
      <c r="AN2662" s="75">
        <v>2625.0000000000005</v>
      </c>
      <c r="AO2662" s="68">
        <v>918.75000000000011</v>
      </c>
    </row>
    <row r="2663" spans="18:41">
      <c r="R2663" s="10"/>
      <c r="S2663" s="75">
        <v>3375</v>
      </c>
      <c r="T2663" s="68">
        <v>1350</v>
      </c>
      <c r="AN2663" s="75">
        <v>3375</v>
      </c>
      <c r="AO2663" s="68">
        <v>1350</v>
      </c>
    </row>
    <row r="2664" spans="18:41">
      <c r="R2664" s="10"/>
      <c r="S2664" s="75">
        <v>4900.0000000000009</v>
      </c>
      <c r="T2664" s="68">
        <v>1960.0000000000005</v>
      </c>
      <c r="AN2664" s="75">
        <v>4900.0000000000009</v>
      </c>
      <c r="AO2664" s="68">
        <v>1960.0000000000005</v>
      </c>
    </row>
    <row r="2665" spans="18:41">
      <c r="R2665" s="10"/>
      <c r="S2665" s="75">
        <v>3000.0000000000005</v>
      </c>
      <c r="T2665" s="68">
        <v>1050</v>
      </c>
      <c r="AN2665" s="75">
        <v>3000.0000000000005</v>
      </c>
      <c r="AO2665" s="68">
        <v>1050</v>
      </c>
    </row>
    <row r="2666" spans="18:41">
      <c r="R2666" s="10"/>
      <c r="S2666" s="75">
        <v>2700.0000000000005</v>
      </c>
      <c r="T2666" s="68">
        <v>1080.0000000000002</v>
      </c>
      <c r="AN2666" s="75">
        <v>2700.0000000000005</v>
      </c>
      <c r="AO2666" s="68">
        <v>1080.0000000000002</v>
      </c>
    </row>
    <row r="2667" spans="18:41">
      <c r="R2667" s="10"/>
      <c r="S2667" s="75">
        <v>2400.0000000000005</v>
      </c>
      <c r="T2667" s="68">
        <v>960.00000000000023</v>
      </c>
      <c r="AN2667" s="75">
        <v>2400.0000000000005</v>
      </c>
      <c r="AO2667" s="68">
        <v>960.00000000000023</v>
      </c>
    </row>
    <row r="2668" spans="18:41">
      <c r="R2668" s="10"/>
      <c r="S2668" s="75">
        <v>2800.0000000000005</v>
      </c>
      <c r="T2668" s="68">
        <v>980.00000000000011</v>
      </c>
      <c r="AN2668" s="75">
        <v>2800.0000000000005</v>
      </c>
      <c r="AO2668" s="68">
        <v>980.00000000000011</v>
      </c>
    </row>
    <row r="2669" spans="18:41">
      <c r="R2669" s="10"/>
      <c r="S2669" s="75">
        <v>3750</v>
      </c>
      <c r="T2669" s="68">
        <v>1500</v>
      </c>
      <c r="AN2669" s="75">
        <v>3750</v>
      </c>
      <c r="AO2669" s="68">
        <v>1500</v>
      </c>
    </row>
    <row r="2670" spans="18:41">
      <c r="R2670" s="10"/>
      <c r="S2670" s="75">
        <v>1437.5000000000002</v>
      </c>
      <c r="T2670" s="68">
        <v>575.00000000000011</v>
      </c>
      <c r="AN2670" s="75">
        <v>1437.5000000000002</v>
      </c>
      <c r="AO2670" s="68">
        <v>575.00000000000011</v>
      </c>
    </row>
    <row r="2671" spans="18:41">
      <c r="R2671" s="10"/>
      <c r="S2671" s="75">
        <v>937.50000000000023</v>
      </c>
      <c r="T2671" s="68">
        <v>328.12500000000006</v>
      </c>
      <c r="AN2671" s="75">
        <v>937.50000000000023</v>
      </c>
      <c r="AO2671" s="68">
        <v>328.12500000000006</v>
      </c>
    </row>
    <row r="2672" spans="18:41">
      <c r="R2672" s="10"/>
      <c r="S2672" s="75">
        <v>562.50000000000034</v>
      </c>
      <c r="T2672" s="68">
        <v>225.00000000000014</v>
      </c>
      <c r="AN2672" s="75">
        <v>562.50000000000034</v>
      </c>
      <c r="AO2672" s="68">
        <v>225.00000000000014</v>
      </c>
    </row>
    <row r="2673" spans="18:41">
      <c r="R2673" s="10"/>
      <c r="S2673" s="75">
        <v>450</v>
      </c>
      <c r="T2673" s="68">
        <v>180</v>
      </c>
      <c r="AN2673" s="75">
        <v>450</v>
      </c>
      <c r="AO2673" s="68">
        <v>180</v>
      </c>
    </row>
    <row r="2674" spans="18:41">
      <c r="R2674" s="10"/>
      <c r="S2674" s="75">
        <v>962.50000000000011</v>
      </c>
      <c r="T2674" s="68">
        <v>336.875</v>
      </c>
      <c r="AN2674" s="75">
        <v>962.50000000000011</v>
      </c>
      <c r="AO2674" s="68">
        <v>336.875</v>
      </c>
    </row>
    <row r="2675" spans="18:41">
      <c r="R2675" s="10"/>
      <c r="S2675" s="75">
        <v>937.50000000000023</v>
      </c>
      <c r="T2675" s="68">
        <v>375.00000000000011</v>
      </c>
      <c r="AN2675" s="75">
        <v>937.50000000000023</v>
      </c>
      <c r="AO2675" s="68">
        <v>375.00000000000011</v>
      </c>
    </row>
    <row r="2676" spans="18:41">
      <c r="R2676" s="10"/>
      <c r="S2676" s="75">
        <v>1562.5000000000005</v>
      </c>
      <c r="T2676" s="68">
        <v>625.00000000000023</v>
      </c>
      <c r="AN2676" s="75">
        <v>1562.5000000000005</v>
      </c>
      <c r="AO2676" s="68">
        <v>625.00000000000023</v>
      </c>
    </row>
    <row r="2677" spans="18:41">
      <c r="R2677" s="10"/>
      <c r="S2677" s="75">
        <v>687.50000000000011</v>
      </c>
      <c r="T2677" s="68">
        <v>240.62500000000003</v>
      </c>
      <c r="AN2677" s="75">
        <v>687.50000000000011</v>
      </c>
      <c r="AO2677" s="68">
        <v>240.62500000000003</v>
      </c>
    </row>
    <row r="2678" spans="18:41">
      <c r="R2678" s="10"/>
      <c r="S2678" s="75">
        <v>487.50000000000023</v>
      </c>
      <c r="T2678" s="68">
        <v>195.00000000000011</v>
      </c>
      <c r="AN2678" s="75">
        <v>487.50000000000023</v>
      </c>
      <c r="AO2678" s="68">
        <v>195.00000000000011</v>
      </c>
    </row>
    <row r="2679" spans="18:41">
      <c r="R2679" s="10"/>
      <c r="S2679" s="75">
        <v>350</v>
      </c>
      <c r="T2679" s="68">
        <v>140</v>
      </c>
      <c r="AN2679" s="75">
        <v>350</v>
      </c>
      <c r="AO2679" s="68">
        <v>140</v>
      </c>
    </row>
    <row r="2680" spans="18:41">
      <c r="R2680" s="10"/>
      <c r="S2680" s="75">
        <v>875.00000000000011</v>
      </c>
      <c r="T2680" s="68">
        <v>306.25</v>
      </c>
      <c r="AN2680" s="75">
        <v>875.00000000000011</v>
      </c>
      <c r="AO2680" s="68">
        <v>306.25</v>
      </c>
    </row>
    <row r="2681" spans="18:41">
      <c r="R2681" s="10"/>
      <c r="S2681" s="75">
        <v>700</v>
      </c>
      <c r="T2681" s="68">
        <v>280</v>
      </c>
      <c r="AN2681" s="75">
        <v>700</v>
      </c>
      <c r="AO2681" s="68">
        <v>280</v>
      </c>
    </row>
    <row r="2682" spans="18:41">
      <c r="R2682" s="10"/>
      <c r="S2682" s="75">
        <v>1140</v>
      </c>
      <c r="T2682" s="68">
        <v>456</v>
      </c>
      <c r="AN2682" s="75">
        <v>1140</v>
      </c>
      <c r="AO2682" s="68">
        <v>456</v>
      </c>
    </row>
    <row r="2683" spans="18:41">
      <c r="R2683" s="10"/>
      <c r="S2683" s="75">
        <v>500</v>
      </c>
      <c r="T2683" s="68">
        <v>175</v>
      </c>
      <c r="AN2683" s="75">
        <v>500</v>
      </c>
      <c r="AO2683" s="68">
        <v>175</v>
      </c>
    </row>
    <row r="2684" spans="18:41">
      <c r="R2684" s="10"/>
      <c r="S2684" s="75">
        <v>275.00000000000006</v>
      </c>
      <c r="T2684" s="68">
        <v>110.00000000000003</v>
      </c>
      <c r="AN2684" s="75">
        <v>275.00000000000006</v>
      </c>
      <c r="AO2684" s="68">
        <v>110.00000000000003</v>
      </c>
    </row>
    <row r="2685" spans="18:41">
      <c r="R2685" s="10"/>
      <c r="S2685" s="75">
        <v>249.99999999999994</v>
      </c>
      <c r="T2685" s="68">
        <v>99.999999999999986</v>
      </c>
      <c r="AN2685" s="75">
        <v>249.99999999999994</v>
      </c>
      <c r="AO2685" s="68">
        <v>99.999999999999986</v>
      </c>
    </row>
    <row r="2686" spans="18:41">
      <c r="R2686" s="10"/>
      <c r="S2686" s="75">
        <v>612.50000000000011</v>
      </c>
      <c r="T2686" s="68">
        <v>214.37500000000003</v>
      </c>
      <c r="AN2686" s="75">
        <v>612.50000000000011</v>
      </c>
      <c r="AO2686" s="68">
        <v>214.37500000000003</v>
      </c>
    </row>
    <row r="2687" spans="18:41">
      <c r="R2687" s="10"/>
      <c r="S2687" s="75">
        <v>687.5</v>
      </c>
      <c r="T2687" s="68">
        <v>275</v>
      </c>
      <c r="AN2687" s="75">
        <v>687.5</v>
      </c>
      <c r="AO2687" s="68">
        <v>275</v>
      </c>
    </row>
    <row r="2688" spans="18:41">
      <c r="R2688" s="10"/>
      <c r="S2688" s="75">
        <v>1312.5</v>
      </c>
      <c r="T2688" s="68">
        <v>525</v>
      </c>
      <c r="AN2688" s="75">
        <v>1312.5</v>
      </c>
      <c r="AO2688" s="68">
        <v>525</v>
      </c>
    </row>
    <row r="2689" spans="18:41">
      <c r="R2689" s="10"/>
      <c r="S2689" s="75">
        <v>562.5</v>
      </c>
      <c r="T2689" s="68">
        <v>196.875</v>
      </c>
      <c r="AN2689" s="75">
        <v>562.5</v>
      </c>
      <c r="AO2689" s="68">
        <v>196.875</v>
      </c>
    </row>
    <row r="2690" spans="18:41">
      <c r="R2690" s="10"/>
      <c r="S2690" s="75">
        <v>337.50000000000006</v>
      </c>
      <c r="T2690" s="68">
        <v>135.00000000000003</v>
      </c>
      <c r="AN2690" s="75">
        <v>337.50000000000006</v>
      </c>
      <c r="AO2690" s="68">
        <v>135.00000000000003</v>
      </c>
    </row>
    <row r="2691" spans="18:41">
      <c r="R2691" s="10"/>
      <c r="S2691" s="75">
        <v>299.99999999999994</v>
      </c>
      <c r="T2691" s="68">
        <v>119.99999999999999</v>
      </c>
      <c r="AN2691" s="75">
        <v>299.99999999999994</v>
      </c>
      <c r="AO2691" s="68">
        <v>119.99999999999999</v>
      </c>
    </row>
    <row r="2692" spans="18:41">
      <c r="R2692" s="10"/>
      <c r="S2692" s="75">
        <v>700</v>
      </c>
      <c r="T2692" s="68">
        <v>244.99999999999997</v>
      </c>
      <c r="AN2692" s="75">
        <v>700</v>
      </c>
      <c r="AO2692" s="68">
        <v>244.99999999999997</v>
      </c>
    </row>
    <row r="2693" spans="18:41">
      <c r="R2693" s="10"/>
      <c r="S2693" s="75">
        <v>975.00000000000011</v>
      </c>
      <c r="T2693" s="68">
        <v>390.00000000000006</v>
      </c>
      <c r="AN2693" s="75">
        <v>975.00000000000011</v>
      </c>
      <c r="AO2693" s="68">
        <v>390.00000000000006</v>
      </c>
    </row>
    <row r="2694" spans="18:41">
      <c r="R2694" s="10"/>
      <c r="S2694" s="75">
        <v>2380</v>
      </c>
      <c r="T2694" s="68">
        <v>952</v>
      </c>
      <c r="AN2694" s="75">
        <v>2380</v>
      </c>
      <c r="AO2694" s="68">
        <v>952</v>
      </c>
    </row>
    <row r="2695" spans="18:41">
      <c r="R2695" s="10"/>
      <c r="S2695" s="75">
        <v>1200</v>
      </c>
      <c r="T2695" s="68">
        <v>420</v>
      </c>
      <c r="AN2695" s="75">
        <v>1200</v>
      </c>
      <c r="AO2695" s="68">
        <v>420</v>
      </c>
    </row>
    <row r="2696" spans="18:41">
      <c r="R2696" s="10"/>
      <c r="S2696" s="75">
        <v>962.50000000000011</v>
      </c>
      <c r="T2696" s="68">
        <v>385.00000000000006</v>
      </c>
      <c r="AN2696" s="75">
        <v>962.50000000000011</v>
      </c>
      <c r="AO2696" s="68">
        <v>385.00000000000006</v>
      </c>
    </row>
    <row r="2697" spans="18:41">
      <c r="R2697" s="10"/>
      <c r="S2697" s="75">
        <v>787.50000000000011</v>
      </c>
      <c r="T2697" s="68">
        <v>315.00000000000006</v>
      </c>
      <c r="AN2697" s="75">
        <v>787.50000000000011</v>
      </c>
      <c r="AO2697" s="68">
        <v>315.00000000000006</v>
      </c>
    </row>
    <row r="2698" spans="18:41">
      <c r="R2698" s="10"/>
      <c r="S2698" s="75">
        <v>1125</v>
      </c>
      <c r="T2698" s="68">
        <v>393.75</v>
      </c>
      <c r="AN2698" s="75">
        <v>1125</v>
      </c>
      <c r="AO2698" s="68">
        <v>393.75</v>
      </c>
    </row>
    <row r="2699" spans="18:41">
      <c r="R2699" s="10"/>
      <c r="S2699" s="75">
        <v>1574.9999999999998</v>
      </c>
      <c r="T2699" s="68">
        <v>630</v>
      </c>
      <c r="AN2699" s="75">
        <v>1574.9999999999998</v>
      </c>
      <c r="AO2699" s="68">
        <v>630</v>
      </c>
    </row>
    <row r="2700" spans="18:41">
      <c r="R2700" s="10"/>
      <c r="S2700" s="75">
        <v>2400</v>
      </c>
      <c r="T2700" s="68">
        <v>960</v>
      </c>
      <c r="AN2700" s="75">
        <v>2400</v>
      </c>
      <c r="AO2700" s="68">
        <v>960</v>
      </c>
    </row>
    <row r="2701" spans="18:41">
      <c r="R2701" s="10"/>
      <c r="S2701" s="75">
        <v>1225.0000000000002</v>
      </c>
      <c r="T2701" s="68">
        <v>428.75000000000006</v>
      </c>
      <c r="AN2701" s="75">
        <v>1225.0000000000002</v>
      </c>
      <c r="AO2701" s="68">
        <v>428.75000000000006</v>
      </c>
    </row>
    <row r="2702" spans="18:41">
      <c r="R2702" s="10"/>
      <c r="S2702" s="75">
        <v>1300</v>
      </c>
      <c r="T2702" s="68">
        <v>520</v>
      </c>
      <c r="AN2702" s="75">
        <v>1300</v>
      </c>
      <c r="AO2702" s="68">
        <v>520</v>
      </c>
    </row>
    <row r="2703" spans="18:41">
      <c r="R2703" s="10"/>
      <c r="S2703" s="75">
        <v>1200</v>
      </c>
      <c r="T2703" s="68">
        <v>480</v>
      </c>
      <c r="AN2703" s="75">
        <v>1200</v>
      </c>
      <c r="AO2703" s="68">
        <v>480</v>
      </c>
    </row>
    <row r="2704" spans="18:41">
      <c r="R2704" s="10"/>
      <c r="S2704" s="75">
        <v>1649.9999999999998</v>
      </c>
      <c r="T2704" s="68">
        <v>577.49999999999989</v>
      </c>
      <c r="AN2704" s="75">
        <v>1649.9999999999998</v>
      </c>
      <c r="AO2704" s="68">
        <v>577.49999999999989</v>
      </c>
    </row>
    <row r="2705" spans="18:41">
      <c r="R2705" s="10"/>
      <c r="S2705" s="75">
        <v>2850</v>
      </c>
      <c r="T2705" s="68">
        <v>1140</v>
      </c>
      <c r="AN2705" s="75">
        <v>2850</v>
      </c>
      <c r="AO2705" s="68">
        <v>1140</v>
      </c>
    </row>
    <row r="2706" spans="18:41">
      <c r="R2706" s="10"/>
      <c r="S2706" s="75">
        <v>3849.9999999999995</v>
      </c>
      <c r="T2706" s="68">
        <v>1540</v>
      </c>
      <c r="AN2706" s="75">
        <v>3849.9999999999995</v>
      </c>
      <c r="AO2706" s="68">
        <v>1540</v>
      </c>
    </row>
    <row r="2707" spans="18:41">
      <c r="R2707" s="10"/>
      <c r="S2707" s="75">
        <v>2250</v>
      </c>
      <c r="T2707" s="68">
        <v>787.5</v>
      </c>
      <c r="AN2707" s="75">
        <v>2250</v>
      </c>
      <c r="AO2707" s="68">
        <v>787.5</v>
      </c>
    </row>
    <row r="2708" spans="18:41">
      <c r="R2708" s="10"/>
      <c r="S2708" s="75">
        <v>1687.5</v>
      </c>
      <c r="T2708" s="68">
        <v>675</v>
      </c>
      <c r="AN2708" s="75">
        <v>1687.5</v>
      </c>
      <c r="AO2708" s="68">
        <v>675</v>
      </c>
    </row>
    <row r="2709" spans="18:41">
      <c r="R2709" s="10"/>
      <c r="S2709" s="75">
        <v>1462.5</v>
      </c>
      <c r="T2709" s="68">
        <v>585</v>
      </c>
      <c r="AN2709" s="75">
        <v>1462.5</v>
      </c>
      <c r="AO2709" s="68">
        <v>585</v>
      </c>
    </row>
    <row r="2710" spans="18:41">
      <c r="R2710" s="10"/>
      <c r="S2710" s="75">
        <v>2100</v>
      </c>
      <c r="T2710" s="68">
        <v>735</v>
      </c>
      <c r="AN2710" s="75">
        <v>2100</v>
      </c>
      <c r="AO2710" s="68">
        <v>735</v>
      </c>
    </row>
    <row r="2711" spans="18:41">
      <c r="R2711" s="10"/>
      <c r="S2711" s="75">
        <v>3412.5</v>
      </c>
      <c r="T2711" s="68">
        <v>1365</v>
      </c>
      <c r="AN2711" s="75">
        <v>3412.5</v>
      </c>
      <c r="AO2711" s="68">
        <v>1365</v>
      </c>
    </row>
    <row r="2712" spans="18:41">
      <c r="R2712" s="10"/>
      <c r="S2712" s="75">
        <v>4050</v>
      </c>
      <c r="T2712" s="68">
        <v>1620</v>
      </c>
      <c r="AN2712" s="75">
        <v>4050</v>
      </c>
      <c r="AO2712" s="68">
        <v>1620</v>
      </c>
    </row>
    <row r="2713" spans="18:41">
      <c r="R2713" s="10"/>
      <c r="S2713" s="75">
        <v>2475</v>
      </c>
      <c r="T2713" s="68">
        <v>866.25</v>
      </c>
      <c r="AN2713" s="75">
        <v>2475</v>
      </c>
      <c r="AO2713" s="68">
        <v>866.25</v>
      </c>
    </row>
    <row r="2714" spans="18:41">
      <c r="R2714" s="10"/>
      <c r="S2714" s="75">
        <v>1875</v>
      </c>
      <c r="T2714" s="68">
        <v>750</v>
      </c>
      <c r="AN2714" s="75">
        <v>1875</v>
      </c>
      <c r="AO2714" s="68">
        <v>750</v>
      </c>
    </row>
    <row r="2715" spans="18:41">
      <c r="R2715" s="10"/>
      <c r="S2715" s="75">
        <v>1300</v>
      </c>
      <c r="T2715" s="68">
        <v>520</v>
      </c>
      <c r="AN2715" s="75">
        <v>1300</v>
      </c>
      <c r="AO2715" s="68">
        <v>520</v>
      </c>
    </row>
    <row r="2716" spans="18:41">
      <c r="R2716" s="10"/>
      <c r="S2716" s="75">
        <v>1500</v>
      </c>
      <c r="T2716" s="68">
        <v>525</v>
      </c>
      <c r="AN2716" s="75">
        <v>1500</v>
      </c>
      <c r="AO2716" s="68">
        <v>525</v>
      </c>
    </row>
    <row r="2717" spans="18:41">
      <c r="R2717" s="10"/>
      <c r="S2717" s="75">
        <v>2612.5</v>
      </c>
      <c r="T2717" s="68">
        <v>1045</v>
      </c>
      <c r="AN2717" s="75">
        <v>2612.5</v>
      </c>
      <c r="AO2717" s="68">
        <v>1045</v>
      </c>
    </row>
    <row r="2718" spans="18:41">
      <c r="R2718" s="10"/>
      <c r="S2718" s="75">
        <v>2875</v>
      </c>
      <c r="T2718" s="68">
        <v>1150</v>
      </c>
      <c r="AN2718" s="75">
        <v>2875</v>
      </c>
      <c r="AO2718" s="68">
        <v>1150</v>
      </c>
    </row>
    <row r="2719" spans="18:41">
      <c r="R2719" s="10"/>
      <c r="S2719" s="75">
        <v>1500.0000000000005</v>
      </c>
      <c r="T2719" s="68">
        <v>525.00000000000011</v>
      </c>
      <c r="AN2719" s="75">
        <v>1500.0000000000005</v>
      </c>
      <c r="AO2719" s="68">
        <v>525.00000000000011</v>
      </c>
    </row>
    <row r="2720" spans="18:41">
      <c r="R2720" s="10"/>
      <c r="S2720" s="75">
        <v>412.50000000000023</v>
      </c>
      <c r="T2720" s="68">
        <v>165.00000000000011</v>
      </c>
      <c r="AN2720" s="75">
        <v>412.50000000000023</v>
      </c>
      <c r="AO2720" s="68">
        <v>165.00000000000011</v>
      </c>
    </row>
    <row r="2721" spans="18:41">
      <c r="R2721" s="10"/>
      <c r="S2721" s="75">
        <v>375.00000000000017</v>
      </c>
      <c r="T2721" s="68">
        <v>150.00000000000009</v>
      </c>
      <c r="AN2721" s="75">
        <v>375.00000000000017</v>
      </c>
      <c r="AO2721" s="68">
        <v>150.00000000000009</v>
      </c>
    </row>
    <row r="2722" spans="18:41">
      <c r="R2722" s="10"/>
      <c r="S2722" s="75">
        <v>625.00000000000011</v>
      </c>
      <c r="T2722" s="68">
        <v>218.75000000000003</v>
      </c>
      <c r="AN2722" s="75">
        <v>625.00000000000011</v>
      </c>
      <c r="AO2722" s="68">
        <v>218.75000000000003</v>
      </c>
    </row>
    <row r="2723" spans="18:41">
      <c r="R2723" s="10"/>
      <c r="S2723" s="75">
        <v>1050.0000000000005</v>
      </c>
      <c r="T2723" s="68">
        <v>420.00000000000023</v>
      </c>
      <c r="AN2723" s="75">
        <v>1050.0000000000005</v>
      </c>
      <c r="AO2723" s="68">
        <v>420.00000000000023</v>
      </c>
    </row>
    <row r="2724" spans="18:41">
      <c r="R2724" s="10"/>
      <c r="S2724" s="75">
        <v>1575.0000000000005</v>
      </c>
      <c r="T2724" s="68">
        <v>630.00000000000023</v>
      </c>
      <c r="AN2724" s="75">
        <v>1575.0000000000005</v>
      </c>
      <c r="AO2724" s="68">
        <v>630.00000000000023</v>
      </c>
    </row>
    <row r="2725" spans="18:41">
      <c r="R2725" s="10"/>
      <c r="S2725" s="75">
        <v>700.00000000000045</v>
      </c>
      <c r="T2725" s="68">
        <v>245.00000000000014</v>
      </c>
      <c r="AN2725" s="75">
        <v>700.00000000000045</v>
      </c>
      <c r="AO2725" s="68">
        <v>245.00000000000014</v>
      </c>
    </row>
    <row r="2726" spans="18:41">
      <c r="R2726" s="10"/>
      <c r="S2726" s="75">
        <v>450.00000000000028</v>
      </c>
      <c r="T2726" s="68">
        <v>180.00000000000011</v>
      </c>
      <c r="AN2726" s="75">
        <v>450.00000000000028</v>
      </c>
      <c r="AO2726" s="68">
        <v>180.00000000000011</v>
      </c>
    </row>
    <row r="2727" spans="18:41">
      <c r="R2727" s="10"/>
      <c r="S2727" s="75">
        <v>400.00000000000023</v>
      </c>
      <c r="T2727" s="68">
        <v>160.00000000000011</v>
      </c>
      <c r="AN2727" s="75">
        <v>400.00000000000023</v>
      </c>
      <c r="AO2727" s="68">
        <v>160.00000000000011</v>
      </c>
    </row>
    <row r="2728" spans="18:41">
      <c r="R2728" s="10"/>
      <c r="S2728" s="75">
        <v>600.00000000000023</v>
      </c>
      <c r="T2728" s="68">
        <v>210.00000000000006</v>
      </c>
      <c r="AN2728" s="75">
        <v>600.00000000000023</v>
      </c>
      <c r="AO2728" s="68">
        <v>210.00000000000006</v>
      </c>
    </row>
    <row r="2729" spans="18:41">
      <c r="R2729" s="10"/>
      <c r="S2729" s="75">
        <v>975.00000000000011</v>
      </c>
      <c r="T2729" s="68">
        <v>390.00000000000006</v>
      </c>
      <c r="AN2729" s="75">
        <v>975.00000000000011</v>
      </c>
      <c r="AO2729" s="68">
        <v>390.00000000000006</v>
      </c>
    </row>
    <row r="2730" spans="18:41">
      <c r="R2730" s="10"/>
      <c r="S2730" s="75">
        <v>1187.5000000000005</v>
      </c>
      <c r="T2730" s="68">
        <v>475.00000000000023</v>
      </c>
      <c r="AN2730" s="75">
        <v>1187.5000000000005</v>
      </c>
      <c r="AO2730" s="68">
        <v>475.00000000000023</v>
      </c>
    </row>
    <row r="2731" spans="18:41">
      <c r="R2731" s="10"/>
      <c r="S2731" s="75">
        <v>450.0000000000004</v>
      </c>
      <c r="T2731" s="68">
        <v>157.50000000000014</v>
      </c>
      <c r="AN2731" s="75">
        <v>450.0000000000004</v>
      </c>
      <c r="AO2731" s="68">
        <v>157.50000000000014</v>
      </c>
    </row>
    <row r="2732" spans="18:41">
      <c r="R2732" s="10"/>
      <c r="S2732" s="75">
        <v>612.50000000000045</v>
      </c>
      <c r="T2732" s="68">
        <v>245.0000000000002</v>
      </c>
      <c r="AN2732" s="75">
        <v>612.50000000000045</v>
      </c>
      <c r="AO2732" s="68">
        <v>245.0000000000002</v>
      </c>
    </row>
    <row r="2733" spans="18:41">
      <c r="R2733" s="10"/>
      <c r="S2733" s="75">
        <v>1650.0000000000005</v>
      </c>
      <c r="T2733" s="68">
        <v>660.00000000000023</v>
      </c>
      <c r="AN2733" s="75">
        <v>1650.0000000000005</v>
      </c>
      <c r="AO2733" s="68">
        <v>660.00000000000023</v>
      </c>
    </row>
    <row r="2734" spans="18:41">
      <c r="R2734" s="10"/>
      <c r="S2734" s="75">
        <v>2062.5000000000005</v>
      </c>
      <c r="T2734" s="68">
        <v>721.87500000000011</v>
      </c>
      <c r="AN2734" s="75">
        <v>2062.5000000000005</v>
      </c>
      <c r="AO2734" s="68">
        <v>721.87500000000011</v>
      </c>
    </row>
    <row r="2735" spans="18:41">
      <c r="R2735" s="10"/>
      <c r="S2735" s="75">
        <v>2812.5</v>
      </c>
      <c r="T2735" s="68">
        <v>1125</v>
      </c>
      <c r="AN2735" s="75">
        <v>2812.5</v>
      </c>
      <c r="AO2735" s="68">
        <v>1125</v>
      </c>
    </row>
    <row r="2736" spans="18:41">
      <c r="R2736" s="10"/>
      <c r="S2736" s="75">
        <v>4375</v>
      </c>
      <c r="T2736" s="68">
        <v>1750</v>
      </c>
      <c r="AN2736" s="75">
        <v>4375</v>
      </c>
      <c r="AO2736" s="68">
        <v>1750</v>
      </c>
    </row>
    <row r="2737" spans="18:41">
      <c r="R2737" s="10"/>
      <c r="S2737" s="75">
        <v>2550.0000000000005</v>
      </c>
      <c r="T2737" s="68">
        <v>892.50000000000011</v>
      </c>
      <c r="AN2737" s="75">
        <v>2550.0000000000005</v>
      </c>
      <c r="AO2737" s="68">
        <v>892.50000000000011</v>
      </c>
    </row>
    <row r="2738" spans="18:41">
      <c r="R2738" s="10"/>
      <c r="S2738" s="75">
        <v>2250.0000000000005</v>
      </c>
      <c r="T2738" s="68">
        <v>900.00000000000023</v>
      </c>
      <c r="AN2738" s="75">
        <v>2250.0000000000005</v>
      </c>
      <c r="AO2738" s="68">
        <v>900.00000000000023</v>
      </c>
    </row>
    <row r="2739" spans="18:41">
      <c r="R2739" s="10"/>
      <c r="S2739" s="75">
        <v>1950.0000000000002</v>
      </c>
      <c r="T2739" s="68">
        <v>780.00000000000011</v>
      </c>
      <c r="AN2739" s="75">
        <v>1950.0000000000002</v>
      </c>
      <c r="AO2739" s="68">
        <v>780.00000000000011</v>
      </c>
    </row>
    <row r="2740" spans="18:41">
      <c r="R2740" s="10"/>
      <c r="S2740" s="75">
        <v>2275</v>
      </c>
      <c r="T2740" s="68">
        <v>796.25</v>
      </c>
      <c r="AN2740" s="75">
        <v>2275</v>
      </c>
      <c r="AO2740" s="68">
        <v>796.25</v>
      </c>
    </row>
    <row r="2741" spans="18:41">
      <c r="R2741" s="10"/>
      <c r="S2741" s="75">
        <v>3187.5</v>
      </c>
      <c r="T2741" s="68">
        <v>1275</v>
      </c>
      <c r="AN2741" s="75">
        <v>3187.5</v>
      </c>
      <c r="AO2741" s="68">
        <v>1275</v>
      </c>
    </row>
    <row r="2742" spans="18:41">
      <c r="R2742" s="10"/>
      <c r="S2742" s="75">
        <v>1375.0000000000002</v>
      </c>
      <c r="T2742" s="68">
        <v>481.25000000000006</v>
      </c>
      <c r="AN2742" s="75">
        <v>1375.0000000000002</v>
      </c>
      <c r="AO2742" s="68">
        <v>481.25000000000006</v>
      </c>
    </row>
    <row r="2743" spans="18:41">
      <c r="R2743" s="10"/>
      <c r="S2743" s="75">
        <v>875.00000000000023</v>
      </c>
      <c r="T2743" s="68">
        <v>306.25000000000006</v>
      </c>
      <c r="AN2743" s="75">
        <v>875.00000000000023</v>
      </c>
      <c r="AO2743" s="68">
        <v>306.25000000000006</v>
      </c>
    </row>
    <row r="2744" spans="18:41">
      <c r="R2744" s="10"/>
      <c r="S2744" s="75">
        <v>525.00000000000023</v>
      </c>
      <c r="T2744" s="68">
        <v>183.75000000000006</v>
      </c>
      <c r="AN2744" s="75">
        <v>525.00000000000023</v>
      </c>
      <c r="AO2744" s="68">
        <v>183.75000000000006</v>
      </c>
    </row>
    <row r="2745" spans="18:41">
      <c r="R2745" s="10"/>
      <c r="S2745" s="75">
        <v>400</v>
      </c>
      <c r="T2745" s="68">
        <v>140</v>
      </c>
      <c r="AN2745" s="75">
        <v>400</v>
      </c>
      <c r="AO2745" s="68">
        <v>140</v>
      </c>
    </row>
    <row r="2746" spans="18:41">
      <c r="R2746" s="10"/>
      <c r="S2746" s="75">
        <v>875.00000000000011</v>
      </c>
      <c r="T2746" s="68">
        <v>306.25</v>
      </c>
      <c r="AN2746" s="75">
        <v>875.00000000000011</v>
      </c>
      <c r="AO2746" s="68">
        <v>306.25</v>
      </c>
    </row>
    <row r="2747" spans="18:41">
      <c r="R2747" s="10"/>
      <c r="S2747" s="75">
        <v>875.00000000000023</v>
      </c>
      <c r="T2747" s="68">
        <v>306.25000000000006</v>
      </c>
      <c r="AN2747" s="75">
        <v>875.00000000000023</v>
      </c>
      <c r="AO2747" s="68">
        <v>306.25000000000006</v>
      </c>
    </row>
    <row r="2748" spans="18:41">
      <c r="R2748" s="10"/>
      <c r="S2748" s="75">
        <v>1500.0000000000002</v>
      </c>
      <c r="T2748" s="68">
        <v>525</v>
      </c>
      <c r="AN2748" s="75">
        <v>1500.0000000000002</v>
      </c>
      <c r="AO2748" s="68">
        <v>525</v>
      </c>
    </row>
    <row r="2749" spans="18:41">
      <c r="R2749" s="10"/>
      <c r="S2749" s="75">
        <v>625.00000000000011</v>
      </c>
      <c r="T2749" s="68">
        <v>218.75000000000003</v>
      </c>
      <c r="AN2749" s="75">
        <v>625.00000000000011</v>
      </c>
      <c r="AO2749" s="68">
        <v>218.75000000000003</v>
      </c>
    </row>
    <row r="2750" spans="18:41">
      <c r="R2750" s="10"/>
      <c r="S2750" s="75">
        <v>450.00000000000023</v>
      </c>
      <c r="T2750" s="68">
        <v>157.50000000000006</v>
      </c>
      <c r="AN2750" s="75">
        <v>450.00000000000023</v>
      </c>
      <c r="AO2750" s="68">
        <v>157.50000000000006</v>
      </c>
    </row>
    <row r="2751" spans="18:41">
      <c r="R2751" s="10"/>
      <c r="S2751" s="75">
        <v>300</v>
      </c>
      <c r="T2751" s="68">
        <v>105</v>
      </c>
      <c r="AN2751" s="75">
        <v>300</v>
      </c>
      <c r="AO2751" s="68">
        <v>105</v>
      </c>
    </row>
    <row r="2752" spans="18:41">
      <c r="R2752" s="10"/>
      <c r="S2752" s="75">
        <v>787.50000000000011</v>
      </c>
      <c r="T2752" s="68">
        <v>275.625</v>
      </c>
      <c r="AN2752" s="75">
        <v>787.50000000000011</v>
      </c>
      <c r="AO2752" s="68">
        <v>275.625</v>
      </c>
    </row>
    <row r="2753" spans="18:41">
      <c r="R2753" s="10"/>
      <c r="S2753" s="75">
        <v>650</v>
      </c>
      <c r="T2753" s="68">
        <v>227.49999999999997</v>
      </c>
      <c r="AN2753" s="75">
        <v>650</v>
      </c>
      <c r="AO2753" s="68">
        <v>227.49999999999997</v>
      </c>
    </row>
    <row r="2754" spans="18:41">
      <c r="R2754" s="10"/>
      <c r="S2754" s="75">
        <v>1090</v>
      </c>
      <c r="T2754" s="68">
        <v>381.5</v>
      </c>
      <c r="AN2754" s="75">
        <v>1090</v>
      </c>
      <c r="AO2754" s="68">
        <v>381.5</v>
      </c>
    </row>
    <row r="2755" spans="18:41">
      <c r="R2755" s="10"/>
      <c r="S2755" s="75">
        <v>450</v>
      </c>
      <c r="T2755" s="68">
        <v>157.5</v>
      </c>
      <c r="AN2755" s="75">
        <v>450</v>
      </c>
      <c r="AO2755" s="68">
        <v>157.5</v>
      </c>
    </row>
    <row r="2756" spans="18:41">
      <c r="R2756" s="10"/>
      <c r="S2756" s="75">
        <v>250.00000000000006</v>
      </c>
      <c r="T2756" s="68">
        <v>87.500000000000014</v>
      </c>
      <c r="AN2756" s="75">
        <v>250.00000000000006</v>
      </c>
      <c r="AO2756" s="68">
        <v>87.500000000000014</v>
      </c>
    </row>
    <row r="2757" spans="18:41">
      <c r="R2757" s="10"/>
      <c r="S2757" s="75">
        <v>199.99999999999994</v>
      </c>
      <c r="T2757" s="68">
        <v>69.999999999999972</v>
      </c>
      <c r="AN2757" s="75">
        <v>199.99999999999994</v>
      </c>
      <c r="AO2757" s="68">
        <v>69.999999999999972</v>
      </c>
    </row>
    <row r="2758" spans="18:41">
      <c r="R2758" s="10"/>
      <c r="S2758" s="75">
        <v>525.00000000000011</v>
      </c>
      <c r="T2758" s="68">
        <v>183.75000000000003</v>
      </c>
      <c r="AN2758" s="75">
        <v>525.00000000000011</v>
      </c>
      <c r="AO2758" s="68">
        <v>183.75000000000003</v>
      </c>
    </row>
    <row r="2759" spans="18:41">
      <c r="R2759" s="10"/>
      <c r="S2759" s="75">
        <v>625</v>
      </c>
      <c r="T2759" s="68">
        <v>218.75</v>
      </c>
      <c r="AN2759" s="75">
        <v>625</v>
      </c>
      <c r="AO2759" s="68">
        <v>218.75</v>
      </c>
    </row>
    <row r="2760" spans="18:41">
      <c r="R2760" s="10"/>
      <c r="S2760" s="75">
        <v>1250</v>
      </c>
      <c r="T2760" s="68">
        <v>437.5</v>
      </c>
      <c r="AN2760" s="75">
        <v>1250</v>
      </c>
      <c r="AO2760" s="68">
        <v>437.5</v>
      </c>
    </row>
    <row r="2761" spans="18:41">
      <c r="R2761" s="10"/>
      <c r="S2761" s="75">
        <v>500</v>
      </c>
      <c r="T2761" s="68">
        <v>175</v>
      </c>
      <c r="AN2761" s="75">
        <v>500</v>
      </c>
      <c r="AO2761" s="68">
        <v>175</v>
      </c>
    </row>
    <row r="2762" spans="18:41">
      <c r="R2762" s="10"/>
      <c r="S2762" s="75">
        <v>300.00000000000006</v>
      </c>
      <c r="T2762" s="68">
        <v>105.00000000000001</v>
      </c>
      <c r="AN2762" s="75">
        <v>300.00000000000006</v>
      </c>
      <c r="AO2762" s="68">
        <v>105.00000000000001</v>
      </c>
    </row>
    <row r="2763" spans="18:41">
      <c r="R2763" s="10"/>
      <c r="S2763" s="75">
        <v>249.99999999999994</v>
      </c>
      <c r="T2763" s="68">
        <v>87.499999999999972</v>
      </c>
      <c r="AN2763" s="75">
        <v>249.99999999999994</v>
      </c>
      <c r="AO2763" s="68">
        <v>87.499999999999972</v>
      </c>
    </row>
    <row r="2764" spans="18:41">
      <c r="R2764" s="10"/>
      <c r="S2764" s="75">
        <v>600</v>
      </c>
      <c r="T2764" s="68">
        <v>210</v>
      </c>
      <c r="AN2764" s="75">
        <v>600</v>
      </c>
      <c r="AO2764" s="68">
        <v>210</v>
      </c>
    </row>
    <row r="2765" spans="18:41">
      <c r="R2765" s="10"/>
      <c r="S2765" s="75">
        <v>900.00000000000011</v>
      </c>
      <c r="T2765" s="68">
        <v>315</v>
      </c>
      <c r="AN2765" s="75">
        <v>900.00000000000011</v>
      </c>
      <c r="AO2765" s="68">
        <v>315</v>
      </c>
    </row>
    <row r="2766" spans="18:41">
      <c r="R2766" s="10"/>
      <c r="S2766" s="75">
        <v>2280</v>
      </c>
      <c r="T2766" s="68">
        <v>798</v>
      </c>
      <c r="AN2766" s="75">
        <v>2280</v>
      </c>
      <c r="AO2766" s="68">
        <v>798</v>
      </c>
    </row>
    <row r="2767" spans="18:41">
      <c r="R2767" s="10"/>
      <c r="S2767" s="75">
        <v>1100</v>
      </c>
      <c r="T2767" s="68">
        <v>385</v>
      </c>
      <c r="AN2767" s="75">
        <v>1100</v>
      </c>
      <c r="AO2767" s="68">
        <v>385</v>
      </c>
    </row>
    <row r="2768" spans="18:41">
      <c r="R2768" s="10"/>
      <c r="S2768" s="75">
        <v>875.00000000000011</v>
      </c>
      <c r="T2768" s="68">
        <v>306.25</v>
      </c>
      <c r="AN2768" s="75">
        <v>875.00000000000011</v>
      </c>
      <c r="AO2768" s="68">
        <v>306.25</v>
      </c>
    </row>
    <row r="2769" spans="18:41">
      <c r="R2769" s="10"/>
      <c r="S2769" s="75">
        <v>700.00000000000011</v>
      </c>
      <c r="T2769" s="68">
        <v>245.00000000000003</v>
      </c>
      <c r="AN2769" s="75">
        <v>700.00000000000011</v>
      </c>
      <c r="AO2769" s="68">
        <v>245.00000000000003</v>
      </c>
    </row>
    <row r="2770" spans="18:41">
      <c r="R2770" s="10"/>
      <c r="S2770" s="75">
        <v>1012.4999999999999</v>
      </c>
      <c r="T2770" s="68">
        <v>354.37499999999994</v>
      </c>
      <c r="AN2770" s="75">
        <v>1012.4999999999999</v>
      </c>
      <c r="AO2770" s="68">
        <v>354.37499999999994</v>
      </c>
    </row>
    <row r="2771" spans="18:41">
      <c r="R2771" s="10"/>
      <c r="S2771" s="75">
        <v>1462.4999999999998</v>
      </c>
      <c r="T2771" s="68">
        <v>511.87499999999989</v>
      </c>
      <c r="AN2771" s="75">
        <v>1462.4999999999998</v>
      </c>
      <c r="AO2771" s="68">
        <v>511.87499999999989</v>
      </c>
    </row>
    <row r="2772" spans="18:41">
      <c r="R2772" s="10"/>
      <c r="S2772" s="75">
        <v>2300</v>
      </c>
      <c r="T2772" s="68">
        <v>805</v>
      </c>
      <c r="AN2772" s="75">
        <v>2300</v>
      </c>
      <c r="AO2772" s="68">
        <v>805</v>
      </c>
    </row>
    <row r="2773" spans="18:41">
      <c r="R2773" s="10"/>
      <c r="S2773" s="75">
        <v>1137.5</v>
      </c>
      <c r="T2773" s="68">
        <v>398.125</v>
      </c>
      <c r="AN2773" s="75">
        <v>1137.5</v>
      </c>
      <c r="AO2773" s="68">
        <v>398.125</v>
      </c>
    </row>
    <row r="2774" spans="18:41">
      <c r="R2774" s="10"/>
      <c r="S2774" s="75">
        <v>1200</v>
      </c>
      <c r="T2774" s="68">
        <v>420</v>
      </c>
      <c r="AN2774" s="75">
        <v>1200</v>
      </c>
      <c r="AO2774" s="68">
        <v>420</v>
      </c>
    </row>
    <row r="2775" spans="18:41">
      <c r="R2775" s="10"/>
      <c r="S2775" s="75">
        <v>1100</v>
      </c>
      <c r="T2775" s="68">
        <v>385</v>
      </c>
      <c r="AN2775" s="75">
        <v>1100</v>
      </c>
      <c r="AO2775" s="68">
        <v>385</v>
      </c>
    </row>
    <row r="2776" spans="18:41">
      <c r="R2776" s="10"/>
      <c r="S2776" s="75">
        <v>1512.4999999999998</v>
      </c>
      <c r="T2776" s="68">
        <v>529.37499999999989</v>
      </c>
      <c r="AN2776" s="75">
        <v>1512.4999999999998</v>
      </c>
      <c r="AO2776" s="68">
        <v>529.37499999999989</v>
      </c>
    </row>
    <row r="2777" spans="18:41">
      <c r="R2777" s="10"/>
      <c r="S2777" s="75">
        <v>2700</v>
      </c>
      <c r="T2777" s="68">
        <v>944.99999999999989</v>
      </c>
      <c r="AN2777" s="75">
        <v>2700</v>
      </c>
      <c r="AO2777" s="68">
        <v>944.99999999999989</v>
      </c>
    </row>
    <row r="2778" spans="18:41">
      <c r="R2778" s="10"/>
      <c r="S2778" s="75">
        <v>3712.4999999999995</v>
      </c>
      <c r="T2778" s="68">
        <v>1299.3749999999998</v>
      </c>
      <c r="AN2778" s="75">
        <v>3712.4999999999995</v>
      </c>
      <c r="AO2778" s="68">
        <v>1299.3749999999998</v>
      </c>
    </row>
    <row r="2779" spans="18:41">
      <c r="R2779" s="10"/>
      <c r="S2779" s="75">
        <v>2125</v>
      </c>
      <c r="T2779" s="68">
        <v>743.75</v>
      </c>
      <c r="AN2779" s="75">
        <v>2125</v>
      </c>
      <c r="AO2779" s="68">
        <v>743.75</v>
      </c>
    </row>
    <row r="2780" spans="18:41">
      <c r="R2780" s="10"/>
      <c r="S2780" s="75">
        <v>1575</v>
      </c>
      <c r="T2780" s="68">
        <v>551.25</v>
      </c>
      <c r="AN2780" s="75">
        <v>1575</v>
      </c>
      <c r="AO2780" s="68">
        <v>551.25</v>
      </c>
    </row>
    <row r="2781" spans="18:41">
      <c r="R2781" s="10"/>
      <c r="S2781" s="75">
        <v>1350</v>
      </c>
      <c r="T2781" s="68">
        <v>472.49999999999994</v>
      </c>
      <c r="AN2781" s="75">
        <v>1350</v>
      </c>
      <c r="AO2781" s="68">
        <v>472.49999999999994</v>
      </c>
    </row>
    <row r="2782" spans="18:41">
      <c r="R2782" s="10"/>
      <c r="S2782" s="75">
        <v>1950</v>
      </c>
      <c r="T2782" s="68">
        <v>682.5</v>
      </c>
      <c r="AN2782" s="75">
        <v>1950</v>
      </c>
      <c r="AO2782" s="68">
        <v>682.5</v>
      </c>
    </row>
    <row r="2783" spans="18:41">
      <c r="R2783" s="10"/>
      <c r="S2783" s="75">
        <v>3250</v>
      </c>
      <c r="T2783" s="68">
        <v>1137.5</v>
      </c>
      <c r="AN2783" s="75">
        <v>3250</v>
      </c>
      <c r="AO2783" s="68">
        <v>1137.5</v>
      </c>
    </row>
    <row r="2784" spans="18:41">
      <c r="R2784" s="10"/>
      <c r="S2784" s="75">
        <v>3900</v>
      </c>
      <c r="T2784" s="68">
        <v>1365</v>
      </c>
      <c r="AN2784" s="75">
        <v>3900</v>
      </c>
      <c r="AO2784" s="68">
        <v>1365</v>
      </c>
    </row>
    <row r="2785" spans="18:41">
      <c r="R2785" s="10"/>
      <c r="S2785" s="75">
        <v>2337.5</v>
      </c>
      <c r="T2785" s="68">
        <v>818.125</v>
      </c>
      <c r="AN2785" s="75">
        <v>2337.5</v>
      </c>
      <c r="AO2785" s="68">
        <v>818.125</v>
      </c>
    </row>
    <row r="2786" spans="18:41">
      <c r="R2786" s="10"/>
      <c r="S2786" s="75">
        <v>1750</v>
      </c>
      <c r="T2786" s="68">
        <v>612.5</v>
      </c>
      <c r="AN2786" s="75">
        <v>1750</v>
      </c>
      <c r="AO2786" s="68">
        <v>612.5</v>
      </c>
    </row>
    <row r="2787" spans="18:41">
      <c r="R2787" s="10"/>
      <c r="S2787" s="75">
        <v>1200</v>
      </c>
      <c r="T2787" s="68">
        <v>420</v>
      </c>
      <c r="AN2787" s="75">
        <v>1200</v>
      </c>
      <c r="AO2787" s="68">
        <v>420</v>
      </c>
    </row>
    <row r="2788" spans="18:41">
      <c r="R2788" s="10"/>
      <c r="S2788" s="75">
        <v>1375</v>
      </c>
      <c r="T2788" s="68">
        <v>481.24999999999994</v>
      </c>
      <c r="AN2788" s="75">
        <v>1375</v>
      </c>
      <c r="AO2788" s="68">
        <v>481.24999999999994</v>
      </c>
    </row>
    <row r="2789" spans="18:41">
      <c r="R2789" s="10"/>
      <c r="S2789" s="75">
        <v>2475</v>
      </c>
      <c r="T2789" s="68">
        <v>866.25</v>
      </c>
      <c r="AN2789" s="75">
        <v>2475</v>
      </c>
      <c r="AO2789" s="68">
        <v>866.25</v>
      </c>
    </row>
    <row r="2790" spans="18:41">
      <c r="R2790" s="10"/>
      <c r="S2790" s="75">
        <v>2750</v>
      </c>
      <c r="T2790" s="68">
        <v>962.49999999999989</v>
      </c>
      <c r="AN2790" s="75">
        <v>2750</v>
      </c>
      <c r="AO2790" s="68">
        <v>962.49999999999989</v>
      </c>
    </row>
    <row r="2791" spans="18:41">
      <c r="R2791" s="10"/>
      <c r="S2791" s="75">
        <v>1400.0000000000005</v>
      </c>
      <c r="T2791" s="68">
        <v>490.00000000000011</v>
      </c>
      <c r="AN2791" s="75">
        <v>1400.0000000000005</v>
      </c>
      <c r="AO2791" s="68">
        <v>490.00000000000011</v>
      </c>
    </row>
    <row r="2792" spans="18:41">
      <c r="R2792" s="10"/>
      <c r="S2792" s="75">
        <v>375.00000000000017</v>
      </c>
      <c r="T2792" s="68">
        <v>131.25000000000006</v>
      </c>
      <c r="AN2792" s="75">
        <v>375.00000000000017</v>
      </c>
      <c r="AO2792" s="68">
        <v>131.25000000000006</v>
      </c>
    </row>
    <row r="2793" spans="18:41">
      <c r="R2793" s="10"/>
      <c r="S2793" s="75">
        <v>337.50000000000017</v>
      </c>
      <c r="T2793" s="68">
        <v>118.12500000000006</v>
      </c>
      <c r="AN2793" s="75">
        <v>337.50000000000017</v>
      </c>
      <c r="AO2793" s="68">
        <v>118.12500000000006</v>
      </c>
    </row>
    <row r="2794" spans="18:41">
      <c r="R2794" s="10"/>
      <c r="S2794" s="75">
        <v>562.50000000000011</v>
      </c>
      <c r="T2794" s="68">
        <v>196.87500000000003</v>
      </c>
      <c r="AN2794" s="75">
        <v>562.50000000000011</v>
      </c>
      <c r="AO2794" s="68">
        <v>196.87500000000003</v>
      </c>
    </row>
    <row r="2795" spans="18:41">
      <c r="R2795" s="10"/>
      <c r="S2795" s="75">
        <v>975.00000000000034</v>
      </c>
      <c r="T2795" s="68">
        <v>341.25000000000011</v>
      </c>
      <c r="AN2795" s="75">
        <v>975.00000000000034</v>
      </c>
      <c r="AO2795" s="68">
        <v>341.25000000000011</v>
      </c>
    </row>
    <row r="2796" spans="18:41">
      <c r="R2796" s="10"/>
      <c r="S2796" s="75">
        <v>1500.0000000000005</v>
      </c>
      <c r="T2796" s="68">
        <v>525.00000000000011</v>
      </c>
      <c r="AN2796" s="75">
        <v>1500.0000000000005</v>
      </c>
      <c r="AO2796" s="68">
        <v>525.00000000000011</v>
      </c>
    </row>
    <row r="2797" spans="18:41">
      <c r="R2797" s="10"/>
      <c r="S2797" s="75">
        <v>650.00000000000034</v>
      </c>
      <c r="T2797" s="68">
        <v>227.50000000000011</v>
      </c>
      <c r="AN2797" s="75">
        <v>650.00000000000034</v>
      </c>
      <c r="AO2797" s="68">
        <v>227.50000000000011</v>
      </c>
    </row>
    <row r="2798" spans="18:41">
      <c r="R2798" s="10"/>
      <c r="S2798" s="75">
        <v>400.00000000000023</v>
      </c>
      <c r="T2798" s="68">
        <v>140.00000000000006</v>
      </c>
      <c r="AN2798" s="75">
        <v>400.00000000000023</v>
      </c>
      <c r="AO2798" s="68">
        <v>140.00000000000006</v>
      </c>
    </row>
    <row r="2799" spans="18:41">
      <c r="R2799" s="10"/>
      <c r="S2799" s="75">
        <v>350.00000000000023</v>
      </c>
      <c r="T2799" s="68">
        <v>122.50000000000007</v>
      </c>
      <c r="AN2799" s="75">
        <v>350.00000000000023</v>
      </c>
      <c r="AO2799" s="68">
        <v>122.50000000000007</v>
      </c>
    </row>
    <row r="2800" spans="18:41">
      <c r="R2800" s="10"/>
      <c r="S2800" s="75">
        <v>525.00000000000023</v>
      </c>
      <c r="T2800" s="68">
        <v>183.75000000000006</v>
      </c>
      <c r="AN2800" s="75">
        <v>525.00000000000023</v>
      </c>
      <c r="AO2800" s="68">
        <v>183.75000000000006</v>
      </c>
    </row>
    <row r="2801" spans="18:41">
      <c r="R2801" s="10"/>
      <c r="S2801" s="75">
        <v>900.00000000000011</v>
      </c>
      <c r="T2801" s="68">
        <v>315</v>
      </c>
      <c r="AN2801" s="75">
        <v>900.00000000000011</v>
      </c>
      <c r="AO2801" s="68">
        <v>315</v>
      </c>
    </row>
    <row r="2802" spans="18:41">
      <c r="R2802" s="10"/>
      <c r="S2802" s="75">
        <v>1125.0000000000005</v>
      </c>
      <c r="T2802" s="68">
        <v>393.75000000000011</v>
      </c>
      <c r="AN2802" s="75">
        <v>1125.0000000000005</v>
      </c>
      <c r="AO2802" s="68">
        <v>393.75000000000011</v>
      </c>
    </row>
    <row r="2803" spans="18:41">
      <c r="R2803" s="10"/>
      <c r="S2803" s="75">
        <v>412.50000000000034</v>
      </c>
      <c r="T2803" s="68">
        <v>144.37500000000011</v>
      </c>
      <c r="AN2803" s="75">
        <v>412.50000000000034</v>
      </c>
      <c r="AO2803" s="68">
        <v>144.37500000000011</v>
      </c>
    </row>
    <row r="2804" spans="18:41">
      <c r="R2804" s="10"/>
      <c r="S2804" s="75">
        <v>550.00000000000034</v>
      </c>
      <c r="T2804" s="68">
        <v>192.50000000000011</v>
      </c>
      <c r="AN2804" s="75">
        <v>550.00000000000034</v>
      </c>
      <c r="AO2804" s="68">
        <v>192.50000000000011</v>
      </c>
    </row>
    <row r="2805" spans="18:41">
      <c r="R2805" s="10"/>
      <c r="S2805" s="75">
        <v>1512.5000000000005</v>
      </c>
      <c r="T2805" s="68">
        <v>529.37500000000011</v>
      </c>
      <c r="AN2805" s="75">
        <v>1512.5000000000005</v>
      </c>
      <c r="AO2805" s="68">
        <v>529.37500000000011</v>
      </c>
    </row>
    <row r="2806" spans="18:41">
      <c r="R2806" s="10"/>
      <c r="S2806" s="75">
        <v>1875.0000000000002</v>
      </c>
      <c r="T2806" s="68">
        <v>656.25</v>
      </c>
      <c r="AN2806" s="75">
        <v>1875.0000000000002</v>
      </c>
      <c r="AO2806" s="68">
        <v>656.25</v>
      </c>
    </row>
    <row r="2807" spans="18:41">
      <c r="R2807" s="10"/>
      <c r="S2807" s="75">
        <v>2625</v>
      </c>
      <c r="T2807" s="68">
        <v>918.74999999999989</v>
      </c>
      <c r="AN2807" s="75">
        <v>2625</v>
      </c>
      <c r="AO2807" s="68">
        <v>918.74999999999989</v>
      </c>
    </row>
    <row r="2808" spans="18:41">
      <c r="R2808" s="10"/>
      <c r="S2808" s="75">
        <v>4200</v>
      </c>
      <c r="T2808" s="68">
        <v>1470</v>
      </c>
      <c r="AN2808" s="75">
        <v>4200</v>
      </c>
      <c r="AO2808" s="68">
        <v>1470</v>
      </c>
    </row>
    <row r="2809" spans="18:41">
      <c r="R2809" s="10"/>
      <c r="S2809" s="75">
        <v>2400.0000000000005</v>
      </c>
      <c r="T2809" s="68">
        <v>840.00000000000011</v>
      </c>
      <c r="AN2809" s="75">
        <v>2400.0000000000005</v>
      </c>
      <c r="AO2809" s="68">
        <v>840.00000000000011</v>
      </c>
    </row>
    <row r="2810" spans="18:41">
      <c r="R2810" s="10"/>
      <c r="S2810" s="75">
        <v>2100.0000000000005</v>
      </c>
      <c r="T2810" s="68">
        <v>735.00000000000011</v>
      </c>
      <c r="AN2810" s="75">
        <v>2100.0000000000005</v>
      </c>
      <c r="AO2810" s="68">
        <v>735.00000000000011</v>
      </c>
    </row>
    <row r="2811" spans="18:41">
      <c r="R2811" s="10"/>
      <c r="S2811" s="75">
        <v>1800.0000000000002</v>
      </c>
      <c r="T2811" s="68">
        <v>630</v>
      </c>
      <c r="AN2811" s="75">
        <v>1800.0000000000002</v>
      </c>
      <c r="AO2811" s="68">
        <v>630</v>
      </c>
    </row>
    <row r="2812" spans="18:41">
      <c r="R2812" s="10"/>
      <c r="S2812" s="75">
        <v>2100</v>
      </c>
      <c r="T2812" s="68">
        <v>735</v>
      </c>
      <c r="AN2812" s="75">
        <v>2100</v>
      </c>
      <c r="AO2812" s="68">
        <v>735</v>
      </c>
    </row>
    <row r="2813" spans="18:41">
      <c r="R2813" s="10"/>
      <c r="S2813" s="75">
        <v>3000</v>
      </c>
      <c r="T2813" s="68">
        <v>1050</v>
      </c>
      <c r="AN2813" s="75">
        <v>3000</v>
      </c>
      <c r="AO2813" s="68">
        <v>1050</v>
      </c>
    </row>
    <row r="2814" spans="18:41">
      <c r="R2814" s="10"/>
      <c r="S2814" s="75">
        <v>1900</v>
      </c>
      <c r="T2814" s="68">
        <v>665</v>
      </c>
      <c r="AN2814" s="75">
        <v>1900</v>
      </c>
      <c r="AO2814" s="68">
        <v>665</v>
      </c>
    </row>
    <row r="2815" spans="18:41">
      <c r="R2815" s="10"/>
      <c r="S2815" s="75">
        <v>1100</v>
      </c>
      <c r="T2815" s="68">
        <v>330</v>
      </c>
      <c r="AN2815" s="75">
        <v>1100</v>
      </c>
      <c r="AO2815" s="68">
        <v>330</v>
      </c>
    </row>
    <row r="2816" spans="18:41">
      <c r="R2816" s="10"/>
      <c r="S2816" s="75">
        <v>825.00000000000011</v>
      </c>
      <c r="T2816" s="68">
        <v>247.50000000000003</v>
      </c>
      <c r="AN2816" s="75">
        <v>825.00000000000011</v>
      </c>
      <c r="AO2816" s="68">
        <v>247.50000000000003</v>
      </c>
    </row>
    <row r="2817" spans="18:41">
      <c r="R2817" s="10"/>
      <c r="S2817" s="75">
        <v>437.50000000000006</v>
      </c>
      <c r="T2817" s="68">
        <v>131.25</v>
      </c>
      <c r="AN2817" s="75">
        <v>437.50000000000006</v>
      </c>
      <c r="AO2817" s="68">
        <v>131.25</v>
      </c>
    </row>
    <row r="2818" spans="18:41">
      <c r="R2818" s="10"/>
      <c r="S2818" s="75">
        <v>874.99999999999989</v>
      </c>
      <c r="T2818" s="68">
        <v>306.24999999999994</v>
      </c>
      <c r="AN2818" s="75">
        <v>874.99999999999989</v>
      </c>
      <c r="AO2818" s="68">
        <v>306.24999999999994</v>
      </c>
    </row>
    <row r="2819" spans="18:41">
      <c r="R2819" s="10"/>
      <c r="S2819" s="75">
        <v>1100</v>
      </c>
      <c r="T2819" s="68">
        <v>440</v>
      </c>
      <c r="AN2819" s="75">
        <v>1100</v>
      </c>
      <c r="AO2819" s="68">
        <v>440</v>
      </c>
    </row>
    <row r="2820" spans="18:41">
      <c r="R2820" s="10"/>
      <c r="S2820" s="75">
        <v>2100</v>
      </c>
      <c r="T2820" s="68">
        <v>735</v>
      </c>
      <c r="AN2820" s="75">
        <v>2100</v>
      </c>
      <c r="AO2820" s="68">
        <v>735</v>
      </c>
    </row>
    <row r="2821" spans="18:41">
      <c r="R2821" s="10"/>
      <c r="S2821" s="75">
        <v>700</v>
      </c>
      <c r="T2821" s="68">
        <v>210</v>
      </c>
      <c r="AN2821" s="75">
        <v>700</v>
      </c>
      <c r="AO2821" s="68">
        <v>210</v>
      </c>
    </row>
    <row r="2822" spans="18:41">
      <c r="R2822" s="10"/>
      <c r="S2822" s="75">
        <v>675.00000000000011</v>
      </c>
      <c r="T2822" s="68">
        <v>202.50000000000003</v>
      </c>
      <c r="AN2822" s="75">
        <v>675.00000000000011</v>
      </c>
      <c r="AO2822" s="68">
        <v>202.50000000000003</v>
      </c>
    </row>
    <row r="2823" spans="18:41">
      <c r="R2823" s="10"/>
      <c r="S2823" s="75">
        <v>350.00000000000006</v>
      </c>
      <c r="T2823" s="68">
        <v>105.00000000000001</v>
      </c>
      <c r="AN2823" s="75">
        <v>350.00000000000006</v>
      </c>
      <c r="AO2823" s="68">
        <v>105.00000000000001</v>
      </c>
    </row>
    <row r="2824" spans="18:41">
      <c r="R2824" s="10"/>
      <c r="S2824" s="75">
        <v>874.99999999999989</v>
      </c>
      <c r="T2824" s="68">
        <v>306.24999999999994</v>
      </c>
      <c r="AN2824" s="75">
        <v>874.99999999999989</v>
      </c>
      <c r="AO2824" s="68">
        <v>306.24999999999994</v>
      </c>
    </row>
    <row r="2825" spans="18:41">
      <c r="R2825" s="10"/>
      <c r="S2825" s="75">
        <v>962.49999999999989</v>
      </c>
      <c r="T2825" s="68">
        <v>385</v>
      </c>
      <c r="AN2825" s="75">
        <v>962.49999999999989</v>
      </c>
      <c r="AO2825" s="68">
        <v>385</v>
      </c>
    </row>
    <row r="2826" spans="18:41">
      <c r="R2826" s="10"/>
      <c r="S2826" s="75">
        <v>1980</v>
      </c>
      <c r="T2826" s="68">
        <v>693</v>
      </c>
      <c r="AN2826" s="75">
        <v>1980</v>
      </c>
      <c r="AO2826" s="68">
        <v>693</v>
      </c>
    </row>
    <row r="2827" spans="18:41">
      <c r="R2827" s="10"/>
      <c r="S2827" s="75">
        <v>800</v>
      </c>
      <c r="T2827" s="68">
        <v>240</v>
      </c>
      <c r="AN2827" s="75">
        <v>800</v>
      </c>
      <c r="AO2827" s="68">
        <v>240</v>
      </c>
    </row>
    <row r="2828" spans="18:41">
      <c r="R2828" s="10"/>
      <c r="S2828" s="75">
        <v>675.00000000000011</v>
      </c>
      <c r="T2828" s="68">
        <v>202.50000000000003</v>
      </c>
      <c r="AN2828" s="75">
        <v>675.00000000000011</v>
      </c>
      <c r="AO2828" s="68">
        <v>202.50000000000003</v>
      </c>
    </row>
    <row r="2829" spans="18:41">
      <c r="R2829" s="10"/>
      <c r="S2829" s="75">
        <v>262.5</v>
      </c>
      <c r="T2829" s="68">
        <v>78.75</v>
      </c>
      <c r="AN2829" s="75">
        <v>262.5</v>
      </c>
      <c r="AO2829" s="68">
        <v>78.75</v>
      </c>
    </row>
    <row r="2830" spans="18:41">
      <c r="R2830" s="10"/>
      <c r="S2830" s="75">
        <v>625</v>
      </c>
      <c r="T2830" s="68">
        <v>218.75</v>
      </c>
      <c r="AN2830" s="75">
        <v>625</v>
      </c>
      <c r="AO2830" s="68">
        <v>218.75</v>
      </c>
    </row>
    <row r="2831" spans="18:41">
      <c r="R2831" s="10"/>
      <c r="S2831" s="75">
        <v>900</v>
      </c>
      <c r="T2831" s="68">
        <v>360</v>
      </c>
      <c r="AN2831" s="75">
        <v>900</v>
      </c>
      <c r="AO2831" s="68">
        <v>360</v>
      </c>
    </row>
    <row r="2832" spans="18:41">
      <c r="R2832" s="10"/>
      <c r="S2832" s="75">
        <v>1800</v>
      </c>
      <c r="T2832" s="68">
        <v>630</v>
      </c>
      <c r="AN2832" s="75">
        <v>1800</v>
      </c>
      <c r="AO2832" s="68">
        <v>630</v>
      </c>
    </row>
    <row r="2833" spans="18:41">
      <c r="R2833" s="10"/>
      <c r="S2833" s="75">
        <v>600</v>
      </c>
      <c r="T2833" s="68">
        <v>180</v>
      </c>
      <c r="AN2833" s="75">
        <v>600</v>
      </c>
      <c r="AO2833" s="68">
        <v>180</v>
      </c>
    </row>
    <row r="2834" spans="18:41">
      <c r="R2834" s="10"/>
      <c r="S2834" s="75">
        <v>450.00000000000006</v>
      </c>
      <c r="T2834" s="68">
        <v>135</v>
      </c>
      <c r="AN2834" s="75">
        <v>450.00000000000006</v>
      </c>
      <c r="AO2834" s="68">
        <v>135</v>
      </c>
    </row>
    <row r="2835" spans="18:41">
      <c r="R2835" s="10"/>
      <c r="S2835" s="75">
        <v>262.5</v>
      </c>
      <c r="T2835" s="68">
        <v>78.75</v>
      </c>
      <c r="AN2835" s="75">
        <v>262.5</v>
      </c>
      <c r="AO2835" s="68">
        <v>78.75</v>
      </c>
    </row>
    <row r="2836" spans="18:41">
      <c r="R2836" s="10"/>
      <c r="S2836" s="75">
        <v>600</v>
      </c>
      <c r="T2836" s="68">
        <v>210</v>
      </c>
      <c r="AN2836" s="75">
        <v>600</v>
      </c>
      <c r="AO2836" s="68">
        <v>210</v>
      </c>
    </row>
    <row r="2837" spans="18:41">
      <c r="R2837" s="10"/>
      <c r="S2837" s="75">
        <v>1125</v>
      </c>
      <c r="T2837" s="68">
        <v>450</v>
      </c>
      <c r="AN2837" s="75">
        <v>1125</v>
      </c>
      <c r="AO2837" s="68">
        <v>450</v>
      </c>
    </row>
    <row r="2838" spans="18:41">
      <c r="R2838" s="10"/>
      <c r="S2838" s="75">
        <v>2970</v>
      </c>
      <c r="T2838" s="68">
        <v>1039.5</v>
      </c>
      <c r="AN2838" s="75">
        <v>2970</v>
      </c>
      <c r="AO2838" s="68">
        <v>1039.5</v>
      </c>
    </row>
    <row r="2839" spans="18:41">
      <c r="R2839" s="10"/>
      <c r="S2839" s="75">
        <v>1000</v>
      </c>
      <c r="T2839" s="68">
        <v>300</v>
      </c>
      <c r="AN2839" s="75">
        <v>1000</v>
      </c>
      <c r="AO2839" s="68">
        <v>300</v>
      </c>
    </row>
    <row r="2840" spans="18:41">
      <c r="R2840" s="10"/>
      <c r="S2840" s="75">
        <v>787.5</v>
      </c>
      <c r="T2840" s="68">
        <v>236.25</v>
      </c>
      <c r="AN2840" s="75">
        <v>787.5</v>
      </c>
      <c r="AO2840" s="68">
        <v>236.25</v>
      </c>
    </row>
    <row r="2841" spans="18:41">
      <c r="R2841" s="10"/>
      <c r="S2841" s="75">
        <v>450</v>
      </c>
      <c r="T2841" s="68">
        <v>135</v>
      </c>
      <c r="AN2841" s="75">
        <v>450</v>
      </c>
      <c r="AO2841" s="68">
        <v>135</v>
      </c>
    </row>
    <row r="2842" spans="18:41">
      <c r="R2842" s="10"/>
      <c r="S2842" s="75">
        <v>687.49999999999989</v>
      </c>
      <c r="T2842" s="68">
        <v>240.62499999999994</v>
      </c>
      <c r="AN2842" s="75">
        <v>687.49999999999989</v>
      </c>
      <c r="AO2842" s="68">
        <v>240.62499999999994</v>
      </c>
    </row>
    <row r="2843" spans="18:41">
      <c r="R2843" s="10"/>
      <c r="S2843" s="75">
        <v>1500</v>
      </c>
      <c r="T2843" s="68">
        <v>600</v>
      </c>
      <c r="AN2843" s="75">
        <v>1500</v>
      </c>
      <c r="AO2843" s="68">
        <v>600</v>
      </c>
    </row>
    <row r="2844" spans="18:41">
      <c r="R2844" s="10"/>
      <c r="S2844" s="75">
        <v>2250</v>
      </c>
      <c r="T2844" s="68">
        <v>787.5</v>
      </c>
      <c r="AN2844" s="75">
        <v>2250</v>
      </c>
      <c r="AO2844" s="68">
        <v>787.5</v>
      </c>
    </row>
    <row r="2845" spans="18:41">
      <c r="R2845" s="10"/>
      <c r="S2845" s="75">
        <v>1000.0000000000002</v>
      </c>
      <c r="T2845" s="68">
        <v>300.00000000000006</v>
      </c>
      <c r="AN2845" s="75">
        <v>1000.0000000000002</v>
      </c>
      <c r="AO2845" s="68">
        <v>300.00000000000006</v>
      </c>
    </row>
    <row r="2846" spans="18:41">
      <c r="R2846" s="10"/>
      <c r="S2846" s="75">
        <v>700.00000000000011</v>
      </c>
      <c r="T2846" s="68">
        <v>210.00000000000003</v>
      </c>
      <c r="AN2846" s="75">
        <v>700.00000000000011</v>
      </c>
      <c r="AO2846" s="68">
        <v>210.00000000000003</v>
      </c>
    </row>
    <row r="2847" spans="18:41">
      <c r="R2847" s="10"/>
      <c r="S2847" s="75">
        <v>612.50000000000011</v>
      </c>
      <c r="T2847" s="68">
        <v>183.75000000000003</v>
      </c>
      <c r="AN2847" s="75">
        <v>612.50000000000011</v>
      </c>
      <c r="AO2847" s="68">
        <v>183.75000000000003</v>
      </c>
    </row>
    <row r="2848" spans="18:41">
      <c r="R2848" s="10"/>
      <c r="S2848" s="75">
        <v>787.5</v>
      </c>
      <c r="T2848" s="68">
        <v>275.625</v>
      </c>
      <c r="AN2848" s="75">
        <v>787.5</v>
      </c>
      <c r="AO2848" s="68">
        <v>275.625</v>
      </c>
    </row>
    <row r="2849" spans="18:41">
      <c r="R2849" s="10"/>
      <c r="S2849" s="75">
        <v>1787.5000000000002</v>
      </c>
      <c r="T2849" s="68">
        <v>715.00000000000011</v>
      </c>
      <c r="AN2849" s="75">
        <v>1787.5000000000002</v>
      </c>
      <c r="AO2849" s="68">
        <v>715.00000000000011</v>
      </c>
    </row>
    <row r="2850" spans="18:41">
      <c r="R2850" s="10"/>
      <c r="S2850" s="75">
        <v>2750</v>
      </c>
      <c r="T2850" s="68">
        <v>962.49999999999989</v>
      </c>
      <c r="AN2850" s="75">
        <v>2750</v>
      </c>
      <c r="AO2850" s="68">
        <v>962.49999999999989</v>
      </c>
    </row>
    <row r="2851" spans="18:41">
      <c r="R2851" s="10"/>
      <c r="S2851" s="75">
        <v>1350.0000000000002</v>
      </c>
      <c r="T2851" s="68">
        <v>405.00000000000006</v>
      </c>
      <c r="AN2851" s="75">
        <v>1350.0000000000002</v>
      </c>
      <c r="AO2851" s="68">
        <v>405.00000000000006</v>
      </c>
    </row>
    <row r="2852" spans="18:41">
      <c r="R2852" s="10"/>
      <c r="S2852" s="75">
        <v>900</v>
      </c>
      <c r="T2852" s="68">
        <v>270</v>
      </c>
      <c r="AN2852" s="75">
        <v>900</v>
      </c>
      <c r="AO2852" s="68">
        <v>270</v>
      </c>
    </row>
    <row r="2853" spans="18:41">
      <c r="R2853" s="10"/>
      <c r="S2853" s="75">
        <v>700</v>
      </c>
      <c r="T2853" s="68">
        <v>210</v>
      </c>
      <c r="AN2853" s="75">
        <v>700</v>
      </c>
      <c r="AO2853" s="68">
        <v>210</v>
      </c>
    </row>
    <row r="2854" spans="18:41">
      <c r="R2854" s="10"/>
      <c r="S2854" s="75">
        <v>1000</v>
      </c>
      <c r="T2854" s="68">
        <v>350</v>
      </c>
      <c r="AN2854" s="75">
        <v>1000</v>
      </c>
      <c r="AO2854" s="68">
        <v>350</v>
      </c>
    </row>
    <row r="2855" spans="18:41">
      <c r="R2855" s="10"/>
      <c r="S2855" s="75">
        <v>2062.5</v>
      </c>
      <c r="T2855" s="68">
        <v>825</v>
      </c>
      <c r="AN2855" s="75">
        <v>2062.5</v>
      </c>
      <c r="AO2855" s="68">
        <v>825</v>
      </c>
    </row>
    <row r="2856" spans="18:41">
      <c r="R2856" s="10"/>
      <c r="S2856" s="75">
        <v>2625</v>
      </c>
      <c r="T2856" s="68">
        <v>918.74999999999989</v>
      </c>
      <c r="AN2856" s="75">
        <v>2625</v>
      </c>
      <c r="AO2856" s="68">
        <v>918.74999999999989</v>
      </c>
    </row>
    <row r="2857" spans="18:41">
      <c r="R2857" s="10"/>
      <c r="S2857" s="75">
        <v>1350.0000000000002</v>
      </c>
      <c r="T2857" s="68">
        <v>405.00000000000006</v>
      </c>
      <c r="AN2857" s="75">
        <v>1350.0000000000002</v>
      </c>
      <c r="AO2857" s="68">
        <v>405.00000000000006</v>
      </c>
    </row>
    <row r="2858" spans="18:41">
      <c r="R2858" s="10"/>
      <c r="S2858" s="75">
        <v>900</v>
      </c>
      <c r="T2858" s="68">
        <v>270</v>
      </c>
      <c r="AN2858" s="75">
        <v>900</v>
      </c>
      <c r="AO2858" s="68">
        <v>270</v>
      </c>
    </row>
    <row r="2859" spans="18:41">
      <c r="R2859" s="10"/>
      <c r="S2859" s="75">
        <v>800</v>
      </c>
      <c r="T2859" s="68">
        <v>240</v>
      </c>
      <c r="AN2859" s="75">
        <v>800</v>
      </c>
      <c r="AO2859" s="68">
        <v>240</v>
      </c>
    </row>
    <row r="2860" spans="18:41">
      <c r="R2860" s="10"/>
      <c r="S2860" s="75">
        <v>875</v>
      </c>
      <c r="T2860" s="68">
        <v>306.25</v>
      </c>
      <c r="AN2860" s="75">
        <v>875</v>
      </c>
      <c r="AO2860" s="68">
        <v>306.25</v>
      </c>
    </row>
    <row r="2861" spans="18:41">
      <c r="R2861" s="10"/>
      <c r="S2861" s="75">
        <v>1925.0000000000002</v>
      </c>
      <c r="T2861" s="68">
        <v>770.00000000000011</v>
      </c>
      <c r="AN2861" s="75">
        <v>1925.0000000000002</v>
      </c>
      <c r="AO2861" s="68">
        <v>770.00000000000011</v>
      </c>
    </row>
    <row r="2862" spans="18:41">
      <c r="R2862" s="10"/>
      <c r="S2862" s="75">
        <v>2137.5</v>
      </c>
      <c r="T2862" s="68">
        <v>748.125</v>
      </c>
      <c r="AN2862" s="75">
        <v>2137.5</v>
      </c>
      <c r="AO2862" s="68">
        <v>748.125</v>
      </c>
    </row>
    <row r="2863" spans="18:41">
      <c r="R2863" s="10"/>
      <c r="S2863" s="75">
        <v>1100.0000000000002</v>
      </c>
      <c r="T2863" s="68">
        <v>330.00000000000006</v>
      </c>
      <c r="AN2863" s="75">
        <v>1100.0000000000002</v>
      </c>
      <c r="AO2863" s="68">
        <v>330.00000000000006</v>
      </c>
    </row>
    <row r="2864" spans="18:41">
      <c r="R2864" s="10"/>
      <c r="S2864" s="75">
        <v>612.50000000000011</v>
      </c>
      <c r="T2864" s="68">
        <v>183.75000000000003</v>
      </c>
      <c r="AN2864" s="75">
        <v>612.50000000000011</v>
      </c>
      <c r="AO2864" s="68">
        <v>183.75000000000003</v>
      </c>
    </row>
    <row r="2865" spans="18:41">
      <c r="R2865" s="10"/>
      <c r="S2865" s="75">
        <v>525</v>
      </c>
      <c r="T2865" s="68">
        <v>157.5</v>
      </c>
      <c r="AN2865" s="75">
        <v>525</v>
      </c>
      <c r="AO2865" s="68">
        <v>157.5</v>
      </c>
    </row>
    <row r="2866" spans="18:41">
      <c r="R2866" s="10"/>
      <c r="S2866" s="75">
        <v>675</v>
      </c>
      <c r="T2866" s="68">
        <v>236.24999999999997</v>
      </c>
      <c r="AN2866" s="75">
        <v>675</v>
      </c>
      <c r="AO2866" s="68">
        <v>236.24999999999997</v>
      </c>
    </row>
    <row r="2867" spans="18:41">
      <c r="R2867" s="10"/>
      <c r="S2867" s="75">
        <v>1125</v>
      </c>
      <c r="T2867" s="68">
        <v>450</v>
      </c>
      <c r="AN2867" s="75">
        <v>1125</v>
      </c>
      <c r="AO2867" s="68">
        <v>450</v>
      </c>
    </row>
    <row r="2868" spans="18:41">
      <c r="R2868" s="10"/>
      <c r="S2868" s="75">
        <v>2199.9999999999995</v>
      </c>
      <c r="T2868" s="68">
        <v>769.99999999999977</v>
      </c>
      <c r="AN2868" s="75">
        <v>2199.9999999999995</v>
      </c>
      <c r="AO2868" s="68">
        <v>769.99999999999977</v>
      </c>
    </row>
    <row r="2869" spans="18:41">
      <c r="R2869" s="10"/>
      <c r="S2869" s="75">
        <v>1125</v>
      </c>
      <c r="T2869" s="68">
        <v>337.5</v>
      </c>
      <c r="AN2869" s="75">
        <v>1125</v>
      </c>
      <c r="AO2869" s="68">
        <v>337.5</v>
      </c>
    </row>
    <row r="2870" spans="18:41">
      <c r="R2870" s="10"/>
      <c r="S2870" s="75">
        <v>675</v>
      </c>
      <c r="T2870" s="68">
        <v>202.5</v>
      </c>
      <c r="AN2870" s="75">
        <v>675</v>
      </c>
      <c r="AO2870" s="68">
        <v>202.5</v>
      </c>
    </row>
    <row r="2871" spans="18:41">
      <c r="R2871" s="10"/>
      <c r="S2871" s="75">
        <v>562.5</v>
      </c>
      <c r="T2871" s="68">
        <v>168.75</v>
      </c>
      <c r="AN2871" s="75">
        <v>562.5</v>
      </c>
      <c r="AO2871" s="68">
        <v>168.75</v>
      </c>
    </row>
    <row r="2872" spans="18:41">
      <c r="R2872" s="10"/>
      <c r="S2872" s="75">
        <v>687.49999999999989</v>
      </c>
      <c r="T2872" s="68">
        <v>240.62499999999994</v>
      </c>
      <c r="AN2872" s="75">
        <v>687.49999999999989</v>
      </c>
      <c r="AO2872" s="68">
        <v>240.62499999999994</v>
      </c>
    </row>
    <row r="2873" spans="18:41">
      <c r="R2873" s="10"/>
      <c r="S2873" s="75">
        <v>1499.9999999999998</v>
      </c>
      <c r="T2873" s="68">
        <v>599.99999999999989</v>
      </c>
      <c r="AN2873" s="75">
        <v>1499.9999999999998</v>
      </c>
      <c r="AO2873" s="68">
        <v>599.99999999999989</v>
      </c>
    </row>
    <row r="2874" spans="18:41">
      <c r="R2874" s="10"/>
      <c r="S2874" s="75">
        <v>2199.9999999999995</v>
      </c>
      <c r="T2874" s="68">
        <v>769.99999999999977</v>
      </c>
      <c r="AN2874" s="75">
        <v>2199.9999999999995</v>
      </c>
      <c r="AO2874" s="68">
        <v>769.99999999999977</v>
      </c>
    </row>
    <row r="2875" spans="18:41">
      <c r="R2875" s="10"/>
      <c r="S2875" s="75">
        <v>1125</v>
      </c>
      <c r="T2875" s="68">
        <v>337.5</v>
      </c>
      <c r="AN2875" s="75">
        <v>1125</v>
      </c>
      <c r="AO2875" s="68">
        <v>337.5</v>
      </c>
    </row>
    <row r="2876" spans="18:41">
      <c r="R2876" s="10"/>
      <c r="S2876" s="75">
        <v>877.5</v>
      </c>
      <c r="T2876" s="68">
        <v>263.25</v>
      </c>
      <c r="AN2876" s="75">
        <v>877.5</v>
      </c>
      <c r="AO2876" s="68">
        <v>263.25</v>
      </c>
    </row>
    <row r="2877" spans="18:41">
      <c r="R2877" s="10"/>
      <c r="S2877" s="75">
        <v>787.5</v>
      </c>
      <c r="T2877" s="68">
        <v>236.25</v>
      </c>
      <c r="AN2877" s="75">
        <v>787.5</v>
      </c>
      <c r="AO2877" s="68">
        <v>236.25</v>
      </c>
    </row>
    <row r="2878" spans="18:41">
      <c r="R2878" s="10"/>
      <c r="S2878" s="75">
        <v>900</v>
      </c>
      <c r="T2878" s="68">
        <v>315</v>
      </c>
      <c r="AN2878" s="75">
        <v>900</v>
      </c>
      <c r="AO2878" s="68">
        <v>315</v>
      </c>
    </row>
    <row r="2879" spans="18:41">
      <c r="R2879" s="10"/>
      <c r="S2879" s="75">
        <v>1624.9999999999998</v>
      </c>
      <c r="T2879" s="68">
        <v>650</v>
      </c>
      <c r="AN2879" s="75">
        <v>1624.9999999999998</v>
      </c>
      <c r="AO2879" s="68">
        <v>650</v>
      </c>
    </row>
    <row r="2880" spans="18:41">
      <c r="R2880" s="10"/>
      <c r="S2880" s="75">
        <v>3000</v>
      </c>
      <c r="T2880" s="68">
        <v>1050</v>
      </c>
      <c r="AN2880" s="75">
        <v>3000</v>
      </c>
      <c r="AO2880" s="68">
        <v>1050</v>
      </c>
    </row>
    <row r="2881" spans="18:41">
      <c r="R2881" s="10"/>
      <c r="S2881" s="75">
        <v>1500</v>
      </c>
      <c r="T2881" s="68">
        <v>450</v>
      </c>
      <c r="AN2881" s="75">
        <v>1500</v>
      </c>
      <c r="AO2881" s="68">
        <v>450</v>
      </c>
    </row>
    <row r="2882" spans="18:41">
      <c r="R2882" s="10"/>
      <c r="S2882" s="75">
        <v>1250</v>
      </c>
      <c r="T2882" s="68">
        <v>375</v>
      </c>
      <c r="AN2882" s="75">
        <v>1250</v>
      </c>
      <c r="AO2882" s="68">
        <v>375</v>
      </c>
    </row>
    <row r="2883" spans="18:41">
      <c r="R2883" s="10"/>
      <c r="S2883" s="75">
        <v>1000</v>
      </c>
      <c r="T2883" s="68">
        <v>300</v>
      </c>
      <c r="AN2883" s="75">
        <v>1000</v>
      </c>
      <c r="AO2883" s="68">
        <v>300</v>
      </c>
    </row>
    <row r="2884" spans="18:41">
      <c r="R2884" s="10"/>
      <c r="S2884" s="75">
        <v>1200</v>
      </c>
      <c r="T2884" s="68">
        <v>420</v>
      </c>
      <c r="AN2884" s="75">
        <v>1200</v>
      </c>
      <c r="AO2884" s="68">
        <v>420</v>
      </c>
    </row>
    <row r="2885" spans="18:41">
      <c r="R2885" s="10"/>
      <c r="S2885" s="75">
        <v>1949.9999999999998</v>
      </c>
      <c r="T2885" s="68">
        <v>780</v>
      </c>
      <c r="AN2885" s="75">
        <v>1949.9999999999998</v>
      </c>
      <c r="AO2885" s="68">
        <v>780</v>
      </c>
    </row>
    <row r="2886" spans="18:41">
      <c r="R2886" s="10"/>
      <c r="S2886" s="75">
        <v>1662.5000000000002</v>
      </c>
      <c r="T2886" s="68">
        <v>581.875</v>
      </c>
      <c r="AN2886" s="75">
        <v>1662.5000000000002</v>
      </c>
      <c r="AO2886" s="68">
        <v>581.875</v>
      </c>
    </row>
    <row r="2887" spans="18:41">
      <c r="R2887" s="10"/>
      <c r="S2887" s="75">
        <v>962.50000000000011</v>
      </c>
      <c r="T2887" s="68">
        <v>288.75</v>
      </c>
      <c r="AN2887" s="75">
        <v>962.50000000000011</v>
      </c>
      <c r="AO2887" s="68">
        <v>288.75</v>
      </c>
    </row>
    <row r="2888" spans="18:41">
      <c r="R2888" s="10"/>
      <c r="S2888" s="75">
        <v>687.50000000000011</v>
      </c>
      <c r="T2888" s="68">
        <v>206.25000000000003</v>
      </c>
      <c r="AN2888" s="75">
        <v>687.50000000000011</v>
      </c>
      <c r="AO2888" s="68">
        <v>206.25000000000003</v>
      </c>
    </row>
    <row r="2889" spans="18:41">
      <c r="R2889" s="10"/>
      <c r="S2889" s="75">
        <v>375.00000000000006</v>
      </c>
      <c r="T2889" s="68">
        <v>112.50000000000001</v>
      </c>
      <c r="AN2889" s="75">
        <v>375.00000000000006</v>
      </c>
      <c r="AO2889" s="68">
        <v>112.50000000000001</v>
      </c>
    </row>
    <row r="2890" spans="18:41">
      <c r="R2890" s="10"/>
      <c r="S2890" s="75">
        <v>787.49999999999989</v>
      </c>
      <c r="T2890" s="68">
        <v>275.62499999999994</v>
      </c>
      <c r="AN2890" s="75">
        <v>787.49999999999989</v>
      </c>
      <c r="AO2890" s="68">
        <v>275.62499999999994</v>
      </c>
    </row>
    <row r="2891" spans="18:41">
      <c r="R2891" s="10"/>
      <c r="S2891" s="75">
        <v>962.50000000000011</v>
      </c>
      <c r="T2891" s="68">
        <v>385.00000000000006</v>
      </c>
      <c r="AN2891" s="75">
        <v>962.50000000000011</v>
      </c>
      <c r="AO2891" s="68">
        <v>385.00000000000006</v>
      </c>
    </row>
    <row r="2892" spans="18:41">
      <c r="R2892" s="10"/>
      <c r="S2892" s="75">
        <v>1837.5000000000002</v>
      </c>
      <c r="T2892" s="68">
        <v>643.125</v>
      </c>
      <c r="AN2892" s="75">
        <v>1837.5000000000002</v>
      </c>
      <c r="AO2892" s="68">
        <v>643.125</v>
      </c>
    </row>
    <row r="2893" spans="18:41">
      <c r="R2893" s="10"/>
      <c r="S2893" s="75">
        <v>612.50000000000011</v>
      </c>
      <c r="T2893" s="68">
        <v>183.75000000000003</v>
      </c>
      <c r="AN2893" s="75">
        <v>612.50000000000011</v>
      </c>
      <c r="AO2893" s="68">
        <v>183.75000000000003</v>
      </c>
    </row>
    <row r="2894" spans="18:41">
      <c r="R2894" s="10"/>
      <c r="S2894" s="75">
        <v>562.50000000000011</v>
      </c>
      <c r="T2894" s="68">
        <v>168.75000000000003</v>
      </c>
      <c r="AN2894" s="75">
        <v>562.50000000000011</v>
      </c>
      <c r="AO2894" s="68">
        <v>168.75000000000003</v>
      </c>
    </row>
    <row r="2895" spans="18:41">
      <c r="R2895" s="10"/>
      <c r="S2895" s="75">
        <v>300.00000000000006</v>
      </c>
      <c r="T2895" s="68">
        <v>90.000000000000014</v>
      </c>
      <c r="AN2895" s="75">
        <v>300.00000000000006</v>
      </c>
      <c r="AO2895" s="68">
        <v>90.000000000000014</v>
      </c>
    </row>
    <row r="2896" spans="18:41">
      <c r="R2896" s="10"/>
      <c r="S2896" s="75">
        <v>787.49999999999989</v>
      </c>
      <c r="T2896" s="68">
        <v>275.62499999999994</v>
      </c>
      <c r="AN2896" s="75">
        <v>787.49999999999989</v>
      </c>
      <c r="AO2896" s="68">
        <v>275.62499999999994</v>
      </c>
    </row>
    <row r="2897" spans="18:41">
      <c r="R2897" s="10"/>
      <c r="S2897" s="75">
        <v>687.49999999999989</v>
      </c>
      <c r="T2897" s="68">
        <v>274.99999999999994</v>
      </c>
      <c r="AN2897" s="75">
        <v>687.49999999999989</v>
      </c>
      <c r="AO2897" s="68">
        <v>274.99999999999994</v>
      </c>
    </row>
    <row r="2898" spans="18:41">
      <c r="R2898" s="10"/>
      <c r="S2898" s="75">
        <v>1485.0000000000002</v>
      </c>
      <c r="T2898" s="68">
        <v>519.75</v>
      </c>
      <c r="AN2898" s="75">
        <v>1485.0000000000002</v>
      </c>
      <c r="AO2898" s="68">
        <v>519.75</v>
      </c>
    </row>
    <row r="2899" spans="18:41">
      <c r="R2899" s="10"/>
      <c r="S2899" s="75">
        <v>600.00000000000011</v>
      </c>
      <c r="T2899" s="68">
        <v>180.00000000000003</v>
      </c>
      <c r="AN2899" s="75">
        <v>600.00000000000011</v>
      </c>
      <c r="AO2899" s="68">
        <v>180.00000000000003</v>
      </c>
    </row>
    <row r="2900" spans="18:41">
      <c r="R2900" s="10"/>
      <c r="S2900" s="75">
        <v>450.00000000000011</v>
      </c>
      <c r="T2900" s="68">
        <v>135.00000000000003</v>
      </c>
      <c r="AN2900" s="75">
        <v>450.00000000000011</v>
      </c>
      <c r="AO2900" s="68">
        <v>135.00000000000003</v>
      </c>
    </row>
    <row r="2901" spans="18:41">
      <c r="R2901" s="10"/>
      <c r="S2901" s="75">
        <v>187.49999999999997</v>
      </c>
      <c r="T2901" s="68">
        <v>56.249999999999993</v>
      </c>
      <c r="AN2901" s="75">
        <v>187.49999999999997</v>
      </c>
      <c r="AO2901" s="68">
        <v>56.249999999999993</v>
      </c>
    </row>
    <row r="2902" spans="18:41">
      <c r="R2902" s="10"/>
      <c r="S2902" s="75">
        <v>500</v>
      </c>
      <c r="T2902" s="68">
        <v>175</v>
      </c>
      <c r="AN2902" s="75">
        <v>500</v>
      </c>
      <c r="AO2902" s="68">
        <v>175</v>
      </c>
    </row>
    <row r="2903" spans="18:41">
      <c r="R2903" s="10"/>
      <c r="S2903" s="75">
        <v>675.00000000000011</v>
      </c>
      <c r="T2903" s="68">
        <v>270.00000000000006</v>
      </c>
      <c r="AN2903" s="75">
        <v>675.00000000000011</v>
      </c>
      <c r="AO2903" s="68">
        <v>270.00000000000006</v>
      </c>
    </row>
    <row r="2904" spans="18:41">
      <c r="R2904" s="10"/>
      <c r="S2904" s="75">
        <v>1350.0000000000002</v>
      </c>
      <c r="T2904" s="68">
        <v>472.50000000000006</v>
      </c>
      <c r="AN2904" s="75">
        <v>1350.0000000000002</v>
      </c>
      <c r="AO2904" s="68">
        <v>472.50000000000006</v>
      </c>
    </row>
    <row r="2905" spans="18:41">
      <c r="R2905" s="10"/>
      <c r="S2905" s="75">
        <v>450.00000000000006</v>
      </c>
      <c r="T2905" s="68">
        <v>135</v>
      </c>
      <c r="AN2905" s="75">
        <v>450.00000000000006</v>
      </c>
      <c r="AO2905" s="68">
        <v>135</v>
      </c>
    </row>
    <row r="2906" spans="18:41">
      <c r="R2906" s="10"/>
      <c r="S2906" s="75">
        <v>300.00000000000006</v>
      </c>
      <c r="T2906" s="68">
        <v>90.000000000000014</v>
      </c>
      <c r="AN2906" s="75">
        <v>300.00000000000006</v>
      </c>
      <c r="AO2906" s="68">
        <v>90.000000000000014</v>
      </c>
    </row>
    <row r="2907" spans="18:41">
      <c r="R2907" s="10"/>
      <c r="S2907" s="75">
        <v>187.49999999999997</v>
      </c>
      <c r="T2907" s="68">
        <v>56.249999999999993</v>
      </c>
      <c r="AN2907" s="75">
        <v>187.49999999999997</v>
      </c>
      <c r="AO2907" s="68">
        <v>56.249999999999993</v>
      </c>
    </row>
    <row r="2908" spans="18:41">
      <c r="R2908" s="10"/>
      <c r="S2908" s="75">
        <v>600</v>
      </c>
      <c r="T2908" s="68">
        <v>210</v>
      </c>
      <c r="AN2908" s="75">
        <v>600</v>
      </c>
      <c r="AO2908" s="68">
        <v>210</v>
      </c>
    </row>
    <row r="2909" spans="18:41">
      <c r="R2909" s="10"/>
      <c r="S2909" s="75">
        <v>1125</v>
      </c>
      <c r="T2909" s="68">
        <v>450</v>
      </c>
      <c r="AN2909" s="75">
        <v>1125</v>
      </c>
      <c r="AO2909" s="68">
        <v>450</v>
      </c>
    </row>
    <row r="2910" spans="18:41">
      <c r="R2910" s="10"/>
      <c r="S2910" s="75">
        <v>2970</v>
      </c>
      <c r="T2910" s="68">
        <v>1039.5</v>
      </c>
      <c r="AN2910" s="75">
        <v>2970</v>
      </c>
      <c r="AO2910" s="68">
        <v>1039.5</v>
      </c>
    </row>
    <row r="2911" spans="18:41">
      <c r="R2911" s="10"/>
      <c r="S2911" s="75">
        <v>900</v>
      </c>
      <c r="T2911" s="68">
        <v>270</v>
      </c>
      <c r="AN2911" s="75">
        <v>900</v>
      </c>
      <c r="AO2911" s="68">
        <v>270</v>
      </c>
    </row>
    <row r="2912" spans="18:41">
      <c r="R2912" s="10"/>
      <c r="S2912" s="75">
        <v>700</v>
      </c>
      <c r="T2912" s="68">
        <v>210</v>
      </c>
      <c r="AN2912" s="75">
        <v>700</v>
      </c>
      <c r="AO2912" s="68">
        <v>210</v>
      </c>
    </row>
    <row r="2913" spans="18:41">
      <c r="R2913" s="10"/>
      <c r="S2913" s="75">
        <v>400</v>
      </c>
      <c r="T2913" s="68">
        <v>120</v>
      </c>
      <c r="AN2913" s="75">
        <v>400</v>
      </c>
      <c r="AO2913" s="68">
        <v>120</v>
      </c>
    </row>
    <row r="2914" spans="18:41">
      <c r="R2914" s="10"/>
      <c r="S2914" s="75">
        <v>624.99999999999989</v>
      </c>
      <c r="T2914" s="68">
        <v>218.74999999999994</v>
      </c>
      <c r="AN2914" s="75">
        <v>624.99999999999989</v>
      </c>
      <c r="AO2914" s="68">
        <v>218.74999999999994</v>
      </c>
    </row>
    <row r="2915" spans="18:41">
      <c r="R2915" s="10"/>
      <c r="S2915" s="75">
        <v>1374.9999999999998</v>
      </c>
      <c r="T2915" s="68">
        <v>549.99999999999989</v>
      </c>
      <c r="AN2915" s="75">
        <v>1374.9999999999998</v>
      </c>
      <c r="AO2915" s="68">
        <v>549.99999999999989</v>
      </c>
    </row>
    <row r="2916" spans="18:41">
      <c r="R2916" s="10"/>
      <c r="S2916" s="75">
        <v>2000</v>
      </c>
      <c r="T2916" s="68">
        <v>700</v>
      </c>
      <c r="AN2916" s="75">
        <v>2000</v>
      </c>
      <c r="AO2916" s="68">
        <v>700</v>
      </c>
    </row>
    <row r="2917" spans="18:41">
      <c r="R2917" s="10"/>
      <c r="S2917" s="75">
        <v>875.00000000000023</v>
      </c>
      <c r="T2917" s="68">
        <v>262.50000000000006</v>
      </c>
      <c r="AN2917" s="75">
        <v>875.00000000000023</v>
      </c>
      <c r="AO2917" s="68">
        <v>262.50000000000006</v>
      </c>
    </row>
    <row r="2918" spans="18:41">
      <c r="R2918" s="10"/>
      <c r="S2918" s="75">
        <v>600.00000000000011</v>
      </c>
      <c r="T2918" s="68">
        <v>180.00000000000003</v>
      </c>
      <c r="AN2918" s="75">
        <v>600.00000000000011</v>
      </c>
      <c r="AO2918" s="68">
        <v>180.00000000000003</v>
      </c>
    </row>
    <row r="2919" spans="18:41">
      <c r="R2919" s="10"/>
      <c r="S2919" s="75">
        <v>525.00000000000011</v>
      </c>
      <c r="T2919" s="68">
        <v>157.50000000000003</v>
      </c>
      <c r="AN2919" s="75">
        <v>525.00000000000011</v>
      </c>
      <c r="AO2919" s="68">
        <v>157.50000000000003</v>
      </c>
    </row>
    <row r="2920" spans="18:41">
      <c r="R2920" s="10"/>
      <c r="S2920" s="75">
        <v>700</v>
      </c>
      <c r="T2920" s="68">
        <v>244.99999999999997</v>
      </c>
      <c r="AN2920" s="75">
        <v>700</v>
      </c>
      <c r="AO2920" s="68">
        <v>244.99999999999997</v>
      </c>
    </row>
    <row r="2921" spans="18:41">
      <c r="R2921" s="10"/>
      <c r="S2921" s="75">
        <v>1787.5000000000002</v>
      </c>
      <c r="T2921" s="68">
        <v>715.00000000000011</v>
      </c>
      <c r="AN2921" s="75">
        <v>1787.5000000000002</v>
      </c>
      <c r="AO2921" s="68">
        <v>715.00000000000011</v>
      </c>
    </row>
    <row r="2922" spans="18:41">
      <c r="R2922" s="10"/>
      <c r="S2922" s="75">
        <v>2750</v>
      </c>
      <c r="T2922" s="68">
        <v>962.49999999999989</v>
      </c>
      <c r="AN2922" s="75">
        <v>2750</v>
      </c>
      <c r="AO2922" s="68">
        <v>962.49999999999989</v>
      </c>
    </row>
    <row r="2923" spans="18:41">
      <c r="R2923" s="10"/>
      <c r="S2923" s="75">
        <v>1350.0000000000002</v>
      </c>
      <c r="T2923" s="68">
        <v>405.00000000000006</v>
      </c>
      <c r="AN2923" s="75">
        <v>1350.0000000000002</v>
      </c>
      <c r="AO2923" s="68">
        <v>405.00000000000006</v>
      </c>
    </row>
    <row r="2924" spans="18:41">
      <c r="R2924" s="10"/>
      <c r="S2924" s="75">
        <v>900</v>
      </c>
      <c r="T2924" s="68">
        <v>270</v>
      </c>
      <c r="AN2924" s="75">
        <v>900</v>
      </c>
      <c r="AO2924" s="68">
        <v>270</v>
      </c>
    </row>
    <row r="2925" spans="18:41">
      <c r="R2925" s="10"/>
      <c r="S2925" s="75">
        <v>700</v>
      </c>
      <c r="T2925" s="68">
        <v>210</v>
      </c>
      <c r="AN2925" s="75">
        <v>700</v>
      </c>
      <c r="AO2925" s="68">
        <v>210</v>
      </c>
    </row>
    <row r="2926" spans="18:41">
      <c r="R2926" s="10"/>
      <c r="S2926" s="75">
        <v>1000</v>
      </c>
      <c r="T2926" s="68">
        <v>350</v>
      </c>
      <c r="AN2926" s="75">
        <v>1000</v>
      </c>
      <c r="AO2926" s="68">
        <v>350</v>
      </c>
    </row>
    <row r="2927" spans="18:41">
      <c r="R2927" s="10"/>
      <c r="S2927" s="75">
        <v>2062.5</v>
      </c>
      <c r="T2927" s="68">
        <v>825</v>
      </c>
      <c r="AN2927" s="75">
        <v>2062.5</v>
      </c>
      <c r="AO2927" s="68">
        <v>825</v>
      </c>
    </row>
    <row r="2928" spans="18:41">
      <c r="R2928" s="10"/>
      <c r="S2928" s="75">
        <v>2625</v>
      </c>
      <c r="T2928" s="68">
        <v>918.74999999999989</v>
      </c>
      <c r="AN2928" s="75">
        <v>2625</v>
      </c>
      <c r="AO2928" s="68">
        <v>918.74999999999989</v>
      </c>
    </row>
    <row r="2929" spans="18:41">
      <c r="R2929" s="10"/>
      <c r="S2929" s="75">
        <v>1350.0000000000002</v>
      </c>
      <c r="T2929" s="68">
        <v>405.00000000000006</v>
      </c>
      <c r="AN2929" s="75">
        <v>1350.0000000000002</v>
      </c>
      <c r="AO2929" s="68">
        <v>405.00000000000006</v>
      </c>
    </row>
    <row r="2930" spans="18:41">
      <c r="R2930" s="10"/>
      <c r="S2930" s="75">
        <v>900</v>
      </c>
      <c r="T2930" s="68">
        <v>270</v>
      </c>
      <c r="AN2930" s="75">
        <v>900</v>
      </c>
      <c r="AO2930" s="68">
        <v>270</v>
      </c>
    </row>
    <row r="2931" spans="18:41">
      <c r="R2931" s="10"/>
      <c r="S2931" s="75">
        <v>800</v>
      </c>
      <c r="T2931" s="68">
        <v>240</v>
      </c>
      <c r="AN2931" s="75">
        <v>800</v>
      </c>
      <c r="AO2931" s="68">
        <v>240</v>
      </c>
    </row>
    <row r="2932" spans="18:41">
      <c r="R2932" s="10"/>
      <c r="S2932" s="75">
        <v>875</v>
      </c>
      <c r="T2932" s="68">
        <v>306.25</v>
      </c>
      <c r="AN2932" s="75">
        <v>875</v>
      </c>
      <c r="AO2932" s="68">
        <v>306.25</v>
      </c>
    </row>
    <row r="2933" spans="18:41">
      <c r="R2933" s="10"/>
      <c r="S2933" s="75">
        <v>1925.0000000000002</v>
      </c>
      <c r="T2933" s="68">
        <v>770.00000000000011</v>
      </c>
      <c r="AN2933" s="75">
        <v>1925.0000000000002</v>
      </c>
      <c r="AO2933" s="68">
        <v>770.00000000000011</v>
      </c>
    </row>
    <row r="2934" spans="18:41">
      <c r="R2934" s="10"/>
      <c r="S2934" s="75">
        <v>1900</v>
      </c>
      <c r="T2934" s="68">
        <v>665</v>
      </c>
      <c r="AN2934" s="75">
        <v>1900</v>
      </c>
      <c r="AO2934" s="68">
        <v>665</v>
      </c>
    </row>
    <row r="2935" spans="18:41">
      <c r="R2935" s="10"/>
      <c r="S2935" s="75">
        <v>962.50000000000023</v>
      </c>
      <c r="T2935" s="68">
        <v>288.75000000000006</v>
      </c>
      <c r="AN2935" s="75">
        <v>962.50000000000023</v>
      </c>
      <c r="AO2935" s="68">
        <v>288.75000000000006</v>
      </c>
    </row>
    <row r="2936" spans="18:41">
      <c r="R2936" s="10"/>
      <c r="S2936" s="75">
        <v>525.00000000000011</v>
      </c>
      <c r="T2936" s="68">
        <v>157.50000000000003</v>
      </c>
      <c r="AN2936" s="75">
        <v>525.00000000000011</v>
      </c>
      <c r="AO2936" s="68">
        <v>157.50000000000003</v>
      </c>
    </row>
    <row r="2937" spans="18:41">
      <c r="R2937" s="10"/>
      <c r="S2937" s="75">
        <v>450.00000000000006</v>
      </c>
      <c r="T2937" s="68">
        <v>135</v>
      </c>
      <c r="AN2937" s="75">
        <v>450.00000000000006</v>
      </c>
      <c r="AO2937" s="68">
        <v>135</v>
      </c>
    </row>
    <row r="2938" spans="18:41">
      <c r="R2938" s="10"/>
      <c r="S2938" s="75">
        <v>600</v>
      </c>
      <c r="T2938" s="68">
        <v>210</v>
      </c>
      <c r="AN2938" s="75">
        <v>600</v>
      </c>
      <c r="AO2938" s="68">
        <v>210</v>
      </c>
    </row>
    <row r="2939" spans="18:41">
      <c r="R2939" s="10"/>
      <c r="S2939" s="75">
        <v>1012.5</v>
      </c>
      <c r="T2939" s="68">
        <v>405</v>
      </c>
      <c r="AN2939" s="75">
        <v>1012.5</v>
      </c>
      <c r="AO2939" s="68">
        <v>405</v>
      </c>
    </row>
    <row r="2940" spans="18:41">
      <c r="R2940" s="10"/>
      <c r="S2940" s="75">
        <v>1999.9999999999998</v>
      </c>
      <c r="T2940" s="68">
        <v>699.99999999999989</v>
      </c>
      <c r="AN2940" s="75">
        <v>1999.9999999999998</v>
      </c>
      <c r="AO2940" s="68">
        <v>699.99999999999989</v>
      </c>
    </row>
    <row r="2941" spans="18:41">
      <c r="R2941" s="10"/>
      <c r="S2941" s="75">
        <v>1000</v>
      </c>
      <c r="T2941" s="68">
        <v>300</v>
      </c>
      <c r="AN2941" s="75">
        <v>1000</v>
      </c>
      <c r="AO2941" s="68">
        <v>300</v>
      </c>
    </row>
    <row r="2942" spans="18:41">
      <c r="R2942" s="10"/>
      <c r="S2942" s="75">
        <v>600</v>
      </c>
      <c r="T2942" s="68">
        <v>180</v>
      </c>
      <c r="AN2942" s="75">
        <v>600</v>
      </c>
      <c r="AO2942" s="68">
        <v>180</v>
      </c>
    </row>
    <row r="2943" spans="18:41">
      <c r="R2943" s="10"/>
      <c r="S2943" s="75">
        <v>500</v>
      </c>
      <c r="T2943" s="68">
        <v>150</v>
      </c>
      <c r="AN2943" s="75">
        <v>500</v>
      </c>
      <c r="AO2943" s="68">
        <v>150</v>
      </c>
    </row>
    <row r="2944" spans="18:41">
      <c r="R2944" s="10"/>
      <c r="S2944" s="75">
        <v>624.99999999999989</v>
      </c>
      <c r="T2944" s="68">
        <v>218.74999999999994</v>
      </c>
      <c r="AN2944" s="75">
        <v>624.99999999999989</v>
      </c>
      <c r="AO2944" s="68">
        <v>218.74999999999994</v>
      </c>
    </row>
    <row r="2945" spans="18:41">
      <c r="R2945" s="10"/>
      <c r="S2945" s="75">
        <v>1374.9999999999995</v>
      </c>
      <c r="T2945" s="68">
        <v>549.99999999999989</v>
      </c>
      <c r="AN2945" s="75">
        <v>1374.9999999999995</v>
      </c>
      <c r="AO2945" s="68">
        <v>549.99999999999989</v>
      </c>
    </row>
    <row r="2946" spans="18:41">
      <c r="R2946" s="10"/>
      <c r="S2946" s="75">
        <v>1999.9999999999998</v>
      </c>
      <c r="T2946" s="68">
        <v>699.99999999999989</v>
      </c>
      <c r="AN2946" s="75">
        <v>1999.9999999999998</v>
      </c>
      <c r="AO2946" s="68">
        <v>699.99999999999989</v>
      </c>
    </row>
    <row r="2947" spans="18:41">
      <c r="R2947" s="10"/>
      <c r="S2947" s="75">
        <v>1000</v>
      </c>
      <c r="T2947" s="68">
        <v>300</v>
      </c>
      <c r="AN2947" s="75">
        <v>1000</v>
      </c>
      <c r="AO2947" s="68">
        <v>300</v>
      </c>
    </row>
    <row r="2948" spans="18:41">
      <c r="R2948" s="10"/>
      <c r="S2948" s="75">
        <v>780</v>
      </c>
      <c r="T2948" s="68">
        <v>234</v>
      </c>
      <c r="AN2948" s="75">
        <v>780</v>
      </c>
      <c r="AO2948" s="68">
        <v>234</v>
      </c>
    </row>
    <row r="2949" spans="18:41">
      <c r="R2949" s="10"/>
      <c r="S2949" s="75">
        <v>700</v>
      </c>
      <c r="T2949" s="68">
        <v>210</v>
      </c>
      <c r="AN2949" s="75">
        <v>700</v>
      </c>
      <c r="AO2949" s="68">
        <v>210</v>
      </c>
    </row>
    <row r="2950" spans="18:41">
      <c r="R2950" s="10"/>
      <c r="S2950" s="75">
        <v>900</v>
      </c>
      <c r="T2950" s="68">
        <v>315</v>
      </c>
      <c r="AN2950" s="75">
        <v>900</v>
      </c>
      <c r="AO2950" s="68">
        <v>315</v>
      </c>
    </row>
    <row r="2951" spans="18:41">
      <c r="R2951" s="10"/>
      <c r="S2951" s="75">
        <v>1624.9999999999998</v>
      </c>
      <c r="T2951" s="68">
        <v>650</v>
      </c>
      <c r="AN2951" s="75">
        <v>1624.9999999999998</v>
      </c>
      <c r="AO2951" s="68">
        <v>650</v>
      </c>
    </row>
    <row r="2952" spans="18:41">
      <c r="R2952" s="10"/>
      <c r="S2952" s="75">
        <v>3000</v>
      </c>
      <c r="T2952" s="68">
        <v>1050</v>
      </c>
      <c r="AN2952" s="75">
        <v>3000</v>
      </c>
      <c r="AO2952" s="68">
        <v>1050</v>
      </c>
    </row>
    <row r="2953" spans="18:41">
      <c r="R2953" s="10"/>
      <c r="S2953" s="75">
        <v>1500</v>
      </c>
      <c r="T2953" s="68">
        <v>450</v>
      </c>
      <c r="AN2953" s="75">
        <v>1500</v>
      </c>
      <c r="AO2953" s="68">
        <v>450</v>
      </c>
    </row>
    <row r="2954" spans="18:41">
      <c r="R2954" s="10"/>
      <c r="S2954" s="75">
        <v>1250</v>
      </c>
      <c r="T2954" s="68">
        <v>375</v>
      </c>
      <c r="AN2954" s="75">
        <v>1250</v>
      </c>
      <c r="AO2954" s="68">
        <v>375</v>
      </c>
    </row>
    <row r="2955" spans="18:41">
      <c r="R2955" s="10"/>
      <c r="S2955" s="75">
        <v>1000</v>
      </c>
      <c r="T2955" s="68">
        <v>300</v>
      </c>
      <c r="AN2955" s="75">
        <v>1000</v>
      </c>
      <c r="AO2955" s="68">
        <v>300</v>
      </c>
    </row>
    <row r="2956" spans="18:41">
      <c r="R2956" s="10"/>
      <c r="S2956" s="75">
        <v>1200</v>
      </c>
      <c r="T2956" s="68">
        <v>420</v>
      </c>
      <c r="AN2956" s="75">
        <v>1200</v>
      </c>
      <c r="AO2956" s="68">
        <v>420</v>
      </c>
    </row>
    <row r="2957" spans="18:41">
      <c r="R2957" s="10"/>
      <c r="S2957" s="75">
        <v>1949.9999999999998</v>
      </c>
      <c r="T2957" s="68">
        <v>780</v>
      </c>
      <c r="AN2957" s="75">
        <v>1949.9999999999998</v>
      </c>
      <c r="AO2957" s="68">
        <v>780</v>
      </c>
    </row>
    <row r="2958" spans="18:41">
      <c r="R2958" s="10"/>
      <c r="S2958" s="75">
        <v>1350.0000000000002</v>
      </c>
      <c r="T2958" s="68">
        <v>405.00000000000006</v>
      </c>
      <c r="AN2958" s="75">
        <v>1350.0000000000002</v>
      </c>
      <c r="AO2958" s="68">
        <v>405.00000000000006</v>
      </c>
    </row>
    <row r="2959" spans="18:41">
      <c r="R2959" s="10"/>
      <c r="S2959" s="75">
        <v>750.00000000000011</v>
      </c>
      <c r="T2959" s="68">
        <v>262.5</v>
      </c>
      <c r="AN2959" s="75">
        <v>750.00000000000011</v>
      </c>
      <c r="AO2959" s="68">
        <v>262.5</v>
      </c>
    </row>
    <row r="2960" spans="18:41">
      <c r="R2960" s="10"/>
      <c r="S2960" s="75">
        <v>500.00000000000017</v>
      </c>
      <c r="T2960" s="68">
        <v>150.00000000000006</v>
      </c>
      <c r="AN2960" s="75">
        <v>500.00000000000017</v>
      </c>
      <c r="AO2960" s="68">
        <v>150.00000000000006</v>
      </c>
    </row>
    <row r="2961" spans="18:41">
      <c r="R2961" s="10"/>
      <c r="S2961" s="75">
        <v>250.00000000000006</v>
      </c>
      <c r="T2961" s="68">
        <v>75.000000000000014</v>
      </c>
      <c r="AN2961" s="75">
        <v>250.00000000000006</v>
      </c>
      <c r="AO2961" s="68">
        <v>75.000000000000014</v>
      </c>
    </row>
    <row r="2962" spans="18:41">
      <c r="R2962" s="10"/>
      <c r="S2962" s="75">
        <v>600</v>
      </c>
      <c r="T2962" s="68">
        <v>300</v>
      </c>
      <c r="AN2962" s="75">
        <v>600</v>
      </c>
      <c r="AO2962" s="68">
        <v>300</v>
      </c>
    </row>
    <row r="2963" spans="18:41">
      <c r="R2963" s="10"/>
      <c r="S2963" s="75">
        <v>750.00000000000011</v>
      </c>
      <c r="T2963" s="68">
        <v>300.00000000000006</v>
      </c>
      <c r="AN2963" s="75">
        <v>750.00000000000011</v>
      </c>
      <c r="AO2963" s="68">
        <v>300.00000000000006</v>
      </c>
    </row>
    <row r="2964" spans="18:41">
      <c r="R2964" s="10"/>
      <c r="S2964" s="75">
        <v>1500.0000000000002</v>
      </c>
      <c r="T2964" s="68">
        <v>450.00000000000006</v>
      </c>
      <c r="AN2964" s="75">
        <v>1500.0000000000002</v>
      </c>
      <c r="AO2964" s="68">
        <v>450.00000000000006</v>
      </c>
    </row>
    <row r="2965" spans="18:41">
      <c r="R2965" s="10"/>
      <c r="S2965" s="75">
        <v>450.00000000000006</v>
      </c>
      <c r="T2965" s="68">
        <v>157.5</v>
      </c>
      <c r="AN2965" s="75">
        <v>450.00000000000006</v>
      </c>
      <c r="AO2965" s="68">
        <v>157.5</v>
      </c>
    </row>
    <row r="2966" spans="18:41">
      <c r="R2966" s="10"/>
      <c r="S2966" s="75">
        <v>400.00000000000011</v>
      </c>
      <c r="T2966" s="68">
        <v>120.00000000000003</v>
      </c>
      <c r="AN2966" s="75">
        <v>400.00000000000011</v>
      </c>
      <c r="AO2966" s="68">
        <v>120.00000000000003</v>
      </c>
    </row>
    <row r="2967" spans="18:41">
      <c r="R2967" s="10"/>
      <c r="S2967" s="75">
        <v>187.50000000000003</v>
      </c>
      <c r="T2967" s="68">
        <v>56.250000000000007</v>
      </c>
      <c r="AN2967" s="75">
        <v>187.50000000000003</v>
      </c>
      <c r="AO2967" s="68">
        <v>56.250000000000007</v>
      </c>
    </row>
    <row r="2968" spans="18:41">
      <c r="R2968" s="10"/>
      <c r="S2968" s="75">
        <v>600</v>
      </c>
      <c r="T2968" s="68">
        <v>300</v>
      </c>
      <c r="AN2968" s="75">
        <v>600</v>
      </c>
      <c r="AO2968" s="68">
        <v>300</v>
      </c>
    </row>
    <row r="2969" spans="18:41">
      <c r="R2969" s="10"/>
      <c r="S2969" s="75">
        <v>374.99999999999994</v>
      </c>
      <c r="T2969" s="68">
        <v>149.99999999999997</v>
      </c>
      <c r="AN2969" s="75">
        <v>374.99999999999994</v>
      </c>
      <c r="AO2969" s="68">
        <v>149.99999999999997</v>
      </c>
    </row>
    <row r="2970" spans="18:41">
      <c r="R2970" s="10"/>
      <c r="S2970" s="75">
        <v>940.00000000000023</v>
      </c>
      <c r="T2970" s="68">
        <v>282.00000000000006</v>
      </c>
      <c r="AN2970" s="75">
        <v>940.00000000000023</v>
      </c>
      <c r="AO2970" s="68">
        <v>282.00000000000006</v>
      </c>
    </row>
    <row r="2971" spans="18:41">
      <c r="R2971" s="10"/>
      <c r="S2971" s="75">
        <v>350.00000000000006</v>
      </c>
      <c r="T2971" s="68">
        <v>122.50000000000001</v>
      </c>
      <c r="AN2971" s="75">
        <v>350.00000000000006</v>
      </c>
      <c r="AO2971" s="68">
        <v>122.50000000000001</v>
      </c>
    </row>
    <row r="2972" spans="18:41">
      <c r="R2972" s="10"/>
      <c r="S2972" s="75">
        <v>225.00000000000009</v>
      </c>
      <c r="T2972" s="68">
        <v>67.500000000000028</v>
      </c>
      <c r="AN2972" s="75">
        <v>225.00000000000009</v>
      </c>
      <c r="AO2972" s="68">
        <v>67.500000000000028</v>
      </c>
    </row>
    <row r="2973" spans="18:41">
      <c r="R2973" s="10"/>
      <c r="S2973" s="75">
        <v>149.99999999999997</v>
      </c>
      <c r="T2973" s="68">
        <v>44.999999999999993</v>
      </c>
      <c r="AN2973" s="75">
        <v>149.99999999999997</v>
      </c>
      <c r="AO2973" s="68">
        <v>44.999999999999993</v>
      </c>
    </row>
    <row r="2974" spans="18:41">
      <c r="R2974" s="10"/>
      <c r="S2974" s="75">
        <v>450.00000000000006</v>
      </c>
      <c r="T2974" s="68">
        <v>225.00000000000003</v>
      </c>
      <c r="AN2974" s="75">
        <v>450.00000000000006</v>
      </c>
      <c r="AO2974" s="68">
        <v>225.00000000000003</v>
      </c>
    </row>
    <row r="2975" spans="18:41">
      <c r="R2975" s="10"/>
      <c r="S2975" s="75">
        <v>500.00000000000011</v>
      </c>
      <c r="T2975" s="68">
        <v>200.00000000000006</v>
      </c>
      <c r="AN2975" s="75">
        <v>500.00000000000011</v>
      </c>
      <c r="AO2975" s="68">
        <v>200.00000000000006</v>
      </c>
    </row>
    <row r="2976" spans="18:41">
      <c r="R2976" s="10"/>
      <c r="S2976" s="75">
        <v>950.00000000000023</v>
      </c>
      <c r="T2976" s="68">
        <v>285.00000000000006</v>
      </c>
      <c r="AN2976" s="75">
        <v>950.00000000000023</v>
      </c>
      <c r="AO2976" s="68">
        <v>285.00000000000006</v>
      </c>
    </row>
    <row r="2977" spans="18:41">
      <c r="R2977" s="10"/>
      <c r="S2977" s="75">
        <v>350.00000000000006</v>
      </c>
      <c r="T2977" s="68">
        <v>122.50000000000001</v>
      </c>
      <c r="AN2977" s="75">
        <v>350.00000000000006</v>
      </c>
      <c r="AO2977" s="68">
        <v>122.50000000000001</v>
      </c>
    </row>
    <row r="2978" spans="18:41">
      <c r="R2978" s="10"/>
      <c r="S2978" s="75">
        <v>175.00000000000006</v>
      </c>
      <c r="T2978" s="68">
        <v>52.500000000000014</v>
      </c>
      <c r="AN2978" s="75">
        <v>175.00000000000006</v>
      </c>
      <c r="AO2978" s="68">
        <v>52.500000000000014</v>
      </c>
    </row>
    <row r="2979" spans="18:41">
      <c r="R2979" s="10"/>
      <c r="S2979" s="75">
        <v>149.99999999999997</v>
      </c>
      <c r="T2979" s="68">
        <v>44.999999999999993</v>
      </c>
      <c r="AN2979" s="75">
        <v>149.99999999999997</v>
      </c>
      <c r="AO2979" s="68">
        <v>44.999999999999993</v>
      </c>
    </row>
    <row r="2980" spans="18:41">
      <c r="R2980" s="10"/>
      <c r="S2980" s="75">
        <v>750</v>
      </c>
      <c r="T2980" s="68">
        <v>375</v>
      </c>
      <c r="AN2980" s="75">
        <v>750</v>
      </c>
      <c r="AO2980" s="68">
        <v>375</v>
      </c>
    </row>
    <row r="2981" spans="18:41">
      <c r="R2981" s="10"/>
      <c r="S2981" s="75">
        <v>1250</v>
      </c>
      <c r="T2981" s="68">
        <v>500</v>
      </c>
      <c r="AN2981" s="75">
        <v>1250</v>
      </c>
      <c r="AO2981" s="68">
        <v>500</v>
      </c>
    </row>
    <row r="2982" spans="18:41">
      <c r="R2982" s="10"/>
      <c r="S2982" s="75">
        <v>3120</v>
      </c>
      <c r="T2982" s="68">
        <v>936</v>
      </c>
      <c r="AN2982" s="75">
        <v>3120</v>
      </c>
      <c r="AO2982" s="68">
        <v>936</v>
      </c>
    </row>
    <row r="2983" spans="18:41">
      <c r="R2983" s="10"/>
      <c r="S2983" s="75">
        <v>900</v>
      </c>
      <c r="T2983" s="68">
        <v>315</v>
      </c>
      <c r="AN2983" s="75">
        <v>900</v>
      </c>
      <c r="AO2983" s="68">
        <v>315</v>
      </c>
    </row>
    <row r="2984" spans="18:41">
      <c r="R2984" s="10"/>
      <c r="S2984" s="75">
        <v>700.00000000000011</v>
      </c>
      <c r="T2984" s="68">
        <v>210.00000000000003</v>
      </c>
      <c r="AN2984" s="75">
        <v>700.00000000000011</v>
      </c>
      <c r="AO2984" s="68">
        <v>210.00000000000003</v>
      </c>
    </row>
    <row r="2985" spans="18:41">
      <c r="R2985" s="10"/>
      <c r="S2985" s="75">
        <v>437.50000000000006</v>
      </c>
      <c r="T2985" s="68">
        <v>131.25</v>
      </c>
      <c r="AN2985" s="75">
        <v>437.50000000000006</v>
      </c>
      <c r="AO2985" s="68">
        <v>131.25</v>
      </c>
    </row>
    <row r="2986" spans="18:41">
      <c r="R2986" s="10"/>
      <c r="S2986" s="75">
        <v>674.99999999999989</v>
      </c>
      <c r="T2986" s="68">
        <v>337.49999999999994</v>
      </c>
      <c r="AN2986" s="75">
        <v>674.99999999999989</v>
      </c>
      <c r="AO2986" s="68">
        <v>337.49999999999994</v>
      </c>
    </row>
    <row r="2987" spans="18:41">
      <c r="R2987" s="10"/>
      <c r="S2987" s="75">
        <v>1374.9999999999998</v>
      </c>
      <c r="T2987" s="68">
        <v>549.99999999999989</v>
      </c>
      <c r="AN2987" s="75">
        <v>1374.9999999999998</v>
      </c>
      <c r="AO2987" s="68">
        <v>549.99999999999989</v>
      </c>
    </row>
    <row r="2988" spans="18:41">
      <c r="R2988" s="10"/>
      <c r="S2988" s="75">
        <v>1837.5000000000002</v>
      </c>
      <c r="T2988" s="68">
        <v>551.25</v>
      </c>
      <c r="AN2988" s="75">
        <v>1837.5000000000002</v>
      </c>
      <c r="AO2988" s="68">
        <v>551.25</v>
      </c>
    </row>
    <row r="2989" spans="18:41">
      <c r="R2989" s="10"/>
      <c r="S2989" s="75">
        <v>825.00000000000023</v>
      </c>
      <c r="T2989" s="68">
        <v>288.75000000000006</v>
      </c>
      <c r="AN2989" s="75">
        <v>825.00000000000023</v>
      </c>
      <c r="AO2989" s="68">
        <v>288.75000000000006</v>
      </c>
    </row>
    <row r="2990" spans="18:41">
      <c r="R2990" s="10"/>
      <c r="S2990" s="75">
        <v>500.00000000000011</v>
      </c>
      <c r="T2990" s="68">
        <v>150.00000000000003</v>
      </c>
      <c r="AN2990" s="75">
        <v>500.00000000000011</v>
      </c>
      <c r="AO2990" s="68">
        <v>150.00000000000003</v>
      </c>
    </row>
    <row r="2991" spans="18:41">
      <c r="R2991" s="10"/>
      <c r="S2991" s="75">
        <v>437.50000000000011</v>
      </c>
      <c r="T2991" s="68">
        <v>131.25000000000003</v>
      </c>
      <c r="AN2991" s="75">
        <v>437.50000000000011</v>
      </c>
      <c r="AO2991" s="68">
        <v>131.25000000000003</v>
      </c>
    </row>
    <row r="2992" spans="18:41">
      <c r="R2992" s="10"/>
      <c r="S2992" s="75">
        <v>612.50000000000011</v>
      </c>
      <c r="T2992" s="68">
        <v>306.25000000000006</v>
      </c>
      <c r="AN2992" s="75">
        <v>612.50000000000011</v>
      </c>
      <c r="AO2992" s="68">
        <v>306.25000000000006</v>
      </c>
    </row>
    <row r="2993" spans="18:41">
      <c r="R2993" s="10"/>
      <c r="S2993" s="75">
        <v>1787.5000000000002</v>
      </c>
      <c r="T2993" s="68">
        <v>715.00000000000011</v>
      </c>
      <c r="AN2993" s="75">
        <v>1787.5000000000002</v>
      </c>
      <c r="AO2993" s="68">
        <v>715.00000000000011</v>
      </c>
    </row>
    <row r="2994" spans="18:41">
      <c r="R2994" s="10"/>
      <c r="S2994" s="75">
        <v>2750</v>
      </c>
      <c r="T2994" s="68">
        <v>825</v>
      </c>
      <c r="AN2994" s="75">
        <v>2750</v>
      </c>
      <c r="AO2994" s="68">
        <v>825</v>
      </c>
    </row>
    <row r="2995" spans="18:41">
      <c r="R2995" s="10"/>
      <c r="S2995" s="75">
        <v>1350.0000000000002</v>
      </c>
      <c r="T2995" s="68">
        <v>472.50000000000006</v>
      </c>
      <c r="AN2995" s="75">
        <v>1350.0000000000002</v>
      </c>
      <c r="AO2995" s="68">
        <v>472.50000000000006</v>
      </c>
    </row>
    <row r="2996" spans="18:41">
      <c r="R2996" s="10"/>
      <c r="S2996" s="75">
        <v>900</v>
      </c>
      <c r="T2996" s="68">
        <v>270</v>
      </c>
      <c r="AN2996" s="75">
        <v>900</v>
      </c>
      <c r="AO2996" s="68">
        <v>270</v>
      </c>
    </row>
    <row r="2997" spans="18:41">
      <c r="R2997" s="10"/>
      <c r="S2997" s="75">
        <v>700</v>
      </c>
      <c r="T2997" s="68">
        <v>210</v>
      </c>
      <c r="AN2997" s="75">
        <v>700</v>
      </c>
      <c r="AO2997" s="68">
        <v>210</v>
      </c>
    </row>
    <row r="2998" spans="18:41">
      <c r="R2998" s="10"/>
      <c r="S2998" s="75">
        <v>1000</v>
      </c>
      <c r="T2998" s="68">
        <v>500</v>
      </c>
      <c r="AN2998" s="75">
        <v>1000</v>
      </c>
      <c r="AO2998" s="68">
        <v>500</v>
      </c>
    </row>
    <row r="2999" spans="18:41">
      <c r="R2999" s="10"/>
      <c r="S2999" s="75">
        <v>2062.5</v>
      </c>
      <c r="T2999" s="68">
        <v>825</v>
      </c>
      <c r="AN2999" s="75">
        <v>2062.5</v>
      </c>
      <c r="AO2999" s="68">
        <v>825</v>
      </c>
    </row>
    <row r="3000" spans="18:41">
      <c r="R3000" s="10"/>
      <c r="S3000" s="75">
        <v>2625</v>
      </c>
      <c r="T3000" s="68">
        <v>787.5</v>
      </c>
      <c r="AN3000" s="75">
        <v>2625</v>
      </c>
      <c r="AO3000" s="68">
        <v>787.5</v>
      </c>
    </row>
    <row r="3001" spans="18:41">
      <c r="R3001" s="10"/>
      <c r="S3001" s="75">
        <v>1350.0000000000002</v>
      </c>
      <c r="T3001" s="68">
        <v>472.50000000000006</v>
      </c>
      <c r="AN3001" s="75">
        <v>1350.0000000000002</v>
      </c>
      <c r="AO3001" s="68">
        <v>472.50000000000006</v>
      </c>
    </row>
    <row r="3002" spans="18:41">
      <c r="R3002" s="10"/>
      <c r="S3002" s="75">
        <v>900</v>
      </c>
      <c r="T3002" s="68">
        <v>270</v>
      </c>
      <c r="AN3002" s="75">
        <v>900</v>
      </c>
      <c r="AO3002" s="68">
        <v>270</v>
      </c>
    </row>
    <row r="3003" spans="18:41">
      <c r="R3003" s="10"/>
      <c r="S3003" s="75">
        <v>800</v>
      </c>
      <c r="T3003" s="68">
        <v>240</v>
      </c>
      <c r="AN3003" s="75">
        <v>800</v>
      </c>
      <c r="AO3003" s="68">
        <v>240</v>
      </c>
    </row>
    <row r="3004" spans="18:41">
      <c r="R3004" s="10"/>
      <c r="S3004" s="75">
        <v>875</v>
      </c>
      <c r="T3004" s="68">
        <v>437.5</v>
      </c>
      <c r="AN3004" s="75">
        <v>875</v>
      </c>
      <c r="AO3004" s="68">
        <v>437.5</v>
      </c>
    </row>
    <row r="3005" spans="18:41">
      <c r="R3005" s="10"/>
      <c r="S3005" s="75">
        <v>1925.0000000000002</v>
      </c>
      <c r="T3005" s="68">
        <v>770.00000000000011</v>
      </c>
      <c r="AN3005" s="75">
        <v>1925.0000000000002</v>
      </c>
      <c r="AO3005" s="68">
        <v>770.00000000000011</v>
      </c>
    </row>
    <row r="3006" spans="18:41">
      <c r="R3006" s="10"/>
      <c r="S3006" s="75">
        <v>1662.5000000000002</v>
      </c>
      <c r="T3006" s="68">
        <v>498.75000000000006</v>
      </c>
      <c r="AN3006" s="75">
        <v>1662.5000000000002</v>
      </c>
      <c r="AO3006" s="68">
        <v>498.75000000000006</v>
      </c>
    </row>
    <row r="3007" spans="18:41">
      <c r="R3007" s="10"/>
      <c r="S3007" s="75">
        <v>825.00000000000023</v>
      </c>
      <c r="T3007" s="68">
        <v>288.75000000000006</v>
      </c>
      <c r="AN3007" s="75">
        <v>825.00000000000023</v>
      </c>
      <c r="AO3007" s="68">
        <v>288.75000000000006</v>
      </c>
    </row>
    <row r="3008" spans="18:41">
      <c r="R3008" s="10"/>
      <c r="S3008" s="75">
        <v>437.50000000000011</v>
      </c>
      <c r="T3008" s="68">
        <v>131.25000000000003</v>
      </c>
      <c r="AN3008" s="75">
        <v>437.50000000000011</v>
      </c>
      <c r="AO3008" s="68">
        <v>131.25000000000003</v>
      </c>
    </row>
    <row r="3009" spans="18:41">
      <c r="R3009" s="10"/>
      <c r="S3009" s="75">
        <v>375.00000000000006</v>
      </c>
      <c r="T3009" s="68">
        <v>112.50000000000001</v>
      </c>
      <c r="AN3009" s="75">
        <v>375.00000000000006</v>
      </c>
      <c r="AO3009" s="68">
        <v>112.50000000000001</v>
      </c>
    </row>
    <row r="3010" spans="18:41">
      <c r="R3010" s="10"/>
      <c r="S3010" s="75">
        <v>525</v>
      </c>
      <c r="T3010" s="68">
        <v>262.5</v>
      </c>
      <c r="AN3010" s="75">
        <v>525</v>
      </c>
      <c r="AO3010" s="68">
        <v>262.5</v>
      </c>
    </row>
    <row r="3011" spans="18:41">
      <c r="R3011" s="10"/>
      <c r="S3011" s="75">
        <v>900</v>
      </c>
      <c r="T3011" s="68">
        <v>360</v>
      </c>
      <c r="AN3011" s="75">
        <v>900</v>
      </c>
      <c r="AO3011" s="68">
        <v>360</v>
      </c>
    </row>
    <row r="3012" spans="18:41">
      <c r="R3012" s="10"/>
      <c r="S3012" s="75">
        <v>1799.9999999999998</v>
      </c>
      <c r="T3012" s="68">
        <v>539.99999999999989</v>
      </c>
      <c r="AN3012" s="75">
        <v>1799.9999999999998</v>
      </c>
      <c r="AO3012" s="68">
        <v>539.99999999999989</v>
      </c>
    </row>
    <row r="3013" spans="18:41">
      <c r="R3013" s="10"/>
      <c r="S3013" s="75">
        <v>875.00000000000011</v>
      </c>
      <c r="T3013" s="68">
        <v>306.25</v>
      </c>
      <c r="AN3013" s="75">
        <v>875.00000000000011</v>
      </c>
      <c r="AO3013" s="68">
        <v>306.25</v>
      </c>
    </row>
    <row r="3014" spans="18:41">
      <c r="R3014" s="10"/>
      <c r="S3014" s="75">
        <v>525</v>
      </c>
      <c r="T3014" s="68">
        <v>157.5</v>
      </c>
      <c r="AN3014" s="75">
        <v>525</v>
      </c>
      <c r="AO3014" s="68">
        <v>157.5</v>
      </c>
    </row>
    <row r="3015" spans="18:41">
      <c r="R3015" s="10"/>
      <c r="S3015" s="75">
        <v>437.50000000000006</v>
      </c>
      <c r="T3015" s="68">
        <v>131.25</v>
      </c>
      <c r="AN3015" s="75">
        <v>437.50000000000006</v>
      </c>
      <c r="AO3015" s="68">
        <v>131.25</v>
      </c>
    </row>
    <row r="3016" spans="18:41">
      <c r="R3016" s="10"/>
      <c r="S3016" s="75">
        <v>562.5</v>
      </c>
      <c r="T3016" s="68">
        <v>281.25</v>
      </c>
      <c r="AN3016" s="75">
        <v>562.5</v>
      </c>
      <c r="AO3016" s="68">
        <v>281.25</v>
      </c>
    </row>
    <row r="3017" spans="18:41">
      <c r="R3017" s="10"/>
      <c r="S3017" s="75">
        <v>1249.9999999999995</v>
      </c>
      <c r="T3017" s="68">
        <v>499.99999999999983</v>
      </c>
      <c r="AN3017" s="75">
        <v>1249.9999999999995</v>
      </c>
      <c r="AO3017" s="68">
        <v>499.99999999999983</v>
      </c>
    </row>
    <row r="3018" spans="18:41">
      <c r="R3018" s="10"/>
      <c r="S3018" s="75">
        <v>1799.9999999999998</v>
      </c>
      <c r="T3018" s="68">
        <v>539.99999999999989</v>
      </c>
      <c r="AN3018" s="75">
        <v>1799.9999999999998</v>
      </c>
      <c r="AO3018" s="68">
        <v>539.99999999999989</v>
      </c>
    </row>
    <row r="3019" spans="18:41">
      <c r="R3019" s="10"/>
      <c r="S3019" s="75">
        <v>962.50000000000011</v>
      </c>
      <c r="T3019" s="68">
        <v>336.875</v>
      </c>
      <c r="AN3019" s="75">
        <v>962.50000000000011</v>
      </c>
      <c r="AO3019" s="68">
        <v>336.875</v>
      </c>
    </row>
    <row r="3020" spans="18:41">
      <c r="R3020" s="10"/>
      <c r="S3020" s="75">
        <v>770.00000000000011</v>
      </c>
      <c r="T3020" s="68">
        <v>231.00000000000003</v>
      </c>
      <c r="AN3020" s="75">
        <v>770.00000000000011</v>
      </c>
      <c r="AO3020" s="68">
        <v>231.00000000000003</v>
      </c>
    </row>
    <row r="3021" spans="18:41">
      <c r="R3021" s="10"/>
      <c r="S3021" s="75">
        <v>700.00000000000011</v>
      </c>
      <c r="T3021" s="68">
        <v>210.00000000000003</v>
      </c>
      <c r="AN3021" s="75">
        <v>700.00000000000011</v>
      </c>
      <c r="AO3021" s="68">
        <v>210.00000000000003</v>
      </c>
    </row>
    <row r="3022" spans="18:41">
      <c r="R3022" s="10"/>
      <c r="S3022" s="75">
        <v>1050</v>
      </c>
      <c r="T3022" s="68">
        <v>525</v>
      </c>
      <c r="AN3022" s="75">
        <v>1050</v>
      </c>
      <c r="AO3022" s="68">
        <v>525</v>
      </c>
    </row>
    <row r="3023" spans="18:41">
      <c r="R3023" s="10"/>
      <c r="S3023" s="75">
        <v>1787.4999999999998</v>
      </c>
      <c r="T3023" s="68">
        <v>715</v>
      </c>
      <c r="AN3023" s="75">
        <v>1787.4999999999998</v>
      </c>
      <c r="AO3023" s="68">
        <v>715</v>
      </c>
    </row>
    <row r="3024" spans="18:41">
      <c r="R3024" s="10"/>
      <c r="S3024" s="75">
        <v>3150</v>
      </c>
      <c r="T3024" s="68">
        <v>945</v>
      </c>
      <c r="AN3024" s="75">
        <v>3150</v>
      </c>
      <c r="AO3024" s="68">
        <v>945</v>
      </c>
    </row>
    <row r="3025" spans="18:41">
      <c r="R3025" s="10"/>
      <c r="S3025" s="75">
        <v>1625</v>
      </c>
      <c r="T3025" s="68">
        <v>568.75</v>
      </c>
      <c r="AN3025" s="75">
        <v>1625</v>
      </c>
      <c r="AO3025" s="68">
        <v>568.75</v>
      </c>
    </row>
    <row r="3026" spans="18:41">
      <c r="R3026" s="10"/>
      <c r="S3026" s="75">
        <v>1375</v>
      </c>
      <c r="T3026" s="68">
        <v>412.5</v>
      </c>
      <c r="AN3026" s="75">
        <v>1375</v>
      </c>
      <c r="AO3026" s="68">
        <v>412.5</v>
      </c>
    </row>
    <row r="3027" spans="18:41">
      <c r="R3027" s="10"/>
      <c r="S3027" s="75">
        <v>1125</v>
      </c>
      <c r="T3027" s="68">
        <v>337.5</v>
      </c>
      <c r="AN3027" s="75">
        <v>1125</v>
      </c>
      <c r="AO3027" s="68">
        <v>337.5</v>
      </c>
    </row>
    <row r="3028" spans="18:41">
      <c r="R3028" s="10"/>
      <c r="S3028" s="75">
        <v>1350</v>
      </c>
      <c r="T3028" s="68">
        <v>675</v>
      </c>
      <c r="AN3028" s="75">
        <v>1350</v>
      </c>
      <c r="AO3028" s="68">
        <v>675</v>
      </c>
    </row>
    <row r="3029" spans="18:41">
      <c r="R3029" s="10"/>
      <c r="S3029" s="75">
        <v>2112.4999999999995</v>
      </c>
      <c r="T3029" s="68">
        <v>844.99999999999989</v>
      </c>
      <c r="AN3029" s="75">
        <v>2112.4999999999995</v>
      </c>
      <c r="AO3029" s="68">
        <v>844.99999999999989</v>
      </c>
    </row>
    <row r="3030" spans="18:41">
      <c r="R3030" s="10"/>
      <c r="S3030" s="75">
        <v>1350.0000000000002</v>
      </c>
      <c r="T3030" s="68">
        <v>405.00000000000006</v>
      </c>
      <c r="AN3030" s="75">
        <v>1350.0000000000002</v>
      </c>
      <c r="AO3030" s="68">
        <v>405.00000000000006</v>
      </c>
    </row>
    <row r="3031" spans="18:41">
      <c r="R3031" s="10"/>
      <c r="S3031" s="75">
        <v>750.00000000000011</v>
      </c>
      <c r="T3031" s="68">
        <v>262.5</v>
      </c>
      <c r="AN3031" s="75">
        <v>750.00000000000011</v>
      </c>
      <c r="AO3031" s="68">
        <v>262.5</v>
      </c>
    </row>
    <row r="3032" spans="18:41">
      <c r="R3032" s="10"/>
      <c r="S3032" s="75">
        <v>500.00000000000017</v>
      </c>
      <c r="T3032" s="68">
        <v>150.00000000000006</v>
      </c>
      <c r="AN3032" s="75">
        <v>500.00000000000017</v>
      </c>
      <c r="AO3032" s="68">
        <v>150.00000000000006</v>
      </c>
    </row>
    <row r="3033" spans="18:41">
      <c r="R3033" s="10"/>
      <c r="S3033" s="75">
        <v>250.00000000000006</v>
      </c>
      <c r="T3033" s="68">
        <v>75.000000000000014</v>
      </c>
      <c r="AN3033" s="75">
        <v>250.00000000000006</v>
      </c>
      <c r="AO3033" s="68">
        <v>75.000000000000014</v>
      </c>
    </row>
    <row r="3034" spans="18:41">
      <c r="R3034" s="10"/>
      <c r="S3034" s="75">
        <v>600</v>
      </c>
      <c r="T3034" s="68">
        <v>300</v>
      </c>
      <c r="AN3034" s="75">
        <v>600</v>
      </c>
      <c r="AO3034" s="68">
        <v>300</v>
      </c>
    </row>
    <row r="3035" spans="18:41">
      <c r="R3035" s="10"/>
      <c r="S3035" s="75">
        <v>750.00000000000011</v>
      </c>
      <c r="T3035" s="68">
        <v>300.00000000000006</v>
      </c>
      <c r="AN3035" s="75">
        <v>750.00000000000011</v>
      </c>
      <c r="AO3035" s="68">
        <v>300.00000000000006</v>
      </c>
    </row>
    <row r="3036" spans="18:41">
      <c r="R3036" s="10"/>
      <c r="S3036" s="75">
        <v>1500.0000000000002</v>
      </c>
      <c r="T3036" s="68">
        <v>450.00000000000006</v>
      </c>
      <c r="AN3036" s="75">
        <v>1500.0000000000002</v>
      </c>
      <c r="AO3036" s="68">
        <v>450.00000000000006</v>
      </c>
    </row>
    <row r="3037" spans="18:41">
      <c r="R3037" s="10"/>
      <c r="S3037" s="75">
        <v>450.00000000000006</v>
      </c>
      <c r="T3037" s="68">
        <v>157.5</v>
      </c>
      <c r="AN3037" s="75">
        <v>450.00000000000006</v>
      </c>
      <c r="AO3037" s="68">
        <v>157.5</v>
      </c>
    </row>
    <row r="3038" spans="18:41">
      <c r="R3038" s="10"/>
      <c r="S3038" s="75">
        <v>400.00000000000011</v>
      </c>
      <c r="T3038" s="68">
        <v>120.00000000000003</v>
      </c>
      <c r="AN3038" s="75">
        <v>400.00000000000011</v>
      </c>
      <c r="AO3038" s="68">
        <v>120.00000000000003</v>
      </c>
    </row>
    <row r="3039" spans="18:41">
      <c r="R3039" s="10"/>
      <c r="S3039" s="75">
        <v>187.50000000000003</v>
      </c>
      <c r="T3039" s="68">
        <v>56.250000000000007</v>
      </c>
      <c r="AN3039" s="75">
        <v>187.50000000000003</v>
      </c>
      <c r="AO3039" s="68">
        <v>56.250000000000007</v>
      </c>
    </row>
    <row r="3040" spans="18:41">
      <c r="R3040" s="10"/>
      <c r="S3040" s="75">
        <v>600</v>
      </c>
      <c r="T3040" s="68">
        <v>300</v>
      </c>
      <c r="AN3040" s="75">
        <v>600</v>
      </c>
      <c r="AO3040" s="68">
        <v>300</v>
      </c>
    </row>
    <row r="3041" spans="18:41">
      <c r="R3041" s="10"/>
      <c r="S3041" s="75">
        <v>374.99999999999994</v>
      </c>
      <c r="T3041" s="68">
        <v>149.99999999999997</v>
      </c>
      <c r="AN3041" s="75">
        <v>374.99999999999994</v>
      </c>
      <c r="AO3041" s="68">
        <v>149.99999999999997</v>
      </c>
    </row>
    <row r="3042" spans="18:41">
      <c r="R3042" s="10"/>
      <c r="S3042" s="75">
        <v>940.00000000000023</v>
      </c>
      <c r="T3042" s="68">
        <v>282.00000000000006</v>
      </c>
      <c r="AN3042" s="75">
        <v>940.00000000000023</v>
      </c>
      <c r="AO3042" s="68">
        <v>282.00000000000006</v>
      </c>
    </row>
    <row r="3043" spans="18:41">
      <c r="R3043" s="10"/>
      <c r="S3043" s="75">
        <v>350.00000000000006</v>
      </c>
      <c r="T3043" s="68">
        <v>122.50000000000001</v>
      </c>
      <c r="AN3043" s="75">
        <v>350.00000000000006</v>
      </c>
      <c r="AO3043" s="68">
        <v>122.50000000000001</v>
      </c>
    </row>
    <row r="3044" spans="18:41">
      <c r="R3044" s="10"/>
      <c r="S3044" s="75">
        <v>225.00000000000009</v>
      </c>
      <c r="T3044" s="68">
        <v>67.500000000000028</v>
      </c>
      <c r="AN3044" s="75">
        <v>225.00000000000009</v>
      </c>
      <c r="AO3044" s="68">
        <v>67.500000000000028</v>
      </c>
    </row>
    <row r="3045" spans="18:41">
      <c r="R3045" s="10"/>
      <c r="S3045" s="75">
        <v>112.49999999999997</v>
      </c>
      <c r="T3045" s="68">
        <v>33.749999999999993</v>
      </c>
      <c r="AN3045" s="75">
        <v>112.49999999999997</v>
      </c>
      <c r="AO3045" s="68">
        <v>33.749999999999993</v>
      </c>
    </row>
    <row r="3046" spans="18:41">
      <c r="R3046" s="10"/>
      <c r="S3046" s="75">
        <v>375.00000000000006</v>
      </c>
      <c r="T3046" s="68">
        <v>187.50000000000003</v>
      </c>
      <c r="AN3046" s="75">
        <v>375.00000000000006</v>
      </c>
      <c r="AO3046" s="68">
        <v>187.50000000000003</v>
      </c>
    </row>
    <row r="3047" spans="18:41">
      <c r="R3047" s="10"/>
      <c r="S3047" s="75">
        <v>450.00000000000011</v>
      </c>
      <c r="T3047" s="68">
        <v>180.00000000000006</v>
      </c>
      <c r="AN3047" s="75">
        <v>450.00000000000011</v>
      </c>
      <c r="AO3047" s="68">
        <v>180.00000000000006</v>
      </c>
    </row>
    <row r="3048" spans="18:41">
      <c r="R3048" s="10"/>
      <c r="S3048" s="75">
        <v>900.00000000000023</v>
      </c>
      <c r="T3048" s="68">
        <v>270.00000000000006</v>
      </c>
      <c r="AN3048" s="75">
        <v>900.00000000000023</v>
      </c>
      <c r="AO3048" s="68">
        <v>270.00000000000006</v>
      </c>
    </row>
    <row r="3049" spans="18:41">
      <c r="R3049" s="10"/>
      <c r="S3049" s="75">
        <v>300.00000000000006</v>
      </c>
      <c r="T3049" s="68">
        <v>105.00000000000001</v>
      </c>
      <c r="AN3049" s="75">
        <v>300.00000000000006</v>
      </c>
      <c r="AO3049" s="68">
        <v>105.00000000000001</v>
      </c>
    </row>
    <row r="3050" spans="18:41">
      <c r="R3050" s="10"/>
      <c r="S3050" s="75">
        <v>150.00000000000006</v>
      </c>
      <c r="T3050" s="68">
        <v>45.000000000000014</v>
      </c>
      <c r="AN3050" s="75">
        <v>150.00000000000006</v>
      </c>
      <c r="AO3050" s="68">
        <v>45.000000000000014</v>
      </c>
    </row>
    <row r="3051" spans="18:41">
      <c r="R3051" s="10"/>
      <c r="S3051" s="75">
        <v>112.49999999999997</v>
      </c>
      <c r="T3051" s="68">
        <v>33.749999999999993</v>
      </c>
      <c r="AN3051" s="75">
        <v>112.49999999999997</v>
      </c>
      <c r="AO3051" s="68">
        <v>33.749999999999993</v>
      </c>
    </row>
    <row r="3052" spans="18:41">
      <c r="R3052" s="10"/>
      <c r="S3052" s="75">
        <v>600</v>
      </c>
      <c r="T3052" s="68">
        <v>300</v>
      </c>
      <c r="AN3052" s="75">
        <v>600</v>
      </c>
      <c r="AO3052" s="68">
        <v>300</v>
      </c>
    </row>
    <row r="3053" spans="18:41">
      <c r="R3053" s="10"/>
      <c r="S3053" s="75">
        <v>1125</v>
      </c>
      <c r="T3053" s="68">
        <v>450</v>
      </c>
      <c r="AN3053" s="75">
        <v>1125</v>
      </c>
      <c r="AO3053" s="68">
        <v>450</v>
      </c>
    </row>
    <row r="3054" spans="18:41">
      <c r="R3054" s="10"/>
      <c r="S3054" s="75">
        <v>2970</v>
      </c>
      <c r="T3054" s="68">
        <v>891</v>
      </c>
      <c r="AN3054" s="75">
        <v>2970</v>
      </c>
      <c r="AO3054" s="68">
        <v>891</v>
      </c>
    </row>
    <row r="3055" spans="18:41">
      <c r="R3055" s="10"/>
      <c r="S3055" s="75">
        <v>800</v>
      </c>
      <c r="T3055" s="68">
        <v>280</v>
      </c>
      <c r="AN3055" s="75">
        <v>800</v>
      </c>
      <c r="AO3055" s="68">
        <v>280</v>
      </c>
    </row>
    <row r="3056" spans="18:41">
      <c r="R3056" s="10"/>
      <c r="S3056" s="75">
        <v>612.50000000000011</v>
      </c>
      <c r="T3056" s="68">
        <v>183.75000000000003</v>
      </c>
      <c r="AN3056" s="75">
        <v>612.50000000000011</v>
      </c>
      <c r="AO3056" s="68">
        <v>183.75000000000003</v>
      </c>
    </row>
    <row r="3057" spans="18:41">
      <c r="R3057" s="10"/>
      <c r="S3057" s="75">
        <v>525</v>
      </c>
      <c r="T3057" s="68">
        <v>157.5</v>
      </c>
      <c r="AN3057" s="75">
        <v>525</v>
      </c>
      <c r="AO3057" s="68">
        <v>157.5</v>
      </c>
    </row>
    <row r="3058" spans="18:41">
      <c r="R3058" s="10"/>
      <c r="S3058" s="75">
        <v>787.49999999999989</v>
      </c>
      <c r="T3058" s="68">
        <v>393.74999999999994</v>
      </c>
      <c r="AN3058" s="75">
        <v>787.49999999999989</v>
      </c>
      <c r="AO3058" s="68">
        <v>393.74999999999994</v>
      </c>
    </row>
    <row r="3059" spans="18:41">
      <c r="R3059" s="10"/>
      <c r="S3059" s="75">
        <v>1499.9999999999998</v>
      </c>
      <c r="T3059" s="68">
        <v>599.99999999999989</v>
      </c>
      <c r="AN3059" s="75">
        <v>1499.9999999999998</v>
      </c>
      <c r="AO3059" s="68">
        <v>599.99999999999989</v>
      </c>
    </row>
    <row r="3060" spans="18:41">
      <c r="R3060" s="10"/>
      <c r="S3060" s="75">
        <v>1925.0000000000002</v>
      </c>
      <c r="T3060" s="68">
        <v>577.5</v>
      </c>
      <c r="AN3060" s="75">
        <v>1925.0000000000002</v>
      </c>
      <c r="AO3060" s="68">
        <v>577.5</v>
      </c>
    </row>
    <row r="3061" spans="18:41">
      <c r="R3061" s="10"/>
      <c r="S3061" s="75">
        <v>900.00000000000034</v>
      </c>
      <c r="T3061" s="68">
        <v>315.00000000000011</v>
      </c>
      <c r="AN3061" s="75">
        <v>900.00000000000034</v>
      </c>
      <c r="AO3061" s="68">
        <v>315.00000000000011</v>
      </c>
    </row>
    <row r="3062" spans="18:41">
      <c r="R3062" s="10"/>
      <c r="S3062" s="75">
        <v>500.00000000000011</v>
      </c>
      <c r="T3062" s="68">
        <v>150.00000000000003</v>
      </c>
      <c r="AN3062" s="75">
        <v>500.00000000000011</v>
      </c>
      <c r="AO3062" s="68">
        <v>150.00000000000003</v>
      </c>
    </row>
    <row r="3063" spans="18:41">
      <c r="R3063" s="10"/>
      <c r="S3063" s="75">
        <v>437.50000000000011</v>
      </c>
      <c r="T3063" s="68">
        <v>131.25000000000003</v>
      </c>
      <c r="AN3063" s="75">
        <v>437.50000000000011</v>
      </c>
      <c r="AO3063" s="68">
        <v>131.25000000000003</v>
      </c>
    </row>
    <row r="3064" spans="18:41">
      <c r="R3064" s="10"/>
      <c r="S3064" s="75">
        <v>612.50000000000011</v>
      </c>
      <c r="T3064" s="68">
        <v>306.25000000000006</v>
      </c>
      <c r="AN3064" s="75">
        <v>612.50000000000011</v>
      </c>
      <c r="AO3064" s="68">
        <v>306.25000000000006</v>
      </c>
    </row>
    <row r="3065" spans="18:41">
      <c r="R3065" s="10"/>
      <c r="S3065" s="75">
        <v>1787.5000000000002</v>
      </c>
      <c r="T3065" s="68">
        <v>715.00000000000011</v>
      </c>
      <c r="AN3065" s="75">
        <v>1787.5000000000002</v>
      </c>
      <c r="AO3065" s="68">
        <v>715.00000000000011</v>
      </c>
    </row>
    <row r="3066" spans="18:41">
      <c r="R3066" s="10"/>
      <c r="S3066" s="75">
        <v>2750</v>
      </c>
      <c r="T3066" s="68">
        <v>825</v>
      </c>
      <c r="AN3066" s="75">
        <v>2750</v>
      </c>
      <c r="AO3066" s="68">
        <v>825</v>
      </c>
    </row>
    <row r="3067" spans="18:41">
      <c r="R3067" s="10"/>
      <c r="S3067" s="75">
        <v>1350.0000000000002</v>
      </c>
      <c r="T3067" s="68">
        <v>472.50000000000006</v>
      </c>
      <c r="AN3067" s="75">
        <v>1350.0000000000002</v>
      </c>
      <c r="AO3067" s="68">
        <v>472.50000000000006</v>
      </c>
    </row>
    <row r="3068" spans="18:41">
      <c r="R3068" s="10"/>
      <c r="S3068" s="75">
        <v>900</v>
      </c>
      <c r="T3068" s="68">
        <v>270</v>
      </c>
      <c r="AN3068" s="75">
        <v>900</v>
      </c>
      <c r="AO3068" s="68">
        <v>270</v>
      </c>
    </row>
    <row r="3069" spans="18:41">
      <c r="R3069" s="10"/>
      <c r="S3069" s="75">
        <v>700</v>
      </c>
      <c r="T3069" s="68">
        <v>210</v>
      </c>
      <c r="AN3069" s="75">
        <v>700</v>
      </c>
      <c r="AO3069" s="68">
        <v>210</v>
      </c>
    </row>
    <row r="3070" spans="18:41">
      <c r="R3070" s="10"/>
      <c r="S3070" s="75">
        <v>1000</v>
      </c>
      <c r="T3070" s="68">
        <v>500</v>
      </c>
      <c r="AN3070" s="75">
        <v>1000</v>
      </c>
      <c r="AO3070" s="68">
        <v>500</v>
      </c>
    </row>
    <row r="3071" spans="18:41">
      <c r="R3071" s="10"/>
      <c r="S3071" s="75">
        <v>2062.5</v>
      </c>
      <c r="T3071" s="68">
        <v>825</v>
      </c>
      <c r="AN3071" s="75">
        <v>2062.5</v>
      </c>
      <c r="AO3071" s="68">
        <v>825</v>
      </c>
    </row>
    <row r="3072" spans="18:41">
      <c r="R3072" s="10"/>
      <c r="S3072" s="75">
        <v>2625</v>
      </c>
      <c r="T3072" s="68">
        <v>787.5</v>
      </c>
      <c r="AN3072" s="75">
        <v>2625</v>
      </c>
      <c r="AO3072" s="68">
        <v>787.5</v>
      </c>
    </row>
    <row r="3073" spans="18:41">
      <c r="R3073" s="10"/>
      <c r="S3073" s="75">
        <v>1350.0000000000002</v>
      </c>
      <c r="T3073" s="68">
        <v>472.50000000000006</v>
      </c>
      <c r="AN3073" s="75">
        <v>1350.0000000000002</v>
      </c>
      <c r="AO3073" s="68">
        <v>472.50000000000006</v>
      </c>
    </row>
    <row r="3074" spans="18:41">
      <c r="R3074" s="10"/>
      <c r="S3074" s="75">
        <v>900</v>
      </c>
      <c r="T3074" s="68">
        <v>270</v>
      </c>
      <c r="AN3074" s="75">
        <v>900</v>
      </c>
      <c r="AO3074" s="68">
        <v>270</v>
      </c>
    </row>
    <row r="3075" spans="18:41">
      <c r="R3075" s="10"/>
      <c r="S3075" s="75">
        <v>800</v>
      </c>
      <c r="T3075" s="68">
        <v>240</v>
      </c>
      <c r="AN3075" s="75">
        <v>800</v>
      </c>
      <c r="AO3075" s="68">
        <v>240</v>
      </c>
    </row>
    <row r="3076" spans="18:41">
      <c r="R3076" s="10"/>
      <c r="S3076" s="75">
        <v>875</v>
      </c>
      <c r="T3076" s="68">
        <v>437.5</v>
      </c>
      <c r="AN3076" s="75">
        <v>875</v>
      </c>
      <c r="AO3076" s="68">
        <v>437.5</v>
      </c>
    </row>
    <row r="3077" spans="18:41">
      <c r="R3077" s="10"/>
      <c r="S3077" s="75">
        <v>1925.0000000000002</v>
      </c>
      <c r="T3077" s="68">
        <v>770.00000000000011</v>
      </c>
      <c r="AN3077" s="75">
        <v>1925.0000000000002</v>
      </c>
      <c r="AO3077" s="68">
        <v>770.00000000000011</v>
      </c>
    </row>
    <row r="3078" spans="18:41">
      <c r="R3078" s="10"/>
      <c r="S3078" s="75">
        <v>1662.5000000000002</v>
      </c>
      <c r="T3078" s="68">
        <v>498.75000000000006</v>
      </c>
      <c r="AN3078" s="75">
        <v>1662.5000000000002</v>
      </c>
      <c r="AO3078" s="68">
        <v>498.75000000000006</v>
      </c>
    </row>
    <row r="3079" spans="18:41">
      <c r="R3079" s="10"/>
      <c r="S3079" s="75">
        <v>750.00000000000023</v>
      </c>
      <c r="T3079" s="68">
        <v>262.50000000000006</v>
      </c>
      <c r="AN3079" s="75">
        <v>750.00000000000023</v>
      </c>
      <c r="AO3079" s="68">
        <v>262.50000000000006</v>
      </c>
    </row>
    <row r="3080" spans="18:41">
      <c r="R3080" s="10"/>
      <c r="S3080" s="75">
        <v>375.00000000000006</v>
      </c>
      <c r="T3080" s="68">
        <v>112.50000000000001</v>
      </c>
      <c r="AN3080" s="75">
        <v>375.00000000000006</v>
      </c>
      <c r="AO3080" s="68">
        <v>112.50000000000001</v>
      </c>
    </row>
    <row r="3081" spans="18:41">
      <c r="R3081" s="10"/>
      <c r="S3081" s="75">
        <v>312.50000000000006</v>
      </c>
      <c r="T3081" s="68">
        <v>93.750000000000014</v>
      </c>
      <c r="AN3081" s="75">
        <v>312.50000000000006</v>
      </c>
      <c r="AO3081" s="68">
        <v>93.750000000000014</v>
      </c>
    </row>
    <row r="3082" spans="18:41">
      <c r="R3082" s="10"/>
      <c r="S3082" s="75">
        <v>437.50000000000006</v>
      </c>
      <c r="T3082" s="68">
        <v>218.75000000000003</v>
      </c>
      <c r="AN3082" s="75">
        <v>437.50000000000006</v>
      </c>
      <c r="AO3082" s="68">
        <v>218.75000000000003</v>
      </c>
    </row>
    <row r="3083" spans="18:41">
      <c r="R3083" s="10"/>
      <c r="S3083" s="75">
        <v>800</v>
      </c>
      <c r="T3083" s="68">
        <v>320</v>
      </c>
      <c r="AN3083" s="75">
        <v>800</v>
      </c>
      <c r="AO3083" s="68">
        <v>320</v>
      </c>
    </row>
    <row r="3084" spans="18:41">
      <c r="R3084" s="10"/>
      <c r="S3084" s="75">
        <v>1687.4999999999998</v>
      </c>
      <c r="T3084" s="68">
        <v>506.24999999999989</v>
      </c>
      <c r="AN3084" s="75">
        <v>1687.4999999999998</v>
      </c>
      <c r="AO3084" s="68">
        <v>506.24999999999989</v>
      </c>
    </row>
    <row r="3085" spans="18:41">
      <c r="R3085" s="10"/>
      <c r="S3085" s="75">
        <v>787.50000000000011</v>
      </c>
      <c r="T3085" s="68">
        <v>275.625</v>
      </c>
      <c r="AN3085" s="75">
        <v>787.50000000000011</v>
      </c>
      <c r="AO3085" s="68">
        <v>275.625</v>
      </c>
    </row>
    <row r="3086" spans="18:41">
      <c r="R3086" s="10"/>
      <c r="S3086" s="75">
        <v>437.50000000000006</v>
      </c>
      <c r="T3086" s="68">
        <v>131.25</v>
      </c>
      <c r="AN3086" s="75">
        <v>437.50000000000006</v>
      </c>
      <c r="AO3086" s="68">
        <v>131.25</v>
      </c>
    </row>
    <row r="3087" spans="18:41">
      <c r="R3087" s="10"/>
      <c r="S3087" s="75">
        <v>437.50000000000006</v>
      </c>
      <c r="T3087" s="68">
        <v>131.25</v>
      </c>
      <c r="AN3087" s="75">
        <v>437.50000000000006</v>
      </c>
      <c r="AO3087" s="68">
        <v>131.25</v>
      </c>
    </row>
    <row r="3088" spans="18:41">
      <c r="R3088" s="10"/>
      <c r="S3088" s="75">
        <v>562.5</v>
      </c>
      <c r="T3088" s="68">
        <v>281.25</v>
      </c>
      <c r="AN3088" s="75">
        <v>562.5</v>
      </c>
      <c r="AO3088" s="68">
        <v>281.25</v>
      </c>
    </row>
    <row r="3089" spans="18:41">
      <c r="R3089" s="10"/>
      <c r="S3089" s="75">
        <v>1249.9999999999995</v>
      </c>
      <c r="T3089" s="68">
        <v>499.99999999999983</v>
      </c>
      <c r="AN3089" s="75">
        <v>1249.9999999999995</v>
      </c>
      <c r="AO3089" s="68">
        <v>499.99999999999983</v>
      </c>
    </row>
    <row r="3090" spans="18:41">
      <c r="R3090" s="10"/>
      <c r="S3090" s="75">
        <v>1799.9999999999998</v>
      </c>
      <c r="T3090" s="68">
        <v>539.99999999999989</v>
      </c>
      <c r="AN3090" s="75">
        <v>1799.9999999999998</v>
      </c>
      <c r="AO3090" s="68">
        <v>539.99999999999989</v>
      </c>
    </row>
    <row r="3091" spans="18:41">
      <c r="R3091" s="10"/>
      <c r="S3091" s="75">
        <v>1050</v>
      </c>
      <c r="T3091" s="68">
        <v>367.5</v>
      </c>
      <c r="AN3091" s="75">
        <v>1050</v>
      </c>
      <c r="AO3091" s="68">
        <v>367.5</v>
      </c>
    </row>
    <row r="3092" spans="18:41">
      <c r="R3092" s="10"/>
      <c r="S3092" s="75">
        <v>857.50000000000011</v>
      </c>
      <c r="T3092" s="68">
        <v>257.25</v>
      </c>
      <c r="AN3092" s="75">
        <v>857.50000000000011</v>
      </c>
      <c r="AO3092" s="68">
        <v>257.25</v>
      </c>
    </row>
    <row r="3093" spans="18:41">
      <c r="R3093" s="10"/>
      <c r="S3093" s="75">
        <v>787.50000000000011</v>
      </c>
      <c r="T3093" s="68">
        <v>236.25000000000003</v>
      </c>
      <c r="AN3093" s="75">
        <v>787.50000000000011</v>
      </c>
      <c r="AO3093" s="68">
        <v>236.25000000000003</v>
      </c>
    </row>
    <row r="3094" spans="18:41">
      <c r="R3094" s="10"/>
      <c r="S3094" s="75">
        <v>1200</v>
      </c>
      <c r="T3094" s="68">
        <v>600</v>
      </c>
      <c r="AN3094" s="75">
        <v>1200</v>
      </c>
      <c r="AO3094" s="68">
        <v>600</v>
      </c>
    </row>
    <row r="3095" spans="18:41">
      <c r="R3095" s="10"/>
      <c r="S3095" s="75">
        <v>1949.9999999999998</v>
      </c>
      <c r="T3095" s="68">
        <v>780</v>
      </c>
      <c r="AN3095" s="75">
        <v>1949.9999999999998</v>
      </c>
      <c r="AO3095" s="68">
        <v>780</v>
      </c>
    </row>
    <row r="3096" spans="18:41">
      <c r="R3096" s="10"/>
      <c r="S3096" s="75">
        <v>3300</v>
      </c>
      <c r="T3096" s="68">
        <v>990</v>
      </c>
      <c r="AN3096" s="75">
        <v>3300</v>
      </c>
      <c r="AO3096" s="68">
        <v>990</v>
      </c>
    </row>
    <row r="3097" spans="18:41">
      <c r="R3097" s="10"/>
      <c r="S3097" s="75">
        <v>1750</v>
      </c>
      <c r="T3097" s="68">
        <v>612.5</v>
      </c>
      <c r="AN3097" s="75">
        <v>1750</v>
      </c>
      <c r="AO3097" s="68">
        <v>612.5</v>
      </c>
    </row>
    <row r="3098" spans="18:41">
      <c r="R3098" s="10"/>
      <c r="S3098" s="75">
        <v>1500</v>
      </c>
      <c r="T3098" s="68">
        <v>450</v>
      </c>
      <c r="AN3098" s="75">
        <v>1500</v>
      </c>
      <c r="AO3098" s="68">
        <v>450</v>
      </c>
    </row>
    <row r="3099" spans="18:41">
      <c r="R3099" s="10"/>
      <c r="S3099" s="75">
        <v>1250</v>
      </c>
      <c r="T3099" s="68">
        <v>375</v>
      </c>
      <c r="AN3099" s="75">
        <v>1250</v>
      </c>
      <c r="AO3099" s="68">
        <v>375</v>
      </c>
    </row>
    <row r="3100" spans="18:41">
      <c r="R3100" s="10"/>
      <c r="S3100" s="75">
        <v>1500</v>
      </c>
      <c r="T3100" s="68">
        <v>750</v>
      </c>
      <c r="AN3100" s="75">
        <v>1500</v>
      </c>
      <c r="AO3100" s="68">
        <v>750</v>
      </c>
    </row>
    <row r="3101" spans="18:41">
      <c r="R3101" s="10"/>
      <c r="S3101" s="75">
        <v>2274.9999999999995</v>
      </c>
      <c r="T3101" s="68">
        <v>909.99999999999989</v>
      </c>
      <c r="AN3101" s="75">
        <v>2274.9999999999995</v>
      </c>
      <c r="AO3101" s="68">
        <v>909.99999999999989</v>
      </c>
    </row>
    <row r="3102" spans="18:41">
      <c r="R3102" s="10"/>
      <c r="S3102" s="75">
        <v>1750.0000000000002</v>
      </c>
      <c r="T3102" s="68">
        <v>700.00000000000011</v>
      </c>
      <c r="AN3102" s="75">
        <v>1750.0000000000002</v>
      </c>
      <c r="AO3102" s="68">
        <v>700.00000000000011</v>
      </c>
    </row>
    <row r="3103" spans="18:41">
      <c r="R3103" s="10"/>
      <c r="S3103" s="75">
        <v>1050</v>
      </c>
      <c r="T3103" s="68">
        <v>420</v>
      </c>
      <c r="AN3103" s="75">
        <v>1050</v>
      </c>
      <c r="AO3103" s="68">
        <v>420</v>
      </c>
    </row>
    <row r="3104" spans="18:41">
      <c r="R3104" s="10"/>
      <c r="S3104" s="75">
        <v>750.00000000000011</v>
      </c>
      <c r="T3104" s="68">
        <v>262.5</v>
      </c>
      <c r="AN3104" s="75">
        <v>750.00000000000011</v>
      </c>
      <c r="AO3104" s="68">
        <v>262.5</v>
      </c>
    </row>
    <row r="3105" spans="18:41">
      <c r="R3105" s="10"/>
      <c r="S3105" s="75">
        <v>450.00000000000006</v>
      </c>
      <c r="T3105" s="68">
        <v>157.5</v>
      </c>
      <c r="AN3105" s="75">
        <v>450.00000000000006</v>
      </c>
      <c r="AO3105" s="68">
        <v>157.5</v>
      </c>
    </row>
    <row r="3106" spans="18:41">
      <c r="R3106" s="10"/>
      <c r="S3106" s="75">
        <v>899.99999999999989</v>
      </c>
      <c r="T3106" s="68">
        <v>269.99999999999994</v>
      </c>
      <c r="AN3106" s="75">
        <v>899.99999999999989</v>
      </c>
      <c r="AO3106" s="68">
        <v>269.99999999999994</v>
      </c>
    </row>
    <row r="3107" spans="18:41">
      <c r="R3107" s="10"/>
      <c r="S3107" s="75">
        <v>1050</v>
      </c>
      <c r="T3107" s="68">
        <v>420</v>
      </c>
      <c r="AN3107" s="75">
        <v>1050</v>
      </c>
      <c r="AO3107" s="68">
        <v>420</v>
      </c>
    </row>
    <row r="3108" spans="18:41">
      <c r="R3108" s="10"/>
      <c r="S3108" s="75">
        <v>1925.0000000000002</v>
      </c>
      <c r="T3108" s="68">
        <v>770.00000000000011</v>
      </c>
      <c r="AN3108" s="75">
        <v>1925.0000000000002</v>
      </c>
      <c r="AO3108" s="68">
        <v>770.00000000000011</v>
      </c>
    </row>
    <row r="3109" spans="18:41">
      <c r="R3109" s="10"/>
      <c r="S3109" s="75">
        <v>700.00000000000011</v>
      </c>
      <c r="T3109" s="68">
        <v>280.00000000000006</v>
      </c>
      <c r="AN3109" s="75">
        <v>700.00000000000011</v>
      </c>
      <c r="AO3109" s="68">
        <v>280.00000000000006</v>
      </c>
    </row>
    <row r="3110" spans="18:41">
      <c r="R3110" s="10"/>
      <c r="S3110" s="75">
        <v>625.00000000000011</v>
      </c>
      <c r="T3110" s="68">
        <v>218.75000000000003</v>
      </c>
      <c r="AN3110" s="75">
        <v>625.00000000000011</v>
      </c>
      <c r="AO3110" s="68">
        <v>218.75000000000003</v>
      </c>
    </row>
    <row r="3111" spans="18:41">
      <c r="R3111" s="10"/>
      <c r="S3111" s="75">
        <v>375.00000000000006</v>
      </c>
      <c r="T3111" s="68">
        <v>131.25</v>
      </c>
      <c r="AN3111" s="75">
        <v>375.00000000000006</v>
      </c>
      <c r="AO3111" s="68">
        <v>131.25</v>
      </c>
    </row>
    <row r="3112" spans="18:41">
      <c r="R3112" s="10"/>
      <c r="S3112" s="75">
        <v>899.99999999999989</v>
      </c>
      <c r="T3112" s="68">
        <v>269.99999999999994</v>
      </c>
      <c r="AN3112" s="75">
        <v>899.99999999999989</v>
      </c>
      <c r="AO3112" s="68">
        <v>269.99999999999994</v>
      </c>
    </row>
    <row r="3113" spans="18:41">
      <c r="R3113" s="10"/>
      <c r="S3113" s="75">
        <v>599.99999999999989</v>
      </c>
      <c r="T3113" s="68">
        <v>239.99999999999997</v>
      </c>
      <c r="AN3113" s="75">
        <v>599.99999999999989</v>
      </c>
      <c r="AO3113" s="68">
        <v>239.99999999999997</v>
      </c>
    </row>
    <row r="3114" spans="18:41">
      <c r="R3114" s="10"/>
      <c r="S3114" s="75">
        <v>1300.0000000000002</v>
      </c>
      <c r="T3114" s="68">
        <v>520.00000000000011</v>
      </c>
      <c r="AN3114" s="75">
        <v>1300.0000000000002</v>
      </c>
      <c r="AO3114" s="68">
        <v>520.00000000000011</v>
      </c>
    </row>
    <row r="3115" spans="18:41">
      <c r="R3115" s="10"/>
      <c r="S3115" s="75">
        <v>562.50000000000011</v>
      </c>
      <c r="T3115" s="68">
        <v>225.00000000000006</v>
      </c>
      <c r="AN3115" s="75">
        <v>562.50000000000011</v>
      </c>
      <c r="AO3115" s="68">
        <v>225.00000000000006</v>
      </c>
    </row>
    <row r="3116" spans="18:41">
      <c r="R3116" s="10"/>
      <c r="S3116" s="75">
        <v>412.50000000000006</v>
      </c>
      <c r="T3116" s="68">
        <v>144.375</v>
      </c>
      <c r="AN3116" s="75">
        <v>412.50000000000006</v>
      </c>
      <c r="AO3116" s="68">
        <v>144.375</v>
      </c>
    </row>
    <row r="3117" spans="18:41">
      <c r="R3117" s="10"/>
      <c r="S3117" s="75">
        <v>249.99999999999994</v>
      </c>
      <c r="T3117" s="68">
        <v>87.499999999999972</v>
      </c>
      <c r="AN3117" s="75">
        <v>249.99999999999994</v>
      </c>
      <c r="AO3117" s="68">
        <v>87.499999999999972</v>
      </c>
    </row>
    <row r="3118" spans="18:41">
      <c r="R3118" s="10"/>
      <c r="S3118" s="75">
        <v>612.50000000000011</v>
      </c>
      <c r="T3118" s="68">
        <v>183.75000000000003</v>
      </c>
      <c r="AN3118" s="75">
        <v>612.50000000000011</v>
      </c>
      <c r="AO3118" s="68">
        <v>183.75000000000003</v>
      </c>
    </row>
    <row r="3119" spans="18:41">
      <c r="R3119" s="10"/>
      <c r="S3119" s="75">
        <v>687.50000000000011</v>
      </c>
      <c r="T3119" s="68">
        <v>275.00000000000006</v>
      </c>
      <c r="AN3119" s="75">
        <v>687.50000000000011</v>
      </c>
      <c r="AO3119" s="68">
        <v>275.00000000000006</v>
      </c>
    </row>
    <row r="3120" spans="18:41">
      <c r="R3120" s="10"/>
      <c r="S3120" s="75">
        <v>1250.0000000000002</v>
      </c>
      <c r="T3120" s="68">
        <v>500.00000000000011</v>
      </c>
      <c r="AN3120" s="75">
        <v>1250.0000000000002</v>
      </c>
      <c r="AO3120" s="68">
        <v>500.00000000000011</v>
      </c>
    </row>
    <row r="3121" spans="18:41">
      <c r="R3121" s="10"/>
      <c r="S3121" s="75">
        <v>500.00000000000011</v>
      </c>
      <c r="T3121" s="68">
        <v>200.00000000000006</v>
      </c>
      <c r="AN3121" s="75">
        <v>500.00000000000011</v>
      </c>
      <c r="AO3121" s="68">
        <v>200.00000000000006</v>
      </c>
    </row>
    <row r="3122" spans="18:41">
      <c r="R3122" s="10"/>
      <c r="S3122" s="75">
        <v>300.00000000000006</v>
      </c>
      <c r="T3122" s="68">
        <v>105.00000000000001</v>
      </c>
      <c r="AN3122" s="75">
        <v>300.00000000000006</v>
      </c>
      <c r="AO3122" s="68">
        <v>105.00000000000001</v>
      </c>
    </row>
    <row r="3123" spans="18:41">
      <c r="R3123" s="10"/>
      <c r="S3123" s="75">
        <v>249.99999999999994</v>
      </c>
      <c r="T3123" s="68">
        <v>87.499999999999972</v>
      </c>
      <c r="AN3123" s="75">
        <v>249.99999999999994</v>
      </c>
      <c r="AO3123" s="68">
        <v>87.499999999999972</v>
      </c>
    </row>
    <row r="3124" spans="18:41">
      <c r="R3124" s="10"/>
      <c r="S3124" s="75">
        <v>975</v>
      </c>
      <c r="T3124" s="68">
        <v>292.5</v>
      </c>
      <c r="AN3124" s="75">
        <v>975</v>
      </c>
      <c r="AO3124" s="68">
        <v>292.5</v>
      </c>
    </row>
    <row r="3125" spans="18:41">
      <c r="R3125" s="10"/>
      <c r="S3125" s="75">
        <v>1375</v>
      </c>
      <c r="T3125" s="68">
        <v>550</v>
      </c>
      <c r="AN3125" s="75">
        <v>1375</v>
      </c>
      <c r="AO3125" s="68">
        <v>550</v>
      </c>
    </row>
    <row r="3126" spans="18:41">
      <c r="R3126" s="10"/>
      <c r="S3126" s="75">
        <v>3270</v>
      </c>
      <c r="T3126" s="68">
        <v>1308</v>
      </c>
      <c r="AN3126" s="75">
        <v>3270</v>
      </c>
      <c r="AO3126" s="68">
        <v>1308</v>
      </c>
    </row>
    <row r="3127" spans="18:41">
      <c r="R3127" s="10"/>
      <c r="S3127" s="75">
        <v>1000</v>
      </c>
      <c r="T3127" s="68">
        <v>400</v>
      </c>
      <c r="AN3127" s="75">
        <v>1000</v>
      </c>
      <c r="AO3127" s="68">
        <v>400</v>
      </c>
    </row>
    <row r="3128" spans="18:41">
      <c r="R3128" s="10"/>
      <c r="S3128" s="75">
        <v>787.50000000000011</v>
      </c>
      <c r="T3128" s="68">
        <v>275.625</v>
      </c>
      <c r="AN3128" s="75">
        <v>787.50000000000011</v>
      </c>
      <c r="AO3128" s="68">
        <v>275.625</v>
      </c>
    </row>
    <row r="3129" spans="18:41">
      <c r="R3129" s="10"/>
      <c r="S3129" s="75">
        <v>612.50000000000011</v>
      </c>
      <c r="T3129" s="68">
        <v>214.37500000000003</v>
      </c>
      <c r="AN3129" s="75">
        <v>612.50000000000011</v>
      </c>
      <c r="AO3129" s="68">
        <v>214.37500000000003</v>
      </c>
    </row>
    <row r="3130" spans="18:41">
      <c r="R3130" s="10"/>
      <c r="S3130" s="75">
        <v>899.99999999999989</v>
      </c>
      <c r="T3130" s="68">
        <v>269.99999999999994</v>
      </c>
      <c r="AN3130" s="75">
        <v>899.99999999999989</v>
      </c>
      <c r="AO3130" s="68">
        <v>269.99999999999994</v>
      </c>
    </row>
    <row r="3131" spans="18:41">
      <c r="R3131" s="10"/>
      <c r="S3131" s="75">
        <v>1787.4999999999998</v>
      </c>
      <c r="T3131" s="68">
        <v>715</v>
      </c>
      <c r="AN3131" s="75">
        <v>1787.4999999999998</v>
      </c>
      <c r="AO3131" s="68">
        <v>715</v>
      </c>
    </row>
    <row r="3132" spans="18:41">
      <c r="R3132" s="10"/>
      <c r="S3132" s="75">
        <v>2300</v>
      </c>
      <c r="T3132" s="68">
        <v>920</v>
      </c>
      <c r="AN3132" s="75">
        <v>2300</v>
      </c>
      <c r="AO3132" s="68">
        <v>920</v>
      </c>
    </row>
    <row r="3133" spans="18:41">
      <c r="R3133" s="10"/>
      <c r="S3133" s="75">
        <v>1137.5000000000002</v>
      </c>
      <c r="T3133" s="68">
        <v>455.00000000000011</v>
      </c>
      <c r="AN3133" s="75">
        <v>1137.5000000000002</v>
      </c>
      <c r="AO3133" s="68">
        <v>455.00000000000011</v>
      </c>
    </row>
    <row r="3134" spans="18:41">
      <c r="R3134" s="10"/>
      <c r="S3134" s="75">
        <v>600.00000000000011</v>
      </c>
      <c r="T3134" s="68">
        <v>210.00000000000003</v>
      </c>
      <c r="AN3134" s="75">
        <v>600.00000000000011</v>
      </c>
      <c r="AO3134" s="68">
        <v>210.00000000000003</v>
      </c>
    </row>
    <row r="3135" spans="18:41">
      <c r="R3135" s="10"/>
      <c r="S3135" s="75">
        <v>525.00000000000011</v>
      </c>
      <c r="T3135" s="68">
        <v>183.75000000000003</v>
      </c>
      <c r="AN3135" s="75">
        <v>525.00000000000011</v>
      </c>
      <c r="AO3135" s="68">
        <v>183.75000000000003</v>
      </c>
    </row>
    <row r="3136" spans="18:41">
      <c r="R3136" s="10"/>
      <c r="S3136" s="75">
        <v>700</v>
      </c>
      <c r="T3136" s="68">
        <v>210</v>
      </c>
      <c r="AN3136" s="75">
        <v>700</v>
      </c>
      <c r="AO3136" s="68">
        <v>210</v>
      </c>
    </row>
    <row r="3137" spans="18:41">
      <c r="R3137" s="10"/>
      <c r="S3137" s="75">
        <v>1950.0000000000002</v>
      </c>
      <c r="T3137" s="68">
        <v>780.00000000000011</v>
      </c>
      <c r="AN3137" s="75">
        <v>1950.0000000000002</v>
      </c>
      <c r="AO3137" s="68">
        <v>780.00000000000011</v>
      </c>
    </row>
    <row r="3138" spans="18:41">
      <c r="R3138" s="10"/>
      <c r="S3138" s="75">
        <v>3025.0000000000005</v>
      </c>
      <c r="T3138" s="68">
        <v>1210.0000000000002</v>
      </c>
      <c r="AN3138" s="75">
        <v>3025.0000000000005</v>
      </c>
      <c r="AO3138" s="68">
        <v>1210.0000000000002</v>
      </c>
    </row>
    <row r="3139" spans="18:41">
      <c r="R3139" s="10"/>
      <c r="S3139" s="75">
        <v>1500.0000000000002</v>
      </c>
      <c r="T3139" s="68">
        <v>600.00000000000011</v>
      </c>
      <c r="AN3139" s="75">
        <v>1500.0000000000002</v>
      </c>
      <c r="AO3139" s="68">
        <v>600.00000000000011</v>
      </c>
    </row>
    <row r="3140" spans="18:41">
      <c r="R3140" s="10"/>
      <c r="S3140" s="75">
        <v>1012.5</v>
      </c>
      <c r="T3140" s="68">
        <v>354.375</v>
      </c>
      <c r="AN3140" s="75">
        <v>1012.5</v>
      </c>
      <c r="AO3140" s="68">
        <v>354.375</v>
      </c>
    </row>
    <row r="3141" spans="18:41">
      <c r="R3141" s="10"/>
      <c r="S3141" s="75">
        <v>787.5</v>
      </c>
      <c r="T3141" s="68">
        <v>275.625</v>
      </c>
      <c r="AN3141" s="75">
        <v>787.5</v>
      </c>
      <c r="AO3141" s="68">
        <v>275.625</v>
      </c>
    </row>
    <row r="3142" spans="18:41">
      <c r="R3142" s="10"/>
      <c r="S3142" s="75">
        <v>1100</v>
      </c>
      <c r="T3142" s="68">
        <v>330</v>
      </c>
      <c r="AN3142" s="75">
        <v>1100</v>
      </c>
      <c r="AO3142" s="68">
        <v>330</v>
      </c>
    </row>
    <row r="3143" spans="18:41">
      <c r="R3143" s="10"/>
      <c r="S3143" s="75">
        <v>2250.0000000000005</v>
      </c>
      <c r="T3143" s="68">
        <v>900.00000000000023</v>
      </c>
      <c r="AN3143" s="75">
        <v>2250.0000000000005</v>
      </c>
      <c r="AO3143" s="68">
        <v>900.00000000000023</v>
      </c>
    </row>
    <row r="3144" spans="18:41">
      <c r="R3144" s="10"/>
      <c r="S3144" s="75">
        <v>2625</v>
      </c>
      <c r="T3144" s="68">
        <v>1050</v>
      </c>
      <c r="AN3144" s="75">
        <v>2625</v>
      </c>
      <c r="AO3144" s="68">
        <v>1050</v>
      </c>
    </row>
    <row r="3145" spans="18:41">
      <c r="R3145" s="10"/>
      <c r="S3145" s="75">
        <v>1350.0000000000002</v>
      </c>
      <c r="T3145" s="68">
        <v>540.00000000000011</v>
      </c>
      <c r="AN3145" s="75">
        <v>1350.0000000000002</v>
      </c>
      <c r="AO3145" s="68">
        <v>540.00000000000011</v>
      </c>
    </row>
    <row r="3146" spans="18:41">
      <c r="R3146" s="10"/>
      <c r="S3146" s="75">
        <v>900</v>
      </c>
      <c r="T3146" s="68">
        <v>315</v>
      </c>
      <c r="AN3146" s="75">
        <v>900</v>
      </c>
      <c r="AO3146" s="68">
        <v>315</v>
      </c>
    </row>
    <row r="3147" spans="18:41">
      <c r="R3147" s="10"/>
      <c r="S3147" s="75">
        <v>800</v>
      </c>
      <c r="T3147" s="68">
        <v>280</v>
      </c>
      <c r="AN3147" s="75">
        <v>800</v>
      </c>
      <c r="AO3147" s="68">
        <v>280</v>
      </c>
    </row>
    <row r="3148" spans="18:41">
      <c r="R3148" s="10"/>
      <c r="S3148" s="75">
        <v>875</v>
      </c>
      <c r="T3148" s="68">
        <v>262.5</v>
      </c>
      <c r="AN3148" s="75">
        <v>875</v>
      </c>
      <c r="AO3148" s="68">
        <v>262.5</v>
      </c>
    </row>
    <row r="3149" spans="18:41">
      <c r="R3149" s="10"/>
      <c r="S3149" s="75">
        <v>1925.0000000000002</v>
      </c>
      <c r="T3149" s="68">
        <v>770.00000000000011</v>
      </c>
      <c r="AN3149" s="75">
        <v>1925.0000000000002</v>
      </c>
      <c r="AO3149" s="68">
        <v>770.00000000000011</v>
      </c>
    </row>
    <row r="3150" spans="18:41">
      <c r="R3150" s="10"/>
      <c r="S3150" s="75">
        <v>1662.5000000000002</v>
      </c>
      <c r="T3150" s="68">
        <v>665.00000000000011</v>
      </c>
      <c r="AN3150" s="75">
        <v>1662.5000000000002</v>
      </c>
      <c r="AO3150" s="68">
        <v>665.00000000000011</v>
      </c>
    </row>
    <row r="3151" spans="18:41">
      <c r="R3151" s="10"/>
      <c r="S3151" s="75">
        <v>825.00000000000023</v>
      </c>
      <c r="T3151" s="68">
        <v>330.00000000000011</v>
      </c>
      <c r="AN3151" s="75">
        <v>825.00000000000023</v>
      </c>
      <c r="AO3151" s="68">
        <v>330.00000000000011</v>
      </c>
    </row>
    <row r="3152" spans="18:41">
      <c r="R3152" s="10"/>
      <c r="S3152" s="75">
        <v>437.50000000000011</v>
      </c>
      <c r="T3152" s="68">
        <v>153.12500000000003</v>
      </c>
      <c r="AN3152" s="75">
        <v>437.50000000000011</v>
      </c>
      <c r="AO3152" s="68">
        <v>153.12500000000003</v>
      </c>
    </row>
    <row r="3153" spans="18:41">
      <c r="R3153" s="10"/>
      <c r="S3153" s="75">
        <v>375.00000000000006</v>
      </c>
      <c r="T3153" s="68">
        <v>131.25</v>
      </c>
      <c r="AN3153" s="75">
        <v>375.00000000000006</v>
      </c>
      <c r="AO3153" s="68">
        <v>131.25</v>
      </c>
    </row>
    <row r="3154" spans="18:41">
      <c r="R3154" s="10"/>
      <c r="S3154" s="75">
        <v>525</v>
      </c>
      <c r="T3154" s="68">
        <v>157.5</v>
      </c>
      <c r="AN3154" s="75">
        <v>525</v>
      </c>
      <c r="AO3154" s="68">
        <v>157.5</v>
      </c>
    </row>
    <row r="3155" spans="18:41">
      <c r="R3155" s="10"/>
      <c r="S3155" s="75">
        <v>900</v>
      </c>
      <c r="T3155" s="68">
        <v>360</v>
      </c>
      <c r="AN3155" s="75">
        <v>900</v>
      </c>
      <c r="AO3155" s="68">
        <v>360</v>
      </c>
    </row>
    <row r="3156" spans="18:41">
      <c r="R3156" s="10"/>
      <c r="S3156" s="75">
        <v>1799.9999999999998</v>
      </c>
      <c r="T3156" s="68">
        <v>720</v>
      </c>
      <c r="AN3156" s="75">
        <v>1799.9999999999998</v>
      </c>
      <c r="AO3156" s="68">
        <v>720</v>
      </c>
    </row>
    <row r="3157" spans="18:41">
      <c r="R3157" s="10"/>
      <c r="S3157" s="75">
        <v>875.00000000000011</v>
      </c>
      <c r="T3157" s="68">
        <v>350.00000000000006</v>
      </c>
      <c r="AN3157" s="75">
        <v>875.00000000000011</v>
      </c>
      <c r="AO3157" s="68">
        <v>350.00000000000006</v>
      </c>
    </row>
    <row r="3158" spans="18:41">
      <c r="R3158" s="10"/>
      <c r="S3158" s="75">
        <v>525</v>
      </c>
      <c r="T3158" s="68">
        <v>183.75</v>
      </c>
      <c r="AN3158" s="75">
        <v>525</v>
      </c>
      <c r="AO3158" s="68">
        <v>183.75</v>
      </c>
    </row>
    <row r="3159" spans="18:41">
      <c r="R3159" s="10"/>
      <c r="S3159" s="75">
        <v>525</v>
      </c>
      <c r="T3159" s="68">
        <v>183.75</v>
      </c>
      <c r="AN3159" s="75">
        <v>525</v>
      </c>
      <c r="AO3159" s="68">
        <v>183.75</v>
      </c>
    </row>
    <row r="3160" spans="18:41">
      <c r="R3160" s="10"/>
      <c r="S3160" s="75">
        <v>674.99999999999989</v>
      </c>
      <c r="T3160" s="68">
        <v>202.49999999999997</v>
      </c>
      <c r="AN3160" s="75">
        <v>674.99999999999989</v>
      </c>
      <c r="AO3160" s="68">
        <v>202.49999999999997</v>
      </c>
    </row>
    <row r="3161" spans="18:41">
      <c r="R3161" s="10"/>
      <c r="S3161" s="75">
        <v>1374.9999999999995</v>
      </c>
      <c r="T3161" s="68">
        <v>549.99999999999989</v>
      </c>
      <c r="AN3161" s="75">
        <v>1374.9999999999995</v>
      </c>
      <c r="AO3161" s="68">
        <v>549.99999999999989</v>
      </c>
    </row>
    <row r="3162" spans="18:41">
      <c r="R3162" s="10"/>
      <c r="S3162" s="75">
        <v>1912.4999999999998</v>
      </c>
      <c r="T3162" s="68">
        <v>765</v>
      </c>
      <c r="AN3162" s="75">
        <v>1912.4999999999998</v>
      </c>
      <c r="AO3162" s="68">
        <v>765</v>
      </c>
    </row>
    <row r="3163" spans="18:41">
      <c r="R3163" s="10"/>
      <c r="S3163" s="75">
        <v>1137.5</v>
      </c>
      <c r="T3163" s="68">
        <v>455</v>
      </c>
      <c r="AN3163" s="75">
        <v>1137.5</v>
      </c>
      <c r="AO3163" s="68">
        <v>455</v>
      </c>
    </row>
    <row r="3164" spans="18:41">
      <c r="R3164" s="10"/>
      <c r="S3164" s="75">
        <v>945.00000000000011</v>
      </c>
      <c r="T3164" s="68">
        <v>330.75</v>
      </c>
      <c r="AN3164" s="75">
        <v>945.00000000000011</v>
      </c>
      <c r="AO3164" s="68">
        <v>330.75</v>
      </c>
    </row>
    <row r="3165" spans="18:41">
      <c r="R3165" s="10"/>
      <c r="S3165" s="75">
        <v>962.50000000000011</v>
      </c>
      <c r="T3165" s="68">
        <v>336.875</v>
      </c>
      <c r="AN3165" s="75">
        <v>962.50000000000011</v>
      </c>
      <c r="AO3165" s="68">
        <v>336.875</v>
      </c>
    </row>
    <row r="3166" spans="18:41">
      <c r="R3166" s="10"/>
      <c r="S3166" s="75">
        <v>1500</v>
      </c>
      <c r="T3166" s="68">
        <v>450</v>
      </c>
      <c r="AN3166" s="75">
        <v>1500</v>
      </c>
      <c r="AO3166" s="68">
        <v>450</v>
      </c>
    </row>
    <row r="3167" spans="18:41">
      <c r="R3167" s="10"/>
      <c r="S3167" s="75">
        <v>2274.9999999999995</v>
      </c>
      <c r="T3167" s="68">
        <v>909.99999999999989</v>
      </c>
      <c r="AN3167" s="75">
        <v>2274.9999999999995</v>
      </c>
      <c r="AO3167" s="68">
        <v>909.99999999999989</v>
      </c>
    </row>
    <row r="3168" spans="18:41">
      <c r="R3168" s="10"/>
      <c r="S3168" s="75">
        <v>3600</v>
      </c>
      <c r="T3168" s="68">
        <v>1440</v>
      </c>
      <c r="AN3168" s="75">
        <v>3600</v>
      </c>
      <c r="AO3168" s="68">
        <v>1440</v>
      </c>
    </row>
    <row r="3169" spans="18:41">
      <c r="R3169" s="10"/>
      <c r="S3169" s="75">
        <v>2000</v>
      </c>
      <c r="T3169" s="68">
        <v>800</v>
      </c>
      <c r="AN3169" s="75">
        <v>2000</v>
      </c>
      <c r="AO3169" s="68">
        <v>800</v>
      </c>
    </row>
    <row r="3170" spans="18:41">
      <c r="R3170" s="10"/>
      <c r="S3170" s="75">
        <v>1750</v>
      </c>
      <c r="T3170" s="68">
        <v>612.5</v>
      </c>
      <c r="AN3170" s="75">
        <v>1750</v>
      </c>
      <c r="AO3170" s="68">
        <v>612.5</v>
      </c>
    </row>
    <row r="3171" spans="18:41">
      <c r="R3171" s="10"/>
      <c r="S3171" s="75">
        <v>1500</v>
      </c>
      <c r="T3171" s="68">
        <v>525</v>
      </c>
      <c r="AN3171" s="75">
        <v>1500</v>
      </c>
      <c r="AO3171" s="68">
        <v>525</v>
      </c>
    </row>
    <row r="3172" spans="18:41">
      <c r="R3172" s="10"/>
      <c r="S3172" s="75">
        <v>1800</v>
      </c>
      <c r="T3172" s="68">
        <v>540</v>
      </c>
      <c r="AN3172" s="75">
        <v>1800</v>
      </c>
      <c r="AO3172" s="68">
        <v>540</v>
      </c>
    </row>
    <row r="3173" spans="18:41">
      <c r="R3173" s="10"/>
      <c r="S3173" s="75">
        <v>2599.9999999999995</v>
      </c>
      <c r="T3173" s="68">
        <v>1039.9999999999998</v>
      </c>
      <c r="AN3173" s="75">
        <v>2599.9999999999995</v>
      </c>
      <c r="AO3173" s="68">
        <v>1039.9999999999998</v>
      </c>
    </row>
    <row r="3174" spans="18:41">
      <c r="R3174" s="10"/>
      <c r="S3174" s="75">
        <v>1750.0000000000002</v>
      </c>
      <c r="T3174" s="68">
        <v>700.00000000000011</v>
      </c>
      <c r="AN3174" s="75">
        <v>1750.0000000000002</v>
      </c>
      <c r="AO3174" s="68">
        <v>700.00000000000011</v>
      </c>
    </row>
    <row r="3175" spans="18:41">
      <c r="R3175" s="10"/>
      <c r="S3175" s="75">
        <v>1050</v>
      </c>
      <c r="T3175" s="68">
        <v>420</v>
      </c>
      <c r="AN3175" s="75">
        <v>1050</v>
      </c>
      <c r="AO3175" s="68">
        <v>420</v>
      </c>
    </row>
    <row r="3176" spans="18:41">
      <c r="R3176" s="10"/>
      <c r="S3176" s="75">
        <v>750.00000000000011</v>
      </c>
      <c r="T3176" s="68">
        <v>300.00000000000006</v>
      </c>
      <c r="AN3176" s="75">
        <v>750.00000000000011</v>
      </c>
      <c r="AO3176" s="68">
        <v>300.00000000000006</v>
      </c>
    </row>
    <row r="3177" spans="18:41">
      <c r="R3177" s="10"/>
      <c r="S3177" s="75">
        <v>450.00000000000006</v>
      </c>
      <c r="T3177" s="68">
        <v>180.00000000000003</v>
      </c>
      <c r="AN3177" s="75">
        <v>450.00000000000006</v>
      </c>
      <c r="AO3177" s="68">
        <v>180.00000000000003</v>
      </c>
    </row>
    <row r="3178" spans="18:41">
      <c r="R3178" s="10"/>
      <c r="S3178" s="75">
        <v>899.99999999999989</v>
      </c>
      <c r="T3178" s="68">
        <v>360</v>
      </c>
      <c r="AN3178" s="75">
        <v>899.99999999999989</v>
      </c>
      <c r="AO3178" s="68">
        <v>360</v>
      </c>
    </row>
    <row r="3179" spans="18:41">
      <c r="R3179" s="10"/>
      <c r="S3179" s="75">
        <v>1050</v>
      </c>
      <c r="T3179" s="68">
        <v>420</v>
      </c>
      <c r="AN3179" s="75">
        <v>1050</v>
      </c>
      <c r="AO3179" s="68">
        <v>420</v>
      </c>
    </row>
    <row r="3180" spans="18:41">
      <c r="R3180" s="10"/>
      <c r="S3180" s="75">
        <v>1925.0000000000002</v>
      </c>
      <c r="T3180" s="68">
        <v>770.00000000000011</v>
      </c>
      <c r="AN3180" s="75">
        <v>1925.0000000000002</v>
      </c>
      <c r="AO3180" s="68">
        <v>770.00000000000011</v>
      </c>
    </row>
    <row r="3181" spans="18:41">
      <c r="R3181" s="10"/>
      <c r="S3181" s="75">
        <v>800</v>
      </c>
      <c r="T3181" s="68">
        <v>320</v>
      </c>
      <c r="AN3181" s="75">
        <v>800</v>
      </c>
      <c r="AO3181" s="68">
        <v>320</v>
      </c>
    </row>
    <row r="3182" spans="18:41">
      <c r="R3182" s="10"/>
      <c r="S3182" s="75">
        <v>900.00000000000011</v>
      </c>
      <c r="T3182" s="68">
        <v>360.00000000000006</v>
      </c>
      <c r="AN3182" s="75">
        <v>900.00000000000011</v>
      </c>
      <c r="AO3182" s="68">
        <v>360.00000000000006</v>
      </c>
    </row>
    <row r="3183" spans="18:41">
      <c r="R3183" s="10"/>
      <c r="S3183" s="75">
        <v>612.50000000000011</v>
      </c>
      <c r="T3183" s="68">
        <v>245.00000000000006</v>
      </c>
      <c r="AN3183" s="75">
        <v>612.50000000000011</v>
      </c>
      <c r="AO3183" s="68">
        <v>245.00000000000006</v>
      </c>
    </row>
    <row r="3184" spans="18:41">
      <c r="R3184" s="10"/>
      <c r="S3184" s="75">
        <v>1249.9999999999998</v>
      </c>
      <c r="T3184" s="68">
        <v>499.99999999999994</v>
      </c>
      <c r="AN3184" s="75">
        <v>1249.9999999999998</v>
      </c>
      <c r="AO3184" s="68">
        <v>499.99999999999994</v>
      </c>
    </row>
    <row r="3185" spans="18:41">
      <c r="R3185" s="10"/>
      <c r="S3185" s="75">
        <v>874.99999999999977</v>
      </c>
      <c r="T3185" s="68">
        <v>349.99999999999994</v>
      </c>
      <c r="AN3185" s="75">
        <v>874.99999999999977</v>
      </c>
      <c r="AO3185" s="68">
        <v>349.99999999999994</v>
      </c>
    </row>
    <row r="3186" spans="18:41">
      <c r="R3186" s="10"/>
      <c r="S3186" s="75">
        <v>1710.0000000000002</v>
      </c>
      <c r="T3186" s="68">
        <v>684.00000000000011</v>
      </c>
      <c r="AN3186" s="75">
        <v>1710.0000000000002</v>
      </c>
      <c r="AO3186" s="68">
        <v>684.00000000000011</v>
      </c>
    </row>
    <row r="3187" spans="18:41">
      <c r="R3187" s="10"/>
      <c r="S3187" s="75">
        <v>825.00000000000011</v>
      </c>
      <c r="T3187" s="68">
        <v>330.00000000000006</v>
      </c>
      <c r="AN3187" s="75">
        <v>825.00000000000011</v>
      </c>
      <c r="AO3187" s="68">
        <v>330.00000000000006</v>
      </c>
    </row>
    <row r="3188" spans="18:41">
      <c r="R3188" s="10"/>
      <c r="S3188" s="75">
        <v>650</v>
      </c>
      <c r="T3188" s="68">
        <v>260</v>
      </c>
      <c r="AN3188" s="75">
        <v>650</v>
      </c>
      <c r="AO3188" s="68">
        <v>260</v>
      </c>
    </row>
    <row r="3189" spans="18:41">
      <c r="R3189" s="10"/>
      <c r="S3189" s="75">
        <v>437.49999999999989</v>
      </c>
      <c r="T3189" s="68">
        <v>174.99999999999997</v>
      </c>
      <c r="AN3189" s="75">
        <v>437.49999999999989</v>
      </c>
      <c r="AO3189" s="68">
        <v>174.99999999999997</v>
      </c>
    </row>
    <row r="3190" spans="18:41">
      <c r="R3190" s="10"/>
      <c r="S3190" s="75">
        <v>900</v>
      </c>
      <c r="T3190" s="68">
        <v>360</v>
      </c>
      <c r="AN3190" s="75">
        <v>900</v>
      </c>
      <c r="AO3190" s="68">
        <v>360</v>
      </c>
    </row>
    <row r="3191" spans="18:41">
      <c r="R3191" s="10"/>
      <c r="S3191" s="75">
        <v>975.00000000000011</v>
      </c>
      <c r="T3191" s="68">
        <v>390.00000000000006</v>
      </c>
      <c r="AN3191" s="75">
        <v>975.00000000000011</v>
      </c>
      <c r="AO3191" s="68">
        <v>390.00000000000006</v>
      </c>
    </row>
    <row r="3192" spans="18:41">
      <c r="R3192" s="10"/>
      <c r="S3192" s="75">
        <v>1650.0000000000002</v>
      </c>
      <c r="T3192" s="68">
        <v>660.00000000000011</v>
      </c>
      <c r="AN3192" s="75">
        <v>1650.0000000000002</v>
      </c>
      <c r="AO3192" s="68">
        <v>660.00000000000011</v>
      </c>
    </row>
    <row r="3193" spans="18:41">
      <c r="R3193" s="10"/>
      <c r="S3193" s="75">
        <v>750.00000000000011</v>
      </c>
      <c r="T3193" s="68">
        <v>300.00000000000006</v>
      </c>
      <c r="AN3193" s="75">
        <v>750.00000000000011</v>
      </c>
      <c r="AO3193" s="68">
        <v>300.00000000000006</v>
      </c>
    </row>
    <row r="3194" spans="18:41">
      <c r="R3194" s="10"/>
      <c r="S3194" s="75">
        <v>500</v>
      </c>
      <c r="T3194" s="68">
        <v>200</v>
      </c>
      <c r="AN3194" s="75">
        <v>500</v>
      </c>
      <c r="AO3194" s="68">
        <v>200</v>
      </c>
    </row>
    <row r="3195" spans="18:41">
      <c r="R3195" s="10"/>
      <c r="S3195" s="75">
        <v>437.49999999999989</v>
      </c>
      <c r="T3195" s="68">
        <v>174.99999999999997</v>
      </c>
      <c r="AN3195" s="75">
        <v>437.49999999999989</v>
      </c>
      <c r="AO3195" s="68">
        <v>174.99999999999997</v>
      </c>
    </row>
    <row r="3196" spans="18:41">
      <c r="R3196" s="10"/>
      <c r="S3196" s="75">
        <v>1300</v>
      </c>
      <c r="T3196" s="68">
        <v>520</v>
      </c>
      <c r="AN3196" s="75">
        <v>1300</v>
      </c>
      <c r="AO3196" s="68">
        <v>520</v>
      </c>
    </row>
    <row r="3197" spans="18:41">
      <c r="R3197" s="10"/>
      <c r="S3197" s="75">
        <v>1625</v>
      </c>
      <c r="T3197" s="68">
        <v>650</v>
      </c>
      <c r="AN3197" s="75">
        <v>1625</v>
      </c>
      <c r="AO3197" s="68">
        <v>650</v>
      </c>
    </row>
    <row r="3198" spans="18:41">
      <c r="R3198" s="10"/>
      <c r="S3198" s="75">
        <v>3570</v>
      </c>
      <c r="T3198" s="68">
        <v>1428</v>
      </c>
      <c r="AN3198" s="75">
        <v>3570</v>
      </c>
      <c r="AO3198" s="68">
        <v>1428</v>
      </c>
    </row>
    <row r="3199" spans="18:41">
      <c r="R3199" s="10"/>
      <c r="S3199" s="75">
        <v>1200</v>
      </c>
      <c r="T3199" s="68">
        <v>480</v>
      </c>
      <c r="AN3199" s="75">
        <v>1200</v>
      </c>
      <c r="AO3199" s="68">
        <v>480</v>
      </c>
    </row>
    <row r="3200" spans="18:41">
      <c r="R3200" s="10"/>
      <c r="S3200" s="75">
        <v>962.50000000000011</v>
      </c>
      <c r="T3200" s="68">
        <v>385.00000000000006</v>
      </c>
      <c r="AN3200" s="75">
        <v>962.50000000000011</v>
      </c>
      <c r="AO3200" s="68">
        <v>385.00000000000006</v>
      </c>
    </row>
    <row r="3201" spans="18:41">
      <c r="R3201" s="10"/>
      <c r="S3201" s="75">
        <v>700.00000000000011</v>
      </c>
      <c r="T3201" s="68">
        <v>280.00000000000006</v>
      </c>
      <c r="AN3201" s="75">
        <v>700.00000000000011</v>
      </c>
      <c r="AO3201" s="68">
        <v>280.00000000000006</v>
      </c>
    </row>
    <row r="3202" spans="18:41">
      <c r="R3202" s="10"/>
      <c r="S3202" s="75">
        <v>1012.4999999999999</v>
      </c>
      <c r="T3202" s="68">
        <v>405</v>
      </c>
      <c r="AN3202" s="75">
        <v>1012.4999999999999</v>
      </c>
      <c r="AO3202" s="68">
        <v>405</v>
      </c>
    </row>
    <row r="3203" spans="18:41">
      <c r="R3203" s="10"/>
      <c r="S3203" s="75">
        <v>1924.9999999999998</v>
      </c>
      <c r="T3203" s="68">
        <v>770</v>
      </c>
      <c r="AN3203" s="75">
        <v>1924.9999999999998</v>
      </c>
      <c r="AO3203" s="68">
        <v>770</v>
      </c>
    </row>
    <row r="3204" spans="18:41">
      <c r="R3204" s="10"/>
      <c r="S3204" s="75">
        <v>2700</v>
      </c>
      <c r="T3204" s="68">
        <v>1080</v>
      </c>
      <c r="AN3204" s="75">
        <v>2700</v>
      </c>
      <c r="AO3204" s="68">
        <v>1080</v>
      </c>
    </row>
    <row r="3205" spans="18:41">
      <c r="R3205" s="10"/>
      <c r="S3205" s="75">
        <v>1700.0000000000002</v>
      </c>
      <c r="T3205" s="68">
        <v>680.00000000000011</v>
      </c>
      <c r="AN3205" s="75">
        <v>1700.0000000000002</v>
      </c>
      <c r="AO3205" s="68">
        <v>680.00000000000011</v>
      </c>
    </row>
    <row r="3206" spans="18:41">
      <c r="R3206" s="10"/>
      <c r="S3206" s="75">
        <v>1050</v>
      </c>
      <c r="T3206" s="68">
        <v>420</v>
      </c>
      <c r="AN3206" s="75">
        <v>1050</v>
      </c>
      <c r="AO3206" s="68">
        <v>420</v>
      </c>
    </row>
    <row r="3207" spans="18:41">
      <c r="R3207" s="10"/>
      <c r="S3207" s="75">
        <v>962.50000000000011</v>
      </c>
      <c r="T3207" s="68">
        <v>385.00000000000006</v>
      </c>
      <c r="AN3207" s="75">
        <v>962.50000000000011</v>
      </c>
      <c r="AO3207" s="68">
        <v>385.00000000000006</v>
      </c>
    </row>
    <row r="3208" spans="18:41">
      <c r="R3208" s="10"/>
      <c r="S3208" s="75">
        <v>1237.5</v>
      </c>
      <c r="T3208" s="68">
        <v>495</v>
      </c>
      <c r="AN3208" s="75">
        <v>1237.5</v>
      </c>
      <c r="AO3208" s="68">
        <v>495</v>
      </c>
    </row>
    <row r="3209" spans="18:41">
      <c r="R3209" s="10"/>
      <c r="S3209" s="75">
        <v>2762.5000000000005</v>
      </c>
      <c r="T3209" s="68">
        <v>1105.0000000000002</v>
      </c>
      <c r="AN3209" s="75">
        <v>2762.5000000000005</v>
      </c>
      <c r="AO3209" s="68">
        <v>1105.0000000000002</v>
      </c>
    </row>
    <row r="3210" spans="18:41">
      <c r="R3210" s="10"/>
      <c r="S3210" s="75">
        <v>3900.0000000000005</v>
      </c>
      <c r="T3210" s="68">
        <v>1560.0000000000002</v>
      </c>
      <c r="AN3210" s="75">
        <v>3900.0000000000005</v>
      </c>
      <c r="AO3210" s="68">
        <v>1560.0000000000002</v>
      </c>
    </row>
    <row r="3211" spans="18:41">
      <c r="R3211" s="10"/>
      <c r="S3211" s="75">
        <v>2200.0000000000005</v>
      </c>
      <c r="T3211" s="68">
        <v>880.00000000000023</v>
      </c>
      <c r="AN3211" s="75">
        <v>2200.0000000000005</v>
      </c>
      <c r="AO3211" s="68">
        <v>880.00000000000023</v>
      </c>
    </row>
    <row r="3212" spans="18:41">
      <c r="R3212" s="10"/>
      <c r="S3212" s="75">
        <v>1625</v>
      </c>
      <c r="T3212" s="68">
        <v>650</v>
      </c>
      <c r="AN3212" s="75">
        <v>1625</v>
      </c>
      <c r="AO3212" s="68">
        <v>650</v>
      </c>
    </row>
    <row r="3213" spans="18:41">
      <c r="R3213" s="10"/>
      <c r="S3213" s="75">
        <v>1375</v>
      </c>
      <c r="T3213" s="68">
        <v>550</v>
      </c>
      <c r="AN3213" s="75">
        <v>1375</v>
      </c>
      <c r="AO3213" s="68">
        <v>550</v>
      </c>
    </row>
    <row r="3214" spans="18:41">
      <c r="R3214" s="10"/>
      <c r="S3214" s="75">
        <v>1800.0000000000002</v>
      </c>
      <c r="T3214" s="68">
        <v>720.00000000000011</v>
      </c>
      <c r="AN3214" s="75">
        <v>1800.0000000000002</v>
      </c>
      <c r="AO3214" s="68">
        <v>720.00000000000011</v>
      </c>
    </row>
    <row r="3215" spans="18:41">
      <c r="R3215" s="10"/>
      <c r="S3215" s="75">
        <v>3087.5000000000005</v>
      </c>
      <c r="T3215" s="68">
        <v>1235.0000000000002</v>
      </c>
      <c r="AN3215" s="75">
        <v>3087.5000000000005</v>
      </c>
      <c r="AO3215" s="68">
        <v>1235.0000000000002</v>
      </c>
    </row>
    <row r="3216" spans="18:41">
      <c r="R3216" s="10"/>
      <c r="S3216" s="75">
        <v>2625</v>
      </c>
      <c r="T3216" s="68">
        <v>1050</v>
      </c>
      <c r="AN3216" s="75">
        <v>2625</v>
      </c>
      <c r="AO3216" s="68">
        <v>1050</v>
      </c>
    </row>
    <row r="3217" spans="18:41">
      <c r="R3217" s="10"/>
      <c r="S3217" s="75">
        <v>1350.0000000000002</v>
      </c>
      <c r="T3217" s="68">
        <v>540.00000000000011</v>
      </c>
      <c r="AN3217" s="75">
        <v>1350.0000000000002</v>
      </c>
      <c r="AO3217" s="68">
        <v>540.00000000000011</v>
      </c>
    </row>
    <row r="3218" spans="18:41">
      <c r="R3218" s="10"/>
      <c r="S3218" s="75">
        <v>1200</v>
      </c>
      <c r="T3218" s="68">
        <v>480</v>
      </c>
      <c r="AN3218" s="75">
        <v>1200</v>
      </c>
      <c r="AO3218" s="68">
        <v>480</v>
      </c>
    </row>
    <row r="3219" spans="18:41">
      <c r="R3219" s="10"/>
      <c r="S3219" s="75">
        <v>1100</v>
      </c>
      <c r="T3219" s="68">
        <v>440</v>
      </c>
      <c r="AN3219" s="75">
        <v>1100</v>
      </c>
      <c r="AO3219" s="68">
        <v>440</v>
      </c>
    </row>
    <row r="3220" spans="18:41">
      <c r="R3220" s="10"/>
      <c r="S3220" s="75">
        <v>1250</v>
      </c>
      <c r="T3220" s="68">
        <v>500</v>
      </c>
      <c r="AN3220" s="75">
        <v>1250</v>
      </c>
      <c r="AO3220" s="68">
        <v>500</v>
      </c>
    </row>
    <row r="3221" spans="18:41">
      <c r="R3221" s="10"/>
      <c r="S3221" s="75">
        <v>2337.5</v>
      </c>
      <c r="T3221" s="68">
        <v>935</v>
      </c>
      <c r="AN3221" s="75">
        <v>2337.5</v>
      </c>
      <c r="AO3221" s="68">
        <v>935</v>
      </c>
    </row>
    <row r="3222" spans="18:41">
      <c r="R3222" s="10"/>
      <c r="S3222" s="75">
        <v>1925.0000000000002</v>
      </c>
      <c r="T3222" s="68">
        <v>770.00000000000011</v>
      </c>
      <c r="AN3222" s="75">
        <v>1925.0000000000002</v>
      </c>
      <c r="AO3222" s="68">
        <v>770.00000000000011</v>
      </c>
    </row>
    <row r="3223" spans="18:41">
      <c r="R3223" s="10"/>
      <c r="S3223" s="75">
        <v>1050.0000000000005</v>
      </c>
      <c r="T3223" s="68">
        <v>420.00000000000023</v>
      </c>
      <c r="AN3223" s="75">
        <v>1050.0000000000005</v>
      </c>
      <c r="AO3223" s="68">
        <v>420.00000000000023</v>
      </c>
    </row>
    <row r="3224" spans="18:41">
      <c r="R3224" s="10"/>
      <c r="S3224" s="75">
        <v>625.00000000000011</v>
      </c>
      <c r="T3224" s="68">
        <v>250.00000000000006</v>
      </c>
      <c r="AN3224" s="75">
        <v>625.00000000000011</v>
      </c>
      <c r="AO3224" s="68">
        <v>250.00000000000006</v>
      </c>
    </row>
    <row r="3225" spans="18:41">
      <c r="R3225" s="10"/>
      <c r="S3225" s="75">
        <v>562.50000000000011</v>
      </c>
      <c r="T3225" s="68">
        <v>225.00000000000006</v>
      </c>
      <c r="AN3225" s="75">
        <v>562.50000000000011</v>
      </c>
      <c r="AO3225" s="68">
        <v>225.00000000000006</v>
      </c>
    </row>
    <row r="3226" spans="18:41">
      <c r="R3226" s="10"/>
      <c r="S3226" s="75">
        <v>787.50000000000011</v>
      </c>
      <c r="T3226" s="68">
        <v>315.00000000000006</v>
      </c>
      <c r="AN3226" s="75">
        <v>787.50000000000011</v>
      </c>
      <c r="AO3226" s="68">
        <v>315.00000000000006</v>
      </c>
    </row>
    <row r="3227" spans="18:41">
      <c r="R3227" s="10"/>
      <c r="S3227" s="75">
        <v>1200</v>
      </c>
      <c r="T3227" s="68">
        <v>480</v>
      </c>
      <c r="AN3227" s="75">
        <v>1200</v>
      </c>
      <c r="AO3227" s="68">
        <v>480</v>
      </c>
    </row>
    <row r="3228" spans="18:41">
      <c r="R3228" s="10"/>
      <c r="S3228" s="75">
        <v>1912.4999999999998</v>
      </c>
      <c r="T3228" s="68">
        <v>765</v>
      </c>
      <c r="AN3228" s="75">
        <v>1912.4999999999998</v>
      </c>
      <c r="AO3228" s="68">
        <v>765</v>
      </c>
    </row>
    <row r="3229" spans="18:41">
      <c r="R3229" s="10"/>
      <c r="S3229" s="75">
        <v>962.50000000000011</v>
      </c>
      <c r="T3229" s="68">
        <v>385.00000000000006</v>
      </c>
      <c r="AN3229" s="75">
        <v>962.50000000000011</v>
      </c>
      <c r="AO3229" s="68">
        <v>385.00000000000006</v>
      </c>
    </row>
    <row r="3230" spans="18:41">
      <c r="R3230" s="10"/>
      <c r="S3230" s="75">
        <v>612.50000000000011</v>
      </c>
      <c r="T3230" s="68">
        <v>245.00000000000006</v>
      </c>
      <c r="AN3230" s="75">
        <v>612.50000000000011</v>
      </c>
      <c r="AO3230" s="68">
        <v>245.00000000000006</v>
      </c>
    </row>
    <row r="3231" spans="18:41">
      <c r="R3231" s="10"/>
      <c r="S3231" s="75">
        <v>612.50000000000011</v>
      </c>
      <c r="T3231" s="68">
        <v>245.00000000000006</v>
      </c>
      <c r="AN3231" s="75">
        <v>612.50000000000011</v>
      </c>
      <c r="AO3231" s="68">
        <v>245.00000000000006</v>
      </c>
    </row>
    <row r="3232" spans="18:41">
      <c r="R3232" s="10"/>
      <c r="S3232" s="75">
        <v>787.49999999999989</v>
      </c>
      <c r="T3232" s="68">
        <v>315</v>
      </c>
      <c r="AN3232" s="75">
        <v>787.49999999999989</v>
      </c>
      <c r="AO3232" s="68">
        <v>315</v>
      </c>
    </row>
    <row r="3233" spans="18:41">
      <c r="R3233" s="10"/>
      <c r="S3233" s="75">
        <v>1499.9999999999995</v>
      </c>
      <c r="T3233" s="68">
        <v>599.99999999999989</v>
      </c>
      <c r="AN3233" s="75">
        <v>1499.9999999999995</v>
      </c>
      <c r="AO3233" s="68">
        <v>599.99999999999989</v>
      </c>
    </row>
    <row r="3234" spans="18:41">
      <c r="R3234" s="10"/>
      <c r="S3234" s="75">
        <v>2024.9999999999998</v>
      </c>
      <c r="T3234" s="68">
        <v>810</v>
      </c>
      <c r="AN3234" s="75">
        <v>2024.9999999999998</v>
      </c>
      <c r="AO3234" s="68">
        <v>810</v>
      </c>
    </row>
    <row r="3235" spans="18:41">
      <c r="R3235" s="10"/>
      <c r="S3235" s="75">
        <v>1225.0000000000002</v>
      </c>
      <c r="T3235" s="68">
        <v>490.00000000000011</v>
      </c>
      <c r="AN3235" s="75">
        <v>1225.0000000000002</v>
      </c>
      <c r="AO3235" s="68">
        <v>490.00000000000011</v>
      </c>
    </row>
    <row r="3236" spans="18:41">
      <c r="R3236" s="10"/>
      <c r="S3236" s="75">
        <v>1032.5</v>
      </c>
      <c r="T3236" s="68">
        <v>413</v>
      </c>
      <c r="AN3236" s="75">
        <v>1032.5</v>
      </c>
      <c r="AO3236" s="68">
        <v>413</v>
      </c>
    </row>
    <row r="3237" spans="18:41">
      <c r="R3237" s="10"/>
      <c r="S3237" s="75">
        <v>1300</v>
      </c>
      <c r="T3237" s="68">
        <v>520</v>
      </c>
      <c r="AN3237" s="75">
        <v>1300</v>
      </c>
      <c r="AO3237" s="68">
        <v>520</v>
      </c>
    </row>
    <row r="3238" spans="18:41">
      <c r="R3238" s="10"/>
      <c r="S3238" s="75">
        <v>1950</v>
      </c>
      <c r="T3238" s="68">
        <v>780</v>
      </c>
      <c r="AN3238" s="75">
        <v>1950</v>
      </c>
      <c r="AO3238" s="68">
        <v>780</v>
      </c>
    </row>
    <row r="3239" spans="18:41">
      <c r="R3239" s="10"/>
      <c r="S3239" s="75">
        <v>2800</v>
      </c>
      <c r="T3239" s="68">
        <v>1120</v>
      </c>
      <c r="AN3239" s="75">
        <v>2800</v>
      </c>
      <c r="AO3239" s="68">
        <v>1120</v>
      </c>
    </row>
    <row r="3240" spans="18:41">
      <c r="R3240" s="10"/>
      <c r="S3240" s="75">
        <v>4225</v>
      </c>
      <c r="T3240" s="68">
        <v>1690</v>
      </c>
      <c r="AN3240" s="75">
        <v>4225</v>
      </c>
      <c r="AO3240" s="68">
        <v>1690</v>
      </c>
    </row>
    <row r="3241" spans="18:41">
      <c r="R3241" s="10"/>
      <c r="S3241" s="75">
        <v>2475</v>
      </c>
      <c r="T3241" s="68">
        <v>990</v>
      </c>
      <c r="AN3241" s="75">
        <v>2475</v>
      </c>
      <c r="AO3241" s="68">
        <v>990</v>
      </c>
    </row>
    <row r="3242" spans="18:41">
      <c r="R3242" s="10"/>
      <c r="S3242" s="75">
        <v>2200</v>
      </c>
      <c r="T3242" s="68">
        <v>880</v>
      </c>
      <c r="AN3242" s="75">
        <v>2200</v>
      </c>
      <c r="AO3242" s="68">
        <v>880</v>
      </c>
    </row>
    <row r="3243" spans="18:41">
      <c r="R3243" s="10"/>
      <c r="S3243" s="75">
        <v>1925.0000000000002</v>
      </c>
      <c r="T3243" s="68">
        <v>770.00000000000011</v>
      </c>
      <c r="AN3243" s="75">
        <v>1925.0000000000002</v>
      </c>
      <c r="AO3243" s="68">
        <v>770.00000000000011</v>
      </c>
    </row>
    <row r="3244" spans="18:41">
      <c r="R3244" s="10"/>
      <c r="S3244" s="75">
        <v>2275</v>
      </c>
      <c r="T3244" s="68">
        <v>910</v>
      </c>
      <c r="AN3244" s="75">
        <v>2275</v>
      </c>
      <c r="AO3244" s="68">
        <v>910</v>
      </c>
    </row>
    <row r="3245" spans="18:41">
      <c r="R3245" s="10"/>
      <c r="S3245" s="75">
        <v>3150</v>
      </c>
      <c r="T3245" s="68">
        <v>1260</v>
      </c>
      <c r="AN3245" s="75">
        <v>3150</v>
      </c>
      <c r="AO3245" s="68">
        <v>1260</v>
      </c>
    </row>
    <row r="3246" spans="18:41">
      <c r="R3246" s="10"/>
      <c r="S3246" s="75">
        <v>1487.5000000000002</v>
      </c>
      <c r="T3246" s="68">
        <v>595.00000000000011</v>
      </c>
      <c r="AN3246" s="75">
        <v>1487.5000000000002</v>
      </c>
      <c r="AO3246" s="68">
        <v>595.00000000000011</v>
      </c>
    </row>
    <row r="3247" spans="18:41">
      <c r="R3247" s="10"/>
      <c r="S3247" s="75">
        <v>787.50000000000011</v>
      </c>
      <c r="T3247" s="68">
        <v>275.625</v>
      </c>
      <c r="AN3247" s="75">
        <v>787.50000000000011</v>
      </c>
      <c r="AO3247" s="68">
        <v>275.625</v>
      </c>
    </row>
    <row r="3248" spans="18:41">
      <c r="R3248" s="10"/>
      <c r="S3248" s="75">
        <v>562.50000000000011</v>
      </c>
      <c r="T3248" s="68">
        <v>196.87500000000003</v>
      </c>
      <c r="AN3248" s="75">
        <v>562.50000000000011</v>
      </c>
      <c r="AO3248" s="68">
        <v>196.87500000000003</v>
      </c>
    </row>
    <row r="3249" spans="18:41">
      <c r="R3249" s="10"/>
      <c r="S3249" s="75">
        <v>225</v>
      </c>
      <c r="T3249" s="68">
        <v>78.75</v>
      </c>
      <c r="AN3249" s="75">
        <v>225</v>
      </c>
      <c r="AO3249" s="68">
        <v>78.75</v>
      </c>
    </row>
    <row r="3250" spans="18:41">
      <c r="R3250" s="10"/>
      <c r="S3250" s="75">
        <v>562.5</v>
      </c>
      <c r="T3250" s="68">
        <v>168.75</v>
      </c>
      <c r="AN3250" s="75">
        <v>562.5</v>
      </c>
      <c r="AO3250" s="68">
        <v>168.75</v>
      </c>
    </row>
    <row r="3251" spans="18:41">
      <c r="R3251" s="10"/>
      <c r="S3251" s="75">
        <v>787.50000000000011</v>
      </c>
      <c r="T3251" s="68">
        <v>236.25000000000003</v>
      </c>
      <c r="AN3251" s="75">
        <v>787.50000000000011</v>
      </c>
      <c r="AO3251" s="68">
        <v>236.25000000000003</v>
      </c>
    </row>
    <row r="3252" spans="18:41">
      <c r="R3252" s="10"/>
      <c r="S3252" s="75">
        <v>1662.5000000000002</v>
      </c>
      <c r="T3252" s="68">
        <v>665.00000000000011</v>
      </c>
      <c r="AN3252" s="75">
        <v>1662.5000000000002</v>
      </c>
      <c r="AO3252" s="68">
        <v>665.00000000000011</v>
      </c>
    </row>
    <row r="3253" spans="18:41">
      <c r="R3253" s="10"/>
      <c r="S3253" s="75">
        <v>437.50000000000006</v>
      </c>
      <c r="T3253" s="68">
        <v>153.125</v>
      </c>
      <c r="AN3253" s="75">
        <v>437.50000000000006</v>
      </c>
      <c r="AO3253" s="68">
        <v>153.125</v>
      </c>
    </row>
    <row r="3254" spans="18:41">
      <c r="R3254" s="10"/>
      <c r="S3254" s="75">
        <v>437.50000000000011</v>
      </c>
      <c r="T3254" s="68">
        <v>153.12500000000003</v>
      </c>
      <c r="AN3254" s="75">
        <v>437.50000000000011</v>
      </c>
      <c r="AO3254" s="68">
        <v>153.12500000000003</v>
      </c>
    </row>
    <row r="3255" spans="18:41">
      <c r="R3255" s="10"/>
      <c r="S3255" s="75">
        <v>150</v>
      </c>
      <c r="T3255" s="68">
        <v>52.5</v>
      </c>
      <c r="AN3255" s="75">
        <v>150</v>
      </c>
      <c r="AO3255" s="68">
        <v>52.5</v>
      </c>
    </row>
    <row r="3256" spans="18:41">
      <c r="R3256" s="10"/>
      <c r="S3256" s="75">
        <v>562.5</v>
      </c>
      <c r="T3256" s="68">
        <v>168.75</v>
      </c>
      <c r="AN3256" s="75">
        <v>562.5</v>
      </c>
      <c r="AO3256" s="68">
        <v>168.75</v>
      </c>
    </row>
    <row r="3257" spans="18:41">
      <c r="R3257" s="10"/>
      <c r="S3257" s="75">
        <v>787.50000000000011</v>
      </c>
      <c r="T3257" s="68">
        <v>236.25000000000003</v>
      </c>
      <c r="AN3257" s="75">
        <v>787.50000000000011</v>
      </c>
      <c r="AO3257" s="68">
        <v>236.25000000000003</v>
      </c>
    </row>
    <row r="3258" spans="18:41">
      <c r="R3258" s="10"/>
      <c r="S3258" s="75">
        <v>1557.5000000000002</v>
      </c>
      <c r="T3258" s="68">
        <v>623.00000000000011</v>
      </c>
      <c r="AN3258" s="75">
        <v>1557.5000000000002</v>
      </c>
      <c r="AO3258" s="68">
        <v>623.00000000000011</v>
      </c>
    </row>
    <row r="3259" spans="18:41">
      <c r="R3259" s="10"/>
      <c r="S3259" s="75">
        <v>525</v>
      </c>
      <c r="T3259" s="68">
        <v>183.75</v>
      </c>
      <c r="AN3259" s="75">
        <v>525</v>
      </c>
      <c r="AO3259" s="68">
        <v>183.75</v>
      </c>
    </row>
    <row r="3260" spans="18:41">
      <c r="R3260" s="10"/>
      <c r="S3260" s="75">
        <v>437.50000000000011</v>
      </c>
      <c r="T3260" s="68">
        <v>153.12500000000003</v>
      </c>
      <c r="AN3260" s="75">
        <v>437.50000000000011</v>
      </c>
      <c r="AO3260" s="68">
        <v>153.12500000000003</v>
      </c>
    </row>
    <row r="3261" spans="18:41">
      <c r="R3261" s="10"/>
      <c r="S3261" s="75">
        <v>75</v>
      </c>
      <c r="T3261" s="68">
        <v>26.25</v>
      </c>
      <c r="AN3261" s="75">
        <v>75</v>
      </c>
      <c r="AO3261" s="68">
        <v>26.25</v>
      </c>
    </row>
    <row r="3262" spans="18:41">
      <c r="R3262" s="10"/>
      <c r="S3262" s="75">
        <v>337.5</v>
      </c>
      <c r="T3262" s="68">
        <v>101.25</v>
      </c>
      <c r="AN3262" s="75">
        <v>337.5</v>
      </c>
      <c r="AO3262" s="68">
        <v>101.25</v>
      </c>
    </row>
    <row r="3263" spans="18:41">
      <c r="R3263" s="10"/>
      <c r="S3263" s="75">
        <v>612.50000000000011</v>
      </c>
      <c r="T3263" s="68">
        <v>183.75000000000003</v>
      </c>
      <c r="AN3263" s="75">
        <v>612.50000000000011</v>
      </c>
      <c r="AO3263" s="68">
        <v>183.75000000000003</v>
      </c>
    </row>
    <row r="3264" spans="18:41">
      <c r="R3264" s="10"/>
      <c r="S3264" s="75">
        <v>1487.5000000000002</v>
      </c>
      <c r="T3264" s="68">
        <v>595.00000000000011</v>
      </c>
      <c r="AN3264" s="75">
        <v>1487.5000000000002</v>
      </c>
      <c r="AO3264" s="68">
        <v>595.00000000000011</v>
      </c>
    </row>
    <row r="3265" spans="18:41">
      <c r="R3265" s="10"/>
      <c r="S3265" s="75">
        <v>437.50000000000006</v>
      </c>
      <c r="T3265" s="68">
        <v>153.125</v>
      </c>
      <c r="AN3265" s="75">
        <v>437.50000000000006</v>
      </c>
      <c r="AO3265" s="68">
        <v>153.125</v>
      </c>
    </row>
    <row r="3266" spans="18:41">
      <c r="R3266" s="10"/>
      <c r="S3266" s="75">
        <v>312.50000000000006</v>
      </c>
      <c r="T3266" s="68">
        <v>109.37500000000001</v>
      </c>
      <c r="AN3266" s="75">
        <v>312.50000000000006</v>
      </c>
      <c r="AO3266" s="68">
        <v>109.37500000000001</v>
      </c>
    </row>
    <row r="3267" spans="18:41">
      <c r="R3267" s="10"/>
      <c r="S3267" s="75">
        <v>150</v>
      </c>
      <c r="T3267" s="68">
        <v>52.5</v>
      </c>
      <c r="AN3267" s="75">
        <v>150</v>
      </c>
      <c r="AO3267" s="68">
        <v>52.5</v>
      </c>
    </row>
    <row r="3268" spans="18:41">
      <c r="R3268" s="10"/>
      <c r="S3268" s="75">
        <v>225</v>
      </c>
      <c r="T3268" s="68">
        <v>67.5</v>
      </c>
      <c r="AN3268" s="75">
        <v>225</v>
      </c>
      <c r="AO3268" s="68">
        <v>67.5</v>
      </c>
    </row>
    <row r="3269" spans="18:41">
      <c r="R3269" s="10"/>
      <c r="S3269" s="75">
        <v>700.00000000000011</v>
      </c>
      <c r="T3269" s="68">
        <v>210.00000000000003</v>
      </c>
      <c r="AN3269" s="75">
        <v>700.00000000000011</v>
      </c>
      <c r="AO3269" s="68">
        <v>210.00000000000003</v>
      </c>
    </row>
    <row r="3270" spans="18:41">
      <c r="R3270" s="10"/>
      <c r="S3270" s="75">
        <v>2349.9999999999995</v>
      </c>
      <c r="T3270" s="68">
        <v>939.99999999999989</v>
      </c>
      <c r="AN3270" s="75">
        <v>2349.9999999999995</v>
      </c>
      <c r="AO3270" s="68">
        <v>939.99999999999989</v>
      </c>
    </row>
    <row r="3271" spans="18:41">
      <c r="R3271" s="10"/>
      <c r="S3271" s="75">
        <v>787.5</v>
      </c>
      <c r="T3271" s="68">
        <v>275.625</v>
      </c>
      <c r="AN3271" s="75">
        <v>787.5</v>
      </c>
      <c r="AO3271" s="68">
        <v>275.625</v>
      </c>
    </row>
    <row r="3272" spans="18:41">
      <c r="R3272" s="10"/>
      <c r="S3272" s="75">
        <v>600</v>
      </c>
      <c r="T3272" s="68">
        <v>210</v>
      </c>
      <c r="AN3272" s="75">
        <v>600</v>
      </c>
      <c r="AO3272" s="68">
        <v>210</v>
      </c>
    </row>
    <row r="3273" spans="18:41">
      <c r="R3273" s="10"/>
      <c r="S3273" s="75">
        <v>400</v>
      </c>
      <c r="T3273" s="68">
        <v>140</v>
      </c>
      <c r="AN3273" s="75">
        <v>400</v>
      </c>
      <c r="AO3273" s="68">
        <v>140</v>
      </c>
    </row>
    <row r="3274" spans="18:41">
      <c r="R3274" s="10"/>
      <c r="S3274" s="75">
        <v>624.99999999999989</v>
      </c>
      <c r="T3274" s="68">
        <v>187.49999999999997</v>
      </c>
      <c r="AN3274" s="75">
        <v>624.99999999999989</v>
      </c>
      <c r="AO3274" s="68">
        <v>187.49999999999997</v>
      </c>
    </row>
    <row r="3275" spans="18:41">
      <c r="R3275" s="10"/>
      <c r="S3275" s="75">
        <v>1374.9999999999998</v>
      </c>
      <c r="T3275" s="68">
        <v>412.49999999999994</v>
      </c>
      <c r="AN3275" s="75">
        <v>1374.9999999999998</v>
      </c>
      <c r="AO3275" s="68">
        <v>412.49999999999994</v>
      </c>
    </row>
    <row r="3276" spans="18:41">
      <c r="R3276" s="10"/>
      <c r="S3276" s="75">
        <v>2499.9999999999995</v>
      </c>
      <c r="T3276" s="68">
        <v>999.99999999999989</v>
      </c>
      <c r="AN3276" s="75">
        <v>2499.9999999999995</v>
      </c>
      <c r="AO3276" s="68">
        <v>999.99999999999989</v>
      </c>
    </row>
    <row r="3277" spans="18:41">
      <c r="R3277" s="10"/>
      <c r="S3277" s="75">
        <v>1125</v>
      </c>
      <c r="T3277" s="68">
        <v>393.75</v>
      </c>
      <c r="AN3277" s="75">
        <v>1125</v>
      </c>
      <c r="AO3277" s="68">
        <v>393.75</v>
      </c>
    </row>
    <row r="3278" spans="18:41">
      <c r="R3278" s="10"/>
      <c r="S3278" s="75">
        <v>700</v>
      </c>
      <c r="T3278" s="68">
        <v>244.99999999999997</v>
      </c>
      <c r="AN3278" s="75">
        <v>700</v>
      </c>
      <c r="AO3278" s="68">
        <v>244.99999999999997</v>
      </c>
    </row>
    <row r="3279" spans="18:41">
      <c r="R3279" s="10"/>
      <c r="S3279" s="75">
        <v>600</v>
      </c>
      <c r="T3279" s="68">
        <v>210</v>
      </c>
      <c r="AN3279" s="75">
        <v>600</v>
      </c>
      <c r="AO3279" s="68">
        <v>210</v>
      </c>
    </row>
    <row r="3280" spans="18:41">
      <c r="R3280" s="10"/>
      <c r="S3280" s="75">
        <v>749.99999999999989</v>
      </c>
      <c r="T3280" s="68">
        <v>224.99999999999997</v>
      </c>
      <c r="AN3280" s="75">
        <v>749.99999999999989</v>
      </c>
      <c r="AO3280" s="68">
        <v>224.99999999999997</v>
      </c>
    </row>
    <row r="3281" spans="18:41">
      <c r="R3281" s="10"/>
      <c r="S3281" s="75">
        <v>1649.9999999999998</v>
      </c>
      <c r="T3281" s="68">
        <v>494.99999999999989</v>
      </c>
      <c r="AN3281" s="75">
        <v>1649.9999999999998</v>
      </c>
      <c r="AO3281" s="68">
        <v>494.99999999999989</v>
      </c>
    </row>
    <row r="3282" spans="18:41">
      <c r="R3282" s="10"/>
      <c r="S3282" s="75">
        <v>2624.9999999999995</v>
      </c>
      <c r="T3282" s="68">
        <v>1049.9999999999998</v>
      </c>
      <c r="AN3282" s="75">
        <v>2624.9999999999995</v>
      </c>
      <c r="AO3282" s="68">
        <v>1049.9999999999998</v>
      </c>
    </row>
    <row r="3283" spans="18:41">
      <c r="R3283" s="10"/>
      <c r="S3283" s="75">
        <v>1237.5</v>
      </c>
      <c r="T3283" s="68">
        <v>433.125</v>
      </c>
      <c r="AN3283" s="75">
        <v>1237.5</v>
      </c>
      <c r="AO3283" s="68">
        <v>433.125</v>
      </c>
    </row>
    <row r="3284" spans="18:41">
      <c r="R3284" s="10"/>
      <c r="S3284" s="75">
        <v>800</v>
      </c>
      <c r="T3284" s="68">
        <v>280</v>
      </c>
      <c r="AN3284" s="75">
        <v>800</v>
      </c>
      <c r="AO3284" s="68">
        <v>280</v>
      </c>
    </row>
    <row r="3285" spans="18:41">
      <c r="R3285" s="10"/>
      <c r="S3285" s="75">
        <v>600</v>
      </c>
      <c r="T3285" s="68">
        <v>210</v>
      </c>
      <c r="AN3285" s="75">
        <v>600</v>
      </c>
      <c r="AO3285" s="68">
        <v>210</v>
      </c>
    </row>
    <row r="3286" spans="18:41">
      <c r="R3286" s="10"/>
      <c r="S3286" s="75">
        <v>874.99999999999989</v>
      </c>
      <c r="T3286" s="68">
        <v>262.49999999999994</v>
      </c>
      <c r="AN3286" s="75">
        <v>874.99999999999989</v>
      </c>
      <c r="AO3286" s="68">
        <v>262.49999999999994</v>
      </c>
    </row>
    <row r="3287" spans="18:41">
      <c r="R3287" s="10"/>
      <c r="S3287" s="75">
        <v>1924.9999999999998</v>
      </c>
      <c r="T3287" s="68">
        <v>577.49999999999989</v>
      </c>
      <c r="AN3287" s="75">
        <v>1924.9999999999998</v>
      </c>
      <c r="AO3287" s="68">
        <v>577.49999999999989</v>
      </c>
    </row>
    <row r="3288" spans="18:41">
      <c r="R3288" s="10"/>
      <c r="S3288" s="75">
        <v>2499.9999999999995</v>
      </c>
      <c r="T3288" s="68">
        <v>999.99999999999989</v>
      </c>
      <c r="AN3288" s="75">
        <v>2499.9999999999995</v>
      </c>
      <c r="AO3288" s="68">
        <v>999.99999999999989</v>
      </c>
    </row>
    <row r="3289" spans="18:41">
      <c r="R3289" s="10"/>
      <c r="S3289" s="75">
        <v>1237.5</v>
      </c>
      <c r="T3289" s="68">
        <v>433.125</v>
      </c>
      <c r="AN3289" s="75">
        <v>1237.5</v>
      </c>
      <c r="AO3289" s="68">
        <v>433.125</v>
      </c>
    </row>
    <row r="3290" spans="18:41">
      <c r="R3290" s="10"/>
      <c r="S3290" s="75">
        <v>800</v>
      </c>
      <c r="T3290" s="68">
        <v>280</v>
      </c>
      <c r="AN3290" s="75">
        <v>800</v>
      </c>
      <c r="AO3290" s="68">
        <v>280</v>
      </c>
    </row>
    <row r="3291" spans="18:41">
      <c r="R3291" s="10"/>
      <c r="S3291" s="75">
        <v>600</v>
      </c>
      <c r="T3291" s="68">
        <v>210</v>
      </c>
      <c r="AN3291" s="75">
        <v>600</v>
      </c>
      <c r="AO3291" s="68">
        <v>210</v>
      </c>
    </row>
    <row r="3292" spans="18:41">
      <c r="R3292" s="10"/>
      <c r="S3292" s="75">
        <v>624.99999999999989</v>
      </c>
      <c r="T3292" s="68">
        <v>187.49999999999997</v>
      </c>
      <c r="AN3292" s="75">
        <v>624.99999999999989</v>
      </c>
      <c r="AO3292" s="68">
        <v>187.49999999999997</v>
      </c>
    </row>
    <row r="3293" spans="18:41">
      <c r="R3293" s="10"/>
      <c r="S3293" s="75">
        <v>1649.9999999999998</v>
      </c>
      <c r="T3293" s="68">
        <v>494.99999999999989</v>
      </c>
      <c r="AN3293" s="75">
        <v>1649.9999999999998</v>
      </c>
      <c r="AO3293" s="68">
        <v>494.99999999999989</v>
      </c>
    </row>
    <row r="3294" spans="18:41">
      <c r="R3294" s="10"/>
      <c r="S3294" s="75">
        <v>2124.9999999999995</v>
      </c>
      <c r="T3294" s="68">
        <v>849.99999999999989</v>
      </c>
      <c r="AN3294" s="75">
        <v>2124.9999999999995</v>
      </c>
      <c r="AO3294" s="68">
        <v>849.99999999999989</v>
      </c>
    </row>
    <row r="3295" spans="18:41">
      <c r="R3295" s="10"/>
      <c r="S3295" s="75">
        <v>1012.5</v>
      </c>
      <c r="T3295" s="68">
        <v>354.375</v>
      </c>
      <c r="AN3295" s="75">
        <v>1012.5</v>
      </c>
      <c r="AO3295" s="68">
        <v>354.375</v>
      </c>
    </row>
    <row r="3296" spans="18:41">
      <c r="R3296" s="10"/>
      <c r="S3296" s="75">
        <v>500</v>
      </c>
      <c r="T3296" s="68">
        <v>175</v>
      </c>
      <c r="AN3296" s="75">
        <v>500</v>
      </c>
      <c r="AO3296" s="68">
        <v>175</v>
      </c>
    </row>
    <row r="3297" spans="18:41">
      <c r="R3297" s="10"/>
      <c r="S3297" s="75">
        <v>400</v>
      </c>
      <c r="T3297" s="68">
        <v>140</v>
      </c>
      <c r="AN3297" s="75">
        <v>400</v>
      </c>
      <c r="AO3297" s="68">
        <v>140</v>
      </c>
    </row>
    <row r="3298" spans="18:41">
      <c r="R3298" s="10"/>
      <c r="S3298" s="75">
        <v>499.99999999999994</v>
      </c>
      <c r="T3298" s="68">
        <v>149.99999999999997</v>
      </c>
      <c r="AN3298" s="75">
        <v>499.99999999999994</v>
      </c>
      <c r="AO3298" s="68">
        <v>149.99999999999997</v>
      </c>
    </row>
    <row r="3299" spans="18:41">
      <c r="R3299" s="10"/>
      <c r="S3299" s="75">
        <v>1099.9999999999998</v>
      </c>
      <c r="T3299" s="68">
        <v>329.99999999999994</v>
      </c>
      <c r="AN3299" s="75">
        <v>1099.9999999999998</v>
      </c>
      <c r="AO3299" s="68">
        <v>329.99999999999994</v>
      </c>
    </row>
    <row r="3300" spans="18:41">
      <c r="R3300" s="10"/>
      <c r="S3300" s="75">
        <v>2062.4999999999995</v>
      </c>
      <c r="T3300" s="68">
        <v>824.99999999999989</v>
      </c>
      <c r="AN3300" s="75">
        <v>2062.4999999999995</v>
      </c>
      <c r="AO3300" s="68">
        <v>824.99999999999989</v>
      </c>
    </row>
    <row r="3301" spans="18:41">
      <c r="R3301" s="10"/>
      <c r="S3301" s="75">
        <v>1000</v>
      </c>
      <c r="T3301" s="68">
        <v>350</v>
      </c>
      <c r="AN3301" s="75">
        <v>1000</v>
      </c>
      <c r="AO3301" s="68">
        <v>350</v>
      </c>
    </row>
    <row r="3302" spans="18:41">
      <c r="R3302" s="10"/>
      <c r="S3302" s="75">
        <v>500</v>
      </c>
      <c r="T3302" s="68">
        <v>175</v>
      </c>
      <c r="AN3302" s="75">
        <v>500</v>
      </c>
      <c r="AO3302" s="68">
        <v>175</v>
      </c>
    </row>
    <row r="3303" spans="18:41">
      <c r="R3303" s="10"/>
      <c r="S3303" s="75">
        <v>375</v>
      </c>
      <c r="T3303" s="68">
        <v>131.25</v>
      </c>
      <c r="AN3303" s="75">
        <v>375</v>
      </c>
      <c r="AO3303" s="68">
        <v>131.25</v>
      </c>
    </row>
    <row r="3304" spans="18:41">
      <c r="R3304" s="10"/>
      <c r="S3304" s="75">
        <v>450</v>
      </c>
      <c r="T3304" s="68">
        <v>135</v>
      </c>
      <c r="AN3304" s="75">
        <v>450</v>
      </c>
      <c r="AO3304" s="68">
        <v>135</v>
      </c>
    </row>
    <row r="3305" spans="18:41">
      <c r="R3305" s="10"/>
      <c r="S3305" s="75">
        <v>1299.9999999999998</v>
      </c>
      <c r="T3305" s="68">
        <v>389.99999999999994</v>
      </c>
      <c r="AN3305" s="75">
        <v>1299.9999999999998</v>
      </c>
      <c r="AO3305" s="68">
        <v>389.99999999999994</v>
      </c>
    </row>
    <row r="3306" spans="18:41">
      <c r="R3306" s="10"/>
      <c r="S3306" s="75">
        <v>2100</v>
      </c>
      <c r="T3306" s="68">
        <v>840</v>
      </c>
      <c r="AN3306" s="75">
        <v>2100</v>
      </c>
      <c r="AO3306" s="68">
        <v>840</v>
      </c>
    </row>
    <row r="3307" spans="18:41">
      <c r="R3307" s="10"/>
      <c r="S3307" s="75">
        <v>875</v>
      </c>
      <c r="T3307" s="68">
        <v>306.25</v>
      </c>
      <c r="AN3307" s="75">
        <v>875</v>
      </c>
      <c r="AO3307" s="68">
        <v>306.25</v>
      </c>
    </row>
    <row r="3308" spans="18:41">
      <c r="R3308" s="10"/>
      <c r="S3308" s="75">
        <v>850</v>
      </c>
      <c r="T3308" s="68">
        <v>297.5</v>
      </c>
      <c r="AN3308" s="75">
        <v>850</v>
      </c>
      <c r="AO3308" s="68">
        <v>297.5</v>
      </c>
    </row>
    <row r="3309" spans="18:41">
      <c r="R3309" s="10"/>
      <c r="S3309" s="75">
        <v>750</v>
      </c>
      <c r="T3309" s="68">
        <v>262.5</v>
      </c>
      <c r="AN3309" s="75">
        <v>750</v>
      </c>
      <c r="AO3309" s="68">
        <v>262.5</v>
      </c>
    </row>
    <row r="3310" spans="18:41">
      <c r="R3310" s="10"/>
      <c r="S3310" s="75">
        <v>750</v>
      </c>
      <c r="T3310" s="68">
        <v>225</v>
      </c>
      <c r="AN3310" s="75">
        <v>750</v>
      </c>
      <c r="AO3310" s="68">
        <v>225</v>
      </c>
    </row>
    <row r="3311" spans="18:41">
      <c r="R3311" s="10"/>
      <c r="S3311" s="75">
        <v>1462.4999999999998</v>
      </c>
      <c r="T3311" s="68">
        <v>438.74999999999994</v>
      </c>
      <c r="AN3311" s="75">
        <v>1462.4999999999998</v>
      </c>
      <c r="AO3311" s="68">
        <v>438.74999999999994</v>
      </c>
    </row>
    <row r="3312" spans="18:41">
      <c r="R3312" s="10"/>
      <c r="S3312" s="75">
        <v>2700</v>
      </c>
      <c r="T3312" s="68">
        <v>1080</v>
      </c>
      <c r="AN3312" s="75">
        <v>2700</v>
      </c>
      <c r="AO3312" s="68">
        <v>1080</v>
      </c>
    </row>
    <row r="3313" spans="18:41">
      <c r="R3313" s="10"/>
      <c r="S3313" s="75">
        <v>1250</v>
      </c>
      <c r="T3313" s="68">
        <v>437.5</v>
      </c>
      <c r="AN3313" s="75">
        <v>1250</v>
      </c>
      <c r="AO3313" s="68">
        <v>437.5</v>
      </c>
    </row>
    <row r="3314" spans="18:41">
      <c r="R3314" s="10"/>
      <c r="S3314" s="75">
        <v>1125</v>
      </c>
      <c r="T3314" s="68">
        <v>393.75</v>
      </c>
      <c r="AN3314" s="75">
        <v>1125</v>
      </c>
      <c r="AO3314" s="68">
        <v>393.75</v>
      </c>
    </row>
    <row r="3315" spans="18:41">
      <c r="R3315" s="10"/>
      <c r="S3315" s="75">
        <v>875</v>
      </c>
      <c r="T3315" s="68">
        <v>306.25</v>
      </c>
      <c r="AN3315" s="75">
        <v>875</v>
      </c>
      <c r="AO3315" s="68">
        <v>306.25</v>
      </c>
    </row>
    <row r="3316" spans="18:41">
      <c r="R3316" s="10"/>
      <c r="S3316" s="75">
        <v>1050</v>
      </c>
      <c r="T3316" s="68">
        <v>315</v>
      </c>
      <c r="AN3316" s="75">
        <v>1050</v>
      </c>
      <c r="AO3316" s="68">
        <v>315</v>
      </c>
    </row>
    <row r="3317" spans="18:41">
      <c r="R3317" s="10"/>
      <c r="S3317" s="75">
        <v>1787.4999999999998</v>
      </c>
      <c r="T3317" s="68">
        <v>536.24999999999989</v>
      </c>
      <c r="AN3317" s="75">
        <v>1787.4999999999998</v>
      </c>
      <c r="AO3317" s="68">
        <v>536.24999999999989</v>
      </c>
    </row>
    <row r="3318" spans="18:41">
      <c r="R3318" s="10"/>
      <c r="S3318" s="75">
        <v>2100</v>
      </c>
      <c r="T3318" s="68">
        <v>735</v>
      </c>
      <c r="AN3318" s="75">
        <v>2100</v>
      </c>
      <c r="AO3318" s="68">
        <v>735</v>
      </c>
    </row>
    <row r="3319" spans="18:41">
      <c r="R3319" s="10"/>
      <c r="S3319" s="75">
        <v>1300</v>
      </c>
      <c r="T3319" s="68">
        <v>454.99999999999994</v>
      </c>
      <c r="AN3319" s="75">
        <v>1300</v>
      </c>
      <c r="AO3319" s="68">
        <v>454.99999999999994</v>
      </c>
    </row>
    <row r="3320" spans="18:41">
      <c r="R3320" s="10"/>
      <c r="S3320" s="75">
        <v>975.00000000000011</v>
      </c>
      <c r="T3320" s="68">
        <v>390.00000000000006</v>
      </c>
      <c r="AN3320" s="75">
        <v>975.00000000000011</v>
      </c>
      <c r="AO3320" s="68">
        <v>390.00000000000006</v>
      </c>
    </row>
    <row r="3321" spans="18:41">
      <c r="R3321" s="10"/>
      <c r="S3321" s="75">
        <v>612.5</v>
      </c>
      <c r="T3321" s="68">
        <v>245</v>
      </c>
      <c r="AN3321" s="75">
        <v>612.5</v>
      </c>
      <c r="AO3321" s="68">
        <v>245</v>
      </c>
    </row>
    <row r="3322" spans="18:41">
      <c r="R3322" s="10"/>
      <c r="S3322" s="75">
        <v>1125</v>
      </c>
      <c r="T3322" s="68">
        <v>337.5</v>
      </c>
      <c r="AN3322" s="75">
        <v>1125</v>
      </c>
      <c r="AO3322" s="68">
        <v>337.5</v>
      </c>
    </row>
    <row r="3323" spans="18:41">
      <c r="R3323" s="10"/>
      <c r="S3323" s="75">
        <v>1300</v>
      </c>
      <c r="T3323" s="68">
        <v>520</v>
      </c>
      <c r="AN3323" s="75">
        <v>1300</v>
      </c>
      <c r="AO3323" s="68">
        <v>520</v>
      </c>
    </row>
    <row r="3324" spans="18:41">
      <c r="R3324" s="10"/>
      <c r="S3324" s="75">
        <v>2300</v>
      </c>
      <c r="T3324" s="68">
        <v>805</v>
      </c>
      <c r="AN3324" s="75">
        <v>2300</v>
      </c>
      <c r="AO3324" s="68">
        <v>805</v>
      </c>
    </row>
    <row r="3325" spans="18:41">
      <c r="R3325" s="10"/>
      <c r="S3325" s="75">
        <v>900</v>
      </c>
      <c r="T3325" s="68">
        <v>315</v>
      </c>
      <c r="AN3325" s="75">
        <v>900</v>
      </c>
      <c r="AO3325" s="68">
        <v>315</v>
      </c>
    </row>
    <row r="3326" spans="18:41">
      <c r="R3326" s="10"/>
      <c r="S3326" s="75">
        <v>825.00000000000011</v>
      </c>
      <c r="T3326" s="68">
        <v>330.00000000000006</v>
      </c>
      <c r="AN3326" s="75">
        <v>825.00000000000011</v>
      </c>
      <c r="AO3326" s="68">
        <v>330.00000000000006</v>
      </c>
    </row>
    <row r="3327" spans="18:41">
      <c r="R3327" s="10"/>
      <c r="S3327" s="75">
        <v>525</v>
      </c>
      <c r="T3327" s="68">
        <v>210</v>
      </c>
      <c r="AN3327" s="75">
        <v>525</v>
      </c>
      <c r="AO3327" s="68">
        <v>210</v>
      </c>
    </row>
    <row r="3328" spans="18:41">
      <c r="R3328" s="10"/>
      <c r="S3328" s="75">
        <v>1125</v>
      </c>
      <c r="T3328" s="68">
        <v>337.5</v>
      </c>
      <c r="AN3328" s="75">
        <v>1125</v>
      </c>
      <c r="AO3328" s="68">
        <v>337.5</v>
      </c>
    </row>
    <row r="3329" spans="18:41">
      <c r="R3329" s="10"/>
      <c r="S3329" s="75">
        <v>1300</v>
      </c>
      <c r="T3329" s="68">
        <v>520</v>
      </c>
      <c r="AN3329" s="75">
        <v>1300</v>
      </c>
      <c r="AO3329" s="68">
        <v>520</v>
      </c>
    </row>
    <row r="3330" spans="18:41">
      <c r="R3330" s="10"/>
      <c r="S3330" s="75">
        <v>2180</v>
      </c>
      <c r="T3330" s="68">
        <v>763</v>
      </c>
      <c r="AN3330" s="75">
        <v>2180</v>
      </c>
      <c r="AO3330" s="68">
        <v>763</v>
      </c>
    </row>
    <row r="3331" spans="18:41">
      <c r="R3331" s="10"/>
      <c r="S3331" s="75">
        <v>1000</v>
      </c>
      <c r="T3331" s="68">
        <v>350</v>
      </c>
      <c r="AN3331" s="75">
        <v>1000</v>
      </c>
      <c r="AO3331" s="68">
        <v>350</v>
      </c>
    </row>
    <row r="3332" spans="18:41">
      <c r="R3332" s="10"/>
      <c r="S3332" s="75">
        <v>825.00000000000011</v>
      </c>
      <c r="T3332" s="68">
        <v>330.00000000000006</v>
      </c>
      <c r="AN3332" s="75">
        <v>825.00000000000011</v>
      </c>
      <c r="AO3332" s="68">
        <v>330.00000000000006</v>
      </c>
    </row>
    <row r="3333" spans="18:41">
      <c r="R3333" s="10"/>
      <c r="S3333" s="75">
        <v>437.5</v>
      </c>
      <c r="T3333" s="68">
        <v>175</v>
      </c>
      <c r="AN3333" s="75">
        <v>437.5</v>
      </c>
      <c r="AO3333" s="68">
        <v>175</v>
      </c>
    </row>
    <row r="3334" spans="18:41">
      <c r="R3334" s="10"/>
      <c r="S3334" s="75">
        <v>875</v>
      </c>
      <c r="T3334" s="68">
        <v>262.5</v>
      </c>
      <c r="AN3334" s="75">
        <v>875</v>
      </c>
      <c r="AO3334" s="68">
        <v>262.5</v>
      </c>
    </row>
    <row r="3335" spans="18:41">
      <c r="R3335" s="10"/>
      <c r="S3335" s="75">
        <v>1100</v>
      </c>
      <c r="T3335" s="68">
        <v>440</v>
      </c>
      <c r="AN3335" s="75">
        <v>1100</v>
      </c>
      <c r="AO3335" s="68">
        <v>440</v>
      </c>
    </row>
    <row r="3336" spans="18:41">
      <c r="R3336" s="10"/>
      <c r="S3336" s="75">
        <v>2100</v>
      </c>
      <c r="T3336" s="68">
        <v>735</v>
      </c>
      <c r="AN3336" s="75">
        <v>2100</v>
      </c>
      <c r="AO3336" s="68">
        <v>735</v>
      </c>
    </row>
    <row r="3337" spans="18:41">
      <c r="R3337" s="10"/>
      <c r="S3337" s="75">
        <v>900</v>
      </c>
      <c r="T3337" s="68">
        <v>315</v>
      </c>
      <c r="AN3337" s="75">
        <v>900</v>
      </c>
      <c r="AO3337" s="68">
        <v>315</v>
      </c>
    </row>
    <row r="3338" spans="18:41">
      <c r="R3338" s="10"/>
      <c r="S3338" s="75">
        <v>675.00000000000011</v>
      </c>
      <c r="T3338" s="68">
        <v>270.00000000000006</v>
      </c>
      <c r="AN3338" s="75">
        <v>675.00000000000011</v>
      </c>
      <c r="AO3338" s="68">
        <v>270.00000000000006</v>
      </c>
    </row>
    <row r="3339" spans="18:41">
      <c r="R3339" s="10"/>
      <c r="S3339" s="75">
        <v>525</v>
      </c>
      <c r="T3339" s="68">
        <v>210</v>
      </c>
      <c r="AN3339" s="75">
        <v>525</v>
      </c>
      <c r="AO3339" s="68">
        <v>210</v>
      </c>
    </row>
    <row r="3340" spans="18:41">
      <c r="R3340" s="10"/>
      <c r="S3340" s="75">
        <v>750</v>
      </c>
      <c r="T3340" s="68">
        <v>225</v>
      </c>
      <c r="AN3340" s="75">
        <v>750</v>
      </c>
      <c r="AO3340" s="68">
        <v>225</v>
      </c>
    </row>
    <row r="3341" spans="18:41">
      <c r="R3341" s="10"/>
      <c r="S3341" s="75">
        <v>1200</v>
      </c>
      <c r="T3341" s="68">
        <v>480</v>
      </c>
      <c r="AN3341" s="75">
        <v>1200</v>
      </c>
      <c r="AO3341" s="68">
        <v>480</v>
      </c>
    </row>
    <row r="3342" spans="18:41">
      <c r="R3342" s="10"/>
      <c r="S3342" s="75">
        <v>3134.9999999999995</v>
      </c>
      <c r="T3342" s="68">
        <v>1097.2499999999998</v>
      </c>
      <c r="AN3342" s="75">
        <v>3134.9999999999995</v>
      </c>
      <c r="AO3342" s="68">
        <v>1097.2499999999998</v>
      </c>
    </row>
    <row r="3343" spans="18:41">
      <c r="R3343" s="10"/>
      <c r="S3343" s="75">
        <v>1375</v>
      </c>
      <c r="T3343" s="68">
        <v>481.24999999999994</v>
      </c>
      <c r="AN3343" s="75">
        <v>1375</v>
      </c>
      <c r="AO3343" s="68">
        <v>481.24999999999994</v>
      </c>
    </row>
    <row r="3344" spans="18:41">
      <c r="R3344" s="10"/>
      <c r="S3344" s="75">
        <v>1350</v>
      </c>
      <c r="T3344" s="68">
        <v>540</v>
      </c>
      <c r="AN3344" s="75">
        <v>1350</v>
      </c>
      <c r="AO3344" s="68">
        <v>540</v>
      </c>
    </row>
    <row r="3345" spans="18:41">
      <c r="R3345" s="10"/>
      <c r="S3345" s="75">
        <v>1125</v>
      </c>
      <c r="T3345" s="68">
        <v>450</v>
      </c>
      <c r="AN3345" s="75">
        <v>1125</v>
      </c>
      <c r="AO3345" s="68">
        <v>450</v>
      </c>
    </row>
    <row r="3346" spans="18:41">
      <c r="R3346" s="10"/>
      <c r="S3346" s="75">
        <v>1512.4999999999998</v>
      </c>
      <c r="T3346" s="68">
        <v>453.74999999999994</v>
      </c>
      <c r="AN3346" s="75">
        <v>1512.4999999999998</v>
      </c>
      <c r="AO3346" s="68">
        <v>453.74999999999994</v>
      </c>
    </row>
    <row r="3347" spans="18:41">
      <c r="R3347" s="10"/>
      <c r="S3347" s="75">
        <v>2400</v>
      </c>
      <c r="T3347" s="68">
        <v>960</v>
      </c>
      <c r="AN3347" s="75">
        <v>2400</v>
      </c>
      <c r="AO3347" s="68">
        <v>960</v>
      </c>
    </row>
    <row r="3348" spans="18:41">
      <c r="R3348" s="10"/>
      <c r="S3348" s="75">
        <v>3574.9999999999995</v>
      </c>
      <c r="T3348" s="68">
        <v>1251.2499999999998</v>
      </c>
      <c r="AN3348" s="75">
        <v>3574.9999999999995</v>
      </c>
      <c r="AO3348" s="68">
        <v>1251.2499999999998</v>
      </c>
    </row>
    <row r="3349" spans="18:41">
      <c r="R3349" s="10"/>
      <c r="S3349" s="75">
        <v>2000</v>
      </c>
      <c r="T3349" s="68">
        <v>700</v>
      </c>
      <c r="AN3349" s="75">
        <v>2000</v>
      </c>
      <c r="AO3349" s="68">
        <v>700</v>
      </c>
    </row>
    <row r="3350" spans="18:41">
      <c r="R3350" s="10"/>
      <c r="S3350" s="75">
        <v>1462.5</v>
      </c>
      <c r="T3350" s="68">
        <v>585</v>
      </c>
      <c r="AN3350" s="75">
        <v>1462.5</v>
      </c>
      <c r="AO3350" s="68">
        <v>585</v>
      </c>
    </row>
    <row r="3351" spans="18:41">
      <c r="R3351" s="10"/>
      <c r="S3351" s="75">
        <v>1350</v>
      </c>
      <c r="T3351" s="68">
        <v>540</v>
      </c>
      <c r="AN3351" s="75">
        <v>1350</v>
      </c>
      <c r="AO3351" s="68">
        <v>540</v>
      </c>
    </row>
    <row r="3352" spans="18:41">
      <c r="R3352" s="10"/>
      <c r="S3352" s="75">
        <v>1649.9999999999998</v>
      </c>
      <c r="T3352" s="68">
        <v>494.99999999999989</v>
      </c>
      <c r="AN3352" s="75">
        <v>1649.9999999999998</v>
      </c>
      <c r="AO3352" s="68">
        <v>494.99999999999989</v>
      </c>
    </row>
    <row r="3353" spans="18:41">
      <c r="R3353" s="10"/>
      <c r="S3353" s="75">
        <v>2700</v>
      </c>
      <c r="T3353" s="68">
        <v>1080</v>
      </c>
      <c r="AN3353" s="75">
        <v>2700</v>
      </c>
      <c r="AO3353" s="68">
        <v>1080</v>
      </c>
    </row>
    <row r="3354" spans="18:41">
      <c r="R3354" s="10"/>
      <c r="S3354" s="75">
        <v>3712.4999999999995</v>
      </c>
      <c r="T3354" s="68">
        <v>1299.3749999999998</v>
      </c>
      <c r="AN3354" s="75">
        <v>3712.4999999999995</v>
      </c>
      <c r="AO3354" s="68">
        <v>1299.3749999999998</v>
      </c>
    </row>
    <row r="3355" spans="18:41">
      <c r="R3355" s="10"/>
      <c r="S3355" s="75">
        <v>2125</v>
      </c>
      <c r="T3355" s="68">
        <v>743.75</v>
      </c>
      <c r="AN3355" s="75">
        <v>2125</v>
      </c>
      <c r="AO3355" s="68">
        <v>743.75</v>
      </c>
    </row>
    <row r="3356" spans="18:41">
      <c r="R3356" s="10"/>
      <c r="S3356" s="75">
        <v>1575</v>
      </c>
      <c r="T3356" s="68">
        <v>630</v>
      </c>
      <c r="AN3356" s="75">
        <v>1575</v>
      </c>
      <c r="AO3356" s="68">
        <v>630</v>
      </c>
    </row>
    <row r="3357" spans="18:41">
      <c r="R3357" s="10"/>
      <c r="S3357" s="75">
        <v>1350</v>
      </c>
      <c r="T3357" s="68">
        <v>540</v>
      </c>
      <c r="AN3357" s="75">
        <v>1350</v>
      </c>
      <c r="AO3357" s="68">
        <v>540</v>
      </c>
    </row>
    <row r="3358" spans="18:41">
      <c r="R3358" s="10"/>
      <c r="S3358" s="75">
        <v>1787.4999999999998</v>
      </c>
      <c r="T3358" s="68">
        <v>536.24999999999989</v>
      </c>
      <c r="AN3358" s="75">
        <v>1787.4999999999998</v>
      </c>
      <c r="AO3358" s="68">
        <v>536.24999999999989</v>
      </c>
    </row>
    <row r="3359" spans="18:41">
      <c r="R3359" s="10"/>
      <c r="S3359" s="75">
        <v>3000</v>
      </c>
      <c r="T3359" s="68">
        <v>1200</v>
      </c>
      <c r="AN3359" s="75">
        <v>3000</v>
      </c>
      <c r="AO3359" s="68">
        <v>1200</v>
      </c>
    </row>
    <row r="3360" spans="18:41">
      <c r="R3360" s="10"/>
      <c r="S3360" s="75">
        <v>3574.9999999999995</v>
      </c>
      <c r="T3360" s="68">
        <v>1251.2499999999998</v>
      </c>
      <c r="AN3360" s="75">
        <v>3574.9999999999995</v>
      </c>
      <c r="AO3360" s="68">
        <v>1251.2499999999998</v>
      </c>
    </row>
    <row r="3361" spans="18:41">
      <c r="R3361" s="10"/>
      <c r="S3361" s="75">
        <v>2125</v>
      </c>
      <c r="T3361" s="68">
        <v>743.75</v>
      </c>
      <c r="AN3361" s="75">
        <v>2125</v>
      </c>
      <c r="AO3361" s="68">
        <v>743.75</v>
      </c>
    </row>
    <row r="3362" spans="18:41">
      <c r="R3362" s="10"/>
      <c r="S3362" s="75">
        <v>1575</v>
      </c>
      <c r="T3362" s="68">
        <v>630</v>
      </c>
      <c r="AN3362" s="75">
        <v>1575</v>
      </c>
      <c r="AO3362" s="68">
        <v>630</v>
      </c>
    </row>
    <row r="3363" spans="18:41">
      <c r="R3363" s="10"/>
      <c r="S3363" s="75">
        <v>1125</v>
      </c>
      <c r="T3363" s="68">
        <v>450</v>
      </c>
      <c r="AN3363" s="75">
        <v>1125</v>
      </c>
      <c r="AO3363" s="68">
        <v>450</v>
      </c>
    </row>
    <row r="3364" spans="18:41">
      <c r="R3364" s="10"/>
      <c r="S3364" s="75">
        <v>1237.4999999999998</v>
      </c>
      <c r="T3364" s="68">
        <v>371.24999999999994</v>
      </c>
      <c r="AN3364" s="75">
        <v>1237.4999999999998</v>
      </c>
      <c r="AO3364" s="68">
        <v>371.24999999999994</v>
      </c>
    </row>
    <row r="3365" spans="18:41">
      <c r="R3365" s="10"/>
      <c r="S3365" s="75">
        <v>2400</v>
      </c>
      <c r="T3365" s="68">
        <v>960</v>
      </c>
      <c r="AN3365" s="75">
        <v>2400</v>
      </c>
      <c r="AO3365" s="68">
        <v>960</v>
      </c>
    </row>
    <row r="3366" spans="18:41">
      <c r="R3366" s="10"/>
      <c r="S3366" s="75">
        <v>2887.4999999999995</v>
      </c>
      <c r="T3366" s="68">
        <v>1010.6249999999998</v>
      </c>
      <c r="AN3366" s="75">
        <v>2887.4999999999995</v>
      </c>
      <c r="AO3366" s="68">
        <v>1010.6249999999998</v>
      </c>
    </row>
    <row r="3367" spans="18:41">
      <c r="R3367" s="10"/>
      <c r="S3367" s="75">
        <v>1625</v>
      </c>
      <c r="T3367" s="68">
        <v>568.75</v>
      </c>
      <c r="AN3367" s="75">
        <v>1625</v>
      </c>
      <c r="AO3367" s="68">
        <v>568.75</v>
      </c>
    </row>
    <row r="3368" spans="18:41">
      <c r="R3368" s="10"/>
      <c r="S3368" s="75">
        <v>1012.5</v>
      </c>
      <c r="T3368" s="68">
        <v>405</v>
      </c>
      <c r="AN3368" s="75">
        <v>1012.5</v>
      </c>
      <c r="AO3368" s="68">
        <v>405</v>
      </c>
    </row>
    <row r="3369" spans="18:41">
      <c r="R3369" s="10"/>
      <c r="S3369" s="75">
        <v>900</v>
      </c>
      <c r="T3369" s="68">
        <v>360</v>
      </c>
      <c r="AN3369" s="75">
        <v>900</v>
      </c>
      <c r="AO3369" s="68">
        <v>360</v>
      </c>
    </row>
    <row r="3370" spans="18:41">
      <c r="R3370" s="10"/>
      <c r="S3370" s="75">
        <v>1099.9999999999998</v>
      </c>
      <c r="T3370" s="68">
        <v>329.99999999999994</v>
      </c>
      <c r="AN3370" s="75">
        <v>1099.9999999999998</v>
      </c>
      <c r="AO3370" s="68">
        <v>329.99999999999994</v>
      </c>
    </row>
    <row r="3371" spans="18:41">
      <c r="R3371" s="10"/>
      <c r="S3371" s="75">
        <v>1800</v>
      </c>
      <c r="T3371" s="68">
        <v>720</v>
      </c>
      <c r="AN3371" s="75">
        <v>1800</v>
      </c>
      <c r="AO3371" s="68">
        <v>720</v>
      </c>
    </row>
    <row r="3372" spans="18:41">
      <c r="R3372" s="10"/>
      <c r="S3372" s="75">
        <v>2850</v>
      </c>
      <c r="T3372" s="68">
        <v>997.49999999999989</v>
      </c>
      <c r="AN3372" s="75">
        <v>2850</v>
      </c>
      <c r="AO3372" s="68">
        <v>997.49999999999989</v>
      </c>
    </row>
    <row r="3373" spans="18:41">
      <c r="R3373" s="10"/>
      <c r="S3373" s="75">
        <v>1650.0000000000002</v>
      </c>
      <c r="T3373" s="68">
        <v>577.5</v>
      </c>
      <c r="AN3373" s="75">
        <v>1650.0000000000002</v>
      </c>
      <c r="AO3373" s="68">
        <v>577.5</v>
      </c>
    </row>
    <row r="3374" spans="18:41">
      <c r="R3374" s="10"/>
      <c r="S3374" s="75">
        <v>1100</v>
      </c>
      <c r="T3374" s="68">
        <v>440</v>
      </c>
      <c r="AN3374" s="75">
        <v>1100</v>
      </c>
      <c r="AO3374" s="68">
        <v>440</v>
      </c>
    </row>
    <row r="3375" spans="18:41">
      <c r="R3375" s="10"/>
      <c r="S3375" s="75">
        <v>962.50000000000011</v>
      </c>
      <c r="T3375" s="68">
        <v>385.00000000000006</v>
      </c>
      <c r="AN3375" s="75">
        <v>962.50000000000011</v>
      </c>
      <c r="AO3375" s="68">
        <v>385.00000000000006</v>
      </c>
    </row>
    <row r="3376" spans="18:41">
      <c r="R3376" s="10"/>
      <c r="S3376" s="75">
        <v>1137.5</v>
      </c>
      <c r="T3376" s="68">
        <v>341.25</v>
      </c>
      <c r="AN3376" s="75">
        <v>1137.5</v>
      </c>
      <c r="AO3376" s="68">
        <v>341.25</v>
      </c>
    </row>
    <row r="3377" spans="18:41">
      <c r="R3377" s="10"/>
      <c r="S3377" s="75">
        <v>2100</v>
      </c>
      <c r="T3377" s="68">
        <v>840</v>
      </c>
      <c r="AN3377" s="75">
        <v>2100</v>
      </c>
      <c r="AO3377" s="68">
        <v>840</v>
      </c>
    </row>
    <row r="3378" spans="18:41">
      <c r="R3378" s="10"/>
      <c r="S3378" s="75">
        <v>2925</v>
      </c>
      <c r="T3378" s="68">
        <v>1023.7499999999999</v>
      </c>
      <c r="AN3378" s="75">
        <v>2925</v>
      </c>
      <c r="AO3378" s="68">
        <v>1023.7499999999999</v>
      </c>
    </row>
    <row r="3379" spans="18:41">
      <c r="R3379" s="10"/>
      <c r="S3379" s="75">
        <v>1787.5000000000002</v>
      </c>
      <c r="T3379" s="68">
        <v>625.625</v>
      </c>
      <c r="AN3379" s="75">
        <v>1787.5000000000002</v>
      </c>
      <c r="AO3379" s="68">
        <v>625.625</v>
      </c>
    </row>
    <row r="3380" spans="18:41">
      <c r="R3380" s="10"/>
      <c r="S3380" s="75">
        <v>1760.0000000000002</v>
      </c>
      <c r="T3380" s="68">
        <v>704.00000000000011</v>
      </c>
      <c r="AN3380" s="75">
        <v>1760.0000000000002</v>
      </c>
      <c r="AO3380" s="68">
        <v>704.00000000000011</v>
      </c>
    </row>
    <row r="3381" spans="18:41">
      <c r="R3381" s="10"/>
      <c r="S3381" s="75">
        <v>1650.0000000000002</v>
      </c>
      <c r="T3381" s="68">
        <v>660.00000000000011</v>
      </c>
      <c r="AN3381" s="75">
        <v>1650.0000000000002</v>
      </c>
      <c r="AO3381" s="68">
        <v>660.00000000000011</v>
      </c>
    </row>
    <row r="3382" spans="18:41">
      <c r="R3382" s="10"/>
      <c r="S3382" s="75">
        <v>1787.5</v>
      </c>
      <c r="T3382" s="68">
        <v>536.25</v>
      </c>
      <c r="AN3382" s="75">
        <v>1787.5</v>
      </c>
      <c r="AO3382" s="68">
        <v>536.25</v>
      </c>
    </row>
    <row r="3383" spans="18:41">
      <c r="R3383" s="10"/>
      <c r="S3383" s="75">
        <v>2625</v>
      </c>
      <c r="T3383" s="68">
        <v>1050</v>
      </c>
      <c r="AN3383" s="75">
        <v>2625</v>
      </c>
      <c r="AO3383" s="68">
        <v>1050</v>
      </c>
    </row>
    <row r="3384" spans="18:41">
      <c r="R3384" s="10"/>
      <c r="S3384" s="75">
        <v>3900</v>
      </c>
      <c r="T3384" s="68">
        <v>1365</v>
      </c>
      <c r="AN3384" s="75">
        <v>3900</v>
      </c>
      <c r="AO3384" s="68">
        <v>1365</v>
      </c>
    </row>
    <row r="3385" spans="18:41">
      <c r="R3385" s="10"/>
      <c r="S3385" s="75">
        <v>2200</v>
      </c>
      <c r="T3385" s="68">
        <v>770</v>
      </c>
      <c r="AN3385" s="75">
        <v>2200</v>
      </c>
      <c r="AO3385" s="68">
        <v>770</v>
      </c>
    </row>
    <row r="3386" spans="18:41">
      <c r="R3386" s="10"/>
      <c r="S3386" s="75">
        <v>2062.5</v>
      </c>
      <c r="T3386" s="68">
        <v>825</v>
      </c>
      <c r="AN3386" s="75">
        <v>2062.5</v>
      </c>
      <c r="AO3386" s="68">
        <v>825</v>
      </c>
    </row>
    <row r="3387" spans="18:41">
      <c r="R3387" s="10"/>
      <c r="S3387" s="75">
        <v>1787.5000000000002</v>
      </c>
      <c r="T3387" s="68">
        <v>715.00000000000011</v>
      </c>
      <c r="AN3387" s="75">
        <v>1787.5000000000002</v>
      </c>
      <c r="AO3387" s="68">
        <v>715.00000000000011</v>
      </c>
    </row>
    <row r="3388" spans="18:41">
      <c r="R3388" s="10"/>
      <c r="S3388" s="75">
        <v>2112.5</v>
      </c>
      <c r="T3388" s="68">
        <v>633.75</v>
      </c>
      <c r="AN3388" s="75">
        <v>2112.5</v>
      </c>
      <c r="AO3388" s="68">
        <v>633.75</v>
      </c>
    </row>
    <row r="3389" spans="18:41">
      <c r="R3389" s="10"/>
      <c r="S3389" s="75">
        <v>2975</v>
      </c>
      <c r="T3389" s="68">
        <v>1190</v>
      </c>
      <c r="AN3389" s="75">
        <v>2975</v>
      </c>
      <c r="AO3389" s="68">
        <v>1190</v>
      </c>
    </row>
    <row r="3390" spans="18:41">
      <c r="R3390" s="10"/>
      <c r="S3390" s="75">
        <v>1662.5000000000002</v>
      </c>
      <c r="T3390" s="68">
        <v>581.875</v>
      </c>
      <c r="AN3390" s="75">
        <v>1662.5000000000002</v>
      </c>
      <c r="AO3390" s="68">
        <v>581.875</v>
      </c>
    </row>
    <row r="3391" spans="18:41">
      <c r="R3391" s="10"/>
      <c r="S3391" s="75">
        <v>962.50000000000011</v>
      </c>
      <c r="T3391" s="68">
        <v>336.875</v>
      </c>
      <c r="AN3391" s="75">
        <v>962.50000000000011</v>
      </c>
      <c r="AO3391" s="68">
        <v>336.875</v>
      </c>
    </row>
    <row r="3392" spans="18:41">
      <c r="R3392" s="10"/>
      <c r="S3392" s="75">
        <v>687.50000000000011</v>
      </c>
      <c r="T3392" s="68">
        <v>275.00000000000006</v>
      </c>
      <c r="AN3392" s="75">
        <v>687.50000000000011</v>
      </c>
      <c r="AO3392" s="68">
        <v>275.00000000000006</v>
      </c>
    </row>
    <row r="3393" spans="18:41">
      <c r="R3393" s="10"/>
      <c r="S3393" s="75">
        <v>375</v>
      </c>
      <c r="T3393" s="68">
        <v>150</v>
      </c>
      <c r="AN3393" s="75">
        <v>375</v>
      </c>
      <c r="AO3393" s="68">
        <v>150</v>
      </c>
    </row>
    <row r="3394" spans="18:41">
      <c r="R3394" s="10"/>
      <c r="S3394" s="75">
        <v>787.5</v>
      </c>
      <c r="T3394" s="68">
        <v>236.25</v>
      </c>
      <c r="AN3394" s="75">
        <v>787.5</v>
      </c>
      <c r="AO3394" s="68">
        <v>236.25</v>
      </c>
    </row>
    <row r="3395" spans="18:41">
      <c r="R3395" s="10"/>
      <c r="S3395" s="75">
        <v>962.50000000000011</v>
      </c>
      <c r="T3395" s="68">
        <v>385.00000000000006</v>
      </c>
      <c r="AN3395" s="75">
        <v>962.50000000000011</v>
      </c>
      <c r="AO3395" s="68">
        <v>385.00000000000006</v>
      </c>
    </row>
    <row r="3396" spans="18:41">
      <c r="R3396" s="10"/>
      <c r="S3396" s="75">
        <v>1837.5000000000002</v>
      </c>
      <c r="T3396" s="68">
        <v>643.125</v>
      </c>
      <c r="AN3396" s="75">
        <v>1837.5000000000002</v>
      </c>
      <c r="AO3396" s="68">
        <v>643.125</v>
      </c>
    </row>
    <row r="3397" spans="18:41">
      <c r="R3397" s="10"/>
      <c r="S3397" s="75">
        <v>612.50000000000011</v>
      </c>
      <c r="T3397" s="68">
        <v>214.37500000000003</v>
      </c>
      <c r="AN3397" s="75">
        <v>612.50000000000011</v>
      </c>
      <c r="AO3397" s="68">
        <v>214.37500000000003</v>
      </c>
    </row>
    <row r="3398" spans="18:41">
      <c r="R3398" s="10"/>
      <c r="S3398" s="75">
        <v>562.50000000000011</v>
      </c>
      <c r="T3398" s="68">
        <v>225.00000000000006</v>
      </c>
      <c r="AN3398" s="75">
        <v>562.50000000000011</v>
      </c>
      <c r="AO3398" s="68">
        <v>225.00000000000006</v>
      </c>
    </row>
    <row r="3399" spans="18:41">
      <c r="R3399" s="10"/>
      <c r="S3399" s="75">
        <v>300</v>
      </c>
      <c r="T3399" s="68">
        <v>120</v>
      </c>
      <c r="AN3399" s="75">
        <v>300</v>
      </c>
      <c r="AO3399" s="68">
        <v>120</v>
      </c>
    </row>
    <row r="3400" spans="18:41">
      <c r="R3400" s="10"/>
      <c r="S3400" s="75">
        <v>787.5</v>
      </c>
      <c r="T3400" s="68">
        <v>236.25</v>
      </c>
      <c r="AN3400" s="75">
        <v>787.5</v>
      </c>
      <c r="AO3400" s="68">
        <v>236.25</v>
      </c>
    </row>
    <row r="3401" spans="18:41">
      <c r="R3401" s="10"/>
      <c r="S3401" s="75">
        <v>962.50000000000011</v>
      </c>
      <c r="T3401" s="68">
        <v>385.00000000000006</v>
      </c>
      <c r="AN3401" s="75">
        <v>962.50000000000011</v>
      </c>
      <c r="AO3401" s="68">
        <v>385.00000000000006</v>
      </c>
    </row>
    <row r="3402" spans="18:41">
      <c r="R3402" s="10"/>
      <c r="S3402" s="75">
        <v>1732.5000000000002</v>
      </c>
      <c r="T3402" s="68">
        <v>606.375</v>
      </c>
      <c r="AN3402" s="75">
        <v>1732.5000000000002</v>
      </c>
      <c r="AO3402" s="68">
        <v>606.375</v>
      </c>
    </row>
    <row r="3403" spans="18:41">
      <c r="R3403" s="10"/>
      <c r="S3403" s="75">
        <v>700.00000000000011</v>
      </c>
      <c r="T3403" s="68">
        <v>245.00000000000003</v>
      </c>
      <c r="AN3403" s="75">
        <v>700.00000000000011</v>
      </c>
      <c r="AO3403" s="68">
        <v>245.00000000000003</v>
      </c>
    </row>
    <row r="3404" spans="18:41">
      <c r="R3404" s="10"/>
      <c r="S3404" s="75">
        <v>562.50000000000011</v>
      </c>
      <c r="T3404" s="68">
        <v>225.00000000000006</v>
      </c>
      <c r="AN3404" s="75">
        <v>562.50000000000011</v>
      </c>
      <c r="AO3404" s="68">
        <v>225.00000000000006</v>
      </c>
    </row>
    <row r="3405" spans="18:41">
      <c r="R3405" s="10"/>
      <c r="S3405" s="75">
        <v>225</v>
      </c>
      <c r="T3405" s="68">
        <v>90</v>
      </c>
      <c r="AN3405" s="75">
        <v>225</v>
      </c>
      <c r="AO3405" s="68">
        <v>90</v>
      </c>
    </row>
    <row r="3406" spans="18:41">
      <c r="R3406" s="10"/>
      <c r="S3406" s="75">
        <v>562.5</v>
      </c>
      <c r="T3406" s="68">
        <v>168.75</v>
      </c>
      <c r="AN3406" s="75">
        <v>562.5</v>
      </c>
      <c r="AO3406" s="68">
        <v>168.75</v>
      </c>
    </row>
    <row r="3407" spans="18:41">
      <c r="R3407" s="10"/>
      <c r="S3407" s="75">
        <v>787.50000000000011</v>
      </c>
      <c r="T3407" s="68">
        <v>315.00000000000006</v>
      </c>
      <c r="AN3407" s="75">
        <v>787.50000000000011</v>
      </c>
      <c r="AO3407" s="68">
        <v>315.00000000000006</v>
      </c>
    </row>
    <row r="3408" spans="18:41">
      <c r="R3408" s="10"/>
      <c r="S3408" s="75">
        <v>1662.5000000000002</v>
      </c>
      <c r="T3408" s="68">
        <v>581.875</v>
      </c>
      <c r="AN3408" s="75">
        <v>1662.5000000000002</v>
      </c>
      <c r="AO3408" s="68">
        <v>581.875</v>
      </c>
    </row>
    <row r="3409" spans="18:41">
      <c r="R3409" s="10"/>
      <c r="S3409" s="75">
        <v>612.50000000000011</v>
      </c>
      <c r="T3409" s="68">
        <v>214.37500000000003</v>
      </c>
      <c r="AN3409" s="75">
        <v>612.50000000000011</v>
      </c>
      <c r="AO3409" s="68">
        <v>214.37500000000003</v>
      </c>
    </row>
    <row r="3410" spans="18:41">
      <c r="R3410" s="10"/>
      <c r="S3410" s="75">
        <v>437.50000000000011</v>
      </c>
      <c r="T3410" s="68">
        <v>175.00000000000006</v>
      </c>
      <c r="AN3410" s="75">
        <v>437.50000000000011</v>
      </c>
      <c r="AO3410" s="68">
        <v>175.00000000000006</v>
      </c>
    </row>
    <row r="3411" spans="18:41">
      <c r="R3411" s="10"/>
      <c r="S3411" s="75">
        <v>300</v>
      </c>
      <c r="T3411" s="68">
        <v>120</v>
      </c>
      <c r="AN3411" s="75">
        <v>300</v>
      </c>
      <c r="AO3411" s="68">
        <v>120</v>
      </c>
    </row>
    <row r="3412" spans="18:41">
      <c r="R3412" s="10"/>
      <c r="S3412" s="75">
        <v>450</v>
      </c>
      <c r="T3412" s="68">
        <v>135</v>
      </c>
      <c r="AN3412" s="75">
        <v>450</v>
      </c>
      <c r="AO3412" s="68">
        <v>135</v>
      </c>
    </row>
    <row r="3413" spans="18:41">
      <c r="R3413" s="10"/>
      <c r="S3413" s="75">
        <v>875.00000000000011</v>
      </c>
      <c r="T3413" s="68">
        <v>350.00000000000006</v>
      </c>
      <c r="AN3413" s="75">
        <v>875.00000000000011</v>
      </c>
      <c r="AO3413" s="68">
        <v>350.00000000000006</v>
      </c>
    </row>
    <row r="3414" spans="18:41">
      <c r="R3414" s="10"/>
      <c r="S3414" s="75">
        <v>2599.9999999999995</v>
      </c>
      <c r="T3414" s="68">
        <v>909.99999999999977</v>
      </c>
      <c r="AN3414" s="75">
        <v>2599.9999999999995</v>
      </c>
      <c r="AO3414" s="68">
        <v>909.99999999999977</v>
      </c>
    </row>
    <row r="3415" spans="18:41">
      <c r="R3415" s="10"/>
      <c r="S3415" s="75">
        <v>1012.5</v>
      </c>
      <c r="T3415" s="68">
        <v>354.375</v>
      </c>
      <c r="AN3415" s="75">
        <v>1012.5</v>
      </c>
      <c r="AO3415" s="68">
        <v>354.375</v>
      </c>
    </row>
    <row r="3416" spans="18:41">
      <c r="R3416" s="10"/>
      <c r="S3416" s="75">
        <v>1000</v>
      </c>
      <c r="T3416" s="68">
        <v>400</v>
      </c>
      <c r="AN3416" s="75">
        <v>1000</v>
      </c>
      <c r="AO3416" s="68">
        <v>400</v>
      </c>
    </row>
    <row r="3417" spans="18:41">
      <c r="R3417" s="10"/>
      <c r="S3417" s="75">
        <v>800</v>
      </c>
      <c r="T3417" s="68">
        <v>320</v>
      </c>
      <c r="AN3417" s="75">
        <v>800</v>
      </c>
      <c r="AO3417" s="68">
        <v>320</v>
      </c>
    </row>
    <row r="3418" spans="18:41">
      <c r="R3418" s="10"/>
      <c r="S3418" s="75">
        <v>1124.9999999999998</v>
      </c>
      <c r="T3418" s="68">
        <v>337.49999999999994</v>
      </c>
      <c r="AN3418" s="75">
        <v>1124.9999999999998</v>
      </c>
      <c r="AO3418" s="68">
        <v>337.49999999999994</v>
      </c>
    </row>
    <row r="3419" spans="18:41">
      <c r="R3419" s="10"/>
      <c r="S3419" s="75">
        <v>1924.9999999999998</v>
      </c>
      <c r="T3419" s="68">
        <v>770</v>
      </c>
      <c r="AN3419" s="75">
        <v>1924.9999999999998</v>
      </c>
      <c r="AO3419" s="68">
        <v>770</v>
      </c>
    </row>
    <row r="3420" spans="18:41">
      <c r="R3420" s="10"/>
      <c r="S3420" s="75">
        <v>2999.9999999999995</v>
      </c>
      <c r="T3420" s="68">
        <v>1049.9999999999998</v>
      </c>
      <c r="AN3420" s="75">
        <v>2999.9999999999995</v>
      </c>
      <c r="AO3420" s="68">
        <v>1049.9999999999998</v>
      </c>
    </row>
    <row r="3421" spans="18:41">
      <c r="R3421" s="10"/>
      <c r="S3421" s="75">
        <v>1575</v>
      </c>
      <c r="T3421" s="68">
        <v>551.25</v>
      </c>
      <c r="AN3421" s="75">
        <v>1575</v>
      </c>
      <c r="AO3421" s="68">
        <v>551.25</v>
      </c>
    </row>
    <row r="3422" spans="18:41">
      <c r="R3422" s="10"/>
      <c r="S3422" s="75">
        <v>1100</v>
      </c>
      <c r="T3422" s="68">
        <v>440</v>
      </c>
      <c r="AN3422" s="75">
        <v>1100</v>
      </c>
      <c r="AO3422" s="68">
        <v>440</v>
      </c>
    </row>
    <row r="3423" spans="18:41">
      <c r="R3423" s="10"/>
      <c r="S3423" s="75">
        <v>1000</v>
      </c>
      <c r="T3423" s="68">
        <v>400</v>
      </c>
      <c r="AN3423" s="75">
        <v>1000</v>
      </c>
      <c r="AO3423" s="68">
        <v>400</v>
      </c>
    </row>
    <row r="3424" spans="18:41">
      <c r="R3424" s="10"/>
      <c r="S3424" s="75">
        <v>1249.9999999999998</v>
      </c>
      <c r="T3424" s="68">
        <v>374.99999999999994</v>
      </c>
      <c r="AN3424" s="75">
        <v>1249.9999999999998</v>
      </c>
      <c r="AO3424" s="68">
        <v>374.99999999999994</v>
      </c>
    </row>
    <row r="3425" spans="18:41">
      <c r="R3425" s="10"/>
      <c r="S3425" s="75">
        <v>2199.9999999999995</v>
      </c>
      <c r="T3425" s="68">
        <v>879.99999999999989</v>
      </c>
      <c r="AN3425" s="75">
        <v>2199.9999999999995</v>
      </c>
      <c r="AO3425" s="68">
        <v>879.99999999999989</v>
      </c>
    </row>
    <row r="3426" spans="18:41">
      <c r="R3426" s="10"/>
      <c r="S3426" s="75">
        <v>3124.9999999999995</v>
      </c>
      <c r="T3426" s="68">
        <v>1093.7499999999998</v>
      </c>
      <c r="AN3426" s="75">
        <v>3124.9999999999995</v>
      </c>
      <c r="AO3426" s="68">
        <v>1093.7499999999998</v>
      </c>
    </row>
    <row r="3427" spans="18:41">
      <c r="R3427" s="10"/>
      <c r="S3427" s="75">
        <v>1687.5</v>
      </c>
      <c r="T3427" s="68">
        <v>590.625</v>
      </c>
      <c r="AN3427" s="75">
        <v>1687.5</v>
      </c>
      <c r="AO3427" s="68">
        <v>590.625</v>
      </c>
    </row>
    <row r="3428" spans="18:41">
      <c r="R3428" s="10"/>
      <c r="S3428" s="75">
        <v>1200</v>
      </c>
      <c r="T3428" s="68">
        <v>480</v>
      </c>
      <c r="AN3428" s="75">
        <v>1200</v>
      </c>
      <c r="AO3428" s="68">
        <v>480</v>
      </c>
    </row>
    <row r="3429" spans="18:41">
      <c r="R3429" s="10"/>
      <c r="S3429" s="75">
        <v>1000</v>
      </c>
      <c r="T3429" s="68">
        <v>400</v>
      </c>
      <c r="AN3429" s="75">
        <v>1000</v>
      </c>
      <c r="AO3429" s="68">
        <v>400</v>
      </c>
    </row>
    <row r="3430" spans="18:41">
      <c r="R3430" s="10"/>
      <c r="S3430" s="75">
        <v>1374.9999999999998</v>
      </c>
      <c r="T3430" s="68">
        <v>412.49999999999994</v>
      </c>
      <c r="AN3430" s="75">
        <v>1374.9999999999998</v>
      </c>
      <c r="AO3430" s="68">
        <v>412.49999999999994</v>
      </c>
    </row>
    <row r="3431" spans="18:41">
      <c r="R3431" s="10"/>
      <c r="S3431" s="75">
        <v>2474.9999999999995</v>
      </c>
      <c r="T3431" s="68">
        <v>989.99999999999989</v>
      </c>
      <c r="AN3431" s="75">
        <v>2474.9999999999995</v>
      </c>
      <c r="AO3431" s="68">
        <v>989.99999999999989</v>
      </c>
    </row>
    <row r="3432" spans="18:41">
      <c r="R3432" s="10"/>
      <c r="S3432" s="75">
        <v>2999.9999999999995</v>
      </c>
      <c r="T3432" s="68">
        <v>1049.9999999999998</v>
      </c>
      <c r="AN3432" s="75">
        <v>2999.9999999999995</v>
      </c>
      <c r="AO3432" s="68">
        <v>1049.9999999999998</v>
      </c>
    </row>
    <row r="3433" spans="18:41">
      <c r="R3433" s="10"/>
      <c r="S3433" s="75">
        <v>1687.5</v>
      </c>
      <c r="T3433" s="68">
        <v>590.625</v>
      </c>
      <c r="AN3433" s="75">
        <v>1687.5</v>
      </c>
      <c r="AO3433" s="68">
        <v>590.625</v>
      </c>
    </row>
    <row r="3434" spans="18:41">
      <c r="R3434" s="10"/>
      <c r="S3434" s="75">
        <v>1200</v>
      </c>
      <c r="T3434" s="68">
        <v>480</v>
      </c>
      <c r="AN3434" s="75">
        <v>1200</v>
      </c>
      <c r="AO3434" s="68">
        <v>480</v>
      </c>
    </row>
    <row r="3435" spans="18:41">
      <c r="R3435" s="10"/>
      <c r="S3435" s="75">
        <v>800</v>
      </c>
      <c r="T3435" s="68">
        <v>320</v>
      </c>
      <c r="AN3435" s="75">
        <v>800</v>
      </c>
      <c r="AO3435" s="68">
        <v>320</v>
      </c>
    </row>
    <row r="3436" spans="18:41">
      <c r="R3436" s="10"/>
      <c r="S3436" s="75">
        <v>874.99999999999989</v>
      </c>
      <c r="T3436" s="68">
        <v>262.49999999999994</v>
      </c>
      <c r="AN3436" s="75">
        <v>874.99999999999989</v>
      </c>
      <c r="AO3436" s="68">
        <v>262.49999999999994</v>
      </c>
    </row>
    <row r="3437" spans="18:41">
      <c r="R3437" s="10"/>
      <c r="S3437" s="75">
        <v>1924.9999999999998</v>
      </c>
      <c r="T3437" s="68">
        <v>770</v>
      </c>
      <c r="AN3437" s="75">
        <v>1924.9999999999998</v>
      </c>
      <c r="AO3437" s="68">
        <v>770</v>
      </c>
    </row>
    <row r="3438" spans="18:41">
      <c r="R3438" s="10"/>
      <c r="S3438" s="75">
        <v>2374.9999999999995</v>
      </c>
      <c r="T3438" s="68">
        <v>831.24999999999977</v>
      </c>
      <c r="AN3438" s="75">
        <v>2374.9999999999995</v>
      </c>
      <c r="AO3438" s="68">
        <v>831.24999999999977</v>
      </c>
    </row>
    <row r="3439" spans="18:41">
      <c r="R3439" s="10"/>
      <c r="S3439" s="75">
        <v>1237.5</v>
      </c>
      <c r="T3439" s="68">
        <v>433.125</v>
      </c>
      <c r="AN3439" s="75">
        <v>1237.5</v>
      </c>
      <c r="AO3439" s="68">
        <v>433.125</v>
      </c>
    </row>
    <row r="3440" spans="18:41">
      <c r="R3440" s="10"/>
      <c r="S3440" s="75">
        <v>700</v>
      </c>
      <c r="T3440" s="68">
        <v>280</v>
      </c>
      <c r="AN3440" s="75">
        <v>700</v>
      </c>
      <c r="AO3440" s="68">
        <v>280</v>
      </c>
    </row>
    <row r="3441" spans="18:41">
      <c r="R3441" s="10"/>
      <c r="S3441" s="75">
        <v>600</v>
      </c>
      <c r="T3441" s="68">
        <v>240</v>
      </c>
      <c r="AN3441" s="75">
        <v>600</v>
      </c>
      <c r="AO3441" s="68">
        <v>240</v>
      </c>
    </row>
    <row r="3442" spans="18:41">
      <c r="R3442" s="10"/>
      <c r="S3442" s="75">
        <v>749.99999999999989</v>
      </c>
      <c r="T3442" s="68">
        <v>224.99999999999997</v>
      </c>
      <c r="AN3442" s="75">
        <v>749.99999999999989</v>
      </c>
      <c r="AO3442" s="68">
        <v>224.99999999999997</v>
      </c>
    </row>
    <row r="3443" spans="18:41">
      <c r="R3443" s="10"/>
      <c r="S3443" s="75">
        <v>1374.9999999999998</v>
      </c>
      <c r="T3443" s="68">
        <v>549.99999999999989</v>
      </c>
      <c r="AN3443" s="75">
        <v>1374.9999999999998</v>
      </c>
      <c r="AO3443" s="68">
        <v>549.99999999999989</v>
      </c>
    </row>
    <row r="3444" spans="18:41">
      <c r="R3444" s="10"/>
      <c r="S3444" s="75">
        <v>2337.4999999999995</v>
      </c>
      <c r="T3444" s="68">
        <v>818.12499999999977</v>
      </c>
      <c r="AN3444" s="75">
        <v>2337.4999999999995</v>
      </c>
      <c r="AO3444" s="68">
        <v>818.12499999999977</v>
      </c>
    </row>
    <row r="3445" spans="18:41">
      <c r="R3445" s="10"/>
      <c r="S3445" s="75">
        <v>1250</v>
      </c>
      <c r="T3445" s="68">
        <v>437.5</v>
      </c>
      <c r="AN3445" s="75">
        <v>1250</v>
      </c>
      <c r="AO3445" s="68">
        <v>437.5</v>
      </c>
    </row>
    <row r="3446" spans="18:41">
      <c r="R3446" s="10"/>
      <c r="S3446" s="75">
        <v>750</v>
      </c>
      <c r="T3446" s="68">
        <v>300</v>
      </c>
      <c r="AN3446" s="75">
        <v>750</v>
      </c>
      <c r="AO3446" s="68">
        <v>300</v>
      </c>
    </row>
    <row r="3447" spans="18:41">
      <c r="R3447" s="10"/>
      <c r="S3447" s="75">
        <v>625</v>
      </c>
      <c r="T3447" s="68">
        <v>250</v>
      </c>
      <c r="AN3447" s="75">
        <v>625</v>
      </c>
      <c r="AO3447" s="68">
        <v>250</v>
      </c>
    </row>
    <row r="3448" spans="18:41">
      <c r="R3448" s="10"/>
      <c r="S3448" s="75">
        <v>750</v>
      </c>
      <c r="T3448" s="68">
        <v>225</v>
      </c>
      <c r="AN3448" s="75">
        <v>750</v>
      </c>
      <c r="AO3448" s="68">
        <v>225</v>
      </c>
    </row>
    <row r="3449" spans="18:41">
      <c r="R3449" s="10"/>
      <c r="S3449" s="75">
        <v>1624.9999999999998</v>
      </c>
      <c r="T3449" s="68">
        <v>650</v>
      </c>
      <c r="AN3449" s="75">
        <v>1624.9999999999998</v>
      </c>
      <c r="AO3449" s="68">
        <v>650</v>
      </c>
    </row>
    <row r="3450" spans="18:41">
      <c r="R3450" s="10"/>
      <c r="S3450" s="75">
        <v>2400</v>
      </c>
      <c r="T3450" s="68">
        <v>840</v>
      </c>
      <c r="AN3450" s="75">
        <v>2400</v>
      </c>
      <c r="AO3450" s="68">
        <v>840</v>
      </c>
    </row>
    <row r="3451" spans="18:41">
      <c r="R3451" s="10"/>
      <c r="S3451" s="75">
        <v>1375</v>
      </c>
      <c r="T3451" s="68">
        <v>481.24999999999994</v>
      </c>
      <c r="AN3451" s="75">
        <v>1375</v>
      </c>
      <c r="AO3451" s="68">
        <v>481.24999999999994</v>
      </c>
    </row>
    <row r="3452" spans="18:41">
      <c r="R3452" s="10"/>
      <c r="S3452" s="75">
        <v>1350</v>
      </c>
      <c r="T3452" s="68">
        <v>540</v>
      </c>
      <c r="AN3452" s="75">
        <v>1350</v>
      </c>
      <c r="AO3452" s="68">
        <v>540</v>
      </c>
    </row>
    <row r="3453" spans="18:41">
      <c r="R3453" s="10"/>
      <c r="S3453" s="75">
        <v>1250</v>
      </c>
      <c r="T3453" s="68">
        <v>500</v>
      </c>
      <c r="AN3453" s="75">
        <v>1250</v>
      </c>
      <c r="AO3453" s="68">
        <v>500</v>
      </c>
    </row>
    <row r="3454" spans="18:41">
      <c r="R3454" s="10"/>
      <c r="S3454" s="75">
        <v>1350</v>
      </c>
      <c r="T3454" s="68">
        <v>405</v>
      </c>
      <c r="AN3454" s="75">
        <v>1350</v>
      </c>
      <c r="AO3454" s="68">
        <v>405</v>
      </c>
    </row>
    <row r="3455" spans="18:41">
      <c r="R3455" s="10"/>
      <c r="S3455" s="75">
        <v>2112.4999999999995</v>
      </c>
      <c r="T3455" s="68">
        <v>844.99999999999989</v>
      </c>
      <c r="AN3455" s="75">
        <v>2112.4999999999995</v>
      </c>
      <c r="AO3455" s="68">
        <v>844.99999999999989</v>
      </c>
    </row>
    <row r="3456" spans="18:41">
      <c r="R3456" s="10"/>
      <c r="S3456" s="75">
        <v>3300</v>
      </c>
      <c r="T3456" s="68">
        <v>1155</v>
      </c>
      <c r="AN3456" s="75">
        <v>3300</v>
      </c>
      <c r="AO3456" s="68">
        <v>1155</v>
      </c>
    </row>
    <row r="3457" spans="18:41">
      <c r="R3457" s="10"/>
      <c r="S3457" s="75">
        <v>1750</v>
      </c>
      <c r="T3457" s="68">
        <v>612.5</v>
      </c>
      <c r="AN3457" s="75">
        <v>1750</v>
      </c>
      <c r="AO3457" s="68">
        <v>612.5</v>
      </c>
    </row>
    <row r="3458" spans="18:41">
      <c r="R3458" s="10"/>
      <c r="S3458" s="75">
        <v>1625</v>
      </c>
      <c r="T3458" s="68">
        <v>650</v>
      </c>
      <c r="AN3458" s="75">
        <v>1625</v>
      </c>
      <c r="AO3458" s="68">
        <v>650</v>
      </c>
    </row>
    <row r="3459" spans="18:41">
      <c r="R3459" s="10"/>
      <c r="S3459" s="75">
        <v>1375</v>
      </c>
      <c r="T3459" s="68">
        <v>550</v>
      </c>
      <c r="AN3459" s="75">
        <v>1375</v>
      </c>
      <c r="AO3459" s="68">
        <v>550</v>
      </c>
    </row>
    <row r="3460" spans="18:41">
      <c r="R3460" s="10"/>
      <c r="S3460" s="75">
        <v>1650</v>
      </c>
      <c r="T3460" s="68">
        <v>495</v>
      </c>
      <c r="AN3460" s="75">
        <v>1650</v>
      </c>
      <c r="AO3460" s="68">
        <v>495</v>
      </c>
    </row>
    <row r="3461" spans="18:41">
      <c r="R3461" s="10"/>
      <c r="S3461" s="75">
        <v>2437.4999999999995</v>
      </c>
      <c r="T3461" s="68">
        <v>974.99999999999989</v>
      </c>
      <c r="AN3461" s="75">
        <v>2437.4999999999995</v>
      </c>
      <c r="AO3461" s="68">
        <v>974.99999999999989</v>
      </c>
    </row>
    <row r="3462" spans="18:41">
      <c r="R3462" s="10"/>
      <c r="S3462" s="75">
        <v>2000</v>
      </c>
      <c r="T3462" s="68">
        <v>800</v>
      </c>
      <c r="AN3462" s="75">
        <v>2000</v>
      </c>
      <c r="AO3462" s="68">
        <v>800</v>
      </c>
    </row>
    <row r="3463" spans="18:41">
      <c r="R3463" s="10"/>
      <c r="S3463" s="75">
        <v>1200</v>
      </c>
      <c r="T3463" s="68">
        <v>480</v>
      </c>
      <c r="AN3463" s="75">
        <v>1200</v>
      </c>
      <c r="AO3463" s="68">
        <v>480</v>
      </c>
    </row>
    <row r="3464" spans="18:41">
      <c r="R3464" s="10"/>
      <c r="S3464" s="75">
        <v>900.00000000000011</v>
      </c>
      <c r="T3464" s="68">
        <v>270</v>
      </c>
      <c r="AN3464" s="75">
        <v>900.00000000000011</v>
      </c>
      <c r="AO3464" s="68">
        <v>270</v>
      </c>
    </row>
    <row r="3465" spans="18:41">
      <c r="R3465" s="10"/>
      <c r="S3465" s="75">
        <v>525</v>
      </c>
      <c r="T3465" s="68">
        <v>157.5</v>
      </c>
      <c r="AN3465" s="75">
        <v>525</v>
      </c>
      <c r="AO3465" s="68">
        <v>157.5</v>
      </c>
    </row>
    <row r="3466" spans="18:41">
      <c r="R3466" s="10"/>
      <c r="S3466" s="75">
        <v>1000</v>
      </c>
      <c r="T3466" s="68">
        <v>300</v>
      </c>
      <c r="AN3466" s="75">
        <v>1000</v>
      </c>
      <c r="AO3466" s="68">
        <v>300</v>
      </c>
    </row>
    <row r="3467" spans="18:41">
      <c r="R3467" s="10"/>
      <c r="S3467" s="75">
        <v>1200</v>
      </c>
      <c r="T3467" s="68">
        <v>420</v>
      </c>
      <c r="AN3467" s="75">
        <v>1200</v>
      </c>
      <c r="AO3467" s="68">
        <v>420</v>
      </c>
    </row>
    <row r="3468" spans="18:41">
      <c r="R3468" s="10"/>
      <c r="S3468" s="75">
        <v>2200</v>
      </c>
      <c r="T3468" s="68">
        <v>880</v>
      </c>
      <c r="AN3468" s="75">
        <v>2200</v>
      </c>
      <c r="AO3468" s="68">
        <v>880</v>
      </c>
    </row>
    <row r="3469" spans="18:41">
      <c r="R3469" s="10"/>
      <c r="S3469" s="75">
        <v>800</v>
      </c>
      <c r="T3469" s="68">
        <v>320</v>
      </c>
      <c r="AN3469" s="75">
        <v>800</v>
      </c>
      <c r="AO3469" s="68">
        <v>320</v>
      </c>
    </row>
    <row r="3470" spans="18:41">
      <c r="R3470" s="10"/>
      <c r="S3470" s="75">
        <v>750.00000000000011</v>
      </c>
      <c r="T3470" s="68">
        <v>225.00000000000003</v>
      </c>
      <c r="AN3470" s="75">
        <v>750.00000000000011</v>
      </c>
      <c r="AO3470" s="68">
        <v>225.00000000000003</v>
      </c>
    </row>
    <row r="3471" spans="18:41">
      <c r="R3471" s="10"/>
      <c r="S3471" s="75">
        <v>437.5</v>
      </c>
      <c r="T3471" s="68">
        <v>131.25</v>
      </c>
      <c r="AN3471" s="75">
        <v>437.5</v>
      </c>
      <c r="AO3471" s="68">
        <v>131.25</v>
      </c>
    </row>
    <row r="3472" spans="18:41">
      <c r="R3472" s="10"/>
      <c r="S3472" s="75">
        <v>1000</v>
      </c>
      <c r="T3472" s="68">
        <v>300</v>
      </c>
      <c r="AN3472" s="75">
        <v>1000</v>
      </c>
      <c r="AO3472" s="68">
        <v>300</v>
      </c>
    </row>
    <row r="3473" spans="18:41">
      <c r="R3473" s="10"/>
      <c r="S3473" s="75">
        <v>1200</v>
      </c>
      <c r="T3473" s="68">
        <v>420</v>
      </c>
      <c r="AN3473" s="75">
        <v>1200</v>
      </c>
      <c r="AO3473" s="68">
        <v>420</v>
      </c>
    </row>
    <row r="3474" spans="18:41">
      <c r="R3474" s="10"/>
      <c r="S3474" s="75">
        <v>2080</v>
      </c>
      <c r="T3474" s="68">
        <v>832</v>
      </c>
      <c r="AN3474" s="75">
        <v>2080</v>
      </c>
      <c r="AO3474" s="68">
        <v>832</v>
      </c>
    </row>
    <row r="3475" spans="18:41">
      <c r="R3475" s="10"/>
      <c r="S3475" s="75">
        <v>900</v>
      </c>
      <c r="T3475" s="68">
        <v>360</v>
      </c>
      <c r="AN3475" s="75">
        <v>900</v>
      </c>
      <c r="AO3475" s="68">
        <v>360</v>
      </c>
    </row>
    <row r="3476" spans="18:41">
      <c r="R3476" s="10"/>
      <c r="S3476" s="75">
        <v>750.00000000000011</v>
      </c>
      <c r="T3476" s="68">
        <v>225.00000000000003</v>
      </c>
      <c r="AN3476" s="75">
        <v>750.00000000000011</v>
      </c>
      <c r="AO3476" s="68">
        <v>225.00000000000003</v>
      </c>
    </row>
    <row r="3477" spans="18:41">
      <c r="R3477" s="10"/>
      <c r="S3477" s="75">
        <v>350</v>
      </c>
      <c r="T3477" s="68">
        <v>105</v>
      </c>
      <c r="AN3477" s="75">
        <v>350</v>
      </c>
      <c r="AO3477" s="68">
        <v>105</v>
      </c>
    </row>
    <row r="3478" spans="18:41">
      <c r="R3478" s="10"/>
      <c r="S3478" s="75">
        <v>750</v>
      </c>
      <c r="T3478" s="68">
        <v>225</v>
      </c>
      <c r="AN3478" s="75">
        <v>750</v>
      </c>
      <c r="AO3478" s="68">
        <v>225</v>
      </c>
    </row>
    <row r="3479" spans="18:41">
      <c r="R3479" s="10"/>
      <c r="S3479" s="75">
        <v>1000</v>
      </c>
      <c r="T3479" s="68">
        <v>350</v>
      </c>
      <c r="AN3479" s="75">
        <v>1000</v>
      </c>
      <c r="AO3479" s="68">
        <v>350</v>
      </c>
    </row>
    <row r="3480" spans="18:41">
      <c r="R3480" s="10"/>
      <c r="S3480" s="75">
        <v>2000</v>
      </c>
      <c r="T3480" s="68">
        <v>800</v>
      </c>
      <c r="AN3480" s="75">
        <v>2000</v>
      </c>
      <c r="AO3480" s="68">
        <v>800</v>
      </c>
    </row>
    <row r="3481" spans="18:41">
      <c r="R3481" s="10"/>
      <c r="S3481" s="75">
        <v>800</v>
      </c>
      <c r="T3481" s="68">
        <v>320</v>
      </c>
      <c r="AN3481" s="75">
        <v>800</v>
      </c>
      <c r="AO3481" s="68">
        <v>320</v>
      </c>
    </row>
    <row r="3482" spans="18:41">
      <c r="R3482" s="10"/>
      <c r="S3482" s="75">
        <v>600.00000000000011</v>
      </c>
      <c r="T3482" s="68">
        <v>180.00000000000003</v>
      </c>
      <c r="AN3482" s="75">
        <v>600.00000000000011</v>
      </c>
      <c r="AO3482" s="68">
        <v>180.00000000000003</v>
      </c>
    </row>
    <row r="3483" spans="18:41">
      <c r="R3483" s="10"/>
      <c r="S3483" s="75">
        <v>437.5</v>
      </c>
      <c r="T3483" s="68">
        <v>131.25</v>
      </c>
      <c r="AN3483" s="75">
        <v>437.5</v>
      </c>
      <c r="AO3483" s="68">
        <v>131.25</v>
      </c>
    </row>
    <row r="3484" spans="18:41">
      <c r="R3484" s="10"/>
      <c r="S3484" s="75">
        <v>625</v>
      </c>
      <c r="T3484" s="68">
        <v>187.5</v>
      </c>
      <c r="AN3484" s="75">
        <v>625</v>
      </c>
      <c r="AO3484" s="68">
        <v>187.5</v>
      </c>
    </row>
    <row r="3485" spans="18:41">
      <c r="R3485" s="10"/>
      <c r="S3485" s="75">
        <v>1100</v>
      </c>
      <c r="T3485" s="68">
        <v>385</v>
      </c>
      <c r="AN3485" s="75">
        <v>1100</v>
      </c>
      <c r="AO3485" s="68">
        <v>385</v>
      </c>
    </row>
    <row r="3486" spans="18:41">
      <c r="R3486" s="10"/>
      <c r="S3486" s="75">
        <v>2997.4999999999995</v>
      </c>
      <c r="T3486" s="68">
        <v>1198.9999999999998</v>
      </c>
      <c r="AN3486" s="75">
        <v>2997.4999999999995</v>
      </c>
      <c r="AO3486" s="68">
        <v>1198.9999999999998</v>
      </c>
    </row>
    <row r="3487" spans="18:41">
      <c r="R3487" s="10"/>
      <c r="S3487" s="75">
        <v>1250</v>
      </c>
      <c r="T3487" s="68">
        <v>500</v>
      </c>
      <c r="AN3487" s="75">
        <v>1250</v>
      </c>
      <c r="AO3487" s="68">
        <v>500</v>
      </c>
    </row>
    <row r="3488" spans="18:41">
      <c r="R3488" s="10"/>
      <c r="S3488" s="75">
        <v>1237.5</v>
      </c>
      <c r="T3488" s="68">
        <v>371.25</v>
      </c>
      <c r="AN3488" s="75">
        <v>1237.5</v>
      </c>
      <c r="AO3488" s="68">
        <v>371.25</v>
      </c>
    </row>
    <row r="3489" spans="18:41">
      <c r="R3489" s="10"/>
      <c r="S3489" s="75">
        <v>1012.5</v>
      </c>
      <c r="T3489" s="68">
        <v>303.75</v>
      </c>
      <c r="AN3489" s="75">
        <v>1012.5</v>
      </c>
      <c r="AO3489" s="68">
        <v>303.75</v>
      </c>
    </row>
    <row r="3490" spans="18:41">
      <c r="R3490" s="10"/>
      <c r="S3490" s="75">
        <v>1374.9999999999998</v>
      </c>
      <c r="T3490" s="68">
        <v>412.49999999999994</v>
      </c>
      <c r="AN3490" s="75">
        <v>1374.9999999999998</v>
      </c>
      <c r="AO3490" s="68">
        <v>412.49999999999994</v>
      </c>
    </row>
    <row r="3491" spans="18:41">
      <c r="R3491" s="10"/>
      <c r="S3491" s="75">
        <v>2250</v>
      </c>
      <c r="T3491" s="68">
        <v>787.5</v>
      </c>
      <c r="AN3491" s="75">
        <v>2250</v>
      </c>
      <c r="AO3491" s="68">
        <v>787.5</v>
      </c>
    </row>
    <row r="3492" spans="18:41">
      <c r="R3492" s="10"/>
      <c r="S3492" s="75">
        <v>3437.4999999999995</v>
      </c>
      <c r="T3492" s="68">
        <v>1375</v>
      </c>
      <c r="AN3492" s="75">
        <v>3437.4999999999995</v>
      </c>
      <c r="AO3492" s="68">
        <v>1375</v>
      </c>
    </row>
    <row r="3493" spans="18:41">
      <c r="R3493" s="10"/>
      <c r="S3493" s="75">
        <v>1875</v>
      </c>
      <c r="T3493" s="68">
        <v>750</v>
      </c>
      <c r="AN3493" s="75">
        <v>1875</v>
      </c>
      <c r="AO3493" s="68">
        <v>750</v>
      </c>
    </row>
    <row r="3494" spans="18:41">
      <c r="R3494" s="10"/>
      <c r="S3494" s="75">
        <v>1350</v>
      </c>
      <c r="T3494" s="68">
        <v>405</v>
      </c>
      <c r="AN3494" s="75">
        <v>1350</v>
      </c>
      <c r="AO3494" s="68">
        <v>405</v>
      </c>
    </row>
    <row r="3495" spans="18:41">
      <c r="R3495" s="10"/>
      <c r="S3495" s="75">
        <v>1237.5</v>
      </c>
      <c r="T3495" s="68">
        <v>371.25</v>
      </c>
      <c r="AN3495" s="75">
        <v>1237.5</v>
      </c>
      <c r="AO3495" s="68">
        <v>371.25</v>
      </c>
    </row>
    <row r="3496" spans="18:41">
      <c r="R3496" s="10"/>
      <c r="S3496" s="75">
        <v>1512.4999999999998</v>
      </c>
      <c r="T3496" s="68">
        <v>453.74999999999994</v>
      </c>
      <c r="AN3496" s="75">
        <v>1512.4999999999998</v>
      </c>
      <c r="AO3496" s="68">
        <v>453.74999999999994</v>
      </c>
    </row>
    <row r="3497" spans="18:41">
      <c r="R3497" s="10"/>
      <c r="S3497" s="75">
        <v>2550</v>
      </c>
      <c r="T3497" s="68">
        <v>892.5</v>
      </c>
      <c r="AN3497" s="75">
        <v>2550</v>
      </c>
      <c r="AO3497" s="68">
        <v>892.5</v>
      </c>
    </row>
    <row r="3498" spans="18:41">
      <c r="R3498" s="10"/>
      <c r="S3498" s="75">
        <v>3574.9999999999995</v>
      </c>
      <c r="T3498" s="68">
        <v>1430</v>
      </c>
      <c r="AN3498" s="75">
        <v>3574.9999999999995</v>
      </c>
      <c r="AO3498" s="68">
        <v>1430</v>
      </c>
    </row>
    <row r="3499" spans="18:41">
      <c r="R3499" s="10"/>
      <c r="S3499" s="75">
        <v>2000</v>
      </c>
      <c r="T3499" s="68">
        <v>800</v>
      </c>
      <c r="AN3499" s="75">
        <v>2000</v>
      </c>
      <c r="AO3499" s="68">
        <v>800</v>
      </c>
    </row>
    <row r="3500" spans="18:41">
      <c r="R3500" s="10"/>
      <c r="S3500" s="75">
        <v>1462.5</v>
      </c>
      <c r="T3500" s="68">
        <v>438.75</v>
      </c>
      <c r="AN3500" s="75">
        <v>1462.5</v>
      </c>
      <c r="AO3500" s="68">
        <v>438.75</v>
      </c>
    </row>
    <row r="3501" spans="18:41">
      <c r="R3501" s="10"/>
      <c r="S3501" s="75">
        <v>1237.5</v>
      </c>
      <c r="T3501" s="68">
        <v>371.25</v>
      </c>
      <c r="AN3501" s="75">
        <v>1237.5</v>
      </c>
      <c r="AO3501" s="68">
        <v>371.25</v>
      </c>
    </row>
    <row r="3502" spans="18:41">
      <c r="R3502" s="10"/>
      <c r="S3502" s="75">
        <v>1649.9999999999998</v>
      </c>
      <c r="T3502" s="68">
        <v>494.99999999999989</v>
      </c>
      <c r="AN3502" s="75">
        <v>1649.9999999999998</v>
      </c>
      <c r="AO3502" s="68">
        <v>494.99999999999989</v>
      </c>
    </row>
    <row r="3503" spans="18:41">
      <c r="R3503" s="10"/>
      <c r="S3503" s="75">
        <v>2850</v>
      </c>
      <c r="T3503" s="68">
        <v>997.49999999999989</v>
      </c>
      <c r="AN3503" s="75">
        <v>2850</v>
      </c>
      <c r="AO3503" s="68">
        <v>997.49999999999989</v>
      </c>
    </row>
    <row r="3504" spans="18:41">
      <c r="R3504" s="10"/>
      <c r="S3504" s="75">
        <v>3437.4999999999995</v>
      </c>
      <c r="T3504" s="68">
        <v>1375</v>
      </c>
      <c r="AN3504" s="75">
        <v>3437.4999999999995</v>
      </c>
      <c r="AO3504" s="68">
        <v>1375</v>
      </c>
    </row>
    <row r="3505" spans="18:41">
      <c r="R3505" s="10"/>
      <c r="S3505" s="75">
        <v>2000</v>
      </c>
      <c r="T3505" s="68">
        <v>800</v>
      </c>
      <c r="AN3505" s="75">
        <v>2000</v>
      </c>
      <c r="AO3505" s="68">
        <v>800</v>
      </c>
    </row>
    <row r="3506" spans="18:41">
      <c r="R3506" s="10"/>
      <c r="S3506" s="75">
        <v>1462.5</v>
      </c>
      <c r="T3506" s="68">
        <v>438.75</v>
      </c>
      <c r="AN3506" s="75">
        <v>1462.5</v>
      </c>
      <c r="AO3506" s="68">
        <v>438.75</v>
      </c>
    </row>
    <row r="3507" spans="18:41">
      <c r="R3507" s="10"/>
      <c r="S3507" s="75">
        <v>1012.5</v>
      </c>
      <c r="T3507" s="68">
        <v>303.75</v>
      </c>
      <c r="AN3507" s="75">
        <v>1012.5</v>
      </c>
      <c r="AO3507" s="68">
        <v>303.75</v>
      </c>
    </row>
    <row r="3508" spans="18:41">
      <c r="R3508" s="10"/>
      <c r="S3508" s="75">
        <v>1099.9999999999998</v>
      </c>
      <c r="T3508" s="68">
        <v>329.99999999999994</v>
      </c>
      <c r="AN3508" s="75">
        <v>1099.9999999999998</v>
      </c>
      <c r="AO3508" s="68">
        <v>329.99999999999994</v>
      </c>
    </row>
    <row r="3509" spans="18:41">
      <c r="R3509" s="10"/>
      <c r="S3509" s="75">
        <v>2250</v>
      </c>
      <c r="T3509" s="68">
        <v>787.5</v>
      </c>
      <c r="AN3509" s="75">
        <v>2250</v>
      </c>
      <c r="AO3509" s="68">
        <v>787.5</v>
      </c>
    </row>
    <row r="3510" spans="18:41">
      <c r="R3510" s="10"/>
      <c r="S3510" s="75">
        <v>2749.9999999999995</v>
      </c>
      <c r="T3510" s="68">
        <v>1099.9999999999998</v>
      </c>
      <c r="AN3510" s="75">
        <v>2749.9999999999995</v>
      </c>
      <c r="AO3510" s="68">
        <v>1099.9999999999998</v>
      </c>
    </row>
    <row r="3511" spans="18:41">
      <c r="R3511" s="10"/>
      <c r="S3511" s="75">
        <v>1500</v>
      </c>
      <c r="T3511" s="68">
        <v>600</v>
      </c>
      <c r="AN3511" s="75">
        <v>1500</v>
      </c>
      <c r="AO3511" s="68">
        <v>600</v>
      </c>
    </row>
    <row r="3512" spans="18:41">
      <c r="R3512" s="10"/>
      <c r="S3512" s="75">
        <v>900</v>
      </c>
      <c r="T3512" s="68">
        <v>270</v>
      </c>
      <c r="AN3512" s="75">
        <v>900</v>
      </c>
      <c r="AO3512" s="68">
        <v>270</v>
      </c>
    </row>
    <row r="3513" spans="18:41">
      <c r="R3513" s="10"/>
      <c r="S3513" s="75">
        <v>787.5</v>
      </c>
      <c r="T3513" s="68">
        <v>236.25</v>
      </c>
      <c r="AN3513" s="75">
        <v>787.5</v>
      </c>
      <c r="AO3513" s="68">
        <v>236.25</v>
      </c>
    </row>
    <row r="3514" spans="18:41">
      <c r="R3514" s="10"/>
      <c r="S3514" s="75">
        <v>962.49999999999989</v>
      </c>
      <c r="T3514" s="68">
        <v>288.74999999999994</v>
      </c>
      <c r="AN3514" s="75">
        <v>962.49999999999989</v>
      </c>
      <c r="AO3514" s="68">
        <v>288.74999999999994</v>
      </c>
    </row>
    <row r="3515" spans="18:41">
      <c r="R3515" s="10"/>
      <c r="S3515" s="75">
        <v>1650</v>
      </c>
      <c r="T3515" s="68">
        <v>577.5</v>
      </c>
      <c r="AN3515" s="75">
        <v>1650</v>
      </c>
      <c r="AO3515" s="68">
        <v>577.5</v>
      </c>
    </row>
    <row r="3516" spans="18:41">
      <c r="R3516" s="10"/>
      <c r="S3516" s="75">
        <v>2700</v>
      </c>
      <c r="T3516" s="68">
        <v>1080</v>
      </c>
      <c r="AN3516" s="75">
        <v>2700</v>
      </c>
      <c r="AO3516" s="68">
        <v>1080</v>
      </c>
    </row>
    <row r="3517" spans="18:41">
      <c r="R3517" s="10"/>
      <c r="S3517" s="75">
        <v>1512.5000000000002</v>
      </c>
      <c r="T3517" s="68">
        <v>605.00000000000011</v>
      </c>
      <c r="AN3517" s="75">
        <v>1512.5000000000002</v>
      </c>
      <c r="AO3517" s="68">
        <v>605.00000000000011</v>
      </c>
    </row>
    <row r="3518" spans="18:41">
      <c r="R3518" s="10"/>
      <c r="S3518" s="75">
        <v>962.50000000000011</v>
      </c>
      <c r="T3518" s="68">
        <v>288.75</v>
      </c>
      <c r="AN3518" s="75">
        <v>962.50000000000011</v>
      </c>
      <c r="AO3518" s="68">
        <v>288.75</v>
      </c>
    </row>
    <row r="3519" spans="18:41">
      <c r="R3519" s="10"/>
      <c r="S3519" s="75">
        <v>825.00000000000011</v>
      </c>
      <c r="T3519" s="68">
        <v>247.50000000000003</v>
      </c>
      <c r="AN3519" s="75">
        <v>825.00000000000011</v>
      </c>
      <c r="AO3519" s="68">
        <v>247.50000000000003</v>
      </c>
    </row>
    <row r="3520" spans="18:41">
      <c r="R3520" s="10"/>
      <c r="S3520" s="75">
        <v>975</v>
      </c>
      <c r="T3520" s="68">
        <v>292.5</v>
      </c>
      <c r="AN3520" s="75">
        <v>975</v>
      </c>
      <c r="AO3520" s="68">
        <v>292.5</v>
      </c>
    </row>
    <row r="3521" spans="18:41">
      <c r="R3521" s="10"/>
      <c r="S3521" s="75">
        <v>1924.9999999999998</v>
      </c>
      <c r="T3521" s="68">
        <v>673.74999999999989</v>
      </c>
      <c r="AN3521" s="75">
        <v>1924.9999999999998</v>
      </c>
      <c r="AO3521" s="68">
        <v>673.74999999999989</v>
      </c>
    </row>
    <row r="3522" spans="18:41">
      <c r="R3522" s="10"/>
      <c r="S3522" s="75">
        <v>2762.5</v>
      </c>
      <c r="T3522" s="68">
        <v>1105</v>
      </c>
      <c r="AN3522" s="75">
        <v>2762.5</v>
      </c>
      <c r="AO3522" s="68">
        <v>1105</v>
      </c>
    </row>
    <row r="3523" spans="18:41">
      <c r="R3523" s="10"/>
      <c r="S3523" s="75">
        <v>1650.0000000000002</v>
      </c>
      <c r="T3523" s="68">
        <v>660.00000000000011</v>
      </c>
      <c r="AN3523" s="75">
        <v>1650.0000000000002</v>
      </c>
      <c r="AO3523" s="68">
        <v>660.00000000000011</v>
      </c>
    </row>
    <row r="3524" spans="18:41">
      <c r="R3524" s="10"/>
      <c r="S3524" s="75">
        <v>1622.5000000000002</v>
      </c>
      <c r="T3524" s="68">
        <v>486.75000000000006</v>
      </c>
      <c r="AN3524" s="75">
        <v>1622.5000000000002</v>
      </c>
      <c r="AO3524" s="68">
        <v>486.75000000000006</v>
      </c>
    </row>
    <row r="3525" spans="18:41">
      <c r="R3525" s="10"/>
      <c r="S3525" s="75">
        <v>1512.5000000000002</v>
      </c>
      <c r="T3525" s="68">
        <v>453.75000000000006</v>
      </c>
      <c r="AN3525" s="75">
        <v>1512.5000000000002</v>
      </c>
      <c r="AO3525" s="68">
        <v>453.75000000000006</v>
      </c>
    </row>
    <row r="3526" spans="18:41">
      <c r="R3526" s="10"/>
      <c r="S3526" s="75">
        <v>1625</v>
      </c>
      <c r="T3526" s="68">
        <v>487.5</v>
      </c>
      <c r="AN3526" s="75">
        <v>1625</v>
      </c>
      <c r="AO3526" s="68">
        <v>487.5</v>
      </c>
    </row>
    <row r="3527" spans="18:41">
      <c r="R3527" s="10"/>
      <c r="S3527" s="75">
        <v>2450</v>
      </c>
      <c r="T3527" s="68">
        <v>857.5</v>
      </c>
      <c r="AN3527" s="75">
        <v>2450</v>
      </c>
      <c r="AO3527" s="68">
        <v>857.5</v>
      </c>
    </row>
    <row r="3528" spans="18:41">
      <c r="R3528" s="10"/>
      <c r="S3528" s="75">
        <v>3737.5</v>
      </c>
      <c r="T3528" s="68">
        <v>1495</v>
      </c>
      <c r="AN3528" s="75">
        <v>3737.5</v>
      </c>
      <c r="AO3528" s="68">
        <v>1495</v>
      </c>
    </row>
    <row r="3529" spans="18:41">
      <c r="R3529" s="10"/>
      <c r="S3529" s="75">
        <v>2062.5</v>
      </c>
      <c r="T3529" s="68">
        <v>825</v>
      </c>
      <c r="AN3529" s="75">
        <v>2062.5</v>
      </c>
      <c r="AO3529" s="68">
        <v>825</v>
      </c>
    </row>
    <row r="3530" spans="18:41">
      <c r="R3530" s="10"/>
      <c r="S3530" s="75">
        <v>1925.0000000000002</v>
      </c>
      <c r="T3530" s="68">
        <v>577.5</v>
      </c>
      <c r="AN3530" s="75">
        <v>1925.0000000000002</v>
      </c>
      <c r="AO3530" s="68">
        <v>577.5</v>
      </c>
    </row>
    <row r="3531" spans="18:41">
      <c r="R3531" s="10"/>
      <c r="S3531" s="75">
        <v>1650.0000000000002</v>
      </c>
      <c r="T3531" s="68">
        <v>495.00000000000006</v>
      </c>
      <c r="AN3531" s="75">
        <v>1650.0000000000002</v>
      </c>
      <c r="AO3531" s="68">
        <v>495.00000000000006</v>
      </c>
    </row>
    <row r="3532" spans="18:41">
      <c r="R3532" s="10"/>
      <c r="S3532" s="75">
        <v>1950</v>
      </c>
      <c r="T3532" s="68">
        <v>585</v>
      </c>
      <c r="AN3532" s="75">
        <v>1950</v>
      </c>
      <c r="AO3532" s="68">
        <v>585</v>
      </c>
    </row>
    <row r="3533" spans="18:41">
      <c r="R3533" s="10"/>
      <c r="S3533" s="75">
        <v>2800</v>
      </c>
      <c r="T3533" s="68">
        <v>979.99999999999989</v>
      </c>
      <c r="AN3533" s="75">
        <v>2800</v>
      </c>
      <c r="AO3533" s="68">
        <v>979.99999999999989</v>
      </c>
    </row>
    <row r="3534" spans="18:41">
      <c r="R3534" s="10"/>
      <c r="S3534" s="75">
        <v>1487.5000000000002</v>
      </c>
      <c r="T3534" s="68">
        <v>520.625</v>
      </c>
      <c r="AN3534" s="75">
        <v>1487.5000000000002</v>
      </c>
      <c r="AO3534" s="68">
        <v>520.625</v>
      </c>
    </row>
    <row r="3535" spans="18:41">
      <c r="R3535" s="10"/>
      <c r="S3535" s="75">
        <v>787.50000000000011</v>
      </c>
      <c r="T3535" s="68">
        <v>275.625</v>
      </c>
      <c r="AN3535" s="75">
        <v>787.50000000000011</v>
      </c>
      <c r="AO3535" s="68">
        <v>275.625</v>
      </c>
    </row>
    <row r="3536" spans="18:41">
      <c r="R3536" s="10"/>
      <c r="S3536" s="75">
        <v>562.50000000000011</v>
      </c>
      <c r="T3536" s="68">
        <v>225.00000000000006</v>
      </c>
      <c r="AN3536" s="75">
        <v>562.50000000000011</v>
      </c>
      <c r="AO3536" s="68">
        <v>225.00000000000006</v>
      </c>
    </row>
    <row r="3537" spans="18:41">
      <c r="R3537" s="10"/>
      <c r="S3537" s="75">
        <v>225</v>
      </c>
      <c r="T3537" s="68">
        <v>90</v>
      </c>
      <c r="AN3537" s="75">
        <v>225</v>
      </c>
      <c r="AO3537" s="68">
        <v>90</v>
      </c>
    </row>
    <row r="3538" spans="18:41">
      <c r="R3538" s="10"/>
      <c r="S3538" s="75">
        <v>562.5</v>
      </c>
      <c r="T3538" s="68">
        <v>168.75</v>
      </c>
      <c r="AN3538" s="75">
        <v>562.5</v>
      </c>
      <c r="AO3538" s="68">
        <v>168.75</v>
      </c>
    </row>
    <row r="3539" spans="18:41">
      <c r="R3539" s="10"/>
      <c r="S3539" s="75">
        <v>787.50000000000011</v>
      </c>
      <c r="T3539" s="68">
        <v>315.00000000000006</v>
      </c>
      <c r="AN3539" s="75">
        <v>787.50000000000011</v>
      </c>
      <c r="AO3539" s="68">
        <v>315.00000000000006</v>
      </c>
    </row>
    <row r="3540" spans="18:41">
      <c r="R3540" s="10"/>
      <c r="S3540" s="75">
        <v>1662.5000000000002</v>
      </c>
      <c r="T3540" s="68">
        <v>581.875</v>
      </c>
      <c r="AN3540" s="75">
        <v>1662.5000000000002</v>
      </c>
      <c r="AO3540" s="68">
        <v>581.875</v>
      </c>
    </row>
    <row r="3541" spans="18:41">
      <c r="R3541" s="10"/>
      <c r="S3541" s="75">
        <v>437.50000000000006</v>
      </c>
      <c r="T3541" s="68">
        <v>153.125</v>
      </c>
      <c r="AN3541" s="75">
        <v>437.50000000000006</v>
      </c>
      <c r="AO3541" s="68">
        <v>153.125</v>
      </c>
    </row>
    <row r="3542" spans="18:41">
      <c r="R3542" s="10"/>
      <c r="S3542" s="75">
        <v>437.50000000000011</v>
      </c>
      <c r="T3542" s="68">
        <v>175.00000000000006</v>
      </c>
      <c r="AN3542" s="75">
        <v>437.50000000000011</v>
      </c>
      <c r="AO3542" s="68">
        <v>175.00000000000006</v>
      </c>
    </row>
    <row r="3543" spans="18:41">
      <c r="R3543" s="10"/>
      <c r="S3543" s="75">
        <v>150</v>
      </c>
      <c r="T3543" s="68">
        <v>60</v>
      </c>
      <c r="AN3543" s="75">
        <v>150</v>
      </c>
      <c r="AO3543" s="68">
        <v>60</v>
      </c>
    </row>
    <row r="3544" spans="18:41">
      <c r="R3544" s="10"/>
      <c r="S3544" s="75">
        <v>562.5</v>
      </c>
      <c r="T3544" s="68">
        <v>168.75</v>
      </c>
      <c r="AN3544" s="75">
        <v>562.5</v>
      </c>
      <c r="AO3544" s="68">
        <v>168.75</v>
      </c>
    </row>
    <row r="3545" spans="18:41">
      <c r="R3545" s="10"/>
      <c r="S3545" s="75">
        <v>787.50000000000011</v>
      </c>
      <c r="T3545" s="68">
        <v>315.00000000000006</v>
      </c>
      <c r="AN3545" s="75">
        <v>787.50000000000011</v>
      </c>
      <c r="AO3545" s="68">
        <v>315.00000000000006</v>
      </c>
    </row>
    <row r="3546" spans="18:41">
      <c r="R3546" s="10"/>
      <c r="S3546" s="75">
        <v>1557.5000000000002</v>
      </c>
      <c r="T3546" s="68">
        <v>545.125</v>
      </c>
      <c r="AN3546" s="75">
        <v>1557.5000000000002</v>
      </c>
      <c r="AO3546" s="68">
        <v>545.125</v>
      </c>
    </row>
    <row r="3547" spans="18:41">
      <c r="R3547" s="10"/>
      <c r="S3547" s="75">
        <v>525</v>
      </c>
      <c r="T3547" s="68">
        <v>183.75</v>
      </c>
      <c r="AN3547" s="75">
        <v>525</v>
      </c>
      <c r="AO3547" s="68">
        <v>183.75</v>
      </c>
    </row>
    <row r="3548" spans="18:41">
      <c r="R3548" s="10"/>
      <c r="S3548" s="75">
        <v>437.50000000000011</v>
      </c>
      <c r="T3548" s="68">
        <v>175.00000000000006</v>
      </c>
      <c r="AN3548" s="75">
        <v>437.50000000000011</v>
      </c>
      <c r="AO3548" s="68">
        <v>175.00000000000006</v>
      </c>
    </row>
    <row r="3549" spans="18:41">
      <c r="R3549" s="10"/>
      <c r="S3549" s="75">
        <v>75</v>
      </c>
      <c r="T3549" s="68">
        <v>30</v>
      </c>
      <c r="AN3549" s="75">
        <v>75</v>
      </c>
      <c r="AO3549" s="68">
        <v>30</v>
      </c>
    </row>
    <row r="3550" spans="18:41">
      <c r="R3550" s="10"/>
      <c r="S3550" s="75">
        <v>337.5</v>
      </c>
      <c r="T3550" s="68">
        <v>101.25</v>
      </c>
      <c r="AN3550" s="75">
        <v>337.5</v>
      </c>
      <c r="AO3550" s="68">
        <v>101.25</v>
      </c>
    </row>
    <row r="3551" spans="18:41">
      <c r="R3551" s="10"/>
      <c r="S3551" s="75">
        <v>612.50000000000011</v>
      </c>
      <c r="T3551" s="68">
        <v>245.00000000000006</v>
      </c>
      <c r="AN3551" s="75">
        <v>612.50000000000011</v>
      </c>
      <c r="AO3551" s="68">
        <v>245.00000000000006</v>
      </c>
    </row>
    <row r="3552" spans="18:41">
      <c r="R3552" s="10"/>
      <c r="S3552" s="75">
        <v>1487.5000000000002</v>
      </c>
      <c r="T3552" s="68">
        <v>520.625</v>
      </c>
      <c r="AN3552" s="75">
        <v>1487.5000000000002</v>
      </c>
      <c r="AO3552" s="68">
        <v>520.625</v>
      </c>
    </row>
    <row r="3553" spans="18:41">
      <c r="R3553" s="10"/>
      <c r="S3553" s="75">
        <v>437.50000000000006</v>
      </c>
      <c r="T3553" s="68">
        <v>153.125</v>
      </c>
      <c r="AN3553" s="75">
        <v>437.50000000000006</v>
      </c>
      <c r="AO3553" s="68">
        <v>153.125</v>
      </c>
    </row>
    <row r="3554" spans="18:41">
      <c r="R3554" s="10"/>
      <c r="S3554" s="75">
        <v>312.50000000000006</v>
      </c>
      <c r="T3554" s="68">
        <v>125.00000000000003</v>
      </c>
      <c r="AN3554" s="75">
        <v>312.50000000000006</v>
      </c>
      <c r="AO3554" s="68">
        <v>125.00000000000003</v>
      </c>
    </row>
    <row r="3555" spans="18:41">
      <c r="R3555" s="10"/>
      <c r="S3555" s="75">
        <v>150</v>
      </c>
      <c r="T3555" s="68">
        <v>60</v>
      </c>
      <c r="AN3555" s="75">
        <v>150</v>
      </c>
      <c r="AO3555" s="68">
        <v>60</v>
      </c>
    </row>
    <row r="3556" spans="18:41">
      <c r="R3556" s="10"/>
      <c r="S3556" s="75">
        <v>225</v>
      </c>
      <c r="T3556" s="68">
        <v>67.5</v>
      </c>
      <c r="AN3556" s="75">
        <v>225</v>
      </c>
      <c r="AO3556" s="68">
        <v>67.5</v>
      </c>
    </row>
    <row r="3557" spans="18:41">
      <c r="R3557" s="10"/>
      <c r="S3557" s="75">
        <v>700.00000000000011</v>
      </c>
      <c r="T3557" s="68">
        <v>280.00000000000006</v>
      </c>
      <c r="AN3557" s="75">
        <v>700.00000000000011</v>
      </c>
      <c r="AO3557" s="68">
        <v>280.00000000000006</v>
      </c>
    </row>
    <row r="3558" spans="18:41">
      <c r="R3558" s="10"/>
      <c r="S3558" s="75">
        <v>2349.9999999999995</v>
      </c>
      <c r="T3558" s="68">
        <v>822.49999999999977</v>
      </c>
      <c r="AN3558" s="75">
        <v>2349.9999999999995</v>
      </c>
      <c r="AO3558" s="68">
        <v>822.49999999999977</v>
      </c>
    </row>
    <row r="3559" spans="18:41">
      <c r="R3559" s="10"/>
      <c r="S3559" s="75">
        <v>787.5</v>
      </c>
      <c r="T3559" s="68">
        <v>275.625</v>
      </c>
      <c r="AN3559" s="75">
        <v>787.5</v>
      </c>
      <c r="AO3559" s="68">
        <v>275.625</v>
      </c>
    </row>
    <row r="3560" spans="18:41">
      <c r="R3560" s="10"/>
      <c r="S3560" s="75">
        <v>800</v>
      </c>
      <c r="T3560" s="68">
        <v>320</v>
      </c>
      <c r="AN3560" s="75">
        <v>800</v>
      </c>
      <c r="AO3560" s="68">
        <v>320</v>
      </c>
    </row>
    <row r="3561" spans="18:41">
      <c r="R3561" s="10"/>
      <c r="S3561" s="75">
        <v>600</v>
      </c>
      <c r="T3561" s="68">
        <v>240</v>
      </c>
      <c r="AN3561" s="75">
        <v>600</v>
      </c>
      <c r="AO3561" s="68">
        <v>240</v>
      </c>
    </row>
    <row r="3562" spans="18:41">
      <c r="R3562" s="10"/>
      <c r="S3562" s="75">
        <v>874.99999999999989</v>
      </c>
      <c r="T3562" s="68">
        <v>262.49999999999994</v>
      </c>
      <c r="AN3562" s="75">
        <v>874.99999999999989</v>
      </c>
      <c r="AO3562" s="68">
        <v>262.49999999999994</v>
      </c>
    </row>
    <row r="3563" spans="18:41">
      <c r="R3563" s="10"/>
      <c r="S3563" s="75">
        <v>1649.9999999999998</v>
      </c>
      <c r="T3563" s="68">
        <v>660</v>
      </c>
      <c r="AN3563" s="75">
        <v>1649.9999999999998</v>
      </c>
      <c r="AO3563" s="68">
        <v>660</v>
      </c>
    </row>
    <row r="3564" spans="18:41">
      <c r="R3564" s="10"/>
      <c r="S3564" s="75">
        <v>2749.9999999999995</v>
      </c>
      <c r="T3564" s="68">
        <v>962.49999999999977</v>
      </c>
      <c r="AN3564" s="75">
        <v>2749.9999999999995</v>
      </c>
      <c r="AO3564" s="68">
        <v>962.49999999999977</v>
      </c>
    </row>
    <row r="3565" spans="18:41">
      <c r="R3565" s="10"/>
      <c r="S3565" s="75">
        <v>1350</v>
      </c>
      <c r="T3565" s="68">
        <v>472.49999999999994</v>
      </c>
      <c r="AN3565" s="75">
        <v>1350</v>
      </c>
      <c r="AO3565" s="68">
        <v>472.49999999999994</v>
      </c>
    </row>
    <row r="3566" spans="18:41">
      <c r="R3566" s="10"/>
      <c r="S3566" s="75">
        <v>900</v>
      </c>
      <c r="T3566" s="68">
        <v>360</v>
      </c>
      <c r="AN3566" s="75">
        <v>900</v>
      </c>
      <c r="AO3566" s="68">
        <v>360</v>
      </c>
    </row>
    <row r="3567" spans="18:41">
      <c r="R3567" s="10"/>
      <c r="S3567" s="75">
        <v>800</v>
      </c>
      <c r="T3567" s="68">
        <v>320</v>
      </c>
      <c r="AN3567" s="75">
        <v>800</v>
      </c>
      <c r="AO3567" s="68">
        <v>320</v>
      </c>
    </row>
    <row r="3568" spans="18:41">
      <c r="R3568" s="10"/>
      <c r="S3568" s="75">
        <v>999.99999999999989</v>
      </c>
      <c r="T3568" s="68">
        <v>299.99999999999994</v>
      </c>
      <c r="AN3568" s="75">
        <v>999.99999999999989</v>
      </c>
      <c r="AO3568" s="68">
        <v>299.99999999999994</v>
      </c>
    </row>
    <row r="3569" spans="18:41">
      <c r="R3569" s="10"/>
      <c r="S3569" s="75">
        <v>1924.9999999999998</v>
      </c>
      <c r="T3569" s="68">
        <v>770</v>
      </c>
      <c r="AN3569" s="75">
        <v>1924.9999999999998</v>
      </c>
      <c r="AO3569" s="68">
        <v>770</v>
      </c>
    </row>
    <row r="3570" spans="18:41">
      <c r="R3570" s="10"/>
      <c r="S3570" s="75">
        <v>2874.9999999999995</v>
      </c>
      <c r="T3570" s="68">
        <v>1006.2499999999998</v>
      </c>
      <c r="AN3570" s="75">
        <v>2874.9999999999995</v>
      </c>
      <c r="AO3570" s="68">
        <v>1006.2499999999998</v>
      </c>
    </row>
    <row r="3571" spans="18:41">
      <c r="R3571" s="10"/>
      <c r="S3571" s="75">
        <v>1462.5</v>
      </c>
      <c r="T3571" s="68">
        <v>511.87499999999994</v>
      </c>
      <c r="AN3571" s="75">
        <v>1462.5</v>
      </c>
      <c r="AO3571" s="68">
        <v>511.87499999999994</v>
      </c>
    </row>
    <row r="3572" spans="18:41">
      <c r="R3572" s="10"/>
      <c r="S3572" s="75">
        <v>1000</v>
      </c>
      <c r="T3572" s="68">
        <v>400</v>
      </c>
      <c r="AN3572" s="75">
        <v>1000</v>
      </c>
      <c r="AO3572" s="68">
        <v>400</v>
      </c>
    </row>
    <row r="3573" spans="18:41">
      <c r="R3573" s="10"/>
      <c r="S3573" s="75">
        <v>800</v>
      </c>
      <c r="T3573" s="68">
        <v>320</v>
      </c>
      <c r="AN3573" s="75">
        <v>800</v>
      </c>
      <c r="AO3573" s="68">
        <v>320</v>
      </c>
    </row>
    <row r="3574" spans="18:41">
      <c r="R3574" s="10"/>
      <c r="S3574" s="75">
        <v>1124.9999999999998</v>
      </c>
      <c r="T3574" s="68">
        <v>337.49999999999994</v>
      </c>
      <c r="AN3574" s="75">
        <v>1124.9999999999998</v>
      </c>
      <c r="AO3574" s="68">
        <v>337.49999999999994</v>
      </c>
    </row>
    <row r="3575" spans="18:41">
      <c r="R3575" s="10"/>
      <c r="S3575" s="75">
        <v>2199.9999999999995</v>
      </c>
      <c r="T3575" s="68">
        <v>879.99999999999989</v>
      </c>
      <c r="AN3575" s="75">
        <v>2199.9999999999995</v>
      </c>
      <c r="AO3575" s="68">
        <v>879.99999999999989</v>
      </c>
    </row>
    <row r="3576" spans="18:41">
      <c r="R3576" s="10"/>
      <c r="S3576" s="75">
        <v>2749.9999999999995</v>
      </c>
      <c r="T3576" s="68">
        <v>962.49999999999977</v>
      </c>
      <c r="AN3576" s="75">
        <v>2749.9999999999995</v>
      </c>
      <c r="AO3576" s="68">
        <v>962.49999999999977</v>
      </c>
    </row>
    <row r="3577" spans="18:41">
      <c r="R3577" s="10"/>
      <c r="S3577" s="75">
        <v>1462.5</v>
      </c>
      <c r="T3577" s="68">
        <v>511.87499999999994</v>
      </c>
      <c r="AN3577" s="75">
        <v>1462.5</v>
      </c>
      <c r="AO3577" s="68">
        <v>511.87499999999994</v>
      </c>
    </row>
    <row r="3578" spans="18:41">
      <c r="R3578" s="10"/>
      <c r="S3578" s="75">
        <v>1000</v>
      </c>
      <c r="T3578" s="68">
        <v>400</v>
      </c>
      <c r="AN3578" s="75">
        <v>1000</v>
      </c>
      <c r="AO3578" s="68">
        <v>400</v>
      </c>
    </row>
    <row r="3579" spans="18:41">
      <c r="R3579" s="10"/>
      <c r="S3579" s="75">
        <v>600</v>
      </c>
      <c r="T3579" s="68">
        <v>240</v>
      </c>
      <c r="AN3579" s="75">
        <v>600</v>
      </c>
      <c r="AO3579" s="68">
        <v>240</v>
      </c>
    </row>
    <row r="3580" spans="18:41">
      <c r="R3580" s="10"/>
      <c r="S3580" s="75">
        <v>624.99999999999989</v>
      </c>
      <c r="T3580" s="68">
        <v>187.49999999999997</v>
      </c>
      <c r="AN3580" s="75">
        <v>624.99999999999989</v>
      </c>
      <c r="AO3580" s="68">
        <v>187.49999999999997</v>
      </c>
    </row>
    <row r="3581" spans="18:41">
      <c r="R3581" s="10"/>
      <c r="S3581" s="75">
        <v>1649.9999999999998</v>
      </c>
      <c r="T3581" s="68">
        <v>660</v>
      </c>
      <c r="AN3581" s="75">
        <v>1649.9999999999998</v>
      </c>
      <c r="AO3581" s="68">
        <v>660</v>
      </c>
    </row>
    <row r="3582" spans="18:41">
      <c r="R3582" s="10"/>
      <c r="S3582" s="75">
        <v>2124.9999999999995</v>
      </c>
      <c r="T3582" s="68">
        <v>743.74999999999977</v>
      </c>
      <c r="AN3582" s="75">
        <v>2124.9999999999995</v>
      </c>
      <c r="AO3582" s="68">
        <v>743.74999999999977</v>
      </c>
    </row>
    <row r="3583" spans="18:41">
      <c r="R3583" s="10"/>
      <c r="S3583" s="75">
        <v>1012.5</v>
      </c>
      <c r="T3583" s="68">
        <v>354.375</v>
      </c>
      <c r="AN3583" s="75">
        <v>1012.5</v>
      </c>
      <c r="AO3583" s="68">
        <v>354.375</v>
      </c>
    </row>
    <row r="3584" spans="18:41">
      <c r="R3584" s="10"/>
      <c r="S3584" s="75">
        <v>500</v>
      </c>
      <c r="T3584" s="68">
        <v>200</v>
      </c>
      <c r="AN3584" s="75">
        <v>500</v>
      </c>
      <c r="AO3584" s="68">
        <v>200</v>
      </c>
    </row>
    <row r="3585" spans="18:41">
      <c r="R3585" s="10"/>
      <c r="S3585" s="75">
        <v>400</v>
      </c>
      <c r="T3585" s="68">
        <v>160</v>
      </c>
      <c r="AN3585" s="75">
        <v>400</v>
      </c>
      <c r="AO3585" s="68">
        <v>160</v>
      </c>
    </row>
    <row r="3586" spans="18:41">
      <c r="R3586" s="10"/>
      <c r="S3586" s="75">
        <v>499.99999999999994</v>
      </c>
      <c r="T3586" s="68">
        <v>149.99999999999997</v>
      </c>
      <c r="AN3586" s="75">
        <v>499.99999999999994</v>
      </c>
      <c r="AO3586" s="68">
        <v>149.99999999999997</v>
      </c>
    </row>
    <row r="3587" spans="18:41">
      <c r="R3587" s="10"/>
      <c r="S3587" s="75">
        <v>1099.9999999999998</v>
      </c>
      <c r="T3587" s="68">
        <v>439.99999999999994</v>
      </c>
      <c r="AN3587" s="75">
        <v>1099.9999999999998</v>
      </c>
      <c r="AO3587" s="68">
        <v>439.99999999999994</v>
      </c>
    </row>
    <row r="3588" spans="18:41">
      <c r="R3588" s="10"/>
      <c r="S3588" s="75">
        <v>2062.4999999999995</v>
      </c>
      <c r="T3588" s="68">
        <v>721.87499999999977</v>
      </c>
      <c r="AN3588" s="75">
        <v>2062.4999999999995</v>
      </c>
      <c r="AO3588" s="68">
        <v>721.87499999999977</v>
      </c>
    </row>
    <row r="3589" spans="18:41">
      <c r="R3589" s="10"/>
      <c r="S3589" s="75">
        <v>1000</v>
      </c>
      <c r="T3589" s="68">
        <v>350</v>
      </c>
      <c r="AN3589" s="75">
        <v>1000</v>
      </c>
      <c r="AO3589" s="68">
        <v>350</v>
      </c>
    </row>
    <row r="3590" spans="18:41">
      <c r="R3590" s="10"/>
      <c r="S3590" s="75">
        <v>500</v>
      </c>
      <c r="T3590" s="68">
        <v>200</v>
      </c>
      <c r="AN3590" s="75">
        <v>500</v>
      </c>
      <c r="AO3590" s="68">
        <v>200</v>
      </c>
    </row>
    <row r="3591" spans="18:41">
      <c r="R3591" s="10"/>
      <c r="S3591" s="75">
        <v>375</v>
      </c>
      <c r="T3591" s="68">
        <v>150</v>
      </c>
      <c r="AN3591" s="75">
        <v>375</v>
      </c>
      <c r="AO3591" s="68">
        <v>150</v>
      </c>
    </row>
    <row r="3592" spans="18:41">
      <c r="R3592" s="10"/>
      <c r="S3592" s="75">
        <v>450</v>
      </c>
      <c r="T3592" s="68">
        <v>135</v>
      </c>
      <c r="AN3592" s="75">
        <v>450</v>
      </c>
      <c r="AO3592" s="68">
        <v>135</v>
      </c>
    </row>
    <row r="3593" spans="18:41">
      <c r="R3593" s="10"/>
      <c r="S3593" s="75">
        <v>1299.9999999999998</v>
      </c>
      <c r="T3593" s="68">
        <v>519.99999999999989</v>
      </c>
      <c r="AN3593" s="75">
        <v>1299.9999999999998</v>
      </c>
      <c r="AO3593" s="68">
        <v>519.99999999999989</v>
      </c>
    </row>
    <row r="3594" spans="18:41">
      <c r="R3594" s="10"/>
      <c r="S3594" s="75">
        <v>2100</v>
      </c>
      <c r="T3594" s="68">
        <v>735</v>
      </c>
      <c r="AN3594" s="75">
        <v>2100</v>
      </c>
      <c r="AO3594" s="68">
        <v>735</v>
      </c>
    </row>
    <row r="3595" spans="18:41">
      <c r="R3595" s="10"/>
      <c r="S3595" s="75">
        <v>1125</v>
      </c>
      <c r="T3595" s="68">
        <v>393.75</v>
      </c>
      <c r="AN3595" s="75">
        <v>1125</v>
      </c>
      <c r="AO3595" s="68">
        <v>393.75</v>
      </c>
    </row>
    <row r="3596" spans="18:41">
      <c r="R3596" s="10"/>
      <c r="S3596" s="75">
        <v>1100</v>
      </c>
      <c r="T3596" s="68">
        <v>440</v>
      </c>
      <c r="AN3596" s="75">
        <v>1100</v>
      </c>
      <c r="AO3596" s="68">
        <v>440</v>
      </c>
    </row>
    <row r="3597" spans="18:41">
      <c r="R3597" s="10"/>
      <c r="S3597" s="75">
        <v>1000</v>
      </c>
      <c r="T3597" s="68">
        <v>400</v>
      </c>
      <c r="AN3597" s="75">
        <v>1000</v>
      </c>
      <c r="AO3597" s="68">
        <v>400</v>
      </c>
    </row>
    <row r="3598" spans="18:41">
      <c r="R3598" s="10"/>
      <c r="S3598" s="75">
        <v>1050</v>
      </c>
      <c r="T3598" s="68">
        <v>315</v>
      </c>
      <c r="AN3598" s="75">
        <v>1050</v>
      </c>
      <c r="AO3598" s="68">
        <v>315</v>
      </c>
    </row>
    <row r="3599" spans="18:41">
      <c r="R3599" s="10"/>
      <c r="S3599" s="75">
        <v>1787.4999999999998</v>
      </c>
      <c r="T3599" s="68">
        <v>715</v>
      </c>
      <c r="AN3599" s="75">
        <v>1787.4999999999998</v>
      </c>
      <c r="AO3599" s="68">
        <v>715</v>
      </c>
    </row>
    <row r="3600" spans="18:41">
      <c r="R3600" s="10"/>
      <c r="S3600" s="75">
        <v>3000</v>
      </c>
      <c r="T3600" s="68">
        <v>1050</v>
      </c>
      <c r="AN3600" s="75">
        <v>3000</v>
      </c>
      <c r="AO3600" s="68">
        <v>1050</v>
      </c>
    </row>
    <row r="3601" spans="18:41">
      <c r="R3601" s="10"/>
      <c r="S3601" s="75">
        <v>1500</v>
      </c>
      <c r="T3601" s="68">
        <v>525</v>
      </c>
      <c r="AN3601" s="75">
        <v>1500</v>
      </c>
      <c r="AO3601" s="68">
        <v>525</v>
      </c>
    </row>
    <row r="3602" spans="18:41">
      <c r="R3602" s="10"/>
      <c r="S3602" s="75">
        <v>1375</v>
      </c>
      <c r="T3602" s="68">
        <v>550</v>
      </c>
      <c r="AN3602" s="75">
        <v>1375</v>
      </c>
      <c r="AO3602" s="68">
        <v>550</v>
      </c>
    </row>
    <row r="3603" spans="18:41">
      <c r="R3603" s="10"/>
      <c r="S3603" s="75">
        <v>1125</v>
      </c>
      <c r="T3603" s="68">
        <v>450</v>
      </c>
      <c r="AN3603" s="75">
        <v>1125</v>
      </c>
      <c r="AO3603" s="68">
        <v>450</v>
      </c>
    </row>
    <row r="3604" spans="18:41">
      <c r="R3604" s="10"/>
      <c r="S3604" s="75">
        <v>1350</v>
      </c>
      <c r="T3604" s="68">
        <v>405</v>
      </c>
      <c r="AN3604" s="75">
        <v>1350</v>
      </c>
      <c r="AO3604" s="68">
        <v>405</v>
      </c>
    </row>
    <row r="3605" spans="18:41">
      <c r="R3605" s="10"/>
      <c r="S3605" s="75">
        <v>2112.4999999999995</v>
      </c>
      <c r="T3605" s="68">
        <v>844.99999999999989</v>
      </c>
      <c r="AN3605" s="75">
        <v>2112.4999999999995</v>
      </c>
      <c r="AO3605" s="68">
        <v>844.99999999999989</v>
      </c>
    </row>
    <row r="3606" spans="18:41">
      <c r="R3606" s="10"/>
      <c r="S3606" s="75">
        <v>1800</v>
      </c>
      <c r="T3606" s="68">
        <v>540</v>
      </c>
      <c r="AN3606" s="75">
        <v>1800</v>
      </c>
      <c r="AO3606" s="68">
        <v>540</v>
      </c>
    </row>
    <row r="3607" spans="18:41">
      <c r="R3607" s="10"/>
      <c r="S3607" s="75">
        <v>1000</v>
      </c>
      <c r="T3607" s="68">
        <v>300</v>
      </c>
      <c r="AN3607" s="75">
        <v>1000</v>
      </c>
      <c r="AO3607" s="68">
        <v>300</v>
      </c>
    </row>
    <row r="3608" spans="18:41">
      <c r="R3608" s="10"/>
      <c r="S3608" s="75">
        <v>750.00000000000011</v>
      </c>
      <c r="T3608" s="68">
        <v>187.50000000000003</v>
      </c>
      <c r="AN3608" s="75">
        <v>750.00000000000011</v>
      </c>
      <c r="AO3608" s="68">
        <v>187.50000000000003</v>
      </c>
    </row>
    <row r="3609" spans="18:41">
      <c r="R3609" s="10"/>
      <c r="S3609" s="75">
        <v>350</v>
      </c>
      <c r="T3609" s="68">
        <v>87.5</v>
      </c>
      <c r="AN3609" s="75">
        <v>350</v>
      </c>
      <c r="AO3609" s="68">
        <v>87.5</v>
      </c>
    </row>
    <row r="3610" spans="18:41">
      <c r="R3610" s="10"/>
      <c r="S3610" s="75">
        <v>750</v>
      </c>
      <c r="T3610" s="68">
        <v>187.5</v>
      </c>
      <c r="AN3610" s="75">
        <v>750</v>
      </c>
      <c r="AO3610" s="68">
        <v>187.5</v>
      </c>
    </row>
    <row r="3611" spans="18:41">
      <c r="R3611" s="10"/>
      <c r="S3611" s="75">
        <v>1000</v>
      </c>
      <c r="T3611" s="68">
        <v>300</v>
      </c>
      <c r="AN3611" s="75">
        <v>1000</v>
      </c>
      <c r="AO3611" s="68">
        <v>300</v>
      </c>
    </row>
    <row r="3612" spans="18:41">
      <c r="R3612" s="10"/>
      <c r="S3612" s="75">
        <v>2000</v>
      </c>
      <c r="T3612" s="68">
        <v>600</v>
      </c>
      <c r="AN3612" s="75">
        <v>2000</v>
      </c>
      <c r="AO3612" s="68">
        <v>600</v>
      </c>
    </row>
    <row r="3613" spans="18:41">
      <c r="R3613" s="10"/>
      <c r="S3613" s="75">
        <v>600</v>
      </c>
      <c r="T3613" s="68">
        <v>180</v>
      </c>
      <c r="AN3613" s="75">
        <v>600</v>
      </c>
      <c r="AO3613" s="68">
        <v>180</v>
      </c>
    </row>
    <row r="3614" spans="18:41">
      <c r="R3614" s="10"/>
      <c r="S3614" s="75">
        <v>600.00000000000011</v>
      </c>
      <c r="T3614" s="68">
        <v>150.00000000000003</v>
      </c>
      <c r="AN3614" s="75">
        <v>600.00000000000011</v>
      </c>
      <c r="AO3614" s="68">
        <v>150.00000000000003</v>
      </c>
    </row>
    <row r="3615" spans="18:41">
      <c r="R3615" s="10"/>
      <c r="S3615" s="75">
        <v>875</v>
      </c>
      <c r="T3615" s="68">
        <v>218.75</v>
      </c>
      <c r="AN3615" s="75">
        <v>875</v>
      </c>
      <c r="AO3615" s="68">
        <v>218.75</v>
      </c>
    </row>
    <row r="3616" spans="18:41">
      <c r="R3616" s="10"/>
      <c r="S3616" s="75">
        <v>750</v>
      </c>
      <c r="T3616" s="68">
        <v>187.5</v>
      </c>
      <c r="AN3616" s="75">
        <v>750</v>
      </c>
      <c r="AO3616" s="68">
        <v>187.5</v>
      </c>
    </row>
    <row r="3617" spans="18:41">
      <c r="R3617" s="10"/>
      <c r="S3617" s="75">
        <v>1000</v>
      </c>
      <c r="T3617" s="68">
        <v>300</v>
      </c>
      <c r="AN3617" s="75">
        <v>1000</v>
      </c>
      <c r="AO3617" s="68">
        <v>300</v>
      </c>
    </row>
    <row r="3618" spans="18:41">
      <c r="R3618" s="10"/>
      <c r="S3618" s="75">
        <v>1880</v>
      </c>
      <c r="T3618" s="68">
        <v>564</v>
      </c>
      <c r="AN3618" s="75">
        <v>1880</v>
      </c>
      <c r="AO3618" s="68">
        <v>564</v>
      </c>
    </row>
    <row r="3619" spans="18:41">
      <c r="R3619" s="10"/>
      <c r="S3619" s="75">
        <v>700</v>
      </c>
      <c r="T3619" s="68">
        <v>210</v>
      </c>
      <c r="AN3619" s="75">
        <v>700</v>
      </c>
      <c r="AO3619" s="68">
        <v>210</v>
      </c>
    </row>
    <row r="3620" spans="18:41">
      <c r="R3620" s="10"/>
      <c r="S3620" s="75">
        <v>600.00000000000011</v>
      </c>
      <c r="T3620" s="68">
        <v>150.00000000000003</v>
      </c>
      <c r="AN3620" s="75">
        <v>600.00000000000011</v>
      </c>
      <c r="AO3620" s="68">
        <v>150.00000000000003</v>
      </c>
    </row>
    <row r="3621" spans="18:41">
      <c r="R3621" s="10"/>
      <c r="S3621" s="75">
        <v>1050</v>
      </c>
      <c r="T3621" s="68">
        <v>262.5</v>
      </c>
      <c r="AN3621" s="75">
        <v>1050</v>
      </c>
      <c r="AO3621" s="68">
        <v>262.5</v>
      </c>
    </row>
    <row r="3622" spans="18:41">
      <c r="R3622" s="10"/>
      <c r="S3622" s="75">
        <v>500</v>
      </c>
      <c r="T3622" s="68">
        <v>125</v>
      </c>
      <c r="AN3622" s="75">
        <v>500</v>
      </c>
      <c r="AO3622" s="68">
        <v>125</v>
      </c>
    </row>
    <row r="3623" spans="18:41">
      <c r="R3623" s="10"/>
      <c r="S3623" s="75">
        <v>800</v>
      </c>
      <c r="T3623" s="68">
        <v>240</v>
      </c>
      <c r="AN3623" s="75">
        <v>800</v>
      </c>
      <c r="AO3623" s="68">
        <v>240</v>
      </c>
    </row>
    <row r="3624" spans="18:41">
      <c r="R3624" s="10"/>
      <c r="S3624" s="75">
        <v>1800</v>
      </c>
      <c r="T3624" s="68">
        <v>540</v>
      </c>
      <c r="AN3624" s="75">
        <v>1800</v>
      </c>
      <c r="AO3624" s="68">
        <v>540</v>
      </c>
    </row>
    <row r="3625" spans="18:41">
      <c r="R3625" s="10"/>
      <c r="S3625" s="75">
        <v>600</v>
      </c>
      <c r="T3625" s="68">
        <v>180</v>
      </c>
      <c r="AN3625" s="75">
        <v>600</v>
      </c>
      <c r="AO3625" s="68">
        <v>180</v>
      </c>
    </row>
    <row r="3626" spans="18:41">
      <c r="R3626" s="10"/>
      <c r="S3626" s="75">
        <v>450.00000000000006</v>
      </c>
      <c r="T3626" s="68">
        <v>112.50000000000001</v>
      </c>
      <c r="AN3626" s="75">
        <v>450.00000000000006</v>
      </c>
      <c r="AO3626" s="68">
        <v>112.50000000000001</v>
      </c>
    </row>
    <row r="3627" spans="18:41">
      <c r="R3627" s="10"/>
      <c r="S3627" s="75">
        <v>437.5</v>
      </c>
      <c r="T3627" s="68">
        <v>109.375</v>
      </c>
      <c r="AN3627" s="75">
        <v>437.5</v>
      </c>
      <c r="AO3627" s="68">
        <v>109.375</v>
      </c>
    </row>
    <row r="3628" spans="18:41">
      <c r="R3628" s="10"/>
      <c r="S3628" s="75">
        <v>625</v>
      </c>
      <c r="T3628" s="68">
        <v>156.25</v>
      </c>
      <c r="AN3628" s="75">
        <v>625</v>
      </c>
      <c r="AO3628" s="68">
        <v>156.25</v>
      </c>
    </row>
    <row r="3629" spans="18:41">
      <c r="R3629" s="10"/>
      <c r="S3629" s="75">
        <v>1100</v>
      </c>
      <c r="T3629" s="68">
        <v>330</v>
      </c>
      <c r="AN3629" s="75">
        <v>1100</v>
      </c>
      <c r="AO3629" s="68">
        <v>330</v>
      </c>
    </row>
    <row r="3630" spans="18:41">
      <c r="R3630" s="10"/>
      <c r="S3630" s="75">
        <v>2722.4999999999995</v>
      </c>
      <c r="T3630" s="68">
        <v>816.74999999999989</v>
      </c>
      <c r="AN3630" s="75">
        <v>2722.4999999999995</v>
      </c>
      <c r="AO3630" s="68">
        <v>816.74999999999989</v>
      </c>
    </row>
    <row r="3631" spans="18:41">
      <c r="R3631" s="10"/>
      <c r="S3631" s="75">
        <v>1000</v>
      </c>
      <c r="T3631" s="68">
        <v>300</v>
      </c>
      <c r="AN3631" s="75">
        <v>1000</v>
      </c>
      <c r="AO3631" s="68">
        <v>300</v>
      </c>
    </row>
    <row r="3632" spans="18:41">
      <c r="R3632" s="10"/>
      <c r="S3632" s="75">
        <v>1012.5</v>
      </c>
      <c r="T3632" s="68">
        <v>253.125</v>
      </c>
      <c r="AN3632" s="75">
        <v>1012.5</v>
      </c>
      <c r="AO3632" s="68">
        <v>253.125</v>
      </c>
    </row>
    <row r="3633" spans="18:41">
      <c r="R3633" s="10"/>
      <c r="S3633" s="75">
        <v>787.5</v>
      </c>
      <c r="T3633" s="68">
        <v>196.875</v>
      </c>
      <c r="AN3633" s="75">
        <v>787.5</v>
      </c>
      <c r="AO3633" s="68">
        <v>196.875</v>
      </c>
    </row>
    <row r="3634" spans="18:41">
      <c r="R3634" s="10"/>
      <c r="S3634" s="75">
        <v>1099.9999999999998</v>
      </c>
      <c r="T3634" s="68">
        <v>274.99999999999994</v>
      </c>
      <c r="AN3634" s="75">
        <v>1099.9999999999998</v>
      </c>
      <c r="AO3634" s="68">
        <v>274.99999999999994</v>
      </c>
    </row>
    <row r="3635" spans="18:41">
      <c r="R3635" s="10"/>
      <c r="S3635" s="75">
        <v>1950</v>
      </c>
      <c r="T3635" s="68">
        <v>585</v>
      </c>
      <c r="AN3635" s="75">
        <v>1950</v>
      </c>
      <c r="AO3635" s="68">
        <v>585</v>
      </c>
    </row>
    <row r="3636" spans="18:41">
      <c r="R3636" s="10"/>
      <c r="S3636" s="75">
        <v>3162.4999999999995</v>
      </c>
      <c r="T3636" s="68">
        <v>948.74999999999977</v>
      </c>
      <c r="AN3636" s="75">
        <v>3162.4999999999995</v>
      </c>
      <c r="AO3636" s="68">
        <v>948.74999999999977</v>
      </c>
    </row>
    <row r="3637" spans="18:41">
      <c r="R3637" s="10"/>
      <c r="S3637" s="75">
        <v>1625</v>
      </c>
      <c r="T3637" s="68">
        <v>487.5</v>
      </c>
      <c r="AN3637" s="75">
        <v>1625</v>
      </c>
      <c r="AO3637" s="68">
        <v>487.5</v>
      </c>
    </row>
    <row r="3638" spans="18:41">
      <c r="R3638" s="10"/>
      <c r="S3638" s="75">
        <v>1125</v>
      </c>
      <c r="T3638" s="68">
        <v>281.25</v>
      </c>
      <c r="AN3638" s="75">
        <v>1125</v>
      </c>
      <c r="AO3638" s="68">
        <v>281.25</v>
      </c>
    </row>
    <row r="3639" spans="18:41">
      <c r="R3639" s="10"/>
      <c r="S3639" s="75">
        <v>1012.5</v>
      </c>
      <c r="T3639" s="68">
        <v>253.125</v>
      </c>
      <c r="AN3639" s="75">
        <v>1012.5</v>
      </c>
      <c r="AO3639" s="68">
        <v>253.125</v>
      </c>
    </row>
    <row r="3640" spans="18:41">
      <c r="R3640" s="10"/>
      <c r="S3640" s="75">
        <v>1237.4999999999998</v>
      </c>
      <c r="T3640" s="68">
        <v>309.37499999999994</v>
      </c>
      <c r="AN3640" s="75">
        <v>1237.4999999999998</v>
      </c>
      <c r="AO3640" s="68">
        <v>309.37499999999994</v>
      </c>
    </row>
    <row r="3641" spans="18:41">
      <c r="R3641" s="10"/>
      <c r="S3641" s="75">
        <v>2250</v>
      </c>
      <c r="T3641" s="68">
        <v>675</v>
      </c>
      <c r="AN3641" s="75">
        <v>2250</v>
      </c>
      <c r="AO3641" s="68">
        <v>675</v>
      </c>
    </row>
    <row r="3642" spans="18:41">
      <c r="R3642" s="10"/>
      <c r="S3642" s="75">
        <v>3299.9999999999995</v>
      </c>
      <c r="T3642" s="68">
        <v>989.99999999999977</v>
      </c>
      <c r="AN3642" s="75">
        <v>3299.9999999999995</v>
      </c>
      <c r="AO3642" s="68">
        <v>989.99999999999977</v>
      </c>
    </row>
    <row r="3643" spans="18:41">
      <c r="R3643" s="10"/>
      <c r="S3643" s="75">
        <v>1750</v>
      </c>
      <c r="T3643" s="68">
        <v>525</v>
      </c>
      <c r="AN3643" s="75">
        <v>1750</v>
      </c>
      <c r="AO3643" s="68">
        <v>525</v>
      </c>
    </row>
    <row r="3644" spans="18:41">
      <c r="R3644" s="10"/>
      <c r="S3644" s="75">
        <v>1237.5</v>
      </c>
      <c r="T3644" s="68">
        <v>309.375</v>
      </c>
      <c r="AN3644" s="75">
        <v>1237.5</v>
      </c>
      <c r="AO3644" s="68">
        <v>309.375</v>
      </c>
    </row>
    <row r="3645" spans="18:41">
      <c r="R3645" s="10"/>
      <c r="S3645" s="75">
        <v>1012.5</v>
      </c>
      <c r="T3645" s="68">
        <v>253.125</v>
      </c>
      <c r="AN3645" s="75">
        <v>1012.5</v>
      </c>
      <c r="AO3645" s="68">
        <v>253.125</v>
      </c>
    </row>
    <row r="3646" spans="18:41">
      <c r="R3646" s="10"/>
      <c r="S3646" s="75">
        <v>1374.9999999999998</v>
      </c>
      <c r="T3646" s="68">
        <v>343.74999999999994</v>
      </c>
      <c r="AN3646" s="75">
        <v>1374.9999999999998</v>
      </c>
      <c r="AO3646" s="68">
        <v>343.74999999999994</v>
      </c>
    </row>
    <row r="3647" spans="18:41">
      <c r="R3647" s="10"/>
      <c r="S3647" s="75">
        <v>2550</v>
      </c>
      <c r="T3647" s="68">
        <v>765</v>
      </c>
      <c r="AN3647" s="75">
        <v>2550</v>
      </c>
      <c r="AO3647" s="68">
        <v>765</v>
      </c>
    </row>
    <row r="3648" spans="18:41">
      <c r="R3648" s="10"/>
      <c r="S3648" s="75">
        <v>3162.4999999999995</v>
      </c>
      <c r="T3648" s="68">
        <v>948.74999999999977</v>
      </c>
      <c r="AN3648" s="75">
        <v>3162.4999999999995</v>
      </c>
      <c r="AO3648" s="68">
        <v>948.74999999999977</v>
      </c>
    </row>
    <row r="3649" spans="18:41">
      <c r="R3649" s="10"/>
      <c r="S3649" s="75">
        <v>1750</v>
      </c>
      <c r="T3649" s="68">
        <v>525</v>
      </c>
      <c r="AN3649" s="75">
        <v>1750</v>
      </c>
      <c r="AO3649" s="68">
        <v>525</v>
      </c>
    </row>
    <row r="3650" spans="18:41">
      <c r="R3650" s="10"/>
      <c r="S3650" s="75">
        <v>1237.5</v>
      </c>
      <c r="T3650" s="68">
        <v>309.375</v>
      </c>
      <c r="AN3650" s="75">
        <v>1237.5</v>
      </c>
      <c r="AO3650" s="68">
        <v>309.375</v>
      </c>
    </row>
    <row r="3651" spans="18:41">
      <c r="R3651" s="10"/>
      <c r="S3651" s="75">
        <v>787.5</v>
      </c>
      <c r="T3651" s="68">
        <v>196.875</v>
      </c>
      <c r="AN3651" s="75">
        <v>787.5</v>
      </c>
      <c r="AO3651" s="68">
        <v>196.875</v>
      </c>
    </row>
    <row r="3652" spans="18:41">
      <c r="R3652" s="10"/>
      <c r="S3652" s="75">
        <v>824.99999999999989</v>
      </c>
      <c r="T3652" s="68">
        <v>206.24999999999997</v>
      </c>
      <c r="AN3652" s="75">
        <v>824.99999999999989</v>
      </c>
      <c r="AO3652" s="68">
        <v>206.24999999999997</v>
      </c>
    </row>
    <row r="3653" spans="18:41">
      <c r="R3653" s="10"/>
      <c r="S3653" s="75">
        <v>1950</v>
      </c>
      <c r="T3653" s="68">
        <v>585</v>
      </c>
      <c r="AN3653" s="75">
        <v>1950</v>
      </c>
      <c r="AO3653" s="68">
        <v>585</v>
      </c>
    </row>
    <row r="3654" spans="18:41">
      <c r="R3654" s="10"/>
      <c r="S3654" s="75">
        <v>2474.9999999999995</v>
      </c>
      <c r="T3654" s="68">
        <v>742.49999999999989</v>
      </c>
      <c r="AN3654" s="75">
        <v>2474.9999999999995</v>
      </c>
      <c r="AO3654" s="68">
        <v>742.49999999999989</v>
      </c>
    </row>
    <row r="3655" spans="18:41">
      <c r="R3655" s="10"/>
      <c r="S3655" s="75">
        <v>1250</v>
      </c>
      <c r="T3655" s="68">
        <v>375</v>
      </c>
      <c r="AN3655" s="75">
        <v>1250</v>
      </c>
      <c r="AO3655" s="68">
        <v>375</v>
      </c>
    </row>
    <row r="3656" spans="18:41">
      <c r="R3656" s="10"/>
      <c r="S3656" s="75">
        <v>675</v>
      </c>
      <c r="T3656" s="68">
        <v>168.75</v>
      </c>
      <c r="AN3656" s="75">
        <v>675</v>
      </c>
      <c r="AO3656" s="68">
        <v>168.75</v>
      </c>
    </row>
    <row r="3657" spans="18:41">
      <c r="R3657" s="10"/>
      <c r="S3657" s="75">
        <v>562.5</v>
      </c>
      <c r="T3657" s="68">
        <v>140.625</v>
      </c>
      <c r="AN3657" s="75">
        <v>562.5</v>
      </c>
      <c r="AO3657" s="68">
        <v>140.625</v>
      </c>
    </row>
    <row r="3658" spans="18:41">
      <c r="R3658" s="10"/>
      <c r="S3658" s="75">
        <v>687.49999999999989</v>
      </c>
      <c r="T3658" s="68">
        <v>171.87499999999997</v>
      </c>
      <c r="AN3658" s="75">
        <v>687.49999999999989</v>
      </c>
      <c r="AO3658" s="68">
        <v>171.87499999999997</v>
      </c>
    </row>
    <row r="3659" spans="18:41">
      <c r="R3659" s="10"/>
      <c r="S3659" s="75">
        <v>1350</v>
      </c>
      <c r="T3659" s="68">
        <v>405</v>
      </c>
      <c r="AN3659" s="75">
        <v>1350</v>
      </c>
      <c r="AO3659" s="68">
        <v>405</v>
      </c>
    </row>
    <row r="3660" spans="18:41">
      <c r="R3660" s="10"/>
      <c r="S3660" s="75">
        <v>2400</v>
      </c>
      <c r="T3660" s="68">
        <v>720</v>
      </c>
      <c r="AN3660" s="75">
        <v>2400</v>
      </c>
      <c r="AO3660" s="68">
        <v>720</v>
      </c>
    </row>
    <row r="3661" spans="18:41">
      <c r="R3661" s="10"/>
      <c r="S3661" s="75">
        <v>1237.5</v>
      </c>
      <c r="T3661" s="68">
        <v>371.25</v>
      </c>
      <c r="AN3661" s="75">
        <v>1237.5</v>
      </c>
      <c r="AO3661" s="68">
        <v>371.25</v>
      </c>
    </row>
    <row r="3662" spans="18:41">
      <c r="R3662" s="10"/>
      <c r="S3662" s="75">
        <v>687.5</v>
      </c>
      <c r="T3662" s="68">
        <v>171.875</v>
      </c>
      <c r="AN3662" s="75">
        <v>687.5</v>
      </c>
      <c r="AO3662" s="68">
        <v>171.875</v>
      </c>
    </row>
    <row r="3663" spans="18:41">
      <c r="R3663" s="10"/>
      <c r="S3663" s="75">
        <v>550</v>
      </c>
      <c r="T3663" s="68">
        <v>137.5</v>
      </c>
      <c r="AN3663" s="75">
        <v>550</v>
      </c>
      <c r="AO3663" s="68">
        <v>137.5</v>
      </c>
    </row>
    <row r="3664" spans="18:41">
      <c r="R3664" s="10"/>
      <c r="S3664" s="75">
        <v>650</v>
      </c>
      <c r="T3664" s="68">
        <v>162.5</v>
      </c>
      <c r="AN3664" s="75">
        <v>650</v>
      </c>
      <c r="AO3664" s="68">
        <v>162.5</v>
      </c>
    </row>
    <row r="3665" spans="18:41">
      <c r="R3665" s="10"/>
      <c r="S3665" s="75">
        <v>1575</v>
      </c>
      <c r="T3665" s="68">
        <v>472.5</v>
      </c>
      <c r="AN3665" s="75">
        <v>1575</v>
      </c>
      <c r="AO3665" s="68">
        <v>472.5</v>
      </c>
    </row>
    <row r="3666" spans="18:41">
      <c r="R3666" s="10"/>
      <c r="S3666" s="75">
        <v>2437.5</v>
      </c>
      <c r="T3666" s="68">
        <v>731.25</v>
      </c>
      <c r="AN3666" s="75">
        <v>2437.5</v>
      </c>
      <c r="AO3666" s="68">
        <v>731.25</v>
      </c>
    </row>
    <row r="3667" spans="18:41">
      <c r="R3667" s="10"/>
      <c r="S3667" s="75">
        <v>1650.0000000000002</v>
      </c>
      <c r="T3667" s="68">
        <v>495.00000000000006</v>
      </c>
      <c r="AN3667" s="75">
        <v>1650.0000000000002</v>
      </c>
      <c r="AO3667" s="68">
        <v>495.00000000000006</v>
      </c>
    </row>
    <row r="3668" spans="18:41">
      <c r="R3668" s="10"/>
      <c r="S3668" s="75">
        <v>1622.5000000000002</v>
      </c>
      <c r="T3668" s="68">
        <v>405.62500000000006</v>
      </c>
      <c r="AN3668" s="75">
        <v>1622.5000000000002</v>
      </c>
      <c r="AO3668" s="68">
        <v>405.62500000000006</v>
      </c>
    </row>
    <row r="3669" spans="18:41">
      <c r="R3669" s="10"/>
      <c r="S3669" s="75">
        <v>1512.5000000000002</v>
      </c>
      <c r="T3669" s="68">
        <v>378.12500000000006</v>
      </c>
      <c r="AN3669" s="75">
        <v>1512.5000000000002</v>
      </c>
      <c r="AO3669" s="68">
        <v>378.12500000000006</v>
      </c>
    </row>
    <row r="3670" spans="18:41">
      <c r="R3670" s="10"/>
      <c r="S3670" s="75">
        <v>1625</v>
      </c>
      <c r="T3670" s="68">
        <v>406.25</v>
      </c>
      <c r="AN3670" s="75">
        <v>1625</v>
      </c>
      <c r="AO3670" s="68">
        <v>406.25</v>
      </c>
    </row>
    <row r="3671" spans="18:41">
      <c r="R3671" s="10"/>
      <c r="S3671" s="75">
        <v>2450</v>
      </c>
      <c r="T3671" s="68">
        <v>735</v>
      </c>
      <c r="AN3671" s="75">
        <v>2450</v>
      </c>
      <c r="AO3671" s="68">
        <v>735</v>
      </c>
    </row>
    <row r="3672" spans="18:41">
      <c r="R3672" s="10"/>
      <c r="S3672" s="75">
        <v>3737.5</v>
      </c>
      <c r="T3672" s="68">
        <v>1121.25</v>
      </c>
      <c r="AN3672" s="75">
        <v>3737.5</v>
      </c>
      <c r="AO3672" s="68">
        <v>1121.25</v>
      </c>
    </row>
    <row r="3673" spans="18:41">
      <c r="R3673" s="10"/>
      <c r="S3673" s="75">
        <v>2062.5</v>
      </c>
      <c r="T3673" s="68">
        <v>618.75</v>
      </c>
      <c r="AN3673" s="75">
        <v>2062.5</v>
      </c>
      <c r="AO3673" s="68">
        <v>618.75</v>
      </c>
    </row>
    <row r="3674" spans="18:41">
      <c r="R3674" s="10"/>
      <c r="S3674" s="75">
        <v>1925.0000000000002</v>
      </c>
      <c r="T3674" s="68">
        <v>481.25000000000006</v>
      </c>
      <c r="AN3674" s="75">
        <v>1925.0000000000002</v>
      </c>
      <c r="AO3674" s="68">
        <v>481.25000000000006</v>
      </c>
    </row>
    <row r="3675" spans="18:41">
      <c r="R3675" s="10"/>
      <c r="S3675" s="75">
        <v>1650.0000000000002</v>
      </c>
      <c r="T3675" s="68">
        <v>412.50000000000006</v>
      </c>
      <c r="AN3675" s="75">
        <v>1650.0000000000002</v>
      </c>
      <c r="AO3675" s="68">
        <v>412.50000000000006</v>
      </c>
    </row>
    <row r="3676" spans="18:41">
      <c r="R3676" s="10"/>
      <c r="S3676" s="75">
        <v>1950</v>
      </c>
      <c r="T3676" s="68">
        <v>487.5</v>
      </c>
      <c r="AN3676" s="75">
        <v>1950</v>
      </c>
      <c r="AO3676" s="68">
        <v>487.5</v>
      </c>
    </row>
    <row r="3677" spans="18:41">
      <c r="R3677" s="10"/>
      <c r="S3677" s="75">
        <v>2800</v>
      </c>
      <c r="T3677" s="68">
        <v>840</v>
      </c>
      <c r="AN3677" s="75">
        <v>2800</v>
      </c>
      <c r="AO3677" s="68">
        <v>840</v>
      </c>
    </row>
    <row r="3678" spans="18:41">
      <c r="R3678" s="10"/>
      <c r="S3678" s="75">
        <v>2362.5</v>
      </c>
      <c r="T3678" s="68">
        <v>1063.125</v>
      </c>
      <c r="AN3678" s="75">
        <v>2362.5</v>
      </c>
      <c r="AO3678" s="68">
        <v>1063.125</v>
      </c>
    </row>
    <row r="3679" spans="18:41">
      <c r="R3679" s="10"/>
      <c r="S3679" s="75">
        <v>1462.5</v>
      </c>
      <c r="T3679" s="68">
        <v>658.125</v>
      </c>
      <c r="AN3679" s="75">
        <v>1462.5</v>
      </c>
      <c r="AO3679" s="68">
        <v>658.125</v>
      </c>
    </row>
    <row r="3680" spans="18:41">
      <c r="R3680" s="10"/>
      <c r="S3680" s="75">
        <v>1137.5</v>
      </c>
      <c r="T3680" s="68">
        <v>398.125</v>
      </c>
      <c r="AN3680" s="75">
        <v>1137.5</v>
      </c>
      <c r="AO3680" s="68">
        <v>398.125</v>
      </c>
    </row>
    <row r="3681" spans="18:41">
      <c r="R3681" s="10"/>
      <c r="S3681" s="75">
        <v>699.99999999999989</v>
      </c>
      <c r="T3681" s="68">
        <v>244.99999999999994</v>
      </c>
      <c r="AN3681" s="75">
        <v>699.99999999999989</v>
      </c>
      <c r="AO3681" s="68">
        <v>244.99999999999994</v>
      </c>
    </row>
    <row r="3682" spans="18:41">
      <c r="R3682" s="10"/>
      <c r="S3682" s="75">
        <v>1237.5</v>
      </c>
      <c r="T3682" s="68">
        <v>433.125</v>
      </c>
      <c r="AN3682" s="75">
        <v>1237.5</v>
      </c>
      <c r="AO3682" s="68">
        <v>433.125</v>
      </c>
    </row>
    <row r="3683" spans="18:41">
      <c r="R3683" s="10"/>
      <c r="S3683" s="75">
        <v>1462.5</v>
      </c>
      <c r="T3683" s="68">
        <v>585</v>
      </c>
      <c r="AN3683" s="75">
        <v>1462.5</v>
      </c>
      <c r="AO3683" s="68">
        <v>585</v>
      </c>
    </row>
    <row r="3684" spans="18:41">
      <c r="R3684" s="10"/>
      <c r="S3684" s="75">
        <v>2587.5</v>
      </c>
      <c r="T3684" s="68">
        <v>1164.375</v>
      </c>
      <c r="AN3684" s="75">
        <v>2587.5</v>
      </c>
      <c r="AO3684" s="68">
        <v>1164.375</v>
      </c>
    </row>
    <row r="3685" spans="18:41">
      <c r="R3685" s="10"/>
      <c r="S3685" s="75">
        <v>1012.5</v>
      </c>
      <c r="T3685" s="68">
        <v>455.625</v>
      </c>
      <c r="AN3685" s="75">
        <v>1012.5</v>
      </c>
      <c r="AO3685" s="68">
        <v>455.625</v>
      </c>
    </row>
    <row r="3686" spans="18:41">
      <c r="R3686" s="10"/>
      <c r="S3686" s="75">
        <v>962.50000000000011</v>
      </c>
      <c r="T3686" s="68">
        <v>336.875</v>
      </c>
      <c r="AN3686" s="75">
        <v>962.50000000000011</v>
      </c>
      <c r="AO3686" s="68">
        <v>336.875</v>
      </c>
    </row>
    <row r="3687" spans="18:41">
      <c r="R3687" s="10"/>
      <c r="S3687" s="75">
        <v>600</v>
      </c>
      <c r="T3687" s="68">
        <v>210</v>
      </c>
      <c r="AN3687" s="75">
        <v>600</v>
      </c>
      <c r="AO3687" s="68">
        <v>210</v>
      </c>
    </row>
    <row r="3688" spans="18:41">
      <c r="R3688" s="10"/>
      <c r="S3688" s="75">
        <v>1237.5</v>
      </c>
      <c r="T3688" s="68">
        <v>433.125</v>
      </c>
      <c r="AN3688" s="75">
        <v>1237.5</v>
      </c>
      <c r="AO3688" s="68">
        <v>433.125</v>
      </c>
    </row>
    <row r="3689" spans="18:41">
      <c r="R3689" s="10"/>
      <c r="S3689" s="75">
        <v>1462.5</v>
      </c>
      <c r="T3689" s="68">
        <v>585</v>
      </c>
      <c r="AN3689" s="75">
        <v>1462.5</v>
      </c>
      <c r="AO3689" s="68">
        <v>585</v>
      </c>
    </row>
    <row r="3690" spans="18:41">
      <c r="R3690" s="10"/>
      <c r="S3690" s="75">
        <v>2452.5</v>
      </c>
      <c r="T3690" s="68">
        <v>1103.625</v>
      </c>
      <c r="AN3690" s="75">
        <v>2452.5</v>
      </c>
      <c r="AO3690" s="68">
        <v>1103.625</v>
      </c>
    </row>
    <row r="3691" spans="18:41">
      <c r="R3691" s="10"/>
      <c r="S3691" s="75">
        <v>1125</v>
      </c>
      <c r="T3691" s="68">
        <v>506.25</v>
      </c>
      <c r="AN3691" s="75">
        <v>1125</v>
      </c>
      <c r="AO3691" s="68">
        <v>506.25</v>
      </c>
    </row>
    <row r="3692" spans="18:41">
      <c r="R3692" s="10"/>
      <c r="S3692" s="75">
        <v>962.50000000000011</v>
      </c>
      <c r="T3692" s="68">
        <v>336.875</v>
      </c>
      <c r="AN3692" s="75">
        <v>962.50000000000011</v>
      </c>
      <c r="AO3692" s="68">
        <v>336.875</v>
      </c>
    </row>
    <row r="3693" spans="18:41">
      <c r="R3693" s="10"/>
      <c r="S3693" s="75">
        <v>499.99999999999994</v>
      </c>
      <c r="T3693" s="68">
        <v>174.99999999999997</v>
      </c>
      <c r="AN3693" s="75">
        <v>499.99999999999994</v>
      </c>
      <c r="AO3693" s="68">
        <v>174.99999999999997</v>
      </c>
    </row>
    <row r="3694" spans="18:41">
      <c r="R3694" s="10"/>
      <c r="S3694" s="75">
        <v>962.50000000000011</v>
      </c>
      <c r="T3694" s="68">
        <v>336.875</v>
      </c>
      <c r="AN3694" s="75">
        <v>962.50000000000011</v>
      </c>
      <c r="AO3694" s="68">
        <v>336.875</v>
      </c>
    </row>
    <row r="3695" spans="18:41">
      <c r="R3695" s="10"/>
      <c r="S3695" s="75">
        <v>1237.5</v>
      </c>
      <c r="T3695" s="68">
        <v>494.99999999999994</v>
      </c>
      <c r="AN3695" s="75">
        <v>1237.5</v>
      </c>
      <c r="AO3695" s="68">
        <v>494.99999999999994</v>
      </c>
    </row>
    <row r="3696" spans="18:41">
      <c r="R3696" s="10"/>
      <c r="S3696" s="75">
        <v>2362.5</v>
      </c>
      <c r="T3696" s="68">
        <v>1063.125</v>
      </c>
      <c r="AN3696" s="75">
        <v>2362.5</v>
      </c>
      <c r="AO3696" s="68">
        <v>1063.125</v>
      </c>
    </row>
    <row r="3697" spans="18:41">
      <c r="R3697" s="10"/>
      <c r="S3697" s="75">
        <v>1012.5</v>
      </c>
      <c r="T3697" s="68">
        <v>455.625</v>
      </c>
      <c r="AN3697" s="75">
        <v>1012.5</v>
      </c>
      <c r="AO3697" s="68">
        <v>455.625</v>
      </c>
    </row>
    <row r="3698" spans="18:41">
      <c r="R3698" s="10"/>
      <c r="S3698" s="75">
        <v>787.50000000000011</v>
      </c>
      <c r="T3698" s="68">
        <v>275.625</v>
      </c>
      <c r="AN3698" s="75">
        <v>787.50000000000011</v>
      </c>
      <c r="AO3698" s="68">
        <v>275.625</v>
      </c>
    </row>
    <row r="3699" spans="18:41">
      <c r="R3699" s="10"/>
      <c r="S3699" s="75">
        <v>600</v>
      </c>
      <c r="T3699" s="68">
        <v>210</v>
      </c>
      <c r="AN3699" s="75">
        <v>600</v>
      </c>
      <c r="AO3699" s="68">
        <v>210</v>
      </c>
    </row>
    <row r="3700" spans="18:41">
      <c r="R3700" s="10"/>
      <c r="S3700" s="75">
        <v>825.00000000000011</v>
      </c>
      <c r="T3700" s="68">
        <v>288.75</v>
      </c>
      <c r="AN3700" s="75">
        <v>825.00000000000011</v>
      </c>
      <c r="AO3700" s="68">
        <v>288.75</v>
      </c>
    </row>
    <row r="3701" spans="18:41">
      <c r="R3701" s="10"/>
      <c r="S3701" s="75">
        <v>1350</v>
      </c>
      <c r="T3701" s="68">
        <v>540</v>
      </c>
      <c r="AN3701" s="75">
        <v>1350</v>
      </c>
      <c r="AO3701" s="68">
        <v>540</v>
      </c>
    </row>
    <row r="3702" spans="18:41">
      <c r="R3702" s="10"/>
      <c r="S3702" s="75">
        <v>3420</v>
      </c>
      <c r="T3702" s="68">
        <v>1539</v>
      </c>
      <c r="AN3702" s="75">
        <v>3420</v>
      </c>
      <c r="AO3702" s="68">
        <v>1539</v>
      </c>
    </row>
    <row r="3703" spans="18:41">
      <c r="R3703" s="10"/>
      <c r="S3703" s="75">
        <v>1512.5000000000002</v>
      </c>
      <c r="T3703" s="68">
        <v>680.62500000000011</v>
      </c>
      <c r="AN3703" s="75">
        <v>1512.5000000000002</v>
      </c>
      <c r="AO3703" s="68">
        <v>680.62500000000011</v>
      </c>
    </row>
    <row r="3704" spans="18:41">
      <c r="R3704" s="10"/>
      <c r="S3704" s="75">
        <v>1500</v>
      </c>
      <c r="T3704" s="68">
        <v>525</v>
      </c>
      <c r="AN3704" s="75">
        <v>1500</v>
      </c>
      <c r="AO3704" s="68">
        <v>525</v>
      </c>
    </row>
    <row r="3705" spans="18:41">
      <c r="R3705" s="10"/>
      <c r="S3705" s="75">
        <v>1250</v>
      </c>
      <c r="T3705" s="68">
        <v>437.5</v>
      </c>
      <c r="AN3705" s="75">
        <v>1250</v>
      </c>
      <c r="AO3705" s="68">
        <v>437.5</v>
      </c>
    </row>
    <row r="3706" spans="18:41">
      <c r="R3706" s="10"/>
      <c r="S3706" s="75">
        <v>1650</v>
      </c>
      <c r="T3706" s="68">
        <v>577.5</v>
      </c>
      <c r="AN3706" s="75">
        <v>1650</v>
      </c>
      <c r="AO3706" s="68">
        <v>577.5</v>
      </c>
    </row>
    <row r="3707" spans="18:41">
      <c r="R3707" s="10"/>
      <c r="S3707" s="75">
        <v>2600</v>
      </c>
      <c r="T3707" s="68">
        <v>1040</v>
      </c>
      <c r="AN3707" s="75">
        <v>2600</v>
      </c>
      <c r="AO3707" s="68">
        <v>1040</v>
      </c>
    </row>
    <row r="3708" spans="18:41">
      <c r="R3708" s="10"/>
      <c r="S3708" s="75">
        <v>3900</v>
      </c>
      <c r="T3708" s="68">
        <v>1755</v>
      </c>
      <c r="AN3708" s="75">
        <v>3900</v>
      </c>
      <c r="AO3708" s="68">
        <v>1755</v>
      </c>
    </row>
    <row r="3709" spans="18:41">
      <c r="R3709" s="10"/>
      <c r="S3709" s="75">
        <v>2200</v>
      </c>
      <c r="T3709" s="68">
        <v>990</v>
      </c>
      <c r="AN3709" s="75">
        <v>2200</v>
      </c>
      <c r="AO3709" s="68">
        <v>990</v>
      </c>
    </row>
    <row r="3710" spans="18:41">
      <c r="R3710" s="10"/>
      <c r="S3710" s="75">
        <v>1625</v>
      </c>
      <c r="T3710" s="68">
        <v>568.75</v>
      </c>
      <c r="AN3710" s="75">
        <v>1625</v>
      </c>
      <c r="AO3710" s="68">
        <v>568.75</v>
      </c>
    </row>
    <row r="3711" spans="18:41">
      <c r="R3711" s="10"/>
      <c r="S3711" s="75">
        <v>1500</v>
      </c>
      <c r="T3711" s="68">
        <v>525</v>
      </c>
      <c r="AN3711" s="75">
        <v>1500</v>
      </c>
      <c r="AO3711" s="68">
        <v>525</v>
      </c>
    </row>
    <row r="3712" spans="18:41">
      <c r="R3712" s="10"/>
      <c r="S3712" s="75">
        <v>1800</v>
      </c>
      <c r="T3712" s="68">
        <v>630</v>
      </c>
      <c r="AN3712" s="75">
        <v>1800</v>
      </c>
      <c r="AO3712" s="68">
        <v>630</v>
      </c>
    </row>
    <row r="3713" spans="18:41">
      <c r="R3713" s="10"/>
      <c r="S3713" s="75">
        <v>2925</v>
      </c>
      <c r="T3713" s="68">
        <v>1170</v>
      </c>
      <c r="AN3713" s="75">
        <v>2925</v>
      </c>
      <c r="AO3713" s="68">
        <v>1170</v>
      </c>
    </row>
    <row r="3714" spans="18:41">
      <c r="R3714" s="10"/>
      <c r="S3714" s="75">
        <v>4050</v>
      </c>
      <c r="T3714" s="68">
        <v>1822.5</v>
      </c>
      <c r="AN3714" s="75">
        <v>4050</v>
      </c>
      <c r="AO3714" s="68">
        <v>1822.5</v>
      </c>
    </row>
    <row r="3715" spans="18:41">
      <c r="R3715" s="10"/>
      <c r="S3715" s="75">
        <v>2337.5</v>
      </c>
      <c r="T3715" s="68">
        <v>1051.875</v>
      </c>
      <c r="AN3715" s="75">
        <v>2337.5</v>
      </c>
      <c r="AO3715" s="68">
        <v>1051.875</v>
      </c>
    </row>
    <row r="3716" spans="18:41">
      <c r="R3716" s="10"/>
      <c r="S3716" s="75">
        <v>1750</v>
      </c>
      <c r="T3716" s="68">
        <v>612.5</v>
      </c>
      <c r="AN3716" s="75">
        <v>1750</v>
      </c>
      <c r="AO3716" s="68">
        <v>612.5</v>
      </c>
    </row>
    <row r="3717" spans="18:41">
      <c r="R3717" s="10"/>
      <c r="S3717" s="75">
        <v>1500</v>
      </c>
      <c r="T3717" s="68">
        <v>525</v>
      </c>
      <c r="AN3717" s="75">
        <v>1500</v>
      </c>
      <c r="AO3717" s="68">
        <v>525</v>
      </c>
    </row>
    <row r="3718" spans="18:41">
      <c r="R3718" s="10"/>
      <c r="S3718" s="75">
        <v>1950</v>
      </c>
      <c r="T3718" s="68">
        <v>682.5</v>
      </c>
      <c r="AN3718" s="75">
        <v>1950</v>
      </c>
      <c r="AO3718" s="68">
        <v>682.5</v>
      </c>
    </row>
    <row r="3719" spans="18:41">
      <c r="R3719" s="10"/>
      <c r="S3719" s="75">
        <v>3250</v>
      </c>
      <c r="T3719" s="68">
        <v>1300</v>
      </c>
      <c r="AN3719" s="75">
        <v>3250</v>
      </c>
      <c r="AO3719" s="68">
        <v>1300</v>
      </c>
    </row>
    <row r="3720" spans="18:41">
      <c r="R3720" s="10"/>
      <c r="S3720" s="75">
        <v>3900</v>
      </c>
      <c r="T3720" s="68">
        <v>1755</v>
      </c>
      <c r="AN3720" s="75">
        <v>3900</v>
      </c>
      <c r="AO3720" s="68">
        <v>1755</v>
      </c>
    </row>
    <row r="3721" spans="18:41">
      <c r="R3721" s="10"/>
      <c r="S3721" s="75">
        <v>2337.5</v>
      </c>
      <c r="T3721" s="68">
        <v>1051.875</v>
      </c>
      <c r="AN3721" s="75">
        <v>2337.5</v>
      </c>
      <c r="AO3721" s="68">
        <v>1051.875</v>
      </c>
    </row>
    <row r="3722" spans="18:41">
      <c r="R3722" s="10"/>
      <c r="S3722" s="75">
        <v>1750</v>
      </c>
      <c r="T3722" s="68">
        <v>612.5</v>
      </c>
      <c r="AN3722" s="75">
        <v>1750</v>
      </c>
      <c r="AO3722" s="68">
        <v>612.5</v>
      </c>
    </row>
    <row r="3723" spans="18:41">
      <c r="R3723" s="10"/>
      <c r="S3723" s="75">
        <v>1250</v>
      </c>
      <c r="T3723" s="68">
        <v>437.5</v>
      </c>
      <c r="AN3723" s="75">
        <v>1250</v>
      </c>
      <c r="AO3723" s="68">
        <v>437.5</v>
      </c>
    </row>
    <row r="3724" spans="18:41">
      <c r="R3724" s="10"/>
      <c r="S3724" s="75">
        <v>1350</v>
      </c>
      <c r="T3724" s="68">
        <v>472.49999999999994</v>
      </c>
      <c r="AN3724" s="75">
        <v>1350</v>
      </c>
      <c r="AO3724" s="68">
        <v>472.49999999999994</v>
      </c>
    </row>
    <row r="3725" spans="18:41">
      <c r="R3725" s="10"/>
      <c r="S3725" s="75">
        <v>2600</v>
      </c>
      <c r="T3725" s="68">
        <v>1040</v>
      </c>
      <c r="AN3725" s="75">
        <v>2600</v>
      </c>
      <c r="AO3725" s="68">
        <v>1040</v>
      </c>
    </row>
    <row r="3726" spans="18:41">
      <c r="R3726" s="10"/>
      <c r="S3726" s="75">
        <v>3150</v>
      </c>
      <c r="T3726" s="68">
        <v>1417.5</v>
      </c>
      <c r="AN3726" s="75">
        <v>3150</v>
      </c>
      <c r="AO3726" s="68">
        <v>1417.5</v>
      </c>
    </row>
    <row r="3727" spans="18:41">
      <c r="R3727" s="10"/>
      <c r="S3727" s="75">
        <v>1787.5000000000002</v>
      </c>
      <c r="T3727" s="68">
        <v>804.37500000000011</v>
      </c>
      <c r="AN3727" s="75">
        <v>1787.5000000000002</v>
      </c>
      <c r="AO3727" s="68">
        <v>804.37500000000011</v>
      </c>
    </row>
    <row r="3728" spans="18:41">
      <c r="R3728" s="10"/>
      <c r="S3728" s="75">
        <v>1125</v>
      </c>
      <c r="T3728" s="68">
        <v>393.75</v>
      </c>
      <c r="AN3728" s="75">
        <v>1125</v>
      </c>
      <c r="AO3728" s="68">
        <v>393.75</v>
      </c>
    </row>
    <row r="3729" spans="18:41">
      <c r="R3729" s="10"/>
      <c r="S3729" s="75">
        <v>1000</v>
      </c>
      <c r="T3729" s="68">
        <v>350</v>
      </c>
      <c r="AN3729" s="75">
        <v>1000</v>
      </c>
      <c r="AO3729" s="68">
        <v>350</v>
      </c>
    </row>
    <row r="3730" spans="18:41">
      <c r="R3730" s="10"/>
      <c r="S3730" s="75">
        <v>1200</v>
      </c>
      <c r="T3730" s="68">
        <v>420</v>
      </c>
      <c r="AN3730" s="75">
        <v>1200</v>
      </c>
      <c r="AO3730" s="68">
        <v>420</v>
      </c>
    </row>
    <row r="3731" spans="18:41">
      <c r="R3731" s="10"/>
      <c r="S3731" s="75">
        <v>1950</v>
      </c>
      <c r="T3731" s="68">
        <v>779.99999999999989</v>
      </c>
      <c r="AN3731" s="75">
        <v>1950</v>
      </c>
      <c r="AO3731" s="68">
        <v>779.99999999999989</v>
      </c>
    </row>
    <row r="3732" spans="18:41">
      <c r="R3732" s="10"/>
      <c r="S3732" s="75">
        <v>3087.5</v>
      </c>
      <c r="T3732" s="68">
        <v>1389.375</v>
      </c>
      <c r="AN3732" s="75">
        <v>3087.5</v>
      </c>
      <c r="AO3732" s="68">
        <v>1389.375</v>
      </c>
    </row>
    <row r="3733" spans="18:41">
      <c r="R3733" s="10"/>
      <c r="S3733" s="75">
        <v>1800.0000000000002</v>
      </c>
      <c r="T3733" s="68">
        <v>810.00000000000011</v>
      </c>
      <c r="AN3733" s="75">
        <v>1800.0000000000002</v>
      </c>
      <c r="AO3733" s="68">
        <v>810.00000000000011</v>
      </c>
    </row>
    <row r="3734" spans="18:41">
      <c r="R3734" s="10"/>
      <c r="S3734" s="75">
        <v>1200.0000000000002</v>
      </c>
      <c r="T3734" s="68">
        <v>420.00000000000006</v>
      </c>
      <c r="AN3734" s="75">
        <v>1200.0000000000002</v>
      </c>
      <c r="AO3734" s="68">
        <v>420.00000000000006</v>
      </c>
    </row>
    <row r="3735" spans="18:41">
      <c r="R3735" s="10"/>
      <c r="S3735" s="75">
        <v>1050.0000000000002</v>
      </c>
      <c r="T3735" s="68">
        <v>367.50000000000006</v>
      </c>
      <c r="AN3735" s="75">
        <v>1050.0000000000002</v>
      </c>
      <c r="AO3735" s="68">
        <v>367.50000000000006</v>
      </c>
    </row>
    <row r="3736" spans="18:41">
      <c r="R3736" s="10"/>
      <c r="S3736" s="75">
        <v>1225.0000000000002</v>
      </c>
      <c r="T3736" s="68">
        <v>428.75000000000006</v>
      </c>
      <c r="AN3736" s="75">
        <v>1225.0000000000002</v>
      </c>
      <c r="AO3736" s="68">
        <v>428.75000000000006</v>
      </c>
    </row>
    <row r="3737" spans="18:41">
      <c r="R3737" s="10"/>
      <c r="S3737" s="75">
        <v>2250</v>
      </c>
      <c r="T3737" s="68">
        <v>899.99999999999989</v>
      </c>
      <c r="AN3737" s="75">
        <v>2250</v>
      </c>
      <c r="AO3737" s="68">
        <v>899.99999999999989</v>
      </c>
    </row>
    <row r="3738" spans="18:41">
      <c r="R3738" s="10"/>
      <c r="S3738" s="75">
        <v>3150.0000000000005</v>
      </c>
      <c r="T3738" s="68">
        <v>1417.5000000000002</v>
      </c>
      <c r="AN3738" s="75">
        <v>3150.0000000000005</v>
      </c>
      <c r="AO3738" s="68">
        <v>1417.5000000000002</v>
      </c>
    </row>
    <row r="3739" spans="18:41">
      <c r="R3739" s="10"/>
      <c r="S3739" s="75">
        <v>1950.0000000000002</v>
      </c>
      <c r="T3739" s="68">
        <v>877.50000000000011</v>
      </c>
      <c r="AN3739" s="75">
        <v>1950.0000000000002</v>
      </c>
      <c r="AO3739" s="68">
        <v>877.50000000000011</v>
      </c>
    </row>
    <row r="3740" spans="18:41">
      <c r="R3740" s="10"/>
      <c r="S3740" s="75">
        <v>1920.0000000000002</v>
      </c>
      <c r="T3740" s="68">
        <v>672</v>
      </c>
      <c r="AN3740" s="75">
        <v>1920.0000000000002</v>
      </c>
      <c r="AO3740" s="68">
        <v>672</v>
      </c>
    </row>
    <row r="3741" spans="18:41">
      <c r="R3741" s="10"/>
      <c r="S3741" s="75">
        <v>1800.0000000000002</v>
      </c>
      <c r="T3741" s="68">
        <v>630</v>
      </c>
      <c r="AN3741" s="75">
        <v>1800.0000000000002</v>
      </c>
      <c r="AO3741" s="68">
        <v>630</v>
      </c>
    </row>
    <row r="3742" spans="18:41">
      <c r="R3742" s="10"/>
      <c r="S3742" s="75">
        <v>1925.0000000000002</v>
      </c>
      <c r="T3742" s="68">
        <v>673.75</v>
      </c>
      <c r="AN3742" s="75">
        <v>1925.0000000000002</v>
      </c>
      <c r="AO3742" s="68">
        <v>673.75</v>
      </c>
    </row>
    <row r="3743" spans="18:41">
      <c r="R3743" s="10"/>
      <c r="S3743" s="75">
        <v>2812.5</v>
      </c>
      <c r="T3743" s="68">
        <v>1125</v>
      </c>
      <c r="AN3743" s="75">
        <v>2812.5</v>
      </c>
      <c r="AO3743" s="68">
        <v>1125</v>
      </c>
    </row>
    <row r="3744" spans="18:41">
      <c r="R3744" s="10"/>
      <c r="S3744" s="75">
        <v>4200</v>
      </c>
      <c r="T3744" s="68">
        <v>1890</v>
      </c>
      <c r="AN3744" s="75">
        <v>4200</v>
      </c>
      <c r="AO3744" s="68">
        <v>1890</v>
      </c>
    </row>
    <row r="3745" spans="18:41">
      <c r="R3745" s="10"/>
      <c r="S3745" s="75">
        <v>2400.0000000000005</v>
      </c>
      <c r="T3745" s="68">
        <v>1080.0000000000002</v>
      </c>
      <c r="AN3745" s="75">
        <v>2400.0000000000005</v>
      </c>
      <c r="AO3745" s="68">
        <v>1080.0000000000002</v>
      </c>
    </row>
    <row r="3746" spans="18:41">
      <c r="R3746" s="10"/>
      <c r="S3746" s="75">
        <v>2250.0000000000005</v>
      </c>
      <c r="T3746" s="68">
        <v>787.50000000000011</v>
      </c>
      <c r="AN3746" s="75">
        <v>2250.0000000000005</v>
      </c>
      <c r="AO3746" s="68">
        <v>787.50000000000011</v>
      </c>
    </row>
    <row r="3747" spans="18:41">
      <c r="R3747" s="10"/>
      <c r="S3747" s="75">
        <v>1950.0000000000002</v>
      </c>
      <c r="T3747" s="68">
        <v>682.5</v>
      </c>
      <c r="AN3747" s="75">
        <v>1950.0000000000002</v>
      </c>
      <c r="AO3747" s="68">
        <v>682.5</v>
      </c>
    </row>
    <row r="3748" spans="18:41">
      <c r="R3748" s="10"/>
      <c r="S3748" s="75">
        <v>2275</v>
      </c>
      <c r="T3748" s="68">
        <v>796.25</v>
      </c>
      <c r="AN3748" s="75">
        <v>2275</v>
      </c>
      <c r="AO3748" s="68">
        <v>796.25</v>
      </c>
    </row>
    <row r="3749" spans="18:41">
      <c r="R3749" s="10"/>
      <c r="S3749" s="75">
        <v>3187.5</v>
      </c>
      <c r="T3749" s="68">
        <v>1275</v>
      </c>
      <c r="AN3749" s="75">
        <v>3187.5</v>
      </c>
      <c r="AO3749" s="68">
        <v>1275</v>
      </c>
    </row>
    <row r="3750" spans="18:41">
      <c r="R3750" s="10"/>
      <c r="S3750" s="75">
        <v>2625</v>
      </c>
      <c r="T3750" s="68">
        <v>1050</v>
      </c>
      <c r="AN3750" s="75">
        <v>2625</v>
      </c>
      <c r="AO3750" s="68">
        <v>1050</v>
      </c>
    </row>
    <row r="3751" spans="18:41">
      <c r="R3751" s="10"/>
      <c r="S3751" s="75">
        <v>1625</v>
      </c>
      <c r="T3751" s="68">
        <v>650</v>
      </c>
      <c r="AN3751" s="75">
        <v>1625</v>
      </c>
      <c r="AO3751" s="68">
        <v>650</v>
      </c>
    </row>
    <row r="3752" spans="18:41">
      <c r="R3752" s="10"/>
      <c r="S3752" s="75">
        <v>1300</v>
      </c>
      <c r="T3752" s="68">
        <v>390</v>
      </c>
      <c r="AN3752" s="75">
        <v>1300</v>
      </c>
      <c r="AO3752" s="68">
        <v>390</v>
      </c>
    </row>
    <row r="3753" spans="18:41">
      <c r="R3753" s="10"/>
      <c r="S3753" s="75">
        <v>787.49999999999989</v>
      </c>
      <c r="T3753" s="68">
        <v>236.24999999999994</v>
      </c>
      <c r="AN3753" s="75">
        <v>787.49999999999989</v>
      </c>
      <c r="AO3753" s="68">
        <v>236.24999999999994</v>
      </c>
    </row>
    <row r="3754" spans="18:41">
      <c r="R3754" s="10"/>
      <c r="S3754" s="75">
        <v>1350.0000000000002</v>
      </c>
      <c r="T3754" s="68">
        <v>405.00000000000006</v>
      </c>
      <c r="AN3754" s="75">
        <v>1350.0000000000002</v>
      </c>
      <c r="AO3754" s="68">
        <v>405.00000000000006</v>
      </c>
    </row>
    <row r="3755" spans="18:41">
      <c r="R3755" s="10"/>
      <c r="S3755" s="75">
        <v>1625</v>
      </c>
      <c r="T3755" s="68">
        <v>568.75</v>
      </c>
      <c r="AN3755" s="75">
        <v>1625</v>
      </c>
      <c r="AO3755" s="68">
        <v>568.75</v>
      </c>
    </row>
    <row r="3756" spans="18:41">
      <c r="R3756" s="10"/>
      <c r="S3756" s="75">
        <v>3000</v>
      </c>
      <c r="T3756" s="68">
        <v>1200</v>
      </c>
      <c r="AN3756" s="75">
        <v>3000</v>
      </c>
      <c r="AO3756" s="68">
        <v>1200</v>
      </c>
    </row>
    <row r="3757" spans="18:41">
      <c r="R3757" s="10"/>
      <c r="S3757" s="75">
        <v>1250</v>
      </c>
      <c r="T3757" s="68">
        <v>500</v>
      </c>
      <c r="AN3757" s="75">
        <v>1250</v>
      </c>
      <c r="AO3757" s="68">
        <v>500</v>
      </c>
    </row>
    <row r="3758" spans="18:41">
      <c r="R3758" s="10"/>
      <c r="S3758" s="75">
        <v>1200</v>
      </c>
      <c r="T3758" s="68">
        <v>360</v>
      </c>
      <c r="AN3758" s="75">
        <v>1200</v>
      </c>
      <c r="AO3758" s="68">
        <v>360</v>
      </c>
    </row>
    <row r="3759" spans="18:41">
      <c r="R3759" s="10"/>
      <c r="S3759" s="75">
        <v>899.99999999999989</v>
      </c>
      <c r="T3759" s="68">
        <v>269.99999999999994</v>
      </c>
      <c r="AN3759" s="75">
        <v>899.99999999999989</v>
      </c>
      <c r="AO3759" s="68">
        <v>269.99999999999994</v>
      </c>
    </row>
    <row r="3760" spans="18:41">
      <c r="R3760" s="10"/>
      <c r="S3760" s="75">
        <v>1650.0000000000002</v>
      </c>
      <c r="T3760" s="68">
        <v>495.00000000000006</v>
      </c>
      <c r="AN3760" s="75">
        <v>1650.0000000000002</v>
      </c>
      <c r="AO3760" s="68">
        <v>495.00000000000006</v>
      </c>
    </row>
    <row r="3761" spans="18:41">
      <c r="R3761" s="10"/>
      <c r="S3761" s="75">
        <v>1875</v>
      </c>
      <c r="T3761" s="68">
        <v>656.25</v>
      </c>
      <c r="AN3761" s="75">
        <v>1875</v>
      </c>
      <c r="AO3761" s="68">
        <v>656.25</v>
      </c>
    </row>
    <row r="3762" spans="18:41">
      <c r="R3762" s="10"/>
      <c r="S3762" s="75">
        <v>2850</v>
      </c>
      <c r="T3762" s="68">
        <v>1140</v>
      </c>
      <c r="AN3762" s="75">
        <v>2850</v>
      </c>
      <c r="AO3762" s="68">
        <v>1140</v>
      </c>
    </row>
    <row r="3763" spans="18:41">
      <c r="R3763" s="10"/>
      <c r="S3763" s="75">
        <v>1375</v>
      </c>
      <c r="T3763" s="68">
        <v>550</v>
      </c>
      <c r="AN3763" s="75">
        <v>1375</v>
      </c>
      <c r="AO3763" s="68">
        <v>550</v>
      </c>
    </row>
    <row r="3764" spans="18:41">
      <c r="R3764" s="10"/>
      <c r="S3764" s="75">
        <v>1200</v>
      </c>
      <c r="T3764" s="68">
        <v>360</v>
      </c>
      <c r="AN3764" s="75">
        <v>1200</v>
      </c>
      <c r="AO3764" s="68">
        <v>360</v>
      </c>
    </row>
    <row r="3765" spans="18:41">
      <c r="R3765" s="10"/>
      <c r="S3765" s="75">
        <v>674.99999999999989</v>
      </c>
      <c r="T3765" s="68">
        <v>202.49999999999997</v>
      </c>
      <c r="AN3765" s="75">
        <v>674.99999999999989</v>
      </c>
      <c r="AO3765" s="68">
        <v>202.49999999999997</v>
      </c>
    </row>
    <row r="3766" spans="18:41">
      <c r="R3766" s="10"/>
      <c r="S3766" s="75">
        <v>1200.0000000000002</v>
      </c>
      <c r="T3766" s="68">
        <v>360.00000000000006</v>
      </c>
      <c r="AN3766" s="75">
        <v>1200.0000000000002</v>
      </c>
      <c r="AO3766" s="68">
        <v>360.00000000000006</v>
      </c>
    </row>
    <row r="3767" spans="18:41">
      <c r="R3767" s="10"/>
      <c r="S3767" s="75">
        <v>1500</v>
      </c>
      <c r="T3767" s="68">
        <v>525</v>
      </c>
      <c r="AN3767" s="75">
        <v>1500</v>
      </c>
      <c r="AO3767" s="68">
        <v>525</v>
      </c>
    </row>
    <row r="3768" spans="18:41">
      <c r="R3768" s="10"/>
      <c r="S3768" s="75">
        <v>2750</v>
      </c>
      <c r="T3768" s="68">
        <v>1100</v>
      </c>
      <c r="AN3768" s="75">
        <v>2750</v>
      </c>
      <c r="AO3768" s="68">
        <v>1100</v>
      </c>
    </row>
    <row r="3769" spans="18:41">
      <c r="R3769" s="10"/>
      <c r="S3769" s="75">
        <v>1250</v>
      </c>
      <c r="T3769" s="68">
        <v>500</v>
      </c>
      <c r="AN3769" s="75">
        <v>1250</v>
      </c>
      <c r="AO3769" s="68">
        <v>500</v>
      </c>
    </row>
    <row r="3770" spans="18:41">
      <c r="R3770" s="10"/>
      <c r="S3770" s="75">
        <v>1000</v>
      </c>
      <c r="T3770" s="68">
        <v>300</v>
      </c>
      <c r="AN3770" s="75">
        <v>1000</v>
      </c>
      <c r="AO3770" s="68">
        <v>300</v>
      </c>
    </row>
    <row r="3771" spans="18:41">
      <c r="R3771" s="10"/>
      <c r="S3771" s="75">
        <v>787.49999999999989</v>
      </c>
      <c r="T3771" s="68">
        <v>236.24999999999994</v>
      </c>
      <c r="AN3771" s="75">
        <v>787.49999999999989</v>
      </c>
      <c r="AO3771" s="68">
        <v>236.24999999999994</v>
      </c>
    </row>
    <row r="3772" spans="18:41">
      <c r="R3772" s="10"/>
      <c r="S3772" s="75">
        <v>1050.0000000000002</v>
      </c>
      <c r="T3772" s="68">
        <v>315.00000000000006</v>
      </c>
      <c r="AN3772" s="75">
        <v>1050.0000000000002</v>
      </c>
      <c r="AO3772" s="68">
        <v>315.00000000000006</v>
      </c>
    </row>
    <row r="3773" spans="18:41">
      <c r="R3773" s="10"/>
      <c r="S3773" s="75">
        <v>1625</v>
      </c>
      <c r="T3773" s="68">
        <v>568.75</v>
      </c>
      <c r="AN3773" s="75">
        <v>1625</v>
      </c>
      <c r="AO3773" s="68">
        <v>568.75</v>
      </c>
    </row>
    <row r="3774" spans="18:41">
      <c r="R3774" s="10"/>
      <c r="S3774" s="75">
        <v>3867.5</v>
      </c>
      <c r="T3774" s="68">
        <v>1547</v>
      </c>
      <c r="AN3774" s="75">
        <v>3867.5</v>
      </c>
      <c r="AO3774" s="68">
        <v>1547</v>
      </c>
    </row>
    <row r="3775" spans="18:41">
      <c r="R3775" s="10"/>
      <c r="S3775" s="75">
        <v>1800.0000000000002</v>
      </c>
      <c r="T3775" s="68">
        <v>720.00000000000011</v>
      </c>
      <c r="AN3775" s="75">
        <v>1800.0000000000002</v>
      </c>
      <c r="AO3775" s="68">
        <v>720.00000000000011</v>
      </c>
    </row>
    <row r="3776" spans="18:41">
      <c r="R3776" s="10"/>
      <c r="S3776" s="75">
        <v>1787.5000000000002</v>
      </c>
      <c r="T3776" s="68">
        <v>536.25</v>
      </c>
      <c r="AN3776" s="75">
        <v>1787.5000000000002</v>
      </c>
      <c r="AO3776" s="68">
        <v>536.25</v>
      </c>
    </row>
    <row r="3777" spans="18:41">
      <c r="R3777" s="10"/>
      <c r="S3777" s="75">
        <v>1512.5000000000002</v>
      </c>
      <c r="T3777" s="68">
        <v>453.75000000000006</v>
      </c>
      <c r="AN3777" s="75">
        <v>1512.5000000000002</v>
      </c>
      <c r="AO3777" s="68">
        <v>453.75000000000006</v>
      </c>
    </row>
    <row r="3778" spans="18:41">
      <c r="R3778" s="10"/>
      <c r="S3778" s="75">
        <v>1950</v>
      </c>
      <c r="T3778" s="68">
        <v>585</v>
      </c>
      <c r="AN3778" s="75">
        <v>1950</v>
      </c>
      <c r="AO3778" s="68">
        <v>585</v>
      </c>
    </row>
    <row r="3779" spans="18:41">
      <c r="R3779" s="10"/>
      <c r="S3779" s="75">
        <v>2975.0000000000005</v>
      </c>
      <c r="T3779" s="68">
        <v>1041.25</v>
      </c>
      <c r="AN3779" s="75">
        <v>2975.0000000000005</v>
      </c>
      <c r="AO3779" s="68">
        <v>1041.25</v>
      </c>
    </row>
    <row r="3780" spans="18:41">
      <c r="R3780" s="10"/>
      <c r="S3780" s="75">
        <v>4387.5</v>
      </c>
      <c r="T3780" s="68">
        <v>1755</v>
      </c>
      <c r="AN3780" s="75">
        <v>4387.5</v>
      </c>
      <c r="AO3780" s="68">
        <v>1755</v>
      </c>
    </row>
    <row r="3781" spans="18:41">
      <c r="R3781" s="10"/>
      <c r="S3781" s="75">
        <v>2550.0000000000005</v>
      </c>
      <c r="T3781" s="68">
        <v>1020.0000000000002</v>
      </c>
      <c r="AN3781" s="75">
        <v>2550.0000000000005</v>
      </c>
      <c r="AO3781" s="68">
        <v>1020.0000000000002</v>
      </c>
    </row>
    <row r="3782" spans="18:41">
      <c r="R3782" s="10"/>
      <c r="S3782" s="75">
        <v>1925.0000000000002</v>
      </c>
      <c r="T3782" s="68">
        <v>577.5</v>
      </c>
      <c r="AN3782" s="75">
        <v>1925.0000000000002</v>
      </c>
      <c r="AO3782" s="68">
        <v>577.5</v>
      </c>
    </row>
    <row r="3783" spans="18:41">
      <c r="R3783" s="10"/>
      <c r="S3783" s="75">
        <v>1787.5000000000002</v>
      </c>
      <c r="T3783" s="68">
        <v>536.25</v>
      </c>
      <c r="AN3783" s="75">
        <v>1787.5000000000002</v>
      </c>
      <c r="AO3783" s="68">
        <v>536.25</v>
      </c>
    </row>
    <row r="3784" spans="18:41">
      <c r="R3784" s="10"/>
      <c r="S3784" s="75">
        <v>2112.5</v>
      </c>
      <c r="T3784" s="68">
        <v>633.75</v>
      </c>
      <c r="AN3784" s="75">
        <v>2112.5</v>
      </c>
      <c r="AO3784" s="68">
        <v>633.75</v>
      </c>
    </row>
    <row r="3785" spans="18:41">
      <c r="R3785" s="10"/>
      <c r="S3785" s="75">
        <v>3325.0000000000005</v>
      </c>
      <c r="T3785" s="68">
        <v>1163.75</v>
      </c>
      <c r="AN3785" s="75">
        <v>3325.0000000000005</v>
      </c>
      <c r="AO3785" s="68">
        <v>1163.75</v>
      </c>
    </row>
    <row r="3786" spans="18:41">
      <c r="R3786" s="10"/>
      <c r="S3786" s="75">
        <v>4550</v>
      </c>
      <c r="T3786" s="68">
        <v>1820</v>
      </c>
      <c r="AN3786" s="75">
        <v>4550</v>
      </c>
      <c r="AO3786" s="68">
        <v>1820</v>
      </c>
    </row>
    <row r="3787" spans="18:41">
      <c r="R3787" s="10"/>
      <c r="S3787" s="75">
        <v>2700.0000000000005</v>
      </c>
      <c r="T3787" s="68">
        <v>1080.0000000000002</v>
      </c>
      <c r="AN3787" s="75">
        <v>2700.0000000000005</v>
      </c>
      <c r="AO3787" s="68">
        <v>1080.0000000000002</v>
      </c>
    </row>
    <row r="3788" spans="18:41">
      <c r="R3788" s="10"/>
      <c r="S3788" s="75">
        <v>2062.5</v>
      </c>
      <c r="T3788" s="68">
        <v>618.75</v>
      </c>
      <c r="AN3788" s="75">
        <v>2062.5</v>
      </c>
      <c r="AO3788" s="68">
        <v>618.75</v>
      </c>
    </row>
    <row r="3789" spans="18:41">
      <c r="R3789" s="10"/>
      <c r="S3789" s="75">
        <v>1787.5000000000002</v>
      </c>
      <c r="T3789" s="68">
        <v>536.25</v>
      </c>
      <c r="AN3789" s="75">
        <v>1787.5000000000002</v>
      </c>
      <c r="AO3789" s="68">
        <v>536.25</v>
      </c>
    </row>
    <row r="3790" spans="18:41">
      <c r="R3790" s="10"/>
      <c r="S3790" s="75">
        <v>2275</v>
      </c>
      <c r="T3790" s="68">
        <v>682.5</v>
      </c>
      <c r="AN3790" s="75">
        <v>2275</v>
      </c>
      <c r="AO3790" s="68">
        <v>682.5</v>
      </c>
    </row>
    <row r="3791" spans="18:41">
      <c r="R3791" s="10"/>
      <c r="S3791" s="75">
        <v>3675.0000000000005</v>
      </c>
      <c r="T3791" s="68">
        <v>1286.25</v>
      </c>
      <c r="AN3791" s="75">
        <v>3675.0000000000005</v>
      </c>
      <c r="AO3791" s="68">
        <v>1286.25</v>
      </c>
    </row>
    <row r="3792" spans="18:41">
      <c r="R3792" s="10"/>
      <c r="S3792" s="75">
        <v>4387.5</v>
      </c>
      <c r="T3792" s="68">
        <v>1755</v>
      </c>
      <c r="AN3792" s="75">
        <v>4387.5</v>
      </c>
      <c r="AO3792" s="68">
        <v>1755</v>
      </c>
    </row>
    <row r="3793" spans="18:41">
      <c r="R3793" s="10"/>
      <c r="S3793" s="75">
        <v>2700.0000000000005</v>
      </c>
      <c r="T3793" s="68">
        <v>1080.0000000000002</v>
      </c>
      <c r="AN3793" s="75">
        <v>2700.0000000000005</v>
      </c>
      <c r="AO3793" s="68">
        <v>1080.0000000000002</v>
      </c>
    </row>
    <row r="3794" spans="18:41">
      <c r="R3794" s="10"/>
      <c r="S3794" s="75">
        <v>2062.5</v>
      </c>
      <c r="T3794" s="68">
        <v>618.75</v>
      </c>
      <c r="AN3794" s="75">
        <v>2062.5</v>
      </c>
      <c r="AO3794" s="68">
        <v>618.75</v>
      </c>
    </row>
    <row r="3795" spans="18:41">
      <c r="R3795" s="10"/>
      <c r="S3795" s="75">
        <v>1512.5000000000002</v>
      </c>
      <c r="T3795" s="68">
        <v>453.75000000000006</v>
      </c>
      <c r="AN3795" s="75">
        <v>1512.5000000000002</v>
      </c>
      <c r="AO3795" s="68">
        <v>453.75000000000006</v>
      </c>
    </row>
    <row r="3796" spans="18:41">
      <c r="R3796" s="10"/>
      <c r="S3796" s="75">
        <v>1625</v>
      </c>
      <c r="T3796" s="68">
        <v>487.5</v>
      </c>
      <c r="AN3796" s="75">
        <v>1625</v>
      </c>
      <c r="AO3796" s="68">
        <v>487.5</v>
      </c>
    </row>
    <row r="3797" spans="18:41">
      <c r="R3797" s="10"/>
      <c r="S3797" s="75">
        <v>2975.0000000000005</v>
      </c>
      <c r="T3797" s="68">
        <v>1041.25</v>
      </c>
      <c r="AN3797" s="75">
        <v>2975.0000000000005</v>
      </c>
      <c r="AO3797" s="68">
        <v>1041.25</v>
      </c>
    </row>
    <row r="3798" spans="18:41">
      <c r="R3798" s="10"/>
      <c r="S3798" s="75">
        <v>3575</v>
      </c>
      <c r="T3798" s="68">
        <v>1430</v>
      </c>
      <c r="AN3798" s="75">
        <v>3575</v>
      </c>
      <c r="AO3798" s="68">
        <v>1430</v>
      </c>
    </row>
    <row r="3799" spans="18:41">
      <c r="R3799" s="10"/>
      <c r="S3799" s="75">
        <v>2100.0000000000005</v>
      </c>
      <c r="T3799" s="68">
        <v>840.00000000000023</v>
      </c>
      <c r="AN3799" s="75">
        <v>2100.0000000000005</v>
      </c>
      <c r="AO3799" s="68">
        <v>840.00000000000023</v>
      </c>
    </row>
    <row r="3800" spans="18:41">
      <c r="R3800" s="10"/>
      <c r="S3800" s="75">
        <v>1375</v>
      </c>
      <c r="T3800" s="68">
        <v>412.5</v>
      </c>
      <c r="AN3800" s="75">
        <v>1375</v>
      </c>
      <c r="AO3800" s="68">
        <v>412.5</v>
      </c>
    </row>
    <row r="3801" spans="18:41">
      <c r="R3801" s="10"/>
      <c r="S3801" s="75">
        <v>1237.5</v>
      </c>
      <c r="T3801" s="68">
        <v>371.25</v>
      </c>
      <c r="AN3801" s="75">
        <v>1237.5</v>
      </c>
      <c r="AO3801" s="68">
        <v>371.25</v>
      </c>
    </row>
    <row r="3802" spans="18:41">
      <c r="R3802" s="10"/>
      <c r="S3802" s="75">
        <v>1462.5</v>
      </c>
      <c r="T3802" s="68">
        <v>438.75</v>
      </c>
      <c r="AN3802" s="75">
        <v>1462.5</v>
      </c>
      <c r="AO3802" s="68">
        <v>438.75</v>
      </c>
    </row>
    <row r="3803" spans="18:41">
      <c r="R3803" s="10"/>
      <c r="S3803" s="75">
        <v>2275</v>
      </c>
      <c r="T3803" s="68">
        <v>796.25</v>
      </c>
      <c r="AN3803" s="75">
        <v>2275</v>
      </c>
      <c r="AO3803" s="68">
        <v>796.25</v>
      </c>
    </row>
    <row r="3804" spans="18:41">
      <c r="R3804" s="10"/>
      <c r="S3804" s="75">
        <v>3325.0000000000005</v>
      </c>
      <c r="T3804" s="68">
        <v>1330.0000000000002</v>
      </c>
      <c r="AN3804" s="75">
        <v>3325.0000000000005</v>
      </c>
      <c r="AO3804" s="68">
        <v>1330.0000000000002</v>
      </c>
    </row>
    <row r="3805" spans="18:41">
      <c r="R3805" s="10"/>
      <c r="S3805" s="75">
        <v>1950.0000000000005</v>
      </c>
      <c r="T3805" s="68">
        <v>780.00000000000023</v>
      </c>
      <c r="AN3805" s="75">
        <v>1950.0000000000005</v>
      </c>
      <c r="AO3805" s="68">
        <v>780.00000000000023</v>
      </c>
    </row>
    <row r="3806" spans="18:41">
      <c r="R3806" s="10"/>
      <c r="S3806" s="75">
        <v>1300.0000000000002</v>
      </c>
      <c r="T3806" s="68">
        <v>390.00000000000006</v>
      </c>
      <c r="AN3806" s="75">
        <v>1300.0000000000002</v>
      </c>
      <c r="AO3806" s="68">
        <v>390.00000000000006</v>
      </c>
    </row>
    <row r="3807" spans="18:41">
      <c r="R3807" s="10"/>
      <c r="S3807" s="75">
        <v>1137.5000000000002</v>
      </c>
      <c r="T3807" s="68">
        <v>341.25000000000006</v>
      </c>
      <c r="AN3807" s="75">
        <v>1137.5000000000002</v>
      </c>
      <c r="AO3807" s="68">
        <v>341.25000000000006</v>
      </c>
    </row>
    <row r="3808" spans="18:41">
      <c r="R3808" s="10"/>
      <c r="S3808" s="75">
        <v>1312.5000000000002</v>
      </c>
      <c r="T3808" s="68">
        <v>393.75000000000006</v>
      </c>
      <c r="AN3808" s="75">
        <v>1312.5000000000002</v>
      </c>
      <c r="AO3808" s="68">
        <v>393.75000000000006</v>
      </c>
    </row>
    <row r="3809" spans="18:41">
      <c r="R3809" s="10"/>
      <c r="S3809" s="75">
        <v>2400</v>
      </c>
      <c r="T3809" s="68">
        <v>840</v>
      </c>
      <c r="AN3809" s="75">
        <v>2400</v>
      </c>
      <c r="AO3809" s="68">
        <v>840</v>
      </c>
    </row>
    <row r="3810" spans="18:41">
      <c r="R3810" s="10"/>
      <c r="S3810" s="75">
        <v>3375.0000000000005</v>
      </c>
      <c r="T3810" s="68">
        <v>1350.0000000000002</v>
      </c>
      <c r="AN3810" s="75">
        <v>3375.0000000000005</v>
      </c>
      <c r="AO3810" s="68">
        <v>1350.0000000000002</v>
      </c>
    </row>
    <row r="3811" spans="18:41">
      <c r="R3811" s="10"/>
      <c r="S3811" s="75">
        <v>2112.5000000000005</v>
      </c>
      <c r="T3811" s="68">
        <v>845.00000000000023</v>
      </c>
      <c r="AN3811" s="75">
        <v>2112.5000000000005</v>
      </c>
      <c r="AO3811" s="68">
        <v>845.00000000000023</v>
      </c>
    </row>
    <row r="3812" spans="18:41">
      <c r="R3812" s="10"/>
      <c r="S3812" s="75">
        <v>2242.5000000000005</v>
      </c>
      <c r="T3812" s="68">
        <v>672.75000000000011</v>
      </c>
      <c r="AN3812" s="75">
        <v>2242.5000000000005</v>
      </c>
      <c r="AO3812" s="68">
        <v>672.75000000000011</v>
      </c>
    </row>
    <row r="3813" spans="18:41">
      <c r="R3813" s="10"/>
      <c r="S3813" s="75">
        <v>2112.5000000000005</v>
      </c>
      <c r="T3813" s="68">
        <v>633.75000000000011</v>
      </c>
      <c r="AN3813" s="75">
        <v>2112.5000000000005</v>
      </c>
      <c r="AO3813" s="68">
        <v>633.75000000000011</v>
      </c>
    </row>
    <row r="3814" spans="18:41">
      <c r="R3814" s="10"/>
      <c r="S3814" s="75">
        <v>2250.0000000000005</v>
      </c>
      <c r="T3814" s="68">
        <v>675.00000000000011</v>
      </c>
      <c r="AN3814" s="75">
        <v>2250.0000000000005</v>
      </c>
      <c r="AO3814" s="68">
        <v>675.00000000000011</v>
      </c>
    </row>
    <row r="3815" spans="18:41">
      <c r="R3815" s="10"/>
      <c r="S3815" s="75">
        <v>3200</v>
      </c>
      <c r="T3815" s="68">
        <v>1120</v>
      </c>
      <c r="AN3815" s="75">
        <v>3200</v>
      </c>
      <c r="AO3815" s="68">
        <v>1120</v>
      </c>
    </row>
    <row r="3816" spans="18:41">
      <c r="R3816" s="10"/>
      <c r="S3816" s="75">
        <v>4687.5000000000009</v>
      </c>
      <c r="T3816" s="68">
        <v>1875.0000000000005</v>
      </c>
      <c r="AN3816" s="75">
        <v>4687.5000000000009</v>
      </c>
      <c r="AO3816" s="68">
        <v>1875.0000000000005</v>
      </c>
    </row>
    <row r="3817" spans="18:41">
      <c r="R3817" s="10"/>
      <c r="S3817" s="75">
        <v>2762.5000000000005</v>
      </c>
      <c r="T3817" s="68">
        <v>1105.0000000000002</v>
      </c>
      <c r="AN3817" s="75">
        <v>2762.5000000000005</v>
      </c>
      <c r="AO3817" s="68">
        <v>1105.0000000000002</v>
      </c>
    </row>
    <row r="3818" spans="18:41">
      <c r="R3818" s="10"/>
      <c r="S3818" s="75">
        <v>2600.0000000000005</v>
      </c>
      <c r="T3818" s="68">
        <v>780.00000000000011</v>
      </c>
      <c r="AN3818" s="75">
        <v>2600.0000000000005</v>
      </c>
      <c r="AO3818" s="68">
        <v>780.00000000000011</v>
      </c>
    </row>
    <row r="3819" spans="18:41">
      <c r="R3819" s="10"/>
      <c r="S3819" s="75">
        <v>2275.0000000000005</v>
      </c>
      <c r="T3819" s="68">
        <v>682.50000000000011</v>
      </c>
      <c r="AN3819" s="75">
        <v>2275.0000000000005</v>
      </c>
      <c r="AO3819" s="68">
        <v>682.50000000000011</v>
      </c>
    </row>
    <row r="3820" spans="18:41">
      <c r="R3820" s="10"/>
      <c r="S3820" s="75">
        <v>2625.0000000000005</v>
      </c>
      <c r="T3820" s="68">
        <v>787.50000000000011</v>
      </c>
      <c r="AN3820" s="75">
        <v>2625.0000000000005</v>
      </c>
      <c r="AO3820" s="68">
        <v>787.50000000000011</v>
      </c>
    </row>
    <row r="3821" spans="18:41">
      <c r="R3821" s="10"/>
      <c r="S3821" s="75">
        <v>3600</v>
      </c>
      <c r="T3821" s="68">
        <v>1260</v>
      </c>
      <c r="AN3821" s="75">
        <v>3600</v>
      </c>
      <c r="AO3821" s="68">
        <v>1260</v>
      </c>
    </row>
    <row r="3822" spans="18:41">
      <c r="R3822" s="10"/>
      <c r="S3822" s="75">
        <v>2750</v>
      </c>
      <c r="T3822" s="68">
        <v>962.50000000000011</v>
      </c>
      <c r="AN3822" s="75">
        <v>2750</v>
      </c>
      <c r="AO3822" s="68">
        <v>962.50000000000011</v>
      </c>
    </row>
    <row r="3823" spans="18:41">
      <c r="R3823" s="10"/>
      <c r="S3823" s="75">
        <v>1650.0000000000002</v>
      </c>
      <c r="T3823" s="68">
        <v>577.50000000000011</v>
      </c>
      <c r="AN3823" s="75">
        <v>1650.0000000000002</v>
      </c>
      <c r="AO3823" s="68">
        <v>577.50000000000011</v>
      </c>
    </row>
    <row r="3824" spans="18:41">
      <c r="R3824" s="10"/>
      <c r="S3824" s="75">
        <v>1350</v>
      </c>
      <c r="T3824" s="68">
        <v>337.5</v>
      </c>
      <c r="AN3824" s="75">
        <v>1350</v>
      </c>
      <c r="AO3824" s="68">
        <v>337.5</v>
      </c>
    </row>
    <row r="3825" spans="18:41">
      <c r="R3825" s="10"/>
      <c r="S3825" s="75">
        <v>749.99999999999989</v>
      </c>
      <c r="T3825" s="68">
        <v>187.49999999999997</v>
      </c>
      <c r="AN3825" s="75">
        <v>749.99999999999989</v>
      </c>
      <c r="AO3825" s="68">
        <v>187.49999999999997</v>
      </c>
    </row>
    <row r="3826" spans="18:41">
      <c r="R3826" s="10"/>
      <c r="S3826" s="75">
        <v>1300.0000000000002</v>
      </c>
      <c r="T3826" s="68">
        <v>325.00000000000006</v>
      </c>
      <c r="AN3826" s="75">
        <v>1300.0000000000002</v>
      </c>
      <c r="AO3826" s="68">
        <v>325.00000000000006</v>
      </c>
    </row>
    <row r="3827" spans="18:41">
      <c r="R3827" s="10"/>
      <c r="S3827" s="75">
        <v>1650.0000000000002</v>
      </c>
      <c r="T3827" s="68">
        <v>495.00000000000006</v>
      </c>
      <c r="AN3827" s="75">
        <v>1650.0000000000002</v>
      </c>
      <c r="AO3827" s="68">
        <v>495.00000000000006</v>
      </c>
    </row>
    <row r="3828" spans="18:41">
      <c r="R3828" s="10"/>
      <c r="S3828" s="75">
        <v>3162.5000000000005</v>
      </c>
      <c r="T3828" s="68">
        <v>1106.8750000000002</v>
      </c>
      <c r="AN3828" s="75">
        <v>3162.5000000000005</v>
      </c>
      <c r="AO3828" s="68">
        <v>1106.8750000000002</v>
      </c>
    </row>
    <row r="3829" spans="18:41">
      <c r="R3829" s="10"/>
      <c r="S3829" s="75">
        <v>1237.5</v>
      </c>
      <c r="T3829" s="68">
        <v>433.12500000000006</v>
      </c>
      <c r="AN3829" s="75">
        <v>1237.5</v>
      </c>
      <c r="AO3829" s="68">
        <v>433.12500000000006</v>
      </c>
    </row>
    <row r="3830" spans="18:41">
      <c r="R3830" s="10"/>
      <c r="S3830" s="75">
        <v>1237.5</v>
      </c>
      <c r="T3830" s="68">
        <v>309.375</v>
      </c>
      <c r="AN3830" s="75">
        <v>1237.5</v>
      </c>
      <c r="AO3830" s="68">
        <v>309.375</v>
      </c>
    </row>
    <row r="3831" spans="18:41">
      <c r="R3831" s="10"/>
      <c r="S3831" s="75">
        <v>874.99999999999989</v>
      </c>
      <c r="T3831" s="68">
        <v>218.74999999999997</v>
      </c>
      <c r="AN3831" s="75">
        <v>874.99999999999989</v>
      </c>
      <c r="AO3831" s="68">
        <v>218.74999999999997</v>
      </c>
    </row>
    <row r="3832" spans="18:41">
      <c r="R3832" s="10"/>
      <c r="S3832" s="75">
        <v>1625.0000000000002</v>
      </c>
      <c r="T3832" s="68">
        <v>406.25000000000006</v>
      </c>
      <c r="AN3832" s="75">
        <v>1625.0000000000002</v>
      </c>
      <c r="AO3832" s="68">
        <v>406.25000000000006</v>
      </c>
    </row>
    <row r="3833" spans="18:41">
      <c r="R3833" s="10"/>
      <c r="S3833" s="75">
        <v>1925.0000000000002</v>
      </c>
      <c r="T3833" s="68">
        <v>577.5</v>
      </c>
      <c r="AN3833" s="75">
        <v>1925.0000000000002</v>
      </c>
      <c r="AO3833" s="68">
        <v>577.5</v>
      </c>
    </row>
    <row r="3834" spans="18:41">
      <c r="R3834" s="10"/>
      <c r="S3834" s="75">
        <v>2997.5000000000005</v>
      </c>
      <c r="T3834" s="68">
        <v>1049.1250000000002</v>
      </c>
      <c r="AN3834" s="75">
        <v>2997.5000000000005</v>
      </c>
      <c r="AO3834" s="68">
        <v>1049.1250000000002</v>
      </c>
    </row>
    <row r="3835" spans="18:41">
      <c r="R3835" s="10"/>
      <c r="S3835" s="75">
        <v>1375</v>
      </c>
      <c r="T3835" s="68">
        <v>481.25000000000006</v>
      </c>
      <c r="AN3835" s="75">
        <v>1375</v>
      </c>
      <c r="AO3835" s="68">
        <v>481.25000000000006</v>
      </c>
    </row>
    <row r="3836" spans="18:41">
      <c r="R3836" s="10"/>
      <c r="S3836" s="75">
        <v>1237.5</v>
      </c>
      <c r="T3836" s="68">
        <v>309.375</v>
      </c>
      <c r="AN3836" s="75">
        <v>1237.5</v>
      </c>
      <c r="AO3836" s="68">
        <v>309.375</v>
      </c>
    </row>
    <row r="3837" spans="18:41">
      <c r="R3837" s="10"/>
      <c r="S3837" s="75">
        <v>624.99999999999989</v>
      </c>
      <c r="T3837" s="68">
        <v>156.24999999999997</v>
      </c>
      <c r="AN3837" s="75">
        <v>624.99999999999989</v>
      </c>
      <c r="AO3837" s="68">
        <v>156.24999999999997</v>
      </c>
    </row>
    <row r="3838" spans="18:41">
      <c r="R3838" s="10"/>
      <c r="S3838" s="75">
        <v>1137.5000000000002</v>
      </c>
      <c r="T3838" s="68">
        <v>284.37500000000006</v>
      </c>
      <c r="AN3838" s="75">
        <v>1137.5000000000002</v>
      </c>
      <c r="AO3838" s="68">
        <v>284.37500000000006</v>
      </c>
    </row>
    <row r="3839" spans="18:41">
      <c r="R3839" s="10"/>
      <c r="S3839" s="75">
        <v>1512.5000000000002</v>
      </c>
      <c r="T3839" s="68">
        <v>453.75000000000006</v>
      </c>
      <c r="AN3839" s="75">
        <v>1512.5000000000002</v>
      </c>
      <c r="AO3839" s="68">
        <v>453.75000000000006</v>
      </c>
    </row>
    <row r="3840" spans="18:41">
      <c r="R3840" s="10"/>
      <c r="S3840" s="75">
        <v>2887.5000000000005</v>
      </c>
      <c r="T3840" s="68">
        <v>1010.6250000000002</v>
      </c>
      <c r="AN3840" s="75">
        <v>2887.5000000000005</v>
      </c>
      <c r="AO3840" s="68">
        <v>1010.6250000000002</v>
      </c>
    </row>
    <row r="3841" spans="18:41">
      <c r="R3841" s="10"/>
      <c r="S3841" s="75">
        <v>1237.5</v>
      </c>
      <c r="T3841" s="68">
        <v>433.12500000000006</v>
      </c>
      <c r="AN3841" s="75">
        <v>1237.5</v>
      </c>
      <c r="AO3841" s="68">
        <v>433.12500000000006</v>
      </c>
    </row>
    <row r="3842" spans="18:41">
      <c r="R3842" s="10"/>
      <c r="S3842" s="75">
        <v>1012.5</v>
      </c>
      <c r="T3842" s="68">
        <v>253.125</v>
      </c>
      <c r="AN3842" s="75">
        <v>1012.5</v>
      </c>
      <c r="AO3842" s="68">
        <v>253.125</v>
      </c>
    </row>
    <row r="3843" spans="18:41">
      <c r="R3843" s="10"/>
      <c r="S3843" s="75">
        <v>749.99999999999989</v>
      </c>
      <c r="T3843" s="68">
        <v>187.49999999999997</v>
      </c>
      <c r="AN3843" s="75">
        <v>749.99999999999989</v>
      </c>
      <c r="AO3843" s="68">
        <v>187.49999999999997</v>
      </c>
    </row>
    <row r="3844" spans="18:41">
      <c r="R3844" s="10"/>
      <c r="S3844" s="75">
        <v>900.00000000000011</v>
      </c>
      <c r="T3844" s="68">
        <v>225.00000000000003</v>
      </c>
      <c r="AN3844" s="75">
        <v>900.00000000000011</v>
      </c>
      <c r="AO3844" s="68">
        <v>225.00000000000003</v>
      </c>
    </row>
    <row r="3845" spans="18:41">
      <c r="R3845" s="10"/>
      <c r="S3845" s="75">
        <v>1500</v>
      </c>
      <c r="T3845" s="68">
        <v>450</v>
      </c>
      <c r="AN3845" s="75">
        <v>1500</v>
      </c>
      <c r="AO3845" s="68">
        <v>450</v>
      </c>
    </row>
    <row r="3846" spans="18:41">
      <c r="R3846" s="10"/>
      <c r="S3846" s="75">
        <v>3705</v>
      </c>
      <c r="T3846" s="68">
        <v>1296.7500000000002</v>
      </c>
      <c r="AN3846" s="75">
        <v>3705</v>
      </c>
      <c r="AO3846" s="68">
        <v>1296.7500000000002</v>
      </c>
    </row>
    <row r="3847" spans="18:41">
      <c r="R3847" s="10"/>
      <c r="S3847" s="75">
        <v>1650.0000000000002</v>
      </c>
      <c r="T3847" s="68">
        <v>577.50000000000011</v>
      </c>
      <c r="AN3847" s="75">
        <v>1650.0000000000002</v>
      </c>
      <c r="AO3847" s="68">
        <v>577.50000000000011</v>
      </c>
    </row>
    <row r="3848" spans="18:41">
      <c r="R3848" s="10"/>
      <c r="S3848" s="75">
        <v>1650.0000000000002</v>
      </c>
      <c r="T3848" s="68">
        <v>412.50000000000006</v>
      </c>
      <c r="AN3848" s="75">
        <v>1650.0000000000002</v>
      </c>
      <c r="AO3848" s="68">
        <v>412.50000000000006</v>
      </c>
    </row>
    <row r="3849" spans="18:41">
      <c r="R3849" s="10"/>
      <c r="S3849" s="75">
        <v>1375</v>
      </c>
      <c r="T3849" s="68">
        <v>343.75</v>
      </c>
      <c r="AN3849" s="75">
        <v>1375</v>
      </c>
      <c r="AO3849" s="68">
        <v>343.75</v>
      </c>
    </row>
    <row r="3850" spans="18:41">
      <c r="R3850" s="10"/>
      <c r="S3850" s="75">
        <v>1787.5</v>
      </c>
      <c r="T3850" s="68">
        <v>446.875</v>
      </c>
      <c r="AN3850" s="75">
        <v>1787.5</v>
      </c>
      <c r="AO3850" s="68">
        <v>446.875</v>
      </c>
    </row>
    <row r="3851" spans="18:41">
      <c r="R3851" s="10"/>
      <c r="S3851" s="75">
        <v>2800.0000000000005</v>
      </c>
      <c r="T3851" s="68">
        <v>840.00000000000011</v>
      </c>
      <c r="AN3851" s="75">
        <v>2800.0000000000005</v>
      </c>
      <c r="AO3851" s="68">
        <v>840.00000000000011</v>
      </c>
    </row>
    <row r="3852" spans="18:41">
      <c r="R3852" s="10"/>
      <c r="S3852" s="75">
        <v>4225</v>
      </c>
      <c r="T3852" s="68">
        <v>1478.7500000000002</v>
      </c>
      <c r="AN3852" s="75">
        <v>4225</v>
      </c>
      <c r="AO3852" s="68">
        <v>1478.7500000000002</v>
      </c>
    </row>
    <row r="3853" spans="18:41">
      <c r="R3853" s="10"/>
      <c r="S3853" s="75">
        <v>2400.0000000000005</v>
      </c>
      <c r="T3853" s="68">
        <v>840.00000000000023</v>
      </c>
      <c r="AN3853" s="75">
        <v>2400.0000000000005</v>
      </c>
      <c r="AO3853" s="68">
        <v>840.00000000000023</v>
      </c>
    </row>
    <row r="3854" spans="18:41">
      <c r="R3854" s="10"/>
      <c r="S3854" s="75">
        <v>1787.5000000000002</v>
      </c>
      <c r="T3854" s="68">
        <v>446.87500000000006</v>
      </c>
      <c r="AN3854" s="75">
        <v>1787.5000000000002</v>
      </c>
      <c r="AO3854" s="68">
        <v>446.87500000000006</v>
      </c>
    </row>
    <row r="3855" spans="18:41">
      <c r="R3855" s="10"/>
      <c r="S3855" s="75">
        <v>1650.0000000000002</v>
      </c>
      <c r="T3855" s="68">
        <v>412.50000000000006</v>
      </c>
      <c r="AN3855" s="75">
        <v>1650.0000000000002</v>
      </c>
      <c r="AO3855" s="68">
        <v>412.50000000000006</v>
      </c>
    </row>
    <row r="3856" spans="18:41">
      <c r="R3856" s="10"/>
      <c r="S3856" s="75">
        <v>1950</v>
      </c>
      <c r="T3856" s="68">
        <v>487.5</v>
      </c>
      <c r="AN3856" s="75">
        <v>1950</v>
      </c>
      <c r="AO3856" s="68">
        <v>487.5</v>
      </c>
    </row>
    <row r="3857" spans="18:41">
      <c r="R3857" s="10"/>
      <c r="S3857" s="75">
        <v>3150.0000000000005</v>
      </c>
      <c r="T3857" s="68">
        <v>945.00000000000011</v>
      </c>
      <c r="AN3857" s="75">
        <v>3150.0000000000005</v>
      </c>
      <c r="AO3857" s="68">
        <v>945.00000000000011</v>
      </c>
    </row>
    <row r="3858" spans="18:41">
      <c r="R3858" s="10"/>
      <c r="S3858" s="75">
        <v>4387.5</v>
      </c>
      <c r="T3858" s="68">
        <v>1535.6250000000002</v>
      </c>
      <c r="AN3858" s="75">
        <v>4387.5</v>
      </c>
      <c r="AO3858" s="68">
        <v>1535.6250000000002</v>
      </c>
    </row>
    <row r="3859" spans="18:41">
      <c r="R3859" s="10"/>
      <c r="S3859" s="75">
        <v>2550.0000000000005</v>
      </c>
      <c r="T3859" s="68">
        <v>892.50000000000023</v>
      </c>
      <c r="AN3859" s="75">
        <v>2550.0000000000005</v>
      </c>
      <c r="AO3859" s="68">
        <v>892.50000000000023</v>
      </c>
    </row>
    <row r="3860" spans="18:41">
      <c r="R3860" s="10"/>
      <c r="S3860" s="75">
        <v>1925.0000000000002</v>
      </c>
      <c r="T3860" s="68">
        <v>481.25000000000006</v>
      </c>
      <c r="AN3860" s="75">
        <v>1925.0000000000002</v>
      </c>
      <c r="AO3860" s="68">
        <v>481.25000000000006</v>
      </c>
    </row>
    <row r="3861" spans="18:41">
      <c r="R3861" s="10"/>
      <c r="S3861" s="75">
        <v>1650.0000000000002</v>
      </c>
      <c r="T3861" s="68">
        <v>412.50000000000006</v>
      </c>
      <c r="AN3861" s="75">
        <v>1650.0000000000002</v>
      </c>
      <c r="AO3861" s="68">
        <v>412.50000000000006</v>
      </c>
    </row>
    <row r="3862" spans="18:41">
      <c r="R3862" s="10"/>
      <c r="S3862" s="75">
        <v>2112.5</v>
      </c>
      <c r="T3862" s="68">
        <v>528.125</v>
      </c>
      <c r="AN3862" s="75">
        <v>2112.5</v>
      </c>
      <c r="AO3862" s="68">
        <v>528.125</v>
      </c>
    </row>
    <row r="3863" spans="18:41">
      <c r="R3863" s="10"/>
      <c r="S3863" s="75">
        <v>3500.0000000000005</v>
      </c>
      <c r="T3863" s="68">
        <v>1050</v>
      </c>
      <c r="AN3863" s="75">
        <v>3500.0000000000005</v>
      </c>
      <c r="AO3863" s="68">
        <v>1050</v>
      </c>
    </row>
    <row r="3864" spans="18:41">
      <c r="R3864" s="10"/>
      <c r="S3864" s="75">
        <v>4225</v>
      </c>
      <c r="T3864" s="68">
        <v>1478.7500000000002</v>
      </c>
      <c r="AN3864" s="75">
        <v>4225</v>
      </c>
      <c r="AO3864" s="68">
        <v>1478.7500000000002</v>
      </c>
    </row>
    <row r="3865" spans="18:41">
      <c r="R3865" s="10"/>
      <c r="S3865" s="75">
        <v>2550.0000000000005</v>
      </c>
      <c r="T3865" s="68">
        <v>892.50000000000023</v>
      </c>
      <c r="AN3865" s="75">
        <v>2550.0000000000005</v>
      </c>
      <c r="AO3865" s="68">
        <v>892.50000000000023</v>
      </c>
    </row>
    <row r="3866" spans="18:41">
      <c r="R3866" s="10"/>
      <c r="S3866" s="75">
        <v>1925.0000000000002</v>
      </c>
      <c r="T3866" s="68">
        <v>481.25000000000006</v>
      </c>
      <c r="AN3866" s="75">
        <v>1925.0000000000002</v>
      </c>
      <c r="AO3866" s="68">
        <v>481.25000000000006</v>
      </c>
    </row>
    <row r="3867" spans="18:41">
      <c r="R3867" s="10"/>
      <c r="S3867" s="75">
        <v>1375</v>
      </c>
      <c r="T3867" s="68">
        <v>343.75</v>
      </c>
      <c r="AN3867" s="75">
        <v>1375</v>
      </c>
      <c r="AO3867" s="68">
        <v>343.75</v>
      </c>
    </row>
    <row r="3868" spans="18:41">
      <c r="R3868" s="10"/>
      <c r="S3868" s="75">
        <v>1462.5</v>
      </c>
      <c r="T3868" s="68">
        <v>365.625</v>
      </c>
      <c r="AN3868" s="75">
        <v>1462.5</v>
      </c>
      <c r="AO3868" s="68">
        <v>365.625</v>
      </c>
    </row>
    <row r="3869" spans="18:41">
      <c r="R3869" s="10"/>
      <c r="S3869" s="75">
        <v>2800.0000000000005</v>
      </c>
      <c r="T3869" s="68">
        <v>840.00000000000011</v>
      </c>
      <c r="AN3869" s="75">
        <v>2800.0000000000005</v>
      </c>
      <c r="AO3869" s="68">
        <v>840.00000000000011</v>
      </c>
    </row>
    <row r="3870" spans="18:41">
      <c r="R3870" s="10"/>
      <c r="S3870" s="75">
        <v>3412.5</v>
      </c>
      <c r="T3870" s="68">
        <v>1194.375</v>
      </c>
      <c r="AN3870" s="75">
        <v>3412.5</v>
      </c>
      <c r="AO3870" s="68">
        <v>1194.375</v>
      </c>
    </row>
    <row r="3871" spans="18:41">
      <c r="R3871" s="10"/>
      <c r="S3871" s="75">
        <v>1950.0000000000002</v>
      </c>
      <c r="T3871" s="68">
        <v>682.50000000000011</v>
      </c>
      <c r="AN3871" s="75">
        <v>1950.0000000000002</v>
      </c>
      <c r="AO3871" s="68">
        <v>682.50000000000011</v>
      </c>
    </row>
    <row r="3872" spans="18:41">
      <c r="R3872" s="10"/>
      <c r="S3872" s="75">
        <v>1237.5</v>
      </c>
      <c r="T3872" s="68">
        <v>309.375</v>
      </c>
      <c r="AN3872" s="75">
        <v>1237.5</v>
      </c>
      <c r="AO3872" s="68">
        <v>309.375</v>
      </c>
    </row>
    <row r="3873" spans="18:41">
      <c r="R3873" s="10"/>
      <c r="S3873" s="75">
        <v>1100</v>
      </c>
      <c r="T3873" s="68">
        <v>275</v>
      </c>
      <c r="AN3873" s="75">
        <v>1100</v>
      </c>
      <c r="AO3873" s="68">
        <v>275</v>
      </c>
    </row>
    <row r="3874" spans="18:41">
      <c r="R3874" s="10"/>
      <c r="S3874" s="75">
        <v>1300</v>
      </c>
      <c r="T3874" s="68">
        <v>325</v>
      </c>
      <c r="AN3874" s="75">
        <v>1300</v>
      </c>
      <c r="AO3874" s="68">
        <v>325</v>
      </c>
    </row>
    <row r="3875" spans="18:41">
      <c r="R3875" s="10"/>
      <c r="S3875" s="75">
        <v>2100</v>
      </c>
      <c r="T3875" s="68">
        <v>630</v>
      </c>
      <c r="AN3875" s="75">
        <v>2100</v>
      </c>
      <c r="AO3875" s="68">
        <v>630</v>
      </c>
    </row>
    <row r="3876" spans="18:41">
      <c r="R3876" s="10"/>
      <c r="S3876" s="75">
        <v>3150.0000000000005</v>
      </c>
      <c r="T3876" s="68">
        <v>1102.5000000000002</v>
      </c>
      <c r="AN3876" s="75">
        <v>3150.0000000000005</v>
      </c>
      <c r="AO3876" s="68">
        <v>1102.5000000000002</v>
      </c>
    </row>
    <row r="3877" spans="18:41">
      <c r="R3877" s="10"/>
      <c r="S3877" s="75">
        <v>1787.5000000000005</v>
      </c>
      <c r="T3877" s="68">
        <v>625.62500000000023</v>
      </c>
      <c r="AN3877" s="75">
        <v>1787.5000000000005</v>
      </c>
      <c r="AO3877" s="68">
        <v>625.62500000000023</v>
      </c>
    </row>
    <row r="3878" spans="18:41">
      <c r="R3878" s="10"/>
      <c r="S3878" s="75">
        <v>1137.5000000000002</v>
      </c>
      <c r="T3878" s="68">
        <v>284.37500000000006</v>
      </c>
      <c r="AN3878" s="75">
        <v>1137.5000000000002</v>
      </c>
      <c r="AO3878" s="68">
        <v>284.37500000000006</v>
      </c>
    </row>
    <row r="3879" spans="18:41">
      <c r="R3879" s="10"/>
      <c r="S3879" s="75">
        <v>975.00000000000023</v>
      </c>
      <c r="T3879" s="68">
        <v>243.75000000000006</v>
      </c>
      <c r="AN3879" s="75">
        <v>975.00000000000023</v>
      </c>
      <c r="AO3879" s="68">
        <v>243.75000000000006</v>
      </c>
    </row>
    <row r="3880" spans="18:41">
      <c r="R3880" s="10"/>
      <c r="S3880" s="75">
        <v>1125.0000000000002</v>
      </c>
      <c r="T3880" s="68">
        <v>281.25000000000006</v>
      </c>
      <c r="AN3880" s="75">
        <v>1125.0000000000002</v>
      </c>
      <c r="AO3880" s="68">
        <v>281.25000000000006</v>
      </c>
    </row>
    <row r="3881" spans="18:41">
      <c r="R3881" s="10"/>
      <c r="S3881" s="75">
        <v>2200</v>
      </c>
      <c r="T3881" s="68">
        <v>660</v>
      </c>
      <c r="AN3881" s="75">
        <v>2200</v>
      </c>
      <c r="AO3881" s="68">
        <v>660</v>
      </c>
    </row>
    <row r="3882" spans="18:41">
      <c r="R3882" s="10"/>
      <c r="S3882" s="75">
        <v>3187.5000000000005</v>
      </c>
      <c r="T3882" s="68">
        <v>1115.6250000000002</v>
      </c>
      <c r="AN3882" s="75">
        <v>3187.5000000000005</v>
      </c>
      <c r="AO3882" s="68">
        <v>1115.6250000000002</v>
      </c>
    </row>
    <row r="3883" spans="18:41">
      <c r="R3883" s="10"/>
      <c r="S3883" s="75">
        <v>1950.0000000000005</v>
      </c>
      <c r="T3883" s="68">
        <v>682.50000000000023</v>
      </c>
      <c r="AN3883" s="75">
        <v>1950.0000000000005</v>
      </c>
      <c r="AO3883" s="68">
        <v>682.50000000000023</v>
      </c>
    </row>
    <row r="3884" spans="18:41">
      <c r="R3884" s="10"/>
      <c r="S3884" s="75">
        <v>2080.0000000000005</v>
      </c>
      <c r="T3884" s="68">
        <v>520.00000000000011</v>
      </c>
      <c r="AN3884" s="75">
        <v>2080.0000000000005</v>
      </c>
      <c r="AO3884" s="68">
        <v>520.00000000000011</v>
      </c>
    </row>
    <row r="3885" spans="18:41">
      <c r="R3885" s="10"/>
      <c r="S3885" s="75">
        <v>1950.0000000000005</v>
      </c>
      <c r="T3885" s="68">
        <v>487.50000000000011</v>
      </c>
      <c r="AN3885" s="75">
        <v>1950.0000000000005</v>
      </c>
      <c r="AO3885" s="68">
        <v>487.50000000000011</v>
      </c>
    </row>
    <row r="3886" spans="18:41">
      <c r="R3886" s="10"/>
      <c r="S3886" s="75">
        <v>2062.5000000000005</v>
      </c>
      <c r="T3886" s="68">
        <v>515.62500000000011</v>
      </c>
      <c r="AN3886" s="75">
        <v>2062.5000000000005</v>
      </c>
      <c r="AO3886" s="68">
        <v>515.62500000000011</v>
      </c>
    </row>
    <row r="3887" spans="18:41">
      <c r="R3887" s="10"/>
      <c r="S3887" s="75">
        <v>3000</v>
      </c>
      <c r="T3887" s="68">
        <v>900</v>
      </c>
      <c r="AN3887" s="75">
        <v>3000</v>
      </c>
      <c r="AO3887" s="68">
        <v>900</v>
      </c>
    </row>
    <row r="3888" spans="18:41">
      <c r="R3888" s="10"/>
      <c r="S3888" s="75">
        <v>4500.0000000000009</v>
      </c>
      <c r="T3888" s="68">
        <v>1575.0000000000005</v>
      </c>
      <c r="AN3888" s="75">
        <v>4500.0000000000009</v>
      </c>
      <c r="AO3888" s="68">
        <v>1575.0000000000005</v>
      </c>
    </row>
    <row r="3889" spans="18:41">
      <c r="R3889" s="10"/>
      <c r="S3889" s="75">
        <v>2600.0000000000005</v>
      </c>
      <c r="T3889" s="68">
        <v>910.00000000000023</v>
      </c>
      <c r="AN3889" s="75">
        <v>2600.0000000000005</v>
      </c>
      <c r="AO3889" s="68">
        <v>910.00000000000023</v>
      </c>
    </row>
    <row r="3890" spans="18:41">
      <c r="R3890" s="10"/>
      <c r="S3890" s="75">
        <v>2437.5000000000005</v>
      </c>
      <c r="T3890" s="68">
        <v>609.37500000000011</v>
      </c>
      <c r="AN3890" s="75">
        <v>2437.5000000000005</v>
      </c>
      <c r="AO3890" s="68">
        <v>609.37500000000011</v>
      </c>
    </row>
    <row r="3891" spans="18:41">
      <c r="R3891" s="10"/>
      <c r="S3891" s="75">
        <v>2112.5000000000005</v>
      </c>
      <c r="T3891" s="68">
        <v>528.12500000000011</v>
      </c>
      <c r="AN3891" s="75">
        <v>2112.5000000000005</v>
      </c>
      <c r="AO3891" s="68">
        <v>528.12500000000011</v>
      </c>
    </row>
    <row r="3892" spans="18:41">
      <c r="R3892" s="10"/>
      <c r="S3892" s="75">
        <v>2437.5000000000005</v>
      </c>
      <c r="T3892" s="68">
        <v>609.37500000000011</v>
      </c>
      <c r="AN3892" s="75">
        <v>2437.5000000000005</v>
      </c>
      <c r="AO3892" s="68">
        <v>609.37500000000011</v>
      </c>
    </row>
    <row r="3893" spans="18:41">
      <c r="R3893" s="10"/>
      <c r="S3893" s="76">
        <v>3400</v>
      </c>
      <c r="T3893" s="69">
        <v>1020</v>
      </c>
      <c r="AN3893" s="76">
        <v>3400</v>
      </c>
      <c r="AO3893" s="69">
        <v>1020</v>
      </c>
    </row>
  </sheetData>
  <mergeCells count="16">
    <mergeCell ref="AR3:AU3"/>
    <mergeCell ref="AX3:BA3"/>
    <mergeCell ref="AJ4:AK4"/>
    <mergeCell ref="AL4:AM4"/>
    <mergeCell ref="AN4:AO4"/>
    <mergeCell ref="O4:P4"/>
    <mergeCell ref="Q4:R4"/>
    <mergeCell ref="S4:T4"/>
    <mergeCell ref="AE3:AH3"/>
    <mergeCell ref="AF4:AG4"/>
    <mergeCell ref="AH4:AI4"/>
    <mergeCell ref="B3:E3"/>
    <mergeCell ref="H3:K3"/>
    <mergeCell ref="I4:J4"/>
    <mergeCell ref="K4:L4"/>
    <mergeCell ref="M4:N4"/>
  </mergeCells>
  <conditionalFormatting pivot="1" sqref="BF7:BJ18">
    <cfRule type="colorScale" priority="5">
      <colorScale>
        <cfvo type="min"/>
        <cfvo type="max"/>
        <color theme="0"/>
        <color rgb="FFC00000"/>
      </colorScale>
    </cfRule>
  </conditionalFormatting>
  <conditionalFormatting pivot="1" sqref="BN7:BQ18">
    <cfRule type="colorScale" priority="3">
      <colorScale>
        <cfvo type="min"/>
        <cfvo type="max"/>
        <color theme="0"/>
        <color rgb="FFC00000"/>
      </colorScale>
    </cfRule>
  </conditionalFormatting>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E8BC0-F917-43FE-B27F-2D9BFC803A14}">
  <dimension ref="B2:AW21"/>
  <sheetViews>
    <sheetView showGridLines="0" topLeftCell="H11" zoomScale="74" workbookViewId="0">
      <selection activeCell="AK38" sqref="AK38"/>
    </sheetView>
  </sheetViews>
  <sheetFormatPr defaultRowHeight="21"/>
  <cols>
    <col min="2" max="2" width="7.69140625" bestFit="1" customWidth="1"/>
    <col min="3" max="3" width="16.23046875" bestFit="1" customWidth="1"/>
    <col min="4" max="4" width="17.765625" bestFit="1" customWidth="1"/>
    <col min="5" max="5" width="5.69140625" style="10" bestFit="1" customWidth="1"/>
    <col min="6" max="6" width="16.23046875" bestFit="1" customWidth="1"/>
    <col min="7" max="7" width="16.23046875" customWidth="1"/>
    <col min="8" max="8" width="9.23046875" style="85"/>
    <col min="10" max="10" width="13.765625" bestFit="1" customWidth="1"/>
    <col min="11" max="11" width="12.23046875" bestFit="1" customWidth="1"/>
    <col min="12" max="12" width="10.15234375" bestFit="1" customWidth="1"/>
    <col min="13" max="13" width="8.53515625" bestFit="1" customWidth="1"/>
    <col min="14" max="15" width="8.15234375" bestFit="1" customWidth="1"/>
    <col min="16" max="16" width="8.3828125" bestFit="1" customWidth="1"/>
    <col min="17" max="17" width="9.3828125" bestFit="1" customWidth="1"/>
    <col min="18" max="18" width="9.23046875" style="85"/>
    <col min="20" max="20" width="13.765625" bestFit="1" customWidth="1"/>
    <col min="21" max="21" width="12.23046875" bestFit="1" customWidth="1"/>
    <col min="22" max="22" width="10.15234375" bestFit="1" customWidth="1"/>
    <col min="23" max="23" width="8.53515625" bestFit="1" customWidth="1"/>
    <col min="24" max="24" width="8.61328125" bestFit="1" customWidth="1"/>
    <col min="25" max="25" width="8.3828125" bestFit="1" customWidth="1"/>
    <col min="26" max="26" width="8.61328125" bestFit="1" customWidth="1"/>
    <col min="28" max="28" width="9.23046875" style="85"/>
    <col min="30" max="30" width="13.23046875" bestFit="1" customWidth="1"/>
    <col min="31" max="31" width="12.23046875" bestFit="1" customWidth="1"/>
    <col min="32" max="32" width="10.15234375" bestFit="1" customWidth="1"/>
    <col min="33" max="33" width="8" bestFit="1" customWidth="1"/>
    <col min="34" max="34" width="7.61328125" bestFit="1" customWidth="1"/>
    <col min="35" max="35" width="8.15234375" bestFit="1" customWidth="1"/>
    <col min="36" max="36" width="7.61328125" bestFit="1" customWidth="1"/>
    <col min="37" max="37" width="13.61328125" bestFit="1" customWidth="1"/>
    <col min="38" max="38" width="13.07421875" style="85" bestFit="1" customWidth="1"/>
    <col min="39" max="39" width="13.61328125" customWidth="1"/>
    <col min="40" max="40" width="8" bestFit="1" customWidth="1"/>
    <col min="41" max="41" width="13.765625" bestFit="1" customWidth="1"/>
    <col min="42" max="42" width="21.53515625" bestFit="1" customWidth="1"/>
    <col min="43" max="43" width="8" bestFit="1" customWidth="1"/>
    <col min="44" max="44" width="6.15234375" style="85" bestFit="1" customWidth="1"/>
    <col min="45" max="45" width="8.15234375" bestFit="1" customWidth="1"/>
    <col min="46" max="46" width="8" bestFit="1" customWidth="1"/>
    <col min="47" max="47" width="13.765625" bestFit="1" customWidth="1"/>
    <col min="48" max="48" width="21.53515625" bestFit="1" customWidth="1"/>
    <col min="49" max="49" width="13.23046875" bestFit="1" customWidth="1"/>
    <col min="50" max="50" width="18.84375" bestFit="1" customWidth="1"/>
    <col min="51" max="51" width="13.23046875" bestFit="1" customWidth="1"/>
    <col min="52" max="52" width="18.84375" bestFit="1" customWidth="1"/>
    <col min="53" max="53" width="13.765625" bestFit="1" customWidth="1"/>
    <col min="54" max="54" width="17.765625" bestFit="1" customWidth="1"/>
    <col min="55" max="55" width="13.23046875" bestFit="1" customWidth="1"/>
    <col min="56" max="56" width="5.921875" bestFit="1" customWidth="1"/>
    <col min="57" max="57" width="8.84375" bestFit="1" customWidth="1"/>
    <col min="58" max="58" width="5.921875" bestFit="1" customWidth="1"/>
    <col min="59" max="59" width="9.921875" bestFit="1" customWidth="1"/>
    <col min="60" max="60" width="7.15234375" bestFit="1" customWidth="1"/>
    <col min="61" max="61" width="10.07421875" bestFit="1" customWidth="1"/>
    <col min="62" max="62" width="7.69140625" bestFit="1" customWidth="1"/>
    <col min="63" max="63" width="6.23046875" bestFit="1" customWidth="1"/>
    <col min="64" max="64" width="8" bestFit="1" customWidth="1"/>
    <col min="65" max="65" width="6.23046875" bestFit="1" customWidth="1"/>
    <col min="66" max="66" width="10.07421875" bestFit="1" customWidth="1"/>
    <col min="67" max="67" width="7.69140625" bestFit="1" customWidth="1"/>
    <col min="68" max="68" width="6.23046875" bestFit="1" customWidth="1"/>
    <col min="69" max="69" width="8" bestFit="1" customWidth="1"/>
    <col min="70" max="70" width="6.23046875" bestFit="1" customWidth="1"/>
    <col min="71" max="71" width="7.69140625" bestFit="1" customWidth="1"/>
    <col min="72" max="72" width="6.23046875" bestFit="1" customWidth="1"/>
    <col min="73" max="73" width="8" bestFit="1" customWidth="1"/>
    <col min="74" max="74" width="6.23046875" bestFit="1" customWidth="1"/>
    <col min="75" max="75" width="8.15234375" bestFit="1" customWidth="1"/>
  </cols>
  <sheetData>
    <row r="2" spans="2:49">
      <c r="D2" s="10"/>
      <c r="AR2" s="92"/>
      <c r="AS2" s="90"/>
      <c r="AT2" s="90"/>
      <c r="AU2" s="90"/>
      <c r="AV2" s="90"/>
      <c r="AW2" s="90"/>
    </row>
    <row r="3" spans="2:49">
      <c r="B3" s="95" t="s">
        <v>252</v>
      </c>
      <c r="C3" s="95"/>
      <c r="D3" s="89"/>
      <c r="E3" s="86"/>
      <c r="F3" s="84"/>
      <c r="G3" s="84"/>
      <c r="AR3" s="92"/>
      <c r="AS3" s="90"/>
      <c r="AT3" s="90"/>
      <c r="AU3" s="90"/>
      <c r="AV3" s="90"/>
      <c r="AW3" s="90"/>
    </row>
    <row r="4" spans="2:49">
      <c r="B4" s="17" t="s">
        <v>129</v>
      </c>
      <c r="C4" t="s">
        <v>265</v>
      </c>
      <c r="D4" t="s">
        <v>156</v>
      </c>
      <c r="E4" s="87"/>
      <c r="F4" s="87"/>
      <c r="G4" s="87"/>
      <c r="J4" s="17" t="s">
        <v>158</v>
      </c>
      <c r="K4" s="17" t="s">
        <v>6</v>
      </c>
      <c r="T4" s="17" t="s">
        <v>158</v>
      </c>
      <c r="U4" s="17" t="s">
        <v>6</v>
      </c>
      <c r="AD4" s="17" t="s">
        <v>159</v>
      </c>
      <c r="AE4" s="17" t="s">
        <v>6</v>
      </c>
      <c r="AN4" s="17" t="s">
        <v>3</v>
      </c>
      <c r="AO4" t="s">
        <v>158</v>
      </c>
      <c r="AP4" t="s">
        <v>130</v>
      </c>
      <c r="AT4" s="17" t="s">
        <v>3</v>
      </c>
      <c r="AU4" t="s">
        <v>158</v>
      </c>
      <c r="AV4" t="s">
        <v>130</v>
      </c>
    </row>
    <row r="5" spans="2:49">
      <c r="B5" s="24">
        <v>1</v>
      </c>
      <c r="C5" s="13">
        <v>510750</v>
      </c>
      <c r="D5" s="13">
        <v>183334.375</v>
      </c>
      <c r="E5" s="91"/>
      <c r="F5" s="88"/>
      <c r="G5" s="88"/>
      <c r="J5" s="17" t="s">
        <v>129</v>
      </c>
      <c r="K5" t="s">
        <v>15</v>
      </c>
      <c r="L5" t="s">
        <v>20</v>
      </c>
      <c r="M5" t="s">
        <v>16</v>
      </c>
      <c r="N5" t="s">
        <v>18</v>
      </c>
      <c r="O5" t="s">
        <v>19</v>
      </c>
      <c r="P5" t="s">
        <v>17</v>
      </c>
      <c r="T5" s="17" t="s">
        <v>3</v>
      </c>
      <c r="U5" t="s">
        <v>15</v>
      </c>
      <c r="V5" t="s">
        <v>20</v>
      </c>
      <c r="W5" t="s">
        <v>16</v>
      </c>
      <c r="X5" t="s">
        <v>18</v>
      </c>
      <c r="Y5" t="s">
        <v>19</v>
      </c>
      <c r="Z5" t="s">
        <v>17</v>
      </c>
      <c r="AD5" s="17" t="s">
        <v>3</v>
      </c>
      <c r="AE5" t="s">
        <v>15</v>
      </c>
      <c r="AF5" t="s">
        <v>20</v>
      </c>
      <c r="AG5" t="s">
        <v>16</v>
      </c>
      <c r="AH5" t="s">
        <v>18</v>
      </c>
      <c r="AI5" t="s">
        <v>19</v>
      </c>
      <c r="AJ5" t="s">
        <v>17</v>
      </c>
      <c r="AN5" s="24" t="s">
        <v>31</v>
      </c>
      <c r="AO5" s="13">
        <v>1150110</v>
      </c>
      <c r="AP5" s="15">
        <v>0.3730769230769227</v>
      </c>
      <c r="AT5" s="24" t="s">
        <v>21</v>
      </c>
      <c r="AU5" s="13">
        <v>1291535</v>
      </c>
      <c r="AV5" s="15">
        <v>0.40625000000000006</v>
      </c>
    </row>
    <row r="6" spans="2:49">
      <c r="B6" s="24">
        <v>2</v>
      </c>
      <c r="C6" s="13">
        <v>484975</v>
      </c>
      <c r="D6" s="13">
        <v>174250</v>
      </c>
      <c r="E6" s="91"/>
      <c r="F6" s="88"/>
      <c r="G6" s="88"/>
      <c r="J6" s="24">
        <v>1</v>
      </c>
      <c r="K6" s="13">
        <v>110012.5</v>
      </c>
      <c r="L6" s="13">
        <v>93662.5</v>
      </c>
      <c r="M6" s="13">
        <v>94112.5</v>
      </c>
      <c r="N6" s="13">
        <v>58700</v>
      </c>
      <c r="O6" s="13">
        <v>77350</v>
      </c>
      <c r="P6" s="13">
        <v>76912.5</v>
      </c>
      <c r="T6" s="24" t="s">
        <v>31</v>
      </c>
      <c r="U6" s="13">
        <v>344527.5</v>
      </c>
      <c r="V6" s="13">
        <v>243062.5</v>
      </c>
      <c r="W6" s="13">
        <v>178675</v>
      </c>
      <c r="X6" s="13">
        <v>103237.5</v>
      </c>
      <c r="Y6" s="13">
        <v>147175</v>
      </c>
      <c r="Z6" s="13">
        <v>133432.5</v>
      </c>
      <c r="AD6" s="24" t="s">
        <v>31</v>
      </c>
      <c r="AE6" s="14">
        <v>811800</v>
      </c>
      <c r="AF6" s="14">
        <v>502250</v>
      </c>
      <c r="AG6" s="14">
        <v>458250</v>
      </c>
      <c r="AH6" s="14">
        <v>297250</v>
      </c>
      <c r="AI6" s="14">
        <v>313500</v>
      </c>
      <c r="AJ6" s="14">
        <v>399900</v>
      </c>
      <c r="AN6" s="24" t="s">
        <v>13</v>
      </c>
      <c r="AO6" s="13">
        <v>1788347.5</v>
      </c>
      <c r="AP6" s="15">
        <v>0.34481837606837812</v>
      </c>
      <c r="AT6" s="24" t="s">
        <v>29</v>
      </c>
      <c r="AU6" s="13">
        <v>404412.5</v>
      </c>
      <c r="AV6" s="15">
        <v>0.38333333333333353</v>
      </c>
    </row>
    <row r="7" spans="2:49">
      <c r="B7" s="24">
        <v>3</v>
      </c>
      <c r="C7" s="13">
        <v>483530</v>
      </c>
      <c r="D7" s="13">
        <v>174392</v>
      </c>
      <c r="E7" s="91"/>
      <c r="F7" s="88"/>
      <c r="G7" s="88"/>
      <c r="J7" s="24">
        <v>2</v>
      </c>
      <c r="K7" s="13">
        <v>121250</v>
      </c>
      <c r="L7" s="13">
        <v>84950</v>
      </c>
      <c r="M7" s="13">
        <v>80150</v>
      </c>
      <c r="N7" s="13">
        <v>53875</v>
      </c>
      <c r="O7" s="13">
        <v>73137.5</v>
      </c>
      <c r="P7" s="13">
        <v>71612.5</v>
      </c>
      <c r="T7" s="24" t="s">
        <v>13</v>
      </c>
      <c r="U7" s="13">
        <v>498157.5</v>
      </c>
      <c r="V7" s="13">
        <v>357712.5</v>
      </c>
      <c r="W7" s="13">
        <v>277050</v>
      </c>
      <c r="X7" s="13">
        <v>188862.5</v>
      </c>
      <c r="Y7" s="13">
        <v>242875</v>
      </c>
      <c r="Z7" s="13">
        <v>223690</v>
      </c>
      <c r="AD7" s="24" t="s">
        <v>13</v>
      </c>
      <c r="AE7" s="14">
        <v>922450</v>
      </c>
      <c r="AF7" s="14">
        <v>610250</v>
      </c>
      <c r="AG7" s="14">
        <v>548500</v>
      </c>
      <c r="AH7" s="14">
        <v>398000</v>
      </c>
      <c r="AI7" s="14">
        <v>416000</v>
      </c>
      <c r="AJ7" s="14">
        <v>499350</v>
      </c>
      <c r="AN7" s="24" t="s">
        <v>22</v>
      </c>
      <c r="AO7" s="13">
        <v>1291535</v>
      </c>
      <c r="AP7" s="15">
        <v>0.40625000000000006</v>
      </c>
      <c r="AT7" s="24" t="s">
        <v>25</v>
      </c>
      <c r="AU7" s="13">
        <v>2584450</v>
      </c>
      <c r="AV7" s="15">
        <v>0.3291666666666665</v>
      </c>
    </row>
    <row r="8" spans="2:49">
      <c r="B8" s="24">
        <v>4</v>
      </c>
      <c r="C8" s="13">
        <v>494887.5</v>
      </c>
      <c r="D8" s="13">
        <v>177385</v>
      </c>
      <c r="E8" s="91"/>
      <c r="F8" s="88"/>
      <c r="G8" s="88"/>
      <c r="J8" s="24">
        <v>3</v>
      </c>
      <c r="K8" s="13">
        <v>123667.5</v>
      </c>
      <c r="L8" s="13">
        <v>82525</v>
      </c>
      <c r="M8" s="13">
        <v>85575</v>
      </c>
      <c r="N8" s="13">
        <v>55062.5</v>
      </c>
      <c r="O8" s="13">
        <v>63075</v>
      </c>
      <c r="P8" s="13">
        <v>73625</v>
      </c>
      <c r="T8" s="24" t="s">
        <v>22</v>
      </c>
      <c r="U8" s="13">
        <v>248022.5</v>
      </c>
      <c r="V8" s="13">
        <v>267837.5</v>
      </c>
      <c r="W8" s="13">
        <v>231450</v>
      </c>
      <c r="X8" s="13">
        <v>165750</v>
      </c>
      <c r="Y8" s="13">
        <v>171050</v>
      </c>
      <c r="Z8" s="13">
        <v>207425</v>
      </c>
      <c r="AD8" s="24" t="s">
        <v>22</v>
      </c>
      <c r="AE8" s="14">
        <v>663200</v>
      </c>
      <c r="AF8" s="14">
        <v>551750</v>
      </c>
      <c r="AG8" s="14">
        <v>573000</v>
      </c>
      <c r="AH8" s="14">
        <v>396750</v>
      </c>
      <c r="AI8" s="14">
        <v>363250</v>
      </c>
      <c r="AJ8" s="14">
        <v>516850</v>
      </c>
      <c r="AN8" s="24" t="s">
        <v>43</v>
      </c>
      <c r="AO8" s="13">
        <v>1618935</v>
      </c>
      <c r="AP8" s="15">
        <v>0.38809523809523827</v>
      </c>
      <c r="AT8" s="24" t="s">
        <v>12</v>
      </c>
      <c r="AU8" s="13">
        <v>4403630</v>
      </c>
      <c r="AV8" s="15">
        <v>0.36378038194443957</v>
      </c>
    </row>
    <row r="9" spans="2:49">
      <c r="B9" s="24">
        <v>5</v>
      </c>
      <c r="C9" s="13">
        <v>673572.5</v>
      </c>
      <c r="D9" s="13">
        <v>248324.625</v>
      </c>
      <c r="E9" s="91"/>
      <c r="F9" s="88"/>
      <c r="G9" s="88"/>
      <c r="J9" s="24">
        <v>4</v>
      </c>
      <c r="K9" s="13">
        <v>128250</v>
      </c>
      <c r="L9" s="13">
        <v>99987.5</v>
      </c>
      <c r="M9" s="13">
        <v>79112.5</v>
      </c>
      <c r="N9" s="13">
        <v>53962.5</v>
      </c>
      <c r="O9" s="13">
        <v>64225</v>
      </c>
      <c r="P9" s="13">
        <v>69350</v>
      </c>
      <c r="T9" s="24" t="s">
        <v>43</v>
      </c>
      <c r="U9" s="13">
        <v>375482.5</v>
      </c>
      <c r="V9" s="13">
        <v>319662.5</v>
      </c>
      <c r="W9" s="13">
        <v>253100</v>
      </c>
      <c r="X9" s="13">
        <v>198750</v>
      </c>
      <c r="Y9" s="13">
        <v>262775</v>
      </c>
      <c r="Z9" s="13">
        <v>209165</v>
      </c>
      <c r="AD9" s="24" t="s">
        <v>43</v>
      </c>
      <c r="AE9" s="14">
        <v>747050</v>
      </c>
      <c r="AF9" s="14">
        <v>576250</v>
      </c>
      <c r="AG9" s="14">
        <v>541250</v>
      </c>
      <c r="AH9" s="14">
        <v>458000</v>
      </c>
      <c r="AI9" s="14">
        <v>472000</v>
      </c>
      <c r="AJ9" s="14">
        <v>509900</v>
      </c>
      <c r="AN9" s="24" t="s">
        <v>26</v>
      </c>
      <c r="AO9" s="13">
        <v>2835100</v>
      </c>
      <c r="AP9" s="15">
        <v>0.33141025641025706</v>
      </c>
    </row>
    <row r="10" spans="2:49">
      <c r="B10" s="24">
        <v>6</v>
      </c>
      <c r="C10" s="13">
        <v>903837.5</v>
      </c>
      <c r="D10" s="13">
        <v>332843.75</v>
      </c>
      <c r="E10" s="91"/>
      <c r="F10" s="88"/>
      <c r="G10" s="88"/>
      <c r="J10" s="24">
        <v>5</v>
      </c>
      <c r="K10" s="13">
        <v>166372.5</v>
      </c>
      <c r="L10" s="13">
        <v>150300</v>
      </c>
      <c r="M10" s="13">
        <v>103350</v>
      </c>
      <c r="N10" s="13">
        <v>76162.5</v>
      </c>
      <c r="O10" s="13">
        <v>85087.5</v>
      </c>
      <c r="P10" s="13">
        <v>92300</v>
      </c>
      <c r="T10" s="24" t="s">
        <v>26</v>
      </c>
      <c r="U10" s="13">
        <v>549700</v>
      </c>
      <c r="V10" s="13">
        <v>537562.5</v>
      </c>
      <c r="W10" s="13">
        <v>541150</v>
      </c>
      <c r="X10" s="13">
        <v>375050</v>
      </c>
      <c r="Y10" s="13">
        <v>369762.5</v>
      </c>
      <c r="Z10" s="13">
        <v>461875</v>
      </c>
      <c r="AD10" s="24" t="s">
        <v>26</v>
      </c>
      <c r="AE10" s="14">
        <v>988750</v>
      </c>
      <c r="AF10" s="14">
        <v>759750</v>
      </c>
      <c r="AG10" s="14">
        <v>880500</v>
      </c>
      <c r="AH10" s="14">
        <v>641250</v>
      </c>
      <c r="AI10" s="14">
        <v>556000</v>
      </c>
      <c r="AJ10" s="14">
        <v>775250</v>
      </c>
    </row>
    <row r="11" spans="2:49">
      <c r="B11" s="24">
        <v>7</v>
      </c>
      <c r="C11" s="13">
        <v>1041437.5</v>
      </c>
      <c r="D11" s="13">
        <v>384724.375</v>
      </c>
      <c r="E11" s="91"/>
      <c r="F11" s="88"/>
      <c r="G11" s="88"/>
      <c r="J11" s="24">
        <v>6</v>
      </c>
      <c r="K11" s="13">
        <v>193825</v>
      </c>
      <c r="L11" s="13">
        <v>213387.5</v>
      </c>
      <c r="M11" s="13">
        <v>140500</v>
      </c>
      <c r="N11" s="13">
        <v>110500</v>
      </c>
      <c r="O11" s="13">
        <v>116975</v>
      </c>
      <c r="P11" s="13">
        <v>128650</v>
      </c>
    </row>
    <row r="12" spans="2:49">
      <c r="B12" s="24">
        <v>8</v>
      </c>
      <c r="C12" s="13">
        <v>945275</v>
      </c>
      <c r="D12" s="13">
        <v>349565.625</v>
      </c>
      <c r="E12" s="91"/>
      <c r="F12" s="88"/>
      <c r="G12" s="88"/>
      <c r="J12" s="24">
        <v>7</v>
      </c>
      <c r="K12" s="13">
        <v>237587.5</v>
      </c>
      <c r="L12" s="13">
        <v>212825</v>
      </c>
      <c r="M12" s="13">
        <v>174187.5</v>
      </c>
      <c r="N12" s="13">
        <v>119837.5</v>
      </c>
      <c r="O12" s="13">
        <v>146750</v>
      </c>
      <c r="P12" s="13">
        <v>150250</v>
      </c>
      <c r="AR12" s="92"/>
      <c r="AS12" s="91"/>
      <c r="AW12" s="90"/>
    </row>
    <row r="13" spans="2:49">
      <c r="B13" s="24">
        <v>9</v>
      </c>
      <c r="C13" s="13">
        <v>681000</v>
      </c>
      <c r="D13" s="13">
        <v>248413.75</v>
      </c>
      <c r="E13" s="91"/>
      <c r="F13" s="88"/>
      <c r="G13" s="88"/>
      <c r="J13" s="24">
        <v>8</v>
      </c>
      <c r="K13" s="13">
        <v>232600</v>
      </c>
      <c r="L13" s="13">
        <v>161062.5</v>
      </c>
      <c r="M13" s="13">
        <v>179900</v>
      </c>
      <c r="N13" s="13">
        <v>107462.5</v>
      </c>
      <c r="O13" s="13">
        <v>119500</v>
      </c>
      <c r="P13" s="13">
        <v>144750</v>
      </c>
      <c r="AR13" s="92"/>
      <c r="AS13" s="91"/>
      <c r="AW13" s="90"/>
    </row>
    <row r="14" spans="2:49">
      <c r="B14" s="24">
        <v>10</v>
      </c>
      <c r="C14" s="13">
        <v>623375</v>
      </c>
      <c r="D14" s="13">
        <v>226435</v>
      </c>
      <c r="E14" s="91"/>
      <c r="F14" s="88"/>
      <c r="G14" s="88"/>
      <c r="J14" s="24">
        <v>9</v>
      </c>
      <c r="K14" s="13">
        <v>170737.5</v>
      </c>
      <c r="L14" s="13">
        <v>119562.5</v>
      </c>
      <c r="M14" s="13">
        <v>131187.5</v>
      </c>
      <c r="N14" s="13">
        <v>76762.5</v>
      </c>
      <c r="O14" s="13">
        <v>91400</v>
      </c>
      <c r="P14" s="13">
        <v>91350</v>
      </c>
      <c r="AR14" s="92"/>
      <c r="AS14" s="91"/>
      <c r="AW14" s="90"/>
    </row>
    <row r="15" spans="2:49">
      <c r="B15" s="24">
        <v>11</v>
      </c>
      <c r="C15" s="13">
        <v>795612.5</v>
      </c>
      <c r="D15" s="13">
        <v>290547.75</v>
      </c>
      <c r="E15" s="91"/>
      <c r="F15" s="88"/>
      <c r="G15" s="88"/>
      <c r="J15" s="24">
        <v>10</v>
      </c>
      <c r="K15" s="13">
        <v>146575</v>
      </c>
      <c r="L15" s="13">
        <v>125087.5</v>
      </c>
      <c r="M15" s="13">
        <v>113700</v>
      </c>
      <c r="N15" s="13">
        <v>72837.5</v>
      </c>
      <c r="O15" s="13">
        <v>83025</v>
      </c>
      <c r="P15" s="13">
        <v>82150</v>
      </c>
      <c r="AR15" s="92"/>
      <c r="AS15" s="91"/>
      <c r="AW15" s="90"/>
    </row>
    <row r="16" spans="2:49">
      <c r="B16" s="24">
        <v>12</v>
      </c>
      <c r="C16" s="13">
        <v>1045775</v>
      </c>
      <c r="D16" s="13">
        <v>383415.625</v>
      </c>
      <c r="E16" s="91"/>
      <c r="F16" s="88"/>
      <c r="G16" s="88"/>
      <c r="J16" s="24">
        <v>11</v>
      </c>
      <c r="K16" s="13">
        <v>150787.5</v>
      </c>
      <c r="L16" s="13">
        <v>181900</v>
      </c>
      <c r="M16" s="13">
        <v>118612.5</v>
      </c>
      <c r="N16" s="13">
        <v>111125</v>
      </c>
      <c r="O16" s="13">
        <v>127850</v>
      </c>
      <c r="P16" s="13">
        <v>105337.5</v>
      </c>
      <c r="AR16" s="92"/>
      <c r="AS16" s="91"/>
      <c r="AW16" s="90"/>
    </row>
    <row r="17" spans="10:49">
      <c r="J17" s="24">
        <v>12</v>
      </c>
      <c r="K17" s="13">
        <v>234225</v>
      </c>
      <c r="L17" s="13">
        <v>200587.5</v>
      </c>
      <c r="M17" s="13">
        <v>181037.5</v>
      </c>
      <c r="N17" s="13">
        <v>135362.5</v>
      </c>
      <c r="O17" s="13">
        <v>145262.5</v>
      </c>
      <c r="P17" s="13">
        <v>149300</v>
      </c>
      <c r="AR17" s="92"/>
      <c r="AS17" s="90"/>
      <c r="AT17" s="90"/>
      <c r="AU17" s="90"/>
      <c r="AV17" s="90"/>
      <c r="AW17" s="90"/>
    </row>
    <row r="18" spans="10:49">
      <c r="AR18" s="92"/>
      <c r="AS18" s="90"/>
      <c r="AT18" s="90"/>
      <c r="AU18" s="90"/>
      <c r="AV18" s="90"/>
      <c r="AW18" s="90"/>
    </row>
    <row r="19" spans="10:49">
      <c r="AR19" s="92"/>
      <c r="AS19" s="90"/>
      <c r="AT19" s="90"/>
      <c r="AU19" s="90"/>
      <c r="AV19" s="90"/>
      <c r="AW19" s="90"/>
    </row>
    <row r="20" spans="10:49">
      <c r="AR20" s="92"/>
      <c r="AS20" s="90"/>
      <c r="AT20" s="90"/>
      <c r="AU20" s="90"/>
      <c r="AV20" s="90"/>
      <c r="AW20" s="90"/>
    </row>
    <row r="21" spans="10:49">
      <c r="AR21" s="92"/>
      <c r="AS21" s="90"/>
      <c r="AT21" s="90"/>
      <c r="AU21" s="90"/>
      <c r="AV21" s="90"/>
      <c r="AW21" s="90"/>
    </row>
  </sheetData>
  <mergeCells count="1">
    <mergeCell ref="B3:C3"/>
  </mergeCells>
  <pageMargins left="0.7" right="0.7" top="0.75" bottom="0.75" header="0.3" footer="0.3"/>
  <pageSetup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7155C-5B5D-44C9-988D-256C05507E7E}">
  <dimension ref="C5:M58"/>
  <sheetViews>
    <sheetView showGridLines="0" topLeftCell="B1" zoomScale="96" workbookViewId="0">
      <selection activeCell="F29" sqref="F29"/>
    </sheetView>
  </sheetViews>
  <sheetFormatPr defaultRowHeight="21"/>
  <cols>
    <col min="3" max="3" width="14.61328125" customWidth="1"/>
    <col min="4" max="4" width="12.765625" customWidth="1"/>
    <col min="5" max="5" width="13.921875" customWidth="1"/>
    <col min="6" max="6" width="18.765625" customWidth="1"/>
    <col min="7" max="7" width="9.07421875" customWidth="1"/>
    <col min="8" max="8" width="12" customWidth="1"/>
    <col min="9" max="9" width="14.07421875" customWidth="1"/>
    <col min="10" max="10" width="10.61328125" customWidth="1"/>
    <col min="11" max="11" width="12.921875" customWidth="1"/>
    <col min="12" max="12" width="8.69140625" customWidth="1"/>
  </cols>
  <sheetData>
    <row r="5" spans="3:13">
      <c r="C5" s="16"/>
    </row>
    <row r="6" spans="3:13">
      <c r="C6" s="18" t="s">
        <v>132</v>
      </c>
      <c r="D6" s="18" t="s">
        <v>133</v>
      </c>
      <c r="E6" s="21" t="s">
        <v>6</v>
      </c>
      <c r="F6" s="18" t="s">
        <v>136</v>
      </c>
      <c r="G6" s="22" t="s">
        <v>134</v>
      </c>
      <c r="H6" s="18" t="s">
        <v>137</v>
      </c>
      <c r="I6" s="23" t="s">
        <v>4</v>
      </c>
      <c r="J6" s="20" t="s">
        <v>138</v>
      </c>
      <c r="K6" s="22" t="s">
        <v>139</v>
      </c>
      <c r="L6" s="18" t="s">
        <v>135</v>
      </c>
      <c r="M6" s="10"/>
    </row>
    <row r="7" spans="3:13">
      <c r="C7" s="10" t="str" cm="1">
        <f t="array" ref="C7:C10">_xlfn.UNIQUE(Table1[Retailer])</f>
        <v>Sodapop</v>
      </c>
      <c r="D7" s="19">
        <f>COUNTA(_xlfn.UNIQUE(Table1[Retailer]))</f>
        <v>4</v>
      </c>
      <c r="E7" s="10" t="str" cm="1">
        <f t="array" ref="E7:E12">_xlfn.UNIQUE(Table1[Beverage Brand])</f>
        <v>Coca-Cola</v>
      </c>
      <c r="F7" s="7">
        <f>COUNTA(_xlfn.UNIQUE(Table1[Beverage Brand]))</f>
        <v>6</v>
      </c>
      <c r="G7" s="10" t="str" cm="1">
        <f t="array" ref="G7:G11">_xlfn.UNIQUE(Table1[Region])</f>
        <v>Northeast</v>
      </c>
      <c r="H7" s="7">
        <f>COUNTA(_xlfn.UNIQUE(Table1[Region]))</f>
        <v>5</v>
      </c>
      <c r="I7" s="10" t="str" cm="1">
        <f t="array" ref="I7:I56">_xlfn.UNIQUE(Table1[State])</f>
        <v>New York</v>
      </c>
      <c r="J7" s="7">
        <f>COUNTA(_xlfn.UNIQUE(Table1[State]))</f>
        <v>50</v>
      </c>
      <c r="K7" s="10" t="str" cm="1">
        <f t="array" ref="K7:K58">_xlfn.UNIQUE(Table1[City])</f>
        <v>New York</v>
      </c>
      <c r="L7" s="7">
        <f>COUNTA(_xlfn.UNIQUE(Table1[City]))</f>
        <v>52</v>
      </c>
      <c r="M7" s="10"/>
    </row>
    <row r="8" spans="3:13">
      <c r="C8" s="10" t="str">
        <v>BevCo</v>
      </c>
      <c r="E8" t="str">
        <v>Diet Coke</v>
      </c>
      <c r="G8" t="str">
        <v>South</v>
      </c>
      <c r="I8" t="str">
        <v>Texas</v>
      </c>
      <c r="K8" t="str">
        <v>Houston</v>
      </c>
    </row>
    <row r="9" spans="3:13">
      <c r="C9" s="10" t="str">
        <v>FizzySip</v>
      </c>
      <c r="E9" t="str">
        <v>Sprite</v>
      </c>
      <c r="G9" t="str">
        <v>West</v>
      </c>
      <c r="I9" t="str">
        <v>California</v>
      </c>
      <c r="K9" t="str">
        <v>San Francisco</v>
      </c>
    </row>
    <row r="10" spans="3:13">
      <c r="C10" s="10" t="str">
        <v>DreamCo</v>
      </c>
      <c r="E10" t="str">
        <v>Fanta</v>
      </c>
      <c r="G10" t="str">
        <v>Midwest</v>
      </c>
      <c r="I10" t="str">
        <v>Illinois</v>
      </c>
      <c r="K10" t="str">
        <v>Los Angeles</v>
      </c>
    </row>
    <row r="11" spans="3:13">
      <c r="E11" t="str">
        <v>Powerade</v>
      </c>
      <c r="G11" t="str">
        <v>Southeast</v>
      </c>
      <c r="I11" t="str">
        <v>Pennsylvania</v>
      </c>
      <c r="K11" t="str">
        <v>Chicago</v>
      </c>
    </row>
    <row r="12" spans="3:13">
      <c r="C12" s="16"/>
      <c r="E12" t="str">
        <v>Dasani Water</v>
      </c>
      <c r="I12" t="str">
        <v>Nevada</v>
      </c>
      <c r="K12" t="str">
        <v>Dallas</v>
      </c>
    </row>
    <row r="13" spans="3:13">
      <c r="I13" t="str">
        <v>Colorado</v>
      </c>
      <c r="K13" t="str">
        <v>Philadelphia</v>
      </c>
    </row>
    <row r="14" spans="3:13">
      <c r="I14" t="str">
        <v>Washington</v>
      </c>
      <c r="K14" t="str">
        <v>Las Vegas</v>
      </c>
    </row>
    <row r="15" spans="3:13">
      <c r="I15" t="str">
        <v>Florida</v>
      </c>
      <c r="K15" t="str">
        <v>Denver</v>
      </c>
    </row>
    <row r="16" spans="3:13">
      <c r="I16" t="str">
        <v>Minnesota</v>
      </c>
      <c r="K16" t="str">
        <v>Seattle</v>
      </c>
    </row>
    <row r="17" spans="9:11">
      <c r="I17" t="str">
        <v>Montana</v>
      </c>
      <c r="K17" t="str">
        <v>Miami</v>
      </c>
    </row>
    <row r="18" spans="9:11">
      <c r="I18" t="str">
        <v>Tennessee</v>
      </c>
      <c r="K18" t="str">
        <v>Minneapolis</v>
      </c>
    </row>
    <row r="19" spans="9:11">
      <c r="I19" t="str">
        <v>Nebraska</v>
      </c>
      <c r="K19" t="str">
        <v>Billings</v>
      </c>
    </row>
    <row r="20" spans="9:11">
      <c r="I20" t="str">
        <v>Alabama</v>
      </c>
      <c r="K20" t="str">
        <v>Knoxville</v>
      </c>
    </row>
    <row r="21" spans="9:11">
      <c r="I21" t="str">
        <v>Maine</v>
      </c>
      <c r="K21" t="str">
        <v>Omaha</v>
      </c>
    </row>
    <row r="22" spans="9:11">
      <c r="I22" t="str">
        <v>Alaska</v>
      </c>
      <c r="K22" t="str">
        <v>Birmingham</v>
      </c>
    </row>
    <row r="23" spans="9:11">
      <c r="I23" t="str">
        <v>Hawaii</v>
      </c>
      <c r="K23" t="str">
        <v>Portland</v>
      </c>
    </row>
    <row r="24" spans="9:11">
      <c r="I24" t="str">
        <v>Wyoming</v>
      </c>
      <c r="K24" t="str">
        <v>Anchorage</v>
      </c>
    </row>
    <row r="25" spans="9:11">
      <c r="I25" t="str">
        <v>Virginia</v>
      </c>
      <c r="K25" t="str">
        <v>Honolulu</v>
      </c>
    </row>
    <row r="26" spans="9:11">
      <c r="I26" t="str">
        <v>Michigan</v>
      </c>
      <c r="K26" t="str">
        <v>Orlando</v>
      </c>
    </row>
    <row r="27" spans="9:11">
      <c r="I27" t="str">
        <v>Missouri</v>
      </c>
      <c r="K27" t="str">
        <v>Albany</v>
      </c>
    </row>
    <row r="28" spans="9:11">
      <c r="I28" t="str">
        <v>Utah</v>
      </c>
      <c r="K28" t="str">
        <v>Cheyenne</v>
      </c>
    </row>
    <row r="29" spans="9:11">
      <c r="I29" t="str">
        <v>Oregon</v>
      </c>
      <c r="K29" t="str">
        <v>Richmond</v>
      </c>
    </row>
    <row r="30" spans="9:11">
      <c r="I30" t="str">
        <v>Louisiana</v>
      </c>
      <c r="K30" t="str">
        <v>Detroit</v>
      </c>
    </row>
    <row r="31" spans="9:11">
      <c r="I31" t="str">
        <v>Idaho</v>
      </c>
      <c r="K31" t="str">
        <v>St. Louis</v>
      </c>
    </row>
    <row r="32" spans="9:11">
      <c r="I32" t="str">
        <v>Arizona</v>
      </c>
      <c r="K32" t="str">
        <v>Salt Lake City</v>
      </c>
    </row>
    <row r="33" spans="9:11">
      <c r="I33" t="str">
        <v>New Mexico</v>
      </c>
      <c r="K33" t="str">
        <v>New Orleans</v>
      </c>
    </row>
    <row r="34" spans="9:11">
      <c r="I34" t="str">
        <v>Georgia</v>
      </c>
      <c r="K34" t="str">
        <v>Boise</v>
      </c>
    </row>
    <row r="35" spans="9:11">
      <c r="I35" t="str">
        <v>South Carolina</v>
      </c>
      <c r="K35" t="str">
        <v>Phoenix</v>
      </c>
    </row>
    <row r="36" spans="9:11">
      <c r="I36" t="str">
        <v>North Carolina</v>
      </c>
      <c r="K36" t="str">
        <v>Albuquerque</v>
      </c>
    </row>
    <row r="37" spans="9:11">
      <c r="I37" t="str">
        <v>Ohio</v>
      </c>
      <c r="K37" t="str">
        <v>Atlanta</v>
      </c>
    </row>
    <row r="38" spans="9:11">
      <c r="I38" t="str">
        <v>Kentucky</v>
      </c>
      <c r="K38" t="str">
        <v>Charleston</v>
      </c>
    </row>
    <row r="39" spans="9:11">
      <c r="I39" t="str">
        <v>Mississippi</v>
      </c>
      <c r="K39" t="str">
        <v>Charlotte</v>
      </c>
    </row>
    <row r="40" spans="9:11">
      <c r="I40" t="str">
        <v>Arkansas</v>
      </c>
      <c r="K40" t="str">
        <v>Columbus</v>
      </c>
    </row>
    <row r="41" spans="9:11">
      <c r="I41" t="str">
        <v>Oklahoma</v>
      </c>
      <c r="K41" t="str">
        <v>Louisville</v>
      </c>
    </row>
    <row r="42" spans="9:11">
      <c r="I42" t="str">
        <v>Kansas</v>
      </c>
      <c r="K42" t="str">
        <v>Jackson</v>
      </c>
    </row>
    <row r="43" spans="9:11">
      <c r="I43" t="str">
        <v>South Dakota</v>
      </c>
      <c r="K43" t="str">
        <v>Little Rock</v>
      </c>
    </row>
    <row r="44" spans="9:11">
      <c r="I44" t="str">
        <v>North Dakota</v>
      </c>
      <c r="K44" t="str">
        <v>Oklahoma City</v>
      </c>
    </row>
    <row r="45" spans="9:11">
      <c r="I45" t="str">
        <v>Iowa</v>
      </c>
      <c r="K45" t="str">
        <v>Wichita</v>
      </c>
    </row>
    <row r="46" spans="9:11">
      <c r="I46" t="str">
        <v>Wisconsin</v>
      </c>
      <c r="K46" t="str">
        <v>Sioux Falls</v>
      </c>
    </row>
    <row r="47" spans="9:11">
      <c r="I47" t="str">
        <v>Indiana</v>
      </c>
      <c r="K47" t="str">
        <v>Fargo</v>
      </c>
    </row>
    <row r="48" spans="9:11">
      <c r="I48" t="str">
        <v>West Virginia</v>
      </c>
      <c r="K48" t="str">
        <v>Des Moines</v>
      </c>
    </row>
    <row r="49" spans="9:11">
      <c r="I49" t="str">
        <v>Maryland</v>
      </c>
      <c r="K49" t="str">
        <v>Milwaukee</v>
      </c>
    </row>
    <row r="50" spans="9:11">
      <c r="I50" t="str">
        <v>Delaware</v>
      </c>
      <c r="K50" t="str">
        <v>Indianapolis</v>
      </c>
    </row>
    <row r="51" spans="9:11">
      <c r="I51" t="str">
        <v>New Jersey</v>
      </c>
      <c r="K51" t="str">
        <v>Baltimore</v>
      </c>
    </row>
    <row r="52" spans="9:11">
      <c r="I52" t="str">
        <v>Connecticut</v>
      </c>
      <c r="K52" t="str">
        <v>Wilmington</v>
      </c>
    </row>
    <row r="53" spans="9:11">
      <c r="I53" t="str">
        <v>Rhode Island</v>
      </c>
      <c r="K53" t="str">
        <v>Newark</v>
      </c>
    </row>
    <row r="54" spans="9:11">
      <c r="I54" t="str">
        <v>Massachusetts</v>
      </c>
      <c r="K54" t="str">
        <v>Hartford</v>
      </c>
    </row>
    <row r="55" spans="9:11">
      <c r="I55" t="str">
        <v>Vermont</v>
      </c>
      <c r="K55" t="str">
        <v>Providence</v>
      </c>
    </row>
    <row r="56" spans="9:11">
      <c r="I56" t="str">
        <v>New Hampshire</v>
      </c>
      <c r="K56" t="str">
        <v>Boston</v>
      </c>
    </row>
    <row r="57" spans="9:11">
      <c r="K57" t="str">
        <v>Burlington</v>
      </c>
    </row>
    <row r="58" spans="9:11">
      <c r="K58" t="str">
        <v>Manchester</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1A0C1-A6A0-4A77-A678-C7932CE0B75E}">
  <dimension ref="I5:K45"/>
  <sheetViews>
    <sheetView showGridLines="0" showRowColHeaders="0" topLeftCell="J1" zoomScale="143" workbookViewId="0">
      <selection activeCell="N9" sqref="N9"/>
    </sheetView>
  </sheetViews>
  <sheetFormatPr defaultRowHeight="21"/>
  <sheetData>
    <row r="5" spans="9:11">
      <c r="I5" s="51" t="s">
        <v>195</v>
      </c>
      <c r="J5" s="51" t="s">
        <v>196</v>
      </c>
      <c r="K5" s="51" t="s">
        <v>197</v>
      </c>
    </row>
    <row r="6" spans="9:11" ht="40.799999999999997">
      <c r="I6" s="51" t="s">
        <v>198</v>
      </c>
      <c r="J6" s="52" t="s">
        <v>199</v>
      </c>
      <c r="K6" s="53" t="s">
        <v>200</v>
      </c>
    </row>
    <row r="7" spans="9:11" ht="40.799999999999997">
      <c r="I7" s="51" t="s">
        <v>201</v>
      </c>
      <c r="J7" s="52" t="s">
        <v>202</v>
      </c>
      <c r="K7" s="53" t="s">
        <v>203</v>
      </c>
    </row>
    <row r="8" spans="9:11" ht="30.6">
      <c r="I8" s="51" t="s">
        <v>204</v>
      </c>
      <c r="J8" s="52" t="s">
        <v>205</v>
      </c>
      <c r="K8" s="53" t="s">
        <v>206</v>
      </c>
    </row>
    <row r="9" spans="9:11" ht="40.799999999999997">
      <c r="I9" s="51" t="s">
        <v>207</v>
      </c>
      <c r="J9" s="52" t="s">
        <v>208</v>
      </c>
      <c r="K9" s="53" t="s">
        <v>209</v>
      </c>
    </row>
    <row r="10" spans="9:11" ht="40.799999999999997">
      <c r="I10" s="51" t="s">
        <v>210</v>
      </c>
      <c r="J10" s="52" t="s">
        <v>211</v>
      </c>
      <c r="K10" s="53" t="s">
        <v>212</v>
      </c>
    </row>
    <row r="11" spans="9:11" ht="30.6">
      <c r="I11" s="51" t="s">
        <v>213</v>
      </c>
      <c r="J11" s="52" t="s">
        <v>214</v>
      </c>
      <c r="K11" s="53" t="s">
        <v>215</v>
      </c>
    </row>
    <row r="12" spans="9:11">
      <c r="I12" s="51" t="s">
        <v>216</v>
      </c>
      <c r="J12" s="52" t="s">
        <v>217</v>
      </c>
      <c r="K12" s="53" t="s">
        <v>218</v>
      </c>
    </row>
    <row r="13" spans="9:11">
      <c r="I13" s="51" t="s">
        <v>219</v>
      </c>
      <c r="J13" s="52" t="s">
        <v>220</v>
      </c>
      <c r="K13" s="53" t="s">
        <v>221</v>
      </c>
    </row>
    <row r="15" spans="9:11" ht="69.599999999999994">
      <c r="I15" s="54" t="s">
        <v>222</v>
      </c>
    </row>
    <row r="17" spans="9:9" ht="91.8">
      <c r="I17" s="55" t="s">
        <v>223</v>
      </c>
    </row>
    <row r="19" spans="9:9">
      <c r="I19" s="56" t="s">
        <v>224</v>
      </c>
    </row>
    <row r="20" spans="9:9">
      <c r="I20" s="57"/>
    </row>
    <row r="21" spans="9:9" ht="65.400000000000006">
      <c r="I21" s="58" t="s">
        <v>225</v>
      </c>
    </row>
    <row r="22" spans="9:9" ht="59.4">
      <c r="I22" s="58" t="s">
        <v>226</v>
      </c>
    </row>
    <row r="23" spans="9:9" ht="81.599999999999994">
      <c r="I23" s="58" t="s">
        <v>227</v>
      </c>
    </row>
    <row r="25" spans="9:9">
      <c r="I25" s="56" t="s">
        <v>228</v>
      </c>
    </row>
    <row r="26" spans="9:9">
      <c r="I26" s="57"/>
    </row>
    <row r="27" spans="9:9" ht="55.2">
      <c r="I27" s="58" t="s">
        <v>229</v>
      </c>
    </row>
    <row r="28" spans="9:9" ht="79.8">
      <c r="I28" s="58" t="s">
        <v>230</v>
      </c>
    </row>
    <row r="29" spans="9:9" ht="55.2">
      <c r="I29" s="58" t="s">
        <v>231</v>
      </c>
    </row>
    <row r="31" spans="9:9">
      <c r="I31" s="56" t="s">
        <v>232</v>
      </c>
    </row>
    <row r="32" spans="9:9">
      <c r="I32" s="57"/>
    </row>
    <row r="33" spans="9:9" ht="55.2">
      <c r="I33" s="58" t="s">
        <v>233</v>
      </c>
    </row>
    <row r="34" spans="9:9" ht="59.4">
      <c r="I34" s="58" t="s">
        <v>234</v>
      </c>
    </row>
    <row r="36" spans="9:9">
      <c r="I36" s="56" t="s">
        <v>235</v>
      </c>
    </row>
    <row r="37" spans="9:9">
      <c r="I37" s="57"/>
    </row>
    <row r="38" spans="9:9" ht="75.599999999999994">
      <c r="I38" s="58" t="s">
        <v>236</v>
      </c>
    </row>
    <row r="39" spans="9:9" ht="59.4">
      <c r="I39" s="58" t="s">
        <v>237</v>
      </c>
    </row>
    <row r="40" spans="9:9" ht="59.4">
      <c r="I40" s="58" t="s">
        <v>238</v>
      </c>
    </row>
    <row r="41" spans="9:9" ht="69.599999999999994">
      <c r="I41" s="58" t="s">
        <v>239</v>
      </c>
    </row>
    <row r="43" spans="9:9">
      <c r="I43" s="56" t="s">
        <v>240</v>
      </c>
    </row>
    <row r="44" spans="9:9">
      <c r="I44" s="57"/>
    </row>
    <row r="45" spans="9:9" ht="79.8">
      <c r="I45" s="58" t="s">
        <v>241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548D4-666E-4068-8631-0B1C12C81265}">
  <dimension ref="D1:H10"/>
  <sheetViews>
    <sheetView zoomScale="140" workbookViewId="0">
      <selection activeCell="E12" sqref="E12"/>
    </sheetView>
  </sheetViews>
  <sheetFormatPr defaultRowHeight="21"/>
  <cols>
    <col min="4" max="4" width="19.3828125" customWidth="1"/>
    <col min="5" max="5" width="15" customWidth="1"/>
    <col min="6" max="6" width="23.61328125" customWidth="1"/>
    <col min="8" max="8" width="56" customWidth="1"/>
  </cols>
  <sheetData>
    <row r="1" spans="4:8">
      <c r="F1" s="16" t="s">
        <v>155</v>
      </c>
    </row>
    <row r="3" spans="4:8">
      <c r="D3" s="28" t="s">
        <v>141</v>
      </c>
      <c r="E3" s="28" t="s">
        <v>142</v>
      </c>
      <c r="F3" s="28" t="s">
        <v>143</v>
      </c>
      <c r="H3" s="29" t="s">
        <v>153</v>
      </c>
    </row>
    <row r="4" spans="4:8">
      <c r="D4" s="27">
        <v>-999999999999</v>
      </c>
      <c r="E4" s="26" t="s">
        <v>144</v>
      </c>
      <c r="F4" s="26" t="s">
        <v>145</v>
      </c>
      <c r="H4" s="16" t="s">
        <v>154</v>
      </c>
    </row>
    <row r="5" spans="4:8">
      <c r="D5" s="27">
        <v>-999999999</v>
      </c>
      <c r="E5" s="26" t="s">
        <v>146</v>
      </c>
      <c r="F5" s="26" t="s">
        <v>147</v>
      </c>
    </row>
    <row r="6" spans="4:8">
      <c r="D6" s="27">
        <v>-999999</v>
      </c>
      <c r="E6" s="26" t="s">
        <v>148</v>
      </c>
      <c r="F6" s="26" t="s">
        <v>149</v>
      </c>
    </row>
    <row r="7" spans="4:8">
      <c r="D7" s="26">
        <v>-999</v>
      </c>
      <c r="E7" s="26" t="s">
        <v>150</v>
      </c>
      <c r="F7" s="26" t="s">
        <v>151</v>
      </c>
    </row>
    <row r="8" spans="4:8">
      <c r="D8" s="27">
        <v>1000</v>
      </c>
      <c r="E8" s="26" t="s">
        <v>148</v>
      </c>
      <c r="F8" s="26" t="s">
        <v>148</v>
      </c>
    </row>
    <row r="9" spans="4:8">
      <c r="D9" s="27">
        <v>1000000</v>
      </c>
      <c r="E9" s="26" t="s">
        <v>146</v>
      </c>
      <c r="F9" s="26" t="s">
        <v>146</v>
      </c>
    </row>
    <row r="10" spans="4:8">
      <c r="D10" s="27">
        <v>1000000000</v>
      </c>
      <c r="E10" s="26" t="s">
        <v>152</v>
      </c>
      <c r="F10" s="26" t="s">
        <v>152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60DA9-C362-4751-8577-84EBC83C6160}">
  <sheetPr>
    <tabColor rgb="FFC00000"/>
  </sheetPr>
  <dimension ref="O21:AE89"/>
  <sheetViews>
    <sheetView showFormulas="1" showRowColHeaders="0" zoomScale="29" zoomScaleNormal="30" workbookViewId="0">
      <selection activeCell="AE89" sqref="AE89"/>
    </sheetView>
  </sheetViews>
  <sheetFormatPr defaultColWidth="8.765625" defaultRowHeight="21"/>
  <cols>
    <col min="1" max="16384" width="8.765625" style="59"/>
  </cols>
  <sheetData>
    <row r="21" spans="18:18">
      <c r="R21" s="60"/>
    </row>
    <row r="33" spans="15:15">
      <c r="O33" s="60"/>
    </row>
    <row r="34" spans="15:15">
      <c r="O34" s="60"/>
    </row>
    <row r="89" spans="31:31">
      <c r="AE89" s="59">
        <v>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76F6B-C90D-4EB3-96B2-827DF0B4289B}">
  <sheetPr>
    <tabColor rgb="FFC00000"/>
  </sheetPr>
  <dimension ref="O21:R34"/>
  <sheetViews>
    <sheetView showFormulas="1" showRowColHeaders="0" zoomScale="29" zoomScaleNormal="55" workbookViewId="0">
      <selection activeCell="AI86" sqref="AI86"/>
    </sheetView>
  </sheetViews>
  <sheetFormatPr defaultColWidth="8.765625" defaultRowHeight="21"/>
  <cols>
    <col min="1" max="16384" width="8.765625" style="59"/>
  </cols>
  <sheetData>
    <row r="21" spans="18:18">
      <c r="R21" s="60"/>
    </row>
    <row r="33" spans="15:15">
      <c r="O33" s="60"/>
    </row>
    <row r="34" spans="15:15">
      <c r="O34" s="6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9BD1A-33CA-40B8-A5C5-DC49A646DE3B}">
  <sheetPr>
    <tabColor rgb="FFC00000"/>
  </sheetPr>
  <dimension ref="O21:R34"/>
  <sheetViews>
    <sheetView showFormulas="1" showRowColHeaders="0" tabSelected="1" zoomScale="28" zoomScaleNormal="28" workbookViewId="0">
      <selection activeCell="V6" sqref="V6"/>
    </sheetView>
  </sheetViews>
  <sheetFormatPr defaultColWidth="8.765625" defaultRowHeight="21"/>
  <cols>
    <col min="1" max="16384" width="8.765625" style="59"/>
  </cols>
  <sheetData>
    <row r="21" spans="18:18">
      <c r="R21" s="60"/>
    </row>
    <row r="33" spans="15:15">
      <c r="O33" s="60"/>
    </row>
    <row r="34" spans="15:15">
      <c r="O34" s="60"/>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CEE07-E775-458A-B859-FC9416433CB8}">
  <sheetPr>
    <tabColor rgb="FFC00000"/>
  </sheetPr>
  <dimension ref="D5:P19"/>
  <sheetViews>
    <sheetView showGridLines="0" workbookViewId="0">
      <selection activeCell="S17" sqref="S17"/>
    </sheetView>
  </sheetViews>
  <sheetFormatPr defaultRowHeight="21"/>
  <cols>
    <col min="4" max="4" width="8.15234375" customWidth="1"/>
    <col min="5" max="5" width="8.84375" bestFit="1" customWidth="1"/>
    <col min="6" max="6" width="9.15234375" customWidth="1"/>
    <col min="7" max="7" width="8.4609375" bestFit="1" customWidth="1"/>
    <col min="8" max="8" width="9.3046875" customWidth="1"/>
    <col min="9" max="9" width="8.84375" bestFit="1" customWidth="1"/>
    <col min="10" max="10" width="8.15234375" bestFit="1" customWidth="1"/>
    <col min="11" max="11" width="9.69140625" bestFit="1" customWidth="1"/>
  </cols>
  <sheetData>
    <row r="5" spans="4:16" ht="24">
      <c r="D5" s="100" t="s">
        <v>129</v>
      </c>
      <c r="E5" s="101" t="s">
        <v>31</v>
      </c>
      <c r="F5" s="101" t="s">
        <v>13</v>
      </c>
      <c r="G5" s="101" t="s">
        <v>22</v>
      </c>
      <c r="H5" s="101" t="s">
        <v>43</v>
      </c>
      <c r="I5" s="101" t="s">
        <v>26</v>
      </c>
      <c r="K5" s="100" t="s">
        <v>129</v>
      </c>
      <c r="L5" s="104" t="s">
        <v>21</v>
      </c>
      <c r="M5" s="104" t="s">
        <v>29</v>
      </c>
      <c r="N5" s="104" t="s">
        <v>25</v>
      </c>
      <c r="O5" s="104" t="s">
        <v>12</v>
      </c>
    </row>
    <row r="6" spans="4:16" ht="24">
      <c r="D6" s="102" t="str">
        <f>'Sales &amp; Profitability Analysis'!BE7</f>
        <v>Jan</v>
      </c>
      <c r="E6" s="103">
        <f>'Sales &amp; Profitability Analysis'!BF7</f>
        <v>80087.5</v>
      </c>
      <c r="F6" s="103">
        <f>'Sales &amp; Profitability Analysis'!BG7</f>
        <v>115737.5</v>
      </c>
      <c r="G6" s="103">
        <f>'Sales &amp; Profitability Analysis'!BH7</f>
        <v>70662.5</v>
      </c>
      <c r="H6" s="103">
        <f>'Sales &amp; Profitability Analysis'!BI7</f>
        <v>104750</v>
      </c>
      <c r="I6" s="103">
        <f>'Sales &amp; Profitability Analysis'!BJ7</f>
        <v>139512.5</v>
      </c>
      <c r="K6" s="104" t="str">
        <f>'Sales &amp; Profitability Analysis'!BM7</f>
        <v>Jan</v>
      </c>
      <c r="L6" s="105">
        <f>'Sales &amp; Profitability Analysis'!BN7</f>
        <v>70662.5</v>
      </c>
      <c r="M6" s="105">
        <f>'Sales &amp; Profitability Analysis'!BO7</f>
        <v>27787.5</v>
      </c>
      <c r="N6" s="105">
        <f>'Sales &amp; Profitability Analysis'!BP7</f>
        <v>122637.5</v>
      </c>
      <c r="O6" s="105">
        <f>'Sales &amp; Profitability Analysis'!BQ7</f>
        <v>289662.5</v>
      </c>
      <c r="P6" s="13"/>
    </row>
    <row r="7" spans="4:16" ht="24">
      <c r="D7" s="102" t="str">
        <f>'Sales &amp; Profitability Analysis'!BE8</f>
        <v>Feb</v>
      </c>
      <c r="E7" s="103">
        <f>'Sales &amp; Profitability Analysis'!BF8</f>
        <v>73762.5</v>
      </c>
      <c r="F7" s="103">
        <f>'Sales &amp; Profitability Analysis'!BG8</f>
        <v>112650</v>
      </c>
      <c r="G7" s="103">
        <f>'Sales &amp; Profitability Analysis'!BH8</f>
        <v>66475</v>
      </c>
      <c r="H7" s="103">
        <f>'Sales &amp; Profitability Analysis'!BI8</f>
        <v>99500</v>
      </c>
      <c r="I7" s="103">
        <f>'Sales &amp; Profitability Analysis'!BJ8</f>
        <v>132587.5</v>
      </c>
      <c r="K7" s="104" t="str">
        <f>'Sales &amp; Profitability Analysis'!BM8</f>
        <v>Feb</v>
      </c>
      <c r="L7" s="105">
        <f>'Sales &amp; Profitability Analysis'!BN8</f>
        <v>66475</v>
      </c>
      <c r="M7" s="105">
        <f>'Sales &amp; Profitability Analysis'!BO8</f>
        <v>26287.5</v>
      </c>
      <c r="N7" s="105">
        <f>'Sales &amp; Profitability Analysis'!BP8</f>
        <v>116462.5</v>
      </c>
      <c r="O7" s="105">
        <f>'Sales &amp; Profitability Analysis'!BQ8</f>
        <v>275750</v>
      </c>
      <c r="P7" s="13"/>
    </row>
    <row r="8" spans="4:16" ht="24">
      <c r="D8" s="102" t="str">
        <f>'Sales &amp; Profitability Analysis'!BE9</f>
        <v>Mar</v>
      </c>
      <c r="E8" s="103">
        <f>'Sales &amp; Profitability Analysis'!BF9</f>
        <v>68072.5</v>
      </c>
      <c r="F8" s="103">
        <f>'Sales &amp; Profitability Analysis'!BG9</f>
        <v>104985</v>
      </c>
      <c r="G8" s="103">
        <f>'Sales &amp; Profitability Analysis'!BH9</f>
        <v>65845</v>
      </c>
      <c r="H8" s="103">
        <f>'Sales &amp; Profitability Analysis'!BI9</f>
        <v>86102.5</v>
      </c>
      <c r="I8" s="103">
        <f>'Sales &amp; Profitability Analysis'!BJ9</f>
        <v>158525</v>
      </c>
      <c r="K8" s="104" t="str">
        <f>'Sales &amp; Profitability Analysis'!BM9</f>
        <v>Mar</v>
      </c>
      <c r="L8" s="105">
        <f>'Sales &amp; Profitability Analysis'!BN9</f>
        <v>65845</v>
      </c>
      <c r="M8" s="105">
        <f>'Sales &amp; Profitability Analysis'!BO9</f>
        <v>26162.5</v>
      </c>
      <c r="N8" s="105">
        <f>'Sales &amp; Profitability Analysis'!BP9</f>
        <v>142462.5</v>
      </c>
      <c r="O8" s="105">
        <f>'Sales &amp; Profitability Analysis'!BQ9</f>
        <v>249060</v>
      </c>
      <c r="P8" s="13"/>
    </row>
    <row r="9" spans="4:16" ht="24">
      <c r="D9" s="102" t="str">
        <f>'Sales &amp; Profitability Analysis'!BE10</f>
        <v>Apr</v>
      </c>
      <c r="E9" s="103">
        <f>'Sales &amp; Profitability Analysis'!BF10</f>
        <v>65762.5</v>
      </c>
      <c r="F9" s="103">
        <f>'Sales &amp; Profitability Analysis'!BG10</f>
        <v>101175</v>
      </c>
      <c r="G9" s="103">
        <f>'Sales &amp; Profitability Analysis'!BH10</f>
        <v>60662.5</v>
      </c>
      <c r="H9" s="103">
        <f>'Sales &amp; Profitability Analysis'!BI10</f>
        <v>88525</v>
      </c>
      <c r="I9" s="103">
        <f>'Sales &amp; Profitability Analysis'!BJ10</f>
        <v>178762.5</v>
      </c>
      <c r="K9" s="104" t="str">
        <f>'Sales &amp; Profitability Analysis'!BM10</f>
        <v>Apr</v>
      </c>
      <c r="L9" s="105">
        <f>'Sales &amp; Profitability Analysis'!BN10</f>
        <v>60662.5</v>
      </c>
      <c r="M9" s="105">
        <f>'Sales &amp; Profitability Analysis'!BO10</f>
        <v>28537.5</v>
      </c>
      <c r="N9" s="105">
        <f>'Sales &amp; Profitability Analysis'!BP10</f>
        <v>160650</v>
      </c>
      <c r="O9" s="105">
        <f>'Sales &amp; Profitability Analysis'!BQ10</f>
        <v>245037.5</v>
      </c>
      <c r="P9" s="13"/>
    </row>
    <row r="10" spans="4:16" ht="24">
      <c r="D10" s="102" t="str">
        <f>'Sales &amp; Profitability Analysis'!BE11</f>
        <v>May</v>
      </c>
      <c r="E10" s="103">
        <f>'Sales &amp; Profitability Analysis'!BF11</f>
        <v>97392.5</v>
      </c>
      <c r="F10" s="103">
        <f>'Sales &amp; Profitability Analysis'!BG11</f>
        <v>154247.5</v>
      </c>
      <c r="G10" s="103">
        <f>'Sales &amp; Profitability Analysis'!BH11</f>
        <v>89965</v>
      </c>
      <c r="H10" s="103">
        <f>'Sales &amp; Profitability Analysis'!BI11</f>
        <v>133555</v>
      </c>
      <c r="I10" s="103">
        <f>'Sales &amp; Profitability Analysis'!BJ11</f>
        <v>198412.5</v>
      </c>
      <c r="K10" s="104" t="str">
        <f>'Sales &amp; Profitability Analysis'!BM11</f>
        <v>May</v>
      </c>
      <c r="L10" s="105">
        <f>'Sales &amp; Profitability Analysis'!BN11</f>
        <v>89965</v>
      </c>
      <c r="M10" s="105">
        <f>'Sales &amp; Profitability Analysis'!BO11</f>
        <v>29725</v>
      </c>
      <c r="N10" s="105">
        <f>'Sales &amp; Profitability Analysis'!BP11</f>
        <v>179525</v>
      </c>
      <c r="O10" s="105">
        <f>'Sales &amp; Profitability Analysis'!BQ11</f>
        <v>374357.5</v>
      </c>
      <c r="P10" s="13"/>
    </row>
    <row r="11" spans="4:16" ht="24">
      <c r="D11" s="102" t="str">
        <f>'Sales &amp; Profitability Analysis'!BE12</f>
        <v>Jun</v>
      </c>
      <c r="E11" s="103">
        <f>'Sales &amp; Profitability Analysis'!BF12</f>
        <v>101637.5</v>
      </c>
      <c r="F11" s="103">
        <f>'Sales &amp; Profitability Analysis'!BG12</f>
        <v>176437.5</v>
      </c>
      <c r="G11" s="103">
        <f>'Sales &amp; Profitability Analysis'!BH12</f>
        <v>134537.5</v>
      </c>
      <c r="H11" s="103">
        <f>'Sales &amp; Profitability Analysis'!BI12</f>
        <v>162687.5</v>
      </c>
      <c r="I11" s="103">
        <f>'Sales &amp; Profitability Analysis'!BJ12</f>
        <v>328537.5</v>
      </c>
      <c r="K11" s="104" t="str">
        <f>'Sales &amp; Profitability Analysis'!BM12</f>
        <v>Jun</v>
      </c>
      <c r="L11" s="105">
        <f>'Sales &amp; Profitability Analysis'!BN12</f>
        <v>134537.5</v>
      </c>
      <c r="M11" s="105">
        <f>'Sales &amp; Profitability Analysis'!BO12</f>
        <v>36250</v>
      </c>
      <c r="N11" s="105">
        <f>'Sales &amp; Profitability Analysis'!BP12</f>
        <v>306475</v>
      </c>
      <c r="O11" s="105">
        <f>'Sales &amp; Profitability Analysis'!BQ12</f>
        <v>426575</v>
      </c>
      <c r="P11" s="13"/>
    </row>
    <row r="12" spans="4:16" ht="24">
      <c r="D12" s="102" t="str">
        <f>'Sales &amp; Profitability Analysis'!BE13</f>
        <v>Jul</v>
      </c>
      <c r="E12" s="103">
        <f>'Sales &amp; Profitability Analysis'!BF13</f>
        <v>131387.5</v>
      </c>
      <c r="F12" s="103">
        <f>'Sales &amp; Profitability Analysis'!BG13</f>
        <v>187900</v>
      </c>
      <c r="G12" s="103">
        <f>'Sales &amp; Profitability Analysis'!BH13</f>
        <v>157912.5</v>
      </c>
      <c r="H12" s="103">
        <f>'Sales &amp; Profitability Analysis'!BI13</f>
        <v>191425</v>
      </c>
      <c r="I12" s="103">
        <f>'Sales &amp; Profitability Analysis'!BJ13</f>
        <v>372812.5</v>
      </c>
      <c r="K12" s="104" t="str">
        <f>'Sales &amp; Profitability Analysis'!BM13</f>
        <v>Jul</v>
      </c>
      <c r="L12" s="105">
        <f>'Sales &amp; Profitability Analysis'!BN13</f>
        <v>157912.5</v>
      </c>
      <c r="M12" s="105">
        <f>'Sales &amp; Profitability Analysis'!BO13</f>
        <v>37962.5</v>
      </c>
      <c r="N12" s="105">
        <f>'Sales &amp; Profitability Analysis'!BP13</f>
        <v>349812.5</v>
      </c>
      <c r="O12" s="105">
        <f>'Sales &amp; Profitability Analysis'!BQ13</f>
        <v>495750</v>
      </c>
      <c r="P12" s="13"/>
    </row>
    <row r="13" spans="4:16" ht="24">
      <c r="D13" s="102" t="str">
        <f>'Sales &amp; Profitability Analysis'!BE14</f>
        <v>Aug</v>
      </c>
      <c r="E13" s="103">
        <f>'Sales &amp; Profitability Analysis'!BF14</f>
        <v>120312.5</v>
      </c>
      <c r="F13" s="103">
        <f>'Sales &amp; Profitability Analysis'!BG14</f>
        <v>173362.5</v>
      </c>
      <c r="G13" s="103">
        <f>'Sales &amp; Profitability Analysis'!BH14</f>
        <v>152275</v>
      </c>
      <c r="H13" s="103">
        <f>'Sales &amp; Profitability Analysis'!BI14</f>
        <v>170700</v>
      </c>
      <c r="I13" s="103">
        <f>'Sales &amp; Profitability Analysis'!BJ14</f>
        <v>328625</v>
      </c>
      <c r="K13" s="104" t="str">
        <f>'Sales &amp; Profitability Analysis'!BM14</f>
        <v>Aug</v>
      </c>
      <c r="L13" s="105">
        <f>'Sales &amp; Profitability Analysis'!BN14</f>
        <v>152275</v>
      </c>
      <c r="M13" s="105">
        <f>'Sales &amp; Profitability Analysis'!BO14</f>
        <v>40075</v>
      </c>
      <c r="N13" s="105">
        <f>'Sales &amp; Profitability Analysis'!BP14</f>
        <v>304175</v>
      </c>
      <c r="O13" s="105">
        <f>'Sales &amp; Profitability Analysis'!BQ14</f>
        <v>448750</v>
      </c>
      <c r="P13" s="13"/>
    </row>
    <row r="14" spans="4:16" ht="24">
      <c r="D14" s="102" t="str">
        <f>'Sales &amp; Profitability Analysis'!BE15</f>
        <v>Sep</v>
      </c>
      <c r="E14" s="103">
        <f>'Sales &amp; Profitability Analysis'!BF15</f>
        <v>81087.5</v>
      </c>
      <c r="F14" s="103">
        <f>'Sales &amp; Profitability Analysis'!BG15</f>
        <v>142037.5</v>
      </c>
      <c r="G14" s="103">
        <f>'Sales &amp; Profitability Analysis'!BH15</f>
        <v>117225</v>
      </c>
      <c r="H14" s="103">
        <f>'Sales &amp; Profitability Analysis'!BI15</f>
        <v>124537.5</v>
      </c>
      <c r="I14" s="103">
        <f>'Sales &amp; Profitability Analysis'!BJ15</f>
        <v>216112.5</v>
      </c>
      <c r="K14" s="104" t="str">
        <f>'Sales &amp; Profitability Analysis'!BM15</f>
        <v>Sep</v>
      </c>
      <c r="L14" s="105">
        <f>'Sales &amp; Profitability Analysis'!BN15</f>
        <v>117225</v>
      </c>
      <c r="M14" s="105">
        <f>'Sales &amp; Profitability Analysis'!BO15</f>
        <v>38550</v>
      </c>
      <c r="N14" s="105">
        <f>'Sales &amp; Profitability Analysis'!BP15</f>
        <v>191987.5</v>
      </c>
      <c r="O14" s="105">
        <f>'Sales &amp; Profitability Analysis'!BQ15</f>
        <v>333237.5</v>
      </c>
      <c r="P14" s="13"/>
    </row>
    <row r="15" spans="4:16" ht="24">
      <c r="D15" s="102" t="str">
        <f>'Sales &amp; Profitability Analysis'!BE16</f>
        <v>Oct</v>
      </c>
      <c r="E15" s="103">
        <f>'Sales &amp; Profitability Analysis'!BF16</f>
        <v>82800</v>
      </c>
      <c r="F15" s="103">
        <f>'Sales &amp; Profitability Analysis'!BG16</f>
        <v>143887.5</v>
      </c>
      <c r="G15" s="103">
        <f>'Sales &amp; Profitability Analysis'!BH16</f>
        <v>81687.5</v>
      </c>
      <c r="H15" s="103">
        <f>'Sales &amp; Profitability Analysis'!BI16</f>
        <v>119525</v>
      </c>
      <c r="I15" s="103">
        <f>'Sales &amp; Profitability Analysis'!BJ16</f>
        <v>195475</v>
      </c>
      <c r="K15" s="104" t="str">
        <f>'Sales &amp; Profitability Analysis'!BM16</f>
        <v>Oct</v>
      </c>
      <c r="L15" s="105">
        <f>'Sales &amp; Profitability Analysis'!BN16</f>
        <v>81687.5</v>
      </c>
      <c r="M15" s="105">
        <f>'Sales &amp; Profitability Analysis'!BO16</f>
        <v>35637.5</v>
      </c>
      <c r="N15" s="105">
        <f>'Sales &amp; Profitability Analysis'!BP16</f>
        <v>172875</v>
      </c>
      <c r="O15" s="105">
        <f>'Sales &amp; Profitability Analysis'!BQ16</f>
        <v>333175</v>
      </c>
      <c r="P15" s="13"/>
    </row>
    <row r="16" spans="4:16" ht="24">
      <c r="D16" s="102" t="str">
        <f>'Sales &amp; Profitability Analysis'!BE17</f>
        <v>Nov</v>
      </c>
      <c r="E16" s="103">
        <f>'Sales &amp; Profitability Analysis'!BF17</f>
        <v>102420</v>
      </c>
      <c r="F16" s="103">
        <f>'Sales &amp; Profitability Analysis'!BG17</f>
        <v>173315</v>
      </c>
      <c r="G16" s="103">
        <f>'Sales &amp; Profitability Analysis'!BH17</f>
        <v>118800</v>
      </c>
      <c r="H16" s="103">
        <f>'Sales &amp; Profitability Analysis'!BI17</f>
        <v>146152.5</v>
      </c>
      <c r="I16" s="103">
        <f>'Sales &amp; Profitability Analysis'!BJ17</f>
        <v>254925</v>
      </c>
      <c r="K16" s="104" t="str">
        <f>'Sales &amp; Profitability Analysis'!BM17</f>
        <v>Nov</v>
      </c>
      <c r="L16" s="105">
        <f>'Sales &amp; Profitability Analysis'!BN17</f>
        <v>118800</v>
      </c>
      <c r="M16" s="105">
        <f>'Sales &amp; Profitability Analysis'!BO17</f>
        <v>36637.5</v>
      </c>
      <c r="N16" s="105">
        <f>'Sales &amp; Profitability Analysis'!BP17</f>
        <v>231487.5</v>
      </c>
      <c r="O16" s="105">
        <f>'Sales &amp; Profitability Analysis'!BQ17</f>
        <v>408687.5</v>
      </c>
      <c r="P16" s="13"/>
    </row>
    <row r="17" spans="4:16" ht="24">
      <c r="D17" s="102" t="str">
        <f>'Sales &amp; Profitability Analysis'!BE18</f>
        <v>Dec</v>
      </c>
      <c r="E17" s="103">
        <f>'Sales &amp; Profitability Analysis'!BF18</f>
        <v>145387.5</v>
      </c>
      <c r="F17" s="103">
        <f>'Sales &amp; Profitability Analysis'!BG18</f>
        <v>202612.5</v>
      </c>
      <c r="G17" s="103">
        <f>'Sales &amp; Profitability Analysis'!BH18</f>
        <v>175487.5</v>
      </c>
      <c r="H17" s="103">
        <f>'Sales &amp; Profitability Analysis'!BI18</f>
        <v>191475</v>
      </c>
      <c r="I17" s="103">
        <f>'Sales &amp; Profitability Analysis'!BJ18</f>
        <v>330812.5</v>
      </c>
      <c r="K17" s="104" t="str">
        <f>'Sales &amp; Profitability Analysis'!BM18</f>
        <v>Dec</v>
      </c>
      <c r="L17" s="105">
        <f>'Sales &amp; Profitability Analysis'!BN18</f>
        <v>175487.5</v>
      </c>
      <c r="M17" s="105">
        <f>'Sales &amp; Profitability Analysis'!BO18</f>
        <v>40800</v>
      </c>
      <c r="N17" s="105">
        <f>'Sales &amp; Profitability Analysis'!BP18</f>
        <v>305900</v>
      </c>
      <c r="O17" s="105">
        <f>'Sales &amp; Profitability Analysis'!BQ18</f>
        <v>523587.5</v>
      </c>
      <c r="P17" s="13"/>
    </row>
    <row r="18" spans="4:16">
      <c r="D18" s="10"/>
      <c r="E18" s="10"/>
      <c r="F18" s="10"/>
      <c r="G18" s="10"/>
      <c r="H18" s="10"/>
      <c r="I18" s="10"/>
    </row>
    <row r="19" spans="4:16">
      <c r="D19" s="93"/>
    </row>
  </sheetData>
  <conditionalFormatting sqref="E6:I17">
    <cfRule type="colorScale" priority="3">
      <colorScale>
        <cfvo type="min"/>
        <cfvo type="max"/>
        <color theme="0"/>
        <color rgb="FFC00000"/>
      </colorScale>
    </cfRule>
  </conditionalFormatting>
  <conditionalFormatting sqref="L6:O17">
    <cfRule type="colorScale" priority="1">
      <colorScale>
        <cfvo type="min"/>
        <cfvo type="max"/>
        <color theme="0"/>
        <color rgb="FFC00000"/>
      </colorScale>
    </cfRule>
  </conditionalFormatting>
  <conditionalFormatting sqref="P6:P17">
    <cfRule type="colorScale" priority="2">
      <colorScale>
        <cfvo type="min"/>
        <cfvo type="max"/>
        <color theme="0"/>
        <color rgb="FFC00000"/>
      </colorScale>
    </cfRule>
  </conditionalFormatting>
  <pageMargins left="0.7" right="0.7" top="0.75" bottom="0.75" header="0.3" footer="0.3"/>
  <drawing r:id="rId1"/>
  <tableParts count="2">
    <tablePart r:id="rId2"/>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KPIs</vt:lpstr>
      <vt:lpstr>Sales &amp; Profitability Analysis</vt:lpstr>
      <vt:lpstr>Time Analysis-pivot table</vt:lpstr>
      <vt:lpstr>Summary of Data</vt:lpstr>
      <vt:lpstr>color themes</vt:lpstr>
      <vt:lpstr>format</vt:lpstr>
      <vt:lpstr>Sales Analysis</vt:lpstr>
      <vt:lpstr>Sales Analysis -2</vt:lpstr>
      <vt:lpstr>Time Analysis</vt:lpstr>
      <vt:lpstr>Heatmap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Pushpesh Kumar</cp:lastModifiedBy>
  <dcterms:created xsi:type="dcterms:W3CDTF">2022-04-21T14:05:43Z</dcterms:created>
  <dcterms:modified xsi:type="dcterms:W3CDTF">2026-03-29T08:50:03Z</dcterms:modified>
</cp:coreProperties>
</file>